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41000001_{59BE459A-98C4-8847-A079-6AEE943725FD}" xr6:coauthVersionLast="47" xr6:coauthVersionMax="47" xr10:uidLastSave="{00000000-0000-0000-0000-000000000000}"/>
  <bookViews>
    <workbookView xWindow="-108" yWindow="-108" windowWidth="23256" windowHeight="12576" activeTab="11" xr2:uid="{00000000-000D-0000-FFFF-FFFF00000000}"/>
  </bookViews>
  <sheets>
    <sheet name="README" sheetId="1" r:id="rId1"/>
    <sheet name="Paramètres" sheetId="2" r:id="rId2"/>
    <sheet name="Référentiel_Domaines" sheetId="3" r:id="rId3"/>
    <sheet name="Longlist_condensée" sheetId="4" r:id="rId4"/>
    <sheet name="Réponses_Répondants" sheetId="5" r:id="rId5"/>
    <sheet name="Aide_Pays" sheetId="6" r:id="rId6"/>
    <sheet name="Réponses_Domaines" sheetId="7" r:id="rId7"/>
    <sheet name="Aide_Domaines_Pays" sheetId="8" r:id="rId8"/>
    <sheet name="Réponses_Indicateurs" sheetId="9" r:id="rId9"/>
    <sheet name="Aide_Indicateurs_Pays" sheetId="10" r:id="rId10"/>
    <sheet name="Réponses_Scoring" sheetId="11" r:id="rId11"/>
    <sheet name="Codage_Scoring" sheetId="12" r:id="rId12"/>
    <sheet name="Analyse_Domaines" sheetId="13" r:id="rId13"/>
    <sheet name="Analyse_Indicateurs" sheetId="14" r:id="rId14"/>
    <sheet name="Réponses_Genre" sheetId="15" r:id="rId15"/>
    <sheet name="Réponses_Contraintes" sheetId="16" r:id="rId16"/>
    <sheet name="Réponses_Qualité" sheetId="17" r:id="rId17"/>
    <sheet name="Réponses_Diffusion" sheetId="18" r:id="rId18"/>
    <sheet name="Réponses_Validation" sheetId="19" r:id="rId19"/>
    <sheet name="Synthèse_Genre" sheetId="20" r:id="rId20"/>
    <sheet name="Synthèse_Contraintes" sheetId="21" r:id="rId21"/>
    <sheet name="Synthèse_Qualité" sheetId="22" r:id="rId22"/>
    <sheet name="Synthèse_Diffusion" sheetId="23" r:id="rId23"/>
    <sheet name="Synthèse_Validation" sheetId="24" r:id="rId24"/>
    <sheet name="Dashboard" sheetId="25" r:id="rId2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4" l="1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723" i="12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843" i="12"/>
  <c r="B844" i="12"/>
  <c r="B845" i="12"/>
  <c r="B846" i="12"/>
  <c r="B847" i="12"/>
  <c r="B848" i="12"/>
  <c r="B849" i="12"/>
  <c r="B850" i="12"/>
  <c r="B851" i="12"/>
  <c r="B852" i="12"/>
  <c r="B853" i="12"/>
  <c r="B854" i="12"/>
  <c r="B855" i="12"/>
  <c r="B856" i="12"/>
  <c r="B857" i="12"/>
  <c r="B858" i="12"/>
  <c r="B859" i="12"/>
  <c r="B860" i="12"/>
  <c r="B861" i="12"/>
  <c r="B862" i="12"/>
  <c r="B863" i="12"/>
  <c r="B864" i="12"/>
  <c r="B865" i="12"/>
  <c r="B866" i="12"/>
  <c r="B867" i="12"/>
  <c r="B868" i="12"/>
  <c r="B869" i="12"/>
  <c r="B870" i="12"/>
  <c r="B871" i="12"/>
  <c r="B872" i="12"/>
  <c r="B873" i="12"/>
  <c r="B874" i="12"/>
  <c r="B875" i="12"/>
  <c r="B876" i="12"/>
  <c r="B877" i="12"/>
  <c r="B878" i="12"/>
  <c r="B879" i="12"/>
  <c r="B880" i="12"/>
  <c r="B881" i="12"/>
  <c r="B882" i="12"/>
  <c r="B883" i="12"/>
  <c r="B884" i="12"/>
  <c r="B885" i="12"/>
  <c r="B886" i="12"/>
  <c r="B887" i="12"/>
  <c r="B888" i="12"/>
  <c r="B889" i="12"/>
  <c r="B890" i="12"/>
  <c r="B891" i="12"/>
  <c r="B892" i="12"/>
  <c r="B893" i="12"/>
  <c r="B894" i="12"/>
  <c r="B895" i="12"/>
  <c r="B896" i="12"/>
  <c r="B897" i="12"/>
  <c r="B898" i="12"/>
  <c r="B899" i="12"/>
  <c r="B900" i="12"/>
  <c r="B901" i="12"/>
  <c r="B902" i="12"/>
  <c r="B903" i="12"/>
  <c r="B904" i="12"/>
  <c r="B905" i="12"/>
  <c r="B906" i="12"/>
  <c r="B907" i="12"/>
  <c r="B908" i="12"/>
  <c r="B909" i="12"/>
  <c r="B910" i="12"/>
  <c r="B911" i="12"/>
  <c r="B912" i="12"/>
  <c r="B913" i="12"/>
  <c r="B914" i="12"/>
  <c r="B915" i="12"/>
  <c r="B916" i="12"/>
  <c r="B917" i="12"/>
  <c r="B918" i="12"/>
  <c r="B919" i="12"/>
  <c r="B920" i="12"/>
  <c r="B921" i="12"/>
  <c r="B922" i="12"/>
  <c r="B923" i="12"/>
  <c r="B924" i="12"/>
  <c r="B925" i="12"/>
  <c r="B926" i="12"/>
  <c r="B927" i="12"/>
  <c r="B928" i="12"/>
  <c r="B929" i="12"/>
  <c r="B930" i="12"/>
  <c r="B931" i="12"/>
  <c r="B932" i="12"/>
  <c r="B933" i="12"/>
  <c r="B934" i="12"/>
  <c r="B935" i="12"/>
  <c r="B936" i="12"/>
  <c r="B937" i="12"/>
  <c r="B938" i="12"/>
  <c r="B939" i="12"/>
  <c r="B940" i="12"/>
  <c r="B941" i="12"/>
  <c r="B942" i="12"/>
  <c r="B943" i="12"/>
  <c r="B944" i="12"/>
  <c r="B945" i="12"/>
  <c r="B946" i="12"/>
  <c r="B947" i="12"/>
  <c r="B948" i="12"/>
  <c r="B949" i="12"/>
  <c r="B950" i="12"/>
  <c r="B951" i="12"/>
  <c r="B952" i="12"/>
  <c r="B953" i="12"/>
  <c r="B954" i="12"/>
  <c r="B955" i="12"/>
  <c r="B956" i="12"/>
  <c r="B957" i="12"/>
  <c r="B958" i="12"/>
  <c r="B959" i="12"/>
  <c r="B960" i="12"/>
  <c r="B961" i="12"/>
  <c r="B962" i="12"/>
  <c r="B963" i="12"/>
  <c r="B964" i="12"/>
  <c r="B965" i="12"/>
  <c r="B966" i="12"/>
  <c r="B967" i="12"/>
  <c r="B968" i="12"/>
  <c r="B969" i="12"/>
  <c r="B970" i="12"/>
  <c r="B971" i="12"/>
  <c r="B972" i="12"/>
  <c r="B973" i="12"/>
  <c r="B974" i="12"/>
  <c r="B975" i="12"/>
  <c r="B976" i="12"/>
  <c r="B977" i="12"/>
  <c r="B978" i="12"/>
  <c r="B979" i="12"/>
  <c r="B980" i="12"/>
  <c r="B981" i="12"/>
  <c r="B982" i="12"/>
  <c r="B983" i="12"/>
  <c r="B984" i="12"/>
  <c r="B985" i="12"/>
  <c r="B986" i="12"/>
  <c r="B987" i="12"/>
  <c r="B988" i="12"/>
  <c r="B989" i="12"/>
  <c r="B990" i="12"/>
  <c r="B991" i="12"/>
  <c r="B992" i="12"/>
  <c r="B993" i="12"/>
  <c r="B994" i="12"/>
  <c r="B995" i="12"/>
  <c r="B996" i="12"/>
  <c r="B997" i="12"/>
  <c r="B998" i="12"/>
  <c r="B999" i="12"/>
  <c r="B1000" i="12"/>
  <c r="B1001" i="12"/>
  <c r="B1002" i="12"/>
  <c r="B1003" i="12"/>
  <c r="B1004" i="12"/>
  <c r="B1005" i="12"/>
  <c r="B1006" i="12"/>
  <c r="B1007" i="12"/>
  <c r="B1008" i="12"/>
  <c r="B1009" i="12"/>
  <c r="B1010" i="12"/>
  <c r="B1011" i="12"/>
  <c r="B1012" i="12"/>
  <c r="B1013" i="12"/>
  <c r="B1014" i="12"/>
  <c r="B1015" i="12"/>
  <c r="B1016" i="12"/>
  <c r="B1017" i="12"/>
  <c r="B1018" i="12"/>
  <c r="B1019" i="12"/>
  <c r="B1020" i="12"/>
  <c r="B1021" i="12"/>
  <c r="B1022" i="12"/>
  <c r="B1023" i="12"/>
  <c r="B1024" i="12"/>
  <c r="B1025" i="12"/>
  <c r="B1026" i="12"/>
  <c r="B1027" i="12"/>
  <c r="B1028" i="12"/>
  <c r="B1029" i="12"/>
  <c r="B1030" i="12"/>
  <c r="B1031" i="12"/>
  <c r="B1032" i="12"/>
  <c r="B1033" i="12"/>
  <c r="B1034" i="12"/>
  <c r="B1035" i="12"/>
  <c r="B1036" i="12"/>
  <c r="B1037" i="12"/>
  <c r="B1038" i="12"/>
  <c r="B1039" i="12"/>
  <c r="B1040" i="12"/>
  <c r="B1041" i="12"/>
  <c r="B1042" i="12"/>
  <c r="B1043" i="12"/>
  <c r="B1044" i="12"/>
  <c r="B1045" i="12"/>
  <c r="B1046" i="12"/>
  <c r="B1047" i="12"/>
  <c r="B1048" i="12"/>
  <c r="B1049" i="12"/>
  <c r="B1050" i="12"/>
  <c r="B1051" i="12"/>
  <c r="B1052" i="12"/>
  <c r="B1053" i="12"/>
  <c r="B1054" i="12"/>
  <c r="B1055" i="12"/>
  <c r="B1056" i="12"/>
  <c r="B1057" i="12"/>
  <c r="B1058" i="12"/>
  <c r="B1059" i="12"/>
  <c r="B1060" i="12"/>
  <c r="B1061" i="12"/>
  <c r="B1062" i="12"/>
  <c r="B1063" i="12"/>
  <c r="B1064" i="12"/>
  <c r="B1065" i="12"/>
  <c r="B1066" i="12"/>
  <c r="B1067" i="12"/>
  <c r="B1068" i="12"/>
  <c r="B1069" i="12"/>
  <c r="B1070" i="12"/>
  <c r="B1071" i="12"/>
  <c r="B1072" i="12"/>
  <c r="B1073" i="12"/>
  <c r="B1074" i="12"/>
  <c r="B1075" i="12"/>
  <c r="B1076" i="12"/>
  <c r="B1077" i="12"/>
  <c r="B1078" i="12"/>
  <c r="B1079" i="12"/>
  <c r="B1080" i="12"/>
  <c r="B1081" i="12"/>
  <c r="B1082" i="12"/>
  <c r="B1083" i="12"/>
  <c r="B1084" i="12"/>
  <c r="B1085" i="12"/>
  <c r="B1086" i="12"/>
  <c r="B1087" i="12"/>
  <c r="B1088" i="12"/>
  <c r="B1089" i="12"/>
  <c r="B1090" i="12"/>
  <c r="B1091" i="12"/>
  <c r="B1092" i="12"/>
  <c r="B1093" i="12"/>
  <c r="B1094" i="12"/>
  <c r="B1095" i="12"/>
  <c r="B1096" i="12"/>
  <c r="B1097" i="12"/>
  <c r="B1098" i="12"/>
  <c r="B1099" i="12"/>
  <c r="B1100" i="12"/>
  <c r="B1101" i="12"/>
  <c r="B1102" i="12"/>
  <c r="B1103" i="12"/>
  <c r="B1104" i="12"/>
  <c r="B1105" i="12"/>
  <c r="B1106" i="12"/>
  <c r="B1107" i="12"/>
  <c r="B1108" i="12"/>
  <c r="B1109" i="12"/>
  <c r="B1110" i="12"/>
  <c r="B1111" i="12"/>
  <c r="B1112" i="12"/>
  <c r="B1113" i="12"/>
  <c r="B1114" i="12"/>
  <c r="B1115" i="12"/>
  <c r="B1116" i="12"/>
  <c r="B1117" i="12"/>
  <c r="B1118" i="12"/>
  <c r="B1119" i="12"/>
  <c r="B1120" i="12"/>
  <c r="B1121" i="12"/>
  <c r="B1122" i="12"/>
  <c r="B1123" i="12"/>
  <c r="B1124" i="12"/>
  <c r="B1125" i="12"/>
  <c r="B1126" i="12"/>
  <c r="B1127" i="12"/>
  <c r="B1128" i="12"/>
  <c r="B1129" i="12"/>
  <c r="B1130" i="12"/>
  <c r="B1131" i="12"/>
  <c r="B1132" i="12"/>
  <c r="B1133" i="12"/>
  <c r="B1134" i="12"/>
  <c r="B1135" i="12"/>
  <c r="B1136" i="12"/>
  <c r="B1137" i="12"/>
  <c r="B1138" i="12"/>
  <c r="B1139" i="12"/>
  <c r="B1140" i="12"/>
  <c r="B1141" i="12"/>
  <c r="B1142" i="12"/>
  <c r="B1143" i="12"/>
  <c r="B1144" i="12"/>
  <c r="B1145" i="12"/>
  <c r="B1146" i="12"/>
  <c r="B1147" i="12"/>
  <c r="B1148" i="12"/>
  <c r="B1149" i="12"/>
  <c r="B1150" i="12"/>
  <c r="B1151" i="12"/>
  <c r="B1152" i="12"/>
  <c r="B1153" i="12"/>
  <c r="B1154" i="12"/>
  <c r="B1155" i="12"/>
  <c r="B1156" i="12"/>
  <c r="B1157" i="12"/>
  <c r="B1158" i="12"/>
  <c r="B1159" i="12"/>
  <c r="B1160" i="12"/>
  <c r="B1161" i="12"/>
  <c r="B1162" i="12"/>
  <c r="B1163" i="12"/>
  <c r="B1164" i="12"/>
  <c r="B1165" i="12"/>
  <c r="B1166" i="12"/>
  <c r="B1167" i="12"/>
  <c r="B1168" i="12"/>
  <c r="B1169" i="12"/>
  <c r="B1170" i="12"/>
  <c r="B1171" i="12"/>
  <c r="B1172" i="12"/>
  <c r="B1173" i="12"/>
  <c r="B1174" i="12"/>
  <c r="B1175" i="12"/>
  <c r="B1176" i="12"/>
  <c r="B1177" i="12"/>
  <c r="B1178" i="12"/>
  <c r="B1179" i="12"/>
  <c r="B1180" i="12"/>
  <c r="B1181" i="12"/>
  <c r="B1182" i="12"/>
  <c r="B1183" i="12"/>
  <c r="B1184" i="12"/>
  <c r="B1185" i="12"/>
  <c r="B1186" i="12"/>
  <c r="B1187" i="12"/>
  <c r="B1188" i="12"/>
  <c r="B1189" i="12"/>
  <c r="B1190" i="12"/>
  <c r="B1191" i="12"/>
  <c r="B1192" i="12"/>
  <c r="B1193" i="12"/>
  <c r="B1194" i="12"/>
  <c r="B1195" i="12"/>
  <c r="B1196" i="12"/>
  <c r="B1197" i="12"/>
  <c r="B1198" i="12"/>
  <c r="B1199" i="12"/>
  <c r="B1200" i="12"/>
  <c r="B1201" i="12"/>
  <c r="B1202" i="12"/>
  <c r="B1203" i="12"/>
  <c r="B1204" i="12"/>
  <c r="B1205" i="12"/>
  <c r="B1206" i="12"/>
  <c r="B1207" i="12"/>
  <c r="B1208" i="12"/>
  <c r="B1209" i="12"/>
  <c r="B1210" i="12"/>
  <c r="B1211" i="12"/>
  <c r="B1212" i="12"/>
  <c r="B1213" i="12"/>
  <c r="B1214" i="12"/>
  <c r="B1215" i="12"/>
  <c r="B1216" i="12"/>
  <c r="B1217" i="12"/>
  <c r="B1218" i="12"/>
  <c r="B1219" i="12"/>
  <c r="B1220" i="12"/>
  <c r="B1221" i="12"/>
  <c r="B1222" i="12"/>
  <c r="B1223" i="12"/>
  <c r="B1224" i="12"/>
  <c r="B1225" i="12"/>
  <c r="B1226" i="12"/>
  <c r="B1227" i="12"/>
  <c r="B1228" i="12"/>
  <c r="B1229" i="12"/>
  <c r="B1230" i="12"/>
  <c r="B1231" i="12"/>
  <c r="B1232" i="12"/>
  <c r="B1233" i="12"/>
  <c r="B1234" i="12"/>
  <c r="B1235" i="12"/>
  <c r="B1236" i="12"/>
  <c r="B1237" i="12"/>
  <c r="B1238" i="12"/>
  <c r="B1239" i="12"/>
  <c r="B1240" i="12"/>
  <c r="B1241" i="12"/>
  <c r="B1242" i="12"/>
  <c r="B1243" i="12"/>
  <c r="B1244" i="12"/>
  <c r="B1245" i="12"/>
  <c r="B1246" i="12"/>
  <c r="B1247" i="12"/>
  <c r="B1248" i="12"/>
  <c r="B1249" i="12"/>
  <c r="B1250" i="12"/>
  <c r="B1251" i="12"/>
  <c r="B1252" i="12"/>
  <c r="B1253" i="12"/>
  <c r="B1254" i="12"/>
  <c r="B1255" i="12"/>
  <c r="B1256" i="12"/>
  <c r="B1257" i="12"/>
  <c r="B1258" i="12"/>
  <c r="B1259" i="12"/>
  <c r="B1260" i="12"/>
  <c r="B1261" i="12"/>
  <c r="B1262" i="12"/>
  <c r="B1263" i="12"/>
  <c r="B1264" i="12"/>
  <c r="B1265" i="12"/>
  <c r="B1266" i="12"/>
  <c r="B1267" i="12"/>
  <c r="B1268" i="12"/>
  <c r="B1269" i="12"/>
  <c r="B1270" i="12"/>
  <c r="B1271" i="12"/>
  <c r="B1272" i="12"/>
  <c r="B1273" i="12"/>
  <c r="B1274" i="12"/>
  <c r="B1275" i="12"/>
  <c r="B1276" i="12"/>
  <c r="B1277" i="12"/>
  <c r="B1278" i="12"/>
  <c r="B1279" i="12"/>
  <c r="B1280" i="12"/>
  <c r="B1281" i="12"/>
  <c r="B1282" i="12"/>
  <c r="B1283" i="12"/>
  <c r="B1284" i="12"/>
  <c r="B1285" i="12"/>
  <c r="B1286" i="12"/>
  <c r="B1287" i="12"/>
  <c r="B1288" i="12"/>
  <c r="B1289" i="12"/>
  <c r="B1290" i="12"/>
  <c r="B1291" i="12"/>
  <c r="B1292" i="12"/>
  <c r="B1293" i="12"/>
  <c r="B1294" i="12"/>
  <c r="B1295" i="12"/>
  <c r="B1296" i="12"/>
  <c r="B1297" i="12"/>
  <c r="B1298" i="12"/>
  <c r="B1299" i="12"/>
  <c r="B1300" i="12"/>
  <c r="B1301" i="12"/>
  <c r="B1302" i="12"/>
  <c r="B1303" i="12"/>
  <c r="B1304" i="12"/>
  <c r="B1305" i="12"/>
  <c r="B1306" i="12"/>
  <c r="B1307" i="12"/>
  <c r="B1308" i="12"/>
  <c r="B1309" i="12"/>
  <c r="B1310" i="12"/>
  <c r="B1311" i="12"/>
  <c r="B1312" i="12"/>
  <c r="B1313" i="12"/>
  <c r="B1314" i="12"/>
  <c r="B1315" i="12"/>
  <c r="B1316" i="12"/>
  <c r="B1317" i="12"/>
  <c r="B1318" i="12"/>
  <c r="B1319" i="12"/>
  <c r="B1320" i="12"/>
  <c r="B1321" i="12"/>
  <c r="B1322" i="12"/>
  <c r="B1323" i="12"/>
  <c r="B1324" i="12"/>
  <c r="B1325" i="12"/>
  <c r="B1326" i="12"/>
  <c r="B1327" i="12"/>
  <c r="B1328" i="12"/>
  <c r="B1329" i="12"/>
  <c r="B1330" i="12"/>
  <c r="B1331" i="12"/>
  <c r="B1332" i="12"/>
  <c r="B1333" i="12"/>
  <c r="B1334" i="12"/>
  <c r="B1335" i="12"/>
  <c r="B1336" i="12"/>
  <c r="B1337" i="12"/>
  <c r="B1338" i="12"/>
  <c r="B1339" i="12"/>
  <c r="B1340" i="12"/>
  <c r="B1341" i="12"/>
  <c r="B1342" i="12"/>
  <c r="B1343" i="12"/>
  <c r="B1344" i="12"/>
  <c r="B1345" i="12"/>
  <c r="B1346" i="12"/>
  <c r="B1347" i="12"/>
  <c r="B1348" i="12"/>
  <c r="B1349" i="12"/>
  <c r="B1350" i="12"/>
  <c r="B1351" i="12"/>
  <c r="B1352" i="12"/>
  <c r="B1353" i="12"/>
  <c r="B1354" i="12"/>
  <c r="B1355" i="12"/>
  <c r="B1356" i="12"/>
  <c r="B1357" i="12"/>
  <c r="B1358" i="12"/>
  <c r="B1359" i="12"/>
  <c r="B1360" i="12"/>
  <c r="B1361" i="12"/>
  <c r="B1362" i="12"/>
  <c r="B1363" i="12"/>
  <c r="B1364" i="12"/>
  <c r="B1365" i="12"/>
  <c r="B1366" i="12"/>
  <c r="B1367" i="12"/>
  <c r="B1368" i="12"/>
  <c r="B1369" i="12"/>
  <c r="B1370" i="12"/>
  <c r="B1371" i="12"/>
  <c r="B1372" i="12"/>
  <c r="B1373" i="12"/>
  <c r="B1374" i="12"/>
  <c r="B1375" i="12"/>
  <c r="B1376" i="12"/>
  <c r="B1377" i="12"/>
  <c r="B1378" i="12"/>
  <c r="B1379" i="12"/>
  <c r="B1380" i="12"/>
  <c r="B1381" i="12"/>
  <c r="B1382" i="12"/>
  <c r="B1383" i="12"/>
  <c r="B1384" i="12"/>
  <c r="B1385" i="12"/>
  <c r="B1386" i="12"/>
  <c r="B1387" i="12"/>
  <c r="B1388" i="12"/>
  <c r="B1389" i="12"/>
  <c r="B1390" i="12"/>
  <c r="B1391" i="12"/>
  <c r="B1392" i="12"/>
  <c r="B1393" i="12"/>
  <c r="B1394" i="12"/>
  <c r="B1395" i="12"/>
  <c r="B1396" i="12"/>
  <c r="B1397" i="12"/>
  <c r="B1398" i="12"/>
  <c r="B1399" i="12"/>
  <c r="B1400" i="12"/>
  <c r="B1401" i="12"/>
  <c r="B1402" i="12"/>
  <c r="B1403" i="12"/>
  <c r="B1404" i="12"/>
  <c r="B1405" i="12"/>
  <c r="B1406" i="12"/>
  <c r="B1407" i="12"/>
  <c r="B1408" i="12"/>
  <c r="B1409" i="12"/>
  <c r="B1410" i="12"/>
  <c r="B1411" i="12"/>
  <c r="B1412" i="12"/>
  <c r="B1413" i="12"/>
  <c r="B1414" i="12"/>
  <c r="B1415" i="12"/>
  <c r="B1416" i="12"/>
  <c r="B1417" i="12"/>
  <c r="B1418" i="12"/>
  <c r="B1419" i="12"/>
  <c r="B1420" i="12"/>
  <c r="B1421" i="12"/>
  <c r="B1422" i="12"/>
  <c r="B1423" i="12"/>
  <c r="B1424" i="12"/>
  <c r="B1425" i="12"/>
  <c r="B1426" i="12"/>
  <c r="B1427" i="12"/>
  <c r="B1428" i="12"/>
  <c r="B1429" i="12"/>
  <c r="B1430" i="12"/>
  <c r="B1431" i="12"/>
  <c r="B1432" i="12"/>
  <c r="B1433" i="12"/>
  <c r="B1434" i="12"/>
  <c r="B1435" i="12"/>
  <c r="B1436" i="12"/>
  <c r="B1437" i="12"/>
  <c r="B1438" i="12"/>
  <c r="B1439" i="12"/>
  <c r="B1440" i="12"/>
  <c r="B1441" i="12"/>
  <c r="B1442" i="12"/>
  <c r="B1443" i="12"/>
  <c r="B1444" i="12"/>
  <c r="B1445" i="12"/>
  <c r="B1446" i="12"/>
  <c r="B1447" i="12"/>
  <c r="B1448" i="12"/>
  <c r="B1449" i="12"/>
  <c r="B1450" i="12"/>
  <c r="B1451" i="12"/>
  <c r="B1452" i="12"/>
  <c r="B1453" i="12"/>
  <c r="B1454" i="12"/>
  <c r="B1455" i="12"/>
  <c r="B1456" i="12"/>
  <c r="B1457" i="12"/>
  <c r="B1458" i="12"/>
  <c r="B1459" i="12"/>
  <c r="B1460" i="12"/>
  <c r="B1461" i="12"/>
  <c r="B1462" i="12"/>
  <c r="B1463" i="12"/>
  <c r="B1464" i="12"/>
  <c r="B1465" i="12"/>
  <c r="B1466" i="12"/>
  <c r="B1467" i="12"/>
  <c r="B1468" i="12"/>
  <c r="B1469" i="12"/>
  <c r="B1470" i="12"/>
  <c r="B1471" i="12"/>
  <c r="B1472" i="12"/>
  <c r="B1473" i="12"/>
  <c r="B1474" i="12"/>
  <c r="B1475" i="12"/>
  <c r="B1476" i="12"/>
  <c r="B1477" i="12"/>
  <c r="B1478" i="12"/>
  <c r="B1479" i="12"/>
  <c r="B1480" i="12"/>
  <c r="B1481" i="12"/>
  <c r="B1482" i="12"/>
  <c r="B1483" i="12"/>
  <c r="B1484" i="12"/>
  <c r="B1485" i="12"/>
  <c r="B1486" i="12"/>
  <c r="B1487" i="12"/>
  <c r="B1488" i="12"/>
  <c r="B1489" i="12"/>
  <c r="B1490" i="12"/>
  <c r="B1491" i="12"/>
  <c r="B1492" i="12"/>
  <c r="B1493" i="12"/>
  <c r="B1494" i="12"/>
  <c r="B1495" i="12"/>
  <c r="B1496" i="12"/>
  <c r="B1497" i="12"/>
  <c r="B1498" i="12"/>
  <c r="B1499" i="12"/>
  <c r="B1500" i="12"/>
  <c r="B1501" i="12"/>
  <c r="B1502" i="12"/>
  <c r="B1503" i="12"/>
  <c r="B1504" i="12"/>
  <c r="B1505" i="12"/>
  <c r="B1506" i="12"/>
  <c r="B1507" i="12"/>
  <c r="B1508" i="12"/>
  <c r="B1509" i="12"/>
  <c r="B1510" i="12"/>
  <c r="B1511" i="12"/>
  <c r="B1512" i="12"/>
  <c r="B1513" i="12"/>
  <c r="B1514" i="12"/>
  <c r="B1515" i="12"/>
  <c r="B1516" i="12"/>
  <c r="B1517" i="12"/>
  <c r="B1518" i="12"/>
  <c r="B1519" i="12"/>
  <c r="B1520" i="12"/>
  <c r="B1521" i="12"/>
  <c r="B1522" i="12"/>
  <c r="B1523" i="12"/>
  <c r="B1524" i="12"/>
  <c r="B1525" i="12"/>
  <c r="B1526" i="12"/>
  <c r="B1527" i="12"/>
  <c r="B1528" i="12"/>
  <c r="B1529" i="12"/>
  <c r="B1530" i="12"/>
  <c r="B1531" i="12"/>
  <c r="B1532" i="12"/>
  <c r="B1533" i="12"/>
  <c r="B1534" i="12"/>
  <c r="B1535" i="12"/>
  <c r="B1536" i="12"/>
  <c r="B1537" i="12"/>
  <c r="B1538" i="12"/>
  <c r="B1539" i="12"/>
  <c r="B1540" i="12"/>
  <c r="B1541" i="12"/>
  <c r="B1542" i="12"/>
  <c r="B1543" i="12"/>
  <c r="B1544" i="12"/>
  <c r="B1545" i="12"/>
  <c r="B1546" i="12"/>
  <c r="B1547" i="12"/>
  <c r="B1548" i="12"/>
  <c r="B1549" i="12"/>
  <c r="B1550" i="12"/>
  <c r="B1551" i="12"/>
  <c r="B1552" i="12"/>
  <c r="B1553" i="12"/>
  <c r="B1554" i="12"/>
  <c r="B1555" i="12"/>
  <c r="B1556" i="12"/>
  <c r="B1557" i="12"/>
  <c r="B1558" i="12"/>
  <c r="B1559" i="12"/>
  <c r="B1560" i="12"/>
  <c r="B1561" i="12"/>
  <c r="B1562" i="12"/>
  <c r="B1563" i="12"/>
  <c r="B1564" i="12"/>
  <c r="B1565" i="12"/>
  <c r="B1566" i="12"/>
  <c r="B1567" i="12"/>
  <c r="B1568" i="12"/>
  <c r="B1569" i="12"/>
  <c r="B1570" i="12"/>
  <c r="B1571" i="12"/>
  <c r="B1572" i="12"/>
  <c r="B1573" i="12"/>
  <c r="B1574" i="12"/>
  <c r="B1575" i="12"/>
  <c r="B1576" i="12"/>
  <c r="B1577" i="12"/>
  <c r="B1578" i="12"/>
  <c r="B1579" i="12"/>
  <c r="B1580" i="12"/>
  <c r="B1581" i="12"/>
  <c r="B1582" i="12"/>
  <c r="B1583" i="12"/>
  <c r="B1584" i="12"/>
  <c r="B1585" i="12"/>
  <c r="B1586" i="12"/>
  <c r="B1587" i="12"/>
  <c r="B1588" i="12"/>
  <c r="B1589" i="12"/>
  <c r="B1590" i="12"/>
  <c r="B1591" i="12"/>
  <c r="B1592" i="12"/>
  <c r="B1593" i="12"/>
  <c r="B1594" i="12"/>
  <c r="B1595" i="12"/>
  <c r="B1596" i="12"/>
  <c r="B1597" i="12"/>
  <c r="B1598" i="12"/>
  <c r="B1599" i="12"/>
  <c r="B1600" i="12"/>
  <c r="B1601" i="12"/>
  <c r="B1602" i="12"/>
  <c r="B1603" i="12"/>
  <c r="B1604" i="12"/>
  <c r="B1605" i="12"/>
  <c r="B1606" i="12"/>
  <c r="B1607" i="12"/>
  <c r="B1608" i="12"/>
  <c r="B1609" i="12"/>
  <c r="B1610" i="12"/>
  <c r="B1611" i="12"/>
  <c r="B1612" i="12"/>
  <c r="B1613" i="12"/>
  <c r="B1614" i="12"/>
  <c r="B1615" i="12"/>
  <c r="B1616" i="12"/>
  <c r="B1617" i="12"/>
  <c r="B1618" i="12"/>
  <c r="B1619" i="12"/>
  <c r="B1620" i="12"/>
  <c r="B1621" i="12"/>
  <c r="B1622" i="12"/>
  <c r="B1623" i="12"/>
  <c r="B1624" i="12"/>
  <c r="B1625" i="12"/>
  <c r="B1626" i="12"/>
  <c r="B1627" i="12"/>
  <c r="B1628" i="12"/>
  <c r="B1629" i="12"/>
  <c r="B1630" i="12"/>
  <c r="B1631" i="12"/>
  <c r="B1632" i="12"/>
  <c r="B1633" i="12"/>
  <c r="B1634" i="12"/>
  <c r="B1635" i="12"/>
  <c r="B1636" i="12"/>
  <c r="B1637" i="12"/>
  <c r="B1638" i="12"/>
  <c r="B1639" i="12"/>
  <c r="B1640" i="12"/>
  <c r="B1641" i="12"/>
  <c r="B1642" i="12"/>
  <c r="B1643" i="12"/>
  <c r="B1644" i="12"/>
  <c r="B1645" i="12"/>
  <c r="B1646" i="12"/>
  <c r="B1647" i="12"/>
  <c r="B1648" i="12"/>
  <c r="B1649" i="12"/>
  <c r="B1650" i="12"/>
  <c r="B1651" i="12"/>
  <c r="B1652" i="12"/>
  <c r="B1653" i="12"/>
  <c r="B1654" i="12"/>
  <c r="B1655" i="12"/>
  <c r="B1656" i="12"/>
  <c r="B1657" i="12"/>
  <c r="B1658" i="12"/>
  <c r="B1659" i="12"/>
  <c r="B1660" i="12"/>
  <c r="B1661" i="12"/>
  <c r="B1662" i="12"/>
  <c r="B1663" i="12"/>
  <c r="B1664" i="12"/>
  <c r="B1665" i="12"/>
  <c r="B1666" i="12"/>
  <c r="B1667" i="12"/>
  <c r="B1668" i="12"/>
  <c r="B1669" i="12"/>
  <c r="B1670" i="12"/>
  <c r="B1671" i="12"/>
  <c r="B1672" i="12"/>
  <c r="B1673" i="12"/>
  <c r="B1674" i="12"/>
  <c r="B1675" i="12"/>
  <c r="B1676" i="12"/>
  <c r="B1677" i="12"/>
  <c r="B1678" i="12"/>
  <c r="B1679" i="12"/>
  <c r="B1680" i="12"/>
  <c r="B1681" i="12"/>
  <c r="B1682" i="12"/>
  <c r="B1683" i="12"/>
  <c r="B1684" i="12"/>
  <c r="B1685" i="12"/>
  <c r="B1686" i="12"/>
  <c r="B1687" i="12"/>
  <c r="B1688" i="12"/>
  <c r="B1689" i="12"/>
  <c r="B1690" i="12"/>
  <c r="B1691" i="12"/>
  <c r="B1692" i="12"/>
  <c r="B1693" i="12"/>
  <c r="B1694" i="12"/>
  <c r="B1695" i="12"/>
  <c r="B1696" i="12"/>
  <c r="B1697" i="12"/>
  <c r="B1698" i="12"/>
  <c r="B1699" i="12"/>
  <c r="B1700" i="12"/>
  <c r="B1701" i="12"/>
  <c r="B1702" i="12"/>
  <c r="B1703" i="12"/>
  <c r="B1704" i="12"/>
  <c r="B1705" i="12"/>
  <c r="B1706" i="12"/>
  <c r="B1707" i="12"/>
  <c r="B1708" i="12"/>
  <c r="B1709" i="12"/>
  <c r="B1710" i="12"/>
  <c r="B1711" i="12"/>
  <c r="B1712" i="12"/>
  <c r="B1713" i="12"/>
  <c r="B1714" i="12"/>
  <c r="B1715" i="12"/>
  <c r="B1716" i="12"/>
  <c r="B1717" i="12"/>
  <c r="B1718" i="12"/>
  <c r="B1719" i="12"/>
  <c r="B1720" i="12"/>
  <c r="B1721" i="12"/>
  <c r="B1722" i="12"/>
  <c r="B1723" i="12"/>
  <c r="B1724" i="12"/>
  <c r="B1725" i="12"/>
  <c r="B1726" i="12"/>
  <c r="B1727" i="12"/>
  <c r="B1728" i="12"/>
  <c r="B1729" i="12"/>
  <c r="B1730" i="12"/>
  <c r="B1731" i="12"/>
  <c r="B1732" i="12"/>
  <c r="B1733" i="12"/>
  <c r="B1734" i="12"/>
  <c r="B1735" i="12"/>
  <c r="B1736" i="12"/>
  <c r="B1737" i="12"/>
  <c r="B1738" i="12"/>
  <c r="B1739" i="12"/>
  <c r="B1740" i="12"/>
  <c r="B1741" i="12"/>
  <c r="B1742" i="12"/>
  <c r="B1743" i="12"/>
  <c r="B1744" i="12"/>
  <c r="B1745" i="12"/>
  <c r="B1746" i="12"/>
  <c r="B1747" i="12"/>
  <c r="B1748" i="12"/>
  <c r="B1749" i="12"/>
  <c r="B1750" i="12"/>
  <c r="B1751" i="12"/>
  <c r="B1752" i="12"/>
  <c r="B1753" i="12"/>
  <c r="B1754" i="12"/>
  <c r="B1755" i="12"/>
  <c r="B1756" i="12"/>
  <c r="B1757" i="12"/>
  <c r="B1758" i="12"/>
  <c r="B1759" i="12"/>
  <c r="B1760" i="12"/>
  <c r="B1761" i="12"/>
  <c r="B1762" i="12"/>
  <c r="B1763" i="12"/>
  <c r="B1764" i="12"/>
  <c r="B1765" i="12"/>
  <c r="B1766" i="12"/>
  <c r="B1767" i="12"/>
  <c r="B1768" i="12"/>
  <c r="B1769" i="12"/>
  <c r="B1770" i="12"/>
  <c r="B1771" i="12"/>
  <c r="B1772" i="12"/>
  <c r="B1773" i="12"/>
  <c r="B1774" i="12"/>
  <c r="B1775" i="12"/>
  <c r="B1776" i="12"/>
  <c r="B1777" i="12"/>
  <c r="B1778" i="12"/>
  <c r="B1779" i="12"/>
  <c r="B1780" i="12"/>
  <c r="B1781" i="12"/>
  <c r="B1782" i="12"/>
  <c r="B1783" i="12"/>
  <c r="B1784" i="12"/>
  <c r="B1785" i="12"/>
  <c r="B1786" i="12"/>
  <c r="B1787" i="12"/>
  <c r="B1788" i="12"/>
  <c r="B1789" i="12"/>
  <c r="B1790" i="12"/>
  <c r="B1791" i="12"/>
  <c r="B1792" i="12"/>
  <c r="B1793" i="12"/>
  <c r="B1794" i="12"/>
  <c r="B1795" i="12"/>
  <c r="B1796" i="12"/>
  <c r="B1797" i="12"/>
  <c r="B1798" i="12"/>
  <c r="B1799" i="12"/>
  <c r="B1800" i="12"/>
  <c r="B1801" i="12"/>
  <c r="B1802" i="12"/>
  <c r="B1803" i="12"/>
  <c r="B1804" i="12"/>
  <c r="B1805" i="12"/>
  <c r="B1806" i="12"/>
  <c r="B1807" i="12"/>
  <c r="B1808" i="12"/>
  <c r="B1809" i="12"/>
  <c r="B1810" i="12"/>
  <c r="B1811" i="12"/>
  <c r="B1812" i="12"/>
  <c r="B1813" i="12"/>
  <c r="B1814" i="12"/>
  <c r="B1815" i="12"/>
  <c r="B1816" i="12"/>
  <c r="B1817" i="12"/>
  <c r="B1818" i="12"/>
  <c r="B1819" i="12"/>
  <c r="B1820" i="12"/>
  <c r="B1821" i="12"/>
  <c r="B1822" i="12"/>
  <c r="B1823" i="12"/>
  <c r="B1824" i="12"/>
  <c r="B1825" i="12"/>
  <c r="B1826" i="12"/>
  <c r="B1827" i="12"/>
  <c r="B1828" i="12"/>
  <c r="B1829" i="12"/>
  <c r="B1830" i="12"/>
  <c r="B1831" i="12"/>
  <c r="B1832" i="12"/>
  <c r="B1833" i="12"/>
  <c r="B1834" i="12"/>
  <c r="B1835" i="12"/>
  <c r="B1836" i="12"/>
  <c r="B1837" i="12"/>
  <c r="B1838" i="12"/>
  <c r="B1839" i="12"/>
  <c r="B1840" i="12"/>
  <c r="B1841" i="12"/>
  <c r="B1842" i="12"/>
  <c r="B1843" i="12"/>
  <c r="B1844" i="12"/>
  <c r="B1845" i="12"/>
  <c r="B1846" i="12"/>
  <c r="B1847" i="12"/>
  <c r="B1848" i="12"/>
  <c r="B1849" i="12"/>
  <c r="B1850" i="12"/>
  <c r="B1851" i="12"/>
  <c r="B1852" i="12"/>
  <c r="B1853" i="12"/>
  <c r="B1854" i="12"/>
  <c r="B1855" i="12"/>
  <c r="B1856" i="12"/>
  <c r="B1857" i="12"/>
  <c r="B1858" i="12"/>
  <c r="B1859" i="12"/>
  <c r="B1860" i="12"/>
  <c r="B1861" i="12"/>
  <c r="B1862" i="12"/>
  <c r="B1863" i="12"/>
  <c r="B1864" i="12"/>
  <c r="B1865" i="12"/>
  <c r="B1866" i="12"/>
  <c r="B1867" i="12"/>
  <c r="B1868" i="12"/>
  <c r="B1869" i="12"/>
  <c r="B1870" i="12"/>
  <c r="B1871" i="12"/>
  <c r="B1872" i="12"/>
  <c r="B1873" i="12"/>
  <c r="B1874" i="12"/>
  <c r="B1875" i="12"/>
  <c r="B1876" i="12"/>
  <c r="B1877" i="12"/>
  <c r="B1878" i="12"/>
  <c r="B1879" i="12"/>
  <c r="B1880" i="12"/>
  <c r="B1881" i="12"/>
  <c r="B1882" i="12"/>
  <c r="B1883" i="12"/>
  <c r="B1884" i="12"/>
  <c r="B1885" i="12"/>
  <c r="B1886" i="12"/>
  <c r="B1887" i="12"/>
  <c r="B1888" i="12"/>
  <c r="B1889" i="12"/>
  <c r="B1890" i="12"/>
  <c r="B1891" i="12"/>
  <c r="B1892" i="12"/>
  <c r="B1893" i="12"/>
  <c r="B1894" i="12"/>
  <c r="B1895" i="12"/>
  <c r="B1896" i="12"/>
  <c r="B1897" i="12"/>
  <c r="B1898" i="12"/>
  <c r="B1899" i="12"/>
  <c r="B1900" i="12"/>
  <c r="B1901" i="12"/>
  <c r="B1902" i="12"/>
  <c r="B1903" i="12"/>
  <c r="B1904" i="12"/>
  <c r="B1905" i="12"/>
  <c r="B1906" i="12"/>
  <c r="B1907" i="12"/>
  <c r="B1908" i="12"/>
  <c r="B1909" i="12"/>
  <c r="B1910" i="12"/>
  <c r="B1911" i="12"/>
  <c r="B1912" i="12"/>
  <c r="B1913" i="12"/>
  <c r="B1914" i="12"/>
  <c r="B1915" i="12"/>
  <c r="B1916" i="12"/>
  <c r="B1917" i="12"/>
  <c r="B1918" i="12"/>
  <c r="B1919" i="12"/>
  <c r="B1920" i="12"/>
  <c r="B1921" i="12"/>
  <c r="B1922" i="12"/>
  <c r="B1923" i="12"/>
  <c r="B1924" i="12"/>
  <c r="B1925" i="12"/>
  <c r="B1926" i="12"/>
  <c r="B1927" i="12"/>
  <c r="B1928" i="12"/>
  <c r="B1929" i="12"/>
  <c r="B1930" i="12"/>
  <c r="B1931" i="12"/>
  <c r="B1932" i="12"/>
  <c r="B1933" i="12"/>
  <c r="B1934" i="12"/>
  <c r="B1935" i="12"/>
  <c r="B1936" i="12"/>
  <c r="B1937" i="12"/>
  <c r="B1938" i="12"/>
  <c r="B1939" i="12"/>
  <c r="B1940" i="12"/>
  <c r="B1941" i="12"/>
  <c r="B1942" i="12"/>
  <c r="B1943" i="12"/>
  <c r="B1944" i="12"/>
  <c r="B1945" i="12"/>
  <c r="B1946" i="12"/>
  <c r="B1947" i="12"/>
  <c r="B1948" i="12"/>
  <c r="B1949" i="12"/>
  <c r="B1950" i="12"/>
  <c r="B1951" i="12"/>
  <c r="B1952" i="12"/>
  <c r="B1953" i="12"/>
  <c r="B1954" i="12"/>
  <c r="B1955" i="12"/>
  <c r="B1956" i="12"/>
  <c r="B1957" i="12"/>
  <c r="B1958" i="12"/>
  <c r="B1959" i="12"/>
  <c r="B1960" i="12"/>
  <c r="B1961" i="12"/>
  <c r="B1962" i="12"/>
  <c r="B1963" i="12"/>
  <c r="B1964" i="12"/>
  <c r="B1965" i="12"/>
  <c r="B1966" i="12"/>
  <c r="B1967" i="12"/>
  <c r="B1968" i="12"/>
  <c r="B1969" i="12"/>
  <c r="B1970" i="12"/>
  <c r="B1971" i="12"/>
  <c r="B1972" i="12"/>
  <c r="B1973" i="12"/>
  <c r="B1974" i="12"/>
  <c r="B1975" i="12"/>
  <c r="B1976" i="12"/>
  <c r="B1977" i="12"/>
  <c r="B1978" i="12"/>
  <c r="B1979" i="12"/>
  <c r="B1980" i="12"/>
  <c r="B1981" i="12"/>
  <c r="B1982" i="12"/>
  <c r="B1983" i="12"/>
  <c r="B1984" i="12"/>
  <c r="B1985" i="12"/>
  <c r="B1986" i="12"/>
  <c r="B1987" i="12"/>
  <c r="B1988" i="12"/>
  <c r="B1989" i="12"/>
  <c r="B1990" i="12"/>
  <c r="B1991" i="12"/>
  <c r="B1992" i="12"/>
  <c r="B1993" i="12"/>
  <c r="B1994" i="12"/>
  <c r="B1995" i="12"/>
  <c r="B1996" i="12"/>
  <c r="B1997" i="12"/>
  <c r="B1998" i="12"/>
  <c r="B1999" i="12"/>
  <c r="B2000" i="12"/>
  <c r="B2001" i="12"/>
  <c r="B2002" i="12"/>
  <c r="B2003" i="12"/>
  <c r="B2004" i="12"/>
  <c r="B2005" i="12"/>
  <c r="B2006" i="12"/>
  <c r="B2007" i="12"/>
  <c r="B2008" i="12"/>
  <c r="B2009" i="12"/>
  <c r="B2010" i="12"/>
  <c r="B2011" i="12"/>
  <c r="B2012" i="12"/>
  <c r="B2013" i="12"/>
  <c r="B2014" i="12"/>
  <c r="B2015" i="12"/>
  <c r="B2016" i="12"/>
  <c r="B2017" i="12"/>
  <c r="B2018" i="12"/>
  <c r="B2019" i="12"/>
  <c r="B2020" i="12"/>
  <c r="B2021" i="12"/>
  <c r="B2022" i="12"/>
  <c r="B2023" i="12"/>
  <c r="B2024" i="12"/>
  <c r="B2025" i="12"/>
  <c r="B2026" i="12"/>
  <c r="B2027" i="12"/>
  <c r="B2028" i="12"/>
  <c r="B2029" i="12"/>
  <c r="B2030" i="12"/>
  <c r="B2031" i="12"/>
  <c r="B2032" i="12"/>
  <c r="B2033" i="12"/>
  <c r="B2034" i="12"/>
  <c r="B2035" i="12"/>
  <c r="B2036" i="12"/>
  <c r="B2037" i="12"/>
  <c r="B2038" i="12"/>
  <c r="B2039" i="12"/>
  <c r="B2040" i="12"/>
  <c r="B2041" i="12"/>
  <c r="B2042" i="12"/>
  <c r="B2043" i="12"/>
  <c r="B2044" i="12"/>
  <c r="B2045" i="12"/>
  <c r="B2046" i="12"/>
  <c r="B2047" i="12"/>
  <c r="B2048" i="12"/>
  <c r="B2049" i="12"/>
  <c r="B2050" i="12"/>
  <c r="B2051" i="12"/>
  <c r="B2052" i="12"/>
  <c r="B2053" i="12"/>
  <c r="B2054" i="12"/>
  <c r="B2055" i="12"/>
  <c r="B2056" i="12"/>
  <c r="B2057" i="12"/>
  <c r="B2058" i="12"/>
  <c r="B2059" i="12"/>
  <c r="B2060" i="12"/>
  <c r="B2061" i="12"/>
  <c r="B2062" i="12"/>
  <c r="B2063" i="12"/>
  <c r="B2064" i="12"/>
  <c r="B2065" i="12"/>
  <c r="B2066" i="12"/>
  <c r="B2067" i="12"/>
  <c r="B2068" i="12"/>
  <c r="B2069" i="12"/>
  <c r="B2070" i="12"/>
  <c r="B2071" i="12"/>
  <c r="B2072" i="12"/>
  <c r="B2073" i="12"/>
  <c r="B2074" i="12"/>
  <c r="B2075" i="12"/>
  <c r="B2076" i="12"/>
  <c r="B2077" i="12"/>
  <c r="B2078" i="12"/>
  <c r="B2079" i="12"/>
  <c r="B2080" i="12"/>
  <c r="B2081" i="12"/>
  <c r="B2082" i="12"/>
  <c r="B2083" i="12"/>
  <c r="B2084" i="12"/>
  <c r="B2085" i="12"/>
  <c r="B2086" i="12"/>
  <c r="B2087" i="12"/>
  <c r="B2088" i="12"/>
  <c r="B2089" i="12"/>
  <c r="B2090" i="12"/>
  <c r="B2091" i="12"/>
  <c r="B2092" i="12"/>
  <c r="B2093" i="12"/>
  <c r="B2094" i="12"/>
  <c r="B2095" i="12"/>
  <c r="B2096" i="12"/>
  <c r="B2097" i="12"/>
  <c r="B2098" i="12"/>
  <c r="B2099" i="12"/>
  <c r="B2100" i="12"/>
  <c r="B2101" i="12"/>
  <c r="B2102" i="12"/>
  <c r="B2103" i="12"/>
  <c r="B2104" i="12"/>
  <c r="B2105" i="12"/>
  <c r="B2106" i="12"/>
  <c r="B2107" i="12"/>
  <c r="B2108" i="12"/>
  <c r="B2109" i="12"/>
  <c r="B2110" i="12"/>
  <c r="B2111" i="12"/>
  <c r="B2112" i="12"/>
  <c r="B2113" i="12"/>
  <c r="B2114" i="12"/>
  <c r="B2115" i="12"/>
  <c r="B2116" i="12"/>
  <c r="B2117" i="12"/>
  <c r="B2118" i="12"/>
  <c r="B2119" i="12"/>
  <c r="B2120" i="12"/>
  <c r="B2121" i="12"/>
  <c r="B2122" i="12"/>
  <c r="B2123" i="12"/>
  <c r="B2124" i="12"/>
  <c r="B2125" i="12"/>
  <c r="B2126" i="12"/>
  <c r="B2127" i="12"/>
  <c r="B2128" i="12"/>
  <c r="B2129" i="12"/>
  <c r="B2130" i="12"/>
  <c r="B2131" i="12"/>
  <c r="B2132" i="12"/>
  <c r="B2133" i="12"/>
  <c r="B2134" i="12"/>
  <c r="B2135" i="12"/>
  <c r="B2136" i="12"/>
  <c r="B2137" i="12"/>
  <c r="B2138" i="12"/>
  <c r="B2139" i="12"/>
  <c r="B2140" i="12"/>
  <c r="B2141" i="12"/>
  <c r="B2142" i="12"/>
  <c r="B2143" i="12"/>
  <c r="B2144" i="12"/>
  <c r="B2145" i="12"/>
  <c r="B2146" i="12"/>
  <c r="B2147" i="12"/>
  <c r="B2148" i="12"/>
  <c r="B2149" i="12"/>
  <c r="B2150" i="12"/>
  <c r="B2151" i="12"/>
  <c r="B2152" i="12"/>
  <c r="B2153" i="12"/>
  <c r="B2154" i="12"/>
  <c r="B2155" i="12"/>
  <c r="B2156" i="12"/>
  <c r="B2157" i="12"/>
  <c r="B2158" i="12"/>
  <c r="B2159" i="12"/>
  <c r="B2160" i="12"/>
  <c r="B2161" i="12"/>
  <c r="B2162" i="12"/>
  <c r="B2163" i="12"/>
  <c r="B2164" i="12"/>
  <c r="B2165" i="12"/>
  <c r="B2166" i="12"/>
  <c r="B2167" i="12"/>
  <c r="B2168" i="12"/>
  <c r="B2169" i="12"/>
  <c r="B2170" i="12"/>
  <c r="B2171" i="12"/>
  <c r="B2172" i="12"/>
  <c r="B2173" i="12"/>
  <c r="B2174" i="12"/>
  <c r="B2175" i="12"/>
  <c r="B2176" i="12"/>
  <c r="B2177" i="12"/>
  <c r="B2178" i="12"/>
  <c r="B2179" i="12"/>
  <c r="B2180" i="12"/>
  <c r="B2181" i="12"/>
  <c r="B2182" i="12"/>
  <c r="B2183" i="12"/>
  <c r="B2184" i="12"/>
  <c r="B2185" i="12"/>
  <c r="B2186" i="12"/>
  <c r="B2187" i="12"/>
  <c r="B2188" i="12"/>
  <c r="B2189" i="12"/>
  <c r="B2190" i="12"/>
  <c r="B2191" i="12"/>
  <c r="B2192" i="12"/>
  <c r="B2193" i="12"/>
  <c r="B2194" i="12"/>
  <c r="B2195" i="12"/>
  <c r="B2196" i="12"/>
  <c r="B2197" i="12"/>
  <c r="B2198" i="12"/>
  <c r="B2199" i="12"/>
  <c r="B2200" i="12"/>
  <c r="B2201" i="12"/>
  <c r="B2202" i="12"/>
  <c r="B2203" i="12"/>
  <c r="B2204" i="12"/>
  <c r="B2205" i="12"/>
  <c r="B2206" i="12"/>
  <c r="B2207" i="12"/>
  <c r="B2208" i="12"/>
  <c r="B2209" i="12"/>
  <c r="B2210" i="12"/>
  <c r="B2211" i="12"/>
  <c r="B2212" i="12"/>
  <c r="B2213" i="12"/>
  <c r="B2214" i="12"/>
  <c r="B2215" i="12"/>
  <c r="B2216" i="12"/>
  <c r="B2217" i="12"/>
  <c r="B2218" i="12"/>
  <c r="B2219" i="12"/>
  <c r="B2220" i="12"/>
  <c r="B2221" i="12"/>
  <c r="B2222" i="12"/>
  <c r="B2223" i="12"/>
  <c r="B2224" i="12"/>
  <c r="B2225" i="12"/>
  <c r="B2226" i="12"/>
  <c r="B2227" i="12"/>
  <c r="B2228" i="12"/>
  <c r="B2229" i="12"/>
  <c r="B2230" i="12"/>
  <c r="B2231" i="12"/>
  <c r="B2232" i="12"/>
  <c r="B2233" i="12"/>
  <c r="B2234" i="12"/>
  <c r="B2235" i="12"/>
  <c r="B2236" i="12"/>
  <c r="B2237" i="12"/>
  <c r="B2238" i="12"/>
  <c r="B2239" i="12"/>
  <c r="B2240" i="12"/>
  <c r="B2241" i="12"/>
  <c r="B2242" i="12"/>
  <c r="B2243" i="12"/>
  <c r="B2244" i="12"/>
  <c r="B2245" i="12"/>
  <c r="B2246" i="12"/>
  <c r="B2247" i="12"/>
  <c r="B2248" i="12"/>
  <c r="B2249" i="12"/>
  <c r="B2250" i="12"/>
  <c r="B2251" i="12"/>
  <c r="B2252" i="12"/>
  <c r="B2253" i="12"/>
  <c r="B2254" i="12"/>
  <c r="B2255" i="12"/>
  <c r="B2256" i="12"/>
  <c r="B2257" i="12"/>
  <c r="B2258" i="12"/>
  <c r="B2259" i="12"/>
  <c r="B2260" i="12"/>
  <c r="B2261" i="12"/>
  <c r="B2262" i="12"/>
  <c r="B2263" i="12"/>
  <c r="B2264" i="12"/>
  <c r="B2265" i="12"/>
  <c r="B2266" i="12"/>
  <c r="B2267" i="12"/>
  <c r="B2268" i="12"/>
  <c r="B2269" i="12"/>
  <c r="B2270" i="12"/>
  <c r="B2271" i="12"/>
  <c r="B2272" i="12"/>
  <c r="B2273" i="12"/>
  <c r="B2274" i="12"/>
  <c r="B2275" i="12"/>
  <c r="B2276" i="12"/>
  <c r="B2277" i="12"/>
  <c r="B2278" i="12"/>
  <c r="B2279" i="12"/>
  <c r="B2280" i="12"/>
  <c r="B2281" i="12"/>
  <c r="B2282" i="12"/>
  <c r="B2283" i="12"/>
  <c r="B2284" i="12"/>
  <c r="B2285" i="12"/>
  <c r="B2286" i="12"/>
  <c r="B2287" i="12"/>
  <c r="B2288" i="12"/>
  <c r="B2289" i="12"/>
  <c r="B2290" i="12"/>
  <c r="B2291" i="12"/>
  <c r="B2292" i="12"/>
  <c r="B2293" i="12"/>
  <c r="B2294" i="12"/>
  <c r="B2295" i="12"/>
  <c r="B2296" i="12"/>
  <c r="B2297" i="12"/>
  <c r="B2298" i="12"/>
  <c r="B2299" i="12"/>
  <c r="B2300" i="12"/>
  <c r="B2301" i="12"/>
  <c r="B2302" i="12"/>
  <c r="B2303" i="12"/>
  <c r="B2304" i="12"/>
  <c r="B2305" i="12"/>
  <c r="B2306" i="12"/>
  <c r="B2307" i="12"/>
  <c r="B2308" i="12"/>
  <c r="B2309" i="12"/>
  <c r="B2310" i="12"/>
  <c r="B2311" i="12"/>
  <c r="B2312" i="12"/>
  <c r="B2313" i="12"/>
  <c r="B2314" i="12"/>
  <c r="B2315" i="12"/>
  <c r="B2316" i="12"/>
  <c r="B2317" i="12"/>
  <c r="B2318" i="12"/>
  <c r="B2319" i="12"/>
  <c r="B2320" i="12"/>
  <c r="B2321" i="12"/>
  <c r="B2322" i="12"/>
  <c r="B2323" i="12"/>
  <c r="B2324" i="12"/>
  <c r="B2325" i="12"/>
  <c r="B2326" i="12"/>
  <c r="B2327" i="12"/>
  <c r="B2328" i="12"/>
  <c r="B2329" i="12"/>
  <c r="B2330" i="12"/>
  <c r="B2331" i="12"/>
  <c r="B2332" i="12"/>
  <c r="B2333" i="12"/>
  <c r="B2334" i="12"/>
  <c r="B2335" i="12"/>
  <c r="B2336" i="12"/>
  <c r="B2337" i="12"/>
  <c r="B2338" i="12"/>
  <c r="B2339" i="12"/>
  <c r="B2340" i="12"/>
  <c r="B2341" i="12"/>
  <c r="B2342" i="12"/>
  <c r="B2343" i="12"/>
  <c r="B2344" i="12"/>
  <c r="B2345" i="12"/>
  <c r="B2346" i="12"/>
  <c r="B2347" i="12"/>
  <c r="B2348" i="12"/>
  <c r="B2349" i="12"/>
  <c r="B2350" i="12"/>
  <c r="B2351" i="12"/>
  <c r="B2352" i="12"/>
  <c r="B2353" i="12"/>
  <c r="B2354" i="12"/>
  <c r="B2355" i="12"/>
  <c r="B2356" i="12"/>
  <c r="B2357" i="12"/>
  <c r="B2358" i="12"/>
  <c r="B2359" i="12"/>
  <c r="B2360" i="12"/>
  <c r="B2361" i="12"/>
  <c r="B2362" i="12"/>
  <c r="B2363" i="12"/>
  <c r="B2364" i="12"/>
  <c r="B2365" i="12"/>
  <c r="B2366" i="12"/>
  <c r="B2367" i="12"/>
  <c r="B2368" i="12"/>
  <c r="B2369" i="12"/>
  <c r="B2370" i="12"/>
  <c r="B2371" i="12"/>
  <c r="B2372" i="12"/>
  <c r="B2373" i="12"/>
  <c r="B2374" i="12"/>
  <c r="B2375" i="12"/>
  <c r="B2376" i="12"/>
  <c r="B2377" i="12"/>
  <c r="B2378" i="12"/>
  <c r="B2379" i="12"/>
  <c r="B2380" i="12"/>
  <c r="B2381" i="12"/>
  <c r="B2382" i="12"/>
  <c r="B2383" i="12"/>
  <c r="B2384" i="12"/>
  <c r="B2385" i="12"/>
  <c r="B2386" i="12"/>
  <c r="B2387" i="12"/>
  <c r="B2388" i="12"/>
  <c r="B2389" i="12"/>
  <c r="B2390" i="12"/>
  <c r="B2391" i="12"/>
  <c r="B2392" i="12"/>
  <c r="B2393" i="12"/>
  <c r="B2394" i="12"/>
  <c r="B2395" i="12"/>
  <c r="B2396" i="12"/>
  <c r="B2397" i="12"/>
  <c r="B2398" i="12"/>
  <c r="B2399" i="12"/>
  <c r="B2400" i="12"/>
  <c r="B2401" i="12"/>
  <c r="B2402" i="12"/>
  <c r="B2403" i="12"/>
  <c r="B2404" i="12"/>
  <c r="B2405" i="12"/>
  <c r="B2406" i="12"/>
  <c r="B2407" i="12"/>
  <c r="B2408" i="12"/>
  <c r="B2409" i="12"/>
  <c r="B2410" i="12"/>
  <c r="B2411" i="12"/>
  <c r="B2412" i="12"/>
  <c r="B2413" i="12"/>
  <c r="B2414" i="12"/>
  <c r="B2415" i="12"/>
  <c r="B2416" i="12"/>
  <c r="B2417" i="12"/>
  <c r="B2418" i="12"/>
  <c r="B2419" i="12"/>
  <c r="B2420" i="12"/>
  <c r="B2421" i="12"/>
  <c r="B2422" i="12"/>
  <c r="B2423" i="12"/>
  <c r="B2424" i="12"/>
  <c r="B2425" i="12"/>
  <c r="B2426" i="12"/>
  <c r="B2427" i="12"/>
  <c r="B2428" i="12"/>
  <c r="B2429" i="12"/>
  <c r="B2430" i="12"/>
  <c r="B2431" i="12"/>
  <c r="B2432" i="12"/>
  <c r="B2433" i="12"/>
  <c r="B2434" i="12"/>
  <c r="B2435" i="12"/>
  <c r="B2436" i="12"/>
  <c r="B2437" i="12"/>
  <c r="B2438" i="12"/>
  <c r="B2439" i="12"/>
  <c r="B2440" i="12"/>
  <c r="B2441" i="12"/>
  <c r="B2442" i="12"/>
  <c r="B2443" i="12"/>
  <c r="B2444" i="12"/>
  <c r="B2445" i="12"/>
  <c r="B2446" i="12"/>
  <c r="B2447" i="12"/>
  <c r="B2448" i="12"/>
  <c r="B2449" i="12"/>
  <c r="B2450" i="12"/>
  <c r="B2451" i="12"/>
  <c r="B2452" i="12"/>
  <c r="B2453" i="12"/>
  <c r="B2454" i="12"/>
  <c r="B2455" i="12"/>
  <c r="B2456" i="12"/>
  <c r="B2457" i="12"/>
  <c r="B2458" i="12"/>
  <c r="B2459" i="12"/>
  <c r="B2460" i="12"/>
  <c r="B2461" i="12"/>
  <c r="B2462" i="12"/>
  <c r="B2463" i="12"/>
  <c r="B2464" i="12"/>
  <c r="B2465" i="12"/>
  <c r="B2466" i="12"/>
  <c r="B2467" i="12"/>
  <c r="B2468" i="12"/>
  <c r="B2469" i="12"/>
  <c r="B2470" i="12"/>
  <c r="B2471" i="12"/>
  <c r="B2472" i="12"/>
  <c r="B2473" i="12"/>
  <c r="B2474" i="12"/>
  <c r="B2475" i="12"/>
  <c r="B2476" i="12"/>
  <c r="B2477" i="12"/>
  <c r="B2478" i="12"/>
  <c r="B2479" i="12"/>
  <c r="B2480" i="12"/>
  <c r="B2481" i="12"/>
  <c r="B2482" i="12"/>
  <c r="B2483" i="12"/>
  <c r="B2484" i="12"/>
  <c r="B2485" i="12"/>
  <c r="B2486" i="12"/>
  <c r="B2487" i="12"/>
  <c r="B2488" i="12"/>
  <c r="B2489" i="12"/>
  <c r="B2490" i="12"/>
  <c r="B2491" i="12"/>
  <c r="B2492" i="12"/>
  <c r="B2493" i="12"/>
  <c r="B2494" i="12"/>
  <c r="B2495" i="12"/>
  <c r="B2496" i="12"/>
  <c r="B2497" i="12"/>
  <c r="B2498" i="12"/>
  <c r="B2499" i="12"/>
  <c r="B2500" i="12"/>
  <c r="B2501" i="12"/>
  <c r="B2502" i="12"/>
  <c r="B2503" i="12"/>
  <c r="B2504" i="12"/>
  <c r="B2505" i="12"/>
  <c r="B2506" i="12"/>
  <c r="B2507" i="12"/>
  <c r="B2508" i="12"/>
  <c r="B2509" i="12"/>
  <c r="B2510" i="12"/>
  <c r="B2511" i="12"/>
  <c r="B2512" i="12"/>
  <c r="B2513" i="12"/>
  <c r="B2514" i="12"/>
  <c r="B2515" i="12"/>
  <c r="B2516" i="12"/>
  <c r="B2517" i="12"/>
  <c r="B2518" i="12"/>
  <c r="B2519" i="12"/>
  <c r="B2520" i="12"/>
  <c r="B2521" i="12"/>
  <c r="B2522" i="12"/>
  <c r="B2523" i="12"/>
  <c r="B2524" i="12"/>
  <c r="B2525" i="12"/>
  <c r="B2526" i="12"/>
  <c r="B2527" i="12"/>
  <c r="B2528" i="12"/>
  <c r="B2529" i="12"/>
  <c r="B2530" i="12"/>
  <c r="B2531" i="12"/>
  <c r="B2532" i="12"/>
  <c r="B2533" i="12"/>
  <c r="B2534" i="12"/>
  <c r="B2535" i="12"/>
  <c r="B2536" i="12"/>
  <c r="B2537" i="12"/>
  <c r="B2538" i="12"/>
  <c r="B2539" i="12"/>
  <c r="B2540" i="12"/>
  <c r="B2541" i="12"/>
  <c r="B2542" i="12"/>
  <c r="B2543" i="12"/>
  <c r="B2544" i="12"/>
  <c r="B2545" i="12"/>
  <c r="B2546" i="12"/>
  <c r="B2547" i="12"/>
  <c r="B2548" i="12"/>
  <c r="B2549" i="12"/>
  <c r="B2550" i="12"/>
  <c r="B2551" i="12"/>
  <c r="B2552" i="12"/>
  <c r="B2553" i="12"/>
  <c r="B2554" i="12"/>
  <c r="B2555" i="12"/>
  <c r="B2556" i="12"/>
  <c r="B2557" i="12"/>
  <c r="B2558" i="12"/>
  <c r="B2559" i="12"/>
  <c r="B2560" i="12"/>
  <c r="B2561" i="12"/>
  <c r="B2562" i="12"/>
  <c r="B2563" i="12"/>
  <c r="B2564" i="12"/>
  <c r="B2565" i="12"/>
  <c r="B2566" i="12"/>
  <c r="B2567" i="12"/>
  <c r="B2568" i="12"/>
  <c r="B2569" i="12"/>
  <c r="B2570" i="12"/>
  <c r="B2571" i="12"/>
  <c r="B2572" i="12"/>
  <c r="B2573" i="12"/>
  <c r="B2574" i="12"/>
  <c r="B2575" i="12"/>
  <c r="B2576" i="12"/>
  <c r="B2577" i="12"/>
  <c r="B2578" i="12"/>
  <c r="B2579" i="12"/>
  <c r="B2580" i="12"/>
  <c r="B2581" i="12"/>
  <c r="B2582" i="12"/>
  <c r="B2583" i="12"/>
  <c r="B2584" i="12"/>
  <c r="B2585" i="12"/>
  <c r="B2586" i="12"/>
  <c r="B2587" i="12"/>
  <c r="B2588" i="12"/>
  <c r="B2589" i="12"/>
  <c r="B2590" i="12"/>
  <c r="B2591" i="12"/>
  <c r="B2592" i="12"/>
  <c r="B2593" i="12"/>
  <c r="B2594" i="12"/>
  <c r="B2595" i="12"/>
  <c r="B2596" i="12"/>
  <c r="B2597" i="12"/>
  <c r="B2598" i="12"/>
  <c r="B2599" i="12"/>
  <c r="B2600" i="12"/>
  <c r="B2601" i="12"/>
  <c r="B2602" i="12"/>
  <c r="B2603" i="12"/>
  <c r="B2604" i="12"/>
  <c r="B2605" i="12"/>
  <c r="B2606" i="12"/>
  <c r="B2607" i="12"/>
  <c r="B2608" i="12"/>
  <c r="B2609" i="12"/>
  <c r="B2610" i="12"/>
  <c r="B2611" i="12"/>
  <c r="B2612" i="12"/>
  <c r="B2613" i="12"/>
  <c r="B2614" i="12"/>
  <c r="B2615" i="12"/>
  <c r="B2616" i="12"/>
  <c r="B2617" i="12"/>
  <c r="B2618" i="12"/>
  <c r="B2619" i="12"/>
  <c r="B2620" i="12"/>
  <c r="B2621" i="12"/>
  <c r="B2622" i="12"/>
  <c r="B2623" i="12"/>
  <c r="B2624" i="12"/>
  <c r="B2625" i="12"/>
  <c r="B2626" i="12"/>
  <c r="B2627" i="12"/>
  <c r="B2628" i="12"/>
  <c r="B2629" i="12"/>
  <c r="B2630" i="12"/>
  <c r="B2631" i="12"/>
  <c r="B2632" i="12"/>
  <c r="B2633" i="12"/>
  <c r="B2634" i="12"/>
  <c r="B2635" i="12"/>
  <c r="B2636" i="12"/>
  <c r="B2637" i="12"/>
  <c r="B2638" i="12"/>
  <c r="B2639" i="12"/>
  <c r="B2640" i="12"/>
  <c r="B2641" i="12"/>
  <c r="B2642" i="12"/>
  <c r="B2643" i="12"/>
  <c r="B2644" i="12"/>
  <c r="B2645" i="12"/>
  <c r="B2646" i="12"/>
  <c r="B2647" i="12"/>
  <c r="B2648" i="12"/>
  <c r="B2649" i="12"/>
  <c r="B2650" i="12"/>
  <c r="B2651" i="12"/>
  <c r="B2652" i="12"/>
  <c r="B2653" i="12"/>
  <c r="B2654" i="12"/>
  <c r="B2655" i="12"/>
  <c r="B2656" i="12"/>
  <c r="B2657" i="12"/>
  <c r="B2658" i="12"/>
  <c r="B2659" i="12"/>
  <c r="B2660" i="12"/>
  <c r="B2661" i="12"/>
  <c r="B2662" i="12"/>
  <c r="B2663" i="12"/>
  <c r="B2664" i="12"/>
  <c r="B2665" i="12"/>
  <c r="B2666" i="12"/>
  <c r="B2667" i="12"/>
  <c r="B2668" i="12"/>
  <c r="B2669" i="12"/>
  <c r="B2670" i="12"/>
  <c r="B2671" i="12"/>
  <c r="B2672" i="12"/>
  <c r="B2673" i="12"/>
  <c r="B2674" i="12"/>
  <c r="B2675" i="12"/>
  <c r="B2676" i="12"/>
  <c r="B2677" i="12"/>
  <c r="B2678" i="12"/>
  <c r="B2679" i="12"/>
  <c r="B2680" i="12"/>
  <c r="B2681" i="12"/>
  <c r="B2682" i="12"/>
  <c r="B2683" i="12"/>
  <c r="B2684" i="12"/>
  <c r="B2685" i="12"/>
  <c r="B2686" i="12"/>
  <c r="B2687" i="12"/>
  <c r="B2688" i="12"/>
  <c r="B2689" i="12"/>
  <c r="B2690" i="12"/>
  <c r="B2691" i="12"/>
  <c r="B2692" i="12"/>
  <c r="B2693" i="12"/>
  <c r="B2694" i="12"/>
  <c r="B2695" i="12"/>
  <c r="B2696" i="12"/>
  <c r="B2697" i="12"/>
  <c r="B2698" i="12"/>
  <c r="B2699" i="12"/>
  <c r="B2700" i="12"/>
  <c r="B2701" i="12"/>
  <c r="B2702" i="12"/>
  <c r="B2703" i="12"/>
  <c r="B2704" i="12"/>
  <c r="B2705" i="12"/>
  <c r="B2706" i="12"/>
  <c r="B2707" i="12"/>
  <c r="B2708" i="12"/>
  <c r="B2709" i="12"/>
  <c r="B2710" i="12"/>
  <c r="B2711" i="12"/>
  <c r="B2712" i="12"/>
  <c r="B2713" i="12"/>
  <c r="B2714" i="12"/>
  <c r="B2715" i="12"/>
  <c r="B2716" i="12"/>
  <c r="B2717" i="12"/>
  <c r="B2718" i="12"/>
  <c r="B2719" i="12"/>
  <c r="B2720" i="12"/>
  <c r="B2721" i="12"/>
  <c r="B2722" i="12"/>
  <c r="B2723" i="12"/>
  <c r="B2724" i="12"/>
  <c r="B2725" i="12"/>
  <c r="B2726" i="12"/>
  <c r="B2727" i="12"/>
  <c r="B2728" i="12"/>
  <c r="B2729" i="12"/>
  <c r="B2730" i="12"/>
  <c r="B2731" i="12"/>
  <c r="B2732" i="12"/>
  <c r="B2733" i="12"/>
  <c r="B2734" i="12"/>
  <c r="B2735" i="12"/>
  <c r="B2736" i="12"/>
  <c r="B2737" i="12"/>
  <c r="B2738" i="12"/>
  <c r="B2739" i="12"/>
  <c r="B2740" i="12"/>
  <c r="B2741" i="12"/>
  <c r="B2742" i="12"/>
  <c r="B2743" i="12"/>
  <c r="B2744" i="12"/>
  <c r="B2745" i="12"/>
  <c r="B2746" i="12"/>
  <c r="B2747" i="12"/>
  <c r="B2748" i="12"/>
  <c r="B2749" i="12"/>
  <c r="B2750" i="12"/>
  <c r="B2751" i="12"/>
  <c r="B2752" i="12"/>
  <c r="B2753" i="12"/>
  <c r="B2754" i="12"/>
  <c r="B2755" i="12"/>
  <c r="B2756" i="12"/>
  <c r="B2757" i="12"/>
  <c r="B2758" i="12"/>
  <c r="B2759" i="12"/>
  <c r="B2760" i="12"/>
  <c r="B2761" i="12"/>
  <c r="B2762" i="12"/>
  <c r="B2763" i="12"/>
  <c r="B2764" i="12"/>
  <c r="B2765" i="12"/>
  <c r="B2766" i="12"/>
  <c r="B2767" i="12"/>
  <c r="B2768" i="12"/>
  <c r="B2769" i="12"/>
  <c r="B2770" i="12"/>
  <c r="B2771" i="12"/>
  <c r="B2772" i="12"/>
  <c r="B2773" i="12"/>
  <c r="B2774" i="12"/>
  <c r="B2775" i="12"/>
  <c r="B2776" i="12"/>
  <c r="B2777" i="12"/>
  <c r="B2778" i="12"/>
  <c r="B2779" i="12"/>
  <c r="B2780" i="12"/>
  <c r="B2781" i="12"/>
  <c r="B2782" i="12"/>
  <c r="B2783" i="12"/>
  <c r="B2784" i="12"/>
  <c r="B2785" i="12"/>
  <c r="B2786" i="12"/>
  <c r="B2787" i="12"/>
  <c r="B2788" i="12"/>
  <c r="B2789" i="12"/>
  <c r="B2790" i="12"/>
  <c r="B2791" i="12"/>
  <c r="B2792" i="12"/>
  <c r="B2793" i="12"/>
  <c r="B2794" i="12"/>
  <c r="B2795" i="12"/>
  <c r="B2796" i="12"/>
  <c r="B2797" i="12"/>
  <c r="B2798" i="12"/>
  <c r="B2799" i="12"/>
  <c r="B2800" i="12"/>
  <c r="B2801" i="12"/>
  <c r="B2802" i="12"/>
  <c r="B2803" i="12"/>
  <c r="B2804" i="12"/>
  <c r="B2805" i="12"/>
  <c r="B2806" i="12"/>
  <c r="B2807" i="12"/>
  <c r="B2808" i="12"/>
  <c r="B2809" i="12"/>
  <c r="B2810" i="12"/>
  <c r="B2811" i="12"/>
  <c r="B2812" i="12"/>
  <c r="B2813" i="12"/>
  <c r="B2814" i="12"/>
  <c r="B2815" i="12"/>
  <c r="B2816" i="12"/>
  <c r="B2817" i="12"/>
  <c r="B2818" i="12"/>
  <c r="B2819" i="12"/>
  <c r="B2820" i="12"/>
  <c r="B2821" i="12"/>
  <c r="B2822" i="12"/>
  <c r="B2823" i="12"/>
  <c r="B2824" i="12"/>
  <c r="B2825" i="12"/>
  <c r="B2826" i="12"/>
  <c r="B2827" i="12"/>
  <c r="B2828" i="12"/>
  <c r="B2829" i="12"/>
  <c r="B2830" i="12"/>
  <c r="B2831" i="12"/>
  <c r="B2832" i="12"/>
  <c r="B2833" i="12"/>
  <c r="B2834" i="12"/>
  <c r="B2835" i="12"/>
  <c r="B2836" i="12"/>
  <c r="B2837" i="12"/>
  <c r="B2838" i="12"/>
  <c r="B2839" i="12"/>
  <c r="B2840" i="12"/>
  <c r="B2841" i="12"/>
  <c r="B2842" i="12"/>
  <c r="B2843" i="12"/>
  <c r="B2844" i="12"/>
  <c r="B2845" i="12"/>
  <c r="B2846" i="12"/>
  <c r="B2847" i="12"/>
  <c r="B2848" i="12"/>
  <c r="B2849" i="12"/>
  <c r="B2850" i="12"/>
  <c r="B2851" i="12"/>
  <c r="B2852" i="12"/>
  <c r="B2853" i="12"/>
  <c r="B2854" i="12"/>
  <c r="B2855" i="12"/>
  <c r="B2856" i="12"/>
  <c r="B2857" i="12"/>
  <c r="B2858" i="12"/>
  <c r="B2859" i="12"/>
  <c r="B2860" i="12"/>
  <c r="B2861" i="12"/>
  <c r="B2862" i="12"/>
  <c r="B2863" i="12"/>
  <c r="B2864" i="12"/>
  <c r="B2865" i="12"/>
  <c r="B2866" i="12"/>
  <c r="B2867" i="12"/>
  <c r="B2868" i="12"/>
  <c r="B2869" i="12"/>
  <c r="B2870" i="12"/>
  <c r="B2871" i="12"/>
  <c r="B2872" i="12"/>
  <c r="B2873" i="12"/>
  <c r="B2874" i="12"/>
  <c r="B2875" i="12"/>
  <c r="B2876" i="12"/>
  <c r="B2877" i="12"/>
  <c r="B2878" i="12"/>
  <c r="B2879" i="12"/>
  <c r="B2880" i="12"/>
  <c r="B2881" i="12"/>
  <c r="B2882" i="12"/>
  <c r="B2883" i="12"/>
  <c r="B2884" i="12"/>
  <c r="B2885" i="12"/>
  <c r="B2886" i="12"/>
  <c r="B2887" i="12"/>
  <c r="B2888" i="12"/>
  <c r="B2889" i="12"/>
  <c r="B2890" i="12"/>
  <c r="B2891" i="12"/>
  <c r="B2892" i="12"/>
  <c r="B2893" i="12"/>
  <c r="B2894" i="12"/>
  <c r="B2895" i="12"/>
  <c r="B2896" i="12"/>
  <c r="B2897" i="12"/>
  <c r="B2898" i="12"/>
  <c r="B2899" i="12"/>
  <c r="B2900" i="12"/>
  <c r="B2901" i="12"/>
  <c r="B2902" i="12"/>
  <c r="B2903" i="12"/>
  <c r="B2904" i="12"/>
  <c r="B2905" i="12"/>
  <c r="B2906" i="12"/>
  <c r="B2907" i="12"/>
  <c r="B2908" i="12"/>
  <c r="B2909" i="12"/>
  <c r="B2910" i="12"/>
  <c r="B2911" i="12"/>
  <c r="B2912" i="12"/>
  <c r="B2913" i="12"/>
  <c r="B2914" i="12"/>
  <c r="B2915" i="12"/>
  <c r="B2916" i="12"/>
  <c r="B2917" i="12"/>
  <c r="B2918" i="12"/>
  <c r="B2919" i="12"/>
  <c r="B2920" i="12"/>
  <c r="B2921" i="12"/>
  <c r="B2922" i="12"/>
  <c r="B2923" i="12"/>
  <c r="B2924" i="12"/>
  <c r="B2925" i="12"/>
  <c r="B2926" i="12"/>
  <c r="B2927" i="12"/>
  <c r="B2928" i="12"/>
  <c r="B2929" i="12"/>
  <c r="B2930" i="12"/>
  <c r="B2931" i="12"/>
  <c r="B2932" i="12"/>
  <c r="B2933" i="12"/>
  <c r="B2934" i="12"/>
  <c r="B2935" i="12"/>
  <c r="B2936" i="12"/>
  <c r="B2937" i="12"/>
  <c r="B2938" i="12"/>
  <c r="B2939" i="12"/>
  <c r="B2940" i="12"/>
  <c r="B2941" i="12"/>
  <c r="B2942" i="12"/>
  <c r="B2943" i="12"/>
  <c r="B2944" i="12"/>
  <c r="B2945" i="12"/>
  <c r="B2946" i="12"/>
  <c r="B2947" i="12"/>
  <c r="B2948" i="12"/>
  <c r="B2949" i="12"/>
  <c r="B2950" i="12"/>
  <c r="B2951" i="12"/>
  <c r="B2952" i="12"/>
  <c r="B2953" i="12"/>
  <c r="B2954" i="12"/>
  <c r="B2955" i="12"/>
  <c r="B2956" i="12"/>
  <c r="B2957" i="12"/>
  <c r="B2958" i="12"/>
  <c r="B2959" i="12"/>
  <c r="B2960" i="12"/>
  <c r="B2961" i="12"/>
  <c r="B2962" i="12"/>
  <c r="B2963" i="12"/>
  <c r="B2964" i="12"/>
  <c r="B2965" i="12"/>
  <c r="B2966" i="12"/>
  <c r="B2967" i="12"/>
  <c r="B2968" i="12"/>
  <c r="B2969" i="12"/>
  <c r="B2970" i="12"/>
  <c r="B2971" i="12"/>
  <c r="B2972" i="12"/>
  <c r="B2973" i="12"/>
  <c r="B2974" i="12"/>
  <c r="B2975" i="12"/>
  <c r="B2976" i="12"/>
  <c r="B2977" i="12"/>
  <c r="B2978" i="12"/>
  <c r="B2979" i="12"/>
  <c r="B2980" i="12"/>
  <c r="B2981" i="12"/>
  <c r="B2982" i="12"/>
  <c r="B2983" i="12"/>
  <c r="B2984" i="12"/>
  <c r="B2985" i="12"/>
  <c r="B2986" i="12"/>
  <c r="B2987" i="12"/>
  <c r="B2988" i="12"/>
  <c r="B2989" i="12"/>
  <c r="B2990" i="12"/>
  <c r="B2991" i="12"/>
  <c r="B2992" i="12"/>
  <c r="B2993" i="12"/>
  <c r="B2994" i="12"/>
  <c r="B2995" i="12"/>
  <c r="B2996" i="12"/>
  <c r="B2997" i="12"/>
  <c r="B2998" i="12"/>
  <c r="B2999" i="12"/>
  <c r="B3000" i="12"/>
  <c r="B3001" i="12"/>
  <c r="C2" i="12"/>
  <c r="J2" i="12"/>
  <c r="D2" i="12"/>
  <c r="K2" i="12"/>
  <c r="E2" i="12"/>
  <c r="L2" i="12"/>
  <c r="F2" i="12"/>
  <c r="M2" i="12"/>
  <c r="G2" i="12"/>
  <c r="N2" i="12"/>
  <c r="H2" i="12"/>
  <c r="O2" i="12"/>
  <c r="I2" i="12"/>
  <c r="P2" i="12"/>
  <c r="Q2" i="12"/>
  <c r="C3" i="12"/>
  <c r="J3" i="12"/>
  <c r="D3" i="12"/>
  <c r="K3" i="12"/>
  <c r="E3" i="12"/>
  <c r="L3" i="12"/>
  <c r="F3" i="12"/>
  <c r="M3" i="12"/>
  <c r="G3" i="12"/>
  <c r="N3" i="12"/>
  <c r="H3" i="12"/>
  <c r="O3" i="12"/>
  <c r="I3" i="12"/>
  <c r="P3" i="12"/>
  <c r="Q3" i="12"/>
  <c r="C4" i="12"/>
  <c r="J4" i="12"/>
  <c r="D4" i="12"/>
  <c r="K4" i="12"/>
  <c r="E4" i="12"/>
  <c r="L4" i="12"/>
  <c r="F4" i="12"/>
  <c r="M4" i="12"/>
  <c r="G4" i="12"/>
  <c r="N4" i="12"/>
  <c r="H4" i="12"/>
  <c r="O4" i="12"/>
  <c r="I4" i="12"/>
  <c r="P4" i="12"/>
  <c r="Q4" i="12"/>
  <c r="C5" i="12"/>
  <c r="J5" i="12"/>
  <c r="D5" i="12"/>
  <c r="K5" i="12"/>
  <c r="E5" i="12"/>
  <c r="L5" i="12"/>
  <c r="F5" i="12"/>
  <c r="M5" i="12"/>
  <c r="G5" i="12"/>
  <c r="N5" i="12"/>
  <c r="H5" i="12"/>
  <c r="O5" i="12"/>
  <c r="I5" i="12"/>
  <c r="P5" i="12"/>
  <c r="Q5" i="12"/>
  <c r="C6" i="12"/>
  <c r="J6" i="12"/>
  <c r="D6" i="12"/>
  <c r="K6" i="12"/>
  <c r="E6" i="12"/>
  <c r="L6" i="12"/>
  <c r="F6" i="12"/>
  <c r="M6" i="12"/>
  <c r="G6" i="12"/>
  <c r="N6" i="12"/>
  <c r="H6" i="12"/>
  <c r="O6" i="12"/>
  <c r="I6" i="12"/>
  <c r="P6" i="12"/>
  <c r="Q6" i="12"/>
  <c r="C7" i="12"/>
  <c r="J7" i="12"/>
  <c r="D7" i="12"/>
  <c r="K7" i="12"/>
  <c r="E7" i="12"/>
  <c r="L7" i="12"/>
  <c r="F7" i="12"/>
  <c r="M7" i="12"/>
  <c r="G7" i="12"/>
  <c r="N7" i="12"/>
  <c r="H7" i="12"/>
  <c r="O7" i="12"/>
  <c r="I7" i="12"/>
  <c r="P7" i="12"/>
  <c r="Q7" i="12"/>
  <c r="C8" i="12"/>
  <c r="J8" i="12"/>
  <c r="D8" i="12"/>
  <c r="K8" i="12"/>
  <c r="E8" i="12"/>
  <c r="L8" i="12"/>
  <c r="F8" i="12"/>
  <c r="M8" i="12"/>
  <c r="G8" i="12"/>
  <c r="N8" i="12"/>
  <c r="H8" i="12"/>
  <c r="O8" i="12"/>
  <c r="I8" i="12"/>
  <c r="P8" i="12"/>
  <c r="Q8" i="12"/>
  <c r="C9" i="12"/>
  <c r="J9" i="12"/>
  <c r="D9" i="12"/>
  <c r="K9" i="12"/>
  <c r="E9" i="12"/>
  <c r="L9" i="12"/>
  <c r="F9" i="12"/>
  <c r="M9" i="12"/>
  <c r="G9" i="12"/>
  <c r="N9" i="12"/>
  <c r="H9" i="12"/>
  <c r="O9" i="12"/>
  <c r="I9" i="12"/>
  <c r="P9" i="12"/>
  <c r="Q9" i="12"/>
  <c r="C10" i="12"/>
  <c r="J10" i="12"/>
  <c r="D10" i="12"/>
  <c r="K10" i="12"/>
  <c r="E10" i="12"/>
  <c r="L10" i="12"/>
  <c r="F10" i="12"/>
  <c r="M10" i="12"/>
  <c r="G10" i="12"/>
  <c r="N10" i="12"/>
  <c r="H10" i="12"/>
  <c r="O10" i="12"/>
  <c r="I10" i="12"/>
  <c r="P10" i="12"/>
  <c r="Q10" i="12"/>
  <c r="C11" i="12"/>
  <c r="J11" i="12"/>
  <c r="D11" i="12"/>
  <c r="K11" i="12"/>
  <c r="E11" i="12"/>
  <c r="L11" i="12"/>
  <c r="F11" i="12"/>
  <c r="M11" i="12"/>
  <c r="G11" i="12"/>
  <c r="N11" i="12"/>
  <c r="H11" i="12"/>
  <c r="O11" i="12"/>
  <c r="I11" i="12"/>
  <c r="P11" i="12"/>
  <c r="Q11" i="12"/>
  <c r="C12" i="12"/>
  <c r="J12" i="12"/>
  <c r="D12" i="12"/>
  <c r="K12" i="12"/>
  <c r="E12" i="12"/>
  <c r="L12" i="12"/>
  <c r="F12" i="12"/>
  <c r="M12" i="12"/>
  <c r="G12" i="12"/>
  <c r="N12" i="12"/>
  <c r="H12" i="12"/>
  <c r="O12" i="12"/>
  <c r="I12" i="12"/>
  <c r="P12" i="12"/>
  <c r="Q12" i="12"/>
  <c r="C13" i="12"/>
  <c r="J13" i="12"/>
  <c r="D13" i="12"/>
  <c r="K13" i="12"/>
  <c r="E13" i="12"/>
  <c r="L13" i="12"/>
  <c r="F13" i="12"/>
  <c r="M13" i="12"/>
  <c r="G13" i="12"/>
  <c r="N13" i="12"/>
  <c r="H13" i="12"/>
  <c r="O13" i="12"/>
  <c r="I13" i="12"/>
  <c r="P13" i="12"/>
  <c r="Q13" i="12"/>
  <c r="C14" i="12"/>
  <c r="J14" i="12"/>
  <c r="D14" i="12"/>
  <c r="K14" i="12"/>
  <c r="E14" i="12"/>
  <c r="L14" i="12"/>
  <c r="F14" i="12"/>
  <c r="M14" i="12"/>
  <c r="G14" i="12"/>
  <c r="N14" i="12"/>
  <c r="H14" i="12"/>
  <c r="O14" i="12"/>
  <c r="I14" i="12"/>
  <c r="P14" i="12"/>
  <c r="Q14" i="12"/>
  <c r="C15" i="12"/>
  <c r="J15" i="12"/>
  <c r="D15" i="12"/>
  <c r="K15" i="12"/>
  <c r="E15" i="12"/>
  <c r="L15" i="12"/>
  <c r="F15" i="12"/>
  <c r="M15" i="12"/>
  <c r="G15" i="12"/>
  <c r="N15" i="12"/>
  <c r="H15" i="12"/>
  <c r="O15" i="12"/>
  <c r="I15" i="12"/>
  <c r="P15" i="12"/>
  <c r="Q15" i="12"/>
  <c r="C16" i="12"/>
  <c r="J16" i="12"/>
  <c r="D16" i="12"/>
  <c r="K16" i="12"/>
  <c r="E16" i="12"/>
  <c r="L16" i="12"/>
  <c r="F16" i="12"/>
  <c r="M16" i="12"/>
  <c r="G16" i="12"/>
  <c r="N16" i="12"/>
  <c r="H16" i="12"/>
  <c r="O16" i="12"/>
  <c r="I16" i="12"/>
  <c r="P16" i="12"/>
  <c r="Q16" i="12"/>
  <c r="C17" i="12"/>
  <c r="J17" i="12"/>
  <c r="D17" i="12"/>
  <c r="K17" i="12"/>
  <c r="E17" i="12"/>
  <c r="L17" i="12"/>
  <c r="F17" i="12"/>
  <c r="M17" i="12"/>
  <c r="G17" i="12"/>
  <c r="N17" i="12"/>
  <c r="H17" i="12"/>
  <c r="O17" i="12"/>
  <c r="I17" i="12"/>
  <c r="P17" i="12"/>
  <c r="Q17" i="12"/>
  <c r="C18" i="12"/>
  <c r="J18" i="12"/>
  <c r="D18" i="12"/>
  <c r="K18" i="12"/>
  <c r="E18" i="12"/>
  <c r="L18" i="12"/>
  <c r="F18" i="12"/>
  <c r="M18" i="12"/>
  <c r="G18" i="12"/>
  <c r="N18" i="12"/>
  <c r="H18" i="12"/>
  <c r="O18" i="12"/>
  <c r="I18" i="12"/>
  <c r="P18" i="12"/>
  <c r="Q18" i="12"/>
  <c r="C19" i="12"/>
  <c r="J19" i="12"/>
  <c r="D19" i="12"/>
  <c r="K19" i="12"/>
  <c r="E19" i="12"/>
  <c r="L19" i="12"/>
  <c r="F19" i="12"/>
  <c r="M19" i="12"/>
  <c r="G19" i="12"/>
  <c r="N19" i="12"/>
  <c r="H19" i="12"/>
  <c r="O19" i="12"/>
  <c r="I19" i="12"/>
  <c r="P19" i="12"/>
  <c r="Q19" i="12"/>
  <c r="C20" i="12"/>
  <c r="J20" i="12"/>
  <c r="D20" i="12"/>
  <c r="K20" i="12"/>
  <c r="E20" i="12"/>
  <c r="L20" i="12"/>
  <c r="F20" i="12"/>
  <c r="M20" i="12"/>
  <c r="G20" i="12"/>
  <c r="N20" i="12"/>
  <c r="H20" i="12"/>
  <c r="O20" i="12"/>
  <c r="I20" i="12"/>
  <c r="P20" i="12"/>
  <c r="Q20" i="12"/>
  <c r="C21" i="12"/>
  <c r="J21" i="12"/>
  <c r="D21" i="12"/>
  <c r="K21" i="12"/>
  <c r="E21" i="12"/>
  <c r="L21" i="12"/>
  <c r="F21" i="12"/>
  <c r="M21" i="12"/>
  <c r="G21" i="12"/>
  <c r="N21" i="12"/>
  <c r="H21" i="12"/>
  <c r="O21" i="12"/>
  <c r="I21" i="12"/>
  <c r="P21" i="12"/>
  <c r="Q21" i="12"/>
  <c r="C22" i="12"/>
  <c r="J22" i="12"/>
  <c r="D22" i="12"/>
  <c r="K22" i="12"/>
  <c r="E22" i="12"/>
  <c r="L22" i="12"/>
  <c r="F22" i="12"/>
  <c r="M22" i="12"/>
  <c r="G22" i="12"/>
  <c r="N22" i="12"/>
  <c r="H22" i="12"/>
  <c r="O22" i="12"/>
  <c r="I22" i="12"/>
  <c r="P22" i="12"/>
  <c r="Q22" i="12"/>
  <c r="C23" i="12"/>
  <c r="J23" i="12"/>
  <c r="D23" i="12"/>
  <c r="K23" i="12"/>
  <c r="E23" i="12"/>
  <c r="L23" i="12"/>
  <c r="F23" i="12"/>
  <c r="M23" i="12"/>
  <c r="G23" i="12"/>
  <c r="N23" i="12"/>
  <c r="H23" i="12"/>
  <c r="O23" i="12"/>
  <c r="I23" i="12"/>
  <c r="P23" i="12"/>
  <c r="Q23" i="12"/>
  <c r="C24" i="12"/>
  <c r="J24" i="12"/>
  <c r="D24" i="12"/>
  <c r="K24" i="12"/>
  <c r="E24" i="12"/>
  <c r="L24" i="12"/>
  <c r="F24" i="12"/>
  <c r="M24" i="12"/>
  <c r="G24" i="12"/>
  <c r="N24" i="12"/>
  <c r="H24" i="12"/>
  <c r="O24" i="12"/>
  <c r="I24" i="12"/>
  <c r="P24" i="12"/>
  <c r="Q24" i="12"/>
  <c r="C25" i="12"/>
  <c r="J25" i="12"/>
  <c r="D25" i="12"/>
  <c r="K25" i="12"/>
  <c r="E25" i="12"/>
  <c r="L25" i="12"/>
  <c r="F25" i="12"/>
  <c r="M25" i="12"/>
  <c r="G25" i="12"/>
  <c r="N25" i="12"/>
  <c r="H25" i="12"/>
  <c r="O25" i="12"/>
  <c r="I25" i="12"/>
  <c r="P25" i="12"/>
  <c r="Q25" i="12"/>
  <c r="C26" i="12"/>
  <c r="J26" i="12"/>
  <c r="D26" i="12"/>
  <c r="K26" i="12"/>
  <c r="E26" i="12"/>
  <c r="L26" i="12"/>
  <c r="F26" i="12"/>
  <c r="M26" i="12"/>
  <c r="G26" i="12"/>
  <c r="N26" i="12"/>
  <c r="H26" i="12"/>
  <c r="O26" i="12"/>
  <c r="I26" i="12"/>
  <c r="P26" i="12"/>
  <c r="Q26" i="12"/>
  <c r="C27" i="12"/>
  <c r="J27" i="12"/>
  <c r="D27" i="12"/>
  <c r="K27" i="12"/>
  <c r="E27" i="12"/>
  <c r="L27" i="12"/>
  <c r="F27" i="12"/>
  <c r="M27" i="12"/>
  <c r="G27" i="12"/>
  <c r="N27" i="12"/>
  <c r="H27" i="12"/>
  <c r="O27" i="12"/>
  <c r="I27" i="12"/>
  <c r="P27" i="12"/>
  <c r="Q27" i="12"/>
  <c r="C28" i="12"/>
  <c r="J28" i="12"/>
  <c r="D28" i="12"/>
  <c r="K28" i="12"/>
  <c r="E28" i="12"/>
  <c r="L28" i="12"/>
  <c r="F28" i="12"/>
  <c r="M28" i="12"/>
  <c r="G28" i="12"/>
  <c r="N28" i="12"/>
  <c r="H28" i="12"/>
  <c r="O28" i="12"/>
  <c r="I28" i="12"/>
  <c r="P28" i="12"/>
  <c r="Q28" i="12"/>
  <c r="C29" i="12"/>
  <c r="J29" i="12"/>
  <c r="D29" i="12"/>
  <c r="K29" i="12"/>
  <c r="E29" i="12"/>
  <c r="L29" i="12"/>
  <c r="F29" i="12"/>
  <c r="M29" i="12"/>
  <c r="G29" i="12"/>
  <c r="N29" i="12"/>
  <c r="H29" i="12"/>
  <c r="O29" i="12"/>
  <c r="I29" i="12"/>
  <c r="P29" i="12"/>
  <c r="Q29" i="12"/>
  <c r="C30" i="12"/>
  <c r="J30" i="12"/>
  <c r="D30" i="12"/>
  <c r="K30" i="12"/>
  <c r="E30" i="12"/>
  <c r="L30" i="12"/>
  <c r="F30" i="12"/>
  <c r="M30" i="12"/>
  <c r="G30" i="12"/>
  <c r="N30" i="12"/>
  <c r="H30" i="12"/>
  <c r="O30" i="12"/>
  <c r="I30" i="12"/>
  <c r="P30" i="12"/>
  <c r="Q30" i="12"/>
  <c r="C31" i="12"/>
  <c r="J31" i="12"/>
  <c r="D31" i="12"/>
  <c r="K31" i="12"/>
  <c r="E31" i="12"/>
  <c r="L31" i="12"/>
  <c r="F31" i="12"/>
  <c r="M31" i="12"/>
  <c r="G31" i="12"/>
  <c r="N31" i="12"/>
  <c r="H31" i="12"/>
  <c r="O31" i="12"/>
  <c r="I31" i="12"/>
  <c r="P31" i="12"/>
  <c r="Q31" i="12"/>
  <c r="C32" i="12"/>
  <c r="J32" i="12"/>
  <c r="D32" i="12"/>
  <c r="K32" i="12"/>
  <c r="E32" i="12"/>
  <c r="L32" i="12"/>
  <c r="F32" i="12"/>
  <c r="M32" i="12"/>
  <c r="G32" i="12"/>
  <c r="N32" i="12"/>
  <c r="H32" i="12"/>
  <c r="O32" i="12"/>
  <c r="I32" i="12"/>
  <c r="P32" i="12"/>
  <c r="Q32" i="12"/>
  <c r="C33" i="12"/>
  <c r="J33" i="12"/>
  <c r="D33" i="12"/>
  <c r="K33" i="12"/>
  <c r="E33" i="12"/>
  <c r="L33" i="12"/>
  <c r="F33" i="12"/>
  <c r="M33" i="12"/>
  <c r="G33" i="12"/>
  <c r="N33" i="12"/>
  <c r="H33" i="12"/>
  <c r="O33" i="12"/>
  <c r="I33" i="12"/>
  <c r="P33" i="12"/>
  <c r="Q33" i="12"/>
  <c r="C34" i="12"/>
  <c r="J34" i="12"/>
  <c r="D34" i="12"/>
  <c r="K34" i="12"/>
  <c r="E34" i="12"/>
  <c r="L34" i="12"/>
  <c r="F34" i="12"/>
  <c r="M34" i="12"/>
  <c r="G34" i="12"/>
  <c r="N34" i="12"/>
  <c r="H34" i="12"/>
  <c r="O34" i="12"/>
  <c r="I34" i="12"/>
  <c r="P34" i="12"/>
  <c r="Q34" i="12"/>
  <c r="C35" i="12"/>
  <c r="J35" i="12"/>
  <c r="D35" i="12"/>
  <c r="K35" i="12"/>
  <c r="E35" i="12"/>
  <c r="L35" i="12"/>
  <c r="F35" i="12"/>
  <c r="M35" i="12"/>
  <c r="G35" i="12"/>
  <c r="N35" i="12"/>
  <c r="H35" i="12"/>
  <c r="O35" i="12"/>
  <c r="I35" i="12"/>
  <c r="P35" i="12"/>
  <c r="Q35" i="12"/>
  <c r="C36" i="12"/>
  <c r="J36" i="12"/>
  <c r="D36" i="12"/>
  <c r="K36" i="12"/>
  <c r="E36" i="12"/>
  <c r="L36" i="12"/>
  <c r="F36" i="12"/>
  <c r="M36" i="12"/>
  <c r="G36" i="12"/>
  <c r="N36" i="12"/>
  <c r="H36" i="12"/>
  <c r="O36" i="12"/>
  <c r="I36" i="12"/>
  <c r="P36" i="12"/>
  <c r="Q36" i="12"/>
  <c r="C37" i="12"/>
  <c r="J37" i="12"/>
  <c r="D37" i="12"/>
  <c r="K37" i="12"/>
  <c r="E37" i="12"/>
  <c r="L37" i="12"/>
  <c r="F37" i="12"/>
  <c r="M37" i="12"/>
  <c r="G37" i="12"/>
  <c r="N37" i="12"/>
  <c r="H37" i="12"/>
  <c r="O37" i="12"/>
  <c r="I37" i="12"/>
  <c r="P37" i="12"/>
  <c r="Q37" i="12"/>
  <c r="C38" i="12"/>
  <c r="J38" i="12"/>
  <c r="D38" i="12"/>
  <c r="K38" i="12"/>
  <c r="E38" i="12"/>
  <c r="L38" i="12"/>
  <c r="F38" i="12"/>
  <c r="M38" i="12"/>
  <c r="G38" i="12"/>
  <c r="N38" i="12"/>
  <c r="H38" i="12"/>
  <c r="O38" i="12"/>
  <c r="I38" i="12"/>
  <c r="P38" i="12"/>
  <c r="Q38" i="12"/>
  <c r="C39" i="12"/>
  <c r="J39" i="12"/>
  <c r="D39" i="12"/>
  <c r="K39" i="12"/>
  <c r="E39" i="12"/>
  <c r="L39" i="12"/>
  <c r="F39" i="12"/>
  <c r="M39" i="12"/>
  <c r="G39" i="12"/>
  <c r="N39" i="12"/>
  <c r="H39" i="12"/>
  <c r="O39" i="12"/>
  <c r="I39" i="12"/>
  <c r="P39" i="12"/>
  <c r="Q39" i="12"/>
  <c r="C40" i="12"/>
  <c r="J40" i="12"/>
  <c r="D40" i="12"/>
  <c r="K40" i="12"/>
  <c r="E40" i="12"/>
  <c r="L40" i="12"/>
  <c r="F40" i="12"/>
  <c r="M40" i="12"/>
  <c r="G40" i="12"/>
  <c r="N40" i="12"/>
  <c r="H40" i="12"/>
  <c r="O40" i="12"/>
  <c r="I40" i="12"/>
  <c r="P40" i="12"/>
  <c r="Q40" i="12"/>
  <c r="C41" i="12"/>
  <c r="J41" i="12"/>
  <c r="D41" i="12"/>
  <c r="K41" i="12"/>
  <c r="E41" i="12"/>
  <c r="L41" i="12"/>
  <c r="F41" i="12"/>
  <c r="M41" i="12"/>
  <c r="G41" i="12"/>
  <c r="N41" i="12"/>
  <c r="H41" i="12"/>
  <c r="O41" i="12"/>
  <c r="I41" i="12"/>
  <c r="P41" i="12"/>
  <c r="Q41" i="12"/>
  <c r="C42" i="12"/>
  <c r="J42" i="12"/>
  <c r="D42" i="12"/>
  <c r="K42" i="12"/>
  <c r="E42" i="12"/>
  <c r="L42" i="12"/>
  <c r="F42" i="12"/>
  <c r="M42" i="12"/>
  <c r="G42" i="12"/>
  <c r="N42" i="12"/>
  <c r="H42" i="12"/>
  <c r="O42" i="12"/>
  <c r="I42" i="12"/>
  <c r="P42" i="12"/>
  <c r="Q42" i="12"/>
  <c r="C43" i="12"/>
  <c r="J43" i="12"/>
  <c r="D43" i="12"/>
  <c r="K43" i="12"/>
  <c r="E43" i="12"/>
  <c r="L43" i="12"/>
  <c r="F43" i="12"/>
  <c r="M43" i="12"/>
  <c r="G43" i="12"/>
  <c r="N43" i="12"/>
  <c r="H43" i="12"/>
  <c r="O43" i="12"/>
  <c r="I43" i="12"/>
  <c r="P43" i="12"/>
  <c r="Q43" i="12"/>
  <c r="C44" i="12"/>
  <c r="J44" i="12"/>
  <c r="D44" i="12"/>
  <c r="K44" i="12"/>
  <c r="E44" i="12"/>
  <c r="L44" i="12"/>
  <c r="F44" i="12"/>
  <c r="M44" i="12"/>
  <c r="G44" i="12"/>
  <c r="N44" i="12"/>
  <c r="H44" i="12"/>
  <c r="O44" i="12"/>
  <c r="I44" i="12"/>
  <c r="P44" i="12"/>
  <c r="Q44" i="12"/>
  <c r="C45" i="12"/>
  <c r="J45" i="12"/>
  <c r="D45" i="12"/>
  <c r="K45" i="12"/>
  <c r="E45" i="12"/>
  <c r="L45" i="12"/>
  <c r="F45" i="12"/>
  <c r="M45" i="12"/>
  <c r="G45" i="12"/>
  <c r="N45" i="12"/>
  <c r="H45" i="12"/>
  <c r="O45" i="12"/>
  <c r="I45" i="12"/>
  <c r="P45" i="12"/>
  <c r="Q45" i="12"/>
  <c r="C46" i="12"/>
  <c r="J46" i="12"/>
  <c r="D46" i="12"/>
  <c r="K46" i="12"/>
  <c r="E46" i="12"/>
  <c r="L46" i="12"/>
  <c r="F46" i="12"/>
  <c r="M46" i="12"/>
  <c r="G46" i="12"/>
  <c r="N46" i="12"/>
  <c r="H46" i="12"/>
  <c r="O46" i="12"/>
  <c r="I46" i="12"/>
  <c r="P46" i="12"/>
  <c r="Q46" i="12"/>
  <c r="C47" i="12"/>
  <c r="J47" i="12"/>
  <c r="D47" i="12"/>
  <c r="K47" i="12"/>
  <c r="E47" i="12"/>
  <c r="L47" i="12"/>
  <c r="F47" i="12"/>
  <c r="M47" i="12"/>
  <c r="G47" i="12"/>
  <c r="N47" i="12"/>
  <c r="H47" i="12"/>
  <c r="O47" i="12"/>
  <c r="I47" i="12"/>
  <c r="P47" i="12"/>
  <c r="Q47" i="12"/>
  <c r="C48" i="12"/>
  <c r="J48" i="12"/>
  <c r="D48" i="12"/>
  <c r="K48" i="12"/>
  <c r="E48" i="12"/>
  <c r="L48" i="12"/>
  <c r="F48" i="12"/>
  <c r="M48" i="12"/>
  <c r="G48" i="12"/>
  <c r="N48" i="12"/>
  <c r="H48" i="12"/>
  <c r="O48" i="12"/>
  <c r="I48" i="12"/>
  <c r="P48" i="12"/>
  <c r="Q48" i="12"/>
  <c r="C49" i="12"/>
  <c r="J49" i="12"/>
  <c r="D49" i="12"/>
  <c r="K49" i="12"/>
  <c r="E49" i="12"/>
  <c r="L49" i="12"/>
  <c r="F49" i="12"/>
  <c r="M49" i="12"/>
  <c r="G49" i="12"/>
  <c r="N49" i="12"/>
  <c r="H49" i="12"/>
  <c r="O49" i="12"/>
  <c r="I49" i="12"/>
  <c r="P49" i="12"/>
  <c r="Q49" i="12"/>
  <c r="C50" i="12"/>
  <c r="J50" i="12"/>
  <c r="D50" i="12"/>
  <c r="K50" i="12"/>
  <c r="E50" i="12"/>
  <c r="L50" i="12"/>
  <c r="F50" i="12"/>
  <c r="M50" i="12"/>
  <c r="G50" i="12"/>
  <c r="N50" i="12"/>
  <c r="H50" i="12"/>
  <c r="O50" i="12"/>
  <c r="I50" i="12"/>
  <c r="P50" i="12"/>
  <c r="Q50" i="12"/>
  <c r="C51" i="12"/>
  <c r="J51" i="12"/>
  <c r="D51" i="12"/>
  <c r="K51" i="12"/>
  <c r="E51" i="12"/>
  <c r="L51" i="12"/>
  <c r="F51" i="12"/>
  <c r="M51" i="12"/>
  <c r="G51" i="12"/>
  <c r="N51" i="12"/>
  <c r="H51" i="12"/>
  <c r="O51" i="12"/>
  <c r="I51" i="12"/>
  <c r="P51" i="12"/>
  <c r="Q51" i="12"/>
  <c r="C52" i="12"/>
  <c r="J52" i="12"/>
  <c r="D52" i="12"/>
  <c r="K52" i="12"/>
  <c r="E52" i="12"/>
  <c r="L52" i="12"/>
  <c r="F52" i="12"/>
  <c r="M52" i="12"/>
  <c r="G52" i="12"/>
  <c r="N52" i="12"/>
  <c r="H52" i="12"/>
  <c r="O52" i="12"/>
  <c r="I52" i="12"/>
  <c r="P52" i="12"/>
  <c r="Q52" i="12"/>
  <c r="C53" i="12"/>
  <c r="J53" i="12"/>
  <c r="D53" i="12"/>
  <c r="K53" i="12"/>
  <c r="E53" i="12"/>
  <c r="L53" i="12"/>
  <c r="F53" i="12"/>
  <c r="M53" i="12"/>
  <c r="G53" i="12"/>
  <c r="N53" i="12"/>
  <c r="H53" i="12"/>
  <c r="O53" i="12"/>
  <c r="I53" i="12"/>
  <c r="P53" i="12"/>
  <c r="Q53" i="12"/>
  <c r="C54" i="12"/>
  <c r="J54" i="12"/>
  <c r="D54" i="12"/>
  <c r="K54" i="12"/>
  <c r="E54" i="12"/>
  <c r="L54" i="12"/>
  <c r="F54" i="12"/>
  <c r="M54" i="12"/>
  <c r="G54" i="12"/>
  <c r="N54" i="12"/>
  <c r="H54" i="12"/>
  <c r="O54" i="12"/>
  <c r="I54" i="12"/>
  <c r="P54" i="12"/>
  <c r="Q54" i="12"/>
  <c r="C55" i="12"/>
  <c r="J55" i="12"/>
  <c r="D55" i="12"/>
  <c r="K55" i="12"/>
  <c r="E55" i="12"/>
  <c r="L55" i="12"/>
  <c r="F55" i="12"/>
  <c r="M55" i="12"/>
  <c r="G55" i="12"/>
  <c r="N55" i="12"/>
  <c r="H55" i="12"/>
  <c r="O55" i="12"/>
  <c r="I55" i="12"/>
  <c r="P55" i="12"/>
  <c r="Q55" i="12"/>
  <c r="C56" i="12"/>
  <c r="J56" i="12"/>
  <c r="D56" i="12"/>
  <c r="K56" i="12"/>
  <c r="E56" i="12"/>
  <c r="L56" i="12"/>
  <c r="F56" i="12"/>
  <c r="M56" i="12"/>
  <c r="G56" i="12"/>
  <c r="N56" i="12"/>
  <c r="H56" i="12"/>
  <c r="O56" i="12"/>
  <c r="I56" i="12"/>
  <c r="P56" i="12"/>
  <c r="Q56" i="12"/>
  <c r="C57" i="12"/>
  <c r="J57" i="12"/>
  <c r="D57" i="12"/>
  <c r="K57" i="12"/>
  <c r="E57" i="12"/>
  <c r="L57" i="12"/>
  <c r="F57" i="12"/>
  <c r="M57" i="12"/>
  <c r="G57" i="12"/>
  <c r="N57" i="12"/>
  <c r="H57" i="12"/>
  <c r="O57" i="12"/>
  <c r="I57" i="12"/>
  <c r="P57" i="12"/>
  <c r="Q57" i="12"/>
  <c r="C58" i="12"/>
  <c r="J58" i="12"/>
  <c r="D58" i="12"/>
  <c r="K58" i="12"/>
  <c r="E58" i="12"/>
  <c r="L58" i="12"/>
  <c r="F58" i="12"/>
  <c r="M58" i="12"/>
  <c r="G58" i="12"/>
  <c r="N58" i="12"/>
  <c r="H58" i="12"/>
  <c r="O58" i="12"/>
  <c r="I58" i="12"/>
  <c r="P58" i="12"/>
  <c r="Q58" i="12"/>
  <c r="C59" i="12"/>
  <c r="J59" i="12"/>
  <c r="D59" i="12"/>
  <c r="K59" i="12"/>
  <c r="E59" i="12"/>
  <c r="L59" i="12"/>
  <c r="F59" i="12"/>
  <c r="M59" i="12"/>
  <c r="G59" i="12"/>
  <c r="N59" i="12"/>
  <c r="H59" i="12"/>
  <c r="O59" i="12"/>
  <c r="I59" i="12"/>
  <c r="P59" i="12"/>
  <c r="Q59" i="12"/>
  <c r="C60" i="12"/>
  <c r="J60" i="12"/>
  <c r="D60" i="12"/>
  <c r="K60" i="12"/>
  <c r="E60" i="12"/>
  <c r="L60" i="12"/>
  <c r="F60" i="12"/>
  <c r="M60" i="12"/>
  <c r="G60" i="12"/>
  <c r="N60" i="12"/>
  <c r="H60" i="12"/>
  <c r="O60" i="12"/>
  <c r="I60" i="12"/>
  <c r="P60" i="12"/>
  <c r="Q60" i="12"/>
  <c r="C61" i="12"/>
  <c r="J61" i="12"/>
  <c r="D61" i="12"/>
  <c r="K61" i="12"/>
  <c r="E61" i="12"/>
  <c r="L61" i="12"/>
  <c r="F61" i="12"/>
  <c r="M61" i="12"/>
  <c r="G61" i="12"/>
  <c r="N61" i="12"/>
  <c r="H61" i="12"/>
  <c r="O61" i="12"/>
  <c r="I61" i="12"/>
  <c r="P61" i="12"/>
  <c r="Q61" i="12"/>
  <c r="C62" i="12"/>
  <c r="J62" i="12"/>
  <c r="D62" i="12"/>
  <c r="K62" i="12"/>
  <c r="E62" i="12"/>
  <c r="L62" i="12"/>
  <c r="F62" i="12"/>
  <c r="M62" i="12"/>
  <c r="G62" i="12"/>
  <c r="N62" i="12"/>
  <c r="H62" i="12"/>
  <c r="O62" i="12"/>
  <c r="I62" i="12"/>
  <c r="P62" i="12"/>
  <c r="Q62" i="12"/>
  <c r="C63" i="12"/>
  <c r="J63" i="12"/>
  <c r="D63" i="12"/>
  <c r="K63" i="12"/>
  <c r="E63" i="12"/>
  <c r="L63" i="12"/>
  <c r="F63" i="12"/>
  <c r="M63" i="12"/>
  <c r="G63" i="12"/>
  <c r="N63" i="12"/>
  <c r="H63" i="12"/>
  <c r="O63" i="12"/>
  <c r="I63" i="12"/>
  <c r="P63" i="12"/>
  <c r="Q63" i="12"/>
  <c r="C64" i="12"/>
  <c r="J64" i="12"/>
  <c r="D64" i="12"/>
  <c r="K64" i="12"/>
  <c r="E64" i="12"/>
  <c r="L64" i="12"/>
  <c r="F64" i="12"/>
  <c r="M64" i="12"/>
  <c r="G64" i="12"/>
  <c r="N64" i="12"/>
  <c r="H64" i="12"/>
  <c r="O64" i="12"/>
  <c r="I64" i="12"/>
  <c r="P64" i="12"/>
  <c r="Q64" i="12"/>
  <c r="C65" i="12"/>
  <c r="J65" i="12"/>
  <c r="D65" i="12"/>
  <c r="K65" i="12"/>
  <c r="E65" i="12"/>
  <c r="L65" i="12"/>
  <c r="F65" i="12"/>
  <c r="M65" i="12"/>
  <c r="G65" i="12"/>
  <c r="N65" i="12"/>
  <c r="H65" i="12"/>
  <c r="O65" i="12"/>
  <c r="I65" i="12"/>
  <c r="P65" i="12"/>
  <c r="Q65" i="12"/>
  <c r="C66" i="12"/>
  <c r="J66" i="12"/>
  <c r="D66" i="12"/>
  <c r="K66" i="12"/>
  <c r="E66" i="12"/>
  <c r="L66" i="12"/>
  <c r="F66" i="12"/>
  <c r="M66" i="12"/>
  <c r="G66" i="12"/>
  <c r="N66" i="12"/>
  <c r="H66" i="12"/>
  <c r="O66" i="12"/>
  <c r="I66" i="12"/>
  <c r="P66" i="12"/>
  <c r="Q66" i="12"/>
  <c r="C67" i="12"/>
  <c r="J67" i="12"/>
  <c r="D67" i="12"/>
  <c r="K67" i="12"/>
  <c r="E67" i="12"/>
  <c r="L67" i="12"/>
  <c r="F67" i="12"/>
  <c r="M67" i="12"/>
  <c r="G67" i="12"/>
  <c r="N67" i="12"/>
  <c r="H67" i="12"/>
  <c r="O67" i="12"/>
  <c r="I67" i="12"/>
  <c r="P67" i="12"/>
  <c r="Q67" i="12"/>
  <c r="C68" i="12"/>
  <c r="J68" i="12"/>
  <c r="D68" i="12"/>
  <c r="K68" i="12"/>
  <c r="E68" i="12"/>
  <c r="L68" i="12"/>
  <c r="F68" i="12"/>
  <c r="M68" i="12"/>
  <c r="G68" i="12"/>
  <c r="N68" i="12"/>
  <c r="H68" i="12"/>
  <c r="O68" i="12"/>
  <c r="I68" i="12"/>
  <c r="P68" i="12"/>
  <c r="Q68" i="12"/>
  <c r="C69" i="12"/>
  <c r="J69" i="12"/>
  <c r="D69" i="12"/>
  <c r="K69" i="12"/>
  <c r="E69" i="12"/>
  <c r="L69" i="12"/>
  <c r="F69" i="12"/>
  <c r="M69" i="12"/>
  <c r="G69" i="12"/>
  <c r="N69" i="12"/>
  <c r="H69" i="12"/>
  <c r="O69" i="12"/>
  <c r="I69" i="12"/>
  <c r="P69" i="12"/>
  <c r="Q69" i="12"/>
  <c r="C70" i="12"/>
  <c r="J70" i="12"/>
  <c r="D70" i="12"/>
  <c r="K70" i="12"/>
  <c r="E70" i="12"/>
  <c r="L70" i="12"/>
  <c r="F70" i="12"/>
  <c r="M70" i="12"/>
  <c r="G70" i="12"/>
  <c r="N70" i="12"/>
  <c r="H70" i="12"/>
  <c r="O70" i="12"/>
  <c r="I70" i="12"/>
  <c r="P70" i="12"/>
  <c r="Q70" i="12"/>
  <c r="C71" i="12"/>
  <c r="J71" i="12"/>
  <c r="D71" i="12"/>
  <c r="K71" i="12"/>
  <c r="E71" i="12"/>
  <c r="L71" i="12"/>
  <c r="F71" i="12"/>
  <c r="M71" i="12"/>
  <c r="G71" i="12"/>
  <c r="N71" i="12"/>
  <c r="H71" i="12"/>
  <c r="O71" i="12"/>
  <c r="I71" i="12"/>
  <c r="P71" i="12"/>
  <c r="Q71" i="12"/>
  <c r="C72" i="12"/>
  <c r="J72" i="12"/>
  <c r="D72" i="12"/>
  <c r="K72" i="12"/>
  <c r="E72" i="12"/>
  <c r="L72" i="12"/>
  <c r="F72" i="12"/>
  <c r="M72" i="12"/>
  <c r="G72" i="12"/>
  <c r="N72" i="12"/>
  <c r="H72" i="12"/>
  <c r="O72" i="12"/>
  <c r="I72" i="12"/>
  <c r="P72" i="12"/>
  <c r="Q72" i="12"/>
  <c r="C73" i="12"/>
  <c r="J73" i="12"/>
  <c r="D73" i="12"/>
  <c r="K73" i="12"/>
  <c r="E73" i="12"/>
  <c r="L73" i="12"/>
  <c r="F73" i="12"/>
  <c r="M73" i="12"/>
  <c r="G73" i="12"/>
  <c r="N73" i="12"/>
  <c r="H73" i="12"/>
  <c r="O73" i="12"/>
  <c r="I73" i="12"/>
  <c r="P73" i="12"/>
  <c r="Q73" i="12"/>
  <c r="C74" i="12"/>
  <c r="J74" i="12"/>
  <c r="D74" i="12"/>
  <c r="K74" i="12"/>
  <c r="E74" i="12"/>
  <c r="L74" i="12"/>
  <c r="F74" i="12"/>
  <c r="M74" i="12"/>
  <c r="G74" i="12"/>
  <c r="N74" i="12"/>
  <c r="H74" i="12"/>
  <c r="O74" i="12"/>
  <c r="I74" i="12"/>
  <c r="P74" i="12"/>
  <c r="Q74" i="12"/>
  <c r="C75" i="12"/>
  <c r="J75" i="12"/>
  <c r="D75" i="12"/>
  <c r="K75" i="12"/>
  <c r="E75" i="12"/>
  <c r="L75" i="12"/>
  <c r="F75" i="12"/>
  <c r="M75" i="12"/>
  <c r="G75" i="12"/>
  <c r="N75" i="12"/>
  <c r="H75" i="12"/>
  <c r="O75" i="12"/>
  <c r="I75" i="12"/>
  <c r="P75" i="12"/>
  <c r="Q75" i="12"/>
  <c r="C76" i="12"/>
  <c r="J76" i="12"/>
  <c r="D76" i="12"/>
  <c r="K76" i="12"/>
  <c r="E76" i="12"/>
  <c r="L76" i="12"/>
  <c r="F76" i="12"/>
  <c r="M76" i="12"/>
  <c r="G76" i="12"/>
  <c r="N76" i="12"/>
  <c r="H76" i="12"/>
  <c r="O76" i="12"/>
  <c r="I76" i="12"/>
  <c r="P76" i="12"/>
  <c r="Q76" i="12"/>
  <c r="C77" i="12"/>
  <c r="J77" i="12"/>
  <c r="D77" i="12"/>
  <c r="K77" i="12"/>
  <c r="E77" i="12"/>
  <c r="L77" i="12"/>
  <c r="F77" i="12"/>
  <c r="M77" i="12"/>
  <c r="G77" i="12"/>
  <c r="N77" i="12"/>
  <c r="H77" i="12"/>
  <c r="O77" i="12"/>
  <c r="I77" i="12"/>
  <c r="P77" i="12"/>
  <c r="Q77" i="12"/>
  <c r="C78" i="12"/>
  <c r="J78" i="12"/>
  <c r="D78" i="12"/>
  <c r="K78" i="12"/>
  <c r="E78" i="12"/>
  <c r="L78" i="12"/>
  <c r="F78" i="12"/>
  <c r="M78" i="12"/>
  <c r="G78" i="12"/>
  <c r="N78" i="12"/>
  <c r="H78" i="12"/>
  <c r="O78" i="12"/>
  <c r="I78" i="12"/>
  <c r="P78" i="12"/>
  <c r="Q78" i="12"/>
  <c r="C79" i="12"/>
  <c r="J79" i="12"/>
  <c r="D79" i="12"/>
  <c r="K79" i="12"/>
  <c r="E79" i="12"/>
  <c r="L79" i="12"/>
  <c r="F79" i="12"/>
  <c r="M79" i="12"/>
  <c r="G79" i="12"/>
  <c r="N79" i="12"/>
  <c r="H79" i="12"/>
  <c r="O79" i="12"/>
  <c r="I79" i="12"/>
  <c r="P79" i="12"/>
  <c r="Q79" i="12"/>
  <c r="C80" i="12"/>
  <c r="J80" i="12"/>
  <c r="D80" i="12"/>
  <c r="K80" i="12"/>
  <c r="E80" i="12"/>
  <c r="L80" i="12"/>
  <c r="F80" i="12"/>
  <c r="M80" i="12"/>
  <c r="G80" i="12"/>
  <c r="N80" i="12"/>
  <c r="H80" i="12"/>
  <c r="O80" i="12"/>
  <c r="I80" i="12"/>
  <c r="P80" i="12"/>
  <c r="Q80" i="12"/>
  <c r="C81" i="12"/>
  <c r="J81" i="12"/>
  <c r="D81" i="12"/>
  <c r="K81" i="12"/>
  <c r="E81" i="12"/>
  <c r="L81" i="12"/>
  <c r="F81" i="12"/>
  <c r="M81" i="12"/>
  <c r="G81" i="12"/>
  <c r="N81" i="12"/>
  <c r="H81" i="12"/>
  <c r="O81" i="12"/>
  <c r="I81" i="12"/>
  <c r="P81" i="12"/>
  <c r="Q81" i="12"/>
  <c r="C82" i="12"/>
  <c r="J82" i="12"/>
  <c r="D82" i="12"/>
  <c r="K82" i="12"/>
  <c r="E82" i="12"/>
  <c r="L82" i="12"/>
  <c r="F82" i="12"/>
  <c r="M82" i="12"/>
  <c r="G82" i="12"/>
  <c r="N82" i="12"/>
  <c r="H82" i="12"/>
  <c r="O82" i="12"/>
  <c r="I82" i="12"/>
  <c r="P82" i="12"/>
  <c r="Q82" i="12"/>
  <c r="C83" i="12"/>
  <c r="J83" i="12"/>
  <c r="D83" i="12"/>
  <c r="K83" i="12"/>
  <c r="E83" i="12"/>
  <c r="L83" i="12"/>
  <c r="F83" i="12"/>
  <c r="M83" i="12"/>
  <c r="G83" i="12"/>
  <c r="N83" i="12"/>
  <c r="H83" i="12"/>
  <c r="O83" i="12"/>
  <c r="I83" i="12"/>
  <c r="P83" i="12"/>
  <c r="Q83" i="12"/>
  <c r="C84" i="12"/>
  <c r="J84" i="12"/>
  <c r="D84" i="12"/>
  <c r="K84" i="12"/>
  <c r="E84" i="12"/>
  <c r="L84" i="12"/>
  <c r="F84" i="12"/>
  <c r="M84" i="12"/>
  <c r="G84" i="12"/>
  <c r="N84" i="12"/>
  <c r="H84" i="12"/>
  <c r="O84" i="12"/>
  <c r="I84" i="12"/>
  <c r="P84" i="12"/>
  <c r="Q84" i="12"/>
  <c r="C85" i="12"/>
  <c r="J85" i="12"/>
  <c r="D85" i="12"/>
  <c r="K85" i="12"/>
  <c r="E85" i="12"/>
  <c r="L85" i="12"/>
  <c r="F85" i="12"/>
  <c r="M85" i="12"/>
  <c r="G85" i="12"/>
  <c r="N85" i="12"/>
  <c r="H85" i="12"/>
  <c r="O85" i="12"/>
  <c r="I85" i="12"/>
  <c r="P85" i="12"/>
  <c r="Q85" i="12"/>
  <c r="C86" i="12"/>
  <c r="J86" i="12"/>
  <c r="D86" i="12"/>
  <c r="K86" i="12"/>
  <c r="E86" i="12"/>
  <c r="L86" i="12"/>
  <c r="F86" i="12"/>
  <c r="M86" i="12"/>
  <c r="G86" i="12"/>
  <c r="N86" i="12"/>
  <c r="H86" i="12"/>
  <c r="O86" i="12"/>
  <c r="I86" i="12"/>
  <c r="P86" i="12"/>
  <c r="Q86" i="12"/>
  <c r="C87" i="12"/>
  <c r="J87" i="12"/>
  <c r="D87" i="12"/>
  <c r="K87" i="12"/>
  <c r="E87" i="12"/>
  <c r="L87" i="12"/>
  <c r="F87" i="12"/>
  <c r="M87" i="12"/>
  <c r="G87" i="12"/>
  <c r="N87" i="12"/>
  <c r="H87" i="12"/>
  <c r="O87" i="12"/>
  <c r="I87" i="12"/>
  <c r="P87" i="12"/>
  <c r="Q87" i="12"/>
  <c r="C88" i="12"/>
  <c r="J88" i="12"/>
  <c r="D88" i="12"/>
  <c r="K88" i="12"/>
  <c r="E88" i="12"/>
  <c r="L88" i="12"/>
  <c r="F88" i="12"/>
  <c r="M88" i="12"/>
  <c r="G88" i="12"/>
  <c r="N88" i="12"/>
  <c r="H88" i="12"/>
  <c r="O88" i="12"/>
  <c r="I88" i="12"/>
  <c r="P88" i="12"/>
  <c r="Q88" i="12"/>
  <c r="C89" i="12"/>
  <c r="J89" i="12"/>
  <c r="D89" i="12"/>
  <c r="K89" i="12"/>
  <c r="E89" i="12"/>
  <c r="L89" i="12"/>
  <c r="F89" i="12"/>
  <c r="M89" i="12"/>
  <c r="G89" i="12"/>
  <c r="N89" i="12"/>
  <c r="H89" i="12"/>
  <c r="O89" i="12"/>
  <c r="I89" i="12"/>
  <c r="P89" i="12"/>
  <c r="Q89" i="12"/>
  <c r="C90" i="12"/>
  <c r="J90" i="12"/>
  <c r="D90" i="12"/>
  <c r="K90" i="12"/>
  <c r="E90" i="12"/>
  <c r="L90" i="12"/>
  <c r="F90" i="12"/>
  <c r="M90" i="12"/>
  <c r="G90" i="12"/>
  <c r="N90" i="12"/>
  <c r="H90" i="12"/>
  <c r="O90" i="12"/>
  <c r="I90" i="12"/>
  <c r="P90" i="12"/>
  <c r="Q90" i="12"/>
  <c r="C91" i="12"/>
  <c r="J91" i="12"/>
  <c r="D91" i="12"/>
  <c r="K91" i="12"/>
  <c r="E91" i="12"/>
  <c r="L91" i="12"/>
  <c r="F91" i="12"/>
  <c r="M91" i="12"/>
  <c r="G91" i="12"/>
  <c r="N91" i="12"/>
  <c r="H91" i="12"/>
  <c r="O91" i="12"/>
  <c r="I91" i="12"/>
  <c r="P91" i="12"/>
  <c r="Q91" i="12"/>
  <c r="C92" i="12"/>
  <c r="J92" i="12"/>
  <c r="D92" i="12"/>
  <c r="K92" i="12"/>
  <c r="E92" i="12"/>
  <c r="L92" i="12"/>
  <c r="F92" i="12"/>
  <c r="M92" i="12"/>
  <c r="G92" i="12"/>
  <c r="N92" i="12"/>
  <c r="H92" i="12"/>
  <c r="O92" i="12"/>
  <c r="I92" i="12"/>
  <c r="P92" i="12"/>
  <c r="Q92" i="12"/>
  <c r="C93" i="12"/>
  <c r="J93" i="12"/>
  <c r="D93" i="12"/>
  <c r="K93" i="12"/>
  <c r="E93" i="12"/>
  <c r="L93" i="12"/>
  <c r="F93" i="12"/>
  <c r="M93" i="12"/>
  <c r="G93" i="12"/>
  <c r="N93" i="12"/>
  <c r="H93" i="12"/>
  <c r="O93" i="12"/>
  <c r="I93" i="12"/>
  <c r="P93" i="12"/>
  <c r="Q93" i="12"/>
  <c r="C94" i="12"/>
  <c r="J94" i="12"/>
  <c r="D94" i="12"/>
  <c r="K94" i="12"/>
  <c r="E94" i="12"/>
  <c r="L94" i="12"/>
  <c r="F94" i="12"/>
  <c r="M94" i="12"/>
  <c r="G94" i="12"/>
  <c r="N94" i="12"/>
  <c r="H94" i="12"/>
  <c r="O94" i="12"/>
  <c r="I94" i="12"/>
  <c r="P94" i="12"/>
  <c r="Q94" i="12"/>
  <c r="C95" i="12"/>
  <c r="J95" i="12"/>
  <c r="D95" i="12"/>
  <c r="K95" i="12"/>
  <c r="E95" i="12"/>
  <c r="L95" i="12"/>
  <c r="F95" i="12"/>
  <c r="M95" i="12"/>
  <c r="G95" i="12"/>
  <c r="N95" i="12"/>
  <c r="H95" i="12"/>
  <c r="O95" i="12"/>
  <c r="I95" i="12"/>
  <c r="P95" i="12"/>
  <c r="Q95" i="12"/>
  <c r="C96" i="12"/>
  <c r="J96" i="12"/>
  <c r="D96" i="12"/>
  <c r="K96" i="12"/>
  <c r="E96" i="12"/>
  <c r="L96" i="12"/>
  <c r="F96" i="12"/>
  <c r="M96" i="12"/>
  <c r="G96" i="12"/>
  <c r="N96" i="12"/>
  <c r="H96" i="12"/>
  <c r="O96" i="12"/>
  <c r="I96" i="12"/>
  <c r="P96" i="12"/>
  <c r="Q96" i="12"/>
  <c r="C97" i="12"/>
  <c r="J97" i="12"/>
  <c r="D97" i="12"/>
  <c r="K97" i="12"/>
  <c r="E97" i="12"/>
  <c r="L97" i="12"/>
  <c r="F97" i="12"/>
  <c r="M97" i="12"/>
  <c r="G97" i="12"/>
  <c r="N97" i="12"/>
  <c r="H97" i="12"/>
  <c r="O97" i="12"/>
  <c r="I97" i="12"/>
  <c r="P97" i="12"/>
  <c r="Q97" i="12"/>
  <c r="C98" i="12"/>
  <c r="J98" i="12"/>
  <c r="D98" i="12"/>
  <c r="K98" i="12"/>
  <c r="E98" i="12"/>
  <c r="L98" i="12"/>
  <c r="F98" i="12"/>
  <c r="M98" i="12"/>
  <c r="G98" i="12"/>
  <c r="N98" i="12"/>
  <c r="H98" i="12"/>
  <c r="O98" i="12"/>
  <c r="I98" i="12"/>
  <c r="P98" i="12"/>
  <c r="Q98" i="12"/>
  <c r="C99" i="12"/>
  <c r="J99" i="12"/>
  <c r="D99" i="12"/>
  <c r="K99" i="12"/>
  <c r="E99" i="12"/>
  <c r="L99" i="12"/>
  <c r="F99" i="12"/>
  <c r="M99" i="12"/>
  <c r="G99" i="12"/>
  <c r="N99" i="12"/>
  <c r="H99" i="12"/>
  <c r="O99" i="12"/>
  <c r="I99" i="12"/>
  <c r="P99" i="12"/>
  <c r="Q99" i="12"/>
  <c r="C100" i="12"/>
  <c r="J100" i="12"/>
  <c r="D100" i="12"/>
  <c r="K100" i="12"/>
  <c r="E100" i="12"/>
  <c r="L100" i="12"/>
  <c r="F100" i="12"/>
  <c r="M100" i="12"/>
  <c r="G100" i="12"/>
  <c r="N100" i="12"/>
  <c r="H100" i="12"/>
  <c r="O100" i="12"/>
  <c r="I100" i="12"/>
  <c r="P100" i="12"/>
  <c r="Q100" i="12"/>
  <c r="C101" i="12"/>
  <c r="J101" i="12"/>
  <c r="D101" i="12"/>
  <c r="K101" i="12"/>
  <c r="E101" i="12"/>
  <c r="L101" i="12"/>
  <c r="F101" i="12"/>
  <c r="M101" i="12"/>
  <c r="G101" i="12"/>
  <c r="N101" i="12"/>
  <c r="H101" i="12"/>
  <c r="O101" i="12"/>
  <c r="I101" i="12"/>
  <c r="P101" i="12"/>
  <c r="Q101" i="12"/>
  <c r="C102" i="12"/>
  <c r="J102" i="12"/>
  <c r="D102" i="12"/>
  <c r="K102" i="12"/>
  <c r="E102" i="12"/>
  <c r="L102" i="12"/>
  <c r="F102" i="12"/>
  <c r="M102" i="12"/>
  <c r="G102" i="12"/>
  <c r="N102" i="12"/>
  <c r="H102" i="12"/>
  <c r="O102" i="12"/>
  <c r="I102" i="12"/>
  <c r="P102" i="12"/>
  <c r="Q102" i="12"/>
  <c r="C103" i="12"/>
  <c r="J103" i="12"/>
  <c r="D103" i="12"/>
  <c r="K103" i="12"/>
  <c r="E103" i="12"/>
  <c r="L103" i="12"/>
  <c r="F103" i="12"/>
  <c r="M103" i="12"/>
  <c r="G103" i="12"/>
  <c r="N103" i="12"/>
  <c r="H103" i="12"/>
  <c r="O103" i="12"/>
  <c r="I103" i="12"/>
  <c r="P103" i="12"/>
  <c r="Q103" i="12"/>
  <c r="C104" i="12"/>
  <c r="J104" i="12"/>
  <c r="D104" i="12"/>
  <c r="K104" i="12"/>
  <c r="E104" i="12"/>
  <c r="L104" i="12"/>
  <c r="F104" i="12"/>
  <c r="M104" i="12"/>
  <c r="G104" i="12"/>
  <c r="N104" i="12"/>
  <c r="H104" i="12"/>
  <c r="O104" i="12"/>
  <c r="I104" i="12"/>
  <c r="P104" i="12"/>
  <c r="Q104" i="12"/>
  <c r="C105" i="12"/>
  <c r="J105" i="12"/>
  <c r="D105" i="12"/>
  <c r="K105" i="12"/>
  <c r="E105" i="12"/>
  <c r="L105" i="12"/>
  <c r="F105" i="12"/>
  <c r="M105" i="12"/>
  <c r="G105" i="12"/>
  <c r="N105" i="12"/>
  <c r="H105" i="12"/>
  <c r="O105" i="12"/>
  <c r="I105" i="12"/>
  <c r="P105" i="12"/>
  <c r="Q105" i="12"/>
  <c r="C106" i="12"/>
  <c r="J106" i="12"/>
  <c r="D106" i="12"/>
  <c r="K106" i="12"/>
  <c r="E106" i="12"/>
  <c r="L106" i="12"/>
  <c r="F106" i="12"/>
  <c r="M106" i="12"/>
  <c r="G106" i="12"/>
  <c r="N106" i="12"/>
  <c r="H106" i="12"/>
  <c r="O106" i="12"/>
  <c r="I106" i="12"/>
  <c r="P106" i="12"/>
  <c r="Q106" i="12"/>
  <c r="C107" i="12"/>
  <c r="J107" i="12"/>
  <c r="D107" i="12"/>
  <c r="K107" i="12"/>
  <c r="E107" i="12"/>
  <c r="L107" i="12"/>
  <c r="F107" i="12"/>
  <c r="M107" i="12"/>
  <c r="G107" i="12"/>
  <c r="N107" i="12"/>
  <c r="H107" i="12"/>
  <c r="O107" i="12"/>
  <c r="I107" i="12"/>
  <c r="P107" i="12"/>
  <c r="Q107" i="12"/>
  <c r="C108" i="12"/>
  <c r="J108" i="12"/>
  <c r="D108" i="12"/>
  <c r="K108" i="12"/>
  <c r="E108" i="12"/>
  <c r="L108" i="12"/>
  <c r="F108" i="12"/>
  <c r="M108" i="12"/>
  <c r="G108" i="12"/>
  <c r="N108" i="12"/>
  <c r="H108" i="12"/>
  <c r="O108" i="12"/>
  <c r="I108" i="12"/>
  <c r="P108" i="12"/>
  <c r="Q108" i="12"/>
  <c r="C109" i="12"/>
  <c r="J109" i="12"/>
  <c r="D109" i="12"/>
  <c r="K109" i="12"/>
  <c r="E109" i="12"/>
  <c r="L109" i="12"/>
  <c r="F109" i="12"/>
  <c r="M109" i="12"/>
  <c r="G109" i="12"/>
  <c r="N109" i="12"/>
  <c r="H109" i="12"/>
  <c r="O109" i="12"/>
  <c r="I109" i="12"/>
  <c r="P109" i="12"/>
  <c r="Q109" i="12"/>
  <c r="C110" i="12"/>
  <c r="J110" i="12"/>
  <c r="D110" i="12"/>
  <c r="K110" i="12"/>
  <c r="E110" i="12"/>
  <c r="L110" i="12"/>
  <c r="F110" i="12"/>
  <c r="M110" i="12"/>
  <c r="G110" i="12"/>
  <c r="N110" i="12"/>
  <c r="H110" i="12"/>
  <c r="O110" i="12"/>
  <c r="I110" i="12"/>
  <c r="P110" i="12"/>
  <c r="Q110" i="12"/>
  <c r="C111" i="12"/>
  <c r="J111" i="12"/>
  <c r="D111" i="12"/>
  <c r="K111" i="12"/>
  <c r="E111" i="12"/>
  <c r="L111" i="12"/>
  <c r="F111" i="12"/>
  <c r="M111" i="12"/>
  <c r="G111" i="12"/>
  <c r="N111" i="12"/>
  <c r="H111" i="12"/>
  <c r="O111" i="12"/>
  <c r="I111" i="12"/>
  <c r="P111" i="12"/>
  <c r="Q111" i="12"/>
  <c r="C112" i="12"/>
  <c r="J112" i="12"/>
  <c r="D112" i="12"/>
  <c r="K112" i="12"/>
  <c r="E112" i="12"/>
  <c r="L112" i="12"/>
  <c r="F112" i="12"/>
  <c r="M112" i="12"/>
  <c r="G112" i="12"/>
  <c r="N112" i="12"/>
  <c r="H112" i="12"/>
  <c r="O112" i="12"/>
  <c r="I112" i="12"/>
  <c r="P112" i="12"/>
  <c r="Q112" i="12"/>
  <c r="C113" i="12"/>
  <c r="J113" i="12"/>
  <c r="D113" i="12"/>
  <c r="K113" i="12"/>
  <c r="E113" i="12"/>
  <c r="L113" i="12"/>
  <c r="F113" i="12"/>
  <c r="M113" i="12"/>
  <c r="G113" i="12"/>
  <c r="N113" i="12"/>
  <c r="H113" i="12"/>
  <c r="O113" i="12"/>
  <c r="I113" i="12"/>
  <c r="P113" i="12"/>
  <c r="Q113" i="12"/>
  <c r="C114" i="12"/>
  <c r="J114" i="12"/>
  <c r="D114" i="12"/>
  <c r="K114" i="12"/>
  <c r="E114" i="12"/>
  <c r="L114" i="12"/>
  <c r="F114" i="12"/>
  <c r="M114" i="12"/>
  <c r="G114" i="12"/>
  <c r="N114" i="12"/>
  <c r="H114" i="12"/>
  <c r="O114" i="12"/>
  <c r="I114" i="12"/>
  <c r="P114" i="12"/>
  <c r="Q114" i="12"/>
  <c r="C115" i="12"/>
  <c r="J115" i="12"/>
  <c r="D115" i="12"/>
  <c r="K115" i="12"/>
  <c r="E115" i="12"/>
  <c r="L115" i="12"/>
  <c r="F115" i="12"/>
  <c r="M115" i="12"/>
  <c r="G115" i="12"/>
  <c r="N115" i="12"/>
  <c r="H115" i="12"/>
  <c r="O115" i="12"/>
  <c r="I115" i="12"/>
  <c r="P115" i="12"/>
  <c r="Q115" i="12"/>
  <c r="C116" i="12"/>
  <c r="J116" i="12"/>
  <c r="D116" i="12"/>
  <c r="K116" i="12"/>
  <c r="E116" i="12"/>
  <c r="L116" i="12"/>
  <c r="F116" i="12"/>
  <c r="M116" i="12"/>
  <c r="G116" i="12"/>
  <c r="N116" i="12"/>
  <c r="H116" i="12"/>
  <c r="O116" i="12"/>
  <c r="I116" i="12"/>
  <c r="P116" i="12"/>
  <c r="Q116" i="12"/>
  <c r="C117" i="12"/>
  <c r="J117" i="12"/>
  <c r="D117" i="12"/>
  <c r="K117" i="12"/>
  <c r="E117" i="12"/>
  <c r="L117" i="12"/>
  <c r="F117" i="12"/>
  <c r="M117" i="12"/>
  <c r="G117" i="12"/>
  <c r="N117" i="12"/>
  <c r="H117" i="12"/>
  <c r="O117" i="12"/>
  <c r="I117" i="12"/>
  <c r="P117" i="12"/>
  <c r="Q117" i="12"/>
  <c r="C118" i="12"/>
  <c r="J118" i="12"/>
  <c r="D118" i="12"/>
  <c r="K118" i="12"/>
  <c r="E118" i="12"/>
  <c r="L118" i="12"/>
  <c r="F118" i="12"/>
  <c r="M118" i="12"/>
  <c r="G118" i="12"/>
  <c r="N118" i="12"/>
  <c r="H118" i="12"/>
  <c r="O118" i="12"/>
  <c r="I118" i="12"/>
  <c r="P118" i="12"/>
  <c r="Q118" i="12"/>
  <c r="C119" i="12"/>
  <c r="J119" i="12"/>
  <c r="D119" i="12"/>
  <c r="K119" i="12"/>
  <c r="E119" i="12"/>
  <c r="L119" i="12"/>
  <c r="F119" i="12"/>
  <c r="M119" i="12"/>
  <c r="G119" i="12"/>
  <c r="N119" i="12"/>
  <c r="H119" i="12"/>
  <c r="O119" i="12"/>
  <c r="I119" i="12"/>
  <c r="P119" i="12"/>
  <c r="Q119" i="12"/>
  <c r="C120" i="12"/>
  <c r="J120" i="12"/>
  <c r="D120" i="12"/>
  <c r="K120" i="12"/>
  <c r="E120" i="12"/>
  <c r="L120" i="12"/>
  <c r="F120" i="12"/>
  <c r="M120" i="12"/>
  <c r="G120" i="12"/>
  <c r="N120" i="12"/>
  <c r="H120" i="12"/>
  <c r="O120" i="12"/>
  <c r="I120" i="12"/>
  <c r="P120" i="12"/>
  <c r="Q120" i="12"/>
  <c r="C121" i="12"/>
  <c r="J121" i="12"/>
  <c r="D121" i="12"/>
  <c r="K121" i="12"/>
  <c r="E121" i="12"/>
  <c r="L121" i="12"/>
  <c r="F121" i="12"/>
  <c r="M121" i="12"/>
  <c r="G121" i="12"/>
  <c r="N121" i="12"/>
  <c r="H121" i="12"/>
  <c r="O121" i="12"/>
  <c r="I121" i="12"/>
  <c r="P121" i="12"/>
  <c r="Q121" i="12"/>
  <c r="C122" i="12"/>
  <c r="J122" i="12"/>
  <c r="D122" i="12"/>
  <c r="K122" i="12"/>
  <c r="E122" i="12"/>
  <c r="L122" i="12"/>
  <c r="F122" i="12"/>
  <c r="M122" i="12"/>
  <c r="G122" i="12"/>
  <c r="N122" i="12"/>
  <c r="H122" i="12"/>
  <c r="O122" i="12"/>
  <c r="I122" i="12"/>
  <c r="P122" i="12"/>
  <c r="Q122" i="12"/>
  <c r="C123" i="12"/>
  <c r="J123" i="12"/>
  <c r="D123" i="12"/>
  <c r="K123" i="12"/>
  <c r="E123" i="12"/>
  <c r="L123" i="12"/>
  <c r="F123" i="12"/>
  <c r="M123" i="12"/>
  <c r="G123" i="12"/>
  <c r="N123" i="12"/>
  <c r="H123" i="12"/>
  <c r="O123" i="12"/>
  <c r="I123" i="12"/>
  <c r="P123" i="12"/>
  <c r="Q123" i="12"/>
  <c r="C124" i="12"/>
  <c r="J124" i="12"/>
  <c r="D124" i="12"/>
  <c r="K124" i="12"/>
  <c r="E124" i="12"/>
  <c r="L124" i="12"/>
  <c r="F124" i="12"/>
  <c r="M124" i="12"/>
  <c r="G124" i="12"/>
  <c r="N124" i="12"/>
  <c r="H124" i="12"/>
  <c r="O124" i="12"/>
  <c r="I124" i="12"/>
  <c r="P124" i="12"/>
  <c r="Q124" i="12"/>
  <c r="C125" i="12"/>
  <c r="J125" i="12"/>
  <c r="D125" i="12"/>
  <c r="K125" i="12"/>
  <c r="E125" i="12"/>
  <c r="L125" i="12"/>
  <c r="F125" i="12"/>
  <c r="M125" i="12"/>
  <c r="G125" i="12"/>
  <c r="N125" i="12"/>
  <c r="H125" i="12"/>
  <c r="O125" i="12"/>
  <c r="I125" i="12"/>
  <c r="P125" i="12"/>
  <c r="Q125" i="12"/>
  <c r="C126" i="12"/>
  <c r="J126" i="12"/>
  <c r="D126" i="12"/>
  <c r="K126" i="12"/>
  <c r="E126" i="12"/>
  <c r="L126" i="12"/>
  <c r="F126" i="12"/>
  <c r="M126" i="12"/>
  <c r="G126" i="12"/>
  <c r="N126" i="12"/>
  <c r="H126" i="12"/>
  <c r="O126" i="12"/>
  <c r="I126" i="12"/>
  <c r="P126" i="12"/>
  <c r="Q126" i="12"/>
  <c r="C127" i="12"/>
  <c r="J127" i="12"/>
  <c r="D127" i="12"/>
  <c r="K127" i="12"/>
  <c r="E127" i="12"/>
  <c r="L127" i="12"/>
  <c r="F127" i="12"/>
  <c r="M127" i="12"/>
  <c r="G127" i="12"/>
  <c r="N127" i="12"/>
  <c r="H127" i="12"/>
  <c r="O127" i="12"/>
  <c r="I127" i="12"/>
  <c r="P127" i="12"/>
  <c r="Q127" i="12"/>
  <c r="C128" i="12"/>
  <c r="J128" i="12"/>
  <c r="D128" i="12"/>
  <c r="K128" i="12"/>
  <c r="E128" i="12"/>
  <c r="L128" i="12"/>
  <c r="F128" i="12"/>
  <c r="M128" i="12"/>
  <c r="G128" i="12"/>
  <c r="N128" i="12"/>
  <c r="H128" i="12"/>
  <c r="O128" i="12"/>
  <c r="I128" i="12"/>
  <c r="P128" i="12"/>
  <c r="Q128" i="12"/>
  <c r="C129" i="12"/>
  <c r="J129" i="12"/>
  <c r="D129" i="12"/>
  <c r="K129" i="12"/>
  <c r="E129" i="12"/>
  <c r="L129" i="12"/>
  <c r="F129" i="12"/>
  <c r="M129" i="12"/>
  <c r="G129" i="12"/>
  <c r="N129" i="12"/>
  <c r="H129" i="12"/>
  <c r="O129" i="12"/>
  <c r="I129" i="12"/>
  <c r="P129" i="12"/>
  <c r="Q129" i="12"/>
  <c r="C130" i="12"/>
  <c r="J130" i="12"/>
  <c r="D130" i="12"/>
  <c r="K130" i="12"/>
  <c r="E130" i="12"/>
  <c r="L130" i="12"/>
  <c r="F130" i="12"/>
  <c r="M130" i="12"/>
  <c r="G130" i="12"/>
  <c r="N130" i="12"/>
  <c r="H130" i="12"/>
  <c r="O130" i="12"/>
  <c r="I130" i="12"/>
  <c r="P130" i="12"/>
  <c r="Q130" i="12"/>
  <c r="C131" i="12"/>
  <c r="J131" i="12"/>
  <c r="D131" i="12"/>
  <c r="K131" i="12"/>
  <c r="E131" i="12"/>
  <c r="L131" i="12"/>
  <c r="F131" i="12"/>
  <c r="M131" i="12"/>
  <c r="G131" i="12"/>
  <c r="N131" i="12"/>
  <c r="H131" i="12"/>
  <c r="O131" i="12"/>
  <c r="I131" i="12"/>
  <c r="P131" i="12"/>
  <c r="Q131" i="12"/>
  <c r="C132" i="12"/>
  <c r="J132" i="12"/>
  <c r="D132" i="12"/>
  <c r="K132" i="12"/>
  <c r="E132" i="12"/>
  <c r="L132" i="12"/>
  <c r="F132" i="12"/>
  <c r="M132" i="12"/>
  <c r="G132" i="12"/>
  <c r="N132" i="12"/>
  <c r="H132" i="12"/>
  <c r="O132" i="12"/>
  <c r="I132" i="12"/>
  <c r="P132" i="12"/>
  <c r="Q132" i="12"/>
  <c r="C133" i="12"/>
  <c r="J133" i="12"/>
  <c r="D133" i="12"/>
  <c r="K133" i="12"/>
  <c r="E133" i="12"/>
  <c r="L133" i="12"/>
  <c r="F133" i="12"/>
  <c r="M133" i="12"/>
  <c r="G133" i="12"/>
  <c r="N133" i="12"/>
  <c r="H133" i="12"/>
  <c r="O133" i="12"/>
  <c r="I133" i="12"/>
  <c r="P133" i="12"/>
  <c r="Q133" i="12"/>
  <c r="C134" i="12"/>
  <c r="J134" i="12"/>
  <c r="D134" i="12"/>
  <c r="K134" i="12"/>
  <c r="E134" i="12"/>
  <c r="L134" i="12"/>
  <c r="F134" i="12"/>
  <c r="M134" i="12"/>
  <c r="G134" i="12"/>
  <c r="N134" i="12"/>
  <c r="H134" i="12"/>
  <c r="O134" i="12"/>
  <c r="I134" i="12"/>
  <c r="P134" i="12"/>
  <c r="Q134" i="12"/>
  <c r="C135" i="12"/>
  <c r="J135" i="12"/>
  <c r="D135" i="12"/>
  <c r="K135" i="12"/>
  <c r="E135" i="12"/>
  <c r="L135" i="12"/>
  <c r="F135" i="12"/>
  <c r="M135" i="12"/>
  <c r="G135" i="12"/>
  <c r="N135" i="12"/>
  <c r="H135" i="12"/>
  <c r="O135" i="12"/>
  <c r="I135" i="12"/>
  <c r="P135" i="12"/>
  <c r="Q135" i="12"/>
  <c r="C136" i="12"/>
  <c r="J136" i="12"/>
  <c r="D136" i="12"/>
  <c r="K136" i="12"/>
  <c r="E136" i="12"/>
  <c r="L136" i="12"/>
  <c r="F136" i="12"/>
  <c r="M136" i="12"/>
  <c r="G136" i="12"/>
  <c r="N136" i="12"/>
  <c r="H136" i="12"/>
  <c r="O136" i="12"/>
  <c r="I136" i="12"/>
  <c r="P136" i="12"/>
  <c r="Q136" i="12"/>
  <c r="C137" i="12"/>
  <c r="J137" i="12"/>
  <c r="D137" i="12"/>
  <c r="K137" i="12"/>
  <c r="E137" i="12"/>
  <c r="L137" i="12"/>
  <c r="F137" i="12"/>
  <c r="M137" i="12"/>
  <c r="G137" i="12"/>
  <c r="N137" i="12"/>
  <c r="H137" i="12"/>
  <c r="O137" i="12"/>
  <c r="I137" i="12"/>
  <c r="P137" i="12"/>
  <c r="Q137" i="12"/>
  <c r="C138" i="12"/>
  <c r="J138" i="12"/>
  <c r="D138" i="12"/>
  <c r="K138" i="12"/>
  <c r="E138" i="12"/>
  <c r="L138" i="12"/>
  <c r="F138" i="12"/>
  <c r="M138" i="12"/>
  <c r="G138" i="12"/>
  <c r="N138" i="12"/>
  <c r="H138" i="12"/>
  <c r="O138" i="12"/>
  <c r="I138" i="12"/>
  <c r="P138" i="12"/>
  <c r="Q138" i="12"/>
  <c r="C139" i="12"/>
  <c r="J139" i="12"/>
  <c r="D139" i="12"/>
  <c r="K139" i="12"/>
  <c r="E139" i="12"/>
  <c r="L139" i="12"/>
  <c r="F139" i="12"/>
  <c r="M139" i="12"/>
  <c r="G139" i="12"/>
  <c r="N139" i="12"/>
  <c r="H139" i="12"/>
  <c r="O139" i="12"/>
  <c r="I139" i="12"/>
  <c r="P139" i="12"/>
  <c r="Q139" i="12"/>
  <c r="C140" i="12"/>
  <c r="J140" i="12"/>
  <c r="D140" i="12"/>
  <c r="K140" i="12"/>
  <c r="E140" i="12"/>
  <c r="L140" i="12"/>
  <c r="F140" i="12"/>
  <c r="M140" i="12"/>
  <c r="G140" i="12"/>
  <c r="N140" i="12"/>
  <c r="H140" i="12"/>
  <c r="O140" i="12"/>
  <c r="I140" i="12"/>
  <c r="P140" i="12"/>
  <c r="Q140" i="12"/>
  <c r="C141" i="12"/>
  <c r="J141" i="12"/>
  <c r="D141" i="12"/>
  <c r="K141" i="12"/>
  <c r="E141" i="12"/>
  <c r="L141" i="12"/>
  <c r="F141" i="12"/>
  <c r="M141" i="12"/>
  <c r="G141" i="12"/>
  <c r="N141" i="12"/>
  <c r="H141" i="12"/>
  <c r="O141" i="12"/>
  <c r="I141" i="12"/>
  <c r="P141" i="12"/>
  <c r="Q141" i="12"/>
  <c r="C142" i="12"/>
  <c r="J142" i="12"/>
  <c r="D142" i="12"/>
  <c r="K142" i="12"/>
  <c r="E142" i="12"/>
  <c r="L142" i="12"/>
  <c r="F142" i="12"/>
  <c r="M142" i="12"/>
  <c r="G142" i="12"/>
  <c r="N142" i="12"/>
  <c r="H142" i="12"/>
  <c r="O142" i="12"/>
  <c r="I142" i="12"/>
  <c r="P142" i="12"/>
  <c r="Q142" i="12"/>
  <c r="C143" i="12"/>
  <c r="J143" i="12"/>
  <c r="D143" i="12"/>
  <c r="K143" i="12"/>
  <c r="E143" i="12"/>
  <c r="L143" i="12"/>
  <c r="F143" i="12"/>
  <c r="M143" i="12"/>
  <c r="G143" i="12"/>
  <c r="N143" i="12"/>
  <c r="H143" i="12"/>
  <c r="O143" i="12"/>
  <c r="I143" i="12"/>
  <c r="P143" i="12"/>
  <c r="Q143" i="12"/>
  <c r="C144" i="12"/>
  <c r="J144" i="12"/>
  <c r="D144" i="12"/>
  <c r="K144" i="12"/>
  <c r="E144" i="12"/>
  <c r="L144" i="12"/>
  <c r="F144" i="12"/>
  <c r="M144" i="12"/>
  <c r="G144" i="12"/>
  <c r="N144" i="12"/>
  <c r="H144" i="12"/>
  <c r="O144" i="12"/>
  <c r="I144" i="12"/>
  <c r="P144" i="12"/>
  <c r="Q144" i="12"/>
  <c r="C145" i="12"/>
  <c r="J145" i="12"/>
  <c r="D145" i="12"/>
  <c r="K145" i="12"/>
  <c r="E145" i="12"/>
  <c r="L145" i="12"/>
  <c r="F145" i="12"/>
  <c r="M145" i="12"/>
  <c r="G145" i="12"/>
  <c r="N145" i="12"/>
  <c r="H145" i="12"/>
  <c r="O145" i="12"/>
  <c r="I145" i="12"/>
  <c r="P145" i="12"/>
  <c r="Q145" i="12"/>
  <c r="C146" i="12"/>
  <c r="J146" i="12"/>
  <c r="D146" i="12"/>
  <c r="K146" i="12"/>
  <c r="E146" i="12"/>
  <c r="L146" i="12"/>
  <c r="F146" i="12"/>
  <c r="M146" i="12"/>
  <c r="G146" i="12"/>
  <c r="N146" i="12"/>
  <c r="H146" i="12"/>
  <c r="O146" i="12"/>
  <c r="I146" i="12"/>
  <c r="P146" i="12"/>
  <c r="Q146" i="12"/>
  <c r="C147" i="12"/>
  <c r="J147" i="12"/>
  <c r="D147" i="12"/>
  <c r="K147" i="12"/>
  <c r="E147" i="12"/>
  <c r="L147" i="12"/>
  <c r="F147" i="12"/>
  <c r="M147" i="12"/>
  <c r="G147" i="12"/>
  <c r="N147" i="12"/>
  <c r="H147" i="12"/>
  <c r="O147" i="12"/>
  <c r="I147" i="12"/>
  <c r="P147" i="12"/>
  <c r="Q147" i="12"/>
  <c r="C148" i="12"/>
  <c r="J148" i="12"/>
  <c r="D148" i="12"/>
  <c r="K148" i="12"/>
  <c r="E148" i="12"/>
  <c r="L148" i="12"/>
  <c r="F148" i="12"/>
  <c r="M148" i="12"/>
  <c r="G148" i="12"/>
  <c r="N148" i="12"/>
  <c r="H148" i="12"/>
  <c r="O148" i="12"/>
  <c r="I148" i="12"/>
  <c r="P148" i="12"/>
  <c r="Q148" i="12"/>
  <c r="C149" i="12"/>
  <c r="J149" i="12"/>
  <c r="D149" i="12"/>
  <c r="K149" i="12"/>
  <c r="E149" i="12"/>
  <c r="L149" i="12"/>
  <c r="F149" i="12"/>
  <c r="M149" i="12"/>
  <c r="G149" i="12"/>
  <c r="N149" i="12"/>
  <c r="H149" i="12"/>
  <c r="O149" i="12"/>
  <c r="I149" i="12"/>
  <c r="P149" i="12"/>
  <c r="Q149" i="12"/>
  <c r="C150" i="12"/>
  <c r="J150" i="12"/>
  <c r="D150" i="12"/>
  <c r="K150" i="12"/>
  <c r="E150" i="12"/>
  <c r="L150" i="12"/>
  <c r="F150" i="12"/>
  <c r="M150" i="12"/>
  <c r="G150" i="12"/>
  <c r="N150" i="12"/>
  <c r="H150" i="12"/>
  <c r="O150" i="12"/>
  <c r="I150" i="12"/>
  <c r="P150" i="12"/>
  <c r="Q150" i="12"/>
  <c r="C151" i="12"/>
  <c r="J151" i="12"/>
  <c r="D151" i="12"/>
  <c r="K151" i="12"/>
  <c r="E151" i="12"/>
  <c r="L151" i="12"/>
  <c r="F151" i="12"/>
  <c r="M151" i="12"/>
  <c r="G151" i="12"/>
  <c r="N151" i="12"/>
  <c r="H151" i="12"/>
  <c r="O151" i="12"/>
  <c r="I151" i="12"/>
  <c r="P151" i="12"/>
  <c r="Q151" i="12"/>
  <c r="C152" i="12"/>
  <c r="J152" i="12"/>
  <c r="D152" i="12"/>
  <c r="K152" i="12"/>
  <c r="E152" i="12"/>
  <c r="L152" i="12"/>
  <c r="F152" i="12"/>
  <c r="M152" i="12"/>
  <c r="G152" i="12"/>
  <c r="N152" i="12"/>
  <c r="H152" i="12"/>
  <c r="O152" i="12"/>
  <c r="I152" i="12"/>
  <c r="P152" i="12"/>
  <c r="Q152" i="12"/>
  <c r="C153" i="12"/>
  <c r="J153" i="12"/>
  <c r="D153" i="12"/>
  <c r="K153" i="12"/>
  <c r="E153" i="12"/>
  <c r="L153" i="12"/>
  <c r="F153" i="12"/>
  <c r="M153" i="12"/>
  <c r="G153" i="12"/>
  <c r="N153" i="12"/>
  <c r="H153" i="12"/>
  <c r="O153" i="12"/>
  <c r="I153" i="12"/>
  <c r="P153" i="12"/>
  <c r="Q153" i="12"/>
  <c r="C154" i="12"/>
  <c r="J154" i="12"/>
  <c r="D154" i="12"/>
  <c r="K154" i="12"/>
  <c r="E154" i="12"/>
  <c r="L154" i="12"/>
  <c r="F154" i="12"/>
  <c r="M154" i="12"/>
  <c r="G154" i="12"/>
  <c r="N154" i="12"/>
  <c r="H154" i="12"/>
  <c r="O154" i="12"/>
  <c r="I154" i="12"/>
  <c r="P154" i="12"/>
  <c r="Q154" i="12"/>
  <c r="C155" i="12"/>
  <c r="J155" i="12"/>
  <c r="D155" i="12"/>
  <c r="K155" i="12"/>
  <c r="E155" i="12"/>
  <c r="L155" i="12"/>
  <c r="F155" i="12"/>
  <c r="M155" i="12"/>
  <c r="G155" i="12"/>
  <c r="N155" i="12"/>
  <c r="H155" i="12"/>
  <c r="O155" i="12"/>
  <c r="I155" i="12"/>
  <c r="P155" i="12"/>
  <c r="Q155" i="12"/>
  <c r="C156" i="12"/>
  <c r="J156" i="12"/>
  <c r="D156" i="12"/>
  <c r="K156" i="12"/>
  <c r="E156" i="12"/>
  <c r="L156" i="12"/>
  <c r="F156" i="12"/>
  <c r="M156" i="12"/>
  <c r="G156" i="12"/>
  <c r="N156" i="12"/>
  <c r="H156" i="12"/>
  <c r="O156" i="12"/>
  <c r="I156" i="12"/>
  <c r="P156" i="12"/>
  <c r="Q156" i="12"/>
  <c r="C157" i="12"/>
  <c r="J157" i="12"/>
  <c r="D157" i="12"/>
  <c r="K157" i="12"/>
  <c r="E157" i="12"/>
  <c r="L157" i="12"/>
  <c r="F157" i="12"/>
  <c r="M157" i="12"/>
  <c r="G157" i="12"/>
  <c r="N157" i="12"/>
  <c r="H157" i="12"/>
  <c r="O157" i="12"/>
  <c r="I157" i="12"/>
  <c r="P157" i="12"/>
  <c r="Q157" i="12"/>
  <c r="C158" i="12"/>
  <c r="J158" i="12"/>
  <c r="D158" i="12"/>
  <c r="K158" i="12"/>
  <c r="E158" i="12"/>
  <c r="L158" i="12"/>
  <c r="F158" i="12"/>
  <c r="M158" i="12"/>
  <c r="G158" i="12"/>
  <c r="N158" i="12"/>
  <c r="H158" i="12"/>
  <c r="O158" i="12"/>
  <c r="I158" i="12"/>
  <c r="P158" i="12"/>
  <c r="Q158" i="12"/>
  <c r="C159" i="12"/>
  <c r="J159" i="12"/>
  <c r="D159" i="12"/>
  <c r="K159" i="12"/>
  <c r="E159" i="12"/>
  <c r="L159" i="12"/>
  <c r="F159" i="12"/>
  <c r="M159" i="12"/>
  <c r="G159" i="12"/>
  <c r="N159" i="12"/>
  <c r="H159" i="12"/>
  <c r="O159" i="12"/>
  <c r="I159" i="12"/>
  <c r="P159" i="12"/>
  <c r="Q159" i="12"/>
  <c r="C160" i="12"/>
  <c r="J160" i="12"/>
  <c r="D160" i="12"/>
  <c r="K160" i="12"/>
  <c r="E160" i="12"/>
  <c r="L160" i="12"/>
  <c r="F160" i="12"/>
  <c r="M160" i="12"/>
  <c r="G160" i="12"/>
  <c r="N160" i="12"/>
  <c r="H160" i="12"/>
  <c r="O160" i="12"/>
  <c r="I160" i="12"/>
  <c r="P160" i="12"/>
  <c r="Q160" i="12"/>
  <c r="C161" i="12"/>
  <c r="J161" i="12"/>
  <c r="D161" i="12"/>
  <c r="K161" i="12"/>
  <c r="E161" i="12"/>
  <c r="L161" i="12"/>
  <c r="F161" i="12"/>
  <c r="M161" i="12"/>
  <c r="G161" i="12"/>
  <c r="N161" i="12"/>
  <c r="H161" i="12"/>
  <c r="O161" i="12"/>
  <c r="I161" i="12"/>
  <c r="P161" i="12"/>
  <c r="Q161" i="12"/>
  <c r="C162" i="12"/>
  <c r="J162" i="12"/>
  <c r="D162" i="12"/>
  <c r="K162" i="12"/>
  <c r="E162" i="12"/>
  <c r="L162" i="12"/>
  <c r="F162" i="12"/>
  <c r="M162" i="12"/>
  <c r="G162" i="12"/>
  <c r="N162" i="12"/>
  <c r="H162" i="12"/>
  <c r="O162" i="12"/>
  <c r="I162" i="12"/>
  <c r="P162" i="12"/>
  <c r="Q162" i="12"/>
  <c r="C163" i="12"/>
  <c r="J163" i="12"/>
  <c r="D163" i="12"/>
  <c r="K163" i="12"/>
  <c r="E163" i="12"/>
  <c r="L163" i="12"/>
  <c r="F163" i="12"/>
  <c r="M163" i="12"/>
  <c r="G163" i="12"/>
  <c r="N163" i="12"/>
  <c r="H163" i="12"/>
  <c r="O163" i="12"/>
  <c r="I163" i="12"/>
  <c r="P163" i="12"/>
  <c r="Q163" i="12"/>
  <c r="C164" i="12"/>
  <c r="J164" i="12"/>
  <c r="D164" i="12"/>
  <c r="K164" i="12"/>
  <c r="E164" i="12"/>
  <c r="L164" i="12"/>
  <c r="F164" i="12"/>
  <c r="M164" i="12"/>
  <c r="G164" i="12"/>
  <c r="N164" i="12"/>
  <c r="H164" i="12"/>
  <c r="O164" i="12"/>
  <c r="I164" i="12"/>
  <c r="P164" i="12"/>
  <c r="Q164" i="12"/>
  <c r="C165" i="12"/>
  <c r="J165" i="12"/>
  <c r="D165" i="12"/>
  <c r="K165" i="12"/>
  <c r="E165" i="12"/>
  <c r="L165" i="12"/>
  <c r="F165" i="12"/>
  <c r="M165" i="12"/>
  <c r="G165" i="12"/>
  <c r="N165" i="12"/>
  <c r="H165" i="12"/>
  <c r="O165" i="12"/>
  <c r="I165" i="12"/>
  <c r="P165" i="12"/>
  <c r="Q165" i="12"/>
  <c r="C166" i="12"/>
  <c r="J166" i="12"/>
  <c r="D166" i="12"/>
  <c r="K166" i="12"/>
  <c r="E166" i="12"/>
  <c r="L166" i="12"/>
  <c r="F166" i="12"/>
  <c r="M166" i="12"/>
  <c r="G166" i="12"/>
  <c r="N166" i="12"/>
  <c r="H166" i="12"/>
  <c r="O166" i="12"/>
  <c r="I166" i="12"/>
  <c r="P166" i="12"/>
  <c r="Q166" i="12"/>
  <c r="C167" i="12"/>
  <c r="J167" i="12"/>
  <c r="D167" i="12"/>
  <c r="K167" i="12"/>
  <c r="E167" i="12"/>
  <c r="L167" i="12"/>
  <c r="F167" i="12"/>
  <c r="M167" i="12"/>
  <c r="G167" i="12"/>
  <c r="N167" i="12"/>
  <c r="H167" i="12"/>
  <c r="O167" i="12"/>
  <c r="I167" i="12"/>
  <c r="P167" i="12"/>
  <c r="Q167" i="12"/>
  <c r="C168" i="12"/>
  <c r="J168" i="12"/>
  <c r="D168" i="12"/>
  <c r="K168" i="12"/>
  <c r="E168" i="12"/>
  <c r="L168" i="12"/>
  <c r="F168" i="12"/>
  <c r="M168" i="12"/>
  <c r="G168" i="12"/>
  <c r="N168" i="12"/>
  <c r="H168" i="12"/>
  <c r="O168" i="12"/>
  <c r="I168" i="12"/>
  <c r="P168" i="12"/>
  <c r="Q168" i="12"/>
  <c r="C169" i="12"/>
  <c r="J169" i="12"/>
  <c r="D169" i="12"/>
  <c r="K169" i="12"/>
  <c r="E169" i="12"/>
  <c r="L169" i="12"/>
  <c r="F169" i="12"/>
  <c r="M169" i="12"/>
  <c r="G169" i="12"/>
  <c r="N169" i="12"/>
  <c r="H169" i="12"/>
  <c r="O169" i="12"/>
  <c r="I169" i="12"/>
  <c r="P169" i="12"/>
  <c r="Q169" i="12"/>
  <c r="C170" i="12"/>
  <c r="J170" i="12"/>
  <c r="D170" i="12"/>
  <c r="K170" i="12"/>
  <c r="E170" i="12"/>
  <c r="L170" i="12"/>
  <c r="F170" i="12"/>
  <c r="M170" i="12"/>
  <c r="G170" i="12"/>
  <c r="N170" i="12"/>
  <c r="H170" i="12"/>
  <c r="O170" i="12"/>
  <c r="I170" i="12"/>
  <c r="P170" i="12"/>
  <c r="Q170" i="12"/>
  <c r="C171" i="12"/>
  <c r="J171" i="12"/>
  <c r="D171" i="12"/>
  <c r="K171" i="12"/>
  <c r="E171" i="12"/>
  <c r="L171" i="12"/>
  <c r="F171" i="12"/>
  <c r="M171" i="12"/>
  <c r="G171" i="12"/>
  <c r="N171" i="12"/>
  <c r="H171" i="12"/>
  <c r="O171" i="12"/>
  <c r="I171" i="12"/>
  <c r="P171" i="12"/>
  <c r="Q171" i="12"/>
  <c r="C172" i="12"/>
  <c r="J172" i="12"/>
  <c r="D172" i="12"/>
  <c r="K172" i="12"/>
  <c r="E172" i="12"/>
  <c r="L172" i="12"/>
  <c r="F172" i="12"/>
  <c r="M172" i="12"/>
  <c r="G172" i="12"/>
  <c r="N172" i="12"/>
  <c r="H172" i="12"/>
  <c r="O172" i="12"/>
  <c r="I172" i="12"/>
  <c r="P172" i="12"/>
  <c r="Q172" i="12"/>
  <c r="C173" i="12"/>
  <c r="J173" i="12"/>
  <c r="D173" i="12"/>
  <c r="K173" i="12"/>
  <c r="E173" i="12"/>
  <c r="L173" i="12"/>
  <c r="F173" i="12"/>
  <c r="M173" i="12"/>
  <c r="G173" i="12"/>
  <c r="N173" i="12"/>
  <c r="H173" i="12"/>
  <c r="O173" i="12"/>
  <c r="I173" i="12"/>
  <c r="P173" i="12"/>
  <c r="Q173" i="12"/>
  <c r="C174" i="12"/>
  <c r="J174" i="12"/>
  <c r="D174" i="12"/>
  <c r="K174" i="12"/>
  <c r="E174" i="12"/>
  <c r="L174" i="12"/>
  <c r="F174" i="12"/>
  <c r="M174" i="12"/>
  <c r="G174" i="12"/>
  <c r="N174" i="12"/>
  <c r="H174" i="12"/>
  <c r="O174" i="12"/>
  <c r="I174" i="12"/>
  <c r="P174" i="12"/>
  <c r="Q174" i="12"/>
  <c r="C175" i="12"/>
  <c r="J175" i="12"/>
  <c r="D175" i="12"/>
  <c r="K175" i="12"/>
  <c r="E175" i="12"/>
  <c r="L175" i="12"/>
  <c r="F175" i="12"/>
  <c r="M175" i="12"/>
  <c r="G175" i="12"/>
  <c r="N175" i="12"/>
  <c r="H175" i="12"/>
  <c r="O175" i="12"/>
  <c r="I175" i="12"/>
  <c r="P175" i="12"/>
  <c r="Q175" i="12"/>
  <c r="C176" i="12"/>
  <c r="J176" i="12"/>
  <c r="D176" i="12"/>
  <c r="K176" i="12"/>
  <c r="E176" i="12"/>
  <c r="L176" i="12"/>
  <c r="F176" i="12"/>
  <c r="M176" i="12"/>
  <c r="G176" i="12"/>
  <c r="N176" i="12"/>
  <c r="H176" i="12"/>
  <c r="O176" i="12"/>
  <c r="I176" i="12"/>
  <c r="P176" i="12"/>
  <c r="Q176" i="12"/>
  <c r="C177" i="12"/>
  <c r="J177" i="12"/>
  <c r="D177" i="12"/>
  <c r="K177" i="12"/>
  <c r="E177" i="12"/>
  <c r="L177" i="12"/>
  <c r="F177" i="12"/>
  <c r="M177" i="12"/>
  <c r="G177" i="12"/>
  <c r="N177" i="12"/>
  <c r="H177" i="12"/>
  <c r="O177" i="12"/>
  <c r="I177" i="12"/>
  <c r="P177" i="12"/>
  <c r="Q177" i="12"/>
  <c r="C178" i="12"/>
  <c r="J178" i="12"/>
  <c r="D178" i="12"/>
  <c r="K178" i="12"/>
  <c r="E178" i="12"/>
  <c r="L178" i="12"/>
  <c r="F178" i="12"/>
  <c r="M178" i="12"/>
  <c r="G178" i="12"/>
  <c r="N178" i="12"/>
  <c r="H178" i="12"/>
  <c r="O178" i="12"/>
  <c r="I178" i="12"/>
  <c r="P178" i="12"/>
  <c r="Q178" i="12"/>
  <c r="C179" i="12"/>
  <c r="J179" i="12"/>
  <c r="D179" i="12"/>
  <c r="K179" i="12"/>
  <c r="E179" i="12"/>
  <c r="L179" i="12"/>
  <c r="F179" i="12"/>
  <c r="M179" i="12"/>
  <c r="G179" i="12"/>
  <c r="N179" i="12"/>
  <c r="H179" i="12"/>
  <c r="O179" i="12"/>
  <c r="I179" i="12"/>
  <c r="P179" i="12"/>
  <c r="Q179" i="12"/>
  <c r="C180" i="12"/>
  <c r="J180" i="12"/>
  <c r="D180" i="12"/>
  <c r="K180" i="12"/>
  <c r="E180" i="12"/>
  <c r="L180" i="12"/>
  <c r="F180" i="12"/>
  <c r="M180" i="12"/>
  <c r="G180" i="12"/>
  <c r="N180" i="12"/>
  <c r="H180" i="12"/>
  <c r="O180" i="12"/>
  <c r="I180" i="12"/>
  <c r="P180" i="12"/>
  <c r="Q180" i="12"/>
  <c r="C181" i="12"/>
  <c r="J181" i="12"/>
  <c r="D181" i="12"/>
  <c r="K181" i="12"/>
  <c r="E181" i="12"/>
  <c r="L181" i="12"/>
  <c r="F181" i="12"/>
  <c r="M181" i="12"/>
  <c r="G181" i="12"/>
  <c r="N181" i="12"/>
  <c r="H181" i="12"/>
  <c r="O181" i="12"/>
  <c r="I181" i="12"/>
  <c r="P181" i="12"/>
  <c r="Q181" i="12"/>
  <c r="C182" i="12"/>
  <c r="J182" i="12"/>
  <c r="D182" i="12"/>
  <c r="K182" i="12"/>
  <c r="E182" i="12"/>
  <c r="L182" i="12"/>
  <c r="F182" i="12"/>
  <c r="M182" i="12"/>
  <c r="G182" i="12"/>
  <c r="N182" i="12"/>
  <c r="H182" i="12"/>
  <c r="O182" i="12"/>
  <c r="I182" i="12"/>
  <c r="P182" i="12"/>
  <c r="Q182" i="12"/>
  <c r="C183" i="12"/>
  <c r="J183" i="12"/>
  <c r="D183" i="12"/>
  <c r="K183" i="12"/>
  <c r="E183" i="12"/>
  <c r="L183" i="12"/>
  <c r="F183" i="12"/>
  <c r="M183" i="12"/>
  <c r="G183" i="12"/>
  <c r="N183" i="12"/>
  <c r="H183" i="12"/>
  <c r="O183" i="12"/>
  <c r="I183" i="12"/>
  <c r="P183" i="12"/>
  <c r="Q183" i="12"/>
  <c r="C184" i="12"/>
  <c r="J184" i="12"/>
  <c r="D184" i="12"/>
  <c r="K184" i="12"/>
  <c r="E184" i="12"/>
  <c r="L184" i="12"/>
  <c r="F184" i="12"/>
  <c r="M184" i="12"/>
  <c r="G184" i="12"/>
  <c r="N184" i="12"/>
  <c r="H184" i="12"/>
  <c r="O184" i="12"/>
  <c r="I184" i="12"/>
  <c r="P184" i="12"/>
  <c r="Q184" i="12"/>
  <c r="C185" i="12"/>
  <c r="J185" i="12"/>
  <c r="D185" i="12"/>
  <c r="K185" i="12"/>
  <c r="E185" i="12"/>
  <c r="L185" i="12"/>
  <c r="F185" i="12"/>
  <c r="M185" i="12"/>
  <c r="G185" i="12"/>
  <c r="N185" i="12"/>
  <c r="H185" i="12"/>
  <c r="O185" i="12"/>
  <c r="I185" i="12"/>
  <c r="P185" i="12"/>
  <c r="Q185" i="12"/>
  <c r="C186" i="12"/>
  <c r="J186" i="12"/>
  <c r="D186" i="12"/>
  <c r="K186" i="12"/>
  <c r="E186" i="12"/>
  <c r="L186" i="12"/>
  <c r="F186" i="12"/>
  <c r="M186" i="12"/>
  <c r="G186" i="12"/>
  <c r="N186" i="12"/>
  <c r="H186" i="12"/>
  <c r="O186" i="12"/>
  <c r="I186" i="12"/>
  <c r="P186" i="12"/>
  <c r="Q186" i="12"/>
  <c r="C187" i="12"/>
  <c r="J187" i="12"/>
  <c r="D187" i="12"/>
  <c r="K187" i="12"/>
  <c r="E187" i="12"/>
  <c r="L187" i="12"/>
  <c r="F187" i="12"/>
  <c r="M187" i="12"/>
  <c r="G187" i="12"/>
  <c r="N187" i="12"/>
  <c r="H187" i="12"/>
  <c r="O187" i="12"/>
  <c r="I187" i="12"/>
  <c r="P187" i="12"/>
  <c r="Q187" i="12"/>
  <c r="C188" i="12"/>
  <c r="J188" i="12"/>
  <c r="D188" i="12"/>
  <c r="K188" i="12"/>
  <c r="E188" i="12"/>
  <c r="L188" i="12"/>
  <c r="F188" i="12"/>
  <c r="M188" i="12"/>
  <c r="G188" i="12"/>
  <c r="N188" i="12"/>
  <c r="H188" i="12"/>
  <c r="O188" i="12"/>
  <c r="I188" i="12"/>
  <c r="P188" i="12"/>
  <c r="Q188" i="12"/>
  <c r="C189" i="12"/>
  <c r="J189" i="12"/>
  <c r="D189" i="12"/>
  <c r="K189" i="12"/>
  <c r="E189" i="12"/>
  <c r="L189" i="12"/>
  <c r="F189" i="12"/>
  <c r="M189" i="12"/>
  <c r="G189" i="12"/>
  <c r="N189" i="12"/>
  <c r="H189" i="12"/>
  <c r="O189" i="12"/>
  <c r="I189" i="12"/>
  <c r="P189" i="12"/>
  <c r="Q189" i="12"/>
  <c r="C190" i="12"/>
  <c r="J190" i="12"/>
  <c r="D190" i="12"/>
  <c r="K190" i="12"/>
  <c r="E190" i="12"/>
  <c r="L190" i="12"/>
  <c r="F190" i="12"/>
  <c r="M190" i="12"/>
  <c r="G190" i="12"/>
  <c r="N190" i="12"/>
  <c r="H190" i="12"/>
  <c r="O190" i="12"/>
  <c r="I190" i="12"/>
  <c r="P190" i="12"/>
  <c r="Q190" i="12"/>
  <c r="C191" i="12"/>
  <c r="J191" i="12"/>
  <c r="D191" i="12"/>
  <c r="K191" i="12"/>
  <c r="E191" i="12"/>
  <c r="L191" i="12"/>
  <c r="F191" i="12"/>
  <c r="M191" i="12"/>
  <c r="G191" i="12"/>
  <c r="N191" i="12"/>
  <c r="H191" i="12"/>
  <c r="O191" i="12"/>
  <c r="I191" i="12"/>
  <c r="P191" i="12"/>
  <c r="Q191" i="12"/>
  <c r="C192" i="12"/>
  <c r="J192" i="12"/>
  <c r="D192" i="12"/>
  <c r="K192" i="12"/>
  <c r="E192" i="12"/>
  <c r="L192" i="12"/>
  <c r="F192" i="12"/>
  <c r="M192" i="12"/>
  <c r="G192" i="12"/>
  <c r="N192" i="12"/>
  <c r="H192" i="12"/>
  <c r="O192" i="12"/>
  <c r="I192" i="12"/>
  <c r="P192" i="12"/>
  <c r="Q192" i="12"/>
  <c r="C193" i="12"/>
  <c r="J193" i="12"/>
  <c r="D193" i="12"/>
  <c r="K193" i="12"/>
  <c r="E193" i="12"/>
  <c r="L193" i="12"/>
  <c r="F193" i="12"/>
  <c r="M193" i="12"/>
  <c r="G193" i="12"/>
  <c r="N193" i="12"/>
  <c r="H193" i="12"/>
  <c r="O193" i="12"/>
  <c r="I193" i="12"/>
  <c r="P193" i="12"/>
  <c r="Q193" i="12"/>
  <c r="C194" i="12"/>
  <c r="J194" i="12"/>
  <c r="D194" i="12"/>
  <c r="K194" i="12"/>
  <c r="E194" i="12"/>
  <c r="L194" i="12"/>
  <c r="F194" i="12"/>
  <c r="M194" i="12"/>
  <c r="G194" i="12"/>
  <c r="N194" i="12"/>
  <c r="H194" i="12"/>
  <c r="O194" i="12"/>
  <c r="I194" i="12"/>
  <c r="P194" i="12"/>
  <c r="Q194" i="12"/>
  <c r="C195" i="12"/>
  <c r="J195" i="12"/>
  <c r="D195" i="12"/>
  <c r="K195" i="12"/>
  <c r="E195" i="12"/>
  <c r="L195" i="12"/>
  <c r="F195" i="12"/>
  <c r="M195" i="12"/>
  <c r="G195" i="12"/>
  <c r="N195" i="12"/>
  <c r="H195" i="12"/>
  <c r="O195" i="12"/>
  <c r="I195" i="12"/>
  <c r="P195" i="12"/>
  <c r="Q195" i="12"/>
  <c r="C196" i="12"/>
  <c r="J196" i="12"/>
  <c r="D196" i="12"/>
  <c r="K196" i="12"/>
  <c r="E196" i="12"/>
  <c r="L196" i="12"/>
  <c r="F196" i="12"/>
  <c r="M196" i="12"/>
  <c r="G196" i="12"/>
  <c r="N196" i="12"/>
  <c r="H196" i="12"/>
  <c r="O196" i="12"/>
  <c r="I196" i="12"/>
  <c r="P196" i="12"/>
  <c r="Q196" i="12"/>
  <c r="C197" i="12"/>
  <c r="J197" i="12"/>
  <c r="D197" i="12"/>
  <c r="K197" i="12"/>
  <c r="E197" i="12"/>
  <c r="L197" i="12"/>
  <c r="F197" i="12"/>
  <c r="M197" i="12"/>
  <c r="G197" i="12"/>
  <c r="N197" i="12"/>
  <c r="H197" i="12"/>
  <c r="O197" i="12"/>
  <c r="I197" i="12"/>
  <c r="P197" i="12"/>
  <c r="Q197" i="12"/>
  <c r="C198" i="12"/>
  <c r="J198" i="12"/>
  <c r="D198" i="12"/>
  <c r="K198" i="12"/>
  <c r="E198" i="12"/>
  <c r="L198" i="12"/>
  <c r="F198" i="12"/>
  <c r="M198" i="12"/>
  <c r="G198" i="12"/>
  <c r="N198" i="12"/>
  <c r="H198" i="12"/>
  <c r="O198" i="12"/>
  <c r="I198" i="12"/>
  <c r="P198" i="12"/>
  <c r="Q198" i="12"/>
  <c r="C199" i="12"/>
  <c r="J199" i="12"/>
  <c r="D199" i="12"/>
  <c r="K199" i="12"/>
  <c r="E199" i="12"/>
  <c r="L199" i="12"/>
  <c r="F199" i="12"/>
  <c r="M199" i="12"/>
  <c r="G199" i="12"/>
  <c r="N199" i="12"/>
  <c r="H199" i="12"/>
  <c r="O199" i="12"/>
  <c r="I199" i="12"/>
  <c r="P199" i="12"/>
  <c r="Q199" i="12"/>
  <c r="C200" i="12"/>
  <c r="J200" i="12"/>
  <c r="D200" i="12"/>
  <c r="K200" i="12"/>
  <c r="E200" i="12"/>
  <c r="L200" i="12"/>
  <c r="F200" i="12"/>
  <c r="M200" i="12"/>
  <c r="G200" i="12"/>
  <c r="N200" i="12"/>
  <c r="H200" i="12"/>
  <c r="O200" i="12"/>
  <c r="I200" i="12"/>
  <c r="P200" i="12"/>
  <c r="Q200" i="12"/>
  <c r="C201" i="12"/>
  <c r="J201" i="12"/>
  <c r="D201" i="12"/>
  <c r="K201" i="12"/>
  <c r="E201" i="12"/>
  <c r="L201" i="12"/>
  <c r="F201" i="12"/>
  <c r="M201" i="12"/>
  <c r="G201" i="12"/>
  <c r="N201" i="12"/>
  <c r="H201" i="12"/>
  <c r="O201" i="12"/>
  <c r="I201" i="12"/>
  <c r="P201" i="12"/>
  <c r="Q201" i="12"/>
  <c r="C202" i="12"/>
  <c r="J202" i="12"/>
  <c r="D202" i="12"/>
  <c r="K202" i="12"/>
  <c r="E202" i="12"/>
  <c r="L202" i="12"/>
  <c r="F202" i="12"/>
  <c r="M202" i="12"/>
  <c r="G202" i="12"/>
  <c r="N202" i="12"/>
  <c r="H202" i="12"/>
  <c r="O202" i="12"/>
  <c r="I202" i="12"/>
  <c r="P202" i="12"/>
  <c r="Q202" i="12"/>
  <c r="C203" i="12"/>
  <c r="J203" i="12"/>
  <c r="D203" i="12"/>
  <c r="K203" i="12"/>
  <c r="E203" i="12"/>
  <c r="L203" i="12"/>
  <c r="F203" i="12"/>
  <c r="M203" i="12"/>
  <c r="G203" i="12"/>
  <c r="N203" i="12"/>
  <c r="H203" i="12"/>
  <c r="O203" i="12"/>
  <c r="I203" i="12"/>
  <c r="P203" i="12"/>
  <c r="Q203" i="12"/>
  <c r="C204" i="12"/>
  <c r="J204" i="12"/>
  <c r="D204" i="12"/>
  <c r="K204" i="12"/>
  <c r="E204" i="12"/>
  <c r="L204" i="12"/>
  <c r="F204" i="12"/>
  <c r="M204" i="12"/>
  <c r="G204" i="12"/>
  <c r="N204" i="12"/>
  <c r="H204" i="12"/>
  <c r="O204" i="12"/>
  <c r="I204" i="12"/>
  <c r="P204" i="12"/>
  <c r="Q204" i="12"/>
  <c r="C205" i="12"/>
  <c r="J205" i="12"/>
  <c r="D205" i="12"/>
  <c r="K205" i="12"/>
  <c r="E205" i="12"/>
  <c r="L205" i="12"/>
  <c r="F205" i="12"/>
  <c r="M205" i="12"/>
  <c r="G205" i="12"/>
  <c r="N205" i="12"/>
  <c r="H205" i="12"/>
  <c r="O205" i="12"/>
  <c r="I205" i="12"/>
  <c r="P205" i="12"/>
  <c r="Q205" i="12"/>
  <c r="C206" i="12"/>
  <c r="J206" i="12"/>
  <c r="D206" i="12"/>
  <c r="K206" i="12"/>
  <c r="E206" i="12"/>
  <c r="L206" i="12"/>
  <c r="F206" i="12"/>
  <c r="M206" i="12"/>
  <c r="G206" i="12"/>
  <c r="N206" i="12"/>
  <c r="H206" i="12"/>
  <c r="O206" i="12"/>
  <c r="I206" i="12"/>
  <c r="P206" i="12"/>
  <c r="Q206" i="12"/>
  <c r="C207" i="12"/>
  <c r="J207" i="12"/>
  <c r="D207" i="12"/>
  <c r="K207" i="12"/>
  <c r="E207" i="12"/>
  <c r="L207" i="12"/>
  <c r="F207" i="12"/>
  <c r="M207" i="12"/>
  <c r="G207" i="12"/>
  <c r="N207" i="12"/>
  <c r="H207" i="12"/>
  <c r="O207" i="12"/>
  <c r="I207" i="12"/>
  <c r="P207" i="12"/>
  <c r="Q207" i="12"/>
  <c r="C208" i="12"/>
  <c r="J208" i="12"/>
  <c r="D208" i="12"/>
  <c r="K208" i="12"/>
  <c r="E208" i="12"/>
  <c r="L208" i="12"/>
  <c r="F208" i="12"/>
  <c r="M208" i="12"/>
  <c r="G208" i="12"/>
  <c r="N208" i="12"/>
  <c r="H208" i="12"/>
  <c r="O208" i="12"/>
  <c r="I208" i="12"/>
  <c r="P208" i="12"/>
  <c r="Q208" i="12"/>
  <c r="C209" i="12"/>
  <c r="J209" i="12"/>
  <c r="D209" i="12"/>
  <c r="K209" i="12"/>
  <c r="E209" i="12"/>
  <c r="L209" i="12"/>
  <c r="F209" i="12"/>
  <c r="M209" i="12"/>
  <c r="G209" i="12"/>
  <c r="N209" i="12"/>
  <c r="H209" i="12"/>
  <c r="O209" i="12"/>
  <c r="I209" i="12"/>
  <c r="P209" i="12"/>
  <c r="Q209" i="12"/>
  <c r="C210" i="12"/>
  <c r="J210" i="12"/>
  <c r="D210" i="12"/>
  <c r="K210" i="12"/>
  <c r="E210" i="12"/>
  <c r="L210" i="12"/>
  <c r="F210" i="12"/>
  <c r="M210" i="12"/>
  <c r="G210" i="12"/>
  <c r="N210" i="12"/>
  <c r="H210" i="12"/>
  <c r="O210" i="12"/>
  <c r="I210" i="12"/>
  <c r="P210" i="12"/>
  <c r="Q210" i="12"/>
  <c r="C211" i="12"/>
  <c r="J211" i="12"/>
  <c r="D211" i="12"/>
  <c r="K211" i="12"/>
  <c r="E211" i="12"/>
  <c r="L211" i="12"/>
  <c r="F211" i="12"/>
  <c r="M211" i="12"/>
  <c r="G211" i="12"/>
  <c r="N211" i="12"/>
  <c r="H211" i="12"/>
  <c r="O211" i="12"/>
  <c r="I211" i="12"/>
  <c r="P211" i="12"/>
  <c r="Q211" i="12"/>
  <c r="C212" i="12"/>
  <c r="J212" i="12"/>
  <c r="D212" i="12"/>
  <c r="K212" i="12"/>
  <c r="E212" i="12"/>
  <c r="L212" i="12"/>
  <c r="F212" i="12"/>
  <c r="M212" i="12"/>
  <c r="G212" i="12"/>
  <c r="N212" i="12"/>
  <c r="H212" i="12"/>
  <c r="O212" i="12"/>
  <c r="I212" i="12"/>
  <c r="P212" i="12"/>
  <c r="Q212" i="12"/>
  <c r="C213" i="12"/>
  <c r="J213" i="12"/>
  <c r="D213" i="12"/>
  <c r="K213" i="12"/>
  <c r="E213" i="12"/>
  <c r="L213" i="12"/>
  <c r="F213" i="12"/>
  <c r="M213" i="12"/>
  <c r="G213" i="12"/>
  <c r="N213" i="12"/>
  <c r="H213" i="12"/>
  <c r="O213" i="12"/>
  <c r="I213" i="12"/>
  <c r="P213" i="12"/>
  <c r="Q213" i="12"/>
  <c r="C214" i="12"/>
  <c r="J214" i="12"/>
  <c r="D214" i="12"/>
  <c r="K214" i="12"/>
  <c r="E214" i="12"/>
  <c r="L214" i="12"/>
  <c r="F214" i="12"/>
  <c r="M214" i="12"/>
  <c r="G214" i="12"/>
  <c r="N214" i="12"/>
  <c r="H214" i="12"/>
  <c r="O214" i="12"/>
  <c r="I214" i="12"/>
  <c r="P214" i="12"/>
  <c r="Q214" i="12"/>
  <c r="C215" i="12"/>
  <c r="J215" i="12"/>
  <c r="D215" i="12"/>
  <c r="K215" i="12"/>
  <c r="E215" i="12"/>
  <c r="L215" i="12"/>
  <c r="F215" i="12"/>
  <c r="M215" i="12"/>
  <c r="G215" i="12"/>
  <c r="N215" i="12"/>
  <c r="H215" i="12"/>
  <c r="O215" i="12"/>
  <c r="I215" i="12"/>
  <c r="P215" i="12"/>
  <c r="Q215" i="12"/>
  <c r="C216" i="12"/>
  <c r="J216" i="12"/>
  <c r="D216" i="12"/>
  <c r="K216" i="12"/>
  <c r="E216" i="12"/>
  <c r="L216" i="12"/>
  <c r="F216" i="12"/>
  <c r="M216" i="12"/>
  <c r="G216" i="12"/>
  <c r="N216" i="12"/>
  <c r="H216" i="12"/>
  <c r="O216" i="12"/>
  <c r="I216" i="12"/>
  <c r="P216" i="12"/>
  <c r="Q216" i="12"/>
  <c r="C217" i="12"/>
  <c r="J217" i="12"/>
  <c r="D217" i="12"/>
  <c r="K217" i="12"/>
  <c r="E217" i="12"/>
  <c r="L217" i="12"/>
  <c r="F217" i="12"/>
  <c r="M217" i="12"/>
  <c r="G217" i="12"/>
  <c r="N217" i="12"/>
  <c r="H217" i="12"/>
  <c r="O217" i="12"/>
  <c r="I217" i="12"/>
  <c r="P217" i="12"/>
  <c r="Q217" i="12"/>
  <c r="C218" i="12"/>
  <c r="J218" i="12"/>
  <c r="D218" i="12"/>
  <c r="K218" i="12"/>
  <c r="E218" i="12"/>
  <c r="L218" i="12"/>
  <c r="F218" i="12"/>
  <c r="M218" i="12"/>
  <c r="G218" i="12"/>
  <c r="N218" i="12"/>
  <c r="H218" i="12"/>
  <c r="O218" i="12"/>
  <c r="I218" i="12"/>
  <c r="P218" i="12"/>
  <c r="Q218" i="12"/>
  <c r="C219" i="12"/>
  <c r="J219" i="12"/>
  <c r="D219" i="12"/>
  <c r="K219" i="12"/>
  <c r="E219" i="12"/>
  <c r="L219" i="12"/>
  <c r="F219" i="12"/>
  <c r="M219" i="12"/>
  <c r="G219" i="12"/>
  <c r="N219" i="12"/>
  <c r="H219" i="12"/>
  <c r="O219" i="12"/>
  <c r="I219" i="12"/>
  <c r="P219" i="12"/>
  <c r="Q219" i="12"/>
  <c r="C220" i="12"/>
  <c r="J220" i="12"/>
  <c r="D220" i="12"/>
  <c r="K220" i="12"/>
  <c r="E220" i="12"/>
  <c r="L220" i="12"/>
  <c r="F220" i="12"/>
  <c r="M220" i="12"/>
  <c r="G220" i="12"/>
  <c r="N220" i="12"/>
  <c r="H220" i="12"/>
  <c r="O220" i="12"/>
  <c r="I220" i="12"/>
  <c r="P220" i="12"/>
  <c r="Q220" i="12"/>
  <c r="C221" i="12"/>
  <c r="J221" i="12"/>
  <c r="D221" i="12"/>
  <c r="K221" i="12"/>
  <c r="E221" i="12"/>
  <c r="L221" i="12"/>
  <c r="F221" i="12"/>
  <c r="M221" i="12"/>
  <c r="G221" i="12"/>
  <c r="N221" i="12"/>
  <c r="H221" i="12"/>
  <c r="O221" i="12"/>
  <c r="I221" i="12"/>
  <c r="P221" i="12"/>
  <c r="Q221" i="12"/>
  <c r="C222" i="12"/>
  <c r="J222" i="12"/>
  <c r="D222" i="12"/>
  <c r="K222" i="12"/>
  <c r="E222" i="12"/>
  <c r="L222" i="12"/>
  <c r="F222" i="12"/>
  <c r="M222" i="12"/>
  <c r="G222" i="12"/>
  <c r="N222" i="12"/>
  <c r="H222" i="12"/>
  <c r="O222" i="12"/>
  <c r="I222" i="12"/>
  <c r="P222" i="12"/>
  <c r="Q222" i="12"/>
  <c r="C223" i="12"/>
  <c r="J223" i="12"/>
  <c r="D223" i="12"/>
  <c r="K223" i="12"/>
  <c r="E223" i="12"/>
  <c r="L223" i="12"/>
  <c r="F223" i="12"/>
  <c r="M223" i="12"/>
  <c r="G223" i="12"/>
  <c r="N223" i="12"/>
  <c r="H223" i="12"/>
  <c r="O223" i="12"/>
  <c r="I223" i="12"/>
  <c r="P223" i="12"/>
  <c r="Q223" i="12"/>
  <c r="C224" i="12"/>
  <c r="J224" i="12"/>
  <c r="D224" i="12"/>
  <c r="K224" i="12"/>
  <c r="E224" i="12"/>
  <c r="L224" i="12"/>
  <c r="F224" i="12"/>
  <c r="M224" i="12"/>
  <c r="G224" i="12"/>
  <c r="N224" i="12"/>
  <c r="H224" i="12"/>
  <c r="O224" i="12"/>
  <c r="I224" i="12"/>
  <c r="P224" i="12"/>
  <c r="Q224" i="12"/>
  <c r="C225" i="12"/>
  <c r="J225" i="12"/>
  <c r="D225" i="12"/>
  <c r="K225" i="12"/>
  <c r="E225" i="12"/>
  <c r="L225" i="12"/>
  <c r="F225" i="12"/>
  <c r="M225" i="12"/>
  <c r="G225" i="12"/>
  <c r="N225" i="12"/>
  <c r="H225" i="12"/>
  <c r="O225" i="12"/>
  <c r="I225" i="12"/>
  <c r="P225" i="12"/>
  <c r="Q225" i="12"/>
  <c r="C226" i="12"/>
  <c r="J226" i="12"/>
  <c r="D226" i="12"/>
  <c r="K226" i="12"/>
  <c r="E226" i="12"/>
  <c r="L226" i="12"/>
  <c r="F226" i="12"/>
  <c r="M226" i="12"/>
  <c r="G226" i="12"/>
  <c r="N226" i="12"/>
  <c r="H226" i="12"/>
  <c r="O226" i="12"/>
  <c r="I226" i="12"/>
  <c r="P226" i="12"/>
  <c r="Q226" i="12"/>
  <c r="C227" i="12"/>
  <c r="J227" i="12"/>
  <c r="D227" i="12"/>
  <c r="K227" i="12"/>
  <c r="E227" i="12"/>
  <c r="L227" i="12"/>
  <c r="F227" i="12"/>
  <c r="M227" i="12"/>
  <c r="G227" i="12"/>
  <c r="N227" i="12"/>
  <c r="H227" i="12"/>
  <c r="O227" i="12"/>
  <c r="I227" i="12"/>
  <c r="P227" i="12"/>
  <c r="Q227" i="12"/>
  <c r="C228" i="12"/>
  <c r="J228" i="12"/>
  <c r="D228" i="12"/>
  <c r="K228" i="12"/>
  <c r="E228" i="12"/>
  <c r="L228" i="12"/>
  <c r="F228" i="12"/>
  <c r="M228" i="12"/>
  <c r="G228" i="12"/>
  <c r="N228" i="12"/>
  <c r="H228" i="12"/>
  <c r="O228" i="12"/>
  <c r="I228" i="12"/>
  <c r="P228" i="12"/>
  <c r="Q228" i="12"/>
  <c r="C229" i="12"/>
  <c r="J229" i="12"/>
  <c r="D229" i="12"/>
  <c r="K229" i="12"/>
  <c r="E229" i="12"/>
  <c r="L229" i="12"/>
  <c r="F229" i="12"/>
  <c r="M229" i="12"/>
  <c r="G229" i="12"/>
  <c r="N229" i="12"/>
  <c r="H229" i="12"/>
  <c r="O229" i="12"/>
  <c r="I229" i="12"/>
  <c r="P229" i="12"/>
  <c r="Q229" i="12"/>
  <c r="C230" i="12"/>
  <c r="J230" i="12"/>
  <c r="D230" i="12"/>
  <c r="K230" i="12"/>
  <c r="E230" i="12"/>
  <c r="L230" i="12"/>
  <c r="F230" i="12"/>
  <c r="M230" i="12"/>
  <c r="G230" i="12"/>
  <c r="N230" i="12"/>
  <c r="H230" i="12"/>
  <c r="O230" i="12"/>
  <c r="I230" i="12"/>
  <c r="P230" i="12"/>
  <c r="Q230" i="12"/>
  <c r="C231" i="12"/>
  <c r="J231" i="12"/>
  <c r="D231" i="12"/>
  <c r="K231" i="12"/>
  <c r="E231" i="12"/>
  <c r="L231" i="12"/>
  <c r="F231" i="12"/>
  <c r="M231" i="12"/>
  <c r="G231" i="12"/>
  <c r="N231" i="12"/>
  <c r="H231" i="12"/>
  <c r="O231" i="12"/>
  <c r="I231" i="12"/>
  <c r="P231" i="12"/>
  <c r="Q231" i="12"/>
  <c r="C232" i="12"/>
  <c r="J232" i="12"/>
  <c r="D232" i="12"/>
  <c r="K232" i="12"/>
  <c r="E232" i="12"/>
  <c r="L232" i="12"/>
  <c r="F232" i="12"/>
  <c r="M232" i="12"/>
  <c r="G232" i="12"/>
  <c r="N232" i="12"/>
  <c r="H232" i="12"/>
  <c r="O232" i="12"/>
  <c r="I232" i="12"/>
  <c r="P232" i="12"/>
  <c r="Q232" i="12"/>
  <c r="C233" i="12"/>
  <c r="J233" i="12"/>
  <c r="D233" i="12"/>
  <c r="K233" i="12"/>
  <c r="E233" i="12"/>
  <c r="L233" i="12"/>
  <c r="F233" i="12"/>
  <c r="M233" i="12"/>
  <c r="G233" i="12"/>
  <c r="N233" i="12"/>
  <c r="H233" i="12"/>
  <c r="O233" i="12"/>
  <c r="I233" i="12"/>
  <c r="P233" i="12"/>
  <c r="Q233" i="12"/>
  <c r="C234" i="12"/>
  <c r="J234" i="12"/>
  <c r="D234" i="12"/>
  <c r="K234" i="12"/>
  <c r="E234" i="12"/>
  <c r="L234" i="12"/>
  <c r="F234" i="12"/>
  <c r="M234" i="12"/>
  <c r="G234" i="12"/>
  <c r="N234" i="12"/>
  <c r="H234" i="12"/>
  <c r="O234" i="12"/>
  <c r="I234" i="12"/>
  <c r="P234" i="12"/>
  <c r="Q234" i="12"/>
  <c r="C235" i="12"/>
  <c r="J235" i="12"/>
  <c r="D235" i="12"/>
  <c r="K235" i="12"/>
  <c r="E235" i="12"/>
  <c r="L235" i="12"/>
  <c r="F235" i="12"/>
  <c r="M235" i="12"/>
  <c r="G235" i="12"/>
  <c r="N235" i="12"/>
  <c r="H235" i="12"/>
  <c r="O235" i="12"/>
  <c r="I235" i="12"/>
  <c r="P235" i="12"/>
  <c r="Q235" i="12"/>
  <c r="C236" i="12"/>
  <c r="J236" i="12"/>
  <c r="D236" i="12"/>
  <c r="K236" i="12"/>
  <c r="E236" i="12"/>
  <c r="L236" i="12"/>
  <c r="F236" i="12"/>
  <c r="M236" i="12"/>
  <c r="G236" i="12"/>
  <c r="N236" i="12"/>
  <c r="H236" i="12"/>
  <c r="O236" i="12"/>
  <c r="I236" i="12"/>
  <c r="P236" i="12"/>
  <c r="Q236" i="12"/>
  <c r="C237" i="12"/>
  <c r="J237" i="12"/>
  <c r="D237" i="12"/>
  <c r="K237" i="12"/>
  <c r="E237" i="12"/>
  <c r="L237" i="12"/>
  <c r="F237" i="12"/>
  <c r="M237" i="12"/>
  <c r="G237" i="12"/>
  <c r="N237" i="12"/>
  <c r="H237" i="12"/>
  <c r="O237" i="12"/>
  <c r="I237" i="12"/>
  <c r="P237" i="12"/>
  <c r="Q237" i="12"/>
  <c r="C238" i="12"/>
  <c r="J238" i="12"/>
  <c r="D238" i="12"/>
  <c r="K238" i="12"/>
  <c r="E238" i="12"/>
  <c r="L238" i="12"/>
  <c r="F238" i="12"/>
  <c r="M238" i="12"/>
  <c r="G238" i="12"/>
  <c r="N238" i="12"/>
  <c r="H238" i="12"/>
  <c r="O238" i="12"/>
  <c r="I238" i="12"/>
  <c r="P238" i="12"/>
  <c r="Q238" i="12"/>
  <c r="C239" i="12"/>
  <c r="J239" i="12"/>
  <c r="D239" i="12"/>
  <c r="K239" i="12"/>
  <c r="E239" i="12"/>
  <c r="L239" i="12"/>
  <c r="F239" i="12"/>
  <c r="M239" i="12"/>
  <c r="G239" i="12"/>
  <c r="N239" i="12"/>
  <c r="H239" i="12"/>
  <c r="O239" i="12"/>
  <c r="I239" i="12"/>
  <c r="P239" i="12"/>
  <c r="Q239" i="12"/>
  <c r="C240" i="12"/>
  <c r="J240" i="12"/>
  <c r="D240" i="12"/>
  <c r="K240" i="12"/>
  <c r="E240" i="12"/>
  <c r="L240" i="12"/>
  <c r="F240" i="12"/>
  <c r="M240" i="12"/>
  <c r="G240" i="12"/>
  <c r="N240" i="12"/>
  <c r="H240" i="12"/>
  <c r="O240" i="12"/>
  <c r="I240" i="12"/>
  <c r="P240" i="12"/>
  <c r="Q240" i="12"/>
  <c r="C241" i="12"/>
  <c r="J241" i="12"/>
  <c r="D241" i="12"/>
  <c r="K241" i="12"/>
  <c r="E241" i="12"/>
  <c r="L241" i="12"/>
  <c r="F241" i="12"/>
  <c r="M241" i="12"/>
  <c r="G241" i="12"/>
  <c r="N241" i="12"/>
  <c r="H241" i="12"/>
  <c r="O241" i="12"/>
  <c r="I241" i="12"/>
  <c r="P241" i="12"/>
  <c r="Q241" i="12"/>
  <c r="C242" i="12"/>
  <c r="J242" i="12"/>
  <c r="D242" i="12"/>
  <c r="K242" i="12"/>
  <c r="E242" i="12"/>
  <c r="L242" i="12"/>
  <c r="F242" i="12"/>
  <c r="M242" i="12"/>
  <c r="G242" i="12"/>
  <c r="N242" i="12"/>
  <c r="H242" i="12"/>
  <c r="O242" i="12"/>
  <c r="I242" i="12"/>
  <c r="P242" i="12"/>
  <c r="Q242" i="12"/>
  <c r="C243" i="12"/>
  <c r="J243" i="12"/>
  <c r="D243" i="12"/>
  <c r="K243" i="12"/>
  <c r="E243" i="12"/>
  <c r="L243" i="12"/>
  <c r="F243" i="12"/>
  <c r="M243" i="12"/>
  <c r="G243" i="12"/>
  <c r="N243" i="12"/>
  <c r="H243" i="12"/>
  <c r="O243" i="12"/>
  <c r="I243" i="12"/>
  <c r="P243" i="12"/>
  <c r="Q243" i="12"/>
  <c r="C244" i="12"/>
  <c r="J244" i="12"/>
  <c r="D244" i="12"/>
  <c r="K244" i="12"/>
  <c r="E244" i="12"/>
  <c r="L244" i="12"/>
  <c r="F244" i="12"/>
  <c r="M244" i="12"/>
  <c r="G244" i="12"/>
  <c r="N244" i="12"/>
  <c r="H244" i="12"/>
  <c r="O244" i="12"/>
  <c r="I244" i="12"/>
  <c r="P244" i="12"/>
  <c r="Q244" i="12"/>
  <c r="C245" i="12"/>
  <c r="J245" i="12"/>
  <c r="D245" i="12"/>
  <c r="K245" i="12"/>
  <c r="E245" i="12"/>
  <c r="L245" i="12"/>
  <c r="F245" i="12"/>
  <c r="M245" i="12"/>
  <c r="G245" i="12"/>
  <c r="N245" i="12"/>
  <c r="H245" i="12"/>
  <c r="O245" i="12"/>
  <c r="I245" i="12"/>
  <c r="P245" i="12"/>
  <c r="Q245" i="12"/>
  <c r="C246" i="12"/>
  <c r="J246" i="12"/>
  <c r="D246" i="12"/>
  <c r="K246" i="12"/>
  <c r="E246" i="12"/>
  <c r="L246" i="12"/>
  <c r="F246" i="12"/>
  <c r="M246" i="12"/>
  <c r="G246" i="12"/>
  <c r="N246" i="12"/>
  <c r="H246" i="12"/>
  <c r="O246" i="12"/>
  <c r="I246" i="12"/>
  <c r="P246" i="12"/>
  <c r="Q246" i="12"/>
  <c r="C247" i="12"/>
  <c r="J247" i="12"/>
  <c r="D247" i="12"/>
  <c r="K247" i="12"/>
  <c r="E247" i="12"/>
  <c r="L247" i="12"/>
  <c r="F247" i="12"/>
  <c r="M247" i="12"/>
  <c r="G247" i="12"/>
  <c r="N247" i="12"/>
  <c r="H247" i="12"/>
  <c r="O247" i="12"/>
  <c r="I247" i="12"/>
  <c r="P247" i="12"/>
  <c r="Q247" i="12"/>
  <c r="C248" i="12"/>
  <c r="J248" i="12"/>
  <c r="D248" i="12"/>
  <c r="K248" i="12"/>
  <c r="E248" i="12"/>
  <c r="L248" i="12"/>
  <c r="F248" i="12"/>
  <c r="M248" i="12"/>
  <c r="G248" i="12"/>
  <c r="N248" i="12"/>
  <c r="H248" i="12"/>
  <c r="O248" i="12"/>
  <c r="I248" i="12"/>
  <c r="P248" i="12"/>
  <c r="Q248" i="12"/>
  <c r="C249" i="12"/>
  <c r="J249" i="12"/>
  <c r="D249" i="12"/>
  <c r="K249" i="12"/>
  <c r="E249" i="12"/>
  <c r="L249" i="12"/>
  <c r="F249" i="12"/>
  <c r="M249" i="12"/>
  <c r="G249" i="12"/>
  <c r="N249" i="12"/>
  <c r="H249" i="12"/>
  <c r="O249" i="12"/>
  <c r="I249" i="12"/>
  <c r="P249" i="12"/>
  <c r="Q249" i="12"/>
  <c r="C250" i="12"/>
  <c r="J250" i="12"/>
  <c r="D250" i="12"/>
  <c r="K250" i="12"/>
  <c r="E250" i="12"/>
  <c r="L250" i="12"/>
  <c r="F250" i="12"/>
  <c r="M250" i="12"/>
  <c r="G250" i="12"/>
  <c r="N250" i="12"/>
  <c r="H250" i="12"/>
  <c r="O250" i="12"/>
  <c r="I250" i="12"/>
  <c r="P250" i="12"/>
  <c r="Q250" i="12"/>
  <c r="C251" i="12"/>
  <c r="J251" i="12"/>
  <c r="D251" i="12"/>
  <c r="K251" i="12"/>
  <c r="E251" i="12"/>
  <c r="L251" i="12"/>
  <c r="F251" i="12"/>
  <c r="M251" i="12"/>
  <c r="G251" i="12"/>
  <c r="N251" i="12"/>
  <c r="H251" i="12"/>
  <c r="O251" i="12"/>
  <c r="I251" i="12"/>
  <c r="P251" i="12"/>
  <c r="Q251" i="12"/>
  <c r="C252" i="12"/>
  <c r="J252" i="12"/>
  <c r="D252" i="12"/>
  <c r="K252" i="12"/>
  <c r="E252" i="12"/>
  <c r="L252" i="12"/>
  <c r="F252" i="12"/>
  <c r="M252" i="12"/>
  <c r="G252" i="12"/>
  <c r="N252" i="12"/>
  <c r="H252" i="12"/>
  <c r="O252" i="12"/>
  <c r="I252" i="12"/>
  <c r="P252" i="12"/>
  <c r="Q252" i="12"/>
  <c r="C253" i="12"/>
  <c r="J253" i="12"/>
  <c r="D253" i="12"/>
  <c r="K253" i="12"/>
  <c r="E253" i="12"/>
  <c r="L253" i="12"/>
  <c r="F253" i="12"/>
  <c r="M253" i="12"/>
  <c r="G253" i="12"/>
  <c r="N253" i="12"/>
  <c r="H253" i="12"/>
  <c r="O253" i="12"/>
  <c r="I253" i="12"/>
  <c r="P253" i="12"/>
  <c r="Q253" i="12"/>
  <c r="C254" i="12"/>
  <c r="J254" i="12"/>
  <c r="D254" i="12"/>
  <c r="K254" i="12"/>
  <c r="E254" i="12"/>
  <c r="L254" i="12"/>
  <c r="F254" i="12"/>
  <c r="M254" i="12"/>
  <c r="G254" i="12"/>
  <c r="N254" i="12"/>
  <c r="H254" i="12"/>
  <c r="O254" i="12"/>
  <c r="I254" i="12"/>
  <c r="P254" i="12"/>
  <c r="Q254" i="12"/>
  <c r="C255" i="12"/>
  <c r="J255" i="12"/>
  <c r="D255" i="12"/>
  <c r="K255" i="12"/>
  <c r="E255" i="12"/>
  <c r="L255" i="12"/>
  <c r="F255" i="12"/>
  <c r="M255" i="12"/>
  <c r="G255" i="12"/>
  <c r="N255" i="12"/>
  <c r="H255" i="12"/>
  <c r="O255" i="12"/>
  <c r="I255" i="12"/>
  <c r="P255" i="12"/>
  <c r="Q255" i="12"/>
  <c r="C256" i="12"/>
  <c r="J256" i="12"/>
  <c r="D256" i="12"/>
  <c r="K256" i="12"/>
  <c r="E256" i="12"/>
  <c r="L256" i="12"/>
  <c r="F256" i="12"/>
  <c r="M256" i="12"/>
  <c r="G256" i="12"/>
  <c r="N256" i="12"/>
  <c r="H256" i="12"/>
  <c r="O256" i="12"/>
  <c r="I256" i="12"/>
  <c r="P256" i="12"/>
  <c r="Q256" i="12"/>
  <c r="C257" i="12"/>
  <c r="J257" i="12"/>
  <c r="D257" i="12"/>
  <c r="K257" i="12"/>
  <c r="E257" i="12"/>
  <c r="L257" i="12"/>
  <c r="F257" i="12"/>
  <c r="M257" i="12"/>
  <c r="G257" i="12"/>
  <c r="N257" i="12"/>
  <c r="H257" i="12"/>
  <c r="O257" i="12"/>
  <c r="I257" i="12"/>
  <c r="P257" i="12"/>
  <c r="Q257" i="12"/>
  <c r="C258" i="12"/>
  <c r="J258" i="12"/>
  <c r="D258" i="12"/>
  <c r="K258" i="12"/>
  <c r="E258" i="12"/>
  <c r="L258" i="12"/>
  <c r="F258" i="12"/>
  <c r="M258" i="12"/>
  <c r="G258" i="12"/>
  <c r="N258" i="12"/>
  <c r="H258" i="12"/>
  <c r="O258" i="12"/>
  <c r="I258" i="12"/>
  <c r="P258" i="12"/>
  <c r="Q258" i="12"/>
  <c r="C259" i="12"/>
  <c r="J259" i="12"/>
  <c r="D259" i="12"/>
  <c r="K259" i="12"/>
  <c r="E259" i="12"/>
  <c r="L259" i="12"/>
  <c r="F259" i="12"/>
  <c r="M259" i="12"/>
  <c r="G259" i="12"/>
  <c r="N259" i="12"/>
  <c r="H259" i="12"/>
  <c r="O259" i="12"/>
  <c r="I259" i="12"/>
  <c r="P259" i="12"/>
  <c r="Q259" i="12"/>
  <c r="C260" i="12"/>
  <c r="J260" i="12"/>
  <c r="D260" i="12"/>
  <c r="K260" i="12"/>
  <c r="E260" i="12"/>
  <c r="L260" i="12"/>
  <c r="F260" i="12"/>
  <c r="M260" i="12"/>
  <c r="G260" i="12"/>
  <c r="N260" i="12"/>
  <c r="H260" i="12"/>
  <c r="O260" i="12"/>
  <c r="I260" i="12"/>
  <c r="P260" i="12"/>
  <c r="Q260" i="12"/>
  <c r="C261" i="12"/>
  <c r="J261" i="12"/>
  <c r="D261" i="12"/>
  <c r="K261" i="12"/>
  <c r="E261" i="12"/>
  <c r="L261" i="12"/>
  <c r="F261" i="12"/>
  <c r="M261" i="12"/>
  <c r="G261" i="12"/>
  <c r="N261" i="12"/>
  <c r="H261" i="12"/>
  <c r="O261" i="12"/>
  <c r="I261" i="12"/>
  <c r="P261" i="12"/>
  <c r="Q261" i="12"/>
  <c r="C262" i="12"/>
  <c r="J262" i="12"/>
  <c r="D262" i="12"/>
  <c r="K262" i="12"/>
  <c r="E262" i="12"/>
  <c r="L262" i="12"/>
  <c r="F262" i="12"/>
  <c r="M262" i="12"/>
  <c r="G262" i="12"/>
  <c r="N262" i="12"/>
  <c r="H262" i="12"/>
  <c r="O262" i="12"/>
  <c r="I262" i="12"/>
  <c r="P262" i="12"/>
  <c r="Q262" i="12"/>
  <c r="C263" i="12"/>
  <c r="J263" i="12"/>
  <c r="D263" i="12"/>
  <c r="K263" i="12"/>
  <c r="E263" i="12"/>
  <c r="L263" i="12"/>
  <c r="F263" i="12"/>
  <c r="M263" i="12"/>
  <c r="G263" i="12"/>
  <c r="N263" i="12"/>
  <c r="H263" i="12"/>
  <c r="O263" i="12"/>
  <c r="I263" i="12"/>
  <c r="P263" i="12"/>
  <c r="Q263" i="12"/>
  <c r="C264" i="12"/>
  <c r="J264" i="12"/>
  <c r="D264" i="12"/>
  <c r="K264" i="12"/>
  <c r="E264" i="12"/>
  <c r="L264" i="12"/>
  <c r="F264" i="12"/>
  <c r="M264" i="12"/>
  <c r="G264" i="12"/>
  <c r="N264" i="12"/>
  <c r="H264" i="12"/>
  <c r="O264" i="12"/>
  <c r="I264" i="12"/>
  <c r="P264" i="12"/>
  <c r="Q264" i="12"/>
  <c r="C265" i="12"/>
  <c r="J265" i="12"/>
  <c r="D265" i="12"/>
  <c r="K265" i="12"/>
  <c r="E265" i="12"/>
  <c r="L265" i="12"/>
  <c r="F265" i="12"/>
  <c r="M265" i="12"/>
  <c r="G265" i="12"/>
  <c r="N265" i="12"/>
  <c r="H265" i="12"/>
  <c r="O265" i="12"/>
  <c r="I265" i="12"/>
  <c r="P265" i="12"/>
  <c r="Q265" i="12"/>
  <c r="C266" i="12"/>
  <c r="J266" i="12"/>
  <c r="D266" i="12"/>
  <c r="K266" i="12"/>
  <c r="E266" i="12"/>
  <c r="L266" i="12"/>
  <c r="F266" i="12"/>
  <c r="M266" i="12"/>
  <c r="G266" i="12"/>
  <c r="N266" i="12"/>
  <c r="H266" i="12"/>
  <c r="O266" i="12"/>
  <c r="I266" i="12"/>
  <c r="P266" i="12"/>
  <c r="Q266" i="12"/>
  <c r="C267" i="12"/>
  <c r="J267" i="12"/>
  <c r="D267" i="12"/>
  <c r="K267" i="12"/>
  <c r="E267" i="12"/>
  <c r="L267" i="12"/>
  <c r="F267" i="12"/>
  <c r="M267" i="12"/>
  <c r="G267" i="12"/>
  <c r="N267" i="12"/>
  <c r="H267" i="12"/>
  <c r="O267" i="12"/>
  <c r="I267" i="12"/>
  <c r="P267" i="12"/>
  <c r="Q267" i="12"/>
  <c r="C268" i="12"/>
  <c r="J268" i="12"/>
  <c r="D268" i="12"/>
  <c r="K268" i="12"/>
  <c r="E268" i="12"/>
  <c r="L268" i="12"/>
  <c r="F268" i="12"/>
  <c r="M268" i="12"/>
  <c r="G268" i="12"/>
  <c r="N268" i="12"/>
  <c r="H268" i="12"/>
  <c r="O268" i="12"/>
  <c r="I268" i="12"/>
  <c r="P268" i="12"/>
  <c r="Q268" i="12"/>
  <c r="C269" i="12"/>
  <c r="J269" i="12"/>
  <c r="D269" i="12"/>
  <c r="K269" i="12"/>
  <c r="E269" i="12"/>
  <c r="L269" i="12"/>
  <c r="F269" i="12"/>
  <c r="M269" i="12"/>
  <c r="G269" i="12"/>
  <c r="N269" i="12"/>
  <c r="H269" i="12"/>
  <c r="O269" i="12"/>
  <c r="I269" i="12"/>
  <c r="P269" i="12"/>
  <c r="Q269" i="12"/>
  <c r="C270" i="12"/>
  <c r="J270" i="12"/>
  <c r="D270" i="12"/>
  <c r="K270" i="12"/>
  <c r="E270" i="12"/>
  <c r="L270" i="12"/>
  <c r="F270" i="12"/>
  <c r="M270" i="12"/>
  <c r="G270" i="12"/>
  <c r="N270" i="12"/>
  <c r="H270" i="12"/>
  <c r="O270" i="12"/>
  <c r="I270" i="12"/>
  <c r="P270" i="12"/>
  <c r="Q270" i="12"/>
  <c r="C271" i="12"/>
  <c r="J271" i="12"/>
  <c r="D271" i="12"/>
  <c r="K271" i="12"/>
  <c r="E271" i="12"/>
  <c r="L271" i="12"/>
  <c r="F271" i="12"/>
  <c r="M271" i="12"/>
  <c r="G271" i="12"/>
  <c r="N271" i="12"/>
  <c r="H271" i="12"/>
  <c r="O271" i="12"/>
  <c r="I271" i="12"/>
  <c r="P271" i="12"/>
  <c r="Q271" i="12"/>
  <c r="C272" i="12"/>
  <c r="J272" i="12"/>
  <c r="D272" i="12"/>
  <c r="K272" i="12"/>
  <c r="E272" i="12"/>
  <c r="L272" i="12"/>
  <c r="F272" i="12"/>
  <c r="M272" i="12"/>
  <c r="G272" i="12"/>
  <c r="N272" i="12"/>
  <c r="H272" i="12"/>
  <c r="O272" i="12"/>
  <c r="I272" i="12"/>
  <c r="P272" i="12"/>
  <c r="Q272" i="12"/>
  <c r="C273" i="12"/>
  <c r="J273" i="12"/>
  <c r="D273" i="12"/>
  <c r="K273" i="12"/>
  <c r="E273" i="12"/>
  <c r="L273" i="12"/>
  <c r="F273" i="12"/>
  <c r="M273" i="12"/>
  <c r="G273" i="12"/>
  <c r="N273" i="12"/>
  <c r="H273" i="12"/>
  <c r="O273" i="12"/>
  <c r="I273" i="12"/>
  <c r="P273" i="12"/>
  <c r="Q273" i="12"/>
  <c r="C274" i="12"/>
  <c r="J274" i="12"/>
  <c r="D274" i="12"/>
  <c r="K274" i="12"/>
  <c r="E274" i="12"/>
  <c r="L274" i="12"/>
  <c r="F274" i="12"/>
  <c r="M274" i="12"/>
  <c r="G274" i="12"/>
  <c r="N274" i="12"/>
  <c r="H274" i="12"/>
  <c r="O274" i="12"/>
  <c r="I274" i="12"/>
  <c r="P274" i="12"/>
  <c r="Q274" i="12"/>
  <c r="C275" i="12"/>
  <c r="J275" i="12"/>
  <c r="D275" i="12"/>
  <c r="K275" i="12"/>
  <c r="E275" i="12"/>
  <c r="L275" i="12"/>
  <c r="F275" i="12"/>
  <c r="M275" i="12"/>
  <c r="G275" i="12"/>
  <c r="N275" i="12"/>
  <c r="H275" i="12"/>
  <c r="O275" i="12"/>
  <c r="I275" i="12"/>
  <c r="P275" i="12"/>
  <c r="Q275" i="12"/>
  <c r="C276" i="12"/>
  <c r="J276" i="12"/>
  <c r="D276" i="12"/>
  <c r="K276" i="12"/>
  <c r="E276" i="12"/>
  <c r="L276" i="12"/>
  <c r="F276" i="12"/>
  <c r="M276" i="12"/>
  <c r="G276" i="12"/>
  <c r="N276" i="12"/>
  <c r="H276" i="12"/>
  <c r="O276" i="12"/>
  <c r="I276" i="12"/>
  <c r="P276" i="12"/>
  <c r="Q276" i="12"/>
  <c r="C277" i="12"/>
  <c r="J277" i="12"/>
  <c r="D277" i="12"/>
  <c r="K277" i="12"/>
  <c r="E277" i="12"/>
  <c r="L277" i="12"/>
  <c r="F277" i="12"/>
  <c r="M277" i="12"/>
  <c r="G277" i="12"/>
  <c r="N277" i="12"/>
  <c r="H277" i="12"/>
  <c r="O277" i="12"/>
  <c r="I277" i="12"/>
  <c r="P277" i="12"/>
  <c r="Q277" i="12"/>
  <c r="C278" i="12"/>
  <c r="J278" i="12"/>
  <c r="D278" i="12"/>
  <c r="K278" i="12"/>
  <c r="E278" i="12"/>
  <c r="L278" i="12"/>
  <c r="F278" i="12"/>
  <c r="M278" i="12"/>
  <c r="G278" i="12"/>
  <c r="N278" i="12"/>
  <c r="H278" i="12"/>
  <c r="O278" i="12"/>
  <c r="I278" i="12"/>
  <c r="P278" i="12"/>
  <c r="Q278" i="12"/>
  <c r="C279" i="12"/>
  <c r="J279" i="12"/>
  <c r="D279" i="12"/>
  <c r="K279" i="12"/>
  <c r="E279" i="12"/>
  <c r="L279" i="12"/>
  <c r="F279" i="12"/>
  <c r="M279" i="12"/>
  <c r="G279" i="12"/>
  <c r="N279" i="12"/>
  <c r="H279" i="12"/>
  <c r="O279" i="12"/>
  <c r="I279" i="12"/>
  <c r="P279" i="12"/>
  <c r="Q279" i="12"/>
  <c r="C280" i="12"/>
  <c r="J280" i="12"/>
  <c r="D280" i="12"/>
  <c r="K280" i="12"/>
  <c r="E280" i="12"/>
  <c r="L280" i="12"/>
  <c r="F280" i="12"/>
  <c r="M280" i="12"/>
  <c r="G280" i="12"/>
  <c r="N280" i="12"/>
  <c r="H280" i="12"/>
  <c r="O280" i="12"/>
  <c r="I280" i="12"/>
  <c r="P280" i="12"/>
  <c r="Q280" i="12"/>
  <c r="C281" i="12"/>
  <c r="J281" i="12"/>
  <c r="D281" i="12"/>
  <c r="K281" i="12"/>
  <c r="E281" i="12"/>
  <c r="L281" i="12"/>
  <c r="F281" i="12"/>
  <c r="M281" i="12"/>
  <c r="G281" i="12"/>
  <c r="N281" i="12"/>
  <c r="H281" i="12"/>
  <c r="O281" i="12"/>
  <c r="I281" i="12"/>
  <c r="P281" i="12"/>
  <c r="Q281" i="12"/>
  <c r="C282" i="12"/>
  <c r="J282" i="12"/>
  <c r="D282" i="12"/>
  <c r="K282" i="12"/>
  <c r="E282" i="12"/>
  <c r="L282" i="12"/>
  <c r="F282" i="12"/>
  <c r="M282" i="12"/>
  <c r="G282" i="12"/>
  <c r="N282" i="12"/>
  <c r="H282" i="12"/>
  <c r="O282" i="12"/>
  <c r="I282" i="12"/>
  <c r="P282" i="12"/>
  <c r="Q282" i="12"/>
  <c r="C283" i="12"/>
  <c r="J283" i="12"/>
  <c r="D283" i="12"/>
  <c r="K283" i="12"/>
  <c r="E283" i="12"/>
  <c r="L283" i="12"/>
  <c r="F283" i="12"/>
  <c r="M283" i="12"/>
  <c r="G283" i="12"/>
  <c r="N283" i="12"/>
  <c r="H283" i="12"/>
  <c r="O283" i="12"/>
  <c r="I283" i="12"/>
  <c r="P283" i="12"/>
  <c r="Q283" i="12"/>
  <c r="C284" i="12"/>
  <c r="J284" i="12"/>
  <c r="D284" i="12"/>
  <c r="K284" i="12"/>
  <c r="E284" i="12"/>
  <c r="L284" i="12"/>
  <c r="F284" i="12"/>
  <c r="M284" i="12"/>
  <c r="G284" i="12"/>
  <c r="N284" i="12"/>
  <c r="H284" i="12"/>
  <c r="O284" i="12"/>
  <c r="I284" i="12"/>
  <c r="P284" i="12"/>
  <c r="Q284" i="12"/>
  <c r="C285" i="12"/>
  <c r="J285" i="12"/>
  <c r="D285" i="12"/>
  <c r="K285" i="12"/>
  <c r="E285" i="12"/>
  <c r="L285" i="12"/>
  <c r="F285" i="12"/>
  <c r="M285" i="12"/>
  <c r="G285" i="12"/>
  <c r="N285" i="12"/>
  <c r="H285" i="12"/>
  <c r="O285" i="12"/>
  <c r="I285" i="12"/>
  <c r="P285" i="12"/>
  <c r="Q285" i="12"/>
  <c r="C286" i="12"/>
  <c r="J286" i="12"/>
  <c r="D286" i="12"/>
  <c r="K286" i="12"/>
  <c r="E286" i="12"/>
  <c r="L286" i="12"/>
  <c r="F286" i="12"/>
  <c r="M286" i="12"/>
  <c r="G286" i="12"/>
  <c r="N286" i="12"/>
  <c r="H286" i="12"/>
  <c r="O286" i="12"/>
  <c r="I286" i="12"/>
  <c r="P286" i="12"/>
  <c r="Q286" i="12"/>
  <c r="C287" i="12"/>
  <c r="J287" i="12"/>
  <c r="D287" i="12"/>
  <c r="K287" i="12"/>
  <c r="E287" i="12"/>
  <c r="L287" i="12"/>
  <c r="F287" i="12"/>
  <c r="M287" i="12"/>
  <c r="G287" i="12"/>
  <c r="N287" i="12"/>
  <c r="H287" i="12"/>
  <c r="O287" i="12"/>
  <c r="I287" i="12"/>
  <c r="P287" i="12"/>
  <c r="Q287" i="12"/>
  <c r="C288" i="12"/>
  <c r="J288" i="12"/>
  <c r="D288" i="12"/>
  <c r="K288" i="12"/>
  <c r="E288" i="12"/>
  <c r="L288" i="12"/>
  <c r="F288" i="12"/>
  <c r="M288" i="12"/>
  <c r="G288" i="12"/>
  <c r="N288" i="12"/>
  <c r="H288" i="12"/>
  <c r="O288" i="12"/>
  <c r="I288" i="12"/>
  <c r="P288" i="12"/>
  <c r="Q288" i="12"/>
  <c r="C289" i="12"/>
  <c r="J289" i="12"/>
  <c r="D289" i="12"/>
  <c r="K289" i="12"/>
  <c r="E289" i="12"/>
  <c r="L289" i="12"/>
  <c r="F289" i="12"/>
  <c r="M289" i="12"/>
  <c r="G289" i="12"/>
  <c r="N289" i="12"/>
  <c r="H289" i="12"/>
  <c r="O289" i="12"/>
  <c r="I289" i="12"/>
  <c r="P289" i="12"/>
  <c r="Q289" i="12"/>
  <c r="C290" i="12"/>
  <c r="J290" i="12"/>
  <c r="D290" i="12"/>
  <c r="K290" i="12"/>
  <c r="E290" i="12"/>
  <c r="L290" i="12"/>
  <c r="F290" i="12"/>
  <c r="M290" i="12"/>
  <c r="G290" i="12"/>
  <c r="N290" i="12"/>
  <c r="H290" i="12"/>
  <c r="O290" i="12"/>
  <c r="I290" i="12"/>
  <c r="P290" i="12"/>
  <c r="Q290" i="12"/>
  <c r="C291" i="12"/>
  <c r="J291" i="12"/>
  <c r="D291" i="12"/>
  <c r="K291" i="12"/>
  <c r="E291" i="12"/>
  <c r="L291" i="12"/>
  <c r="F291" i="12"/>
  <c r="M291" i="12"/>
  <c r="G291" i="12"/>
  <c r="N291" i="12"/>
  <c r="H291" i="12"/>
  <c r="O291" i="12"/>
  <c r="I291" i="12"/>
  <c r="P291" i="12"/>
  <c r="Q291" i="12"/>
  <c r="C292" i="12"/>
  <c r="J292" i="12"/>
  <c r="D292" i="12"/>
  <c r="K292" i="12"/>
  <c r="E292" i="12"/>
  <c r="L292" i="12"/>
  <c r="F292" i="12"/>
  <c r="M292" i="12"/>
  <c r="G292" i="12"/>
  <c r="N292" i="12"/>
  <c r="H292" i="12"/>
  <c r="O292" i="12"/>
  <c r="I292" i="12"/>
  <c r="P292" i="12"/>
  <c r="Q292" i="12"/>
  <c r="C293" i="12"/>
  <c r="J293" i="12"/>
  <c r="D293" i="12"/>
  <c r="K293" i="12"/>
  <c r="E293" i="12"/>
  <c r="L293" i="12"/>
  <c r="F293" i="12"/>
  <c r="M293" i="12"/>
  <c r="G293" i="12"/>
  <c r="N293" i="12"/>
  <c r="H293" i="12"/>
  <c r="O293" i="12"/>
  <c r="I293" i="12"/>
  <c r="P293" i="12"/>
  <c r="Q293" i="12"/>
  <c r="C294" i="12"/>
  <c r="J294" i="12"/>
  <c r="D294" i="12"/>
  <c r="K294" i="12"/>
  <c r="E294" i="12"/>
  <c r="L294" i="12"/>
  <c r="F294" i="12"/>
  <c r="M294" i="12"/>
  <c r="G294" i="12"/>
  <c r="N294" i="12"/>
  <c r="H294" i="12"/>
  <c r="O294" i="12"/>
  <c r="I294" i="12"/>
  <c r="P294" i="12"/>
  <c r="Q294" i="12"/>
  <c r="C295" i="12"/>
  <c r="J295" i="12"/>
  <c r="D295" i="12"/>
  <c r="K295" i="12"/>
  <c r="E295" i="12"/>
  <c r="L295" i="12"/>
  <c r="F295" i="12"/>
  <c r="M295" i="12"/>
  <c r="G295" i="12"/>
  <c r="N295" i="12"/>
  <c r="H295" i="12"/>
  <c r="O295" i="12"/>
  <c r="I295" i="12"/>
  <c r="P295" i="12"/>
  <c r="Q295" i="12"/>
  <c r="C296" i="12"/>
  <c r="J296" i="12"/>
  <c r="D296" i="12"/>
  <c r="K296" i="12"/>
  <c r="E296" i="12"/>
  <c r="L296" i="12"/>
  <c r="F296" i="12"/>
  <c r="M296" i="12"/>
  <c r="G296" i="12"/>
  <c r="N296" i="12"/>
  <c r="H296" i="12"/>
  <c r="O296" i="12"/>
  <c r="I296" i="12"/>
  <c r="P296" i="12"/>
  <c r="Q296" i="12"/>
  <c r="C297" i="12"/>
  <c r="J297" i="12"/>
  <c r="D297" i="12"/>
  <c r="K297" i="12"/>
  <c r="E297" i="12"/>
  <c r="L297" i="12"/>
  <c r="F297" i="12"/>
  <c r="M297" i="12"/>
  <c r="G297" i="12"/>
  <c r="N297" i="12"/>
  <c r="H297" i="12"/>
  <c r="O297" i="12"/>
  <c r="I297" i="12"/>
  <c r="P297" i="12"/>
  <c r="Q297" i="12"/>
  <c r="C298" i="12"/>
  <c r="J298" i="12"/>
  <c r="D298" i="12"/>
  <c r="K298" i="12"/>
  <c r="E298" i="12"/>
  <c r="L298" i="12"/>
  <c r="F298" i="12"/>
  <c r="M298" i="12"/>
  <c r="G298" i="12"/>
  <c r="N298" i="12"/>
  <c r="H298" i="12"/>
  <c r="O298" i="12"/>
  <c r="I298" i="12"/>
  <c r="P298" i="12"/>
  <c r="Q298" i="12"/>
  <c r="C299" i="12"/>
  <c r="J299" i="12"/>
  <c r="D299" i="12"/>
  <c r="K299" i="12"/>
  <c r="E299" i="12"/>
  <c r="L299" i="12"/>
  <c r="F299" i="12"/>
  <c r="M299" i="12"/>
  <c r="G299" i="12"/>
  <c r="N299" i="12"/>
  <c r="H299" i="12"/>
  <c r="O299" i="12"/>
  <c r="I299" i="12"/>
  <c r="P299" i="12"/>
  <c r="Q299" i="12"/>
  <c r="C300" i="12"/>
  <c r="J300" i="12"/>
  <c r="D300" i="12"/>
  <c r="K300" i="12"/>
  <c r="E300" i="12"/>
  <c r="L300" i="12"/>
  <c r="F300" i="12"/>
  <c r="M300" i="12"/>
  <c r="G300" i="12"/>
  <c r="N300" i="12"/>
  <c r="H300" i="12"/>
  <c r="O300" i="12"/>
  <c r="I300" i="12"/>
  <c r="P300" i="12"/>
  <c r="Q300" i="12"/>
  <c r="C301" i="12"/>
  <c r="J301" i="12"/>
  <c r="D301" i="12"/>
  <c r="K301" i="12"/>
  <c r="E301" i="12"/>
  <c r="L301" i="12"/>
  <c r="F301" i="12"/>
  <c r="M301" i="12"/>
  <c r="G301" i="12"/>
  <c r="N301" i="12"/>
  <c r="H301" i="12"/>
  <c r="O301" i="12"/>
  <c r="I301" i="12"/>
  <c r="P301" i="12"/>
  <c r="Q301" i="12"/>
  <c r="C302" i="12"/>
  <c r="J302" i="12"/>
  <c r="D302" i="12"/>
  <c r="K302" i="12"/>
  <c r="E302" i="12"/>
  <c r="L302" i="12"/>
  <c r="F302" i="12"/>
  <c r="M302" i="12"/>
  <c r="G302" i="12"/>
  <c r="N302" i="12"/>
  <c r="H302" i="12"/>
  <c r="O302" i="12"/>
  <c r="I302" i="12"/>
  <c r="P302" i="12"/>
  <c r="Q302" i="12"/>
  <c r="C303" i="12"/>
  <c r="J303" i="12"/>
  <c r="D303" i="12"/>
  <c r="K303" i="12"/>
  <c r="E303" i="12"/>
  <c r="L303" i="12"/>
  <c r="F303" i="12"/>
  <c r="M303" i="12"/>
  <c r="G303" i="12"/>
  <c r="N303" i="12"/>
  <c r="H303" i="12"/>
  <c r="O303" i="12"/>
  <c r="I303" i="12"/>
  <c r="P303" i="12"/>
  <c r="Q303" i="12"/>
  <c r="C304" i="12"/>
  <c r="J304" i="12"/>
  <c r="D304" i="12"/>
  <c r="K304" i="12"/>
  <c r="E304" i="12"/>
  <c r="L304" i="12"/>
  <c r="F304" i="12"/>
  <c r="M304" i="12"/>
  <c r="G304" i="12"/>
  <c r="N304" i="12"/>
  <c r="H304" i="12"/>
  <c r="O304" i="12"/>
  <c r="I304" i="12"/>
  <c r="P304" i="12"/>
  <c r="Q304" i="12"/>
  <c r="C305" i="12"/>
  <c r="J305" i="12"/>
  <c r="D305" i="12"/>
  <c r="K305" i="12"/>
  <c r="E305" i="12"/>
  <c r="L305" i="12"/>
  <c r="F305" i="12"/>
  <c r="M305" i="12"/>
  <c r="G305" i="12"/>
  <c r="N305" i="12"/>
  <c r="H305" i="12"/>
  <c r="O305" i="12"/>
  <c r="I305" i="12"/>
  <c r="P305" i="12"/>
  <c r="Q305" i="12"/>
  <c r="C306" i="12"/>
  <c r="J306" i="12"/>
  <c r="D306" i="12"/>
  <c r="K306" i="12"/>
  <c r="E306" i="12"/>
  <c r="L306" i="12"/>
  <c r="F306" i="12"/>
  <c r="M306" i="12"/>
  <c r="G306" i="12"/>
  <c r="N306" i="12"/>
  <c r="H306" i="12"/>
  <c r="O306" i="12"/>
  <c r="I306" i="12"/>
  <c r="P306" i="12"/>
  <c r="Q306" i="12"/>
  <c r="C307" i="12"/>
  <c r="J307" i="12"/>
  <c r="D307" i="12"/>
  <c r="K307" i="12"/>
  <c r="E307" i="12"/>
  <c r="L307" i="12"/>
  <c r="F307" i="12"/>
  <c r="M307" i="12"/>
  <c r="G307" i="12"/>
  <c r="N307" i="12"/>
  <c r="H307" i="12"/>
  <c r="O307" i="12"/>
  <c r="I307" i="12"/>
  <c r="P307" i="12"/>
  <c r="Q307" i="12"/>
  <c r="C308" i="12"/>
  <c r="J308" i="12"/>
  <c r="D308" i="12"/>
  <c r="K308" i="12"/>
  <c r="E308" i="12"/>
  <c r="L308" i="12"/>
  <c r="F308" i="12"/>
  <c r="M308" i="12"/>
  <c r="G308" i="12"/>
  <c r="N308" i="12"/>
  <c r="H308" i="12"/>
  <c r="O308" i="12"/>
  <c r="I308" i="12"/>
  <c r="P308" i="12"/>
  <c r="Q308" i="12"/>
  <c r="C309" i="12"/>
  <c r="J309" i="12"/>
  <c r="D309" i="12"/>
  <c r="K309" i="12"/>
  <c r="E309" i="12"/>
  <c r="L309" i="12"/>
  <c r="F309" i="12"/>
  <c r="M309" i="12"/>
  <c r="G309" i="12"/>
  <c r="N309" i="12"/>
  <c r="H309" i="12"/>
  <c r="O309" i="12"/>
  <c r="I309" i="12"/>
  <c r="P309" i="12"/>
  <c r="Q309" i="12"/>
  <c r="C310" i="12"/>
  <c r="J310" i="12"/>
  <c r="D310" i="12"/>
  <c r="K310" i="12"/>
  <c r="E310" i="12"/>
  <c r="L310" i="12"/>
  <c r="F310" i="12"/>
  <c r="M310" i="12"/>
  <c r="G310" i="12"/>
  <c r="N310" i="12"/>
  <c r="H310" i="12"/>
  <c r="O310" i="12"/>
  <c r="I310" i="12"/>
  <c r="P310" i="12"/>
  <c r="Q310" i="12"/>
  <c r="C311" i="12"/>
  <c r="J311" i="12"/>
  <c r="D311" i="12"/>
  <c r="K311" i="12"/>
  <c r="E311" i="12"/>
  <c r="L311" i="12"/>
  <c r="F311" i="12"/>
  <c r="M311" i="12"/>
  <c r="G311" i="12"/>
  <c r="N311" i="12"/>
  <c r="H311" i="12"/>
  <c r="O311" i="12"/>
  <c r="I311" i="12"/>
  <c r="P311" i="12"/>
  <c r="Q311" i="12"/>
  <c r="C312" i="12"/>
  <c r="J312" i="12"/>
  <c r="D312" i="12"/>
  <c r="K312" i="12"/>
  <c r="E312" i="12"/>
  <c r="L312" i="12"/>
  <c r="F312" i="12"/>
  <c r="M312" i="12"/>
  <c r="G312" i="12"/>
  <c r="N312" i="12"/>
  <c r="H312" i="12"/>
  <c r="O312" i="12"/>
  <c r="I312" i="12"/>
  <c r="P312" i="12"/>
  <c r="Q312" i="12"/>
  <c r="C313" i="12"/>
  <c r="J313" i="12"/>
  <c r="D313" i="12"/>
  <c r="K313" i="12"/>
  <c r="E313" i="12"/>
  <c r="L313" i="12"/>
  <c r="F313" i="12"/>
  <c r="M313" i="12"/>
  <c r="G313" i="12"/>
  <c r="N313" i="12"/>
  <c r="H313" i="12"/>
  <c r="O313" i="12"/>
  <c r="I313" i="12"/>
  <c r="P313" i="12"/>
  <c r="Q313" i="12"/>
  <c r="C314" i="12"/>
  <c r="J314" i="12"/>
  <c r="D314" i="12"/>
  <c r="K314" i="12"/>
  <c r="E314" i="12"/>
  <c r="L314" i="12"/>
  <c r="F314" i="12"/>
  <c r="M314" i="12"/>
  <c r="G314" i="12"/>
  <c r="N314" i="12"/>
  <c r="H314" i="12"/>
  <c r="O314" i="12"/>
  <c r="I314" i="12"/>
  <c r="P314" i="12"/>
  <c r="Q314" i="12"/>
  <c r="C315" i="12"/>
  <c r="J315" i="12"/>
  <c r="D315" i="12"/>
  <c r="K315" i="12"/>
  <c r="E315" i="12"/>
  <c r="L315" i="12"/>
  <c r="F315" i="12"/>
  <c r="M315" i="12"/>
  <c r="G315" i="12"/>
  <c r="N315" i="12"/>
  <c r="H315" i="12"/>
  <c r="O315" i="12"/>
  <c r="I315" i="12"/>
  <c r="P315" i="12"/>
  <c r="Q315" i="12"/>
  <c r="C316" i="12"/>
  <c r="J316" i="12"/>
  <c r="D316" i="12"/>
  <c r="K316" i="12"/>
  <c r="E316" i="12"/>
  <c r="L316" i="12"/>
  <c r="F316" i="12"/>
  <c r="M316" i="12"/>
  <c r="G316" i="12"/>
  <c r="N316" i="12"/>
  <c r="H316" i="12"/>
  <c r="O316" i="12"/>
  <c r="I316" i="12"/>
  <c r="P316" i="12"/>
  <c r="Q316" i="12"/>
  <c r="C317" i="12"/>
  <c r="J317" i="12"/>
  <c r="D317" i="12"/>
  <c r="K317" i="12"/>
  <c r="E317" i="12"/>
  <c r="L317" i="12"/>
  <c r="F317" i="12"/>
  <c r="M317" i="12"/>
  <c r="G317" i="12"/>
  <c r="N317" i="12"/>
  <c r="H317" i="12"/>
  <c r="O317" i="12"/>
  <c r="I317" i="12"/>
  <c r="P317" i="12"/>
  <c r="Q317" i="12"/>
  <c r="C318" i="12"/>
  <c r="J318" i="12"/>
  <c r="D318" i="12"/>
  <c r="K318" i="12"/>
  <c r="E318" i="12"/>
  <c r="L318" i="12"/>
  <c r="F318" i="12"/>
  <c r="M318" i="12"/>
  <c r="G318" i="12"/>
  <c r="N318" i="12"/>
  <c r="H318" i="12"/>
  <c r="O318" i="12"/>
  <c r="I318" i="12"/>
  <c r="P318" i="12"/>
  <c r="Q318" i="12"/>
  <c r="C319" i="12"/>
  <c r="J319" i="12"/>
  <c r="D319" i="12"/>
  <c r="K319" i="12"/>
  <c r="E319" i="12"/>
  <c r="L319" i="12"/>
  <c r="F319" i="12"/>
  <c r="M319" i="12"/>
  <c r="G319" i="12"/>
  <c r="N319" i="12"/>
  <c r="H319" i="12"/>
  <c r="O319" i="12"/>
  <c r="I319" i="12"/>
  <c r="P319" i="12"/>
  <c r="Q319" i="12"/>
  <c r="C320" i="12"/>
  <c r="J320" i="12"/>
  <c r="D320" i="12"/>
  <c r="K320" i="12"/>
  <c r="E320" i="12"/>
  <c r="L320" i="12"/>
  <c r="F320" i="12"/>
  <c r="M320" i="12"/>
  <c r="G320" i="12"/>
  <c r="N320" i="12"/>
  <c r="H320" i="12"/>
  <c r="O320" i="12"/>
  <c r="I320" i="12"/>
  <c r="P320" i="12"/>
  <c r="Q320" i="12"/>
  <c r="C321" i="12"/>
  <c r="J321" i="12"/>
  <c r="D321" i="12"/>
  <c r="K321" i="12"/>
  <c r="E321" i="12"/>
  <c r="L321" i="12"/>
  <c r="F321" i="12"/>
  <c r="M321" i="12"/>
  <c r="G321" i="12"/>
  <c r="N321" i="12"/>
  <c r="H321" i="12"/>
  <c r="O321" i="12"/>
  <c r="I321" i="12"/>
  <c r="P321" i="12"/>
  <c r="Q321" i="12"/>
  <c r="C322" i="12"/>
  <c r="J322" i="12"/>
  <c r="D322" i="12"/>
  <c r="K322" i="12"/>
  <c r="E322" i="12"/>
  <c r="L322" i="12"/>
  <c r="F322" i="12"/>
  <c r="M322" i="12"/>
  <c r="G322" i="12"/>
  <c r="N322" i="12"/>
  <c r="H322" i="12"/>
  <c r="O322" i="12"/>
  <c r="I322" i="12"/>
  <c r="P322" i="12"/>
  <c r="Q322" i="12"/>
  <c r="C323" i="12"/>
  <c r="J323" i="12"/>
  <c r="D323" i="12"/>
  <c r="K323" i="12"/>
  <c r="E323" i="12"/>
  <c r="L323" i="12"/>
  <c r="F323" i="12"/>
  <c r="M323" i="12"/>
  <c r="G323" i="12"/>
  <c r="N323" i="12"/>
  <c r="H323" i="12"/>
  <c r="O323" i="12"/>
  <c r="I323" i="12"/>
  <c r="P323" i="12"/>
  <c r="Q323" i="12"/>
  <c r="C324" i="12"/>
  <c r="J324" i="12"/>
  <c r="D324" i="12"/>
  <c r="K324" i="12"/>
  <c r="E324" i="12"/>
  <c r="L324" i="12"/>
  <c r="F324" i="12"/>
  <c r="M324" i="12"/>
  <c r="G324" i="12"/>
  <c r="N324" i="12"/>
  <c r="H324" i="12"/>
  <c r="O324" i="12"/>
  <c r="I324" i="12"/>
  <c r="P324" i="12"/>
  <c r="Q324" i="12"/>
  <c r="C325" i="12"/>
  <c r="J325" i="12"/>
  <c r="D325" i="12"/>
  <c r="K325" i="12"/>
  <c r="E325" i="12"/>
  <c r="L325" i="12"/>
  <c r="F325" i="12"/>
  <c r="M325" i="12"/>
  <c r="G325" i="12"/>
  <c r="N325" i="12"/>
  <c r="H325" i="12"/>
  <c r="O325" i="12"/>
  <c r="I325" i="12"/>
  <c r="P325" i="12"/>
  <c r="Q325" i="12"/>
  <c r="C326" i="12"/>
  <c r="J326" i="12"/>
  <c r="D326" i="12"/>
  <c r="K326" i="12"/>
  <c r="E326" i="12"/>
  <c r="L326" i="12"/>
  <c r="F326" i="12"/>
  <c r="M326" i="12"/>
  <c r="G326" i="12"/>
  <c r="N326" i="12"/>
  <c r="H326" i="12"/>
  <c r="O326" i="12"/>
  <c r="I326" i="12"/>
  <c r="P326" i="12"/>
  <c r="Q326" i="12"/>
  <c r="C327" i="12"/>
  <c r="J327" i="12"/>
  <c r="D327" i="12"/>
  <c r="K327" i="12"/>
  <c r="E327" i="12"/>
  <c r="L327" i="12"/>
  <c r="F327" i="12"/>
  <c r="M327" i="12"/>
  <c r="G327" i="12"/>
  <c r="N327" i="12"/>
  <c r="H327" i="12"/>
  <c r="O327" i="12"/>
  <c r="I327" i="12"/>
  <c r="P327" i="12"/>
  <c r="Q327" i="12"/>
  <c r="C328" i="12"/>
  <c r="J328" i="12"/>
  <c r="D328" i="12"/>
  <c r="K328" i="12"/>
  <c r="E328" i="12"/>
  <c r="L328" i="12"/>
  <c r="F328" i="12"/>
  <c r="M328" i="12"/>
  <c r="G328" i="12"/>
  <c r="N328" i="12"/>
  <c r="H328" i="12"/>
  <c r="O328" i="12"/>
  <c r="I328" i="12"/>
  <c r="P328" i="12"/>
  <c r="Q328" i="12"/>
  <c r="C329" i="12"/>
  <c r="J329" i="12"/>
  <c r="D329" i="12"/>
  <c r="K329" i="12"/>
  <c r="E329" i="12"/>
  <c r="L329" i="12"/>
  <c r="F329" i="12"/>
  <c r="M329" i="12"/>
  <c r="G329" i="12"/>
  <c r="N329" i="12"/>
  <c r="H329" i="12"/>
  <c r="O329" i="12"/>
  <c r="I329" i="12"/>
  <c r="P329" i="12"/>
  <c r="Q329" i="12"/>
  <c r="C330" i="12"/>
  <c r="J330" i="12"/>
  <c r="D330" i="12"/>
  <c r="K330" i="12"/>
  <c r="E330" i="12"/>
  <c r="L330" i="12"/>
  <c r="F330" i="12"/>
  <c r="M330" i="12"/>
  <c r="G330" i="12"/>
  <c r="N330" i="12"/>
  <c r="H330" i="12"/>
  <c r="O330" i="12"/>
  <c r="I330" i="12"/>
  <c r="P330" i="12"/>
  <c r="Q330" i="12"/>
  <c r="C331" i="12"/>
  <c r="J331" i="12"/>
  <c r="D331" i="12"/>
  <c r="K331" i="12"/>
  <c r="E331" i="12"/>
  <c r="L331" i="12"/>
  <c r="F331" i="12"/>
  <c r="M331" i="12"/>
  <c r="G331" i="12"/>
  <c r="N331" i="12"/>
  <c r="H331" i="12"/>
  <c r="O331" i="12"/>
  <c r="I331" i="12"/>
  <c r="P331" i="12"/>
  <c r="Q331" i="12"/>
  <c r="C332" i="12"/>
  <c r="J332" i="12"/>
  <c r="D332" i="12"/>
  <c r="K332" i="12"/>
  <c r="E332" i="12"/>
  <c r="L332" i="12"/>
  <c r="F332" i="12"/>
  <c r="M332" i="12"/>
  <c r="G332" i="12"/>
  <c r="N332" i="12"/>
  <c r="H332" i="12"/>
  <c r="O332" i="12"/>
  <c r="I332" i="12"/>
  <c r="P332" i="12"/>
  <c r="Q332" i="12"/>
  <c r="C333" i="12"/>
  <c r="J333" i="12"/>
  <c r="D333" i="12"/>
  <c r="K333" i="12"/>
  <c r="E333" i="12"/>
  <c r="L333" i="12"/>
  <c r="F333" i="12"/>
  <c r="M333" i="12"/>
  <c r="G333" i="12"/>
  <c r="N333" i="12"/>
  <c r="H333" i="12"/>
  <c r="O333" i="12"/>
  <c r="I333" i="12"/>
  <c r="P333" i="12"/>
  <c r="Q333" i="12"/>
  <c r="C334" i="12"/>
  <c r="J334" i="12"/>
  <c r="D334" i="12"/>
  <c r="K334" i="12"/>
  <c r="E334" i="12"/>
  <c r="L334" i="12"/>
  <c r="F334" i="12"/>
  <c r="M334" i="12"/>
  <c r="G334" i="12"/>
  <c r="N334" i="12"/>
  <c r="H334" i="12"/>
  <c r="O334" i="12"/>
  <c r="I334" i="12"/>
  <c r="P334" i="12"/>
  <c r="Q334" i="12"/>
  <c r="C335" i="12"/>
  <c r="J335" i="12"/>
  <c r="D335" i="12"/>
  <c r="K335" i="12"/>
  <c r="E335" i="12"/>
  <c r="L335" i="12"/>
  <c r="F335" i="12"/>
  <c r="M335" i="12"/>
  <c r="G335" i="12"/>
  <c r="N335" i="12"/>
  <c r="H335" i="12"/>
  <c r="O335" i="12"/>
  <c r="I335" i="12"/>
  <c r="P335" i="12"/>
  <c r="Q335" i="12"/>
  <c r="C336" i="12"/>
  <c r="J336" i="12"/>
  <c r="D336" i="12"/>
  <c r="K336" i="12"/>
  <c r="E336" i="12"/>
  <c r="L336" i="12"/>
  <c r="F336" i="12"/>
  <c r="M336" i="12"/>
  <c r="G336" i="12"/>
  <c r="N336" i="12"/>
  <c r="H336" i="12"/>
  <c r="O336" i="12"/>
  <c r="I336" i="12"/>
  <c r="P336" i="12"/>
  <c r="Q336" i="12"/>
  <c r="C337" i="12"/>
  <c r="J337" i="12"/>
  <c r="D337" i="12"/>
  <c r="K337" i="12"/>
  <c r="E337" i="12"/>
  <c r="L337" i="12"/>
  <c r="F337" i="12"/>
  <c r="M337" i="12"/>
  <c r="G337" i="12"/>
  <c r="N337" i="12"/>
  <c r="H337" i="12"/>
  <c r="O337" i="12"/>
  <c r="I337" i="12"/>
  <c r="P337" i="12"/>
  <c r="Q337" i="12"/>
  <c r="C338" i="12"/>
  <c r="J338" i="12"/>
  <c r="D338" i="12"/>
  <c r="K338" i="12"/>
  <c r="E338" i="12"/>
  <c r="L338" i="12"/>
  <c r="F338" i="12"/>
  <c r="M338" i="12"/>
  <c r="G338" i="12"/>
  <c r="N338" i="12"/>
  <c r="H338" i="12"/>
  <c r="O338" i="12"/>
  <c r="I338" i="12"/>
  <c r="P338" i="12"/>
  <c r="Q338" i="12"/>
  <c r="C339" i="12"/>
  <c r="J339" i="12"/>
  <c r="D339" i="12"/>
  <c r="K339" i="12"/>
  <c r="E339" i="12"/>
  <c r="L339" i="12"/>
  <c r="F339" i="12"/>
  <c r="M339" i="12"/>
  <c r="G339" i="12"/>
  <c r="N339" i="12"/>
  <c r="H339" i="12"/>
  <c r="O339" i="12"/>
  <c r="I339" i="12"/>
  <c r="P339" i="12"/>
  <c r="Q339" i="12"/>
  <c r="C340" i="12"/>
  <c r="J340" i="12"/>
  <c r="D340" i="12"/>
  <c r="K340" i="12"/>
  <c r="E340" i="12"/>
  <c r="L340" i="12"/>
  <c r="F340" i="12"/>
  <c r="M340" i="12"/>
  <c r="G340" i="12"/>
  <c r="N340" i="12"/>
  <c r="H340" i="12"/>
  <c r="O340" i="12"/>
  <c r="I340" i="12"/>
  <c r="P340" i="12"/>
  <c r="Q340" i="12"/>
  <c r="C341" i="12"/>
  <c r="J341" i="12"/>
  <c r="D341" i="12"/>
  <c r="K341" i="12"/>
  <c r="E341" i="12"/>
  <c r="L341" i="12"/>
  <c r="F341" i="12"/>
  <c r="M341" i="12"/>
  <c r="G341" i="12"/>
  <c r="N341" i="12"/>
  <c r="H341" i="12"/>
  <c r="O341" i="12"/>
  <c r="I341" i="12"/>
  <c r="P341" i="12"/>
  <c r="Q341" i="12"/>
  <c r="C342" i="12"/>
  <c r="J342" i="12"/>
  <c r="D342" i="12"/>
  <c r="K342" i="12"/>
  <c r="E342" i="12"/>
  <c r="L342" i="12"/>
  <c r="F342" i="12"/>
  <c r="M342" i="12"/>
  <c r="G342" i="12"/>
  <c r="N342" i="12"/>
  <c r="H342" i="12"/>
  <c r="O342" i="12"/>
  <c r="I342" i="12"/>
  <c r="P342" i="12"/>
  <c r="Q342" i="12"/>
  <c r="C343" i="12"/>
  <c r="J343" i="12"/>
  <c r="D343" i="12"/>
  <c r="K343" i="12"/>
  <c r="E343" i="12"/>
  <c r="L343" i="12"/>
  <c r="F343" i="12"/>
  <c r="M343" i="12"/>
  <c r="G343" i="12"/>
  <c r="N343" i="12"/>
  <c r="H343" i="12"/>
  <c r="O343" i="12"/>
  <c r="I343" i="12"/>
  <c r="P343" i="12"/>
  <c r="Q343" i="12"/>
  <c r="C344" i="12"/>
  <c r="J344" i="12"/>
  <c r="D344" i="12"/>
  <c r="K344" i="12"/>
  <c r="E344" i="12"/>
  <c r="L344" i="12"/>
  <c r="F344" i="12"/>
  <c r="M344" i="12"/>
  <c r="G344" i="12"/>
  <c r="N344" i="12"/>
  <c r="H344" i="12"/>
  <c r="O344" i="12"/>
  <c r="I344" i="12"/>
  <c r="P344" i="12"/>
  <c r="Q344" i="12"/>
  <c r="C345" i="12"/>
  <c r="J345" i="12"/>
  <c r="D345" i="12"/>
  <c r="K345" i="12"/>
  <c r="E345" i="12"/>
  <c r="L345" i="12"/>
  <c r="F345" i="12"/>
  <c r="M345" i="12"/>
  <c r="G345" i="12"/>
  <c r="N345" i="12"/>
  <c r="H345" i="12"/>
  <c r="O345" i="12"/>
  <c r="I345" i="12"/>
  <c r="P345" i="12"/>
  <c r="Q345" i="12"/>
  <c r="C346" i="12"/>
  <c r="J346" i="12"/>
  <c r="D346" i="12"/>
  <c r="K346" i="12"/>
  <c r="E346" i="12"/>
  <c r="L346" i="12"/>
  <c r="F346" i="12"/>
  <c r="M346" i="12"/>
  <c r="G346" i="12"/>
  <c r="N346" i="12"/>
  <c r="H346" i="12"/>
  <c r="O346" i="12"/>
  <c r="I346" i="12"/>
  <c r="P346" i="12"/>
  <c r="Q346" i="12"/>
  <c r="C347" i="12"/>
  <c r="J347" i="12"/>
  <c r="D347" i="12"/>
  <c r="K347" i="12"/>
  <c r="E347" i="12"/>
  <c r="L347" i="12"/>
  <c r="F347" i="12"/>
  <c r="M347" i="12"/>
  <c r="G347" i="12"/>
  <c r="N347" i="12"/>
  <c r="H347" i="12"/>
  <c r="O347" i="12"/>
  <c r="I347" i="12"/>
  <c r="P347" i="12"/>
  <c r="Q347" i="12"/>
  <c r="C348" i="12"/>
  <c r="J348" i="12"/>
  <c r="D348" i="12"/>
  <c r="K348" i="12"/>
  <c r="E348" i="12"/>
  <c r="L348" i="12"/>
  <c r="F348" i="12"/>
  <c r="M348" i="12"/>
  <c r="G348" i="12"/>
  <c r="N348" i="12"/>
  <c r="H348" i="12"/>
  <c r="O348" i="12"/>
  <c r="I348" i="12"/>
  <c r="P348" i="12"/>
  <c r="Q348" i="12"/>
  <c r="C349" i="12"/>
  <c r="J349" i="12"/>
  <c r="D349" i="12"/>
  <c r="K349" i="12"/>
  <c r="E349" i="12"/>
  <c r="L349" i="12"/>
  <c r="F349" i="12"/>
  <c r="M349" i="12"/>
  <c r="G349" i="12"/>
  <c r="N349" i="12"/>
  <c r="H349" i="12"/>
  <c r="O349" i="12"/>
  <c r="I349" i="12"/>
  <c r="P349" i="12"/>
  <c r="Q349" i="12"/>
  <c r="C350" i="12"/>
  <c r="J350" i="12"/>
  <c r="D350" i="12"/>
  <c r="K350" i="12"/>
  <c r="E350" i="12"/>
  <c r="L350" i="12"/>
  <c r="F350" i="12"/>
  <c r="M350" i="12"/>
  <c r="G350" i="12"/>
  <c r="N350" i="12"/>
  <c r="H350" i="12"/>
  <c r="O350" i="12"/>
  <c r="I350" i="12"/>
  <c r="P350" i="12"/>
  <c r="Q350" i="12"/>
  <c r="C351" i="12"/>
  <c r="J351" i="12"/>
  <c r="D351" i="12"/>
  <c r="K351" i="12"/>
  <c r="E351" i="12"/>
  <c r="L351" i="12"/>
  <c r="F351" i="12"/>
  <c r="M351" i="12"/>
  <c r="G351" i="12"/>
  <c r="N351" i="12"/>
  <c r="H351" i="12"/>
  <c r="O351" i="12"/>
  <c r="I351" i="12"/>
  <c r="P351" i="12"/>
  <c r="Q351" i="12"/>
  <c r="C352" i="12"/>
  <c r="J352" i="12"/>
  <c r="D352" i="12"/>
  <c r="K352" i="12"/>
  <c r="E352" i="12"/>
  <c r="L352" i="12"/>
  <c r="F352" i="12"/>
  <c r="M352" i="12"/>
  <c r="G352" i="12"/>
  <c r="N352" i="12"/>
  <c r="H352" i="12"/>
  <c r="O352" i="12"/>
  <c r="I352" i="12"/>
  <c r="P352" i="12"/>
  <c r="Q352" i="12"/>
  <c r="C353" i="12"/>
  <c r="J353" i="12"/>
  <c r="D353" i="12"/>
  <c r="K353" i="12"/>
  <c r="E353" i="12"/>
  <c r="L353" i="12"/>
  <c r="F353" i="12"/>
  <c r="M353" i="12"/>
  <c r="G353" i="12"/>
  <c r="N353" i="12"/>
  <c r="H353" i="12"/>
  <c r="O353" i="12"/>
  <c r="I353" i="12"/>
  <c r="P353" i="12"/>
  <c r="Q353" i="12"/>
  <c r="C354" i="12"/>
  <c r="J354" i="12"/>
  <c r="D354" i="12"/>
  <c r="K354" i="12"/>
  <c r="E354" i="12"/>
  <c r="L354" i="12"/>
  <c r="F354" i="12"/>
  <c r="M354" i="12"/>
  <c r="G354" i="12"/>
  <c r="N354" i="12"/>
  <c r="H354" i="12"/>
  <c r="O354" i="12"/>
  <c r="I354" i="12"/>
  <c r="P354" i="12"/>
  <c r="Q354" i="12"/>
  <c r="C355" i="12"/>
  <c r="J355" i="12"/>
  <c r="D355" i="12"/>
  <c r="K355" i="12"/>
  <c r="E355" i="12"/>
  <c r="L355" i="12"/>
  <c r="F355" i="12"/>
  <c r="M355" i="12"/>
  <c r="G355" i="12"/>
  <c r="N355" i="12"/>
  <c r="H355" i="12"/>
  <c r="O355" i="12"/>
  <c r="I355" i="12"/>
  <c r="P355" i="12"/>
  <c r="Q355" i="12"/>
  <c r="C356" i="12"/>
  <c r="J356" i="12"/>
  <c r="D356" i="12"/>
  <c r="K356" i="12"/>
  <c r="E356" i="12"/>
  <c r="L356" i="12"/>
  <c r="F356" i="12"/>
  <c r="M356" i="12"/>
  <c r="G356" i="12"/>
  <c r="N356" i="12"/>
  <c r="H356" i="12"/>
  <c r="O356" i="12"/>
  <c r="I356" i="12"/>
  <c r="P356" i="12"/>
  <c r="Q356" i="12"/>
  <c r="C357" i="12"/>
  <c r="J357" i="12"/>
  <c r="D357" i="12"/>
  <c r="K357" i="12"/>
  <c r="E357" i="12"/>
  <c r="L357" i="12"/>
  <c r="F357" i="12"/>
  <c r="M357" i="12"/>
  <c r="G357" i="12"/>
  <c r="N357" i="12"/>
  <c r="H357" i="12"/>
  <c r="O357" i="12"/>
  <c r="I357" i="12"/>
  <c r="P357" i="12"/>
  <c r="Q357" i="12"/>
  <c r="C358" i="12"/>
  <c r="J358" i="12"/>
  <c r="D358" i="12"/>
  <c r="K358" i="12"/>
  <c r="E358" i="12"/>
  <c r="L358" i="12"/>
  <c r="F358" i="12"/>
  <c r="M358" i="12"/>
  <c r="G358" i="12"/>
  <c r="N358" i="12"/>
  <c r="H358" i="12"/>
  <c r="O358" i="12"/>
  <c r="I358" i="12"/>
  <c r="P358" i="12"/>
  <c r="Q358" i="12"/>
  <c r="C359" i="12"/>
  <c r="J359" i="12"/>
  <c r="D359" i="12"/>
  <c r="K359" i="12"/>
  <c r="E359" i="12"/>
  <c r="L359" i="12"/>
  <c r="F359" i="12"/>
  <c r="M359" i="12"/>
  <c r="G359" i="12"/>
  <c r="N359" i="12"/>
  <c r="H359" i="12"/>
  <c r="O359" i="12"/>
  <c r="I359" i="12"/>
  <c r="P359" i="12"/>
  <c r="Q359" i="12"/>
  <c r="C360" i="12"/>
  <c r="J360" i="12"/>
  <c r="D360" i="12"/>
  <c r="K360" i="12"/>
  <c r="E360" i="12"/>
  <c r="L360" i="12"/>
  <c r="F360" i="12"/>
  <c r="M360" i="12"/>
  <c r="G360" i="12"/>
  <c r="N360" i="12"/>
  <c r="H360" i="12"/>
  <c r="O360" i="12"/>
  <c r="I360" i="12"/>
  <c r="P360" i="12"/>
  <c r="Q360" i="12"/>
  <c r="C361" i="12"/>
  <c r="J361" i="12"/>
  <c r="D361" i="12"/>
  <c r="K361" i="12"/>
  <c r="E361" i="12"/>
  <c r="L361" i="12"/>
  <c r="F361" i="12"/>
  <c r="M361" i="12"/>
  <c r="G361" i="12"/>
  <c r="N361" i="12"/>
  <c r="H361" i="12"/>
  <c r="O361" i="12"/>
  <c r="I361" i="12"/>
  <c r="P361" i="12"/>
  <c r="Q361" i="12"/>
  <c r="C362" i="12"/>
  <c r="J362" i="12"/>
  <c r="D362" i="12"/>
  <c r="K362" i="12"/>
  <c r="E362" i="12"/>
  <c r="L362" i="12"/>
  <c r="F362" i="12"/>
  <c r="M362" i="12"/>
  <c r="G362" i="12"/>
  <c r="N362" i="12"/>
  <c r="H362" i="12"/>
  <c r="O362" i="12"/>
  <c r="I362" i="12"/>
  <c r="P362" i="12"/>
  <c r="Q362" i="12"/>
  <c r="C363" i="12"/>
  <c r="J363" i="12"/>
  <c r="D363" i="12"/>
  <c r="K363" i="12"/>
  <c r="E363" i="12"/>
  <c r="L363" i="12"/>
  <c r="F363" i="12"/>
  <c r="M363" i="12"/>
  <c r="G363" i="12"/>
  <c r="N363" i="12"/>
  <c r="H363" i="12"/>
  <c r="O363" i="12"/>
  <c r="I363" i="12"/>
  <c r="P363" i="12"/>
  <c r="Q363" i="12"/>
  <c r="C364" i="12"/>
  <c r="J364" i="12"/>
  <c r="D364" i="12"/>
  <c r="K364" i="12"/>
  <c r="E364" i="12"/>
  <c r="L364" i="12"/>
  <c r="F364" i="12"/>
  <c r="M364" i="12"/>
  <c r="G364" i="12"/>
  <c r="N364" i="12"/>
  <c r="H364" i="12"/>
  <c r="O364" i="12"/>
  <c r="I364" i="12"/>
  <c r="P364" i="12"/>
  <c r="Q364" i="12"/>
  <c r="C365" i="12"/>
  <c r="J365" i="12"/>
  <c r="D365" i="12"/>
  <c r="K365" i="12"/>
  <c r="E365" i="12"/>
  <c r="L365" i="12"/>
  <c r="F365" i="12"/>
  <c r="M365" i="12"/>
  <c r="G365" i="12"/>
  <c r="N365" i="12"/>
  <c r="H365" i="12"/>
  <c r="O365" i="12"/>
  <c r="I365" i="12"/>
  <c r="P365" i="12"/>
  <c r="Q365" i="12"/>
  <c r="C366" i="12"/>
  <c r="J366" i="12"/>
  <c r="D366" i="12"/>
  <c r="K366" i="12"/>
  <c r="E366" i="12"/>
  <c r="L366" i="12"/>
  <c r="F366" i="12"/>
  <c r="M366" i="12"/>
  <c r="G366" i="12"/>
  <c r="N366" i="12"/>
  <c r="H366" i="12"/>
  <c r="O366" i="12"/>
  <c r="I366" i="12"/>
  <c r="P366" i="12"/>
  <c r="Q366" i="12"/>
  <c r="C367" i="12"/>
  <c r="J367" i="12"/>
  <c r="D367" i="12"/>
  <c r="K367" i="12"/>
  <c r="E367" i="12"/>
  <c r="L367" i="12"/>
  <c r="F367" i="12"/>
  <c r="M367" i="12"/>
  <c r="G367" i="12"/>
  <c r="N367" i="12"/>
  <c r="H367" i="12"/>
  <c r="O367" i="12"/>
  <c r="I367" i="12"/>
  <c r="P367" i="12"/>
  <c r="Q367" i="12"/>
  <c r="C368" i="12"/>
  <c r="J368" i="12"/>
  <c r="D368" i="12"/>
  <c r="K368" i="12"/>
  <c r="E368" i="12"/>
  <c r="L368" i="12"/>
  <c r="F368" i="12"/>
  <c r="M368" i="12"/>
  <c r="G368" i="12"/>
  <c r="N368" i="12"/>
  <c r="H368" i="12"/>
  <c r="O368" i="12"/>
  <c r="I368" i="12"/>
  <c r="P368" i="12"/>
  <c r="Q368" i="12"/>
  <c r="C369" i="12"/>
  <c r="J369" i="12"/>
  <c r="D369" i="12"/>
  <c r="K369" i="12"/>
  <c r="E369" i="12"/>
  <c r="L369" i="12"/>
  <c r="F369" i="12"/>
  <c r="M369" i="12"/>
  <c r="G369" i="12"/>
  <c r="N369" i="12"/>
  <c r="H369" i="12"/>
  <c r="O369" i="12"/>
  <c r="I369" i="12"/>
  <c r="P369" i="12"/>
  <c r="Q369" i="12"/>
  <c r="C370" i="12"/>
  <c r="J370" i="12"/>
  <c r="D370" i="12"/>
  <c r="K370" i="12"/>
  <c r="E370" i="12"/>
  <c r="L370" i="12"/>
  <c r="F370" i="12"/>
  <c r="M370" i="12"/>
  <c r="G370" i="12"/>
  <c r="N370" i="12"/>
  <c r="H370" i="12"/>
  <c r="O370" i="12"/>
  <c r="I370" i="12"/>
  <c r="P370" i="12"/>
  <c r="Q370" i="12"/>
  <c r="C371" i="12"/>
  <c r="J371" i="12"/>
  <c r="D371" i="12"/>
  <c r="K371" i="12"/>
  <c r="E371" i="12"/>
  <c r="L371" i="12"/>
  <c r="F371" i="12"/>
  <c r="M371" i="12"/>
  <c r="G371" i="12"/>
  <c r="N371" i="12"/>
  <c r="H371" i="12"/>
  <c r="O371" i="12"/>
  <c r="I371" i="12"/>
  <c r="P371" i="12"/>
  <c r="Q371" i="12"/>
  <c r="C372" i="12"/>
  <c r="J372" i="12"/>
  <c r="D372" i="12"/>
  <c r="K372" i="12"/>
  <c r="E372" i="12"/>
  <c r="L372" i="12"/>
  <c r="F372" i="12"/>
  <c r="M372" i="12"/>
  <c r="G372" i="12"/>
  <c r="N372" i="12"/>
  <c r="H372" i="12"/>
  <c r="O372" i="12"/>
  <c r="I372" i="12"/>
  <c r="P372" i="12"/>
  <c r="Q372" i="12"/>
  <c r="C373" i="12"/>
  <c r="J373" i="12"/>
  <c r="D373" i="12"/>
  <c r="K373" i="12"/>
  <c r="E373" i="12"/>
  <c r="L373" i="12"/>
  <c r="F373" i="12"/>
  <c r="M373" i="12"/>
  <c r="G373" i="12"/>
  <c r="N373" i="12"/>
  <c r="H373" i="12"/>
  <c r="O373" i="12"/>
  <c r="I373" i="12"/>
  <c r="P373" i="12"/>
  <c r="Q373" i="12"/>
  <c r="C374" i="12"/>
  <c r="J374" i="12"/>
  <c r="D374" i="12"/>
  <c r="K374" i="12"/>
  <c r="E374" i="12"/>
  <c r="L374" i="12"/>
  <c r="F374" i="12"/>
  <c r="M374" i="12"/>
  <c r="G374" i="12"/>
  <c r="N374" i="12"/>
  <c r="H374" i="12"/>
  <c r="O374" i="12"/>
  <c r="I374" i="12"/>
  <c r="P374" i="12"/>
  <c r="Q374" i="12"/>
  <c r="C375" i="12"/>
  <c r="J375" i="12"/>
  <c r="D375" i="12"/>
  <c r="K375" i="12"/>
  <c r="E375" i="12"/>
  <c r="L375" i="12"/>
  <c r="F375" i="12"/>
  <c r="M375" i="12"/>
  <c r="G375" i="12"/>
  <c r="N375" i="12"/>
  <c r="H375" i="12"/>
  <c r="O375" i="12"/>
  <c r="I375" i="12"/>
  <c r="P375" i="12"/>
  <c r="Q375" i="12"/>
  <c r="C376" i="12"/>
  <c r="J376" i="12"/>
  <c r="D376" i="12"/>
  <c r="K376" i="12"/>
  <c r="E376" i="12"/>
  <c r="L376" i="12"/>
  <c r="F376" i="12"/>
  <c r="M376" i="12"/>
  <c r="G376" i="12"/>
  <c r="N376" i="12"/>
  <c r="H376" i="12"/>
  <c r="O376" i="12"/>
  <c r="I376" i="12"/>
  <c r="P376" i="12"/>
  <c r="Q376" i="12"/>
  <c r="C377" i="12"/>
  <c r="J377" i="12"/>
  <c r="D377" i="12"/>
  <c r="K377" i="12"/>
  <c r="E377" i="12"/>
  <c r="L377" i="12"/>
  <c r="F377" i="12"/>
  <c r="M377" i="12"/>
  <c r="G377" i="12"/>
  <c r="N377" i="12"/>
  <c r="H377" i="12"/>
  <c r="O377" i="12"/>
  <c r="I377" i="12"/>
  <c r="P377" i="12"/>
  <c r="Q377" i="12"/>
  <c r="C378" i="12"/>
  <c r="J378" i="12"/>
  <c r="D378" i="12"/>
  <c r="K378" i="12"/>
  <c r="E378" i="12"/>
  <c r="L378" i="12"/>
  <c r="F378" i="12"/>
  <c r="M378" i="12"/>
  <c r="G378" i="12"/>
  <c r="N378" i="12"/>
  <c r="H378" i="12"/>
  <c r="O378" i="12"/>
  <c r="I378" i="12"/>
  <c r="P378" i="12"/>
  <c r="Q378" i="12"/>
  <c r="C379" i="12"/>
  <c r="J379" i="12"/>
  <c r="D379" i="12"/>
  <c r="K379" i="12"/>
  <c r="E379" i="12"/>
  <c r="L379" i="12"/>
  <c r="F379" i="12"/>
  <c r="M379" i="12"/>
  <c r="G379" i="12"/>
  <c r="N379" i="12"/>
  <c r="H379" i="12"/>
  <c r="O379" i="12"/>
  <c r="I379" i="12"/>
  <c r="P379" i="12"/>
  <c r="Q379" i="12"/>
  <c r="C380" i="12"/>
  <c r="J380" i="12"/>
  <c r="D380" i="12"/>
  <c r="K380" i="12"/>
  <c r="E380" i="12"/>
  <c r="L380" i="12"/>
  <c r="F380" i="12"/>
  <c r="M380" i="12"/>
  <c r="G380" i="12"/>
  <c r="N380" i="12"/>
  <c r="H380" i="12"/>
  <c r="O380" i="12"/>
  <c r="I380" i="12"/>
  <c r="P380" i="12"/>
  <c r="Q380" i="12"/>
  <c r="C381" i="12"/>
  <c r="J381" i="12"/>
  <c r="D381" i="12"/>
  <c r="K381" i="12"/>
  <c r="E381" i="12"/>
  <c r="L381" i="12"/>
  <c r="F381" i="12"/>
  <c r="M381" i="12"/>
  <c r="G381" i="12"/>
  <c r="N381" i="12"/>
  <c r="H381" i="12"/>
  <c r="O381" i="12"/>
  <c r="I381" i="12"/>
  <c r="P381" i="12"/>
  <c r="Q381" i="12"/>
  <c r="C382" i="12"/>
  <c r="J382" i="12"/>
  <c r="D382" i="12"/>
  <c r="K382" i="12"/>
  <c r="E382" i="12"/>
  <c r="L382" i="12"/>
  <c r="F382" i="12"/>
  <c r="M382" i="12"/>
  <c r="G382" i="12"/>
  <c r="N382" i="12"/>
  <c r="H382" i="12"/>
  <c r="O382" i="12"/>
  <c r="I382" i="12"/>
  <c r="P382" i="12"/>
  <c r="Q382" i="12"/>
  <c r="C383" i="12"/>
  <c r="J383" i="12"/>
  <c r="D383" i="12"/>
  <c r="K383" i="12"/>
  <c r="E383" i="12"/>
  <c r="L383" i="12"/>
  <c r="F383" i="12"/>
  <c r="M383" i="12"/>
  <c r="G383" i="12"/>
  <c r="N383" i="12"/>
  <c r="H383" i="12"/>
  <c r="O383" i="12"/>
  <c r="I383" i="12"/>
  <c r="P383" i="12"/>
  <c r="Q383" i="12"/>
  <c r="C384" i="12"/>
  <c r="J384" i="12"/>
  <c r="D384" i="12"/>
  <c r="K384" i="12"/>
  <c r="E384" i="12"/>
  <c r="L384" i="12"/>
  <c r="F384" i="12"/>
  <c r="M384" i="12"/>
  <c r="G384" i="12"/>
  <c r="N384" i="12"/>
  <c r="H384" i="12"/>
  <c r="O384" i="12"/>
  <c r="I384" i="12"/>
  <c r="P384" i="12"/>
  <c r="Q384" i="12"/>
  <c r="C385" i="12"/>
  <c r="J385" i="12"/>
  <c r="D385" i="12"/>
  <c r="K385" i="12"/>
  <c r="E385" i="12"/>
  <c r="L385" i="12"/>
  <c r="F385" i="12"/>
  <c r="M385" i="12"/>
  <c r="G385" i="12"/>
  <c r="N385" i="12"/>
  <c r="H385" i="12"/>
  <c r="O385" i="12"/>
  <c r="I385" i="12"/>
  <c r="P385" i="12"/>
  <c r="Q385" i="12"/>
  <c r="C386" i="12"/>
  <c r="J386" i="12"/>
  <c r="D386" i="12"/>
  <c r="K386" i="12"/>
  <c r="E386" i="12"/>
  <c r="L386" i="12"/>
  <c r="F386" i="12"/>
  <c r="M386" i="12"/>
  <c r="G386" i="12"/>
  <c r="N386" i="12"/>
  <c r="H386" i="12"/>
  <c r="O386" i="12"/>
  <c r="I386" i="12"/>
  <c r="P386" i="12"/>
  <c r="Q386" i="12"/>
  <c r="C387" i="12"/>
  <c r="J387" i="12"/>
  <c r="D387" i="12"/>
  <c r="K387" i="12"/>
  <c r="E387" i="12"/>
  <c r="L387" i="12"/>
  <c r="F387" i="12"/>
  <c r="M387" i="12"/>
  <c r="G387" i="12"/>
  <c r="N387" i="12"/>
  <c r="H387" i="12"/>
  <c r="O387" i="12"/>
  <c r="I387" i="12"/>
  <c r="P387" i="12"/>
  <c r="Q387" i="12"/>
  <c r="C388" i="12"/>
  <c r="J388" i="12"/>
  <c r="D388" i="12"/>
  <c r="K388" i="12"/>
  <c r="E388" i="12"/>
  <c r="L388" i="12"/>
  <c r="F388" i="12"/>
  <c r="M388" i="12"/>
  <c r="G388" i="12"/>
  <c r="N388" i="12"/>
  <c r="H388" i="12"/>
  <c r="O388" i="12"/>
  <c r="I388" i="12"/>
  <c r="P388" i="12"/>
  <c r="Q388" i="12"/>
  <c r="C389" i="12"/>
  <c r="J389" i="12"/>
  <c r="D389" i="12"/>
  <c r="K389" i="12"/>
  <c r="E389" i="12"/>
  <c r="L389" i="12"/>
  <c r="F389" i="12"/>
  <c r="M389" i="12"/>
  <c r="G389" i="12"/>
  <c r="N389" i="12"/>
  <c r="H389" i="12"/>
  <c r="O389" i="12"/>
  <c r="I389" i="12"/>
  <c r="P389" i="12"/>
  <c r="Q389" i="12"/>
  <c r="C390" i="12"/>
  <c r="J390" i="12"/>
  <c r="D390" i="12"/>
  <c r="K390" i="12"/>
  <c r="E390" i="12"/>
  <c r="L390" i="12"/>
  <c r="F390" i="12"/>
  <c r="M390" i="12"/>
  <c r="G390" i="12"/>
  <c r="N390" i="12"/>
  <c r="H390" i="12"/>
  <c r="O390" i="12"/>
  <c r="I390" i="12"/>
  <c r="P390" i="12"/>
  <c r="Q390" i="12"/>
  <c r="C391" i="12"/>
  <c r="J391" i="12"/>
  <c r="D391" i="12"/>
  <c r="K391" i="12"/>
  <c r="E391" i="12"/>
  <c r="L391" i="12"/>
  <c r="F391" i="12"/>
  <c r="M391" i="12"/>
  <c r="G391" i="12"/>
  <c r="N391" i="12"/>
  <c r="H391" i="12"/>
  <c r="O391" i="12"/>
  <c r="I391" i="12"/>
  <c r="P391" i="12"/>
  <c r="Q391" i="12"/>
  <c r="C392" i="12"/>
  <c r="J392" i="12"/>
  <c r="D392" i="12"/>
  <c r="K392" i="12"/>
  <c r="E392" i="12"/>
  <c r="L392" i="12"/>
  <c r="F392" i="12"/>
  <c r="M392" i="12"/>
  <c r="G392" i="12"/>
  <c r="N392" i="12"/>
  <c r="H392" i="12"/>
  <c r="O392" i="12"/>
  <c r="I392" i="12"/>
  <c r="P392" i="12"/>
  <c r="Q392" i="12"/>
  <c r="C393" i="12"/>
  <c r="J393" i="12"/>
  <c r="D393" i="12"/>
  <c r="K393" i="12"/>
  <c r="E393" i="12"/>
  <c r="L393" i="12"/>
  <c r="F393" i="12"/>
  <c r="M393" i="12"/>
  <c r="G393" i="12"/>
  <c r="N393" i="12"/>
  <c r="H393" i="12"/>
  <c r="O393" i="12"/>
  <c r="I393" i="12"/>
  <c r="P393" i="12"/>
  <c r="Q393" i="12"/>
  <c r="C394" i="12"/>
  <c r="J394" i="12"/>
  <c r="D394" i="12"/>
  <c r="K394" i="12"/>
  <c r="E394" i="12"/>
  <c r="L394" i="12"/>
  <c r="F394" i="12"/>
  <c r="M394" i="12"/>
  <c r="G394" i="12"/>
  <c r="N394" i="12"/>
  <c r="H394" i="12"/>
  <c r="O394" i="12"/>
  <c r="I394" i="12"/>
  <c r="P394" i="12"/>
  <c r="Q394" i="12"/>
  <c r="C395" i="12"/>
  <c r="J395" i="12"/>
  <c r="D395" i="12"/>
  <c r="K395" i="12"/>
  <c r="E395" i="12"/>
  <c r="L395" i="12"/>
  <c r="F395" i="12"/>
  <c r="M395" i="12"/>
  <c r="G395" i="12"/>
  <c r="N395" i="12"/>
  <c r="H395" i="12"/>
  <c r="O395" i="12"/>
  <c r="I395" i="12"/>
  <c r="P395" i="12"/>
  <c r="Q395" i="12"/>
  <c r="C396" i="12"/>
  <c r="J396" i="12"/>
  <c r="D396" i="12"/>
  <c r="K396" i="12"/>
  <c r="E396" i="12"/>
  <c r="L396" i="12"/>
  <c r="F396" i="12"/>
  <c r="M396" i="12"/>
  <c r="G396" i="12"/>
  <c r="N396" i="12"/>
  <c r="H396" i="12"/>
  <c r="O396" i="12"/>
  <c r="I396" i="12"/>
  <c r="P396" i="12"/>
  <c r="Q396" i="12"/>
  <c r="C397" i="12"/>
  <c r="J397" i="12"/>
  <c r="D397" i="12"/>
  <c r="K397" i="12"/>
  <c r="E397" i="12"/>
  <c r="L397" i="12"/>
  <c r="F397" i="12"/>
  <c r="M397" i="12"/>
  <c r="G397" i="12"/>
  <c r="N397" i="12"/>
  <c r="H397" i="12"/>
  <c r="O397" i="12"/>
  <c r="I397" i="12"/>
  <c r="P397" i="12"/>
  <c r="Q397" i="12"/>
  <c r="C398" i="12"/>
  <c r="J398" i="12"/>
  <c r="D398" i="12"/>
  <c r="K398" i="12"/>
  <c r="E398" i="12"/>
  <c r="L398" i="12"/>
  <c r="F398" i="12"/>
  <c r="M398" i="12"/>
  <c r="G398" i="12"/>
  <c r="N398" i="12"/>
  <c r="H398" i="12"/>
  <c r="O398" i="12"/>
  <c r="I398" i="12"/>
  <c r="P398" i="12"/>
  <c r="Q398" i="12"/>
  <c r="C399" i="12"/>
  <c r="J399" i="12"/>
  <c r="D399" i="12"/>
  <c r="K399" i="12"/>
  <c r="E399" i="12"/>
  <c r="L399" i="12"/>
  <c r="F399" i="12"/>
  <c r="M399" i="12"/>
  <c r="G399" i="12"/>
  <c r="N399" i="12"/>
  <c r="H399" i="12"/>
  <c r="O399" i="12"/>
  <c r="I399" i="12"/>
  <c r="P399" i="12"/>
  <c r="Q399" i="12"/>
  <c r="C400" i="12"/>
  <c r="J400" i="12"/>
  <c r="D400" i="12"/>
  <c r="K400" i="12"/>
  <c r="E400" i="12"/>
  <c r="L400" i="12"/>
  <c r="F400" i="12"/>
  <c r="M400" i="12"/>
  <c r="G400" i="12"/>
  <c r="N400" i="12"/>
  <c r="H400" i="12"/>
  <c r="O400" i="12"/>
  <c r="I400" i="12"/>
  <c r="P400" i="12"/>
  <c r="Q400" i="12"/>
  <c r="C401" i="12"/>
  <c r="J401" i="12"/>
  <c r="D401" i="12"/>
  <c r="K401" i="12"/>
  <c r="E401" i="12"/>
  <c r="L401" i="12"/>
  <c r="F401" i="12"/>
  <c r="M401" i="12"/>
  <c r="G401" i="12"/>
  <c r="N401" i="12"/>
  <c r="H401" i="12"/>
  <c r="O401" i="12"/>
  <c r="I401" i="12"/>
  <c r="P401" i="12"/>
  <c r="Q401" i="12"/>
  <c r="C402" i="12"/>
  <c r="J402" i="12"/>
  <c r="D402" i="12"/>
  <c r="K402" i="12"/>
  <c r="E402" i="12"/>
  <c r="L402" i="12"/>
  <c r="F402" i="12"/>
  <c r="M402" i="12"/>
  <c r="G402" i="12"/>
  <c r="N402" i="12"/>
  <c r="H402" i="12"/>
  <c r="O402" i="12"/>
  <c r="I402" i="12"/>
  <c r="P402" i="12"/>
  <c r="Q402" i="12"/>
  <c r="C403" i="12"/>
  <c r="J403" i="12"/>
  <c r="D403" i="12"/>
  <c r="K403" i="12"/>
  <c r="E403" i="12"/>
  <c r="L403" i="12"/>
  <c r="F403" i="12"/>
  <c r="M403" i="12"/>
  <c r="G403" i="12"/>
  <c r="N403" i="12"/>
  <c r="H403" i="12"/>
  <c r="O403" i="12"/>
  <c r="I403" i="12"/>
  <c r="P403" i="12"/>
  <c r="Q403" i="12"/>
  <c r="C404" i="12"/>
  <c r="J404" i="12"/>
  <c r="D404" i="12"/>
  <c r="K404" i="12"/>
  <c r="E404" i="12"/>
  <c r="L404" i="12"/>
  <c r="F404" i="12"/>
  <c r="M404" i="12"/>
  <c r="G404" i="12"/>
  <c r="N404" i="12"/>
  <c r="H404" i="12"/>
  <c r="O404" i="12"/>
  <c r="I404" i="12"/>
  <c r="P404" i="12"/>
  <c r="Q404" i="12"/>
  <c r="C405" i="12"/>
  <c r="J405" i="12"/>
  <c r="D405" i="12"/>
  <c r="K405" i="12"/>
  <c r="E405" i="12"/>
  <c r="L405" i="12"/>
  <c r="F405" i="12"/>
  <c r="M405" i="12"/>
  <c r="G405" i="12"/>
  <c r="N405" i="12"/>
  <c r="H405" i="12"/>
  <c r="O405" i="12"/>
  <c r="I405" i="12"/>
  <c r="P405" i="12"/>
  <c r="Q405" i="12"/>
  <c r="C406" i="12"/>
  <c r="J406" i="12"/>
  <c r="D406" i="12"/>
  <c r="K406" i="12"/>
  <c r="E406" i="12"/>
  <c r="L406" i="12"/>
  <c r="F406" i="12"/>
  <c r="M406" i="12"/>
  <c r="G406" i="12"/>
  <c r="N406" i="12"/>
  <c r="H406" i="12"/>
  <c r="O406" i="12"/>
  <c r="I406" i="12"/>
  <c r="P406" i="12"/>
  <c r="Q406" i="12"/>
  <c r="C407" i="12"/>
  <c r="J407" i="12"/>
  <c r="D407" i="12"/>
  <c r="K407" i="12"/>
  <c r="E407" i="12"/>
  <c r="L407" i="12"/>
  <c r="F407" i="12"/>
  <c r="M407" i="12"/>
  <c r="G407" i="12"/>
  <c r="N407" i="12"/>
  <c r="H407" i="12"/>
  <c r="O407" i="12"/>
  <c r="I407" i="12"/>
  <c r="P407" i="12"/>
  <c r="Q407" i="12"/>
  <c r="C408" i="12"/>
  <c r="J408" i="12"/>
  <c r="D408" i="12"/>
  <c r="K408" i="12"/>
  <c r="E408" i="12"/>
  <c r="L408" i="12"/>
  <c r="F408" i="12"/>
  <c r="M408" i="12"/>
  <c r="G408" i="12"/>
  <c r="N408" i="12"/>
  <c r="H408" i="12"/>
  <c r="O408" i="12"/>
  <c r="I408" i="12"/>
  <c r="P408" i="12"/>
  <c r="Q408" i="12"/>
  <c r="C409" i="12"/>
  <c r="J409" i="12"/>
  <c r="D409" i="12"/>
  <c r="K409" i="12"/>
  <c r="E409" i="12"/>
  <c r="L409" i="12"/>
  <c r="F409" i="12"/>
  <c r="M409" i="12"/>
  <c r="G409" i="12"/>
  <c r="N409" i="12"/>
  <c r="H409" i="12"/>
  <c r="O409" i="12"/>
  <c r="I409" i="12"/>
  <c r="P409" i="12"/>
  <c r="Q409" i="12"/>
  <c r="C410" i="12"/>
  <c r="J410" i="12"/>
  <c r="D410" i="12"/>
  <c r="K410" i="12"/>
  <c r="E410" i="12"/>
  <c r="L410" i="12"/>
  <c r="F410" i="12"/>
  <c r="M410" i="12"/>
  <c r="G410" i="12"/>
  <c r="N410" i="12"/>
  <c r="H410" i="12"/>
  <c r="O410" i="12"/>
  <c r="I410" i="12"/>
  <c r="P410" i="12"/>
  <c r="Q410" i="12"/>
  <c r="C411" i="12"/>
  <c r="J411" i="12"/>
  <c r="D411" i="12"/>
  <c r="K411" i="12"/>
  <c r="E411" i="12"/>
  <c r="L411" i="12"/>
  <c r="F411" i="12"/>
  <c r="M411" i="12"/>
  <c r="G411" i="12"/>
  <c r="N411" i="12"/>
  <c r="H411" i="12"/>
  <c r="O411" i="12"/>
  <c r="I411" i="12"/>
  <c r="P411" i="12"/>
  <c r="Q411" i="12"/>
  <c r="C412" i="12"/>
  <c r="J412" i="12"/>
  <c r="D412" i="12"/>
  <c r="K412" i="12"/>
  <c r="E412" i="12"/>
  <c r="L412" i="12"/>
  <c r="F412" i="12"/>
  <c r="M412" i="12"/>
  <c r="G412" i="12"/>
  <c r="N412" i="12"/>
  <c r="H412" i="12"/>
  <c r="O412" i="12"/>
  <c r="I412" i="12"/>
  <c r="P412" i="12"/>
  <c r="Q412" i="12"/>
  <c r="C413" i="12"/>
  <c r="J413" i="12"/>
  <c r="D413" i="12"/>
  <c r="K413" i="12"/>
  <c r="E413" i="12"/>
  <c r="L413" i="12"/>
  <c r="F413" i="12"/>
  <c r="M413" i="12"/>
  <c r="G413" i="12"/>
  <c r="N413" i="12"/>
  <c r="H413" i="12"/>
  <c r="O413" i="12"/>
  <c r="I413" i="12"/>
  <c r="P413" i="12"/>
  <c r="Q413" i="12"/>
  <c r="C414" i="12"/>
  <c r="J414" i="12"/>
  <c r="D414" i="12"/>
  <c r="K414" i="12"/>
  <c r="E414" i="12"/>
  <c r="L414" i="12"/>
  <c r="F414" i="12"/>
  <c r="M414" i="12"/>
  <c r="G414" i="12"/>
  <c r="N414" i="12"/>
  <c r="H414" i="12"/>
  <c r="O414" i="12"/>
  <c r="I414" i="12"/>
  <c r="P414" i="12"/>
  <c r="Q414" i="12"/>
  <c r="C415" i="12"/>
  <c r="J415" i="12"/>
  <c r="D415" i="12"/>
  <c r="K415" i="12"/>
  <c r="E415" i="12"/>
  <c r="L415" i="12"/>
  <c r="F415" i="12"/>
  <c r="M415" i="12"/>
  <c r="G415" i="12"/>
  <c r="N415" i="12"/>
  <c r="H415" i="12"/>
  <c r="O415" i="12"/>
  <c r="I415" i="12"/>
  <c r="P415" i="12"/>
  <c r="Q415" i="12"/>
  <c r="C416" i="12"/>
  <c r="J416" i="12"/>
  <c r="D416" i="12"/>
  <c r="K416" i="12"/>
  <c r="E416" i="12"/>
  <c r="L416" i="12"/>
  <c r="F416" i="12"/>
  <c r="M416" i="12"/>
  <c r="G416" i="12"/>
  <c r="N416" i="12"/>
  <c r="H416" i="12"/>
  <c r="O416" i="12"/>
  <c r="I416" i="12"/>
  <c r="P416" i="12"/>
  <c r="Q416" i="12"/>
  <c r="C417" i="12"/>
  <c r="J417" i="12"/>
  <c r="D417" i="12"/>
  <c r="K417" i="12"/>
  <c r="E417" i="12"/>
  <c r="L417" i="12"/>
  <c r="F417" i="12"/>
  <c r="M417" i="12"/>
  <c r="G417" i="12"/>
  <c r="N417" i="12"/>
  <c r="H417" i="12"/>
  <c r="O417" i="12"/>
  <c r="I417" i="12"/>
  <c r="P417" i="12"/>
  <c r="Q417" i="12"/>
  <c r="C418" i="12"/>
  <c r="J418" i="12"/>
  <c r="D418" i="12"/>
  <c r="K418" i="12"/>
  <c r="E418" i="12"/>
  <c r="L418" i="12"/>
  <c r="F418" i="12"/>
  <c r="M418" i="12"/>
  <c r="G418" i="12"/>
  <c r="N418" i="12"/>
  <c r="H418" i="12"/>
  <c r="O418" i="12"/>
  <c r="I418" i="12"/>
  <c r="P418" i="12"/>
  <c r="Q418" i="12"/>
  <c r="C419" i="12"/>
  <c r="J419" i="12"/>
  <c r="D419" i="12"/>
  <c r="K419" i="12"/>
  <c r="E419" i="12"/>
  <c r="L419" i="12"/>
  <c r="F419" i="12"/>
  <c r="M419" i="12"/>
  <c r="G419" i="12"/>
  <c r="N419" i="12"/>
  <c r="H419" i="12"/>
  <c r="O419" i="12"/>
  <c r="I419" i="12"/>
  <c r="P419" i="12"/>
  <c r="Q419" i="12"/>
  <c r="C420" i="12"/>
  <c r="J420" i="12"/>
  <c r="D420" i="12"/>
  <c r="K420" i="12"/>
  <c r="E420" i="12"/>
  <c r="L420" i="12"/>
  <c r="F420" i="12"/>
  <c r="M420" i="12"/>
  <c r="G420" i="12"/>
  <c r="N420" i="12"/>
  <c r="H420" i="12"/>
  <c r="O420" i="12"/>
  <c r="I420" i="12"/>
  <c r="P420" i="12"/>
  <c r="Q420" i="12"/>
  <c r="C421" i="12"/>
  <c r="J421" i="12"/>
  <c r="D421" i="12"/>
  <c r="K421" i="12"/>
  <c r="E421" i="12"/>
  <c r="L421" i="12"/>
  <c r="F421" i="12"/>
  <c r="M421" i="12"/>
  <c r="G421" i="12"/>
  <c r="N421" i="12"/>
  <c r="H421" i="12"/>
  <c r="O421" i="12"/>
  <c r="I421" i="12"/>
  <c r="P421" i="12"/>
  <c r="Q421" i="12"/>
  <c r="C422" i="12"/>
  <c r="J422" i="12"/>
  <c r="D422" i="12"/>
  <c r="K422" i="12"/>
  <c r="E422" i="12"/>
  <c r="L422" i="12"/>
  <c r="F422" i="12"/>
  <c r="M422" i="12"/>
  <c r="G422" i="12"/>
  <c r="N422" i="12"/>
  <c r="H422" i="12"/>
  <c r="O422" i="12"/>
  <c r="I422" i="12"/>
  <c r="P422" i="12"/>
  <c r="Q422" i="12"/>
  <c r="C423" i="12"/>
  <c r="J423" i="12"/>
  <c r="D423" i="12"/>
  <c r="K423" i="12"/>
  <c r="E423" i="12"/>
  <c r="L423" i="12"/>
  <c r="F423" i="12"/>
  <c r="M423" i="12"/>
  <c r="G423" i="12"/>
  <c r="N423" i="12"/>
  <c r="H423" i="12"/>
  <c r="O423" i="12"/>
  <c r="I423" i="12"/>
  <c r="P423" i="12"/>
  <c r="Q423" i="12"/>
  <c r="C424" i="12"/>
  <c r="J424" i="12"/>
  <c r="D424" i="12"/>
  <c r="K424" i="12"/>
  <c r="E424" i="12"/>
  <c r="L424" i="12"/>
  <c r="F424" i="12"/>
  <c r="M424" i="12"/>
  <c r="G424" i="12"/>
  <c r="N424" i="12"/>
  <c r="H424" i="12"/>
  <c r="O424" i="12"/>
  <c r="I424" i="12"/>
  <c r="P424" i="12"/>
  <c r="Q424" i="12"/>
  <c r="C425" i="12"/>
  <c r="J425" i="12"/>
  <c r="D425" i="12"/>
  <c r="K425" i="12"/>
  <c r="E425" i="12"/>
  <c r="L425" i="12"/>
  <c r="F425" i="12"/>
  <c r="M425" i="12"/>
  <c r="G425" i="12"/>
  <c r="N425" i="12"/>
  <c r="H425" i="12"/>
  <c r="O425" i="12"/>
  <c r="I425" i="12"/>
  <c r="P425" i="12"/>
  <c r="Q425" i="12"/>
  <c r="C426" i="12"/>
  <c r="J426" i="12"/>
  <c r="D426" i="12"/>
  <c r="K426" i="12"/>
  <c r="E426" i="12"/>
  <c r="L426" i="12"/>
  <c r="F426" i="12"/>
  <c r="M426" i="12"/>
  <c r="G426" i="12"/>
  <c r="N426" i="12"/>
  <c r="H426" i="12"/>
  <c r="O426" i="12"/>
  <c r="I426" i="12"/>
  <c r="P426" i="12"/>
  <c r="Q426" i="12"/>
  <c r="C427" i="12"/>
  <c r="J427" i="12"/>
  <c r="D427" i="12"/>
  <c r="K427" i="12"/>
  <c r="E427" i="12"/>
  <c r="L427" i="12"/>
  <c r="F427" i="12"/>
  <c r="M427" i="12"/>
  <c r="G427" i="12"/>
  <c r="N427" i="12"/>
  <c r="H427" i="12"/>
  <c r="O427" i="12"/>
  <c r="I427" i="12"/>
  <c r="P427" i="12"/>
  <c r="Q427" i="12"/>
  <c r="C428" i="12"/>
  <c r="J428" i="12"/>
  <c r="D428" i="12"/>
  <c r="K428" i="12"/>
  <c r="E428" i="12"/>
  <c r="L428" i="12"/>
  <c r="F428" i="12"/>
  <c r="M428" i="12"/>
  <c r="G428" i="12"/>
  <c r="N428" i="12"/>
  <c r="H428" i="12"/>
  <c r="O428" i="12"/>
  <c r="I428" i="12"/>
  <c r="P428" i="12"/>
  <c r="Q428" i="12"/>
  <c r="C429" i="12"/>
  <c r="J429" i="12"/>
  <c r="D429" i="12"/>
  <c r="K429" i="12"/>
  <c r="E429" i="12"/>
  <c r="L429" i="12"/>
  <c r="F429" i="12"/>
  <c r="M429" i="12"/>
  <c r="G429" i="12"/>
  <c r="N429" i="12"/>
  <c r="H429" i="12"/>
  <c r="O429" i="12"/>
  <c r="I429" i="12"/>
  <c r="P429" i="12"/>
  <c r="Q429" i="12"/>
  <c r="C430" i="12"/>
  <c r="J430" i="12"/>
  <c r="D430" i="12"/>
  <c r="K430" i="12"/>
  <c r="E430" i="12"/>
  <c r="L430" i="12"/>
  <c r="F430" i="12"/>
  <c r="M430" i="12"/>
  <c r="G430" i="12"/>
  <c r="N430" i="12"/>
  <c r="H430" i="12"/>
  <c r="O430" i="12"/>
  <c r="I430" i="12"/>
  <c r="P430" i="12"/>
  <c r="Q430" i="12"/>
  <c r="C431" i="12"/>
  <c r="J431" i="12"/>
  <c r="D431" i="12"/>
  <c r="K431" i="12"/>
  <c r="E431" i="12"/>
  <c r="L431" i="12"/>
  <c r="F431" i="12"/>
  <c r="M431" i="12"/>
  <c r="G431" i="12"/>
  <c r="N431" i="12"/>
  <c r="H431" i="12"/>
  <c r="O431" i="12"/>
  <c r="I431" i="12"/>
  <c r="P431" i="12"/>
  <c r="Q431" i="12"/>
  <c r="C432" i="12"/>
  <c r="J432" i="12"/>
  <c r="D432" i="12"/>
  <c r="K432" i="12"/>
  <c r="E432" i="12"/>
  <c r="L432" i="12"/>
  <c r="F432" i="12"/>
  <c r="M432" i="12"/>
  <c r="G432" i="12"/>
  <c r="N432" i="12"/>
  <c r="H432" i="12"/>
  <c r="O432" i="12"/>
  <c r="I432" i="12"/>
  <c r="P432" i="12"/>
  <c r="Q432" i="12"/>
  <c r="C433" i="12"/>
  <c r="J433" i="12"/>
  <c r="D433" i="12"/>
  <c r="K433" i="12"/>
  <c r="E433" i="12"/>
  <c r="L433" i="12"/>
  <c r="F433" i="12"/>
  <c r="M433" i="12"/>
  <c r="G433" i="12"/>
  <c r="N433" i="12"/>
  <c r="H433" i="12"/>
  <c r="O433" i="12"/>
  <c r="I433" i="12"/>
  <c r="P433" i="12"/>
  <c r="Q433" i="12"/>
  <c r="C434" i="12"/>
  <c r="J434" i="12"/>
  <c r="D434" i="12"/>
  <c r="K434" i="12"/>
  <c r="E434" i="12"/>
  <c r="L434" i="12"/>
  <c r="F434" i="12"/>
  <c r="M434" i="12"/>
  <c r="G434" i="12"/>
  <c r="N434" i="12"/>
  <c r="H434" i="12"/>
  <c r="O434" i="12"/>
  <c r="I434" i="12"/>
  <c r="P434" i="12"/>
  <c r="Q434" i="12"/>
  <c r="C435" i="12"/>
  <c r="J435" i="12"/>
  <c r="D435" i="12"/>
  <c r="K435" i="12"/>
  <c r="E435" i="12"/>
  <c r="L435" i="12"/>
  <c r="F435" i="12"/>
  <c r="M435" i="12"/>
  <c r="G435" i="12"/>
  <c r="N435" i="12"/>
  <c r="H435" i="12"/>
  <c r="O435" i="12"/>
  <c r="I435" i="12"/>
  <c r="P435" i="12"/>
  <c r="Q435" i="12"/>
  <c r="C436" i="12"/>
  <c r="J436" i="12"/>
  <c r="D436" i="12"/>
  <c r="K436" i="12"/>
  <c r="E436" i="12"/>
  <c r="L436" i="12"/>
  <c r="F436" i="12"/>
  <c r="M436" i="12"/>
  <c r="G436" i="12"/>
  <c r="N436" i="12"/>
  <c r="H436" i="12"/>
  <c r="O436" i="12"/>
  <c r="I436" i="12"/>
  <c r="P436" i="12"/>
  <c r="Q436" i="12"/>
  <c r="C437" i="12"/>
  <c r="J437" i="12"/>
  <c r="D437" i="12"/>
  <c r="K437" i="12"/>
  <c r="E437" i="12"/>
  <c r="L437" i="12"/>
  <c r="F437" i="12"/>
  <c r="M437" i="12"/>
  <c r="G437" i="12"/>
  <c r="N437" i="12"/>
  <c r="H437" i="12"/>
  <c r="O437" i="12"/>
  <c r="I437" i="12"/>
  <c r="P437" i="12"/>
  <c r="Q437" i="12"/>
  <c r="C438" i="12"/>
  <c r="J438" i="12"/>
  <c r="D438" i="12"/>
  <c r="K438" i="12"/>
  <c r="E438" i="12"/>
  <c r="L438" i="12"/>
  <c r="F438" i="12"/>
  <c r="M438" i="12"/>
  <c r="G438" i="12"/>
  <c r="N438" i="12"/>
  <c r="H438" i="12"/>
  <c r="O438" i="12"/>
  <c r="I438" i="12"/>
  <c r="P438" i="12"/>
  <c r="Q438" i="12"/>
  <c r="C439" i="12"/>
  <c r="J439" i="12"/>
  <c r="D439" i="12"/>
  <c r="K439" i="12"/>
  <c r="E439" i="12"/>
  <c r="L439" i="12"/>
  <c r="F439" i="12"/>
  <c r="M439" i="12"/>
  <c r="G439" i="12"/>
  <c r="N439" i="12"/>
  <c r="H439" i="12"/>
  <c r="O439" i="12"/>
  <c r="I439" i="12"/>
  <c r="P439" i="12"/>
  <c r="Q439" i="12"/>
  <c r="C440" i="12"/>
  <c r="J440" i="12"/>
  <c r="D440" i="12"/>
  <c r="K440" i="12"/>
  <c r="E440" i="12"/>
  <c r="L440" i="12"/>
  <c r="F440" i="12"/>
  <c r="M440" i="12"/>
  <c r="G440" i="12"/>
  <c r="N440" i="12"/>
  <c r="H440" i="12"/>
  <c r="O440" i="12"/>
  <c r="I440" i="12"/>
  <c r="P440" i="12"/>
  <c r="Q440" i="12"/>
  <c r="C441" i="12"/>
  <c r="J441" i="12"/>
  <c r="D441" i="12"/>
  <c r="K441" i="12"/>
  <c r="E441" i="12"/>
  <c r="L441" i="12"/>
  <c r="F441" i="12"/>
  <c r="M441" i="12"/>
  <c r="G441" i="12"/>
  <c r="N441" i="12"/>
  <c r="H441" i="12"/>
  <c r="O441" i="12"/>
  <c r="I441" i="12"/>
  <c r="P441" i="12"/>
  <c r="Q441" i="12"/>
  <c r="C442" i="12"/>
  <c r="J442" i="12"/>
  <c r="D442" i="12"/>
  <c r="K442" i="12"/>
  <c r="E442" i="12"/>
  <c r="L442" i="12"/>
  <c r="F442" i="12"/>
  <c r="M442" i="12"/>
  <c r="G442" i="12"/>
  <c r="N442" i="12"/>
  <c r="H442" i="12"/>
  <c r="O442" i="12"/>
  <c r="I442" i="12"/>
  <c r="P442" i="12"/>
  <c r="Q442" i="12"/>
  <c r="C443" i="12"/>
  <c r="J443" i="12"/>
  <c r="D443" i="12"/>
  <c r="K443" i="12"/>
  <c r="E443" i="12"/>
  <c r="L443" i="12"/>
  <c r="F443" i="12"/>
  <c r="M443" i="12"/>
  <c r="G443" i="12"/>
  <c r="N443" i="12"/>
  <c r="H443" i="12"/>
  <c r="O443" i="12"/>
  <c r="I443" i="12"/>
  <c r="P443" i="12"/>
  <c r="Q443" i="12"/>
  <c r="C444" i="12"/>
  <c r="J444" i="12"/>
  <c r="D444" i="12"/>
  <c r="K444" i="12"/>
  <c r="E444" i="12"/>
  <c r="L444" i="12"/>
  <c r="F444" i="12"/>
  <c r="M444" i="12"/>
  <c r="G444" i="12"/>
  <c r="N444" i="12"/>
  <c r="H444" i="12"/>
  <c r="O444" i="12"/>
  <c r="I444" i="12"/>
  <c r="P444" i="12"/>
  <c r="Q444" i="12"/>
  <c r="C445" i="12"/>
  <c r="J445" i="12"/>
  <c r="D445" i="12"/>
  <c r="K445" i="12"/>
  <c r="E445" i="12"/>
  <c r="L445" i="12"/>
  <c r="F445" i="12"/>
  <c r="M445" i="12"/>
  <c r="G445" i="12"/>
  <c r="N445" i="12"/>
  <c r="H445" i="12"/>
  <c r="O445" i="12"/>
  <c r="I445" i="12"/>
  <c r="P445" i="12"/>
  <c r="Q445" i="12"/>
  <c r="C446" i="12"/>
  <c r="J446" i="12"/>
  <c r="D446" i="12"/>
  <c r="K446" i="12"/>
  <c r="E446" i="12"/>
  <c r="L446" i="12"/>
  <c r="F446" i="12"/>
  <c r="M446" i="12"/>
  <c r="G446" i="12"/>
  <c r="N446" i="12"/>
  <c r="H446" i="12"/>
  <c r="O446" i="12"/>
  <c r="I446" i="12"/>
  <c r="P446" i="12"/>
  <c r="Q446" i="12"/>
  <c r="C447" i="12"/>
  <c r="J447" i="12"/>
  <c r="D447" i="12"/>
  <c r="K447" i="12"/>
  <c r="E447" i="12"/>
  <c r="L447" i="12"/>
  <c r="F447" i="12"/>
  <c r="M447" i="12"/>
  <c r="G447" i="12"/>
  <c r="N447" i="12"/>
  <c r="H447" i="12"/>
  <c r="O447" i="12"/>
  <c r="I447" i="12"/>
  <c r="P447" i="12"/>
  <c r="Q447" i="12"/>
  <c r="C448" i="12"/>
  <c r="J448" i="12"/>
  <c r="D448" i="12"/>
  <c r="K448" i="12"/>
  <c r="E448" i="12"/>
  <c r="L448" i="12"/>
  <c r="F448" i="12"/>
  <c r="M448" i="12"/>
  <c r="G448" i="12"/>
  <c r="N448" i="12"/>
  <c r="H448" i="12"/>
  <c r="O448" i="12"/>
  <c r="I448" i="12"/>
  <c r="P448" i="12"/>
  <c r="Q448" i="12"/>
  <c r="C449" i="12"/>
  <c r="J449" i="12"/>
  <c r="D449" i="12"/>
  <c r="K449" i="12"/>
  <c r="E449" i="12"/>
  <c r="L449" i="12"/>
  <c r="F449" i="12"/>
  <c r="M449" i="12"/>
  <c r="G449" i="12"/>
  <c r="N449" i="12"/>
  <c r="H449" i="12"/>
  <c r="O449" i="12"/>
  <c r="I449" i="12"/>
  <c r="P449" i="12"/>
  <c r="Q449" i="12"/>
  <c r="C450" i="12"/>
  <c r="J450" i="12"/>
  <c r="D450" i="12"/>
  <c r="K450" i="12"/>
  <c r="E450" i="12"/>
  <c r="L450" i="12"/>
  <c r="F450" i="12"/>
  <c r="M450" i="12"/>
  <c r="G450" i="12"/>
  <c r="N450" i="12"/>
  <c r="H450" i="12"/>
  <c r="O450" i="12"/>
  <c r="I450" i="12"/>
  <c r="P450" i="12"/>
  <c r="Q450" i="12"/>
  <c r="C451" i="12"/>
  <c r="J451" i="12"/>
  <c r="D451" i="12"/>
  <c r="K451" i="12"/>
  <c r="E451" i="12"/>
  <c r="L451" i="12"/>
  <c r="F451" i="12"/>
  <c r="M451" i="12"/>
  <c r="G451" i="12"/>
  <c r="N451" i="12"/>
  <c r="H451" i="12"/>
  <c r="O451" i="12"/>
  <c r="I451" i="12"/>
  <c r="P451" i="12"/>
  <c r="Q451" i="12"/>
  <c r="C452" i="12"/>
  <c r="J452" i="12"/>
  <c r="D452" i="12"/>
  <c r="K452" i="12"/>
  <c r="E452" i="12"/>
  <c r="L452" i="12"/>
  <c r="F452" i="12"/>
  <c r="M452" i="12"/>
  <c r="G452" i="12"/>
  <c r="N452" i="12"/>
  <c r="H452" i="12"/>
  <c r="O452" i="12"/>
  <c r="I452" i="12"/>
  <c r="P452" i="12"/>
  <c r="Q452" i="12"/>
  <c r="C453" i="12"/>
  <c r="J453" i="12"/>
  <c r="D453" i="12"/>
  <c r="K453" i="12"/>
  <c r="E453" i="12"/>
  <c r="L453" i="12"/>
  <c r="F453" i="12"/>
  <c r="M453" i="12"/>
  <c r="G453" i="12"/>
  <c r="N453" i="12"/>
  <c r="H453" i="12"/>
  <c r="O453" i="12"/>
  <c r="I453" i="12"/>
  <c r="P453" i="12"/>
  <c r="Q453" i="12"/>
  <c r="C454" i="12"/>
  <c r="J454" i="12"/>
  <c r="D454" i="12"/>
  <c r="K454" i="12"/>
  <c r="E454" i="12"/>
  <c r="L454" i="12"/>
  <c r="F454" i="12"/>
  <c r="M454" i="12"/>
  <c r="G454" i="12"/>
  <c r="N454" i="12"/>
  <c r="H454" i="12"/>
  <c r="O454" i="12"/>
  <c r="I454" i="12"/>
  <c r="P454" i="12"/>
  <c r="Q454" i="12"/>
  <c r="C455" i="12"/>
  <c r="J455" i="12"/>
  <c r="D455" i="12"/>
  <c r="K455" i="12"/>
  <c r="E455" i="12"/>
  <c r="L455" i="12"/>
  <c r="F455" i="12"/>
  <c r="M455" i="12"/>
  <c r="G455" i="12"/>
  <c r="N455" i="12"/>
  <c r="H455" i="12"/>
  <c r="O455" i="12"/>
  <c r="I455" i="12"/>
  <c r="P455" i="12"/>
  <c r="Q455" i="12"/>
  <c r="C456" i="12"/>
  <c r="J456" i="12"/>
  <c r="D456" i="12"/>
  <c r="K456" i="12"/>
  <c r="E456" i="12"/>
  <c r="L456" i="12"/>
  <c r="F456" i="12"/>
  <c r="M456" i="12"/>
  <c r="G456" i="12"/>
  <c r="N456" i="12"/>
  <c r="H456" i="12"/>
  <c r="O456" i="12"/>
  <c r="I456" i="12"/>
  <c r="P456" i="12"/>
  <c r="Q456" i="12"/>
  <c r="C457" i="12"/>
  <c r="J457" i="12"/>
  <c r="D457" i="12"/>
  <c r="K457" i="12"/>
  <c r="E457" i="12"/>
  <c r="L457" i="12"/>
  <c r="F457" i="12"/>
  <c r="M457" i="12"/>
  <c r="G457" i="12"/>
  <c r="N457" i="12"/>
  <c r="H457" i="12"/>
  <c r="O457" i="12"/>
  <c r="I457" i="12"/>
  <c r="P457" i="12"/>
  <c r="Q457" i="12"/>
  <c r="C458" i="12"/>
  <c r="J458" i="12"/>
  <c r="D458" i="12"/>
  <c r="K458" i="12"/>
  <c r="E458" i="12"/>
  <c r="L458" i="12"/>
  <c r="F458" i="12"/>
  <c r="M458" i="12"/>
  <c r="G458" i="12"/>
  <c r="N458" i="12"/>
  <c r="H458" i="12"/>
  <c r="O458" i="12"/>
  <c r="I458" i="12"/>
  <c r="P458" i="12"/>
  <c r="Q458" i="12"/>
  <c r="C459" i="12"/>
  <c r="J459" i="12"/>
  <c r="D459" i="12"/>
  <c r="K459" i="12"/>
  <c r="E459" i="12"/>
  <c r="L459" i="12"/>
  <c r="F459" i="12"/>
  <c r="M459" i="12"/>
  <c r="G459" i="12"/>
  <c r="N459" i="12"/>
  <c r="H459" i="12"/>
  <c r="O459" i="12"/>
  <c r="I459" i="12"/>
  <c r="P459" i="12"/>
  <c r="Q459" i="12"/>
  <c r="C460" i="12"/>
  <c r="J460" i="12"/>
  <c r="D460" i="12"/>
  <c r="K460" i="12"/>
  <c r="E460" i="12"/>
  <c r="L460" i="12"/>
  <c r="F460" i="12"/>
  <c r="M460" i="12"/>
  <c r="G460" i="12"/>
  <c r="N460" i="12"/>
  <c r="H460" i="12"/>
  <c r="O460" i="12"/>
  <c r="I460" i="12"/>
  <c r="P460" i="12"/>
  <c r="Q460" i="12"/>
  <c r="C461" i="12"/>
  <c r="J461" i="12"/>
  <c r="D461" i="12"/>
  <c r="K461" i="12"/>
  <c r="E461" i="12"/>
  <c r="L461" i="12"/>
  <c r="F461" i="12"/>
  <c r="M461" i="12"/>
  <c r="G461" i="12"/>
  <c r="N461" i="12"/>
  <c r="H461" i="12"/>
  <c r="O461" i="12"/>
  <c r="I461" i="12"/>
  <c r="P461" i="12"/>
  <c r="Q461" i="12"/>
  <c r="C462" i="12"/>
  <c r="J462" i="12"/>
  <c r="D462" i="12"/>
  <c r="K462" i="12"/>
  <c r="E462" i="12"/>
  <c r="L462" i="12"/>
  <c r="F462" i="12"/>
  <c r="M462" i="12"/>
  <c r="G462" i="12"/>
  <c r="N462" i="12"/>
  <c r="H462" i="12"/>
  <c r="O462" i="12"/>
  <c r="I462" i="12"/>
  <c r="P462" i="12"/>
  <c r="Q462" i="12"/>
  <c r="C463" i="12"/>
  <c r="J463" i="12"/>
  <c r="D463" i="12"/>
  <c r="K463" i="12"/>
  <c r="E463" i="12"/>
  <c r="L463" i="12"/>
  <c r="F463" i="12"/>
  <c r="M463" i="12"/>
  <c r="G463" i="12"/>
  <c r="N463" i="12"/>
  <c r="H463" i="12"/>
  <c r="O463" i="12"/>
  <c r="I463" i="12"/>
  <c r="P463" i="12"/>
  <c r="Q463" i="12"/>
  <c r="C464" i="12"/>
  <c r="J464" i="12"/>
  <c r="D464" i="12"/>
  <c r="K464" i="12"/>
  <c r="E464" i="12"/>
  <c r="L464" i="12"/>
  <c r="F464" i="12"/>
  <c r="M464" i="12"/>
  <c r="G464" i="12"/>
  <c r="N464" i="12"/>
  <c r="H464" i="12"/>
  <c r="O464" i="12"/>
  <c r="I464" i="12"/>
  <c r="P464" i="12"/>
  <c r="Q464" i="12"/>
  <c r="C465" i="12"/>
  <c r="J465" i="12"/>
  <c r="D465" i="12"/>
  <c r="K465" i="12"/>
  <c r="E465" i="12"/>
  <c r="L465" i="12"/>
  <c r="F465" i="12"/>
  <c r="M465" i="12"/>
  <c r="G465" i="12"/>
  <c r="N465" i="12"/>
  <c r="H465" i="12"/>
  <c r="O465" i="12"/>
  <c r="I465" i="12"/>
  <c r="P465" i="12"/>
  <c r="Q465" i="12"/>
  <c r="C466" i="12"/>
  <c r="J466" i="12"/>
  <c r="D466" i="12"/>
  <c r="K466" i="12"/>
  <c r="E466" i="12"/>
  <c r="L466" i="12"/>
  <c r="F466" i="12"/>
  <c r="M466" i="12"/>
  <c r="G466" i="12"/>
  <c r="N466" i="12"/>
  <c r="H466" i="12"/>
  <c r="O466" i="12"/>
  <c r="I466" i="12"/>
  <c r="P466" i="12"/>
  <c r="Q466" i="12"/>
  <c r="C467" i="12"/>
  <c r="J467" i="12"/>
  <c r="D467" i="12"/>
  <c r="K467" i="12"/>
  <c r="E467" i="12"/>
  <c r="L467" i="12"/>
  <c r="F467" i="12"/>
  <c r="M467" i="12"/>
  <c r="G467" i="12"/>
  <c r="N467" i="12"/>
  <c r="H467" i="12"/>
  <c r="O467" i="12"/>
  <c r="I467" i="12"/>
  <c r="P467" i="12"/>
  <c r="Q467" i="12"/>
  <c r="C468" i="12"/>
  <c r="J468" i="12"/>
  <c r="D468" i="12"/>
  <c r="K468" i="12"/>
  <c r="E468" i="12"/>
  <c r="L468" i="12"/>
  <c r="F468" i="12"/>
  <c r="M468" i="12"/>
  <c r="G468" i="12"/>
  <c r="N468" i="12"/>
  <c r="H468" i="12"/>
  <c r="O468" i="12"/>
  <c r="I468" i="12"/>
  <c r="P468" i="12"/>
  <c r="Q468" i="12"/>
  <c r="C469" i="12"/>
  <c r="J469" i="12"/>
  <c r="D469" i="12"/>
  <c r="K469" i="12"/>
  <c r="E469" i="12"/>
  <c r="L469" i="12"/>
  <c r="F469" i="12"/>
  <c r="M469" i="12"/>
  <c r="G469" i="12"/>
  <c r="N469" i="12"/>
  <c r="H469" i="12"/>
  <c r="O469" i="12"/>
  <c r="I469" i="12"/>
  <c r="P469" i="12"/>
  <c r="Q469" i="12"/>
  <c r="C470" i="12"/>
  <c r="J470" i="12"/>
  <c r="D470" i="12"/>
  <c r="K470" i="12"/>
  <c r="E470" i="12"/>
  <c r="L470" i="12"/>
  <c r="F470" i="12"/>
  <c r="M470" i="12"/>
  <c r="G470" i="12"/>
  <c r="N470" i="12"/>
  <c r="H470" i="12"/>
  <c r="O470" i="12"/>
  <c r="I470" i="12"/>
  <c r="P470" i="12"/>
  <c r="Q470" i="12"/>
  <c r="C471" i="12"/>
  <c r="J471" i="12"/>
  <c r="D471" i="12"/>
  <c r="K471" i="12"/>
  <c r="E471" i="12"/>
  <c r="L471" i="12"/>
  <c r="F471" i="12"/>
  <c r="M471" i="12"/>
  <c r="G471" i="12"/>
  <c r="N471" i="12"/>
  <c r="H471" i="12"/>
  <c r="O471" i="12"/>
  <c r="I471" i="12"/>
  <c r="P471" i="12"/>
  <c r="Q471" i="12"/>
  <c r="C472" i="12"/>
  <c r="J472" i="12"/>
  <c r="D472" i="12"/>
  <c r="K472" i="12"/>
  <c r="E472" i="12"/>
  <c r="L472" i="12"/>
  <c r="F472" i="12"/>
  <c r="M472" i="12"/>
  <c r="G472" i="12"/>
  <c r="N472" i="12"/>
  <c r="H472" i="12"/>
  <c r="O472" i="12"/>
  <c r="I472" i="12"/>
  <c r="P472" i="12"/>
  <c r="Q472" i="12"/>
  <c r="C473" i="12"/>
  <c r="J473" i="12"/>
  <c r="D473" i="12"/>
  <c r="K473" i="12"/>
  <c r="E473" i="12"/>
  <c r="L473" i="12"/>
  <c r="F473" i="12"/>
  <c r="M473" i="12"/>
  <c r="G473" i="12"/>
  <c r="N473" i="12"/>
  <c r="H473" i="12"/>
  <c r="O473" i="12"/>
  <c r="I473" i="12"/>
  <c r="P473" i="12"/>
  <c r="Q473" i="12"/>
  <c r="C474" i="12"/>
  <c r="J474" i="12"/>
  <c r="D474" i="12"/>
  <c r="K474" i="12"/>
  <c r="E474" i="12"/>
  <c r="L474" i="12"/>
  <c r="F474" i="12"/>
  <c r="M474" i="12"/>
  <c r="G474" i="12"/>
  <c r="N474" i="12"/>
  <c r="H474" i="12"/>
  <c r="O474" i="12"/>
  <c r="I474" i="12"/>
  <c r="P474" i="12"/>
  <c r="Q474" i="12"/>
  <c r="C475" i="12"/>
  <c r="J475" i="12"/>
  <c r="D475" i="12"/>
  <c r="K475" i="12"/>
  <c r="E475" i="12"/>
  <c r="L475" i="12"/>
  <c r="F475" i="12"/>
  <c r="M475" i="12"/>
  <c r="G475" i="12"/>
  <c r="N475" i="12"/>
  <c r="H475" i="12"/>
  <c r="O475" i="12"/>
  <c r="I475" i="12"/>
  <c r="P475" i="12"/>
  <c r="Q475" i="12"/>
  <c r="C476" i="12"/>
  <c r="J476" i="12"/>
  <c r="D476" i="12"/>
  <c r="K476" i="12"/>
  <c r="E476" i="12"/>
  <c r="L476" i="12"/>
  <c r="F476" i="12"/>
  <c r="M476" i="12"/>
  <c r="G476" i="12"/>
  <c r="N476" i="12"/>
  <c r="H476" i="12"/>
  <c r="O476" i="12"/>
  <c r="I476" i="12"/>
  <c r="P476" i="12"/>
  <c r="Q476" i="12"/>
  <c r="C477" i="12"/>
  <c r="J477" i="12"/>
  <c r="D477" i="12"/>
  <c r="K477" i="12"/>
  <c r="E477" i="12"/>
  <c r="L477" i="12"/>
  <c r="F477" i="12"/>
  <c r="M477" i="12"/>
  <c r="G477" i="12"/>
  <c r="N477" i="12"/>
  <c r="H477" i="12"/>
  <c r="O477" i="12"/>
  <c r="I477" i="12"/>
  <c r="P477" i="12"/>
  <c r="Q477" i="12"/>
  <c r="C478" i="12"/>
  <c r="J478" i="12"/>
  <c r="D478" i="12"/>
  <c r="K478" i="12"/>
  <c r="E478" i="12"/>
  <c r="L478" i="12"/>
  <c r="F478" i="12"/>
  <c r="M478" i="12"/>
  <c r="G478" i="12"/>
  <c r="N478" i="12"/>
  <c r="H478" i="12"/>
  <c r="O478" i="12"/>
  <c r="I478" i="12"/>
  <c r="P478" i="12"/>
  <c r="Q478" i="12"/>
  <c r="C479" i="12"/>
  <c r="J479" i="12"/>
  <c r="D479" i="12"/>
  <c r="K479" i="12"/>
  <c r="E479" i="12"/>
  <c r="L479" i="12"/>
  <c r="F479" i="12"/>
  <c r="M479" i="12"/>
  <c r="G479" i="12"/>
  <c r="N479" i="12"/>
  <c r="H479" i="12"/>
  <c r="O479" i="12"/>
  <c r="I479" i="12"/>
  <c r="P479" i="12"/>
  <c r="Q479" i="12"/>
  <c r="C480" i="12"/>
  <c r="J480" i="12"/>
  <c r="D480" i="12"/>
  <c r="K480" i="12"/>
  <c r="E480" i="12"/>
  <c r="L480" i="12"/>
  <c r="F480" i="12"/>
  <c r="M480" i="12"/>
  <c r="G480" i="12"/>
  <c r="N480" i="12"/>
  <c r="H480" i="12"/>
  <c r="O480" i="12"/>
  <c r="I480" i="12"/>
  <c r="P480" i="12"/>
  <c r="Q480" i="12"/>
  <c r="C481" i="12"/>
  <c r="J481" i="12"/>
  <c r="D481" i="12"/>
  <c r="K481" i="12"/>
  <c r="E481" i="12"/>
  <c r="L481" i="12"/>
  <c r="F481" i="12"/>
  <c r="M481" i="12"/>
  <c r="G481" i="12"/>
  <c r="N481" i="12"/>
  <c r="H481" i="12"/>
  <c r="O481" i="12"/>
  <c r="I481" i="12"/>
  <c r="P481" i="12"/>
  <c r="Q481" i="12"/>
  <c r="C482" i="12"/>
  <c r="J482" i="12"/>
  <c r="D482" i="12"/>
  <c r="K482" i="12"/>
  <c r="E482" i="12"/>
  <c r="L482" i="12"/>
  <c r="F482" i="12"/>
  <c r="M482" i="12"/>
  <c r="G482" i="12"/>
  <c r="N482" i="12"/>
  <c r="H482" i="12"/>
  <c r="O482" i="12"/>
  <c r="I482" i="12"/>
  <c r="P482" i="12"/>
  <c r="Q482" i="12"/>
  <c r="C483" i="12"/>
  <c r="J483" i="12"/>
  <c r="D483" i="12"/>
  <c r="K483" i="12"/>
  <c r="E483" i="12"/>
  <c r="L483" i="12"/>
  <c r="F483" i="12"/>
  <c r="M483" i="12"/>
  <c r="G483" i="12"/>
  <c r="N483" i="12"/>
  <c r="H483" i="12"/>
  <c r="O483" i="12"/>
  <c r="I483" i="12"/>
  <c r="P483" i="12"/>
  <c r="Q483" i="12"/>
  <c r="C484" i="12"/>
  <c r="J484" i="12"/>
  <c r="D484" i="12"/>
  <c r="K484" i="12"/>
  <c r="E484" i="12"/>
  <c r="L484" i="12"/>
  <c r="F484" i="12"/>
  <c r="M484" i="12"/>
  <c r="G484" i="12"/>
  <c r="N484" i="12"/>
  <c r="H484" i="12"/>
  <c r="O484" i="12"/>
  <c r="I484" i="12"/>
  <c r="P484" i="12"/>
  <c r="Q484" i="12"/>
  <c r="C485" i="12"/>
  <c r="J485" i="12"/>
  <c r="D485" i="12"/>
  <c r="K485" i="12"/>
  <c r="E485" i="12"/>
  <c r="L485" i="12"/>
  <c r="F485" i="12"/>
  <c r="M485" i="12"/>
  <c r="G485" i="12"/>
  <c r="N485" i="12"/>
  <c r="H485" i="12"/>
  <c r="O485" i="12"/>
  <c r="I485" i="12"/>
  <c r="P485" i="12"/>
  <c r="Q485" i="12"/>
  <c r="C486" i="12"/>
  <c r="J486" i="12"/>
  <c r="D486" i="12"/>
  <c r="K486" i="12"/>
  <c r="E486" i="12"/>
  <c r="L486" i="12"/>
  <c r="F486" i="12"/>
  <c r="M486" i="12"/>
  <c r="G486" i="12"/>
  <c r="N486" i="12"/>
  <c r="H486" i="12"/>
  <c r="O486" i="12"/>
  <c r="I486" i="12"/>
  <c r="P486" i="12"/>
  <c r="Q486" i="12"/>
  <c r="C487" i="12"/>
  <c r="J487" i="12"/>
  <c r="D487" i="12"/>
  <c r="K487" i="12"/>
  <c r="E487" i="12"/>
  <c r="L487" i="12"/>
  <c r="F487" i="12"/>
  <c r="M487" i="12"/>
  <c r="G487" i="12"/>
  <c r="N487" i="12"/>
  <c r="H487" i="12"/>
  <c r="O487" i="12"/>
  <c r="I487" i="12"/>
  <c r="P487" i="12"/>
  <c r="Q487" i="12"/>
  <c r="C488" i="12"/>
  <c r="J488" i="12"/>
  <c r="D488" i="12"/>
  <c r="K488" i="12"/>
  <c r="E488" i="12"/>
  <c r="L488" i="12"/>
  <c r="F488" i="12"/>
  <c r="M488" i="12"/>
  <c r="G488" i="12"/>
  <c r="N488" i="12"/>
  <c r="H488" i="12"/>
  <c r="O488" i="12"/>
  <c r="I488" i="12"/>
  <c r="P488" i="12"/>
  <c r="Q488" i="12"/>
  <c r="C489" i="12"/>
  <c r="J489" i="12"/>
  <c r="D489" i="12"/>
  <c r="K489" i="12"/>
  <c r="E489" i="12"/>
  <c r="L489" i="12"/>
  <c r="F489" i="12"/>
  <c r="M489" i="12"/>
  <c r="G489" i="12"/>
  <c r="N489" i="12"/>
  <c r="H489" i="12"/>
  <c r="O489" i="12"/>
  <c r="I489" i="12"/>
  <c r="P489" i="12"/>
  <c r="Q489" i="12"/>
  <c r="C490" i="12"/>
  <c r="J490" i="12"/>
  <c r="D490" i="12"/>
  <c r="K490" i="12"/>
  <c r="E490" i="12"/>
  <c r="L490" i="12"/>
  <c r="F490" i="12"/>
  <c r="M490" i="12"/>
  <c r="G490" i="12"/>
  <c r="N490" i="12"/>
  <c r="H490" i="12"/>
  <c r="O490" i="12"/>
  <c r="I490" i="12"/>
  <c r="P490" i="12"/>
  <c r="Q490" i="12"/>
  <c r="C491" i="12"/>
  <c r="J491" i="12"/>
  <c r="D491" i="12"/>
  <c r="K491" i="12"/>
  <c r="E491" i="12"/>
  <c r="L491" i="12"/>
  <c r="F491" i="12"/>
  <c r="M491" i="12"/>
  <c r="G491" i="12"/>
  <c r="N491" i="12"/>
  <c r="H491" i="12"/>
  <c r="O491" i="12"/>
  <c r="I491" i="12"/>
  <c r="P491" i="12"/>
  <c r="Q491" i="12"/>
  <c r="C492" i="12"/>
  <c r="J492" i="12"/>
  <c r="D492" i="12"/>
  <c r="K492" i="12"/>
  <c r="E492" i="12"/>
  <c r="L492" i="12"/>
  <c r="F492" i="12"/>
  <c r="M492" i="12"/>
  <c r="G492" i="12"/>
  <c r="N492" i="12"/>
  <c r="H492" i="12"/>
  <c r="O492" i="12"/>
  <c r="I492" i="12"/>
  <c r="P492" i="12"/>
  <c r="Q492" i="12"/>
  <c r="C493" i="12"/>
  <c r="J493" i="12"/>
  <c r="D493" i="12"/>
  <c r="K493" i="12"/>
  <c r="E493" i="12"/>
  <c r="L493" i="12"/>
  <c r="F493" i="12"/>
  <c r="M493" i="12"/>
  <c r="G493" i="12"/>
  <c r="N493" i="12"/>
  <c r="H493" i="12"/>
  <c r="O493" i="12"/>
  <c r="I493" i="12"/>
  <c r="P493" i="12"/>
  <c r="Q493" i="12"/>
  <c r="C494" i="12"/>
  <c r="J494" i="12"/>
  <c r="D494" i="12"/>
  <c r="K494" i="12"/>
  <c r="E494" i="12"/>
  <c r="L494" i="12"/>
  <c r="F494" i="12"/>
  <c r="M494" i="12"/>
  <c r="G494" i="12"/>
  <c r="N494" i="12"/>
  <c r="H494" i="12"/>
  <c r="O494" i="12"/>
  <c r="I494" i="12"/>
  <c r="P494" i="12"/>
  <c r="Q494" i="12"/>
  <c r="C495" i="12"/>
  <c r="J495" i="12"/>
  <c r="D495" i="12"/>
  <c r="K495" i="12"/>
  <c r="E495" i="12"/>
  <c r="L495" i="12"/>
  <c r="F495" i="12"/>
  <c r="M495" i="12"/>
  <c r="G495" i="12"/>
  <c r="N495" i="12"/>
  <c r="H495" i="12"/>
  <c r="O495" i="12"/>
  <c r="I495" i="12"/>
  <c r="P495" i="12"/>
  <c r="Q495" i="12"/>
  <c r="C496" i="12"/>
  <c r="J496" i="12"/>
  <c r="D496" i="12"/>
  <c r="K496" i="12"/>
  <c r="E496" i="12"/>
  <c r="L496" i="12"/>
  <c r="F496" i="12"/>
  <c r="M496" i="12"/>
  <c r="G496" i="12"/>
  <c r="N496" i="12"/>
  <c r="H496" i="12"/>
  <c r="O496" i="12"/>
  <c r="I496" i="12"/>
  <c r="P496" i="12"/>
  <c r="Q496" i="12"/>
  <c r="C497" i="12"/>
  <c r="J497" i="12"/>
  <c r="D497" i="12"/>
  <c r="K497" i="12"/>
  <c r="E497" i="12"/>
  <c r="L497" i="12"/>
  <c r="F497" i="12"/>
  <c r="M497" i="12"/>
  <c r="G497" i="12"/>
  <c r="N497" i="12"/>
  <c r="H497" i="12"/>
  <c r="O497" i="12"/>
  <c r="I497" i="12"/>
  <c r="P497" i="12"/>
  <c r="Q497" i="12"/>
  <c r="C498" i="12"/>
  <c r="J498" i="12"/>
  <c r="D498" i="12"/>
  <c r="K498" i="12"/>
  <c r="E498" i="12"/>
  <c r="L498" i="12"/>
  <c r="F498" i="12"/>
  <c r="M498" i="12"/>
  <c r="G498" i="12"/>
  <c r="N498" i="12"/>
  <c r="H498" i="12"/>
  <c r="O498" i="12"/>
  <c r="I498" i="12"/>
  <c r="P498" i="12"/>
  <c r="Q498" i="12"/>
  <c r="C499" i="12"/>
  <c r="J499" i="12"/>
  <c r="D499" i="12"/>
  <c r="K499" i="12"/>
  <c r="E499" i="12"/>
  <c r="L499" i="12"/>
  <c r="F499" i="12"/>
  <c r="M499" i="12"/>
  <c r="G499" i="12"/>
  <c r="N499" i="12"/>
  <c r="H499" i="12"/>
  <c r="O499" i="12"/>
  <c r="I499" i="12"/>
  <c r="P499" i="12"/>
  <c r="Q499" i="12"/>
  <c r="C500" i="12"/>
  <c r="J500" i="12"/>
  <c r="D500" i="12"/>
  <c r="K500" i="12"/>
  <c r="E500" i="12"/>
  <c r="L500" i="12"/>
  <c r="F500" i="12"/>
  <c r="M500" i="12"/>
  <c r="G500" i="12"/>
  <c r="N500" i="12"/>
  <c r="H500" i="12"/>
  <c r="O500" i="12"/>
  <c r="I500" i="12"/>
  <c r="P500" i="12"/>
  <c r="Q500" i="12"/>
  <c r="C501" i="12"/>
  <c r="J501" i="12"/>
  <c r="D501" i="12"/>
  <c r="K501" i="12"/>
  <c r="E501" i="12"/>
  <c r="L501" i="12"/>
  <c r="F501" i="12"/>
  <c r="M501" i="12"/>
  <c r="G501" i="12"/>
  <c r="N501" i="12"/>
  <c r="H501" i="12"/>
  <c r="O501" i="12"/>
  <c r="I501" i="12"/>
  <c r="P501" i="12"/>
  <c r="Q501" i="12"/>
  <c r="C502" i="12"/>
  <c r="J502" i="12"/>
  <c r="D502" i="12"/>
  <c r="K502" i="12"/>
  <c r="E502" i="12"/>
  <c r="L502" i="12"/>
  <c r="F502" i="12"/>
  <c r="M502" i="12"/>
  <c r="G502" i="12"/>
  <c r="N502" i="12"/>
  <c r="H502" i="12"/>
  <c r="O502" i="12"/>
  <c r="I502" i="12"/>
  <c r="P502" i="12"/>
  <c r="Q502" i="12"/>
  <c r="C503" i="12"/>
  <c r="J503" i="12"/>
  <c r="D503" i="12"/>
  <c r="K503" i="12"/>
  <c r="E503" i="12"/>
  <c r="L503" i="12"/>
  <c r="F503" i="12"/>
  <c r="M503" i="12"/>
  <c r="G503" i="12"/>
  <c r="N503" i="12"/>
  <c r="H503" i="12"/>
  <c r="O503" i="12"/>
  <c r="I503" i="12"/>
  <c r="P503" i="12"/>
  <c r="Q503" i="12"/>
  <c r="C504" i="12"/>
  <c r="J504" i="12"/>
  <c r="D504" i="12"/>
  <c r="K504" i="12"/>
  <c r="E504" i="12"/>
  <c r="L504" i="12"/>
  <c r="F504" i="12"/>
  <c r="M504" i="12"/>
  <c r="G504" i="12"/>
  <c r="N504" i="12"/>
  <c r="H504" i="12"/>
  <c r="O504" i="12"/>
  <c r="I504" i="12"/>
  <c r="P504" i="12"/>
  <c r="Q504" i="12"/>
  <c r="C505" i="12"/>
  <c r="J505" i="12"/>
  <c r="D505" i="12"/>
  <c r="K505" i="12"/>
  <c r="E505" i="12"/>
  <c r="L505" i="12"/>
  <c r="F505" i="12"/>
  <c r="M505" i="12"/>
  <c r="G505" i="12"/>
  <c r="N505" i="12"/>
  <c r="H505" i="12"/>
  <c r="O505" i="12"/>
  <c r="I505" i="12"/>
  <c r="P505" i="12"/>
  <c r="Q505" i="12"/>
  <c r="C506" i="12"/>
  <c r="J506" i="12"/>
  <c r="D506" i="12"/>
  <c r="K506" i="12"/>
  <c r="E506" i="12"/>
  <c r="L506" i="12"/>
  <c r="F506" i="12"/>
  <c r="M506" i="12"/>
  <c r="G506" i="12"/>
  <c r="N506" i="12"/>
  <c r="H506" i="12"/>
  <c r="O506" i="12"/>
  <c r="I506" i="12"/>
  <c r="P506" i="12"/>
  <c r="Q506" i="12"/>
  <c r="C507" i="12"/>
  <c r="J507" i="12"/>
  <c r="D507" i="12"/>
  <c r="K507" i="12"/>
  <c r="E507" i="12"/>
  <c r="L507" i="12"/>
  <c r="F507" i="12"/>
  <c r="M507" i="12"/>
  <c r="G507" i="12"/>
  <c r="N507" i="12"/>
  <c r="H507" i="12"/>
  <c r="O507" i="12"/>
  <c r="I507" i="12"/>
  <c r="P507" i="12"/>
  <c r="Q507" i="12"/>
  <c r="C508" i="12"/>
  <c r="J508" i="12"/>
  <c r="D508" i="12"/>
  <c r="K508" i="12"/>
  <c r="E508" i="12"/>
  <c r="L508" i="12"/>
  <c r="F508" i="12"/>
  <c r="M508" i="12"/>
  <c r="G508" i="12"/>
  <c r="N508" i="12"/>
  <c r="H508" i="12"/>
  <c r="O508" i="12"/>
  <c r="I508" i="12"/>
  <c r="P508" i="12"/>
  <c r="Q508" i="12"/>
  <c r="C509" i="12"/>
  <c r="J509" i="12"/>
  <c r="D509" i="12"/>
  <c r="K509" i="12"/>
  <c r="E509" i="12"/>
  <c r="L509" i="12"/>
  <c r="F509" i="12"/>
  <c r="M509" i="12"/>
  <c r="G509" i="12"/>
  <c r="N509" i="12"/>
  <c r="H509" i="12"/>
  <c r="O509" i="12"/>
  <c r="I509" i="12"/>
  <c r="P509" i="12"/>
  <c r="Q509" i="12"/>
  <c r="C510" i="12"/>
  <c r="J510" i="12"/>
  <c r="D510" i="12"/>
  <c r="K510" i="12"/>
  <c r="E510" i="12"/>
  <c r="L510" i="12"/>
  <c r="F510" i="12"/>
  <c r="M510" i="12"/>
  <c r="G510" i="12"/>
  <c r="N510" i="12"/>
  <c r="H510" i="12"/>
  <c r="O510" i="12"/>
  <c r="I510" i="12"/>
  <c r="P510" i="12"/>
  <c r="Q510" i="12"/>
  <c r="C511" i="12"/>
  <c r="J511" i="12"/>
  <c r="D511" i="12"/>
  <c r="K511" i="12"/>
  <c r="E511" i="12"/>
  <c r="L511" i="12"/>
  <c r="F511" i="12"/>
  <c r="M511" i="12"/>
  <c r="G511" i="12"/>
  <c r="N511" i="12"/>
  <c r="H511" i="12"/>
  <c r="O511" i="12"/>
  <c r="I511" i="12"/>
  <c r="P511" i="12"/>
  <c r="Q511" i="12"/>
  <c r="C512" i="12"/>
  <c r="J512" i="12"/>
  <c r="D512" i="12"/>
  <c r="K512" i="12"/>
  <c r="E512" i="12"/>
  <c r="L512" i="12"/>
  <c r="F512" i="12"/>
  <c r="M512" i="12"/>
  <c r="G512" i="12"/>
  <c r="N512" i="12"/>
  <c r="H512" i="12"/>
  <c r="O512" i="12"/>
  <c r="I512" i="12"/>
  <c r="P512" i="12"/>
  <c r="Q512" i="12"/>
  <c r="C513" i="12"/>
  <c r="J513" i="12"/>
  <c r="D513" i="12"/>
  <c r="K513" i="12"/>
  <c r="E513" i="12"/>
  <c r="L513" i="12"/>
  <c r="F513" i="12"/>
  <c r="M513" i="12"/>
  <c r="G513" i="12"/>
  <c r="N513" i="12"/>
  <c r="H513" i="12"/>
  <c r="O513" i="12"/>
  <c r="I513" i="12"/>
  <c r="P513" i="12"/>
  <c r="Q513" i="12"/>
  <c r="C514" i="12"/>
  <c r="J514" i="12"/>
  <c r="D514" i="12"/>
  <c r="K514" i="12"/>
  <c r="E514" i="12"/>
  <c r="L514" i="12"/>
  <c r="F514" i="12"/>
  <c r="M514" i="12"/>
  <c r="G514" i="12"/>
  <c r="N514" i="12"/>
  <c r="H514" i="12"/>
  <c r="O514" i="12"/>
  <c r="I514" i="12"/>
  <c r="P514" i="12"/>
  <c r="Q514" i="12"/>
  <c r="C515" i="12"/>
  <c r="J515" i="12"/>
  <c r="D515" i="12"/>
  <c r="K515" i="12"/>
  <c r="E515" i="12"/>
  <c r="L515" i="12"/>
  <c r="F515" i="12"/>
  <c r="M515" i="12"/>
  <c r="G515" i="12"/>
  <c r="N515" i="12"/>
  <c r="H515" i="12"/>
  <c r="O515" i="12"/>
  <c r="I515" i="12"/>
  <c r="P515" i="12"/>
  <c r="Q515" i="12"/>
  <c r="C516" i="12"/>
  <c r="J516" i="12"/>
  <c r="D516" i="12"/>
  <c r="K516" i="12"/>
  <c r="E516" i="12"/>
  <c r="L516" i="12"/>
  <c r="F516" i="12"/>
  <c r="M516" i="12"/>
  <c r="G516" i="12"/>
  <c r="N516" i="12"/>
  <c r="H516" i="12"/>
  <c r="O516" i="12"/>
  <c r="I516" i="12"/>
  <c r="P516" i="12"/>
  <c r="Q516" i="12"/>
  <c r="C517" i="12"/>
  <c r="J517" i="12"/>
  <c r="D517" i="12"/>
  <c r="K517" i="12"/>
  <c r="E517" i="12"/>
  <c r="L517" i="12"/>
  <c r="F517" i="12"/>
  <c r="M517" i="12"/>
  <c r="G517" i="12"/>
  <c r="N517" i="12"/>
  <c r="H517" i="12"/>
  <c r="O517" i="12"/>
  <c r="I517" i="12"/>
  <c r="P517" i="12"/>
  <c r="Q517" i="12"/>
  <c r="C518" i="12"/>
  <c r="J518" i="12"/>
  <c r="D518" i="12"/>
  <c r="K518" i="12"/>
  <c r="E518" i="12"/>
  <c r="L518" i="12"/>
  <c r="F518" i="12"/>
  <c r="M518" i="12"/>
  <c r="G518" i="12"/>
  <c r="N518" i="12"/>
  <c r="H518" i="12"/>
  <c r="O518" i="12"/>
  <c r="I518" i="12"/>
  <c r="P518" i="12"/>
  <c r="Q518" i="12"/>
  <c r="C519" i="12"/>
  <c r="J519" i="12"/>
  <c r="D519" i="12"/>
  <c r="K519" i="12"/>
  <c r="E519" i="12"/>
  <c r="L519" i="12"/>
  <c r="F519" i="12"/>
  <c r="M519" i="12"/>
  <c r="G519" i="12"/>
  <c r="N519" i="12"/>
  <c r="H519" i="12"/>
  <c r="O519" i="12"/>
  <c r="I519" i="12"/>
  <c r="P519" i="12"/>
  <c r="Q519" i="12"/>
  <c r="C520" i="12"/>
  <c r="J520" i="12"/>
  <c r="D520" i="12"/>
  <c r="K520" i="12"/>
  <c r="E520" i="12"/>
  <c r="L520" i="12"/>
  <c r="F520" i="12"/>
  <c r="M520" i="12"/>
  <c r="G520" i="12"/>
  <c r="N520" i="12"/>
  <c r="H520" i="12"/>
  <c r="O520" i="12"/>
  <c r="I520" i="12"/>
  <c r="P520" i="12"/>
  <c r="Q520" i="12"/>
  <c r="C521" i="12"/>
  <c r="J521" i="12"/>
  <c r="D521" i="12"/>
  <c r="K521" i="12"/>
  <c r="E521" i="12"/>
  <c r="L521" i="12"/>
  <c r="F521" i="12"/>
  <c r="M521" i="12"/>
  <c r="G521" i="12"/>
  <c r="N521" i="12"/>
  <c r="H521" i="12"/>
  <c r="O521" i="12"/>
  <c r="I521" i="12"/>
  <c r="P521" i="12"/>
  <c r="Q521" i="12"/>
  <c r="C522" i="12"/>
  <c r="J522" i="12"/>
  <c r="D522" i="12"/>
  <c r="K522" i="12"/>
  <c r="E522" i="12"/>
  <c r="L522" i="12"/>
  <c r="F522" i="12"/>
  <c r="M522" i="12"/>
  <c r="G522" i="12"/>
  <c r="N522" i="12"/>
  <c r="H522" i="12"/>
  <c r="O522" i="12"/>
  <c r="I522" i="12"/>
  <c r="P522" i="12"/>
  <c r="Q522" i="12"/>
  <c r="C523" i="12"/>
  <c r="J523" i="12"/>
  <c r="D523" i="12"/>
  <c r="K523" i="12"/>
  <c r="E523" i="12"/>
  <c r="L523" i="12"/>
  <c r="F523" i="12"/>
  <c r="M523" i="12"/>
  <c r="G523" i="12"/>
  <c r="N523" i="12"/>
  <c r="H523" i="12"/>
  <c r="O523" i="12"/>
  <c r="I523" i="12"/>
  <c r="P523" i="12"/>
  <c r="Q523" i="12"/>
  <c r="C524" i="12"/>
  <c r="J524" i="12"/>
  <c r="D524" i="12"/>
  <c r="K524" i="12"/>
  <c r="E524" i="12"/>
  <c r="L524" i="12"/>
  <c r="F524" i="12"/>
  <c r="M524" i="12"/>
  <c r="G524" i="12"/>
  <c r="N524" i="12"/>
  <c r="H524" i="12"/>
  <c r="O524" i="12"/>
  <c r="I524" i="12"/>
  <c r="P524" i="12"/>
  <c r="Q524" i="12"/>
  <c r="C525" i="12"/>
  <c r="J525" i="12"/>
  <c r="D525" i="12"/>
  <c r="K525" i="12"/>
  <c r="E525" i="12"/>
  <c r="L525" i="12"/>
  <c r="F525" i="12"/>
  <c r="M525" i="12"/>
  <c r="G525" i="12"/>
  <c r="N525" i="12"/>
  <c r="H525" i="12"/>
  <c r="O525" i="12"/>
  <c r="I525" i="12"/>
  <c r="P525" i="12"/>
  <c r="Q525" i="12"/>
  <c r="C526" i="12"/>
  <c r="J526" i="12"/>
  <c r="D526" i="12"/>
  <c r="K526" i="12"/>
  <c r="E526" i="12"/>
  <c r="L526" i="12"/>
  <c r="F526" i="12"/>
  <c r="M526" i="12"/>
  <c r="G526" i="12"/>
  <c r="N526" i="12"/>
  <c r="H526" i="12"/>
  <c r="O526" i="12"/>
  <c r="I526" i="12"/>
  <c r="P526" i="12"/>
  <c r="Q526" i="12"/>
  <c r="C527" i="12"/>
  <c r="J527" i="12"/>
  <c r="D527" i="12"/>
  <c r="K527" i="12"/>
  <c r="E527" i="12"/>
  <c r="L527" i="12"/>
  <c r="F527" i="12"/>
  <c r="M527" i="12"/>
  <c r="G527" i="12"/>
  <c r="N527" i="12"/>
  <c r="H527" i="12"/>
  <c r="O527" i="12"/>
  <c r="I527" i="12"/>
  <c r="P527" i="12"/>
  <c r="Q527" i="12"/>
  <c r="C528" i="12"/>
  <c r="J528" i="12"/>
  <c r="D528" i="12"/>
  <c r="K528" i="12"/>
  <c r="E528" i="12"/>
  <c r="L528" i="12"/>
  <c r="F528" i="12"/>
  <c r="M528" i="12"/>
  <c r="G528" i="12"/>
  <c r="N528" i="12"/>
  <c r="H528" i="12"/>
  <c r="O528" i="12"/>
  <c r="I528" i="12"/>
  <c r="P528" i="12"/>
  <c r="Q528" i="12"/>
  <c r="C529" i="12"/>
  <c r="J529" i="12"/>
  <c r="D529" i="12"/>
  <c r="K529" i="12"/>
  <c r="E529" i="12"/>
  <c r="L529" i="12"/>
  <c r="F529" i="12"/>
  <c r="M529" i="12"/>
  <c r="G529" i="12"/>
  <c r="N529" i="12"/>
  <c r="H529" i="12"/>
  <c r="O529" i="12"/>
  <c r="I529" i="12"/>
  <c r="P529" i="12"/>
  <c r="Q529" i="12"/>
  <c r="C530" i="12"/>
  <c r="J530" i="12"/>
  <c r="D530" i="12"/>
  <c r="K530" i="12"/>
  <c r="E530" i="12"/>
  <c r="L530" i="12"/>
  <c r="F530" i="12"/>
  <c r="M530" i="12"/>
  <c r="G530" i="12"/>
  <c r="N530" i="12"/>
  <c r="H530" i="12"/>
  <c r="O530" i="12"/>
  <c r="I530" i="12"/>
  <c r="P530" i="12"/>
  <c r="Q530" i="12"/>
  <c r="C531" i="12"/>
  <c r="J531" i="12"/>
  <c r="D531" i="12"/>
  <c r="K531" i="12"/>
  <c r="E531" i="12"/>
  <c r="L531" i="12"/>
  <c r="F531" i="12"/>
  <c r="M531" i="12"/>
  <c r="G531" i="12"/>
  <c r="N531" i="12"/>
  <c r="H531" i="12"/>
  <c r="O531" i="12"/>
  <c r="I531" i="12"/>
  <c r="P531" i="12"/>
  <c r="Q531" i="12"/>
  <c r="C532" i="12"/>
  <c r="J532" i="12"/>
  <c r="D532" i="12"/>
  <c r="K532" i="12"/>
  <c r="E532" i="12"/>
  <c r="L532" i="12"/>
  <c r="F532" i="12"/>
  <c r="M532" i="12"/>
  <c r="G532" i="12"/>
  <c r="N532" i="12"/>
  <c r="H532" i="12"/>
  <c r="O532" i="12"/>
  <c r="I532" i="12"/>
  <c r="P532" i="12"/>
  <c r="Q532" i="12"/>
  <c r="C533" i="12"/>
  <c r="J533" i="12"/>
  <c r="D533" i="12"/>
  <c r="K533" i="12"/>
  <c r="E533" i="12"/>
  <c r="L533" i="12"/>
  <c r="F533" i="12"/>
  <c r="M533" i="12"/>
  <c r="G533" i="12"/>
  <c r="N533" i="12"/>
  <c r="H533" i="12"/>
  <c r="O533" i="12"/>
  <c r="I533" i="12"/>
  <c r="P533" i="12"/>
  <c r="Q533" i="12"/>
  <c r="C534" i="12"/>
  <c r="J534" i="12"/>
  <c r="D534" i="12"/>
  <c r="K534" i="12"/>
  <c r="E534" i="12"/>
  <c r="L534" i="12"/>
  <c r="F534" i="12"/>
  <c r="M534" i="12"/>
  <c r="G534" i="12"/>
  <c r="N534" i="12"/>
  <c r="H534" i="12"/>
  <c r="O534" i="12"/>
  <c r="I534" i="12"/>
  <c r="P534" i="12"/>
  <c r="Q534" i="12"/>
  <c r="C535" i="12"/>
  <c r="J535" i="12"/>
  <c r="D535" i="12"/>
  <c r="K535" i="12"/>
  <c r="E535" i="12"/>
  <c r="L535" i="12"/>
  <c r="F535" i="12"/>
  <c r="M535" i="12"/>
  <c r="G535" i="12"/>
  <c r="N535" i="12"/>
  <c r="H535" i="12"/>
  <c r="O535" i="12"/>
  <c r="I535" i="12"/>
  <c r="P535" i="12"/>
  <c r="Q535" i="12"/>
  <c r="C536" i="12"/>
  <c r="J536" i="12"/>
  <c r="D536" i="12"/>
  <c r="K536" i="12"/>
  <c r="E536" i="12"/>
  <c r="L536" i="12"/>
  <c r="F536" i="12"/>
  <c r="M536" i="12"/>
  <c r="G536" i="12"/>
  <c r="N536" i="12"/>
  <c r="H536" i="12"/>
  <c r="O536" i="12"/>
  <c r="I536" i="12"/>
  <c r="P536" i="12"/>
  <c r="Q536" i="12"/>
  <c r="C537" i="12"/>
  <c r="J537" i="12"/>
  <c r="D537" i="12"/>
  <c r="K537" i="12"/>
  <c r="E537" i="12"/>
  <c r="L537" i="12"/>
  <c r="F537" i="12"/>
  <c r="M537" i="12"/>
  <c r="G537" i="12"/>
  <c r="N537" i="12"/>
  <c r="H537" i="12"/>
  <c r="O537" i="12"/>
  <c r="I537" i="12"/>
  <c r="P537" i="12"/>
  <c r="Q537" i="12"/>
  <c r="C538" i="12"/>
  <c r="J538" i="12"/>
  <c r="D538" i="12"/>
  <c r="K538" i="12"/>
  <c r="E538" i="12"/>
  <c r="L538" i="12"/>
  <c r="F538" i="12"/>
  <c r="M538" i="12"/>
  <c r="G538" i="12"/>
  <c r="N538" i="12"/>
  <c r="H538" i="12"/>
  <c r="O538" i="12"/>
  <c r="I538" i="12"/>
  <c r="P538" i="12"/>
  <c r="Q538" i="12"/>
  <c r="C539" i="12"/>
  <c r="J539" i="12"/>
  <c r="D539" i="12"/>
  <c r="K539" i="12"/>
  <c r="E539" i="12"/>
  <c r="L539" i="12"/>
  <c r="F539" i="12"/>
  <c r="M539" i="12"/>
  <c r="G539" i="12"/>
  <c r="N539" i="12"/>
  <c r="H539" i="12"/>
  <c r="O539" i="12"/>
  <c r="I539" i="12"/>
  <c r="P539" i="12"/>
  <c r="Q539" i="12"/>
  <c r="C540" i="12"/>
  <c r="J540" i="12"/>
  <c r="D540" i="12"/>
  <c r="K540" i="12"/>
  <c r="E540" i="12"/>
  <c r="L540" i="12"/>
  <c r="F540" i="12"/>
  <c r="M540" i="12"/>
  <c r="G540" i="12"/>
  <c r="N540" i="12"/>
  <c r="H540" i="12"/>
  <c r="O540" i="12"/>
  <c r="I540" i="12"/>
  <c r="P540" i="12"/>
  <c r="Q540" i="12"/>
  <c r="C541" i="12"/>
  <c r="J541" i="12"/>
  <c r="D541" i="12"/>
  <c r="K541" i="12"/>
  <c r="E541" i="12"/>
  <c r="L541" i="12"/>
  <c r="F541" i="12"/>
  <c r="M541" i="12"/>
  <c r="G541" i="12"/>
  <c r="N541" i="12"/>
  <c r="H541" i="12"/>
  <c r="O541" i="12"/>
  <c r="I541" i="12"/>
  <c r="P541" i="12"/>
  <c r="Q541" i="12"/>
  <c r="C542" i="12"/>
  <c r="J542" i="12"/>
  <c r="D542" i="12"/>
  <c r="K542" i="12"/>
  <c r="E542" i="12"/>
  <c r="L542" i="12"/>
  <c r="F542" i="12"/>
  <c r="M542" i="12"/>
  <c r="G542" i="12"/>
  <c r="N542" i="12"/>
  <c r="H542" i="12"/>
  <c r="O542" i="12"/>
  <c r="I542" i="12"/>
  <c r="P542" i="12"/>
  <c r="Q542" i="12"/>
  <c r="C543" i="12"/>
  <c r="J543" i="12"/>
  <c r="D543" i="12"/>
  <c r="K543" i="12"/>
  <c r="E543" i="12"/>
  <c r="L543" i="12"/>
  <c r="F543" i="12"/>
  <c r="M543" i="12"/>
  <c r="G543" i="12"/>
  <c r="N543" i="12"/>
  <c r="H543" i="12"/>
  <c r="O543" i="12"/>
  <c r="I543" i="12"/>
  <c r="P543" i="12"/>
  <c r="Q543" i="12"/>
  <c r="C544" i="12"/>
  <c r="J544" i="12"/>
  <c r="D544" i="12"/>
  <c r="K544" i="12"/>
  <c r="E544" i="12"/>
  <c r="L544" i="12"/>
  <c r="F544" i="12"/>
  <c r="M544" i="12"/>
  <c r="G544" i="12"/>
  <c r="N544" i="12"/>
  <c r="H544" i="12"/>
  <c r="O544" i="12"/>
  <c r="I544" i="12"/>
  <c r="P544" i="12"/>
  <c r="Q544" i="12"/>
  <c r="C545" i="12"/>
  <c r="J545" i="12"/>
  <c r="D545" i="12"/>
  <c r="K545" i="12"/>
  <c r="E545" i="12"/>
  <c r="L545" i="12"/>
  <c r="F545" i="12"/>
  <c r="M545" i="12"/>
  <c r="G545" i="12"/>
  <c r="N545" i="12"/>
  <c r="H545" i="12"/>
  <c r="O545" i="12"/>
  <c r="I545" i="12"/>
  <c r="P545" i="12"/>
  <c r="Q545" i="12"/>
  <c r="C546" i="12"/>
  <c r="J546" i="12"/>
  <c r="D546" i="12"/>
  <c r="K546" i="12"/>
  <c r="E546" i="12"/>
  <c r="L546" i="12"/>
  <c r="F546" i="12"/>
  <c r="M546" i="12"/>
  <c r="G546" i="12"/>
  <c r="N546" i="12"/>
  <c r="H546" i="12"/>
  <c r="O546" i="12"/>
  <c r="I546" i="12"/>
  <c r="P546" i="12"/>
  <c r="Q546" i="12"/>
  <c r="C547" i="12"/>
  <c r="J547" i="12"/>
  <c r="D547" i="12"/>
  <c r="K547" i="12"/>
  <c r="E547" i="12"/>
  <c r="L547" i="12"/>
  <c r="F547" i="12"/>
  <c r="M547" i="12"/>
  <c r="G547" i="12"/>
  <c r="N547" i="12"/>
  <c r="H547" i="12"/>
  <c r="O547" i="12"/>
  <c r="I547" i="12"/>
  <c r="P547" i="12"/>
  <c r="Q547" i="12"/>
  <c r="C548" i="12"/>
  <c r="J548" i="12"/>
  <c r="D548" i="12"/>
  <c r="K548" i="12"/>
  <c r="E548" i="12"/>
  <c r="L548" i="12"/>
  <c r="F548" i="12"/>
  <c r="M548" i="12"/>
  <c r="G548" i="12"/>
  <c r="N548" i="12"/>
  <c r="H548" i="12"/>
  <c r="O548" i="12"/>
  <c r="I548" i="12"/>
  <c r="P548" i="12"/>
  <c r="Q548" i="12"/>
  <c r="C549" i="12"/>
  <c r="J549" i="12"/>
  <c r="D549" i="12"/>
  <c r="K549" i="12"/>
  <c r="E549" i="12"/>
  <c r="L549" i="12"/>
  <c r="F549" i="12"/>
  <c r="M549" i="12"/>
  <c r="G549" i="12"/>
  <c r="N549" i="12"/>
  <c r="H549" i="12"/>
  <c r="O549" i="12"/>
  <c r="I549" i="12"/>
  <c r="P549" i="12"/>
  <c r="Q549" i="12"/>
  <c r="C550" i="12"/>
  <c r="J550" i="12"/>
  <c r="D550" i="12"/>
  <c r="K550" i="12"/>
  <c r="E550" i="12"/>
  <c r="L550" i="12"/>
  <c r="F550" i="12"/>
  <c r="M550" i="12"/>
  <c r="G550" i="12"/>
  <c r="N550" i="12"/>
  <c r="H550" i="12"/>
  <c r="O550" i="12"/>
  <c r="I550" i="12"/>
  <c r="P550" i="12"/>
  <c r="Q550" i="12"/>
  <c r="C551" i="12"/>
  <c r="J551" i="12"/>
  <c r="D551" i="12"/>
  <c r="K551" i="12"/>
  <c r="E551" i="12"/>
  <c r="L551" i="12"/>
  <c r="F551" i="12"/>
  <c r="M551" i="12"/>
  <c r="G551" i="12"/>
  <c r="N551" i="12"/>
  <c r="H551" i="12"/>
  <c r="O551" i="12"/>
  <c r="I551" i="12"/>
  <c r="P551" i="12"/>
  <c r="Q551" i="12"/>
  <c r="C552" i="12"/>
  <c r="J552" i="12"/>
  <c r="D552" i="12"/>
  <c r="K552" i="12"/>
  <c r="E552" i="12"/>
  <c r="L552" i="12"/>
  <c r="F552" i="12"/>
  <c r="M552" i="12"/>
  <c r="G552" i="12"/>
  <c r="N552" i="12"/>
  <c r="H552" i="12"/>
  <c r="O552" i="12"/>
  <c r="I552" i="12"/>
  <c r="P552" i="12"/>
  <c r="Q552" i="12"/>
  <c r="C553" i="12"/>
  <c r="J553" i="12"/>
  <c r="D553" i="12"/>
  <c r="K553" i="12"/>
  <c r="E553" i="12"/>
  <c r="L553" i="12"/>
  <c r="F553" i="12"/>
  <c r="M553" i="12"/>
  <c r="G553" i="12"/>
  <c r="N553" i="12"/>
  <c r="H553" i="12"/>
  <c r="O553" i="12"/>
  <c r="I553" i="12"/>
  <c r="P553" i="12"/>
  <c r="Q553" i="12"/>
  <c r="C554" i="12"/>
  <c r="J554" i="12"/>
  <c r="D554" i="12"/>
  <c r="K554" i="12"/>
  <c r="E554" i="12"/>
  <c r="L554" i="12"/>
  <c r="F554" i="12"/>
  <c r="M554" i="12"/>
  <c r="G554" i="12"/>
  <c r="N554" i="12"/>
  <c r="H554" i="12"/>
  <c r="O554" i="12"/>
  <c r="I554" i="12"/>
  <c r="P554" i="12"/>
  <c r="Q554" i="12"/>
  <c r="C555" i="12"/>
  <c r="J555" i="12"/>
  <c r="D555" i="12"/>
  <c r="K555" i="12"/>
  <c r="E555" i="12"/>
  <c r="L555" i="12"/>
  <c r="F555" i="12"/>
  <c r="M555" i="12"/>
  <c r="G555" i="12"/>
  <c r="N555" i="12"/>
  <c r="H555" i="12"/>
  <c r="O555" i="12"/>
  <c r="I555" i="12"/>
  <c r="P555" i="12"/>
  <c r="Q555" i="12"/>
  <c r="C556" i="12"/>
  <c r="J556" i="12"/>
  <c r="D556" i="12"/>
  <c r="K556" i="12"/>
  <c r="E556" i="12"/>
  <c r="L556" i="12"/>
  <c r="F556" i="12"/>
  <c r="M556" i="12"/>
  <c r="G556" i="12"/>
  <c r="N556" i="12"/>
  <c r="H556" i="12"/>
  <c r="O556" i="12"/>
  <c r="I556" i="12"/>
  <c r="P556" i="12"/>
  <c r="Q556" i="12"/>
  <c r="C557" i="12"/>
  <c r="J557" i="12"/>
  <c r="D557" i="12"/>
  <c r="K557" i="12"/>
  <c r="E557" i="12"/>
  <c r="L557" i="12"/>
  <c r="F557" i="12"/>
  <c r="M557" i="12"/>
  <c r="G557" i="12"/>
  <c r="N557" i="12"/>
  <c r="H557" i="12"/>
  <c r="O557" i="12"/>
  <c r="I557" i="12"/>
  <c r="P557" i="12"/>
  <c r="Q557" i="12"/>
  <c r="C558" i="12"/>
  <c r="J558" i="12"/>
  <c r="D558" i="12"/>
  <c r="K558" i="12"/>
  <c r="E558" i="12"/>
  <c r="L558" i="12"/>
  <c r="F558" i="12"/>
  <c r="M558" i="12"/>
  <c r="G558" i="12"/>
  <c r="N558" i="12"/>
  <c r="H558" i="12"/>
  <c r="O558" i="12"/>
  <c r="I558" i="12"/>
  <c r="P558" i="12"/>
  <c r="Q558" i="12"/>
  <c r="C559" i="12"/>
  <c r="J559" i="12"/>
  <c r="D559" i="12"/>
  <c r="K559" i="12"/>
  <c r="E559" i="12"/>
  <c r="L559" i="12"/>
  <c r="F559" i="12"/>
  <c r="M559" i="12"/>
  <c r="G559" i="12"/>
  <c r="N559" i="12"/>
  <c r="H559" i="12"/>
  <c r="O559" i="12"/>
  <c r="I559" i="12"/>
  <c r="P559" i="12"/>
  <c r="Q559" i="12"/>
  <c r="C560" i="12"/>
  <c r="J560" i="12"/>
  <c r="D560" i="12"/>
  <c r="K560" i="12"/>
  <c r="E560" i="12"/>
  <c r="L560" i="12"/>
  <c r="F560" i="12"/>
  <c r="M560" i="12"/>
  <c r="G560" i="12"/>
  <c r="N560" i="12"/>
  <c r="H560" i="12"/>
  <c r="O560" i="12"/>
  <c r="I560" i="12"/>
  <c r="P560" i="12"/>
  <c r="Q560" i="12"/>
  <c r="C561" i="12"/>
  <c r="J561" i="12"/>
  <c r="D561" i="12"/>
  <c r="K561" i="12"/>
  <c r="E561" i="12"/>
  <c r="L561" i="12"/>
  <c r="F561" i="12"/>
  <c r="M561" i="12"/>
  <c r="G561" i="12"/>
  <c r="N561" i="12"/>
  <c r="H561" i="12"/>
  <c r="O561" i="12"/>
  <c r="I561" i="12"/>
  <c r="P561" i="12"/>
  <c r="Q561" i="12"/>
  <c r="C562" i="12"/>
  <c r="J562" i="12"/>
  <c r="D562" i="12"/>
  <c r="K562" i="12"/>
  <c r="E562" i="12"/>
  <c r="L562" i="12"/>
  <c r="F562" i="12"/>
  <c r="M562" i="12"/>
  <c r="G562" i="12"/>
  <c r="N562" i="12"/>
  <c r="H562" i="12"/>
  <c r="O562" i="12"/>
  <c r="I562" i="12"/>
  <c r="P562" i="12"/>
  <c r="Q562" i="12"/>
  <c r="C563" i="12"/>
  <c r="J563" i="12"/>
  <c r="D563" i="12"/>
  <c r="K563" i="12"/>
  <c r="E563" i="12"/>
  <c r="L563" i="12"/>
  <c r="F563" i="12"/>
  <c r="M563" i="12"/>
  <c r="G563" i="12"/>
  <c r="N563" i="12"/>
  <c r="H563" i="12"/>
  <c r="O563" i="12"/>
  <c r="I563" i="12"/>
  <c r="P563" i="12"/>
  <c r="Q563" i="12"/>
  <c r="C564" i="12"/>
  <c r="J564" i="12"/>
  <c r="D564" i="12"/>
  <c r="K564" i="12"/>
  <c r="E564" i="12"/>
  <c r="L564" i="12"/>
  <c r="F564" i="12"/>
  <c r="M564" i="12"/>
  <c r="G564" i="12"/>
  <c r="N564" i="12"/>
  <c r="H564" i="12"/>
  <c r="O564" i="12"/>
  <c r="I564" i="12"/>
  <c r="P564" i="12"/>
  <c r="Q564" i="12"/>
  <c r="C565" i="12"/>
  <c r="J565" i="12"/>
  <c r="D565" i="12"/>
  <c r="K565" i="12"/>
  <c r="E565" i="12"/>
  <c r="L565" i="12"/>
  <c r="F565" i="12"/>
  <c r="M565" i="12"/>
  <c r="G565" i="12"/>
  <c r="N565" i="12"/>
  <c r="H565" i="12"/>
  <c r="O565" i="12"/>
  <c r="I565" i="12"/>
  <c r="P565" i="12"/>
  <c r="Q565" i="12"/>
  <c r="C566" i="12"/>
  <c r="J566" i="12"/>
  <c r="D566" i="12"/>
  <c r="K566" i="12"/>
  <c r="E566" i="12"/>
  <c r="L566" i="12"/>
  <c r="F566" i="12"/>
  <c r="M566" i="12"/>
  <c r="G566" i="12"/>
  <c r="N566" i="12"/>
  <c r="H566" i="12"/>
  <c r="O566" i="12"/>
  <c r="I566" i="12"/>
  <c r="P566" i="12"/>
  <c r="Q566" i="12"/>
  <c r="C567" i="12"/>
  <c r="J567" i="12"/>
  <c r="D567" i="12"/>
  <c r="K567" i="12"/>
  <c r="E567" i="12"/>
  <c r="L567" i="12"/>
  <c r="F567" i="12"/>
  <c r="M567" i="12"/>
  <c r="G567" i="12"/>
  <c r="N567" i="12"/>
  <c r="H567" i="12"/>
  <c r="O567" i="12"/>
  <c r="I567" i="12"/>
  <c r="P567" i="12"/>
  <c r="Q567" i="12"/>
  <c r="C568" i="12"/>
  <c r="J568" i="12"/>
  <c r="D568" i="12"/>
  <c r="K568" i="12"/>
  <c r="E568" i="12"/>
  <c r="L568" i="12"/>
  <c r="F568" i="12"/>
  <c r="M568" i="12"/>
  <c r="G568" i="12"/>
  <c r="N568" i="12"/>
  <c r="H568" i="12"/>
  <c r="O568" i="12"/>
  <c r="I568" i="12"/>
  <c r="P568" i="12"/>
  <c r="Q568" i="12"/>
  <c r="C569" i="12"/>
  <c r="J569" i="12"/>
  <c r="D569" i="12"/>
  <c r="K569" i="12"/>
  <c r="E569" i="12"/>
  <c r="L569" i="12"/>
  <c r="F569" i="12"/>
  <c r="M569" i="12"/>
  <c r="G569" i="12"/>
  <c r="N569" i="12"/>
  <c r="H569" i="12"/>
  <c r="O569" i="12"/>
  <c r="I569" i="12"/>
  <c r="P569" i="12"/>
  <c r="Q569" i="12"/>
  <c r="C570" i="12"/>
  <c r="J570" i="12"/>
  <c r="D570" i="12"/>
  <c r="K570" i="12"/>
  <c r="E570" i="12"/>
  <c r="L570" i="12"/>
  <c r="F570" i="12"/>
  <c r="M570" i="12"/>
  <c r="G570" i="12"/>
  <c r="N570" i="12"/>
  <c r="H570" i="12"/>
  <c r="O570" i="12"/>
  <c r="I570" i="12"/>
  <c r="P570" i="12"/>
  <c r="Q570" i="12"/>
  <c r="C571" i="12"/>
  <c r="J571" i="12"/>
  <c r="D571" i="12"/>
  <c r="K571" i="12"/>
  <c r="E571" i="12"/>
  <c r="L571" i="12"/>
  <c r="F571" i="12"/>
  <c r="M571" i="12"/>
  <c r="G571" i="12"/>
  <c r="N571" i="12"/>
  <c r="H571" i="12"/>
  <c r="O571" i="12"/>
  <c r="I571" i="12"/>
  <c r="P571" i="12"/>
  <c r="Q571" i="12"/>
  <c r="C572" i="12"/>
  <c r="J572" i="12"/>
  <c r="D572" i="12"/>
  <c r="K572" i="12"/>
  <c r="E572" i="12"/>
  <c r="L572" i="12"/>
  <c r="F572" i="12"/>
  <c r="M572" i="12"/>
  <c r="G572" i="12"/>
  <c r="N572" i="12"/>
  <c r="H572" i="12"/>
  <c r="O572" i="12"/>
  <c r="I572" i="12"/>
  <c r="P572" i="12"/>
  <c r="Q572" i="12"/>
  <c r="C573" i="12"/>
  <c r="J573" i="12"/>
  <c r="D573" i="12"/>
  <c r="K573" i="12"/>
  <c r="E573" i="12"/>
  <c r="L573" i="12"/>
  <c r="F573" i="12"/>
  <c r="M573" i="12"/>
  <c r="G573" i="12"/>
  <c r="N573" i="12"/>
  <c r="H573" i="12"/>
  <c r="O573" i="12"/>
  <c r="I573" i="12"/>
  <c r="P573" i="12"/>
  <c r="Q573" i="12"/>
  <c r="C574" i="12"/>
  <c r="J574" i="12"/>
  <c r="D574" i="12"/>
  <c r="K574" i="12"/>
  <c r="E574" i="12"/>
  <c r="L574" i="12"/>
  <c r="F574" i="12"/>
  <c r="M574" i="12"/>
  <c r="G574" i="12"/>
  <c r="N574" i="12"/>
  <c r="H574" i="12"/>
  <c r="O574" i="12"/>
  <c r="I574" i="12"/>
  <c r="P574" i="12"/>
  <c r="Q574" i="12"/>
  <c r="C575" i="12"/>
  <c r="J575" i="12"/>
  <c r="D575" i="12"/>
  <c r="K575" i="12"/>
  <c r="E575" i="12"/>
  <c r="L575" i="12"/>
  <c r="F575" i="12"/>
  <c r="M575" i="12"/>
  <c r="G575" i="12"/>
  <c r="N575" i="12"/>
  <c r="H575" i="12"/>
  <c r="O575" i="12"/>
  <c r="I575" i="12"/>
  <c r="P575" i="12"/>
  <c r="Q575" i="12"/>
  <c r="C576" i="12"/>
  <c r="J576" i="12"/>
  <c r="D576" i="12"/>
  <c r="K576" i="12"/>
  <c r="E576" i="12"/>
  <c r="L576" i="12"/>
  <c r="F576" i="12"/>
  <c r="M576" i="12"/>
  <c r="G576" i="12"/>
  <c r="N576" i="12"/>
  <c r="H576" i="12"/>
  <c r="O576" i="12"/>
  <c r="I576" i="12"/>
  <c r="P576" i="12"/>
  <c r="Q576" i="12"/>
  <c r="C577" i="12"/>
  <c r="J577" i="12"/>
  <c r="D577" i="12"/>
  <c r="K577" i="12"/>
  <c r="E577" i="12"/>
  <c r="L577" i="12"/>
  <c r="F577" i="12"/>
  <c r="M577" i="12"/>
  <c r="G577" i="12"/>
  <c r="N577" i="12"/>
  <c r="H577" i="12"/>
  <c r="O577" i="12"/>
  <c r="I577" i="12"/>
  <c r="P577" i="12"/>
  <c r="Q577" i="12"/>
  <c r="C578" i="12"/>
  <c r="J578" i="12"/>
  <c r="D578" i="12"/>
  <c r="K578" i="12"/>
  <c r="E578" i="12"/>
  <c r="L578" i="12"/>
  <c r="F578" i="12"/>
  <c r="M578" i="12"/>
  <c r="G578" i="12"/>
  <c r="N578" i="12"/>
  <c r="H578" i="12"/>
  <c r="O578" i="12"/>
  <c r="I578" i="12"/>
  <c r="P578" i="12"/>
  <c r="Q578" i="12"/>
  <c r="C579" i="12"/>
  <c r="J579" i="12"/>
  <c r="D579" i="12"/>
  <c r="K579" i="12"/>
  <c r="E579" i="12"/>
  <c r="L579" i="12"/>
  <c r="F579" i="12"/>
  <c r="M579" i="12"/>
  <c r="G579" i="12"/>
  <c r="N579" i="12"/>
  <c r="H579" i="12"/>
  <c r="O579" i="12"/>
  <c r="I579" i="12"/>
  <c r="P579" i="12"/>
  <c r="Q579" i="12"/>
  <c r="C580" i="12"/>
  <c r="J580" i="12"/>
  <c r="D580" i="12"/>
  <c r="K580" i="12"/>
  <c r="E580" i="12"/>
  <c r="L580" i="12"/>
  <c r="F580" i="12"/>
  <c r="M580" i="12"/>
  <c r="G580" i="12"/>
  <c r="N580" i="12"/>
  <c r="H580" i="12"/>
  <c r="O580" i="12"/>
  <c r="I580" i="12"/>
  <c r="P580" i="12"/>
  <c r="Q580" i="12"/>
  <c r="C581" i="12"/>
  <c r="J581" i="12"/>
  <c r="D581" i="12"/>
  <c r="K581" i="12"/>
  <c r="E581" i="12"/>
  <c r="L581" i="12"/>
  <c r="F581" i="12"/>
  <c r="M581" i="12"/>
  <c r="G581" i="12"/>
  <c r="N581" i="12"/>
  <c r="H581" i="12"/>
  <c r="O581" i="12"/>
  <c r="I581" i="12"/>
  <c r="P581" i="12"/>
  <c r="Q581" i="12"/>
  <c r="C582" i="12"/>
  <c r="J582" i="12"/>
  <c r="D582" i="12"/>
  <c r="K582" i="12"/>
  <c r="E582" i="12"/>
  <c r="L582" i="12"/>
  <c r="F582" i="12"/>
  <c r="M582" i="12"/>
  <c r="G582" i="12"/>
  <c r="N582" i="12"/>
  <c r="H582" i="12"/>
  <c r="O582" i="12"/>
  <c r="I582" i="12"/>
  <c r="P582" i="12"/>
  <c r="Q582" i="12"/>
  <c r="C583" i="12"/>
  <c r="J583" i="12"/>
  <c r="D583" i="12"/>
  <c r="K583" i="12"/>
  <c r="E583" i="12"/>
  <c r="L583" i="12"/>
  <c r="F583" i="12"/>
  <c r="M583" i="12"/>
  <c r="G583" i="12"/>
  <c r="N583" i="12"/>
  <c r="H583" i="12"/>
  <c r="O583" i="12"/>
  <c r="I583" i="12"/>
  <c r="P583" i="12"/>
  <c r="Q583" i="12"/>
  <c r="C584" i="12"/>
  <c r="J584" i="12"/>
  <c r="D584" i="12"/>
  <c r="K584" i="12"/>
  <c r="E584" i="12"/>
  <c r="L584" i="12"/>
  <c r="F584" i="12"/>
  <c r="M584" i="12"/>
  <c r="G584" i="12"/>
  <c r="N584" i="12"/>
  <c r="H584" i="12"/>
  <c r="O584" i="12"/>
  <c r="I584" i="12"/>
  <c r="P584" i="12"/>
  <c r="Q584" i="12"/>
  <c r="C585" i="12"/>
  <c r="J585" i="12"/>
  <c r="D585" i="12"/>
  <c r="K585" i="12"/>
  <c r="E585" i="12"/>
  <c r="L585" i="12"/>
  <c r="F585" i="12"/>
  <c r="M585" i="12"/>
  <c r="G585" i="12"/>
  <c r="N585" i="12"/>
  <c r="H585" i="12"/>
  <c r="O585" i="12"/>
  <c r="I585" i="12"/>
  <c r="P585" i="12"/>
  <c r="Q585" i="12"/>
  <c r="C586" i="12"/>
  <c r="J586" i="12"/>
  <c r="D586" i="12"/>
  <c r="K586" i="12"/>
  <c r="E586" i="12"/>
  <c r="L586" i="12"/>
  <c r="F586" i="12"/>
  <c r="M586" i="12"/>
  <c r="G586" i="12"/>
  <c r="N586" i="12"/>
  <c r="H586" i="12"/>
  <c r="O586" i="12"/>
  <c r="I586" i="12"/>
  <c r="P586" i="12"/>
  <c r="Q586" i="12"/>
  <c r="C587" i="12"/>
  <c r="J587" i="12"/>
  <c r="D587" i="12"/>
  <c r="K587" i="12"/>
  <c r="E587" i="12"/>
  <c r="L587" i="12"/>
  <c r="F587" i="12"/>
  <c r="M587" i="12"/>
  <c r="G587" i="12"/>
  <c r="N587" i="12"/>
  <c r="H587" i="12"/>
  <c r="O587" i="12"/>
  <c r="I587" i="12"/>
  <c r="P587" i="12"/>
  <c r="Q587" i="12"/>
  <c r="C588" i="12"/>
  <c r="J588" i="12"/>
  <c r="D588" i="12"/>
  <c r="K588" i="12"/>
  <c r="E588" i="12"/>
  <c r="L588" i="12"/>
  <c r="F588" i="12"/>
  <c r="M588" i="12"/>
  <c r="G588" i="12"/>
  <c r="N588" i="12"/>
  <c r="H588" i="12"/>
  <c r="O588" i="12"/>
  <c r="I588" i="12"/>
  <c r="P588" i="12"/>
  <c r="Q588" i="12"/>
  <c r="C589" i="12"/>
  <c r="J589" i="12"/>
  <c r="D589" i="12"/>
  <c r="K589" i="12"/>
  <c r="E589" i="12"/>
  <c r="L589" i="12"/>
  <c r="F589" i="12"/>
  <c r="M589" i="12"/>
  <c r="G589" i="12"/>
  <c r="N589" i="12"/>
  <c r="H589" i="12"/>
  <c r="O589" i="12"/>
  <c r="I589" i="12"/>
  <c r="P589" i="12"/>
  <c r="Q589" i="12"/>
  <c r="C590" i="12"/>
  <c r="J590" i="12"/>
  <c r="D590" i="12"/>
  <c r="K590" i="12"/>
  <c r="E590" i="12"/>
  <c r="L590" i="12"/>
  <c r="F590" i="12"/>
  <c r="M590" i="12"/>
  <c r="G590" i="12"/>
  <c r="N590" i="12"/>
  <c r="H590" i="12"/>
  <c r="O590" i="12"/>
  <c r="I590" i="12"/>
  <c r="P590" i="12"/>
  <c r="Q590" i="12"/>
  <c r="C591" i="12"/>
  <c r="J591" i="12"/>
  <c r="D591" i="12"/>
  <c r="K591" i="12"/>
  <c r="E591" i="12"/>
  <c r="L591" i="12"/>
  <c r="F591" i="12"/>
  <c r="M591" i="12"/>
  <c r="G591" i="12"/>
  <c r="N591" i="12"/>
  <c r="H591" i="12"/>
  <c r="O591" i="12"/>
  <c r="I591" i="12"/>
  <c r="P591" i="12"/>
  <c r="Q591" i="12"/>
  <c r="C592" i="12"/>
  <c r="J592" i="12"/>
  <c r="D592" i="12"/>
  <c r="K592" i="12"/>
  <c r="E592" i="12"/>
  <c r="L592" i="12"/>
  <c r="F592" i="12"/>
  <c r="M592" i="12"/>
  <c r="G592" i="12"/>
  <c r="N592" i="12"/>
  <c r="H592" i="12"/>
  <c r="O592" i="12"/>
  <c r="I592" i="12"/>
  <c r="P592" i="12"/>
  <c r="Q592" i="12"/>
  <c r="C593" i="12"/>
  <c r="J593" i="12"/>
  <c r="D593" i="12"/>
  <c r="K593" i="12"/>
  <c r="E593" i="12"/>
  <c r="L593" i="12"/>
  <c r="F593" i="12"/>
  <c r="M593" i="12"/>
  <c r="G593" i="12"/>
  <c r="N593" i="12"/>
  <c r="H593" i="12"/>
  <c r="O593" i="12"/>
  <c r="I593" i="12"/>
  <c r="P593" i="12"/>
  <c r="Q593" i="12"/>
  <c r="C594" i="12"/>
  <c r="J594" i="12"/>
  <c r="D594" i="12"/>
  <c r="K594" i="12"/>
  <c r="E594" i="12"/>
  <c r="L594" i="12"/>
  <c r="F594" i="12"/>
  <c r="M594" i="12"/>
  <c r="G594" i="12"/>
  <c r="N594" i="12"/>
  <c r="H594" i="12"/>
  <c r="O594" i="12"/>
  <c r="I594" i="12"/>
  <c r="P594" i="12"/>
  <c r="Q594" i="12"/>
  <c r="C595" i="12"/>
  <c r="J595" i="12"/>
  <c r="D595" i="12"/>
  <c r="K595" i="12"/>
  <c r="E595" i="12"/>
  <c r="L595" i="12"/>
  <c r="F595" i="12"/>
  <c r="M595" i="12"/>
  <c r="G595" i="12"/>
  <c r="N595" i="12"/>
  <c r="H595" i="12"/>
  <c r="O595" i="12"/>
  <c r="I595" i="12"/>
  <c r="P595" i="12"/>
  <c r="Q595" i="12"/>
  <c r="C596" i="12"/>
  <c r="J596" i="12"/>
  <c r="D596" i="12"/>
  <c r="K596" i="12"/>
  <c r="E596" i="12"/>
  <c r="L596" i="12"/>
  <c r="F596" i="12"/>
  <c r="M596" i="12"/>
  <c r="G596" i="12"/>
  <c r="N596" i="12"/>
  <c r="H596" i="12"/>
  <c r="O596" i="12"/>
  <c r="I596" i="12"/>
  <c r="P596" i="12"/>
  <c r="Q596" i="12"/>
  <c r="C597" i="12"/>
  <c r="J597" i="12"/>
  <c r="D597" i="12"/>
  <c r="K597" i="12"/>
  <c r="E597" i="12"/>
  <c r="L597" i="12"/>
  <c r="F597" i="12"/>
  <c r="M597" i="12"/>
  <c r="G597" i="12"/>
  <c r="N597" i="12"/>
  <c r="H597" i="12"/>
  <c r="O597" i="12"/>
  <c r="I597" i="12"/>
  <c r="P597" i="12"/>
  <c r="Q597" i="12"/>
  <c r="C598" i="12"/>
  <c r="J598" i="12"/>
  <c r="D598" i="12"/>
  <c r="K598" i="12"/>
  <c r="E598" i="12"/>
  <c r="L598" i="12"/>
  <c r="F598" i="12"/>
  <c r="M598" i="12"/>
  <c r="G598" i="12"/>
  <c r="N598" i="12"/>
  <c r="H598" i="12"/>
  <c r="O598" i="12"/>
  <c r="I598" i="12"/>
  <c r="P598" i="12"/>
  <c r="Q598" i="12"/>
  <c r="C599" i="12"/>
  <c r="J599" i="12"/>
  <c r="D599" i="12"/>
  <c r="K599" i="12"/>
  <c r="E599" i="12"/>
  <c r="L599" i="12"/>
  <c r="F599" i="12"/>
  <c r="M599" i="12"/>
  <c r="G599" i="12"/>
  <c r="N599" i="12"/>
  <c r="H599" i="12"/>
  <c r="O599" i="12"/>
  <c r="I599" i="12"/>
  <c r="P599" i="12"/>
  <c r="Q599" i="12"/>
  <c r="C600" i="12"/>
  <c r="J600" i="12"/>
  <c r="D600" i="12"/>
  <c r="K600" i="12"/>
  <c r="E600" i="12"/>
  <c r="L600" i="12"/>
  <c r="F600" i="12"/>
  <c r="M600" i="12"/>
  <c r="G600" i="12"/>
  <c r="N600" i="12"/>
  <c r="H600" i="12"/>
  <c r="O600" i="12"/>
  <c r="I600" i="12"/>
  <c r="P600" i="12"/>
  <c r="Q600" i="12"/>
  <c r="C601" i="12"/>
  <c r="J601" i="12"/>
  <c r="D601" i="12"/>
  <c r="K601" i="12"/>
  <c r="E601" i="12"/>
  <c r="L601" i="12"/>
  <c r="F601" i="12"/>
  <c r="M601" i="12"/>
  <c r="G601" i="12"/>
  <c r="N601" i="12"/>
  <c r="H601" i="12"/>
  <c r="O601" i="12"/>
  <c r="I601" i="12"/>
  <c r="P601" i="12"/>
  <c r="Q601" i="12"/>
  <c r="C602" i="12"/>
  <c r="J602" i="12"/>
  <c r="D602" i="12"/>
  <c r="K602" i="12"/>
  <c r="E602" i="12"/>
  <c r="L602" i="12"/>
  <c r="F602" i="12"/>
  <c r="M602" i="12"/>
  <c r="G602" i="12"/>
  <c r="N602" i="12"/>
  <c r="H602" i="12"/>
  <c r="O602" i="12"/>
  <c r="I602" i="12"/>
  <c r="P602" i="12"/>
  <c r="Q602" i="12"/>
  <c r="C603" i="12"/>
  <c r="J603" i="12"/>
  <c r="D603" i="12"/>
  <c r="K603" i="12"/>
  <c r="E603" i="12"/>
  <c r="L603" i="12"/>
  <c r="F603" i="12"/>
  <c r="M603" i="12"/>
  <c r="G603" i="12"/>
  <c r="N603" i="12"/>
  <c r="H603" i="12"/>
  <c r="O603" i="12"/>
  <c r="I603" i="12"/>
  <c r="P603" i="12"/>
  <c r="Q603" i="12"/>
  <c r="C604" i="12"/>
  <c r="J604" i="12"/>
  <c r="D604" i="12"/>
  <c r="K604" i="12"/>
  <c r="E604" i="12"/>
  <c r="L604" i="12"/>
  <c r="F604" i="12"/>
  <c r="M604" i="12"/>
  <c r="G604" i="12"/>
  <c r="N604" i="12"/>
  <c r="H604" i="12"/>
  <c r="O604" i="12"/>
  <c r="I604" i="12"/>
  <c r="P604" i="12"/>
  <c r="Q604" i="12"/>
  <c r="C605" i="12"/>
  <c r="J605" i="12"/>
  <c r="D605" i="12"/>
  <c r="K605" i="12"/>
  <c r="E605" i="12"/>
  <c r="L605" i="12"/>
  <c r="F605" i="12"/>
  <c r="M605" i="12"/>
  <c r="G605" i="12"/>
  <c r="N605" i="12"/>
  <c r="H605" i="12"/>
  <c r="O605" i="12"/>
  <c r="I605" i="12"/>
  <c r="P605" i="12"/>
  <c r="Q605" i="12"/>
  <c r="C606" i="12"/>
  <c r="J606" i="12"/>
  <c r="D606" i="12"/>
  <c r="K606" i="12"/>
  <c r="E606" i="12"/>
  <c r="L606" i="12"/>
  <c r="F606" i="12"/>
  <c r="M606" i="12"/>
  <c r="G606" i="12"/>
  <c r="N606" i="12"/>
  <c r="H606" i="12"/>
  <c r="O606" i="12"/>
  <c r="I606" i="12"/>
  <c r="P606" i="12"/>
  <c r="Q606" i="12"/>
  <c r="C607" i="12"/>
  <c r="J607" i="12"/>
  <c r="D607" i="12"/>
  <c r="K607" i="12"/>
  <c r="E607" i="12"/>
  <c r="L607" i="12"/>
  <c r="F607" i="12"/>
  <c r="M607" i="12"/>
  <c r="G607" i="12"/>
  <c r="N607" i="12"/>
  <c r="H607" i="12"/>
  <c r="O607" i="12"/>
  <c r="I607" i="12"/>
  <c r="P607" i="12"/>
  <c r="Q607" i="12"/>
  <c r="C608" i="12"/>
  <c r="J608" i="12"/>
  <c r="D608" i="12"/>
  <c r="K608" i="12"/>
  <c r="E608" i="12"/>
  <c r="L608" i="12"/>
  <c r="F608" i="12"/>
  <c r="M608" i="12"/>
  <c r="G608" i="12"/>
  <c r="N608" i="12"/>
  <c r="H608" i="12"/>
  <c r="O608" i="12"/>
  <c r="I608" i="12"/>
  <c r="P608" i="12"/>
  <c r="Q608" i="12"/>
  <c r="C609" i="12"/>
  <c r="J609" i="12"/>
  <c r="D609" i="12"/>
  <c r="K609" i="12"/>
  <c r="E609" i="12"/>
  <c r="L609" i="12"/>
  <c r="F609" i="12"/>
  <c r="M609" i="12"/>
  <c r="G609" i="12"/>
  <c r="N609" i="12"/>
  <c r="H609" i="12"/>
  <c r="O609" i="12"/>
  <c r="I609" i="12"/>
  <c r="P609" i="12"/>
  <c r="Q609" i="12"/>
  <c r="C610" i="12"/>
  <c r="J610" i="12"/>
  <c r="D610" i="12"/>
  <c r="K610" i="12"/>
  <c r="E610" i="12"/>
  <c r="L610" i="12"/>
  <c r="F610" i="12"/>
  <c r="M610" i="12"/>
  <c r="G610" i="12"/>
  <c r="N610" i="12"/>
  <c r="H610" i="12"/>
  <c r="O610" i="12"/>
  <c r="I610" i="12"/>
  <c r="P610" i="12"/>
  <c r="Q610" i="12"/>
  <c r="C611" i="12"/>
  <c r="J611" i="12"/>
  <c r="D611" i="12"/>
  <c r="K611" i="12"/>
  <c r="E611" i="12"/>
  <c r="L611" i="12"/>
  <c r="F611" i="12"/>
  <c r="M611" i="12"/>
  <c r="G611" i="12"/>
  <c r="N611" i="12"/>
  <c r="H611" i="12"/>
  <c r="O611" i="12"/>
  <c r="I611" i="12"/>
  <c r="P611" i="12"/>
  <c r="Q611" i="12"/>
  <c r="C612" i="12"/>
  <c r="J612" i="12"/>
  <c r="D612" i="12"/>
  <c r="K612" i="12"/>
  <c r="E612" i="12"/>
  <c r="L612" i="12"/>
  <c r="F612" i="12"/>
  <c r="M612" i="12"/>
  <c r="G612" i="12"/>
  <c r="N612" i="12"/>
  <c r="H612" i="12"/>
  <c r="O612" i="12"/>
  <c r="I612" i="12"/>
  <c r="P612" i="12"/>
  <c r="Q612" i="12"/>
  <c r="C613" i="12"/>
  <c r="J613" i="12"/>
  <c r="D613" i="12"/>
  <c r="K613" i="12"/>
  <c r="E613" i="12"/>
  <c r="L613" i="12"/>
  <c r="F613" i="12"/>
  <c r="M613" i="12"/>
  <c r="G613" i="12"/>
  <c r="N613" i="12"/>
  <c r="H613" i="12"/>
  <c r="O613" i="12"/>
  <c r="I613" i="12"/>
  <c r="P613" i="12"/>
  <c r="Q613" i="12"/>
  <c r="C614" i="12"/>
  <c r="J614" i="12"/>
  <c r="D614" i="12"/>
  <c r="K614" i="12"/>
  <c r="E614" i="12"/>
  <c r="L614" i="12"/>
  <c r="F614" i="12"/>
  <c r="M614" i="12"/>
  <c r="G614" i="12"/>
  <c r="N614" i="12"/>
  <c r="H614" i="12"/>
  <c r="O614" i="12"/>
  <c r="I614" i="12"/>
  <c r="P614" i="12"/>
  <c r="Q614" i="12"/>
  <c r="C615" i="12"/>
  <c r="J615" i="12"/>
  <c r="D615" i="12"/>
  <c r="K615" i="12"/>
  <c r="E615" i="12"/>
  <c r="L615" i="12"/>
  <c r="F615" i="12"/>
  <c r="M615" i="12"/>
  <c r="G615" i="12"/>
  <c r="N615" i="12"/>
  <c r="H615" i="12"/>
  <c r="O615" i="12"/>
  <c r="I615" i="12"/>
  <c r="P615" i="12"/>
  <c r="Q615" i="12"/>
  <c r="C616" i="12"/>
  <c r="J616" i="12"/>
  <c r="D616" i="12"/>
  <c r="K616" i="12"/>
  <c r="E616" i="12"/>
  <c r="L616" i="12"/>
  <c r="F616" i="12"/>
  <c r="M616" i="12"/>
  <c r="G616" i="12"/>
  <c r="N616" i="12"/>
  <c r="H616" i="12"/>
  <c r="O616" i="12"/>
  <c r="I616" i="12"/>
  <c r="P616" i="12"/>
  <c r="Q616" i="12"/>
  <c r="C617" i="12"/>
  <c r="J617" i="12"/>
  <c r="D617" i="12"/>
  <c r="K617" i="12"/>
  <c r="E617" i="12"/>
  <c r="L617" i="12"/>
  <c r="F617" i="12"/>
  <c r="M617" i="12"/>
  <c r="G617" i="12"/>
  <c r="N617" i="12"/>
  <c r="H617" i="12"/>
  <c r="O617" i="12"/>
  <c r="I617" i="12"/>
  <c r="P617" i="12"/>
  <c r="Q617" i="12"/>
  <c r="C618" i="12"/>
  <c r="J618" i="12"/>
  <c r="D618" i="12"/>
  <c r="K618" i="12"/>
  <c r="E618" i="12"/>
  <c r="L618" i="12"/>
  <c r="F618" i="12"/>
  <c r="M618" i="12"/>
  <c r="G618" i="12"/>
  <c r="N618" i="12"/>
  <c r="H618" i="12"/>
  <c r="O618" i="12"/>
  <c r="I618" i="12"/>
  <c r="P618" i="12"/>
  <c r="Q618" i="12"/>
  <c r="C619" i="12"/>
  <c r="J619" i="12"/>
  <c r="D619" i="12"/>
  <c r="K619" i="12"/>
  <c r="E619" i="12"/>
  <c r="L619" i="12"/>
  <c r="F619" i="12"/>
  <c r="M619" i="12"/>
  <c r="G619" i="12"/>
  <c r="N619" i="12"/>
  <c r="H619" i="12"/>
  <c r="O619" i="12"/>
  <c r="I619" i="12"/>
  <c r="P619" i="12"/>
  <c r="Q619" i="12"/>
  <c r="C620" i="12"/>
  <c r="J620" i="12"/>
  <c r="D620" i="12"/>
  <c r="K620" i="12"/>
  <c r="E620" i="12"/>
  <c r="L620" i="12"/>
  <c r="F620" i="12"/>
  <c r="M620" i="12"/>
  <c r="G620" i="12"/>
  <c r="N620" i="12"/>
  <c r="H620" i="12"/>
  <c r="O620" i="12"/>
  <c r="I620" i="12"/>
  <c r="P620" i="12"/>
  <c r="Q620" i="12"/>
  <c r="C621" i="12"/>
  <c r="J621" i="12"/>
  <c r="D621" i="12"/>
  <c r="K621" i="12"/>
  <c r="E621" i="12"/>
  <c r="L621" i="12"/>
  <c r="F621" i="12"/>
  <c r="M621" i="12"/>
  <c r="G621" i="12"/>
  <c r="N621" i="12"/>
  <c r="H621" i="12"/>
  <c r="O621" i="12"/>
  <c r="I621" i="12"/>
  <c r="P621" i="12"/>
  <c r="Q621" i="12"/>
  <c r="C622" i="12"/>
  <c r="J622" i="12"/>
  <c r="D622" i="12"/>
  <c r="K622" i="12"/>
  <c r="E622" i="12"/>
  <c r="L622" i="12"/>
  <c r="F622" i="12"/>
  <c r="M622" i="12"/>
  <c r="G622" i="12"/>
  <c r="N622" i="12"/>
  <c r="H622" i="12"/>
  <c r="O622" i="12"/>
  <c r="I622" i="12"/>
  <c r="P622" i="12"/>
  <c r="Q622" i="12"/>
  <c r="C623" i="12"/>
  <c r="J623" i="12"/>
  <c r="D623" i="12"/>
  <c r="K623" i="12"/>
  <c r="E623" i="12"/>
  <c r="L623" i="12"/>
  <c r="F623" i="12"/>
  <c r="M623" i="12"/>
  <c r="G623" i="12"/>
  <c r="N623" i="12"/>
  <c r="H623" i="12"/>
  <c r="O623" i="12"/>
  <c r="I623" i="12"/>
  <c r="P623" i="12"/>
  <c r="Q623" i="12"/>
  <c r="C624" i="12"/>
  <c r="J624" i="12"/>
  <c r="D624" i="12"/>
  <c r="K624" i="12"/>
  <c r="E624" i="12"/>
  <c r="L624" i="12"/>
  <c r="F624" i="12"/>
  <c r="M624" i="12"/>
  <c r="G624" i="12"/>
  <c r="N624" i="12"/>
  <c r="H624" i="12"/>
  <c r="O624" i="12"/>
  <c r="I624" i="12"/>
  <c r="P624" i="12"/>
  <c r="Q624" i="12"/>
  <c r="C625" i="12"/>
  <c r="J625" i="12"/>
  <c r="D625" i="12"/>
  <c r="K625" i="12"/>
  <c r="E625" i="12"/>
  <c r="L625" i="12"/>
  <c r="F625" i="12"/>
  <c r="M625" i="12"/>
  <c r="G625" i="12"/>
  <c r="N625" i="12"/>
  <c r="H625" i="12"/>
  <c r="O625" i="12"/>
  <c r="I625" i="12"/>
  <c r="P625" i="12"/>
  <c r="Q625" i="12"/>
  <c r="C626" i="12"/>
  <c r="J626" i="12"/>
  <c r="D626" i="12"/>
  <c r="K626" i="12"/>
  <c r="E626" i="12"/>
  <c r="L626" i="12"/>
  <c r="F626" i="12"/>
  <c r="M626" i="12"/>
  <c r="G626" i="12"/>
  <c r="N626" i="12"/>
  <c r="H626" i="12"/>
  <c r="O626" i="12"/>
  <c r="I626" i="12"/>
  <c r="P626" i="12"/>
  <c r="Q626" i="12"/>
  <c r="C627" i="12"/>
  <c r="J627" i="12"/>
  <c r="D627" i="12"/>
  <c r="K627" i="12"/>
  <c r="E627" i="12"/>
  <c r="L627" i="12"/>
  <c r="F627" i="12"/>
  <c r="M627" i="12"/>
  <c r="G627" i="12"/>
  <c r="N627" i="12"/>
  <c r="H627" i="12"/>
  <c r="O627" i="12"/>
  <c r="I627" i="12"/>
  <c r="P627" i="12"/>
  <c r="Q627" i="12"/>
  <c r="C628" i="12"/>
  <c r="J628" i="12"/>
  <c r="D628" i="12"/>
  <c r="K628" i="12"/>
  <c r="E628" i="12"/>
  <c r="L628" i="12"/>
  <c r="F628" i="12"/>
  <c r="M628" i="12"/>
  <c r="G628" i="12"/>
  <c r="N628" i="12"/>
  <c r="H628" i="12"/>
  <c r="O628" i="12"/>
  <c r="I628" i="12"/>
  <c r="P628" i="12"/>
  <c r="Q628" i="12"/>
  <c r="C629" i="12"/>
  <c r="J629" i="12"/>
  <c r="D629" i="12"/>
  <c r="K629" i="12"/>
  <c r="E629" i="12"/>
  <c r="L629" i="12"/>
  <c r="F629" i="12"/>
  <c r="M629" i="12"/>
  <c r="G629" i="12"/>
  <c r="N629" i="12"/>
  <c r="H629" i="12"/>
  <c r="O629" i="12"/>
  <c r="I629" i="12"/>
  <c r="P629" i="12"/>
  <c r="Q629" i="12"/>
  <c r="C630" i="12"/>
  <c r="J630" i="12"/>
  <c r="D630" i="12"/>
  <c r="K630" i="12"/>
  <c r="E630" i="12"/>
  <c r="L630" i="12"/>
  <c r="F630" i="12"/>
  <c r="M630" i="12"/>
  <c r="G630" i="12"/>
  <c r="N630" i="12"/>
  <c r="H630" i="12"/>
  <c r="O630" i="12"/>
  <c r="I630" i="12"/>
  <c r="P630" i="12"/>
  <c r="Q630" i="12"/>
  <c r="C631" i="12"/>
  <c r="J631" i="12"/>
  <c r="D631" i="12"/>
  <c r="K631" i="12"/>
  <c r="E631" i="12"/>
  <c r="L631" i="12"/>
  <c r="F631" i="12"/>
  <c r="M631" i="12"/>
  <c r="G631" i="12"/>
  <c r="N631" i="12"/>
  <c r="H631" i="12"/>
  <c r="O631" i="12"/>
  <c r="I631" i="12"/>
  <c r="P631" i="12"/>
  <c r="Q631" i="12"/>
  <c r="C632" i="12"/>
  <c r="J632" i="12"/>
  <c r="D632" i="12"/>
  <c r="K632" i="12"/>
  <c r="E632" i="12"/>
  <c r="L632" i="12"/>
  <c r="F632" i="12"/>
  <c r="M632" i="12"/>
  <c r="G632" i="12"/>
  <c r="N632" i="12"/>
  <c r="H632" i="12"/>
  <c r="O632" i="12"/>
  <c r="I632" i="12"/>
  <c r="P632" i="12"/>
  <c r="Q632" i="12"/>
  <c r="C633" i="12"/>
  <c r="J633" i="12"/>
  <c r="D633" i="12"/>
  <c r="K633" i="12"/>
  <c r="E633" i="12"/>
  <c r="L633" i="12"/>
  <c r="F633" i="12"/>
  <c r="M633" i="12"/>
  <c r="G633" i="12"/>
  <c r="N633" i="12"/>
  <c r="H633" i="12"/>
  <c r="O633" i="12"/>
  <c r="I633" i="12"/>
  <c r="P633" i="12"/>
  <c r="Q633" i="12"/>
  <c r="C634" i="12"/>
  <c r="J634" i="12"/>
  <c r="D634" i="12"/>
  <c r="K634" i="12"/>
  <c r="E634" i="12"/>
  <c r="L634" i="12"/>
  <c r="F634" i="12"/>
  <c r="M634" i="12"/>
  <c r="G634" i="12"/>
  <c r="N634" i="12"/>
  <c r="H634" i="12"/>
  <c r="O634" i="12"/>
  <c r="I634" i="12"/>
  <c r="P634" i="12"/>
  <c r="Q634" i="12"/>
  <c r="C635" i="12"/>
  <c r="J635" i="12"/>
  <c r="D635" i="12"/>
  <c r="K635" i="12"/>
  <c r="E635" i="12"/>
  <c r="L635" i="12"/>
  <c r="F635" i="12"/>
  <c r="M635" i="12"/>
  <c r="G635" i="12"/>
  <c r="N635" i="12"/>
  <c r="H635" i="12"/>
  <c r="O635" i="12"/>
  <c r="I635" i="12"/>
  <c r="P635" i="12"/>
  <c r="Q635" i="12"/>
  <c r="C636" i="12"/>
  <c r="J636" i="12"/>
  <c r="D636" i="12"/>
  <c r="K636" i="12"/>
  <c r="E636" i="12"/>
  <c r="L636" i="12"/>
  <c r="F636" i="12"/>
  <c r="M636" i="12"/>
  <c r="G636" i="12"/>
  <c r="N636" i="12"/>
  <c r="H636" i="12"/>
  <c r="O636" i="12"/>
  <c r="I636" i="12"/>
  <c r="P636" i="12"/>
  <c r="Q636" i="12"/>
  <c r="C637" i="12"/>
  <c r="J637" i="12"/>
  <c r="D637" i="12"/>
  <c r="K637" i="12"/>
  <c r="E637" i="12"/>
  <c r="L637" i="12"/>
  <c r="F637" i="12"/>
  <c r="M637" i="12"/>
  <c r="G637" i="12"/>
  <c r="N637" i="12"/>
  <c r="H637" i="12"/>
  <c r="O637" i="12"/>
  <c r="I637" i="12"/>
  <c r="P637" i="12"/>
  <c r="Q637" i="12"/>
  <c r="C638" i="12"/>
  <c r="J638" i="12"/>
  <c r="D638" i="12"/>
  <c r="K638" i="12"/>
  <c r="E638" i="12"/>
  <c r="L638" i="12"/>
  <c r="F638" i="12"/>
  <c r="M638" i="12"/>
  <c r="G638" i="12"/>
  <c r="N638" i="12"/>
  <c r="H638" i="12"/>
  <c r="O638" i="12"/>
  <c r="I638" i="12"/>
  <c r="P638" i="12"/>
  <c r="Q638" i="12"/>
  <c r="C639" i="12"/>
  <c r="J639" i="12"/>
  <c r="D639" i="12"/>
  <c r="K639" i="12"/>
  <c r="E639" i="12"/>
  <c r="L639" i="12"/>
  <c r="F639" i="12"/>
  <c r="M639" i="12"/>
  <c r="G639" i="12"/>
  <c r="N639" i="12"/>
  <c r="H639" i="12"/>
  <c r="O639" i="12"/>
  <c r="I639" i="12"/>
  <c r="P639" i="12"/>
  <c r="Q639" i="12"/>
  <c r="C640" i="12"/>
  <c r="J640" i="12"/>
  <c r="D640" i="12"/>
  <c r="K640" i="12"/>
  <c r="E640" i="12"/>
  <c r="L640" i="12"/>
  <c r="F640" i="12"/>
  <c r="M640" i="12"/>
  <c r="G640" i="12"/>
  <c r="N640" i="12"/>
  <c r="H640" i="12"/>
  <c r="O640" i="12"/>
  <c r="I640" i="12"/>
  <c r="P640" i="12"/>
  <c r="Q640" i="12"/>
  <c r="C641" i="12"/>
  <c r="J641" i="12"/>
  <c r="D641" i="12"/>
  <c r="K641" i="12"/>
  <c r="E641" i="12"/>
  <c r="L641" i="12"/>
  <c r="F641" i="12"/>
  <c r="M641" i="12"/>
  <c r="G641" i="12"/>
  <c r="N641" i="12"/>
  <c r="H641" i="12"/>
  <c r="O641" i="12"/>
  <c r="I641" i="12"/>
  <c r="P641" i="12"/>
  <c r="Q641" i="12"/>
  <c r="C642" i="12"/>
  <c r="J642" i="12"/>
  <c r="D642" i="12"/>
  <c r="K642" i="12"/>
  <c r="E642" i="12"/>
  <c r="L642" i="12"/>
  <c r="F642" i="12"/>
  <c r="M642" i="12"/>
  <c r="G642" i="12"/>
  <c r="N642" i="12"/>
  <c r="H642" i="12"/>
  <c r="O642" i="12"/>
  <c r="I642" i="12"/>
  <c r="P642" i="12"/>
  <c r="Q642" i="12"/>
  <c r="C643" i="12"/>
  <c r="J643" i="12"/>
  <c r="D643" i="12"/>
  <c r="K643" i="12"/>
  <c r="E643" i="12"/>
  <c r="L643" i="12"/>
  <c r="F643" i="12"/>
  <c r="M643" i="12"/>
  <c r="G643" i="12"/>
  <c r="N643" i="12"/>
  <c r="H643" i="12"/>
  <c r="O643" i="12"/>
  <c r="I643" i="12"/>
  <c r="P643" i="12"/>
  <c r="Q643" i="12"/>
  <c r="C644" i="12"/>
  <c r="J644" i="12"/>
  <c r="D644" i="12"/>
  <c r="K644" i="12"/>
  <c r="E644" i="12"/>
  <c r="L644" i="12"/>
  <c r="F644" i="12"/>
  <c r="M644" i="12"/>
  <c r="G644" i="12"/>
  <c r="N644" i="12"/>
  <c r="H644" i="12"/>
  <c r="O644" i="12"/>
  <c r="I644" i="12"/>
  <c r="P644" i="12"/>
  <c r="Q644" i="12"/>
  <c r="C645" i="12"/>
  <c r="J645" i="12"/>
  <c r="D645" i="12"/>
  <c r="K645" i="12"/>
  <c r="E645" i="12"/>
  <c r="L645" i="12"/>
  <c r="F645" i="12"/>
  <c r="M645" i="12"/>
  <c r="G645" i="12"/>
  <c r="N645" i="12"/>
  <c r="H645" i="12"/>
  <c r="O645" i="12"/>
  <c r="I645" i="12"/>
  <c r="P645" i="12"/>
  <c r="Q645" i="12"/>
  <c r="C646" i="12"/>
  <c r="J646" i="12"/>
  <c r="D646" i="12"/>
  <c r="K646" i="12"/>
  <c r="E646" i="12"/>
  <c r="L646" i="12"/>
  <c r="F646" i="12"/>
  <c r="M646" i="12"/>
  <c r="G646" i="12"/>
  <c r="N646" i="12"/>
  <c r="H646" i="12"/>
  <c r="O646" i="12"/>
  <c r="I646" i="12"/>
  <c r="P646" i="12"/>
  <c r="Q646" i="12"/>
  <c r="C647" i="12"/>
  <c r="J647" i="12"/>
  <c r="D647" i="12"/>
  <c r="K647" i="12"/>
  <c r="E647" i="12"/>
  <c r="L647" i="12"/>
  <c r="F647" i="12"/>
  <c r="M647" i="12"/>
  <c r="G647" i="12"/>
  <c r="N647" i="12"/>
  <c r="H647" i="12"/>
  <c r="O647" i="12"/>
  <c r="I647" i="12"/>
  <c r="P647" i="12"/>
  <c r="Q647" i="12"/>
  <c r="C648" i="12"/>
  <c r="J648" i="12"/>
  <c r="D648" i="12"/>
  <c r="K648" i="12"/>
  <c r="E648" i="12"/>
  <c r="L648" i="12"/>
  <c r="F648" i="12"/>
  <c r="M648" i="12"/>
  <c r="G648" i="12"/>
  <c r="N648" i="12"/>
  <c r="H648" i="12"/>
  <c r="O648" i="12"/>
  <c r="I648" i="12"/>
  <c r="P648" i="12"/>
  <c r="Q648" i="12"/>
  <c r="C649" i="12"/>
  <c r="J649" i="12"/>
  <c r="D649" i="12"/>
  <c r="K649" i="12"/>
  <c r="E649" i="12"/>
  <c r="L649" i="12"/>
  <c r="F649" i="12"/>
  <c r="M649" i="12"/>
  <c r="G649" i="12"/>
  <c r="N649" i="12"/>
  <c r="H649" i="12"/>
  <c r="O649" i="12"/>
  <c r="I649" i="12"/>
  <c r="P649" i="12"/>
  <c r="Q649" i="12"/>
  <c r="C650" i="12"/>
  <c r="J650" i="12"/>
  <c r="D650" i="12"/>
  <c r="K650" i="12"/>
  <c r="E650" i="12"/>
  <c r="L650" i="12"/>
  <c r="F650" i="12"/>
  <c r="M650" i="12"/>
  <c r="G650" i="12"/>
  <c r="N650" i="12"/>
  <c r="H650" i="12"/>
  <c r="O650" i="12"/>
  <c r="I650" i="12"/>
  <c r="P650" i="12"/>
  <c r="Q650" i="12"/>
  <c r="C651" i="12"/>
  <c r="J651" i="12"/>
  <c r="D651" i="12"/>
  <c r="K651" i="12"/>
  <c r="E651" i="12"/>
  <c r="L651" i="12"/>
  <c r="F651" i="12"/>
  <c r="M651" i="12"/>
  <c r="G651" i="12"/>
  <c r="N651" i="12"/>
  <c r="H651" i="12"/>
  <c r="O651" i="12"/>
  <c r="I651" i="12"/>
  <c r="P651" i="12"/>
  <c r="Q651" i="12"/>
  <c r="C652" i="12"/>
  <c r="J652" i="12"/>
  <c r="D652" i="12"/>
  <c r="K652" i="12"/>
  <c r="E652" i="12"/>
  <c r="L652" i="12"/>
  <c r="F652" i="12"/>
  <c r="M652" i="12"/>
  <c r="G652" i="12"/>
  <c r="N652" i="12"/>
  <c r="H652" i="12"/>
  <c r="O652" i="12"/>
  <c r="I652" i="12"/>
  <c r="P652" i="12"/>
  <c r="Q652" i="12"/>
  <c r="C653" i="12"/>
  <c r="J653" i="12"/>
  <c r="D653" i="12"/>
  <c r="K653" i="12"/>
  <c r="E653" i="12"/>
  <c r="L653" i="12"/>
  <c r="F653" i="12"/>
  <c r="M653" i="12"/>
  <c r="G653" i="12"/>
  <c r="N653" i="12"/>
  <c r="H653" i="12"/>
  <c r="O653" i="12"/>
  <c r="I653" i="12"/>
  <c r="P653" i="12"/>
  <c r="Q653" i="12"/>
  <c r="C654" i="12"/>
  <c r="J654" i="12"/>
  <c r="D654" i="12"/>
  <c r="K654" i="12"/>
  <c r="E654" i="12"/>
  <c r="L654" i="12"/>
  <c r="F654" i="12"/>
  <c r="M654" i="12"/>
  <c r="G654" i="12"/>
  <c r="N654" i="12"/>
  <c r="H654" i="12"/>
  <c r="O654" i="12"/>
  <c r="I654" i="12"/>
  <c r="P654" i="12"/>
  <c r="Q654" i="12"/>
  <c r="C655" i="12"/>
  <c r="J655" i="12"/>
  <c r="D655" i="12"/>
  <c r="K655" i="12"/>
  <c r="E655" i="12"/>
  <c r="L655" i="12"/>
  <c r="F655" i="12"/>
  <c r="M655" i="12"/>
  <c r="G655" i="12"/>
  <c r="N655" i="12"/>
  <c r="H655" i="12"/>
  <c r="O655" i="12"/>
  <c r="I655" i="12"/>
  <c r="P655" i="12"/>
  <c r="Q655" i="12"/>
  <c r="C656" i="12"/>
  <c r="J656" i="12"/>
  <c r="D656" i="12"/>
  <c r="K656" i="12"/>
  <c r="E656" i="12"/>
  <c r="L656" i="12"/>
  <c r="F656" i="12"/>
  <c r="M656" i="12"/>
  <c r="G656" i="12"/>
  <c r="N656" i="12"/>
  <c r="H656" i="12"/>
  <c r="O656" i="12"/>
  <c r="I656" i="12"/>
  <c r="P656" i="12"/>
  <c r="Q656" i="12"/>
  <c r="C657" i="12"/>
  <c r="J657" i="12"/>
  <c r="D657" i="12"/>
  <c r="K657" i="12"/>
  <c r="E657" i="12"/>
  <c r="L657" i="12"/>
  <c r="F657" i="12"/>
  <c r="M657" i="12"/>
  <c r="G657" i="12"/>
  <c r="N657" i="12"/>
  <c r="H657" i="12"/>
  <c r="O657" i="12"/>
  <c r="I657" i="12"/>
  <c r="P657" i="12"/>
  <c r="Q657" i="12"/>
  <c r="C658" i="12"/>
  <c r="J658" i="12"/>
  <c r="D658" i="12"/>
  <c r="K658" i="12"/>
  <c r="E658" i="12"/>
  <c r="L658" i="12"/>
  <c r="F658" i="12"/>
  <c r="M658" i="12"/>
  <c r="G658" i="12"/>
  <c r="N658" i="12"/>
  <c r="H658" i="12"/>
  <c r="O658" i="12"/>
  <c r="I658" i="12"/>
  <c r="P658" i="12"/>
  <c r="Q658" i="12"/>
  <c r="C659" i="12"/>
  <c r="J659" i="12"/>
  <c r="D659" i="12"/>
  <c r="K659" i="12"/>
  <c r="E659" i="12"/>
  <c r="L659" i="12"/>
  <c r="F659" i="12"/>
  <c r="M659" i="12"/>
  <c r="G659" i="12"/>
  <c r="N659" i="12"/>
  <c r="H659" i="12"/>
  <c r="O659" i="12"/>
  <c r="I659" i="12"/>
  <c r="P659" i="12"/>
  <c r="Q659" i="12"/>
  <c r="C660" i="12"/>
  <c r="J660" i="12"/>
  <c r="D660" i="12"/>
  <c r="K660" i="12"/>
  <c r="E660" i="12"/>
  <c r="L660" i="12"/>
  <c r="F660" i="12"/>
  <c r="M660" i="12"/>
  <c r="G660" i="12"/>
  <c r="N660" i="12"/>
  <c r="H660" i="12"/>
  <c r="O660" i="12"/>
  <c r="I660" i="12"/>
  <c r="P660" i="12"/>
  <c r="Q660" i="12"/>
  <c r="C661" i="12"/>
  <c r="J661" i="12"/>
  <c r="D661" i="12"/>
  <c r="K661" i="12"/>
  <c r="E661" i="12"/>
  <c r="L661" i="12"/>
  <c r="F661" i="12"/>
  <c r="M661" i="12"/>
  <c r="G661" i="12"/>
  <c r="N661" i="12"/>
  <c r="H661" i="12"/>
  <c r="O661" i="12"/>
  <c r="I661" i="12"/>
  <c r="P661" i="12"/>
  <c r="Q661" i="12"/>
  <c r="C662" i="12"/>
  <c r="J662" i="12"/>
  <c r="D662" i="12"/>
  <c r="K662" i="12"/>
  <c r="E662" i="12"/>
  <c r="L662" i="12"/>
  <c r="F662" i="12"/>
  <c r="M662" i="12"/>
  <c r="G662" i="12"/>
  <c r="N662" i="12"/>
  <c r="H662" i="12"/>
  <c r="O662" i="12"/>
  <c r="I662" i="12"/>
  <c r="P662" i="12"/>
  <c r="Q662" i="12"/>
  <c r="C663" i="12"/>
  <c r="J663" i="12"/>
  <c r="D663" i="12"/>
  <c r="K663" i="12"/>
  <c r="E663" i="12"/>
  <c r="L663" i="12"/>
  <c r="F663" i="12"/>
  <c r="M663" i="12"/>
  <c r="G663" i="12"/>
  <c r="N663" i="12"/>
  <c r="H663" i="12"/>
  <c r="O663" i="12"/>
  <c r="I663" i="12"/>
  <c r="P663" i="12"/>
  <c r="Q663" i="12"/>
  <c r="C664" i="12"/>
  <c r="J664" i="12"/>
  <c r="D664" i="12"/>
  <c r="K664" i="12"/>
  <c r="E664" i="12"/>
  <c r="L664" i="12"/>
  <c r="F664" i="12"/>
  <c r="M664" i="12"/>
  <c r="G664" i="12"/>
  <c r="N664" i="12"/>
  <c r="H664" i="12"/>
  <c r="O664" i="12"/>
  <c r="I664" i="12"/>
  <c r="P664" i="12"/>
  <c r="Q664" i="12"/>
  <c r="C665" i="12"/>
  <c r="J665" i="12"/>
  <c r="D665" i="12"/>
  <c r="K665" i="12"/>
  <c r="E665" i="12"/>
  <c r="L665" i="12"/>
  <c r="F665" i="12"/>
  <c r="M665" i="12"/>
  <c r="G665" i="12"/>
  <c r="N665" i="12"/>
  <c r="H665" i="12"/>
  <c r="O665" i="12"/>
  <c r="I665" i="12"/>
  <c r="P665" i="12"/>
  <c r="Q665" i="12"/>
  <c r="C666" i="12"/>
  <c r="J666" i="12"/>
  <c r="D666" i="12"/>
  <c r="K666" i="12"/>
  <c r="E666" i="12"/>
  <c r="L666" i="12"/>
  <c r="F666" i="12"/>
  <c r="M666" i="12"/>
  <c r="G666" i="12"/>
  <c r="N666" i="12"/>
  <c r="H666" i="12"/>
  <c r="O666" i="12"/>
  <c r="I666" i="12"/>
  <c r="P666" i="12"/>
  <c r="Q666" i="12"/>
  <c r="C667" i="12"/>
  <c r="J667" i="12"/>
  <c r="D667" i="12"/>
  <c r="K667" i="12"/>
  <c r="E667" i="12"/>
  <c r="L667" i="12"/>
  <c r="F667" i="12"/>
  <c r="M667" i="12"/>
  <c r="G667" i="12"/>
  <c r="N667" i="12"/>
  <c r="H667" i="12"/>
  <c r="O667" i="12"/>
  <c r="I667" i="12"/>
  <c r="P667" i="12"/>
  <c r="Q667" i="12"/>
  <c r="C668" i="12"/>
  <c r="J668" i="12"/>
  <c r="D668" i="12"/>
  <c r="K668" i="12"/>
  <c r="E668" i="12"/>
  <c r="L668" i="12"/>
  <c r="F668" i="12"/>
  <c r="M668" i="12"/>
  <c r="G668" i="12"/>
  <c r="N668" i="12"/>
  <c r="H668" i="12"/>
  <c r="O668" i="12"/>
  <c r="I668" i="12"/>
  <c r="P668" i="12"/>
  <c r="Q668" i="12"/>
  <c r="C669" i="12"/>
  <c r="J669" i="12"/>
  <c r="D669" i="12"/>
  <c r="K669" i="12"/>
  <c r="E669" i="12"/>
  <c r="L669" i="12"/>
  <c r="F669" i="12"/>
  <c r="M669" i="12"/>
  <c r="G669" i="12"/>
  <c r="N669" i="12"/>
  <c r="H669" i="12"/>
  <c r="O669" i="12"/>
  <c r="I669" i="12"/>
  <c r="P669" i="12"/>
  <c r="Q669" i="12"/>
  <c r="C670" i="12"/>
  <c r="J670" i="12"/>
  <c r="D670" i="12"/>
  <c r="K670" i="12"/>
  <c r="E670" i="12"/>
  <c r="L670" i="12"/>
  <c r="F670" i="12"/>
  <c r="M670" i="12"/>
  <c r="G670" i="12"/>
  <c r="N670" i="12"/>
  <c r="H670" i="12"/>
  <c r="O670" i="12"/>
  <c r="I670" i="12"/>
  <c r="P670" i="12"/>
  <c r="Q670" i="12"/>
  <c r="C671" i="12"/>
  <c r="J671" i="12"/>
  <c r="D671" i="12"/>
  <c r="K671" i="12"/>
  <c r="E671" i="12"/>
  <c r="L671" i="12"/>
  <c r="F671" i="12"/>
  <c r="M671" i="12"/>
  <c r="G671" i="12"/>
  <c r="N671" i="12"/>
  <c r="H671" i="12"/>
  <c r="O671" i="12"/>
  <c r="I671" i="12"/>
  <c r="P671" i="12"/>
  <c r="Q671" i="12"/>
  <c r="C672" i="12"/>
  <c r="J672" i="12"/>
  <c r="D672" i="12"/>
  <c r="K672" i="12"/>
  <c r="E672" i="12"/>
  <c r="L672" i="12"/>
  <c r="F672" i="12"/>
  <c r="M672" i="12"/>
  <c r="G672" i="12"/>
  <c r="N672" i="12"/>
  <c r="H672" i="12"/>
  <c r="O672" i="12"/>
  <c r="I672" i="12"/>
  <c r="P672" i="12"/>
  <c r="Q672" i="12"/>
  <c r="C673" i="12"/>
  <c r="J673" i="12"/>
  <c r="D673" i="12"/>
  <c r="K673" i="12"/>
  <c r="E673" i="12"/>
  <c r="L673" i="12"/>
  <c r="F673" i="12"/>
  <c r="M673" i="12"/>
  <c r="G673" i="12"/>
  <c r="N673" i="12"/>
  <c r="H673" i="12"/>
  <c r="O673" i="12"/>
  <c r="I673" i="12"/>
  <c r="P673" i="12"/>
  <c r="Q673" i="12"/>
  <c r="C674" i="12"/>
  <c r="J674" i="12"/>
  <c r="D674" i="12"/>
  <c r="K674" i="12"/>
  <c r="E674" i="12"/>
  <c r="L674" i="12"/>
  <c r="F674" i="12"/>
  <c r="M674" i="12"/>
  <c r="G674" i="12"/>
  <c r="N674" i="12"/>
  <c r="H674" i="12"/>
  <c r="O674" i="12"/>
  <c r="I674" i="12"/>
  <c r="P674" i="12"/>
  <c r="Q674" i="12"/>
  <c r="C675" i="12"/>
  <c r="J675" i="12"/>
  <c r="D675" i="12"/>
  <c r="K675" i="12"/>
  <c r="E675" i="12"/>
  <c r="L675" i="12"/>
  <c r="F675" i="12"/>
  <c r="M675" i="12"/>
  <c r="G675" i="12"/>
  <c r="N675" i="12"/>
  <c r="H675" i="12"/>
  <c r="O675" i="12"/>
  <c r="I675" i="12"/>
  <c r="P675" i="12"/>
  <c r="Q675" i="12"/>
  <c r="C676" i="12"/>
  <c r="J676" i="12"/>
  <c r="D676" i="12"/>
  <c r="K676" i="12"/>
  <c r="E676" i="12"/>
  <c r="L676" i="12"/>
  <c r="F676" i="12"/>
  <c r="M676" i="12"/>
  <c r="G676" i="12"/>
  <c r="N676" i="12"/>
  <c r="H676" i="12"/>
  <c r="O676" i="12"/>
  <c r="I676" i="12"/>
  <c r="P676" i="12"/>
  <c r="Q676" i="12"/>
  <c r="C677" i="12"/>
  <c r="J677" i="12"/>
  <c r="D677" i="12"/>
  <c r="K677" i="12"/>
  <c r="E677" i="12"/>
  <c r="L677" i="12"/>
  <c r="F677" i="12"/>
  <c r="M677" i="12"/>
  <c r="G677" i="12"/>
  <c r="N677" i="12"/>
  <c r="H677" i="12"/>
  <c r="O677" i="12"/>
  <c r="I677" i="12"/>
  <c r="P677" i="12"/>
  <c r="Q677" i="12"/>
  <c r="C678" i="12"/>
  <c r="J678" i="12"/>
  <c r="D678" i="12"/>
  <c r="K678" i="12"/>
  <c r="E678" i="12"/>
  <c r="L678" i="12"/>
  <c r="F678" i="12"/>
  <c r="M678" i="12"/>
  <c r="G678" i="12"/>
  <c r="N678" i="12"/>
  <c r="H678" i="12"/>
  <c r="O678" i="12"/>
  <c r="I678" i="12"/>
  <c r="P678" i="12"/>
  <c r="Q678" i="12"/>
  <c r="C679" i="12"/>
  <c r="J679" i="12"/>
  <c r="D679" i="12"/>
  <c r="K679" i="12"/>
  <c r="E679" i="12"/>
  <c r="L679" i="12"/>
  <c r="F679" i="12"/>
  <c r="M679" i="12"/>
  <c r="G679" i="12"/>
  <c r="N679" i="12"/>
  <c r="H679" i="12"/>
  <c r="O679" i="12"/>
  <c r="I679" i="12"/>
  <c r="P679" i="12"/>
  <c r="Q679" i="12"/>
  <c r="C680" i="12"/>
  <c r="J680" i="12"/>
  <c r="D680" i="12"/>
  <c r="K680" i="12"/>
  <c r="E680" i="12"/>
  <c r="L680" i="12"/>
  <c r="F680" i="12"/>
  <c r="M680" i="12"/>
  <c r="G680" i="12"/>
  <c r="N680" i="12"/>
  <c r="H680" i="12"/>
  <c r="O680" i="12"/>
  <c r="I680" i="12"/>
  <c r="P680" i="12"/>
  <c r="Q680" i="12"/>
  <c r="C681" i="12"/>
  <c r="J681" i="12"/>
  <c r="D681" i="12"/>
  <c r="K681" i="12"/>
  <c r="E681" i="12"/>
  <c r="L681" i="12"/>
  <c r="F681" i="12"/>
  <c r="M681" i="12"/>
  <c r="G681" i="12"/>
  <c r="N681" i="12"/>
  <c r="H681" i="12"/>
  <c r="O681" i="12"/>
  <c r="I681" i="12"/>
  <c r="P681" i="12"/>
  <c r="Q681" i="12"/>
  <c r="C682" i="12"/>
  <c r="J682" i="12"/>
  <c r="D682" i="12"/>
  <c r="K682" i="12"/>
  <c r="E682" i="12"/>
  <c r="L682" i="12"/>
  <c r="F682" i="12"/>
  <c r="M682" i="12"/>
  <c r="G682" i="12"/>
  <c r="N682" i="12"/>
  <c r="H682" i="12"/>
  <c r="O682" i="12"/>
  <c r="I682" i="12"/>
  <c r="P682" i="12"/>
  <c r="Q682" i="12"/>
  <c r="C683" i="12"/>
  <c r="J683" i="12"/>
  <c r="D683" i="12"/>
  <c r="K683" i="12"/>
  <c r="E683" i="12"/>
  <c r="L683" i="12"/>
  <c r="F683" i="12"/>
  <c r="M683" i="12"/>
  <c r="G683" i="12"/>
  <c r="N683" i="12"/>
  <c r="H683" i="12"/>
  <c r="O683" i="12"/>
  <c r="I683" i="12"/>
  <c r="P683" i="12"/>
  <c r="Q683" i="12"/>
  <c r="C684" i="12"/>
  <c r="J684" i="12"/>
  <c r="D684" i="12"/>
  <c r="K684" i="12"/>
  <c r="E684" i="12"/>
  <c r="L684" i="12"/>
  <c r="F684" i="12"/>
  <c r="M684" i="12"/>
  <c r="G684" i="12"/>
  <c r="N684" i="12"/>
  <c r="H684" i="12"/>
  <c r="O684" i="12"/>
  <c r="I684" i="12"/>
  <c r="P684" i="12"/>
  <c r="Q684" i="12"/>
  <c r="C685" i="12"/>
  <c r="J685" i="12"/>
  <c r="D685" i="12"/>
  <c r="K685" i="12"/>
  <c r="E685" i="12"/>
  <c r="L685" i="12"/>
  <c r="F685" i="12"/>
  <c r="M685" i="12"/>
  <c r="G685" i="12"/>
  <c r="N685" i="12"/>
  <c r="H685" i="12"/>
  <c r="O685" i="12"/>
  <c r="I685" i="12"/>
  <c r="P685" i="12"/>
  <c r="Q685" i="12"/>
  <c r="C686" i="12"/>
  <c r="J686" i="12"/>
  <c r="D686" i="12"/>
  <c r="K686" i="12"/>
  <c r="E686" i="12"/>
  <c r="L686" i="12"/>
  <c r="F686" i="12"/>
  <c r="M686" i="12"/>
  <c r="G686" i="12"/>
  <c r="N686" i="12"/>
  <c r="H686" i="12"/>
  <c r="O686" i="12"/>
  <c r="I686" i="12"/>
  <c r="P686" i="12"/>
  <c r="Q686" i="12"/>
  <c r="C687" i="12"/>
  <c r="J687" i="12"/>
  <c r="D687" i="12"/>
  <c r="K687" i="12"/>
  <c r="E687" i="12"/>
  <c r="L687" i="12"/>
  <c r="F687" i="12"/>
  <c r="M687" i="12"/>
  <c r="G687" i="12"/>
  <c r="N687" i="12"/>
  <c r="H687" i="12"/>
  <c r="O687" i="12"/>
  <c r="I687" i="12"/>
  <c r="P687" i="12"/>
  <c r="Q687" i="12"/>
  <c r="C688" i="12"/>
  <c r="J688" i="12"/>
  <c r="D688" i="12"/>
  <c r="K688" i="12"/>
  <c r="E688" i="12"/>
  <c r="L688" i="12"/>
  <c r="F688" i="12"/>
  <c r="M688" i="12"/>
  <c r="G688" i="12"/>
  <c r="N688" i="12"/>
  <c r="H688" i="12"/>
  <c r="O688" i="12"/>
  <c r="I688" i="12"/>
  <c r="P688" i="12"/>
  <c r="Q688" i="12"/>
  <c r="C689" i="12"/>
  <c r="J689" i="12"/>
  <c r="D689" i="12"/>
  <c r="K689" i="12"/>
  <c r="E689" i="12"/>
  <c r="L689" i="12"/>
  <c r="F689" i="12"/>
  <c r="M689" i="12"/>
  <c r="G689" i="12"/>
  <c r="N689" i="12"/>
  <c r="H689" i="12"/>
  <c r="O689" i="12"/>
  <c r="I689" i="12"/>
  <c r="P689" i="12"/>
  <c r="Q689" i="12"/>
  <c r="C690" i="12"/>
  <c r="J690" i="12"/>
  <c r="D690" i="12"/>
  <c r="K690" i="12"/>
  <c r="E690" i="12"/>
  <c r="L690" i="12"/>
  <c r="F690" i="12"/>
  <c r="M690" i="12"/>
  <c r="G690" i="12"/>
  <c r="N690" i="12"/>
  <c r="H690" i="12"/>
  <c r="O690" i="12"/>
  <c r="I690" i="12"/>
  <c r="P690" i="12"/>
  <c r="Q690" i="12"/>
  <c r="C691" i="12"/>
  <c r="J691" i="12"/>
  <c r="D691" i="12"/>
  <c r="K691" i="12"/>
  <c r="E691" i="12"/>
  <c r="L691" i="12"/>
  <c r="F691" i="12"/>
  <c r="M691" i="12"/>
  <c r="G691" i="12"/>
  <c r="N691" i="12"/>
  <c r="H691" i="12"/>
  <c r="O691" i="12"/>
  <c r="I691" i="12"/>
  <c r="P691" i="12"/>
  <c r="Q691" i="12"/>
  <c r="C692" i="12"/>
  <c r="J692" i="12"/>
  <c r="D692" i="12"/>
  <c r="K692" i="12"/>
  <c r="E692" i="12"/>
  <c r="L692" i="12"/>
  <c r="F692" i="12"/>
  <c r="M692" i="12"/>
  <c r="G692" i="12"/>
  <c r="N692" i="12"/>
  <c r="H692" i="12"/>
  <c r="O692" i="12"/>
  <c r="I692" i="12"/>
  <c r="P692" i="12"/>
  <c r="Q692" i="12"/>
  <c r="C693" i="12"/>
  <c r="J693" i="12"/>
  <c r="D693" i="12"/>
  <c r="K693" i="12"/>
  <c r="E693" i="12"/>
  <c r="L693" i="12"/>
  <c r="F693" i="12"/>
  <c r="M693" i="12"/>
  <c r="G693" i="12"/>
  <c r="N693" i="12"/>
  <c r="H693" i="12"/>
  <c r="O693" i="12"/>
  <c r="I693" i="12"/>
  <c r="P693" i="12"/>
  <c r="Q693" i="12"/>
  <c r="C694" i="12"/>
  <c r="J694" i="12"/>
  <c r="D694" i="12"/>
  <c r="K694" i="12"/>
  <c r="E694" i="12"/>
  <c r="L694" i="12"/>
  <c r="F694" i="12"/>
  <c r="M694" i="12"/>
  <c r="G694" i="12"/>
  <c r="N694" i="12"/>
  <c r="H694" i="12"/>
  <c r="O694" i="12"/>
  <c r="I694" i="12"/>
  <c r="P694" i="12"/>
  <c r="Q694" i="12"/>
  <c r="C695" i="12"/>
  <c r="J695" i="12"/>
  <c r="D695" i="12"/>
  <c r="K695" i="12"/>
  <c r="E695" i="12"/>
  <c r="L695" i="12"/>
  <c r="F695" i="12"/>
  <c r="M695" i="12"/>
  <c r="G695" i="12"/>
  <c r="N695" i="12"/>
  <c r="H695" i="12"/>
  <c r="O695" i="12"/>
  <c r="I695" i="12"/>
  <c r="P695" i="12"/>
  <c r="Q695" i="12"/>
  <c r="C696" i="12"/>
  <c r="J696" i="12"/>
  <c r="D696" i="12"/>
  <c r="K696" i="12"/>
  <c r="E696" i="12"/>
  <c r="L696" i="12"/>
  <c r="F696" i="12"/>
  <c r="M696" i="12"/>
  <c r="G696" i="12"/>
  <c r="N696" i="12"/>
  <c r="H696" i="12"/>
  <c r="O696" i="12"/>
  <c r="I696" i="12"/>
  <c r="P696" i="12"/>
  <c r="Q696" i="12"/>
  <c r="C697" i="12"/>
  <c r="J697" i="12"/>
  <c r="D697" i="12"/>
  <c r="K697" i="12"/>
  <c r="E697" i="12"/>
  <c r="L697" i="12"/>
  <c r="F697" i="12"/>
  <c r="M697" i="12"/>
  <c r="G697" i="12"/>
  <c r="N697" i="12"/>
  <c r="H697" i="12"/>
  <c r="O697" i="12"/>
  <c r="I697" i="12"/>
  <c r="P697" i="12"/>
  <c r="Q697" i="12"/>
  <c r="C698" i="12"/>
  <c r="J698" i="12"/>
  <c r="D698" i="12"/>
  <c r="K698" i="12"/>
  <c r="E698" i="12"/>
  <c r="L698" i="12"/>
  <c r="F698" i="12"/>
  <c r="M698" i="12"/>
  <c r="G698" i="12"/>
  <c r="N698" i="12"/>
  <c r="H698" i="12"/>
  <c r="O698" i="12"/>
  <c r="I698" i="12"/>
  <c r="P698" i="12"/>
  <c r="Q698" i="12"/>
  <c r="C699" i="12"/>
  <c r="J699" i="12"/>
  <c r="D699" i="12"/>
  <c r="K699" i="12"/>
  <c r="E699" i="12"/>
  <c r="L699" i="12"/>
  <c r="F699" i="12"/>
  <c r="M699" i="12"/>
  <c r="G699" i="12"/>
  <c r="N699" i="12"/>
  <c r="H699" i="12"/>
  <c r="O699" i="12"/>
  <c r="I699" i="12"/>
  <c r="P699" i="12"/>
  <c r="Q699" i="12"/>
  <c r="C700" i="12"/>
  <c r="J700" i="12"/>
  <c r="D700" i="12"/>
  <c r="K700" i="12"/>
  <c r="E700" i="12"/>
  <c r="L700" i="12"/>
  <c r="F700" i="12"/>
  <c r="M700" i="12"/>
  <c r="G700" i="12"/>
  <c r="N700" i="12"/>
  <c r="H700" i="12"/>
  <c r="O700" i="12"/>
  <c r="I700" i="12"/>
  <c r="P700" i="12"/>
  <c r="Q700" i="12"/>
  <c r="C701" i="12"/>
  <c r="J701" i="12"/>
  <c r="D701" i="12"/>
  <c r="K701" i="12"/>
  <c r="E701" i="12"/>
  <c r="L701" i="12"/>
  <c r="F701" i="12"/>
  <c r="M701" i="12"/>
  <c r="G701" i="12"/>
  <c r="N701" i="12"/>
  <c r="H701" i="12"/>
  <c r="O701" i="12"/>
  <c r="I701" i="12"/>
  <c r="P701" i="12"/>
  <c r="Q701" i="12"/>
  <c r="C702" i="12"/>
  <c r="J702" i="12"/>
  <c r="D702" i="12"/>
  <c r="K702" i="12"/>
  <c r="E702" i="12"/>
  <c r="L702" i="12"/>
  <c r="F702" i="12"/>
  <c r="M702" i="12"/>
  <c r="G702" i="12"/>
  <c r="N702" i="12"/>
  <c r="H702" i="12"/>
  <c r="O702" i="12"/>
  <c r="I702" i="12"/>
  <c r="P702" i="12"/>
  <c r="Q702" i="12"/>
  <c r="C703" i="12"/>
  <c r="J703" i="12"/>
  <c r="D703" i="12"/>
  <c r="K703" i="12"/>
  <c r="E703" i="12"/>
  <c r="L703" i="12"/>
  <c r="F703" i="12"/>
  <c r="M703" i="12"/>
  <c r="G703" i="12"/>
  <c r="N703" i="12"/>
  <c r="H703" i="12"/>
  <c r="O703" i="12"/>
  <c r="I703" i="12"/>
  <c r="P703" i="12"/>
  <c r="Q703" i="12"/>
  <c r="C704" i="12"/>
  <c r="J704" i="12"/>
  <c r="D704" i="12"/>
  <c r="K704" i="12"/>
  <c r="E704" i="12"/>
  <c r="L704" i="12"/>
  <c r="F704" i="12"/>
  <c r="M704" i="12"/>
  <c r="G704" i="12"/>
  <c r="N704" i="12"/>
  <c r="H704" i="12"/>
  <c r="O704" i="12"/>
  <c r="I704" i="12"/>
  <c r="P704" i="12"/>
  <c r="Q704" i="12"/>
  <c r="C705" i="12"/>
  <c r="J705" i="12"/>
  <c r="D705" i="12"/>
  <c r="K705" i="12"/>
  <c r="E705" i="12"/>
  <c r="L705" i="12"/>
  <c r="F705" i="12"/>
  <c r="M705" i="12"/>
  <c r="G705" i="12"/>
  <c r="N705" i="12"/>
  <c r="H705" i="12"/>
  <c r="O705" i="12"/>
  <c r="I705" i="12"/>
  <c r="P705" i="12"/>
  <c r="Q705" i="12"/>
  <c r="C706" i="12"/>
  <c r="J706" i="12"/>
  <c r="D706" i="12"/>
  <c r="K706" i="12"/>
  <c r="E706" i="12"/>
  <c r="L706" i="12"/>
  <c r="F706" i="12"/>
  <c r="M706" i="12"/>
  <c r="G706" i="12"/>
  <c r="N706" i="12"/>
  <c r="H706" i="12"/>
  <c r="O706" i="12"/>
  <c r="I706" i="12"/>
  <c r="P706" i="12"/>
  <c r="Q706" i="12"/>
  <c r="C707" i="12"/>
  <c r="J707" i="12"/>
  <c r="D707" i="12"/>
  <c r="K707" i="12"/>
  <c r="E707" i="12"/>
  <c r="L707" i="12"/>
  <c r="F707" i="12"/>
  <c r="M707" i="12"/>
  <c r="G707" i="12"/>
  <c r="N707" i="12"/>
  <c r="H707" i="12"/>
  <c r="O707" i="12"/>
  <c r="I707" i="12"/>
  <c r="P707" i="12"/>
  <c r="Q707" i="12"/>
  <c r="C708" i="12"/>
  <c r="J708" i="12"/>
  <c r="D708" i="12"/>
  <c r="K708" i="12"/>
  <c r="E708" i="12"/>
  <c r="L708" i="12"/>
  <c r="F708" i="12"/>
  <c r="M708" i="12"/>
  <c r="G708" i="12"/>
  <c r="N708" i="12"/>
  <c r="H708" i="12"/>
  <c r="O708" i="12"/>
  <c r="I708" i="12"/>
  <c r="P708" i="12"/>
  <c r="Q708" i="12"/>
  <c r="C709" i="12"/>
  <c r="J709" i="12"/>
  <c r="D709" i="12"/>
  <c r="K709" i="12"/>
  <c r="E709" i="12"/>
  <c r="L709" i="12"/>
  <c r="F709" i="12"/>
  <c r="M709" i="12"/>
  <c r="G709" i="12"/>
  <c r="N709" i="12"/>
  <c r="H709" i="12"/>
  <c r="O709" i="12"/>
  <c r="I709" i="12"/>
  <c r="P709" i="12"/>
  <c r="Q709" i="12"/>
  <c r="C710" i="12"/>
  <c r="J710" i="12"/>
  <c r="D710" i="12"/>
  <c r="K710" i="12"/>
  <c r="E710" i="12"/>
  <c r="L710" i="12"/>
  <c r="F710" i="12"/>
  <c r="M710" i="12"/>
  <c r="G710" i="12"/>
  <c r="N710" i="12"/>
  <c r="H710" i="12"/>
  <c r="O710" i="12"/>
  <c r="I710" i="12"/>
  <c r="P710" i="12"/>
  <c r="Q710" i="12"/>
  <c r="C711" i="12"/>
  <c r="J711" i="12"/>
  <c r="D711" i="12"/>
  <c r="K711" i="12"/>
  <c r="E711" i="12"/>
  <c r="L711" i="12"/>
  <c r="F711" i="12"/>
  <c r="M711" i="12"/>
  <c r="G711" i="12"/>
  <c r="N711" i="12"/>
  <c r="H711" i="12"/>
  <c r="O711" i="12"/>
  <c r="I711" i="12"/>
  <c r="P711" i="12"/>
  <c r="Q711" i="12"/>
  <c r="C712" i="12"/>
  <c r="J712" i="12"/>
  <c r="D712" i="12"/>
  <c r="K712" i="12"/>
  <c r="E712" i="12"/>
  <c r="L712" i="12"/>
  <c r="F712" i="12"/>
  <c r="M712" i="12"/>
  <c r="G712" i="12"/>
  <c r="N712" i="12"/>
  <c r="H712" i="12"/>
  <c r="O712" i="12"/>
  <c r="I712" i="12"/>
  <c r="P712" i="12"/>
  <c r="Q712" i="12"/>
  <c r="C713" i="12"/>
  <c r="J713" i="12"/>
  <c r="D713" i="12"/>
  <c r="K713" i="12"/>
  <c r="E713" i="12"/>
  <c r="L713" i="12"/>
  <c r="F713" i="12"/>
  <c r="M713" i="12"/>
  <c r="G713" i="12"/>
  <c r="N713" i="12"/>
  <c r="H713" i="12"/>
  <c r="O713" i="12"/>
  <c r="I713" i="12"/>
  <c r="P713" i="12"/>
  <c r="Q713" i="12"/>
  <c r="C714" i="12"/>
  <c r="J714" i="12"/>
  <c r="D714" i="12"/>
  <c r="K714" i="12"/>
  <c r="E714" i="12"/>
  <c r="L714" i="12"/>
  <c r="F714" i="12"/>
  <c r="M714" i="12"/>
  <c r="G714" i="12"/>
  <c r="N714" i="12"/>
  <c r="H714" i="12"/>
  <c r="O714" i="12"/>
  <c r="I714" i="12"/>
  <c r="P714" i="12"/>
  <c r="Q714" i="12"/>
  <c r="C715" i="12"/>
  <c r="J715" i="12"/>
  <c r="D715" i="12"/>
  <c r="K715" i="12"/>
  <c r="E715" i="12"/>
  <c r="L715" i="12"/>
  <c r="F715" i="12"/>
  <c r="M715" i="12"/>
  <c r="G715" i="12"/>
  <c r="N715" i="12"/>
  <c r="H715" i="12"/>
  <c r="O715" i="12"/>
  <c r="I715" i="12"/>
  <c r="P715" i="12"/>
  <c r="Q715" i="12"/>
  <c r="C716" i="12"/>
  <c r="J716" i="12"/>
  <c r="D716" i="12"/>
  <c r="K716" i="12"/>
  <c r="E716" i="12"/>
  <c r="L716" i="12"/>
  <c r="F716" i="12"/>
  <c r="M716" i="12"/>
  <c r="G716" i="12"/>
  <c r="N716" i="12"/>
  <c r="H716" i="12"/>
  <c r="O716" i="12"/>
  <c r="I716" i="12"/>
  <c r="P716" i="12"/>
  <c r="Q716" i="12"/>
  <c r="C717" i="12"/>
  <c r="J717" i="12"/>
  <c r="D717" i="12"/>
  <c r="K717" i="12"/>
  <c r="E717" i="12"/>
  <c r="L717" i="12"/>
  <c r="F717" i="12"/>
  <c r="M717" i="12"/>
  <c r="G717" i="12"/>
  <c r="N717" i="12"/>
  <c r="H717" i="12"/>
  <c r="O717" i="12"/>
  <c r="I717" i="12"/>
  <c r="P717" i="12"/>
  <c r="Q717" i="12"/>
  <c r="C718" i="12"/>
  <c r="J718" i="12"/>
  <c r="D718" i="12"/>
  <c r="K718" i="12"/>
  <c r="E718" i="12"/>
  <c r="L718" i="12"/>
  <c r="F718" i="12"/>
  <c r="M718" i="12"/>
  <c r="G718" i="12"/>
  <c r="N718" i="12"/>
  <c r="H718" i="12"/>
  <c r="O718" i="12"/>
  <c r="I718" i="12"/>
  <c r="P718" i="12"/>
  <c r="Q718" i="12"/>
  <c r="C719" i="12"/>
  <c r="J719" i="12"/>
  <c r="D719" i="12"/>
  <c r="K719" i="12"/>
  <c r="E719" i="12"/>
  <c r="L719" i="12"/>
  <c r="F719" i="12"/>
  <c r="M719" i="12"/>
  <c r="G719" i="12"/>
  <c r="N719" i="12"/>
  <c r="H719" i="12"/>
  <c r="O719" i="12"/>
  <c r="I719" i="12"/>
  <c r="P719" i="12"/>
  <c r="Q719" i="12"/>
  <c r="C720" i="12"/>
  <c r="J720" i="12"/>
  <c r="D720" i="12"/>
  <c r="K720" i="12"/>
  <c r="E720" i="12"/>
  <c r="L720" i="12"/>
  <c r="F720" i="12"/>
  <c r="M720" i="12"/>
  <c r="G720" i="12"/>
  <c r="N720" i="12"/>
  <c r="H720" i="12"/>
  <c r="O720" i="12"/>
  <c r="I720" i="12"/>
  <c r="P720" i="12"/>
  <c r="Q720" i="12"/>
  <c r="C721" i="12"/>
  <c r="J721" i="12"/>
  <c r="D721" i="12"/>
  <c r="K721" i="12"/>
  <c r="E721" i="12"/>
  <c r="L721" i="12"/>
  <c r="F721" i="12"/>
  <c r="M721" i="12"/>
  <c r="G721" i="12"/>
  <c r="N721" i="12"/>
  <c r="H721" i="12"/>
  <c r="O721" i="12"/>
  <c r="I721" i="12"/>
  <c r="P721" i="12"/>
  <c r="Q721" i="12"/>
  <c r="C722" i="12"/>
  <c r="J722" i="12"/>
  <c r="D722" i="12"/>
  <c r="K722" i="12"/>
  <c r="E722" i="12"/>
  <c r="L722" i="12"/>
  <c r="F722" i="12"/>
  <c r="M722" i="12"/>
  <c r="G722" i="12"/>
  <c r="N722" i="12"/>
  <c r="H722" i="12"/>
  <c r="O722" i="12"/>
  <c r="I722" i="12"/>
  <c r="P722" i="12"/>
  <c r="Q722" i="12"/>
  <c r="C723" i="12"/>
  <c r="J723" i="12"/>
  <c r="D723" i="12"/>
  <c r="K723" i="12"/>
  <c r="E723" i="12"/>
  <c r="L723" i="12"/>
  <c r="F723" i="12"/>
  <c r="M723" i="12"/>
  <c r="G723" i="12"/>
  <c r="N723" i="12"/>
  <c r="H723" i="12"/>
  <c r="O723" i="12"/>
  <c r="I723" i="12"/>
  <c r="P723" i="12"/>
  <c r="Q723" i="12"/>
  <c r="C724" i="12"/>
  <c r="J724" i="12"/>
  <c r="D724" i="12"/>
  <c r="K724" i="12"/>
  <c r="E724" i="12"/>
  <c r="L724" i="12"/>
  <c r="F724" i="12"/>
  <c r="M724" i="12"/>
  <c r="G724" i="12"/>
  <c r="N724" i="12"/>
  <c r="H724" i="12"/>
  <c r="O724" i="12"/>
  <c r="I724" i="12"/>
  <c r="P724" i="12"/>
  <c r="Q724" i="12"/>
  <c r="C725" i="12"/>
  <c r="J725" i="12"/>
  <c r="D725" i="12"/>
  <c r="K725" i="12"/>
  <c r="E725" i="12"/>
  <c r="L725" i="12"/>
  <c r="F725" i="12"/>
  <c r="M725" i="12"/>
  <c r="G725" i="12"/>
  <c r="N725" i="12"/>
  <c r="H725" i="12"/>
  <c r="O725" i="12"/>
  <c r="I725" i="12"/>
  <c r="P725" i="12"/>
  <c r="Q725" i="12"/>
  <c r="C726" i="12"/>
  <c r="J726" i="12"/>
  <c r="D726" i="12"/>
  <c r="K726" i="12"/>
  <c r="E726" i="12"/>
  <c r="L726" i="12"/>
  <c r="F726" i="12"/>
  <c r="M726" i="12"/>
  <c r="G726" i="12"/>
  <c r="N726" i="12"/>
  <c r="H726" i="12"/>
  <c r="O726" i="12"/>
  <c r="I726" i="12"/>
  <c r="P726" i="12"/>
  <c r="Q726" i="12"/>
  <c r="C727" i="12"/>
  <c r="J727" i="12"/>
  <c r="D727" i="12"/>
  <c r="K727" i="12"/>
  <c r="E727" i="12"/>
  <c r="L727" i="12"/>
  <c r="F727" i="12"/>
  <c r="M727" i="12"/>
  <c r="G727" i="12"/>
  <c r="N727" i="12"/>
  <c r="H727" i="12"/>
  <c r="O727" i="12"/>
  <c r="I727" i="12"/>
  <c r="P727" i="12"/>
  <c r="Q727" i="12"/>
  <c r="C728" i="12"/>
  <c r="J728" i="12"/>
  <c r="D728" i="12"/>
  <c r="K728" i="12"/>
  <c r="E728" i="12"/>
  <c r="L728" i="12"/>
  <c r="F728" i="12"/>
  <c r="M728" i="12"/>
  <c r="G728" i="12"/>
  <c r="N728" i="12"/>
  <c r="H728" i="12"/>
  <c r="O728" i="12"/>
  <c r="I728" i="12"/>
  <c r="P728" i="12"/>
  <c r="Q728" i="12"/>
  <c r="C729" i="12"/>
  <c r="J729" i="12"/>
  <c r="D729" i="12"/>
  <c r="K729" i="12"/>
  <c r="E729" i="12"/>
  <c r="L729" i="12"/>
  <c r="F729" i="12"/>
  <c r="M729" i="12"/>
  <c r="G729" i="12"/>
  <c r="N729" i="12"/>
  <c r="H729" i="12"/>
  <c r="O729" i="12"/>
  <c r="I729" i="12"/>
  <c r="P729" i="12"/>
  <c r="Q729" i="12"/>
  <c r="C730" i="12"/>
  <c r="J730" i="12"/>
  <c r="D730" i="12"/>
  <c r="K730" i="12"/>
  <c r="E730" i="12"/>
  <c r="L730" i="12"/>
  <c r="F730" i="12"/>
  <c r="M730" i="12"/>
  <c r="G730" i="12"/>
  <c r="N730" i="12"/>
  <c r="H730" i="12"/>
  <c r="O730" i="12"/>
  <c r="I730" i="12"/>
  <c r="P730" i="12"/>
  <c r="Q730" i="12"/>
  <c r="C731" i="12"/>
  <c r="J731" i="12"/>
  <c r="D731" i="12"/>
  <c r="K731" i="12"/>
  <c r="E731" i="12"/>
  <c r="L731" i="12"/>
  <c r="F731" i="12"/>
  <c r="M731" i="12"/>
  <c r="G731" i="12"/>
  <c r="N731" i="12"/>
  <c r="H731" i="12"/>
  <c r="O731" i="12"/>
  <c r="I731" i="12"/>
  <c r="P731" i="12"/>
  <c r="Q731" i="12"/>
  <c r="C732" i="12"/>
  <c r="J732" i="12"/>
  <c r="D732" i="12"/>
  <c r="K732" i="12"/>
  <c r="E732" i="12"/>
  <c r="L732" i="12"/>
  <c r="F732" i="12"/>
  <c r="M732" i="12"/>
  <c r="G732" i="12"/>
  <c r="N732" i="12"/>
  <c r="H732" i="12"/>
  <c r="O732" i="12"/>
  <c r="I732" i="12"/>
  <c r="P732" i="12"/>
  <c r="Q732" i="12"/>
  <c r="C733" i="12"/>
  <c r="J733" i="12"/>
  <c r="D733" i="12"/>
  <c r="K733" i="12"/>
  <c r="E733" i="12"/>
  <c r="L733" i="12"/>
  <c r="F733" i="12"/>
  <c r="M733" i="12"/>
  <c r="G733" i="12"/>
  <c r="N733" i="12"/>
  <c r="H733" i="12"/>
  <c r="O733" i="12"/>
  <c r="I733" i="12"/>
  <c r="P733" i="12"/>
  <c r="Q733" i="12"/>
  <c r="C734" i="12"/>
  <c r="J734" i="12"/>
  <c r="D734" i="12"/>
  <c r="K734" i="12"/>
  <c r="E734" i="12"/>
  <c r="L734" i="12"/>
  <c r="F734" i="12"/>
  <c r="M734" i="12"/>
  <c r="G734" i="12"/>
  <c r="N734" i="12"/>
  <c r="H734" i="12"/>
  <c r="O734" i="12"/>
  <c r="I734" i="12"/>
  <c r="P734" i="12"/>
  <c r="Q734" i="12"/>
  <c r="C735" i="12"/>
  <c r="J735" i="12"/>
  <c r="D735" i="12"/>
  <c r="K735" i="12"/>
  <c r="E735" i="12"/>
  <c r="L735" i="12"/>
  <c r="F735" i="12"/>
  <c r="M735" i="12"/>
  <c r="G735" i="12"/>
  <c r="N735" i="12"/>
  <c r="H735" i="12"/>
  <c r="O735" i="12"/>
  <c r="I735" i="12"/>
  <c r="P735" i="12"/>
  <c r="Q735" i="12"/>
  <c r="C736" i="12"/>
  <c r="J736" i="12"/>
  <c r="D736" i="12"/>
  <c r="K736" i="12"/>
  <c r="E736" i="12"/>
  <c r="L736" i="12"/>
  <c r="F736" i="12"/>
  <c r="M736" i="12"/>
  <c r="G736" i="12"/>
  <c r="N736" i="12"/>
  <c r="H736" i="12"/>
  <c r="O736" i="12"/>
  <c r="I736" i="12"/>
  <c r="P736" i="12"/>
  <c r="Q736" i="12"/>
  <c r="C737" i="12"/>
  <c r="J737" i="12"/>
  <c r="D737" i="12"/>
  <c r="K737" i="12"/>
  <c r="E737" i="12"/>
  <c r="L737" i="12"/>
  <c r="F737" i="12"/>
  <c r="M737" i="12"/>
  <c r="G737" i="12"/>
  <c r="N737" i="12"/>
  <c r="H737" i="12"/>
  <c r="O737" i="12"/>
  <c r="I737" i="12"/>
  <c r="P737" i="12"/>
  <c r="Q737" i="12"/>
  <c r="C738" i="12"/>
  <c r="J738" i="12"/>
  <c r="D738" i="12"/>
  <c r="K738" i="12"/>
  <c r="E738" i="12"/>
  <c r="L738" i="12"/>
  <c r="F738" i="12"/>
  <c r="M738" i="12"/>
  <c r="G738" i="12"/>
  <c r="N738" i="12"/>
  <c r="H738" i="12"/>
  <c r="O738" i="12"/>
  <c r="I738" i="12"/>
  <c r="P738" i="12"/>
  <c r="Q738" i="12"/>
  <c r="C739" i="12"/>
  <c r="J739" i="12"/>
  <c r="D739" i="12"/>
  <c r="K739" i="12"/>
  <c r="E739" i="12"/>
  <c r="L739" i="12"/>
  <c r="F739" i="12"/>
  <c r="M739" i="12"/>
  <c r="G739" i="12"/>
  <c r="N739" i="12"/>
  <c r="H739" i="12"/>
  <c r="O739" i="12"/>
  <c r="I739" i="12"/>
  <c r="P739" i="12"/>
  <c r="Q739" i="12"/>
  <c r="C740" i="12"/>
  <c r="J740" i="12"/>
  <c r="D740" i="12"/>
  <c r="K740" i="12"/>
  <c r="E740" i="12"/>
  <c r="L740" i="12"/>
  <c r="F740" i="12"/>
  <c r="M740" i="12"/>
  <c r="G740" i="12"/>
  <c r="N740" i="12"/>
  <c r="H740" i="12"/>
  <c r="O740" i="12"/>
  <c r="I740" i="12"/>
  <c r="P740" i="12"/>
  <c r="Q740" i="12"/>
  <c r="C741" i="12"/>
  <c r="J741" i="12"/>
  <c r="D741" i="12"/>
  <c r="K741" i="12"/>
  <c r="E741" i="12"/>
  <c r="L741" i="12"/>
  <c r="F741" i="12"/>
  <c r="M741" i="12"/>
  <c r="G741" i="12"/>
  <c r="N741" i="12"/>
  <c r="H741" i="12"/>
  <c r="O741" i="12"/>
  <c r="I741" i="12"/>
  <c r="P741" i="12"/>
  <c r="Q741" i="12"/>
  <c r="C742" i="12"/>
  <c r="J742" i="12"/>
  <c r="D742" i="12"/>
  <c r="K742" i="12"/>
  <c r="E742" i="12"/>
  <c r="L742" i="12"/>
  <c r="F742" i="12"/>
  <c r="M742" i="12"/>
  <c r="G742" i="12"/>
  <c r="N742" i="12"/>
  <c r="H742" i="12"/>
  <c r="O742" i="12"/>
  <c r="I742" i="12"/>
  <c r="P742" i="12"/>
  <c r="Q742" i="12"/>
  <c r="C743" i="12"/>
  <c r="J743" i="12"/>
  <c r="D743" i="12"/>
  <c r="K743" i="12"/>
  <c r="E743" i="12"/>
  <c r="L743" i="12"/>
  <c r="F743" i="12"/>
  <c r="M743" i="12"/>
  <c r="G743" i="12"/>
  <c r="N743" i="12"/>
  <c r="H743" i="12"/>
  <c r="O743" i="12"/>
  <c r="I743" i="12"/>
  <c r="P743" i="12"/>
  <c r="Q743" i="12"/>
  <c r="C744" i="12"/>
  <c r="J744" i="12"/>
  <c r="D744" i="12"/>
  <c r="K744" i="12"/>
  <c r="E744" i="12"/>
  <c r="L744" i="12"/>
  <c r="F744" i="12"/>
  <c r="M744" i="12"/>
  <c r="G744" i="12"/>
  <c r="N744" i="12"/>
  <c r="H744" i="12"/>
  <c r="O744" i="12"/>
  <c r="I744" i="12"/>
  <c r="P744" i="12"/>
  <c r="Q744" i="12"/>
  <c r="C745" i="12"/>
  <c r="J745" i="12"/>
  <c r="D745" i="12"/>
  <c r="K745" i="12"/>
  <c r="E745" i="12"/>
  <c r="L745" i="12"/>
  <c r="F745" i="12"/>
  <c r="M745" i="12"/>
  <c r="G745" i="12"/>
  <c r="N745" i="12"/>
  <c r="H745" i="12"/>
  <c r="O745" i="12"/>
  <c r="I745" i="12"/>
  <c r="P745" i="12"/>
  <c r="Q745" i="12"/>
  <c r="C746" i="12"/>
  <c r="J746" i="12"/>
  <c r="D746" i="12"/>
  <c r="K746" i="12"/>
  <c r="E746" i="12"/>
  <c r="L746" i="12"/>
  <c r="F746" i="12"/>
  <c r="M746" i="12"/>
  <c r="G746" i="12"/>
  <c r="N746" i="12"/>
  <c r="H746" i="12"/>
  <c r="O746" i="12"/>
  <c r="I746" i="12"/>
  <c r="P746" i="12"/>
  <c r="Q746" i="12"/>
  <c r="C747" i="12"/>
  <c r="J747" i="12"/>
  <c r="D747" i="12"/>
  <c r="K747" i="12"/>
  <c r="E747" i="12"/>
  <c r="L747" i="12"/>
  <c r="F747" i="12"/>
  <c r="M747" i="12"/>
  <c r="G747" i="12"/>
  <c r="N747" i="12"/>
  <c r="H747" i="12"/>
  <c r="O747" i="12"/>
  <c r="I747" i="12"/>
  <c r="P747" i="12"/>
  <c r="Q747" i="12"/>
  <c r="C748" i="12"/>
  <c r="J748" i="12"/>
  <c r="D748" i="12"/>
  <c r="K748" i="12"/>
  <c r="E748" i="12"/>
  <c r="L748" i="12"/>
  <c r="F748" i="12"/>
  <c r="M748" i="12"/>
  <c r="G748" i="12"/>
  <c r="N748" i="12"/>
  <c r="H748" i="12"/>
  <c r="O748" i="12"/>
  <c r="I748" i="12"/>
  <c r="P748" i="12"/>
  <c r="Q748" i="12"/>
  <c r="C749" i="12"/>
  <c r="J749" i="12"/>
  <c r="D749" i="12"/>
  <c r="K749" i="12"/>
  <c r="E749" i="12"/>
  <c r="L749" i="12"/>
  <c r="F749" i="12"/>
  <c r="M749" i="12"/>
  <c r="G749" i="12"/>
  <c r="N749" i="12"/>
  <c r="H749" i="12"/>
  <c r="O749" i="12"/>
  <c r="I749" i="12"/>
  <c r="P749" i="12"/>
  <c r="Q749" i="12"/>
  <c r="C750" i="12"/>
  <c r="J750" i="12"/>
  <c r="D750" i="12"/>
  <c r="K750" i="12"/>
  <c r="E750" i="12"/>
  <c r="L750" i="12"/>
  <c r="F750" i="12"/>
  <c r="M750" i="12"/>
  <c r="G750" i="12"/>
  <c r="N750" i="12"/>
  <c r="H750" i="12"/>
  <c r="O750" i="12"/>
  <c r="I750" i="12"/>
  <c r="P750" i="12"/>
  <c r="Q750" i="12"/>
  <c r="C751" i="12"/>
  <c r="J751" i="12"/>
  <c r="D751" i="12"/>
  <c r="K751" i="12"/>
  <c r="E751" i="12"/>
  <c r="L751" i="12"/>
  <c r="F751" i="12"/>
  <c r="M751" i="12"/>
  <c r="G751" i="12"/>
  <c r="N751" i="12"/>
  <c r="H751" i="12"/>
  <c r="O751" i="12"/>
  <c r="I751" i="12"/>
  <c r="P751" i="12"/>
  <c r="Q751" i="12"/>
  <c r="C752" i="12"/>
  <c r="J752" i="12"/>
  <c r="D752" i="12"/>
  <c r="K752" i="12"/>
  <c r="E752" i="12"/>
  <c r="L752" i="12"/>
  <c r="F752" i="12"/>
  <c r="M752" i="12"/>
  <c r="G752" i="12"/>
  <c r="N752" i="12"/>
  <c r="H752" i="12"/>
  <c r="O752" i="12"/>
  <c r="I752" i="12"/>
  <c r="P752" i="12"/>
  <c r="Q752" i="12"/>
  <c r="C753" i="12"/>
  <c r="J753" i="12"/>
  <c r="D753" i="12"/>
  <c r="K753" i="12"/>
  <c r="E753" i="12"/>
  <c r="L753" i="12"/>
  <c r="F753" i="12"/>
  <c r="M753" i="12"/>
  <c r="G753" i="12"/>
  <c r="N753" i="12"/>
  <c r="H753" i="12"/>
  <c r="O753" i="12"/>
  <c r="I753" i="12"/>
  <c r="P753" i="12"/>
  <c r="Q753" i="12"/>
  <c r="C754" i="12"/>
  <c r="J754" i="12"/>
  <c r="D754" i="12"/>
  <c r="K754" i="12"/>
  <c r="E754" i="12"/>
  <c r="L754" i="12"/>
  <c r="F754" i="12"/>
  <c r="M754" i="12"/>
  <c r="G754" i="12"/>
  <c r="N754" i="12"/>
  <c r="H754" i="12"/>
  <c r="O754" i="12"/>
  <c r="I754" i="12"/>
  <c r="P754" i="12"/>
  <c r="Q754" i="12"/>
  <c r="C755" i="12"/>
  <c r="J755" i="12"/>
  <c r="D755" i="12"/>
  <c r="K755" i="12"/>
  <c r="E755" i="12"/>
  <c r="L755" i="12"/>
  <c r="F755" i="12"/>
  <c r="M755" i="12"/>
  <c r="G755" i="12"/>
  <c r="N755" i="12"/>
  <c r="H755" i="12"/>
  <c r="O755" i="12"/>
  <c r="I755" i="12"/>
  <c r="P755" i="12"/>
  <c r="Q755" i="12"/>
  <c r="C756" i="12"/>
  <c r="J756" i="12"/>
  <c r="D756" i="12"/>
  <c r="K756" i="12"/>
  <c r="E756" i="12"/>
  <c r="L756" i="12"/>
  <c r="F756" i="12"/>
  <c r="M756" i="12"/>
  <c r="G756" i="12"/>
  <c r="N756" i="12"/>
  <c r="H756" i="12"/>
  <c r="O756" i="12"/>
  <c r="I756" i="12"/>
  <c r="P756" i="12"/>
  <c r="Q756" i="12"/>
  <c r="C757" i="12"/>
  <c r="J757" i="12"/>
  <c r="D757" i="12"/>
  <c r="K757" i="12"/>
  <c r="E757" i="12"/>
  <c r="L757" i="12"/>
  <c r="F757" i="12"/>
  <c r="M757" i="12"/>
  <c r="G757" i="12"/>
  <c r="N757" i="12"/>
  <c r="H757" i="12"/>
  <c r="O757" i="12"/>
  <c r="I757" i="12"/>
  <c r="P757" i="12"/>
  <c r="Q757" i="12"/>
  <c r="C758" i="12"/>
  <c r="J758" i="12"/>
  <c r="D758" i="12"/>
  <c r="K758" i="12"/>
  <c r="E758" i="12"/>
  <c r="L758" i="12"/>
  <c r="F758" i="12"/>
  <c r="M758" i="12"/>
  <c r="G758" i="12"/>
  <c r="N758" i="12"/>
  <c r="H758" i="12"/>
  <c r="O758" i="12"/>
  <c r="I758" i="12"/>
  <c r="P758" i="12"/>
  <c r="Q758" i="12"/>
  <c r="C759" i="12"/>
  <c r="J759" i="12"/>
  <c r="D759" i="12"/>
  <c r="K759" i="12"/>
  <c r="E759" i="12"/>
  <c r="L759" i="12"/>
  <c r="F759" i="12"/>
  <c r="M759" i="12"/>
  <c r="G759" i="12"/>
  <c r="N759" i="12"/>
  <c r="H759" i="12"/>
  <c r="O759" i="12"/>
  <c r="I759" i="12"/>
  <c r="P759" i="12"/>
  <c r="Q759" i="12"/>
  <c r="C760" i="12"/>
  <c r="J760" i="12"/>
  <c r="D760" i="12"/>
  <c r="K760" i="12"/>
  <c r="E760" i="12"/>
  <c r="L760" i="12"/>
  <c r="F760" i="12"/>
  <c r="M760" i="12"/>
  <c r="G760" i="12"/>
  <c r="N760" i="12"/>
  <c r="H760" i="12"/>
  <c r="O760" i="12"/>
  <c r="I760" i="12"/>
  <c r="P760" i="12"/>
  <c r="Q760" i="12"/>
  <c r="C761" i="12"/>
  <c r="J761" i="12"/>
  <c r="D761" i="12"/>
  <c r="K761" i="12"/>
  <c r="E761" i="12"/>
  <c r="L761" i="12"/>
  <c r="F761" i="12"/>
  <c r="M761" i="12"/>
  <c r="G761" i="12"/>
  <c r="N761" i="12"/>
  <c r="H761" i="12"/>
  <c r="O761" i="12"/>
  <c r="I761" i="12"/>
  <c r="P761" i="12"/>
  <c r="Q761" i="12"/>
  <c r="C762" i="12"/>
  <c r="J762" i="12"/>
  <c r="D762" i="12"/>
  <c r="K762" i="12"/>
  <c r="E762" i="12"/>
  <c r="L762" i="12"/>
  <c r="F762" i="12"/>
  <c r="M762" i="12"/>
  <c r="G762" i="12"/>
  <c r="N762" i="12"/>
  <c r="H762" i="12"/>
  <c r="O762" i="12"/>
  <c r="I762" i="12"/>
  <c r="P762" i="12"/>
  <c r="Q762" i="12"/>
  <c r="C763" i="12"/>
  <c r="J763" i="12"/>
  <c r="D763" i="12"/>
  <c r="K763" i="12"/>
  <c r="E763" i="12"/>
  <c r="L763" i="12"/>
  <c r="F763" i="12"/>
  <c r="M763" i="12"/>
  <c r="G763" i="12"/>
  <c r="N763" i="12"/>
  <c r="H763" i="12"/>
  <c r="O763" i="12"/>
  <c r="I763" i="12"/>
  <c r="P763" i="12"/>
  <c r="Q763" i="12"/>
  <c r="C764" i="12"/>
  <c r="J764" i="12"/>
  <c r="D764" i="12"/>
  <c r="K764" i="12"/>
  <c r="E764" i="12"/>
  <c r="L764" i="12"/>
  <c r="F764" i="12"/>
  <c r="M764" i="12"/>
  <c r="G764" i="12"/>
  <c r="N764" i="12"/>
  <c r="H764" i="12"/>
  <c r="O764" i="12"/>
  <c r="I764" i="12"/>
  <c r="P764" i="12"/>
  <c r="Q764" i="12"/>
  <c r="C765" i="12"/>
  <c r="J765" i="12"/>
  <c r="D765" i="12"/>
  <c r="K765" i="12"/>
  <c r="E765" i="12"/>
  <c r="L765" i="12"/>
  <c r="F765" i="12"/>
  <c r="M765" i="12"/>
  <c r="G765" i="12"/>
  <c r="N765" i="12"/>
  <c r="H765" i="12"/>
  <c r="O765" i="12"/>
  <c r="I765" i="12"/>
  <c r="P765" i="12"/>
  <c r="Q765" i="12"/>
  <c r="C766" i="12"/>
  <c r="J766" i="12"/>
  <c r="D766" i="12"/>
  <c r="K766" i="12"/>
  <c r="E766" i="12"/>
  <c r="L766" i="12"/>
  <c r="F766" i="12"/>
  <c r="M766" i="12"/>
  <c r="G766" i="12"/>
  <c r="N766" i="12"/>
  <c r="H766" i="12"/>
  <c r="O766" i="12"/>
  <c r="I766" i="12"/>
  <c r="P766" i="12"/>
  <c r="Q766" i="12"/>
  <c r="C767" i="12"/>
  <c r="J767" i="12"/>
  <c r="D767" i="12"/>
  <c r="K767" i="12"/>
  <c r="E767" i="12"/>
  <c r="L767" i="12"/>
  <c r="F767" i="12"/>
  <c r="M767" i="12"/>
  <c r="G767" i="12"/>
  <c r="N767" i="12"/>
  <c r="H767" i="12"/>
  <c r="O767" i="12"/>
  <c r="I767" i="12"/>
  <c r="P767" i="12"/>
  <c r="Q767" i="12"/>
  <c r="C768" i="12"/>
  <c r="J768" i="12"/>
  <c r="D768" i="12"/>
  <c r="K768" i="12"/>
  <c r="E768" i="12"/>
  <c r="L768" i="12"/>
  <c r="F768" i="12"/>
  <c r="M768" i="12"/>
  <c r="G768" i="12"/>
  <c r="N768" i="12"/>
  <c r="H768" i="12"/>
  <c r="O768" i="12"/>
  <c r="I768" i="12"/>
  <c r="P768" i="12"/>
  <c r="Q768" i="12"/>
  <c r="C769" i="12"/>
  <c r="J769" i="12"/>
  <c r="D769" i="12"/>
  <c r="K769" i="12"/>
  <c r="E769" i="12"/>
  <c r="L769" i="12"/>
  <c r="F769" i="12"/>
  <c r="M769" i="12"/>
  <c r="G769" i="12"/>
  <c r="N769" i="12"/>
  <c r="H769" i="12"/>
  <c r="O769" i="12"/>
  <c r="I769" i="12"/>
  <c r="P769" i="12"/>
  <c r="Q769" i="12"/>
  <c r="C770" i="12"/>
  <c r="J770" i="12"/>
  <c r="D770" i="12"/>
  <c r="K770" i="12"/>
  <c r="E770" i="12"/>
  <c r="L770" i="12"/>
  <c r="F770" i="12"/>
  <c r="M770" i="12"/>
  <c r="G770" i="12"/>
  <c r="N770" i="12"/>
  <c r="H770" i="12"/>
  <c r="O770" i="12"/>
  <c r="I770" i="12"/>
  <c r="P770" i="12"/>
  <c r="Q770" i="12"/>
  <c r="C771" i="12"/>
  <c r="J771" i="12"/>
  <c r="D771" i="12"/>
  <c r="K771" i="12"/>
  <c r="E771" i="12"/>
  <c r="L771" i="12"/>
  <c r="F771" i="12"/>
  <c r="M771" i="12"/>
  <c r="G771" i="12"/>
  <c r="N771" i="12"/>
  <c r="H771" i="12"/>
  <c r="O771" i="12"/>
  <c r="I771" i="12"/>
  <c r="P771" i="12"/>
  <c r="Q771" i="12"/>
  <c r="C772" i="12"/>
  <c r="J772" i="12"/>
  <c r="D772" i="12"/>
  <c r="K772" i="12"/>
  <c r="E772" i="12"/>
  <c r="L772" i="12"/>
  <c r="F772" i="12"/>
  <c r="M772" i="12"/>
  <c r="G772" i="12"/>
  <c r="N772" i="12"/>
  <c r="H772" i="12"/>
  <c r="O772" i="12"/>
  <c r="I772" i="12"/>
  <c r="P772" i="12"/>
  <c r="Q772" i="12"/>
  <c r="C773" i="12"/>
  <c r="J773" i="12"/>
  <c r="D773" i="12"/>
  <c r="K773" i="12"/>
  <c r="E773" i="12"/>
  <c r="L773" i="12"/>
  <c r="F773" i="12"/>
  <c r="M773" i="12"/>
  <c r="G773" i="12"/>
  <c r="N773" i="12"/>
  <c r="H773" i="12"/>
  <c r="O773" i="12"/>
  <c r="I773" i="12"/>
  <c r="P773" i="12"/>
  <c r="Q773" i="12"/>
  <c r="C774" i="12"/>
  <c r="J774" i="12"/>
  <c r="D774" i="12"/>
  <c r="K774" i="12"/>
  <c r="E774" i="12"/>
  <c r="L774" i="12"/>
  <c r="F774" i="12"/>
  <c r="M774" i="12"/>
  <c r="G774" i="12"/>
  <c r="N774" i="12"/>
  <c r="H774" i="12"/>
  <c r="O774" i="12"/>
  <c r="I774" i="12"/>
  <c r="P774" i="12"/>
  <c r="Q774" i="12"/>
  <c r="C775" i="12"/>
  <c r="J775" i="12"/>
  <c r="D775" i="12"/>
  <c r="K775" i="12"/>
  <c r="E775" i="12"/>
  <c r="L775" i="12"/>
  <c r="F775" i="12"/>
  <c r="M775" i="12"/>
  <c r="G775" i="12"/>
  <c r="N775" i="12"/>
  <c r="H775" i="12"/>
  <c r="O775" i="12"/>
  <c r="I775" i="12"/>
  <c r="P775" i="12"/>
  <c r="Q775" i="12"/>
  <c r="C776" i="12"/>
  <c r="J776" i="12"/>
  <c r="D776" i="12"/>
  <c r="K776" i="12"/>
  <c r="E776" i="12"/>
  <c r="L776" i="12"/>
  <c r="F776" i="12"/>
  <c r="M776" i="12"/>
  <c r="G776" i="12"/>
  <c r="N776" i="12"/>
  <c r="H776" i="12"/>
  <c r="O776" i="12"/>
  <c r="I776" i="12"/>
  <c r="P776" i="12"/>
  <c r="Q776" i="12"/>
  <c r="C777" i="12"/>
  <c r="J777" i="12"/>
  <c r="D777" i="12"/>
  <c r="K777" i="12"/>
  <c r="E777" i="12"/>
  <c r="L777" i="12"/>
  <c r="F777" i="12"/>
  <c r="M777" i="12"/>
  <c r="G777" i="12"/>
  <c r="N777" i="12"/>
  <c r="H777" i="12"/>
  <c r="O777" i="12"/>
  <c r="I777" i="12"/>
  <c r="P777" i="12"/>
  <c r="Q777" i="12"/>
  <c r="C778" i="12"/>
  <c r="J778" i="12"/>
  <c r="D778" i="12"/>
  <c r="K778" i="12"/>
  <c r="E778" i="12"/>
  <c r="L778" i="12"/>
  <c r="F778" i="12"/>
  <c r="M778" i="12"/>
  <c r="G778" i="12"/>
  <c r="N778" i="12"/>
  <c r="H778" i="12"/>
  <c r="O778" i="12"/>
  <c r="I778" i="12"/>
  <c r="P778" i="12"/>
  <c r="Q778" i="12"/>
  <c r="C779" i="12"/>
  <c r="J779" i="12"/>
  <c r="D779" i="12"/>
  <c r="K779" i="12"/>
  <c r="E779" i="12"/>
  <c r="L779" i="12"/>
  <c r="F779" i="12"/>
  <c r="M779" i="12"/>
  <c r="G779" i="12"/>
  <c r="N779" i="12"/>
  <c r="H779" i="12"/>
  <c r="O779" i="12"/>
  <c r="I779" i="12"/>
  <c r="P779" i="12"/>
  <c r="Q779" i="12"/>
  <c r="C780" i="12"/>
  <c r="J780" i="12"/>
  <c r="D780" i="12"/>
  <c r="K780" i="12"/>
  <c r="E780" i="12"/>
  <c r="L780" i="12"/>
  <c r="F780" i="12"/>
  <c r="M780" i="12"/>
  <c r="G780" i="12"/>
  <c r="N780" i="12"/>
  <c r="H780" i="12"/>
  <c r="O780" i="12"/>
  <c r="I780" i="12"/>
  <c r="P780" i="12"/>
  <c r="Q780" i="12"/>
  <c r="C781" i="12"/>
  <c r="J781" i="12"/>
  <c r="D781" i="12"/>
  <c r="K781" i="12"/>
  <c r="E781" i="12"/>
  <c r="L781" i="12"/>
  <c r="F781" i="12"/>
  <c r="M781" i="12"/>
  <c r="G781" i="12"/>
  <c r="N781" i="12"/>
  <c r="H781" i="12"/>
  <c r="O781" i="12"/>
  <c r="I781" i="12"/>
  <c r="P781" i="12"/>
  <c r="Q781" i="12"/>
  <c r="C782" i="12"/>
  <c r="J782" i="12"/>
  <c r="D782" i="12"/>
  <c r="K782" i="12"/>
  <c r="E782" i="12"/>
  <c r="L782" i="12"/>
  <c r="F782" i="12"/>
  <c r="M782" i="12"/>
  <c r="G782" i="12"/>
  <c r="N782" i="12"/>
  <c r="H782" i="12"/>
  <c r="O782" i="12"/>
  <c r="I782" i="12"/>
  <c r="P782" i="12"/>
  <c r="Q782" i="12"/>
  <c r="C783" i="12"/>
  <c r="J783" i="12"/>
  <c r="D783" i="12"/>
  <c r="K783" i="12"/>
  <c r="E783" i="12"/>
  <c r="L783" i="12"/>
  <c r="F783" i="12"/>
  <c r="M783" i="12"/>
  <c r="G783" i="12"/>
  <c r="N783" i="12"/>
  <c r="H783" i="12"/>
  <c r="O783" i="12"/>
  <c r="I783" i="12"/>
  <c r="P783" i="12"/>
  <c r="Q783" i="12"/>
  <c r="C784" i="12"/>
  <c r="J784" i="12"/>
  <c r="D784" i="12"/>
  <c r="K784" i="12"/>
  <c r="E784" i="12"/>
  <c r="L784" i="12"/>
  <c r="F784" i="12"/>
  <c r="M784" i="12"/>
  <c r="G784" i="12"/>
  <c r="N784" i="12"/>
  <c r="H784" i="12"/>
  <c r="O784" i="12"/>
  <c r="I784" i="12"/>
  <c r="P784" i="12"/>
  <c r="Q784" i="12"/>
  <c r="C785" i="12"/>
  <c r="J785" i="12"/>
  <c r="D785" i="12"/>
  <c r="K785" i="12"/>
  <c r="E785" i="12"/>
  <c r="L785" i="12"/>
  <c r="F785" i="12"/>
  <c r="M785" i="12"/>
  <c r="G785" i="12"/>
  <c r="N785" i="12"/>
  <c r="H785" i="12"/>
  <c r="O785" i="12"/>
  <c r="I785" i="12"/>
  <c r="P785" i="12"/>
  <c r="Q785" i="12"/>
  <c r="C786" i="12"/>
  <c r="J786" i="12"/>
  <c r="D786" i="12"/>
  <c r="K786" i="12"/>
  <c r="E786" i="12"/>
  <c r="L786" i="12"/>
  <c r="F786" i="12"/>
  <c r="M786" i="12"/>
  <c r="G786" i="12"/>
  <c r="N786" i="12"/>
  <c r="H786" i="12"/>
  <c r="O786" i="12"/>
  <c r="I786" i="12"/>
  <c r="P786" i="12"/>
  <c r="Q786" i="12"/>
  <c r="C787" i="12"/>
  <c r="J787" i="12"/>
  <c r="D787" i="12"/>
  <c r="K787" i="12"/>
  <c r="E787" i="12"/>
  <c r="L787" i="12"/>
  <c r="F787" i="12"/>
  <c r="M787" i="12"/>
  <c r="G787" i="12"/>
  <c r="N787" i="12"/>
  <c r="H787" i="12"/>
  <c r="O787" i="12"/>
  <c r="I787" i="12"/>
  <c r="P787" i="12"/>
  <c r="Q787" i="12"/>
  <c r="C788" i="12"/>
  <c r="J788" i="12"/>
  <c r="D788" i="12"/>
  <c r="K788" i="12"/>
  <c r="E788" i="12"/>
  <c r="L788" i="12"/>
  <c r="F788" i="12"/>
  <c r="M788" i="12"/>
  <c r="G788" i="12"/>
  <c r="N788" i="12"/>
  <c r="H788" i="12"/>
  <c r="O788" i="12"/>
  <c r="I788" i="12"/>
  <c r="P788" i="12"/>
  <c r="Q788" i="12"/>
  <c r="C789" i="12"/>
  <c r="J789" i="12"/>
  <c r="D789" i="12"/>
  <c r="K789" i="12"/>
  <c r="E789" i="12"/>
  <c r="L789" i="12"/>
  <c r="F789" i="12"/>
  <c r="M789" i="12"/>
  <c r="G789" i="12"/>
  <c r="N789" i="12"/>
  <c r="H789" i="12"/>
  <c r="O789" i="12"/>
  <c r="I789" i="12"/>
  <c r="P789" i="12"/>
  <c r="Q789" i="12"/>
  <c r="C790" i="12"/>
  <c r="J790" i="12"/>
  <c r="D790" i="12"/>
  <c r="K790" i="12"/>
  <c r="E790" i="12"/>
  <c r="L790" i="12"/>
  <c r="F790" i="12"/>
  <c r="M790" i="12"/>
  <c r="G790" i="12"/>
  <c r="N790" i="12"/>
  <c r="H790" i="12"/>
  <c r="O790" i="12"/>
  <c r="I790" i="12"/>
  <c r="P790" i="12"/>
  <c r="Q790" i="12"/>
  <c r="C791" i="12"/>
  <c r="J791" i="12"/>
  <c r="D791" i="12"/>
  <c r="K791" i="12"/>
  <c r="E791" i="12"/>
  <c r="L791" i="12"/>
  <c r="F791" i="12"/>
  <c r="M791" i="12"/>
  <c r="G791" i="12"/>
  <c r="N791" i="12"/>
  <c r="H791" i="12"/>
  <c r="O791" i="12"/>
  <c r="I791" i="12"/>
  <c r="P791" i="12"/>
  <c r="Q791" i="12"/>
  <c r="C792" i="12"/>
  <c r="J792" i="12"/>
  <c r="D792" i="12"/>
  <c r="K792" i="12"/>
  <c r="E792" i="12"/>
  <c r="L792" i="12"/>
  <c r="F792" i="12"/>
  <c r="M792" i="12"/>
  <c r="G792" i="12"/>
  <c r="N792" i="12"/>
  <c r="H792" i="12"/>
  <c r="O792" i="12"/>
  <c r="I792" i="12"/>
  <c r="P792" i="12"/>
  <c r="Q792" i="12"/>
  <c r="C793" i="12"/>
  <c r="J793" i="12"/>
  <c r="D793" i="12"/>
  <c r="K793" i="12"/>
  <c r="E793" i="12"/>
  <c r="L793" i="12"/>
  <c r="F793" i="12"/>
  <c r="M793" i="12"/>
  <c r="G793" i="12"/>
  <c r="N793" i="12"/>
  <c r="H793" i="12"/>
  <c r="O793" i="12"/>
  <c r="I793" i="12"/>
  <c r="P793" i="12"/>
  <c r="Q793" i="12"/>
  <c r="C794" i="12"/>
  <c r="J794" i="12"/>
  <c r="D794" i="12"/>
  <c r="K794" i="12"/>
  <c r="E794" i="12"/>
  <c r="L794" i="12"/>
  <c r="F794" i="12"/>
  <c r="M794" i="12"/>
  <c r="G794" i="12"/>
  <c r="N794" i="12"/>
  <c r="H794" i="12"/>
  <c r="O794" i="12"/>
  <c r="I794" i="12"/>
  <c r="P794" i="12"/>
  <c r="Q794" i="12"/>
  <c r="C795" i="12"/>
  <c r="J795" i="12"/>
  <c r="D795" i="12"/>
  <c r="K795" i="12"/>
  <c r="E795" i="12"/>
  <c r="L795" i="12"/>
  <c r="F795" i="12"/>
  <c r="M795" i="12"/>
  <c r="G795" i="12"/>
  <c r="N795" i="12"/>
  <c r="H795" i="12"/>
  <c r="O795" i="12"/>
  <c r="I795" i="12"/>
  <c r="P795" i="12"/>
  <c r="Q795" i="12"/>
  <c r="C796" i="12"/>
  <c r="J796" i="12"/>
  <c r="D796" i="12"/>
  <c r="K796" i="12"/>
  <c r="E796" i="12"/>
  <c r="L796" i="12"/>
  <c r="F796" i="12"/>
  <c r="M796" i="12"/>
  <c r="G796" i="12"/>
  <c r="N796" i="12"/>
  <c r="H796" i="12"/>
  <c r="O796" i="12"/>
  <c r="I796" i="12"/>
  <c r="P796" i="12"/>
  <c r="Q796" i="12"/>
  <c r="C797" i="12"/>
  <c r="J797" i="12"/>
  <c r="D797" i="12"/>
  <c r="K797" i="12"/>
  <c r="E797" i="12"/>
  <c r="L797" i="12"/>
  <c r="F797" i="12"/>
  <c r="M797" i="12"/>
  <c r="G797" i="12"/>
  <c r="N797" i="12"/>
  <c r="H797" i="12"/>
  <c r="O797" i="12"/>
  <c r="I797" i="12"/>
  <c r="P797" i="12"/>
  <c r="Q797" i="12"/>
  <c r="C798" i="12"/>
  <c r="J798" i="12"/>
  <c r="D798" i="12"/>
  <c r="K798" i="12"/>
  <c r="E798" i="12"/>
  <c r="L798" i="12"/>
  <c r="F798" i="12"/>
  <c r="M798" i="12"/>
  <c r="G798" i="12"/>
  <c r="N798" i="12"/>
  <c r="H798" i="12"/>
  <c r="O798" i="12"/>
  <c r="I798" i="12"/>
  <c r="P798" i="12"/>
  <c r="Q798" i="12"/>
  <c r="C799" i="12"/>
  <c r="J799" i="12"/>
  <c r="D799" i="12"/>
  <c r="K799" i="12"/>
  <c r="E799" i="12"/>
  <c r="L799" i="12"/>
  <c r="F799" i="12"/>
  <c r="M799" i="12"/>
  <c r="G799" i="12"/>
  <c r="N799" i="12"/>
  <c r="H799" i="12"/>
  <c r="O799" i="12"/>
  <c r="I799" i="12"/>
  <c r="P799" i="12"/>
  <c r="Q799" i="12"/>
  <c r="C800" i="12"/>
  <c r="J800" i="12"/>
  <c r="D800" i="12"/>
  <c r="K800" i="12"/>
  <c r="E800" i="12"/>
  <c r="L800" i="12"/>
  <c r="F800" i="12"/>
  <c r="M800" i="12"/>
  <c r="G800" i="12"/>
  <c r="N800" i="12"/>
  <c r="H800" i="12"/>
  <c r="O800" i="12"/>
  <c r="I800" i="12"/>
  <c r="P800" i="12"/>
  <c r="Q800" i="12"/>
  <c r="C801" i="12"/>
  <c r="J801" i="12"/>
  <c r="D801" i="12"/>
  <c r="K801" i="12"/>
  <c r="E801" i="12"/>
  <c r="L801" i="12"/>
  <c r="F801" i="12"/>
  <c r="M801" i="12"/>
  <c r="G801" i="12"/>
  <c r="N801" i="12"/>
  <c r="H801" i="12"/>
  <c r="O801" i="12"/>
  <c r="I801" i="12"/>
  <c r="P801" i="12"/>
  <c r="Q801" i="12"/>
  <c r="C802" i="12"/>
  <c r="J802" i="12"/>
  <c r="D802" i="12"/>
  <c r="K802" i="12"/>
  <c r="E802" i="12"/>
  <c r="L802" i="12"/>
  <c r="F802" i="12"/>
  <c r="M802" i="12"/>
  <c r="G802" i="12"/>
  <c r="N802" i="12"/>
  <c r="H802" i="12"/>
  <c r="O802" i="12"/>
  <c r="I802" i="12"/>
  <c r="P802" i="12"/>
  <c r="Q802" i="12"/>
  <c r="C803" i="12"/>
  <c r="J803" i="12"/>
  <c r="D803" i="12"/>
  <c r="K803" i="12"/>
  <c r="E803" i="12"/>
  <c r="L803" i="12"/>
  <c r="F803" i="12"/>
  <c r="M803" i="12"/>
  <c r="G803" i="12"/>
  <c r="N803" i="12"/>
  <c r="H803" i="12"/>
  <c r="O803" i="12"/>
  <c r="I803" i="12"/>
  <c r="P803" i="12"/>
  <c r="Q803" i="12"/>
  <c r="C804" i="12"/>
  <c r="J804" i="12"/>
  <c r="D804" i="12"/>
  <c r="K804" i="12"/>
  <c r="E804" i="12"/>
  <c r="L804" i="12"/>
  <c r="F804" i="12"/>
  <c r="M804" i="12"/>
  <c r="G804" i="12"/>
  <c r="N804" i="12"/>
  <c r="H804" i="12"/>
  <c r="O804" i="12"/>
  <c r="I804" i="12"/>
  <c r="P804" i="12"/>
  <c r="Q804" i="12"/>
  <c r="C805" i="12"/>
  <c r="J805" i="12"/>
  <c r="D805" i="12"/>
  <c r="K805" i="12"/>
  <c r="E805" i="12"/>
  <c r="L805" i="12"/>
  <c r="F805" i="12"/>
  <c r="M805" i="12"/>
  <c r="G805" i="12"/>
  <c r="N805" i="12"/>
  <c r="H805" i="12"/>
  <c r="O805" i="12"/>
  <c r="I805" i="12"/>
  <c r="P805" i="12"/>
  <c r="Q805" i="12"/>
  <c r="C806" i="12"/>
  <c r="J806" i="12"/>
  <c r="D806" i="12"/>
  <c r="K806" i="12"/>
  <c r="E806" i="12"/>
  <c r="L806" i="12"/>
  <c r="F806" i="12"/>
  <c r="M806" i="12"/>
  <c r="G806" i="12"/>
  <c r="N806" i="12"/>
  <c r="H806" i="12"/>
  <c r="O806" i="12"/>
  <c r="I806" i="12"/>
  <c r="P806" i="12"/>
  <c r="Q806" i="12"/>
  <c r="C807" i="12"/>
  <c r="J807" i="12"/>
  <c r="D807" i="12"/>
  <c r="K807" i="12"/>
  <c r="E807" i="12"/>
  <c r="L807" i="12"/>
  <c r="F807" i="12"/>
  <c r="M807" i="12"/>
  <c r="G807" i="12"/>
  <c r="N807" i="12"/>
  <c r="H807" i="12"/>
  <c r="O807" i="12"/>
  <c r="I807" i="12"/>
  <c r="P807" i="12"/>
  <c r="Q807" i="12"/>
  <c r="C808" i="12"/>
  <c r="J808" i="12"/>
  <c r="D808" i="12"/>
  <c r="K808" i="12"/>
  <c r="E808" i="12"/>
  <c r="L808" i="12"/>
  <c r="F808" i="12"/>
  <c r="M808" i="12"/>
  <c r="G808" i="12"/>
  <c r="N808" i="12"/>
  <c r="H808" i="12"/>
  <c r="O808" i="12"/>
  <c r="I808" i="12"/>
  <c r="P808" i="12"/>
  <c r="Q808" i="12"/>
  <c r="C809" i="12"/>
  <c r="J809" i="12"/>
  <c r="D809" i="12"/>
  <c r="K809" i="12"/>
  <c r="E809" i="12"/>
  <c r="L809" i="12"/>
  <c r="F809" i="12"/>
  <c r="M809" i="12"/>
  <c r="G809" i="12"/>
  <c r="N809" i="12"/>
  <c r="H809" i="12"/>
  <c r="O809" i="12"/>
  <c r="I809" i="12"/>
  <c r="P809" i="12"/>
  <c r="Q809" i="12"/>
  <c r="C810" i="12"/>
  <c r="J810" i="12"/>
  <c r="D810" i="12"/>
  <c r="K810" i="12"/>
  <c r="E810" i="12"/>
  <c r="L810" i="12"/>
  <c r="F810" i="12"/>
  <c r="M810" i="12"/>
  <c r="G810" i="12"/>
  <c r="N810" i="12"/>
  <c r="H810" i="12"/>
  <c r="O810" i="12"/>
  <c r="I810" i="12"/>
  <c r="P810" i="12"/>
  <c r="Q810" i="12"/>
  <c r="C811" i="12"/>
  <c r="J811" i="12"/>
  <c r="D811" i="12"/>
  <c r="K811" i="12"/>
  <c r="E811" i="12"/>
  <c r="L811" i="12"/>
  <c r="F811" i="12"/>
  <c r="M811" i="12"/>
  <c r="G811" i="12"/>
  <c r="N811" i="12"/>
  <c r="H811" i="12"/>
  <c r="O811" i="12"/>
  <c r="I811" i="12"/>
  <c r="P811" i="12"/>
  <c r="Q811" i="12"/>
  <c r="C812" i="12"/>
  <c r="J812" i="12"/>
  <c r="D812" i="12"/>
  <c r="K812" i="12"/>
  <c r="E812" i="12"/>
  <c r="L812" i="12"/>
  <c r="F812" i="12"/>
  <c r="M812" i="12"/>
  <c r="G812" i="12"/>
  <c r="N812" i="12"/>
  <c r="H812" i="12"/>
  <c r="O812" i="12"/>
  <c r="I812" i="12"/>
  <c r="P812" i="12"/>
  <c r="Q812" i="12"/>
  <c r="C813" i="12"/>
  <c r="J813" i="12"/>
  <c r="D813" i="12"/>
  <c r="K813" i="12"/>
  <c r="E813" i="12"/>
  <c r="L813" i="12"/>
  <c r="F813" i="12"/>
  <c r="M813" i="12"/>
  <c r="G813" i="12"/>
  <c r="N813" i="12"/>
  <c r="H813" i="12"/>
  <c r="O813" i="12"/>
  <c r="I813" i="12"/>
  <c r="P813" i="12"/>
  <c r="Q813" i="12"/>
  <c r="C814" i="12"/>
  <c r="J814" i="12"/>
  <c r="D814" i="12"/>
  <c r="K814" i="12"/>
  <c r="E814" i="12"/>
  <c r="L814" i="12"/>
  <c r="F814" i="12"/>
  <c r="M814" i="12"/>
  <c r="G814" i="12"/>
  <c r="N814" i="12"/>
  <c r="H814" i="12"/>
  <c r="O814" i="12"/>
  <c r="I814" i="12"/>
  <c r="P814" i="12"/>
  <c r="Q814" i="12"/>
  <c r="C815" i="12"/>
  <c r="J815" i="12"/>
  <c r="D815" i="12"/>
  <c r="K815" i="12"/>
  <c r="E815" i="12"/>
  <c r="L815" i="12"/>
  <c r="F815" i="12"/>
  <c r="M815" i="12"/>
  <c r="G815" i="12"/>
  <c r="N815" i="12"/>
  <c r="H815" i="12"/>
  <c r="O815" i="12"/>
  <c r="I815" i="12"/>
  <c r="P815" i="12"/>
  <c r="Q815" i="12"/>
  <c r="C816" i="12"/>
  <c r="J816" i="12"/>
  <c r="D816" i="12"/>
  <c r="K816" i="12"/>
  <c r="E816" i="12"/>
  <c r="L816" i="12"/>
  <c r="F816" i="12"/>
  <c r="M816" i="12"/>
  <c r="G816" i="12"/>
  <c r="N816" i="12"/>
  <c r="H816" i="12"/>
  <c r="O816" i="12"/>
  <c r="I816" i="12"/>
  <c r="P816" i="12"/>
  <c r="Q816" i="12"/>
  <c r="C817" i="12"/>
  <c r="J817" i="12"/>
  <c r="D817" i="12"/>
  <c r="K817" i="12"/>
  <c r="E817" i="12"/>
  <c r="L817" i="12"/>
  <c r="F817" i="12"/>
  <c r="M817" i="12"/>
  <c r="G817" i="12"/>
  <c r="N817" i="12"/>
  <c r="H817" i="12"/>
  <c r="O817" i="12"/>
  <c r="I817" i="12"/>
  <c r="P817" i="12"/>
  <c r="Q817" i="12"/>
  <c r="C818" i="12"/>
  <c r="J818" i="12"/>
  <c r="D818" i="12"/>
  <c r="K818" i="12"/>
  <c r="E818" i="12"/>
  <c r="L818" i="12"/>
  <c r="F818" i="12"/>
  <c r="M818" i="12"/>
  <c r="G818" i="12"/>
  <c r="N818" i="12"/>
  <c r="H818" i="12"/>
  <c r="O818" i="12"/>
  <c r="I818" i="12"/>
  <c r="P818" i="12"/>
  <c r="Q818" i="12"/>
  <c r="C819" i="12"/>
  <c r="J819" i="12"/>
  <c r="D819" i="12"/>
  <c r="K819" i="12"/>
  <c r="E819" i="12"/>
  <c r="L819" i="12"/>
  <c r="F819" i="12"/>
  <c r="M819" i="12"/>
  <c r="G819" i="12"/>
  <c r="N819" i="12"/>
  <c r="H819" i="12"/>
  <c r="O819" i="12"/>
  <c r="I819" i="12"/>
  <c r="P819" i="12"/>
  <c r="Q819" i="12"/>
  <c r="C820" i="12"/>
  <c r="J820" i="12"/>
  <c r="D820" i="12"/>
  <c r="K820" i="12"/>
  <c r="E820" i="12"/>
  <c r="L820" i="12"/>
  <c r="F820" i="12"/>
  <c r="M820" i="12"/>
  <c r="G820" i="12"/>
  <c r="N820" i="12"/>
  <c r="H820" i="12"/>
  <c r="O820" i="12"/>
  <c r="I820" i="12"/>
  <c r="P820" i="12"/>
  <c r="Q820" i="12"/>
  <c r="C821" i="12"/>
  <c r="J821" i="12"/>
  <c r="D821" i="12"/>
  <c r="K821" i="12"/>
  <c r="E821" i="12"/>
  <c r="L821" i="12"/>
  <c r="F821" i="12"/>
  <c r="M821" i="12"/>
  <c r="G821" i="12"/>
  <c r="N821" i="12"/>
  <c r="H821" i="12"/>
  <c r="O821" i="12"/>
  <c r="I821" i="12"/>
  <c r="P821" i="12"/>
  <c r="Q821" i="12"/>
  <c r="C822" i="12"/>
  <c r="J822" i="12"/>
  <c r="D822" i="12"/>
  <c r="K822" i="12"/>
  <c r="E822" i="12"/>
  <c r="L822" i="12"/>
  <c r="F822" i="12"/>
  <c r="M822" i="12"/>
  <c r="G822" i="12"/>
  <c r="N822" i="12"/>
  <c r="H822" i="12"/>
  <c r="O822" i="12"/>
  <c r="I822" i="12"/>
  <c r="P822" i="12"/>
  <c r="Q822" i="12"/>
  <c r="C823" i="12"/>
  <c r="J823" i="12"/>
  <c r="D823" i="12"/>
  <c r="K823" i="12"/>
  <c r="E823" i="12"/>
  <c r="L823" i="12"/>
  <c r="F823" i="12"/>
  <c r="M823" i="12"/>
  <c r="G823" i="12"/>
  <c r="N823" i="12"/>
  <c r="H823" i="12"/>
  <c r="O823" i="12"/>
  <c r="I823" i="12"/>
  <c r="P823" i="12"/>
  <c r="Q823" i="12"/>
  <c r="C824" i="12"/>
  <c r="J824" i="12"/>
  <c r="D824" i="12"/>
  <c r="K824" i="12"/>
  <c r="E824" i="12"/>
  <c r="L824" i="12"/>
  <c r="F824" i="12"/>
  <c r="M824" i="12"/>
  <c r="G824" i="12"/>
  <c r="N824" i="12"/>
  <c r="H824" i="12"/>
  <c r="O824" i="12"/>
  <c r="I824" i="12"/>
  <c r="P824" i="12"/>
  <c r="Q824" i="12"/>
  <c r="C825" i="12"/>
  <c r="J825" i="12"/>
  <c r="D825" i="12"/>
  <c r="K825" i="12"/>
  <c r="E825" i="12"/>
  <c r="L825" i="12"/>
  <c r="F825" i="12"/>
  <c r="M825" i="12"/>
  <c r="G825" i="12"/>
  <c r="N825" i="12"/>
  <c r="H825" i="12"/>
  <c r="O825" i="12"/>
  <c r="I825" i="12"/>
  <c r="P825" i="12"/>
  <c r="Q825" i="12"/>
  <c r="C826" i="12"/>
  <c r="J826" i="12"/>
  <c r="D826" i="12"/>
  <c r="K826" i="12"/>
  <c r="E826" i="12"/>
  <c r="L826" i="12"/>
  <c r="F826" i="12"/>
  <c r="M826" i="12"/>
  <c r="G826" i="12"/>
  <c r="N826" i="12"/>
  <c r="H826" i="12"/>
  <c r="O826" i="12"/>
  <c r="I826" i="12"/>
  <c r="P826" i="12"/>
  <c r="Q826" i="12"/>
  <c r="C827" i="12"/>
  <c r="J827" i="12"/>
  <c r="D827" i="12"/>
  <c r="K827" i="12"/>
  <c r="E827" i="12"/>
  <c r="L827" i="12"/>
  <c r="F827" i="12"/>
  <c r="M827" i="12"/>
  <c r="G827" i="12"/>
  <c r="N827" i="12"/>
  <c r="H827" i="12"/>
  <c r="O827" i="12"/>
  <c r="I827" i="12"/>
  <c r="P827" i="12"/>
  <c r="Q827" i="12"/>
  <c r="C828" i="12"/>
  <c r="J828" i="12"/>
  <c r="D828" i="12"/>
  <c r="K828" i="12"/>
  <c r="E828" i="12"/>
  <c r="L828" i="12"/>
  <c r="F828" i="12"/>
  <c r="M828" i="12"/>
  <c r="G828" i="12"/>
  <c r="N828" i="12"/>
  <c r="H828" i="12"/>
  <c r="O828" i="12"/>
  <c r="I828" i="12"/>
  <c r="P828" i="12"/>
  <c r="Q828" i="12"/>
  <c r="C829" i="12"/>
  <c r="J829" i="12"/>
  <c r="D829" i="12"/>
  <c r="K829" i="12"/>
  <c r="E829" i="12"/>
  <c r="L829" i="12"/>
  <c r="F829" i="12"/>
  <c r="M829" i="12"/>
  <c r="G829" i="12"/>
  <c r="N829" i="12"/>
  <c r="H829" i="12"/>
  <c r="O829" i="12"/>
  <c r="I829" i="12"/>
  <c r="P829" i="12"/>
  <c r="Q829" i="12"/>
  <c r="C830" i="12"/>
  <c r="J830" i="12"/>
  <c r="D830" i="12"/>
  <c r="K830" i="12"/>
  <c r="E830" i="12"/>
  <c r="L830" i="12"/>
  <c r="F830" i="12"/>
  <c r="M830" i="12"/>
  <c r="G830" i="12"/>
  <c r="N830" i="12"/>
  <c r="H830" i="12"/>
  <c r="O830" i="12"/>
  <c r="I830" i="12"/>
  <c r="P830" i="12"/>
  <c r="Q830" i="12"/>
  <c r="C831" i="12"/>
  <c r="J831" i="12"/>
  <c r="D831" i="12"/>
  <c r="K831" i="12"/>
  <c r="E831" i="12"/>
  <c r="L831" i="12"/>
  <c r="F831" i="12"/>
  <c r="M831" i="12"/>
  <c r="G831" i="12"/>
  <c r="N831" i="12"/>
  <c r="H831" i="12"/>
  <c r="O831" i="12"/>
  <c r="I831" i="12"/>
  <c r="P831" i="12"/>
  <c r="Q831" i="12"/>
  <c r="C832" i="12"/>
  <c r="J832" i="12"/>
  <c r="D832" i="12"/>
  <c r="K832" i="12"/>
  <c r="E832" i="12"/>
  <c r="L832" i="12"/>
  <c r="F832" i="12"/>
  <c r="M832" i="12"/>
  <c r="G832" i="12"/>
  <c r="N832" i="12"/>
  <c r="H832" i="12"/>
  <c r="O832" i="12"/>
  <c r="I832" i="12"/>
  <c r="P832" i="12"/>
  <c r="Q832" i="12"/>
  <c r="C833" i="12"/>
  <c r="J833" i="12"/>
  <c r="D833" i="12"/>
  <c r="K833" i="12"/>
  <c r="E833" i="12"/>
  <c r="L833" i="12"/>
  <c r="F833" i="12"/>
  <c r="M833" i="12"/>
  <c r="G833" i="12"/>
  <c r="N833" i="12"/>
  <c r="H833" i="12"/>
  <c r="O833" i="12"/>
  <c r="I833" i="12"/>
  <c r="P833" i="12"/>
  <c r="Q833" i="12"/>
  <c r="C834" i="12"/>
  <c r="J834" i="12"/>
  <c r="D834" i="12"/>
  <c r="K834" i="12"/>
  <c r="E834" i="12"/>
  <c r="L834" i="12"/>
  <c r="F834" i="12"/>
  <c r="M834" i="12"/>
  <c r="G834" i="12"/>
  <c r="N834" i="12"/>
  <c r="H834" i="12"/>
  <c r="O834" i="12"/>
  <c r="I834" i="12"/>
  <c r="P834" i="12"/>
  <c r="Q834" i="12"/>
  <c r="C835" i="12"/>
  <c r="J835" i="12"/>
  <c r="D835" i="12"/>
  <c r="K835" i="12"/>
  <c r="E835" i="12"/>
  <c r="L835" i="12"/>
  <c r="F835" i="12"/>
  <c r="M835" i="12"/>
  <c r="G835" i="12"/>
  <c r="N835" i="12"/>
  <c r="H835" i="12"/>
  <c r="O835" i="12"/>
  <c r="I835" i="12"/>
  <c r="P835" i="12"/>
  <c r="Q835" i="12"/>
  <c r="C836" i="12"/>
  <c r="J836" i="12"/>
  <c r="D836" i="12"/>
  <c r="K836" i="12"/>
  <c r="E836" i="12"/>
  <c r="L836" i="12"/>
  <c r="F836" i="12"/>
  <c r="M836" i="12"/>
  <c r="G836" i="12"/>
  <c r="N836" i="12"/>
  <c r="H836" i="12"/>
  <c r="O836" i="12"/>
  <c r="I836" i="12"/>
  <c r="P836" i="12"/>
  <c r="Q836" i="12"/>
  <c r="C837" i="12"/>
  <c r="J837" i="12"/>
  <c r="D837" i="12"/>
  <c r="K837" i="12"/>
  <c r="E837" i="12"/>
  <c r="L837" i="12"/>
  <c r="F837" i="12"/>
  <c r="M837" i="12"/>
  <c r="G837" i="12"/>
  <c r="N837" i="12"/>
  <c r="H837" i="12"/>
  <c r="O837" i="12"/>
  <c r="I837" i="12"/>
  <c r="P837" i="12"/>
  <c r="Q837" i="12"/>
  <c r="C838" i="12"/>
  <c r="J838" i="12"/>
  <c r="D838" i="12"/>
  <c r="K838" i="12"/>
  <c r="E838" i="12"/>
  <c r="L838" i="12"/>
  <c r="F838" i="12"/>
  <c r="M838" i="12"/>
  <c r="G838" i="12"/>
  <c r="N838" i="12"/>
  <c r="H838" i="12"/>
  <c r="O838" i="12"/>
  <c r="I838" i="12"/>
  <c r="P838" i="12"/>
  <c r="Q838" i="12"/>
  <c r="C839" i="12"/>
  <c r="J839" i="12"/>
  <c r="D839" i="12"/>
  <c r="K839" i="12"/>
  <c r="E839" i="12"/>
  <c r="L839" i="12"/>
  <c r="F839" i="12"/>
  <c r="M839" i="12"/>
  <c r="G839" i="12"/>
  <c r="N839" i="12"/>
  <c r="H839" i="12"/>
  <c r="O839" i="12"/>
  <c r="I839" i="12"/>
  <c r="P839" i="12"/>
  <c r="Q839" i="12"/>
  <c r="C840" i="12"/>
  <c r="J840" i="12"/>
  <c r="D840" i="12"/>
  <c r="K840" i="12"/>
  <c r="E840" i="12"/>
  <c r="L840" i="12"/>
  <c r="F840" i="12"/>
  <c r="M840" i="12"/>
  <c r="G840" i="12"/>
  <c r="N840" i="12"/>
  <c r="H840" i="12"/>
  <c r="O840" i="12"/>
  <c r="I840" i="12"/>
  <c r="P840" i="12"/>
  <c r="Q840" i="12"/>
  <c r="C841" i="12"/>
  <c r="J841" i="12"/>
  <c r="D841" i="12"/>
  <c r="K841" i="12"/>
  <c r="E841" i="12"/>
  <c r="L841" i="12"/>
  <c r="F841" i="12"/>
  <c r="M841" i="12"/>
  <c r="G841" i="12"/>
  <c r="N841" i="12"/>
  <c r="H841" i="12"/>
  <c r="O841" i="12"/>
  <c r="I841" i="12"/>
  <c r="P841" i="12"/>
  <c r="Q841" i="12"/>
  <c r="C842" i="12"/>
  <c r="J842" i="12"/>
  <c r="D842" i="12"/>
  <c r="K842" i="12"/>
  <c r="E842" i="12"/>
  <c r="L842" i="12"/>
  <c r="F842" i="12"/>
  <c r="M842" i="12"/>
  <c r="G842" i="12"/>
  <c r="N842" i="12"/>
  <c r="H842" i="12"/>
  <c r="O842" i="12"/>
  <c r="I842" i="12"/>
  <c r="P842" i="12"/>
  <c r="Q842" i="12"/>
  <c r="C843" i="12"/>
  <c r="J843" i="12"/>
  <c r="D843" i="12"/>
  <c r="K843" i="12"/>
  <c r="E843" i="12"/>
  <c r="L843" i="12"/>
  <c r="F843" i="12"/>
  <c r="M843" i="12"/>
  <c r="G843" i="12"/>
  <c r="N843" i="12"/>
  <c r="H843" i="12"/>
  <c r="O843" i="12"/>
  <c r="I843" i="12"/>
  <c r="P843" i="12"/>
  <c r="Q843" i="12"/>
  <c r="C844" i="12"/>
  <c r="J844" i="12"/>
  <c r="D844" i="12"/>
  <c r="K844" i="12"/>
  <c r="E844" i="12"/>
  <c r="L844" i="12"/>
  <c r="F844" i="12"/>
  <c r="M844" i="12"/>
  <c r="G844" i="12"/>
  <c r="N844" i="12"/>
  <c r="H844" i="12"/>
  <c r="O844" i="12"/>
  <c r="I844" i="12"/>
  <c r="P844" i="12"/>
  <c r="Q844" i="12"/>
  <c r="C845" i="12"/>
  <c r="J845" i="12"/>
  <c r="D845" i="12"/>
  <c r="K845" i="12"/>
  <c r="E845" i="12"/>
  <c r="L845" i="12"/>
  <c r="F845" i="12"/>
  <c r="M845" i="12"/>
  <c r="G845" i="12"/>
  <c r="N845" i="12"/>
  <c r="H845" i="12"/>
  <c r="O845" i="12"/>
  <c r="I845" i="12"/>
  <c r="P845" i="12"/>
  <c r="Q845" i="12"/>
  <c r="C846" i="12"/>
  <c r="J846" i="12"/>
  <c r="D846" i="12"/>
  <c r="K846" i="12"/>
  <c r="E846" i="12"/>
  <c r="L846" i="12"/>
  <c r="F846" i="12"/>
  <c r="M846" i="12"/>
  <c r="G846" i="12"/>
  <c r="N846" i="12"/>
  <c r="H846" i="12"/>
  <c r="O846" i="12"/>
  <c r="I846" i="12"/>
  <c r="P846" i="12"/>
  <c r="Q846" i="12"/>
  <c r="C847" i="12"/>
  <c r="J847" i="12"/>
  <c r="D847" i="12"/>
  <c r="K847" i="12"/>
  <c r="E847" i="12"/>
  <c r="L847" i="12"/>
  <c r="F847" i="12"/>
  <c r="M847" i="12"/>
  <c r="G847" i="12"/>
  <c r="N847" i="12"/>
  <c r="H847" i="12"/>
  <c r="O847" i="12"/>
  <c r="I847" i="12"/>
  <c r="P847" i="12"/>
  <c r="Q847" i="12"/>
  <c r="C848" i="12"/>
  <c r="J848" i="12"/>
  <c r="D848" i="12"/>
  <c r="K848" i="12"/>
  <c r="E848" i="12"/>
  <c r="L848" i="12"/>
  <c r="F848" i="12"/>
  <c r="M848" i="12"/>
  <c r="G848" i="12"/>
  <c r="N848" i="12"/>
  <c r="H848" i="12"/>
  <c r="O848" i="12"/>
  <c r="I848" i="12"/>
  <c r="P848" i="12"/>
  <c r="Q848" i="12"/>
  <c r="C849" i="12"/>
  <c r="J849" i="12"/>
  <c r="D849" i="12"/>
  <c r="K849" i="12"/>
  <c r="E849" i="12"/>
  <c r="L849" i="12"/>
  <c r="F849" i="12"/>
  <c r="M849" i="12"/>
  <c r="G849" i="12"/>
  <c r="N849" i="12"/>
  <c r="H849" i="12"/>
  <c r="O849" i="12"/>
  <c r="I849" i="12"/>
  <c r="P849" i="12"/>
  <c r="Q849" i="12"/>
  <c r="C850" i="12"/>
  <c r="J850" i="12"/>
  <c r="D850" i="12"/>
  <c r="K850" i="12"/>
  <c r="E850" i="12"/>
  <c r="L850" i="12"/>
  <c r="F850" i="12"/>
  <c r="M850" i="12"/>
  <c r="G850" i="12"/>
  <c r="N850" i="12"/>
  <c r="H850" i="12"/>
  <c r="O850" i="12"/>
  <c r="I850" i="12"/>
  <c r="P850" i="12"/>
  <c r="Q850" i="12"/>
  <c r="C851" i="12"/>
  <c r="J851" i="12"/>
  <c r="D851" i="12"/>
  <c r="K851" i="12"/>
  <c r="E851" i="12"/>
  <c r="L851" i="12"/>
  <c r="F851" i="12"/>
  <c r="M851" i="12"/>
  <c r="G851" i="12"/>
  <c r="N851" i="12"/>
  <c r="H851" i="12"/>
  <c r="O851" i="12"/>
  <c r="I851" i="12"/>
  <c r="P851" i="12"/>
  <c r="Q851" i="12"/>
  <c r="C852" i="12"/>
  <c r="J852" i="12"/>
  <c r="D852" i="12"/>
  <c r="K852" i="12"/>
  <c r="E852" i="12"/>
  <c r="L852" i="12"/>
  <c r="F852" i="12"/>
  <c r="M852" i="12"/>
  <c r="G852" i="12"/>
  <c r="N852" i="12"/>
  <c r="H852" i="12"/>
  <c r="O852" i="12"/>
  <c r="I852" i="12"/>
  <c r="P852" i="12"/>
  <c r="Q852" i="12"/>
  <c r="C853" i="12"/>
  <c r="J853" i="12"/>
  <c r="D853" i="12"/>
  <c r="K853" i="12"/>
  <c r="E853" i="12"/>
  <c r="L853" i="12"/>
  <c r="F853" i="12"/>
  <c r="M853" i="12"/>
  <c r="G853" i="12"/>
  <c r="N853" i="12"/>
  <c r="H853" i="12"/>
  <c r="O853" i="12"/>
  <c r="I853" i="12"/>
  <c r="P853" i="12"/>
  <c r="Q853" i="12"/>
  <c r="C854" i="12"/>
  <c r="J854" i="12"/>
  <c r="D854" i="12"/>
  <c r="K854" i="12"/>
  <c r="E854" i="12"/>
  <c r="L854" i="12"/>
  <c r="F854" i="12"/>
  <c r="M854" i="12"/>
  <c r="G854" i="12"/>
  <c r="N854" i="12"/>
  <c r="H854" i="12"/>
  <c r="O854" i="12"/>
  <c r="I854" i="12"/>
  <c r="P854" i="12"/>
  <c r="Q854" i="12"/>
  <c r="C855" i="12"/>
  <c r="J855" i="12"/>
  <c r="D855" i="12"/>
  <c r="K855" i="12"/>
  <c r="E855" i="12"/>
  <c r="L855" i="12"/>
  <c r="F855" i="12"/>
  <c r="M855" i="12"/>
  <c r="G855" i="12"/>
  <c r="N855" i="12"/>
  <c r="H855" i="12"/>
  <c r="O855" i="12"/>
  <c r="I855" i="12"/>
  <c r="P855" i="12"/>
  <c r="Q855" i="12"/>
  <c r="C856" i="12"/>
  <c r="J856" i="12"/>
  <c r="D856" i="12"/>
  <c r="K856" i="12"/>
  <c r="E856" i="12"/>
  <c r="L856" i="12"/>
  <c r="F856" i="12"/>
  <c r="M856" i="12"/>
  <c r="G856" i="12"/>
  <c r="N856" i="12"/>
  <c r="H856" i="12"/>
  <c r="O856" i="12"/>
  <c r="I856" i="12"/>
  <c r="P856" i="12"/>
  <c r="Q856" i="12"/>
  <c r="C857" i="12"/>
  <c r="J857" i="12"/>
  <c r="D857" i="12"/>
  <c r="K857" i="12"/>
  <c r="E857" i="12"/>
  <c r="L857" i="12"/>
  <c r="F857" i="12"/>
  <c r="M857" i="12"/>
  <c r="G857" i="12"/>
  <c r="N857" i="12"/>
  <c r="H857" i="12"/>
  <c r="O857" i="12"/>
  <c r="I857" i="12"/>
  <c r="P857" i="12"/>
  <c r="Q857" i="12"/>
  <c r="C858" i="12"/>
  <c r="J858" i="12"/>
  <c r="D858" i="12"/>
  <c r="K858" i="12"/>
  <c r="E858" i="12"/>
  <c r="L858" i="12"/>
  <c r="F858" i="12"/>
  <c r="M858" i="12"/>
  <c r="G858" i="12"/>
  <c r="N858" i="12"/>
  <c r="H858" i="12"/>
  <c r="O858" i="12"/>
  <c r="I858" i="12"/>
  <c r="P858" i="12"/>
  <c r="Q858" i="12"/>
  <c r="C859" i="12"/>
  <c r="J859" i="12"/>
  <c r="D859" i="12"/>
  <c r="K859" i="12"/>
  <c r="E859" i="12"/>
  <c r="L859" i="12"/>
  <c r="F859" i="12"/>
  <c r="M859" i="12"/>
  <c r="G859" i="12"/>
  <c r="N859" i="12"/>
  <c r="H859" i="12"/>
  <c r="O859" i="12"/>
  <c r="I859" i="12"/>
  <c r="P859" i="12"/>
  <c r="Q859" i="12"/>
  <c r="C860" i="12"/>
  <c r="J860" i="12"/>
  <c r="D860" i="12"/>
  <c r="K860" i="12"/>
  <c r="E860" i="12"/>
  <c r="L860" i="12"/>
  <c r="F860" i="12"/>
  <c r="M860" i="12"/>
  <c r="G860" i="12"/>
  <c r="N860" i="12"/>
  <c r="H860" i="12"/>
  <c r="O860" i="12"/>
  <c r="I860" i="12"/>
  <c r="P860" i="12"/>
  <c r="Q860" i="12"/>
  <c r="C861" i="12"/>
  <c r="J861" i="12"/>
  <c r="D861" i="12"/>
  <c r="K861" i="12"/>
  <c r="E861" i="12"/>
  <c r="L861" i="12"/>
  <c r="F861" i="12"/>
  <c r="M861" i="12"/>
  <c r="G861" i="12"/>
  <c r="N861" i="12"/>
  <c r="H861" i="12"/>
  <c r="O861" i="12"/>
  <c r="I861" i="12"/>
  <c r="P861" i="12"/>
  <c r="Q861" i="12"/>
  <c r="C862" i="12"/>
  <c r="J862" i="12"/>
  <c r="D862" i="12"/>
  <c r="K862" i="12"/>
  <c r="E862" i="12"/>
  <c r="L862" i="12"/>
  <c r="F862" i="12"/>
  <c r="M862" i="12"/>
  <c r="G862" i="12"/>
  <c r="N862" i="12"/>
  <c r="H862" i="12"/>
  <c r="O862" i="12"/>
  <c r="I862" i="12"/>
  <c r="P862" i="12"/>
  <c r="Q862" i="12"/>
  <c r="C863" i="12"/>
  <c r="J863" i="12"/>
  <c r="D863" i="12"/>
  <c r="K863" i="12"/>
  <c r="E863" i="12"/>
  <c r="L863" i="12"/>
  <c r="F863" i="12"/>
  <c r="M863" i="12"/>
  <c r="G863" i="12"/>
  <c r="N863" i="12"/>
  <c r="H863" i="12"/>
  <c r="O863" i="12"/>
  <c r="I863" i="12"/>
  <c r="P863" i="12"/>
  <c r="Q863" i="12"/>
  <c r="C864" i="12"/>
  <c r="J864" i="12"/>
  <c r="D864" i="12"/>
  <c r="K864" i="12"/>
  <c r="E864" i="12"/>
  <c r="L864" i="12"/>
  <c r="F864" i="12"/>
  <c r="M864" i="12"/>
  <c r="G864" i="12"/>
  <c r="N864" i="12"/>
  <c r="H864" i="12"/>
  <c r="O864" i="12"/>
  <c r="I864" i="12"/>
  <c r="P864" i="12"/>
  <c r="Q864" i="12"/>
  <c r="C865" i="12"/>
  <c r="J865" i="12"/>
  <c r="D865" i="12"/>
  <c r="K865" i="12"/>
  <c r="E865" i="12"/>
  <c r="L865" i="12"/>
  <c r="F865" i="12"/>
  <c r="M865" i="12"/>
  <c r="G865" i="12"/>
  <c r="N865" i="12"/>
  <c r="H865" i="12"/>
  <c r="O865" i="12"/>
  <c r="I865" i="12"/>
  <c r="P865" i="12"/>
  <c r="Q865" i="12"/>
  <c r="C866" i="12"/>
  <c r="J866" i="12"/>
  <c r="D866" i="12"/>
  <c r="K866" i="12"/>
  <c r="E866" i="12"/>
  <c r="L866" i="12"/>
  <c r="F866" i="12"/>
  <c r="M866" i="12"/>
  <c r="G866" i="12"/>
  <c r="N866" i="12"/>
  <c r="H866" i="12"/>
  <c r="O866" i="12"/>
  <c r="I866" i="12"/>
  <c r="P866" i="12"/>
  <c r="Q866" i="12"/>
  <c r="C867" i="12"/>
  <c r="J867" i="12"/>
  <c r="D867" i="12"/>
  <c r="K867" i="12"/>
  <c r="E867" i="12"/>
  <c r="L867" i="12"/>
  <c r="F867" i="12"/>
  <c r="M867" i="12"/>
  <c r="G867" i="12"/>
  <c r="N867" i="12"/>
  <c r="H867" i="12"/>
  <c r="O867" i="12"/>
  <c r="I867" i="12"/>
  <c r="P867" i="12"/>
  <c r="Q867" i="12"/>
  <c r="C868" i="12"/>
  <c r="J868" i="12"/>
  <c r="D868" i="12"/>
  <c r="K868" i="12"/>
  <c r="E868" i="12"/>
  <c r="L868" i="12"/>
  <c r="F868" i="12"/>
  <c r="M868" i="12"/>
  <c r="G868" i="12"/>
  <c r="N868" i="12"/>
  <c r="H868" i="12"/>
  <c r="O868" i="12"/>
  <c r="I868" i="12"/>
  <c r="P868" i="12"/>
  <c r="Q868" i="12"/>
  <c r="C869" i="12"/>
  <c r="J869" i="12"/>
  <c r="D869" i="12"/>
  <c r="K869" i="12"/>
  <c r="E869" i="12"/>
  <c r="L869" i="12"/>
  <c r="F869" i="12"/>
  <c r="M869" i="12"/>
  <c r="G869" i="12"/>
  <c r="N869" i="12"/>
  <c r="H869" i="12"/>
  <c r="O869" i="12"/>
  <c r="I869" i="12"/>
  <c r="P869" i="12"/>
  <c r="Q869" i="12"/>
  <c r="C870" i="12"/>
  <c r="J870" i="12"/>
  <c r="D870" i="12"/>
  <c r="K870" i="12"/>
  <c r="E870" i="12"/>
  <c r="L870" i="12"/>
  <c r="F870" i="12"/>
  <c r="M870" i="12"/>
  <c r="G870" i="12"/>
  <c r="N870" i="12"/>
  <c r="H870" i="12"/>
  <c r="O870" i="12"/>
  <c r="I870" i="12"/>
  <c r="P870" i="12"/>
  <c r="Q870" i="12"/>
  <c r="C871" i="12"/>
  <c r="J871" i="12"/>
  <c r="D871" i="12"/>
  <c r="K871" i="12"/>
  <c r="E871" i="12"/>
  <c r="L871" i="12"/>
  <c r="F871" i="12"/>
  <c r="M871" i="12"/>
  <c r="G871" i="12"/>
  <c r="N871" i="12"/>
  <c r="H871" i="12"/>
  <c r="O871" i="12"/>
  <c r="I871" i="12"/>
  <c r="P871" i="12"/>
  <c r="Q871" i="12"/>
  <c r="C872" i="12"/>
  <c r="J872" i="12"/>
  <c r="D872" i="12"/>
  <c r="K872" i="12"/>
  <c r="E872" i="12"/>
  <c r="L872" i="12"/>
  <c r="F872" i="12"/>
  <c r="M872" i="12"/>
  <c r="G872" i="12"/>
  <c r="N872" i="12"/>
  <c r="H872" i="12"/>
  <c r="O872" i="12"/>
  <c r="I872" i="12"/>
  <c r="P872" i="12"/>
  <c r="Q872" i="12"/>
  <c r="C873" i="12"/>
  <c r="J873" i="12"/>
  <c r="D873" i="12"/>
  <c r="K873" i="12"/>
  <c r="E873" i="12"/>
  <c r="L873" i="12"/>
  <c r="F873" i="12"/>
  <c r="M873" i="12"/>
  <c r="G873" i="12"/>
  <c r="N873" i="12"/>
  <c r="H873" i="12"/>
  <c r="O873" i="12"/>
  <c r="I873" i="12"/>
  <c r="P873" i="12"/>
  <c r="Q873" i="12"/>
  <c r="C874" i="12"/>
  <c r="J874" i="12"/>
  <c r="D874" i="12"/>
  <c r="K874" i="12"/>
  <c r="E874" i="12"/>
  <c r="L874" i="12"/>
  <c r="F874" i="12"/>
  <c r="M874" i="12"/>
  <c r="G874" i="12"/>
  <c r="N874" i="12"/>
  <c r="H874" i="12"/>
  <c r="O874" i="12"/>
  <c r="I874" i="12"/>
  <c r="P874" i="12"/>
  <c r="Q874" i="12"/>
  <c r="C875" i="12"/>
  <c r="J875" i="12"/>
  <c r="D875" i="12"/>
  <c r="K875" i="12"/>
  <c r="E875" i="12"/>
  <c r="L875" i="12"/>
  <c r="F875" i="12"/>
  <c r="M875" i="12"/>
  <c r="G875" i="12"/>
  <c r="N875" i="12"/>
  <c r="H875" i="12"/>
  <c r="O875" i="12"/>
  <c r="I875" i="12"/>
  <c r="P875" i="12"/>
  <c r="Q875" i="12"/>
  <c r="C876" i="12"/>
  <c r="J876" i="12"/>
  <c r="D876" i="12"/>
  <c r="K876" i="12"/>
  <c r="E876" i="12"/>
  <c r="L876" i="12"/>
  <c r="F876" i="12"/>
  <c r="M876" i="12"/>
  <c r="G876" i="12"/>
  <c r="N876" i="12"/>
  <c r="H876" i="12"/>
  <c r="O876" i="12"/>
  <c r="I876" i="12"/>
  <c r="P876" i="12"/>
  <c r="Q876" i="12"/>
  <c r="C877" i="12"/>
  <c r="J877" i="12"/>
  <c r="D877" i="12"/>
  <c r="K877" i="12"/>
  <c r="E877" i="12"/>
  <c r="L877" i="12"/>
  <c r="F877" i="12"/>
  <c r="M877" i="12"/>
  <c r="G877" i="12"/>
  <c r="N877" i="12"/>
  <c r="H877" i="12"/>
  <c r="O877" i="12"/>
  <c r="I877" i="12"/>
  <c r="P877" i="12"/>
  <c r="Q877" i="12"/>
  <c r="C878" i="12"/>
  <c r="J878" i="12"/>
  <c r="D878" i="12"/>
  <c r="K878" i="12"/>
  <c r="E878" i="12"/>
  <c r="L878" i="12"/>
  <c r="F878" i="12"/>
  <c r="M878" i="12"/>
  <c r="G878" i="12"/>
  <c r="N878" i="12"/>
  <c r="H878" i="12"/>
  <c r="O878" i="12"/>
  <c r="I878" i="12"/>
  <c r="P878" i="12"/>
  <c r="Q878" i="12"/>
  <c r="C879" i="12"/>
  <c r="J879" i="12"/>
  <c r="D879" i="12"/>
  <c r="K879" i="12"/>
  <c r="E879" i="12"/>
  <c r="L879" i="12"/>
  <c r="F879" i="12"/>
  <c r="M879" i="12"/>
  <c r="G879" i="12"/>
  <c r="N879" i="12"/>
  <c r="H879" i="12"/>
  <c r="O879" i="12"/>
  <c r="I879" i="12"/>
  <c r="P879" i="12"/>
  <c r="Q879" i="12"/>
  <c r="C880" i="12"/>
  <c r="J880" i="12"/>
  <c r="D880" i="12"/>
  <c r="K880" i="12"/>
  <c r="E880" i="12"/>
  <c r="L880" i="12"/>
  <c r="F880" i="12"/>
  <c r="M880" i="12"/>
  <c r="G880" i="12"/>
  <c r="N880" i="12"/>
  <c r="H880" i="12"/>
  <c r="O880" i="12"/>
  <c r="I880" i="12"/>
  <c r="P880" i="12"/>
  <c r="Q880" i="12"/>
  <c r="C881" i="12"/>
  <c r="J881" i="12"/>
  <c r="D881" i="12"/>
  <c r="K881" i="12"/>
  <c r="E881" i="12"/>
  <c r="L881" i="12"/>
  <c r="F881" i="12"/>
  <c r="M881" i="12"/>
  <c r="G881" i="12"/>
  <c r="N881" i="12"/>
  <c r="H881" i="12"/>
  <c r="O881" i="12"/>
  <c r="I881" i="12"/>
  <c r="P881" i="12"/>
  <c r="Q881" i="12"/>
  <c r="C882" i="12"/>
  <c r="J882" i="12"/>
  <c r="D882" i="12"/>
  <c r="K882" i="12"/>
  <c r="E882" i="12"/>
  <c r="L882" i="12"/>
  <c r="F882" i="12"/>
  <c r="M882" i="12"/>
  <c r="G882" i="12"/>
  <c r="N882" i="12"/>
  <c r="H882" i="12"/>
  <c r="O882" i="12"/>
  <c r="I882" i="12"/>
  <c r="P882" i="12"/>
  <c r="Q882" i="12"/>
  <c r="C883" i="12"/>
  <c r="J883" i="12"/>
  <c r="D883" i="12"/>
  <c r="K883" i="12"/>
  <c r="E883" i="12"/>
  <c r="L883" i="12"/>
  <c r="F883" i="12"/>
  <c r="M883" i="12"/>
  <c r="G883" i="12"/>
  <c r="N883" i="12"/>
  <c r="H883" i="12"/>
  <c r="O883" i="12"/>
  <c r="I883" i="12"/>
  <c r="P883" i="12"/>
  <c r="Q883" i="12"/>
  <c r="C884" i="12"/>
  <c r="J884" i="12"/>
  <c r="D884" i="12"/>
  <c r="K884" i="12"/>
  <c r="E884" i="12"/>
  <c r="L884" i="12"/>
  <c r="F884" i="12"/>
  <c r="M884" i="12"/>
  <c r="G884" i="12"/>
  <c r="N884" i="12"/>
  <c r="H884" i="12"/>
  <c r="O884" i="12"/>
  <c r="I884" i="12"/>
  <c r="P884" i="12"/>
  <c r="Q884" i="12"/>
  <c r="C885" i="12"/>
  <c r="J885" i="12"/>
  <c r="D885" i="12"/>
  <c r="K885" i="12"/>
  <c r="E885" i="12"/>
  <c r="L885" i="12"/>
  <c r="F885" i="12"/>
  <c r="M885" i="12"/>
  <c r="G885" i="12"/>
  <c r="N885" i="12"/>
  <c r="H885" i="12"/>
  <c r="O885" i="12"/>
  <c r="I885" i="12"/>
  <c r="P885" i="12"/>
  <c r="Q885" i="12"/>
  <c r="C886" i="12"/>
  <c r="J886" i="12"/>
  <c r="D886" i="12"/>
  <c r="K886" i="12"/>
  <c r="E886" i="12"/>
  <c r="L886" i="12"/>
  <c r="F886" i="12"/>
  <c r="M886" i="12"/>
  <c r="G886" i="12"/>
  <c r="N886" i="12"/>
  <c r="H886" i="12"/>
  <c r="O886" i="12"/>
  <c r="I886" i="12"/>
  <c r="P886" i="12"/>
  <c r="Q886" i="12"/>
  <c r="C887" i="12"/>
  <c r="J887" i="12"/>
  <c r="D887" i="12"/>
  <c r="K887" i="12"/>
  <c r="E887" i="12"/>
  <c r="L887" i="12"/>
  <c r="F887" i="12"/>
  <c r="M887" i="12"/>
  <c r="G887" i="12"/>
  <c r="N887" i="12"/>
  <c r="H887" i="12"/>
  <c r="O887" i="12"/>
  <c r="I887" i="12"/>
  <c r="P887" i="12"/>
  <c r="Q887" i="12"/>
  <c r="C888" i="12"/>
  <c r="J888" i="12"/>
  <c r="D888" i="12"/>
  <c r="K888" i="12"/>
  <c r="E888" i="12"/>
  <c r="L888" i="12"/>
  <c r="F888" i="12"/>
  <c r="M888" i="12"/>
  <c r="G888" i="12"/>
  <c r="N888" i="12"/>
  <c r="H888" i="12"/>
  <c r="O888" i="12"/>
  <c r="I888" i="12"/>
  <c r="P888" i="12"/>
  <c r="Q888" i="12"/>
  <c r="C889" i="12"/>
  <c r="J889" i="12"/>
  <c r="D889" i="12"/>
  <c r="K889" i="12"/>
  <c r="E889" i="12"/>
  <c r="L889" i="12"/>
  <c r="F889" i="12"/>
  <c r="M889" i="12"/>
  <c r="G889" i="12"/>
  <c r="N889" i="12"/>
  <c r="H889" i="12"/>
  <c r="O889" i="12"/>
  <c r="I889" i="12"/>
  <c r="P889" i="12"/>
  <c r="Q889" i="12"/>
  <c r="C890" i="12"/>
  <c r="J890" i="12"/>
  <c r="D890" i="12"/>
  <c r="K890" i="12"/>
  <c r="E890" i="12"/>
  <c r="L890" i="12"/>
  <c r="F890" i="12"/>
  <c r="M890" i="12"/>
  <c r="G890" i="12"/>
  <c r="N890" i="12"/>
  <c r="H890" i="12"/>
  <c r="O890" i="12"/>
  <c r="I890" i="12"/>
  <c r="P890" i="12"/>
  <c r="Q890" i="12"/>
  <c r="C891" i="12"/>
  <c r="J891" i="12"/>
  <c r="D891" i="12"/>
  <c r="K891" i="12"/>
  <c r="E891" i="12"/>
  <c r="L891" i="12"/>
  <c r="F891" i="12"/>
  <c r="M891" i="12"/>
  <c r="G891" i="12"/>
  <c r="N891" i="12"/>
  <c r="H891" i="12"/>
  <c r="O891" i="12"/>
  <c r="I891" i="12"/>
  <c r="P891" i="12"/>
  <c r="Q891" i="12"/>
  <c r="C892" i="12"/>
  <c r="J892" i="12"/>
  <c r="D892" i="12"/>
  <c r="K892" i="12"/>
  <c r="E892" i="12"/>
  <c r="L892" i="12"/>
  <c r="F892" i="12"/>
  <c r="M892" i="12"/>
  <c r="G892" i="12"/>
  <c r="N892" i="12"/>
  <c r="H892" i="12"/>
  <c r="O892" i="12"/>
  <c r="I892" i="12"/>
  <c r="P892" i="12"/>
  <c r="Q892" i="12"/>
  <c r="C893" i="12"/>
  <c r="J893" i="12"/>
  <c r="D893" i="12"/>
  <c r="K893" i="12"/>
  <c r="E893" i="12"/>
  <c r="L893" i="12"/>
  <c r="F893" i="12"/>
  <c r="M893" i="12"/>
  <c r="G893" i="12"/>
  <c r="N893" i="12"/>
  <c r="H893" i="12"/>
  <c r="O893" i="12"/>
  <c r="I893" i="12"/>
  <c r="P893" i="12"/>
  <c r="Q893" i="12"/>
  <c r="C894" i="12"/>
  <c r="J894" i="12"/>
  <c r="D894" i="12"/>
  <c r="K894" i="12"/>
  <c r="E894" i="12"/>
  <c r="L894" i="12"/>
  <c r="F894" i="12"/>
  <c r="M894" i="12"/>
  <c r="G894" i="12"/>
  <c r="N894" i="12"/>
  <c r="H894" i="12"/>
  <c r="O894" i="12"/>
  <c r="I894" i="12"/>
  <c r="P894" i="12"/>
  <c r="Q894" i="12"/>
  <c r="C895" i="12"/>
  <c r="J895" i="12"/>
  <c r="D895" i="12"/>
  <c r="K895" i="12"/>
  <c r="E895" i="12"/>
  <c r="L895" i="12"/>
  <c r="F895" i="12"/>
  <c r="M895" i="12"/>
  <c r="G895" i="12"/>
  <c r="N895" i="12"/>
  <c r="H895" i="12"/>
  <c r="O895" i="12"/>
  <c r="I895" i="12"/>
  <c r="P895" i="12"/>
  <c r="Q895" i="12"/>
  <c r="C896" i="12"/>
  <c r="J896" i="12"/>
  <c r="D896" i="12"/>
  <c r="K896" i="12"/>
  <c r="E896" i="12"/>
  <c r="L896" i="12"/>
  <c r="F896" i="12"/>
  <c r="M896" i="12"/>
  <c r="G896" i="12"/>
  <c r="N896" i="12"/>
  <c r="H896" i="12"/>
  <c r="O896" i="12"/>
  <c r="I896" i="12"/>
  <c r="P896" i="12"/>
  <c r="Q896" i="12"/>
  <c r="C897" i="12"/>
  <c r="J897" i="12"/>
  <c r="D897" i="12"/>
  <c r="K897" i="12"/>
  <c r="E897" i="12"/>
  <c r="L897" i="12"/>
  <c r="F897" i="12"/>
  <c r="M897" i="12"/>
  <c r="G897" i="12"/>
  <c r="N897" i="12"/>
  <c r="H897" i="12"/>
  <c r="O897" i="12"/>
  <c r="I897" i="12"/>
  <c r="P897" i="12"/>
  <c r="Q897" i="12"/>
  <c r="C898" i="12"/>
  <c r="J898" i="12"/>
  <c r="D898" i="12"/>
  <c r="K898" i="12"/>
  <c r="E898" i="12"/>
  <c r="L898" i="12"/>
  <c r="F898" i="12"/>
  <c r="M898" i="12"/>
  <c r="G898" i="12"/>
  <c r="N898" i="12"/>
  <c r="H898" i="12"/>
  <c r="O898" i="12"/>
  <c r="I898" i="12"/>
  <c r="P898" i="12"/>
  <c r="Q898" i="12"/>
  <c r="C899" i="12"/>
  <c r="J899" i="12"/>
  <c r="D899" i="12"/>
  <c r="K899" i="12"/>
  <c r="E899" i="12"/>
  <c r="L899" i="12"/>
  <c r="F899" i="12"/>
  <c r="M899" i="12"/>
  <c r="G899" i="12"/>
  <c r="N899" i="12"/>
  <c r="H899" i="12"/>
  <c r="O899" i="12"/>
  <c r="I899" i="12"/>
  <c r="P899" i="12"/>
  <c r="Q899" i="12"/>
  <c r="C900" i="12"/>
  <c r="J900" i="12"/>
  <c r="D900" i="12"/>
  <c r="K900" i="12"/>
  <c r="E900" i="12"/>
  <c r="L900" i="12"/>
  <c r="F900" i="12"/>
  <c r="M900" i="12"/>
  <c r="G900" i="12"/>
  <c r="N900" i="12"/>
  <c r="H900" i="12"/>
  <c r="O900" i="12"/>
  <c r="I900" i="12"/>
  <c r="P900" i="12"/>
  <c r="Q900" i="12"/>
  <c r="C901" i="12"/>
  <c r="J901" i="12"/>
  <c r="D901" i="12"/>
  <c r="K901" i="12"/>
  <c r="E901" i="12"/>
  <c r="L901" i="12"/>
  <c r="F901" i="12"/>
  <c r="M901" i="12"/>
  <c r="G901" i="12"/>
  <c r="N901" i="12"/>
  <c r="H901" i="12"/>
  <c r="O901" i="12"/>
  <c r="I901" i="12"/>
  <c r="P901" i="12"/>
  <c r="Q901" i="12"/>
  <c r="C902" i="12"/>
  <c r="J902" i="12"/>
  <c r="D902" i="12"/>
  <c r="K902" i="12"/>
  <c r="E902" i="12"/>
  <c r="L902" i="12"/>
  <c r="F902" i="12"/>
  <c r="M902" i="12"/>
  <c r="G902" i="12"/>
  <c r="N902" i="12"/>
  <c r="H902" i="12"/>
  <c r="O902" i="12"/>
  <c r="I902" i="12"/>
  <c r="P902" i="12"/>
  <c r="Q902" i="12"/>
  <c r="C903" i="12"/>
  <c r="J903" i="12"/>
  <c r="D903" i="12"/>
  <c r="K903" i="12"/>
  <c r="E903" i="12"/>
  <c r="L903" i="12"/>
  <c r="F903" i="12"/>
  <c r="M903" i="12"/>
  <c r="G903" i="12"/>
  <c r="N903" i="12"/>
  <c r="H903" i="12"/>
  <c r="O903" i="12"/>
  <c r="I903" i="12"/>
  <c r="P903" i="12"/>
  <c r="Q903" i="12"/>
  <c r="C904" i="12"/>
  <c r="J904" i="12"/>
  <c r="D904" i="12"/>
  <c r="K904" i="12"/>
  <c r="E904" i="12"/>
  <c r="L904" i="12"/>
  <c r="F904" i="12"/>
  <c r="M904" i="12"/>
  <c r="G904" i="12"/>
  <c r="N904" i="12"/>
  <c r="H904" i="12"/>
  <c r="O904" i="12"/>
  <c r="I904" i="12"/>
  <c r="P904" i="12"/>
  <c r="Q904" i="12"/>
  <c r="C905" i="12"/>
  <c r="J905" i="12"/>
  <c r="D905" i="12"/>
  <c r="K905" i="12"/>
  <c r="E905" i="12"/>
  <c r="L905" i="12"/>
  <c r="F905" i="12"/>
  <c r="M905" i="12"/>
  <c r="G905" i="12"/>
  <c r="N905" i="12"/>
  <c r="H905" i="12"/>
  <c r="O905" i="12"/>
  <c r="I905" i="12"/>
  <c r="P905" i="12"/>
  <c r="Q905" i="12"/>
  <c r="C906" i="12"/>
  <c r="J906" i="12"/>
  <c r="D906" i="12"/>
  <c r="K906" i="12"/>
  <c r="E906" i="12"/>
  <c r="L906" i="12"/>
  <c r="F906" i="12"/>
  <c r="M906" i="12"/>
  <c r="G906" i="12"/>
  <c r="N906" i="12"/>
  <c r="H906" i="12"/>
  <c r="O906" i="12"/>
  <c r="I906" i="12"/>
  <c r="P906" i="12"/>
  <c r="Q906" i="12"/>
  <c r="C907" i="12"/>
  <c r="J907" i="12"/>
  <c r="D907" i="12"/>
  <c r="K907" i="12"/>
  <c r="E907" i="12"/>
  <c r="L907" i="12"/>
  <c r="F907" i="12"/>
  <c r="M907" i="12"/>
  <c r="G907" i="12"/>
  <c r="N907" i="12"/>
  <c r="H907" i="12"/>
  <c r="O907" i="12"/>
  <c r="I907" i="12"/>
  <c r="P907" i="12"/>
  <c r="Q907" i="12"/>
  <c r="C908" i="12"/>
  <c r="J908" i="12"/>
  <c r="D908" i="12"/>
  <c r="K908" i="12"/>
  <c r="E908" i="12"/>
  <c r="L908" i="12"/>
  <c r="F908" i="12"/>
  <c r="M908" i="12"/>
  <c r="G908" i="12"/>
  <c r="N908" i="12"/>
  <c r="H908" i="12"/>
  <c r="O908" i="12"/>
  <c r="I908" i="12"/>
  <c r="P908" i="12"/>
  <c r="Q908" i="12"/>
  <c r="C909" i="12"/>
  <c r="J909" i="12"/>
  <c r="D909" i="12"/>
  <c r="K909" i="12"/>
  <c r="E909" i="12"/>
  <c r="L909" i="12"/>
  <c r="F909" i="12"/>
  <c r="M909" i="12"/>
  <c r="G909" i="12"/>
  <c r="N909" i="12"/>
  <c r="H909" i="12"/>
  <c r="O909" i="12"/>
  <c r="I909" i="12"/>
  <c r="P909" i="12"/>
  <c r="Q909" i="12"/>
  <c r="C910" i="12"/>
  <c r="J910" i="12"/>
  <c r="D910" i="12"/>
  <c r="K910" i="12"/>
  <c r="E910" i="12"/>
  <c r="L910" i="12"/>
  <c r="F910" i="12"/>
  <c r="M910" i="12"/>
  <c r="G910" i="12"/>
  <c r="N910" i="12"/>
  <c r="H910" i="12"/>
  <c r="O910" i="12"/>
  <c r="I910" i="12"/>
  <c r="P910" i="12"/>
  <c r="Q910" i="12"/>
  <c r="C911" i="12"/>
  <c r="J911" i="12"/>
  <c r="D911" i="12"/>
  <c r="K911" i="12"/>
  <c r="E911" i="12"/>
  <c r="L911" i="12"/>
  <c r="F911" i="12"/>
  <c r="M911" i="12"/>
  <c r="G911" i="12"/>
  <c r="N911" i="12"/>
  <c r="H911" i="12"/>
  <c r="O911" i="12"/>
  <c r="I911" i="12"/>
  <c r="P911" i="12"/>
  <c r="Q911" i="12"/>
  <c r="C912" i="12"/>
  <c r="J912" i="12"/>
  <c r="D912" i="12"/>
  <c r="K912" i="12"/>
  <c r="E912" i="12"/>
  <c r="L912" i="12"/>
  <c r="F912" i="12"/>
  <c r="M912" i="12"/>
  <c r="G912" i="12"/>
  <c r="N912" i="12"/>
  <c r="H912" i="12"/>
  <c r="O912" i="12"/>
  <c r="I912" i="12"/>
  <c r="P912" i="12"/>
  <c r="Q912" i="12"/>
  <c r="C913" i="12"/>
  <c r="J913" i="12"/>
  <c r="D913" i="12"/>
  <c r="K913" i="12"/>
  <c r="E913" i="12"/>
  <c r="L913" i="12"/>
  <c r="F913" i="12"/>
  <c r="M913" i="12"/>
  <c r="G913" i="12"/>
  <c r="N913" i="12"/>
  <c r="H913" i="12"/>
  <c r="O913" i="12"/>
  <c r="I913" i="12"/>
  <c r="P913" i="12"/>
  <c r="Q913" i="12"/>
  <c r="C914" i="12"/>
  <c r="J914" i="12"/>
  <c r="D914" i="12"/>
  <c r="K914" i="12"/>
  <c r="E914" i="12"/>
  <c r="L914" i="12"/>
  <c r="F914" i="12"/>
  <c r="M914" i="12"/>
  <c r="G914" i="12"/>
  <c r="N914" i="12"/>
  <c r="H914" i="12"/>
  <c r="O914" i="12"/>
  <c r="I914" i="12"/>
  <c r="P914" i="12"/>
  <c r="Q914" i="12"/>
  <c r="C915" i="12"/>
  <c r="J915" i="12"/>
  <c r="D915" i="12"/>
  <c r="K915" i="12"/>
  <c r="E915" i="12"/>
  <c r="L915" i="12"/>
  <c r="F915" i="12"/>
  <c r="M915" i="12"/>
  <c r="G915" i="12"/>
  <c r="N915" i="12"/>
  <c r="H915" i="12"/>
  <c r="O915" i="12"/>
  <c r="I915" i="12"/>
  <c r="P915" i="12"/>
  <c r="Q915" i="12"/>
  <c r="C916" i="12"/>
  <c r="J916" i="12"/>
  <c r="D916" i="12"/>
  <c r="K916" i="12"/>
  <c r="E916" i="12"/>
  <c r="L916" i="12"/>
  <c r="F916" i="12"/>
  <c r="M916" i="12"/>
  <c r="G916" i="12"/>
  <c r="N916" i="12"/>
  <c r="H916" i="12"/>
  <c r="O916" i="12"/>
  <c r="I916" i="12"/>
  <c r="P916" i="12"/>
  <c r="Q916" i="12"/>
  <c r="C917" i="12"/>
  <c r="J917" i="12"/>
  <c r="D917" i="12"/>
  <c r="K917" i="12"/>
  <c r="E917" i="12"/>
  <c r="L917" i="12"/>
  <c r="F917" i="12"/>
  <c r="M917" i="12"/>
  <c r="G917" i="12"/>
  <c r="N917" i="12"/>
  <c r="H917" i="12"/>
  <c r="O917" i="12"/>
  <c r="I917" i="12"/>
  <c r="P917" i="12"/>
  <c r="Q917" i="12"/>
  <c r="C918" i="12"/>
  <c r="J918" i="12"/>
  <c r="D918" i="12"/>
  <c r="K918" i="12"/>
  <c r="E918" i="12"/>
  <c r="L918" i="12"/>
  <c r="F918" i="12"/>
  <c r="M918" i="12"/>
  <c r="G918" i="12"/>
  <c r="N918" i="12"/>
  <c r="H918" i="12"/>
  <c r="O918" i="12"/>
  <c r="I918" i="12"/>
  <c r="P918" i="12"/>
  <c r="Q918" i="12"/>
  <c r="C919" i="12"/>
  <c r="J919" i="12"/>
  <c r="D919" i="12"/>
  <c r="K919" i="12"/>
  <c r="E919" i="12"/>
  <c r="L919" i="12"/>
  <c r="F919" i="12"/>
  <c r="M919" i="12"/>
  <c r="G919" i="12"/>
  <c r="N919" i="12"/>
  <c r="H919" i="12"/>
  <c r="O919" i="12"/>
  <c r="I919" i="12"/>
  <c r="P919" i="12"/>
  <c r="Q919" i="12"/>
  <c r="C920" i="12"/>
  <c r="J920" i="12"/>
  <c r="D920" i="12"/>
  <c r="K920" i="12"/>
  <c r="E920" i="12"/>
  <c r="L920" i="12"/>
  <c r="F920" i="12"/>
  <c r="M920" i="12"/>
  <c r="G920" i="12"/>
  <c r="N920" i="12"/>
  <c r="H920" i="12"/>
  <c r="O920" i="12"/>
  <c r="I920" i="12"/>
  <c r="P920" i="12"/>
  <c r="Q920" i="12"/>
  <c r="C921" i="12"/>
  <c r="J921" i="12"/>
  <c r="D921" i="12"/>
  <c r="K921" i="12"/>
  <c r="E921" i="12"/>
  <c r="L921" i="12"/>
  <c r="F921" i="12"/>
  <c r="M921" i="12"/>
  <c r="G921" i="12"/>
  <c r="N921" i="12"/>
  <c r="H921" i="12"/>
  <c r="O921" i="12"/>
  <c r="I921" i="12"/>
  <c r="P921" i="12"/>
  <c r="Q921" i="12"/>
  <c r="C922" i="12"/>
  <c r="J922" i="12"/>
  <c r="D922" i="12"/>
  <c r="K922" i="12"/>
  <c r="E922" i="12"/>
  <c r="L922" i="12"/>
  <c r="F922" i="12"/>
  <c r="M922" i="12"/>
  <c r="G922" i="12"/>
  <c r="N922" i="12"/>
  <c r="H922" i="12"/>
  <c r="O922" i="12"/>
  <c r="I922" i="12"/>
  <c r="P922" i="12"/>
  <c r="Q922" i="12"/>
  <c r="C923" i="12"/>
  <c r="J923" i="12"/>
  <c r="D923" i="12"/>
  <c r="K923" i="12"/>
  <c r="E923" i="12"/>
  <c r="L923" i="12"/>
  <c r="F923" i="12"/>
  <c r="M923" i="12"/>
  <c r="G923" i="12"/>
  <c r="N923" i="12"/>
  <c r="H923" i="12"/>
  <c r="O923" i="12"/>
  <c r="I923" i="12"/>
  <c r="P923" i="12"/>
  <c r="Q923" i="12"/>
  <c r="C924" i="12"/>
  <c r="J924" i="12"/>
  <c r="D924" i="12"/>
  <c r="K924" i="12"/>
  <c r="E924" i="12"/>
  <c r="L924" i="12"/>
  <c r="F924" i="12"/>
  <c r="M924" i="12"/>
  <c r="G924" i="12"/>
  <c r="N924" i="12"/>
  <c r="H924" i="12"/>
  <c r="O924" i="12"/>
  <c r="I924" i="12"/>
  <c r="P924" i="12"/>
  <c r="Q924" i="12"/>
  <c r="C925" i="12"/>
  <c r="J925" i="12"/>
  <c r="D925" i="12"/>
  <c r="K925" i="12"/>
  <c r="E925" i="12"/>
  <c r="L925" i="12"/>
  <c r="F925" i="12"/>
  <c r="M925" i="12"/>
  <c r="G925" i="12"/>
  <c r="N925" i="12"/>
  <c r="H925" i="12"/>
  <c r="O925" i="12"/>
  <c r="I925" i="12"/>
  <c r="P925" i="12"/>
  <c r="Q925" i="12"/>
  <c r="C926" i="12"/>
  <c r="J926" i="12"/>
  <c r="D926" i="12"/>
  <c r="K926" i="12"/>
  <c r="E926" i="12"/>
  <c r="L926" i="12"/>
  <c r="F926" i="12"/>
  <c r="M926" i="12"/>
  <c r="G926" i="12"/>
  <c r="N926" i="12"/>
  <c r="H926" i="12"/>
  <c r="O926" i="12"/>
  <c r="I926" i="12"/>
  <c r="P926" i="12"/>
  <c r="Q926" i="12"/>
  <c r="C927" i="12"/>
  <c r="J927" i="12"/>
  <c r="D927" i="12"/>
  <c r="K927" i="12"/>
  <c r="E927" i="12"/>
  <c r="L927" i="12"/>
  <c r="F927" i="12"/>
  <c r="M927" i="12"/>
  <c r="G927" i="12"/>
  <c r="N927" i="12"/>
  <c r="H927" i="12"/>
  <c r="O927" i="12"/>
  <c r="I927" i="12"/>
  <c r="P927" i="12"/>
  <c r="Q927" i="12"/>
  <c r="C928" i="12"/>
  <c r="J928" i="12"/>
  <c r="D928" i="12"/>
  <c r="K928" i="12"/>
  <c r="E928" i="12"/>
  <c r="L928" i="12"/>
  <c r="F928" i="12"/>
  <c r="M928" i="12"/>
  <c r="G928" i="12"/>
  <c r="N928" i="12"/>
  <c r="H928" i="12"/>
  <c r="O928" i="12"/>
  <c r="I928" i="12"/>
  <c r="P928" i="12"/>
  <c r="Q928" i="12"/>
  <c r="C929" i="12"/>
  <c r="J929" i="12"/>
  <c r="D929" i="12"/>
  <c r="K929" i="12"/>
  <c r="E929" i="12"/>
  <c r="L929" i="12"/>
  <c r="F929" i="12"/>
  <c r="M929" i="12"/>
  <c r="G929" i="12"/>
  <c r="N929" i="12"/>
  <c r="H929" i="12"/>
  <c r="O929" i="12"/>
  <c r="I929" i="12"/>
  <c r="P929" i="12"/>
  <c r="Q929" i="12"/>
  <c r="C930" i="12"/>
  <c r="J930" i="12"/>
  <c r="D930" i="12"/>
  <c r="K930" i="12"/>
  <c r="E930" i="12"/>
  <c r="L930" i="12"/>
  <c r="F930" i="12"/>
  <c r="M930" i="12"/>
  <c r="G930" i="12"/>
  <c r="N930" i="12"/>
  <c r="H930" i="12"/>
  <c r="O930" i="12"/>
  <c r="I930" i="12"/>
  <c r="P930" i="12"/>
  <c r="Q930" i="12"/>
  <c r="C931" i="12"/>
  <c r="J931" i="12"/>
  <c r="D931" i="12"/>
  <c r="K931" i="12"/>
  <c r="E931" i="12"/>
  <c r="L931" i="12"/>
  <c r="F931" i="12"/>
  <c r="M931" i="12"/>
  <c r="G931" i="12"/>
  <c r="N931" i="12"/>
  <c r="H931" i="12"/>
  <c r="O931" i="12"/>
  <c r="I931" i="12"/>
  <c r="P931" i="12"/>
  <c r="Q931" i="12"/>
  <c r="C932" i="12"/>
  <c r="J932" i="12"/>
  <c r="D932" i="12"/>
  <c r="K932" i="12"/>
  <c r="E932" i="12"/>
  <c r="L932" i="12"/>
  <c r="F932" i="12"/>
  <c r="M932" i="12"/>
  <c r="G932" i="12"/>
  <c r="N932" i="12"/>
  <c r="H932" i="12"/>
  <c r="O932" i="12"/>
  <c r="I932" i="12"/>
  <c r="P932" i="12"/>
  <c r="Q932" i="12"/>
  <c r="C933" i="12"/>
  <c r="J933" i="12"/>
  <c r="D933" i="12"/>
  <c r="K933" i="12"/>
  <c r="E933" i="12"/>
  <c r="L933" i="12"/>
  <c r="F933" i="12"/>
  <c r="M933" i="12"/>
  <c r="G933" i="12"/>
  <c r="N933" i="12"/>
  <c r="H933" i="12"/>
  <c r="O933" i="12"/>
  <c r="I933" i="12"/>
  <c r="P933" i="12"/>
  <c r="Q933" i="12"/>
  <c r="C934" i="12"/>
  <c r="J934" i="12"/>
  <c r="D934" i="12"/>
  <c r="K934" i="12"/>
  <c r="E934" i="12"/>
  <c r="L934" i="12"/>
  <c r="F934" i="12"/>
  <c r="M934" i="12"/>
  <c r="G934" i="12"/>
  <c r="N934" i="12"/>
  <c r="H934" i="12"/>
  <c r="O934" i="12"/>
  <c r="I934" i="12"/>
  <c r="P934" i="12"/>
  <c r="Q934" i="12"/>
  <c r="C935" i="12"/>
  <c r="J935" i="12"/>
  <c r="D935" i="12"/>
  <c r="K935" i="12"/>
  <c r="E935" i="12"/>
  <c r="L935" i="12"/>
  <c r="F935" i="12"/>
  <c r="M935" i="12"/>
  <c r="G935" i="12"/>
  <c r="N935" i="12"/>
  <c r="H935" i="12"/>
  <c r="O935" i="12"/>
  <c r="I935" i="12"/>
  <c r="P935" i="12"/>
  <c r="Q935" i="12"/>
  <c r="C936" i="12"/>
  <c r="J936" i="12"/>
  <c r="D936" i="12"/>
  <c r="K936" i="12"/>
  <c r="E936" i="12"/>
  <c r="L936" i="12"/>
  <c r="F936" i="12"/>
  <c r="M936" i="12"/>
  <c r="G936" i="12"/>
  <c r="N936" i="12"/>
  <c r="H936" i="12"/>
  <c r="O936" i="12"/>
  <c r="I936" i="12"/>
  <c r="P936" i="12"/>
  <c r="Q936" i="12"/>
  <c r="C937" i="12"/>
  <c r="J937" i="12"/>
  <c r="D937" i="12"/>
  <c r="K937" i="12"/>
  <c r="E937" i="12"/>
  <c r="L937" i="12"/>
  <c r="F937" i="12"/>
  <c r="M937" i="12"/>
  <c r="G937" i="12"/>
  <c r="N937" i="12"/>
  <c r="H937" i="12"/>
  <c r="O937" i="12"/>
  <c r="I937" i="12"/>
  <c r="P937" i="12"/>
  <c r="Q937" i="12"/>
  <c r="C938" i="12"/>
  <c r="J938" i="12"/>
  <c r="D938" i="12"/>
  <c r="K938" i="12"/>
  <c r="E938" i="12"/>
  <c r="L938" i="12"/>
  <c r="F938" i="12"/>
  <c r="M938" i="12"/>
  <c r="G938" i="12"/>
  <c r="N938" i="12"/>
  <c r="H938" i="12"/>
  <c r="O938" i="12"/>
  <c r="I938" i="12"/>
  <c r="P938" i="12"/>
  <c r="Q938" i="12"/>
  <c r="C939" i="12"/>
  <c r="J939" i="12"/>
  <c r="D939" i="12"/>
  <c r="K939" i="12"/>
  <c r="E939" i="12"/>
  <c r="L939" i="12"/>
  <c r="F939" i="12"/>
  <c r="M939" i="12"/>
  <c r="G939" i="12"/>
  <c r="N939" i="12"/>
  <c r="H939" i="12"/>
  <c r="O939" i="12"/>
  <c r="I939" i="12"/>
  <c r="P939" i="12"/>
  <c r="Q939" i="12"/>
  <c r="C940" i="12"/>
  <c r="J940" i="12"/>
  <c r="D940" i="12"/>
  <c r="K940" i="12"/>
  <c r="E940" i="12"/>
  <c r="L940" i="12"/>
  <c r="F940" i="12"/>
  <c r="M940" i="12"/>
  <c r="G940" i="12"/>
  <c r="N940" i="12"/>
  <c r="H940" i="12"/>
  <c r="O940" i="12"/>
  <c r="I940" i="12"/>
  <c r="P940" i="12"/>
  <c r="Q940" i="12"/>
  <c r="C941" i="12"/>
  <c r="J941" i="12"/>
  <c r="D941" i="12"/>
  <c r="K941" i="12"/>
  <c r="E941" i="12"/>
  <c r="L941" i="12"/>
  <c r="F941" i="12"/>
  <c r="M941" i="12"/>
  <c r="G941" i="12"/>
  <c r="N941" i="12"/>
  <c r="H941" i="12"/>
  <c r="O941" i="12"/>
  <c r="I941" i="12"/>
  <c r="P941" i="12"/>
  <c r="Q941" i="12"/>
  <c r="C942" i="12"/>
  <c r="J942" i="12"/>
  <c r="D942" i="12"/>
  <c r="K942" i="12"/>
  <c r="E942" i="12"/>
  <c r="L942" i="12"/>
  <c r="F942" i="12"/>
  <c r="M942" i="12"/>
  <c r="G942" i="12"/>
  <c r="N942" i="12"/>
  <c r="H942" i="12"/>
  <c r="O942" i="12"/>
  <c r="I942" i="12"/>
  <c r="P942" i="12"/>
  <c r="Q942" i="12"/>
  <c r="C943" i="12"/>
  <c r="J943" i="12"/>
  <c r="D943" i="12"/>
  <c r="K943" i="12"/>
  <c r="E943" i="12"/>
  <c r="L943" i="12"/>
  <c r="F943" i="12"/>
  <c r="M943" i="12"/>
  <c r="G943" i="12"/>
  <c r="N943" i="12"/>
  <c r="H943" i="12"/>
  <c r="O943" i="12"/>
  <c r="I943" i="12"/>
  <c r="P943" i="12"/>
  <c r="Q943" i="12"/>
  <c r="C944" i="12"/>
  <c r="J944" i="12"/>
  <c r="D944" i="12"/>
  <c r="K944" i="12"/>
  <c r="E944" i="12"/>
  <c r="L944" i="12"/>
  <c r="F944" i="12"/>
  <c r="M944" i="12"/>
  <c r="G944" i="12"/>
  <c r="N944" i="12"/>
  <c r="H944" i="12"/>
  <c r="O944" i="12"/>
  <c r="I944" i="12"/>
  <c r="P944" i="12"/>
  <c r="Q944" i="12"/>
  <c r="C945" i="12"/>
  <c r="J945" i="12"/>
  <c r="D945" i="12"/>
  <c r="K945" i="12"/>
  <c r="E945" i="12"/>
  <c r="L945" i="12"/>
  <c r="F945" i="12"/>
  <c r="M945" i="12"/>
  <c r="G945" i="12"/>
  <c r="N945" i="12"/>
  <c r="H945" i="12"/>
  <c r="O945" i="12"/>
  <c r="I945" i="12"/>
  <c r="P945" i="12"/>
  <c r="Q945" i="12"/>
  <c r="C946" i="12"/>
  <c r="J946" i="12"/>
  <c r="D946" i="12"/>
  <c r="K946" i="12"/>
  <c r="E946" i="12"/>
  <c r="L946" i="12"/>
  <c r="F946" i="12"/>
  <c r="M946" i="12"/>
  <c r="G946" i="12"/>
  <c r="N946" i="12"/>
  <c r="H946" i="12"/>
  <c r="O946" i="12"/>
  <c r="I946" i="12"/>
  <c r="P946" i="12"/>
  <c r="Q946" i="12"/>
  <c r="C947" i="12"/>
  <c r="J947" i="12"/>
  <c r="D947" i="12"/>
  <c r="K947" i="12"/>
  <c r="E947" i="12"/>
  <c r="L947" i="12"/>
  <c r="F947" i="12"/>
  <c r="M947" i="12"/>
  <c r="G947" i="12"/>
  <c r="N947" i="12"/>
  <c r="H947" i="12"/>
  <c r="O947" i="12"/>
  <c r="I947" i="12"/>
  <c r="P947" i="12"/>
  <c r="Q947" i="12"/>
  <c r="C948" i="12"/>
  <c r="J948" i="12"/>
  <c r="D948" i="12"/>
  <c r="K948" i="12"/>
  <c r="E948" i="12"/>
  <c r="L948" i="12"/>
  <c r="F948" i="12"/>
  <c r="M948" i="12"/>
  <c r="G948" i="12"/>
  <c r="N948" i="12"/>
  <c r="H948" i="12"/>
  <c r="O948" i="12"/>
  <c r="I948" i="12"/>
  <c r="P948" i="12"/>
  <c r="Q948" i="12"/>
  <c r="C949" i="12"/>
  <c r="J949" i="12"/>
  <c r="D949" i="12"/>
  <c r="K949" i="12"/>
  <c r="E949" i="12"/>
  <c r="L949" i="12"/>
  <c r="F949" i="12"/>
  <c r="M949" i="12"/>
  <c r="G949" i="12"/>
  <c r="N949" i="12"/>
  <c r="H949" i="12"/>
  <c r="O949" i="12"/>
  <c r="I949" i="12"/>
  <c r="P949" i="12"/>
  <c r="Q949" i="12"/>
  <c r="C950" i="12"/>
  <c r="J950" i="12"/>
  <c r="D950" i="12"/>
  <c r="K950" i="12"/>
  <c r="E950" i="12"/>
  <c r="L950" i="12"/>
  <c r="F950" i="12"/>
  <c r="M950" i="12"/>
  <c r="G950" i="12"/>
  <c r="N950" i="12"/>
  <c r="H950" i="12"/>
  <c r="O950" i="12"/>
  <c r="I950" i="12"/>
  <c r="P950" i="12"/>
  <c r="Q950" i="12"/>
  <c r="C951" i="12"/>
  <c r="J951" i="12"/>
  <c r="D951" i="12"/>
  <c r="K951" i="12"/>
  <c r="E951" i="12"/>
  <c r="L951" i="12"/>
  <c r="F951" i="12"/>
  <c r="M951" i="12"/>
  <c r="G951" i="12"/>
  <c r="N951" i="12"/>
  <c r="H951" i="12"/>
  <c r="O951" i="12"/>
  <c r="I951" i="12"/>
  <c r="P951" i="12"/>
  <c r="Q951" i="12"/>
  <c r="C952" i="12"/>
  <c r="J952" i="12"/>
  <c r="D952" i="12"/>
  <c r="K952" i="12"/>
  <c r="E952" i="12"/>
  <c r="L952" i="12"/>
  <c r="F952" i="12"/>
  <c r="M952" i="12"/>
  <c r="G952" i="12"/>
  <c r="N952" i="12"/>
  <c r="H952" i="12"/>
  <c r="O952" i="12"/>
  <c r="I952" i="12"/>
  <c r="P952" i="12"/>
  <c r="Q952" i="12"/>
  <c r="C953" i="12"/>
  <c r="J953" i="12"/>
  <c r="D953" i="12"/>
  <c r="K953" i="12"/>
  <c r="E953" i="12"/>
  <c r="L953" i="12"/>
  <c r="F953" i="12"/>
  <c r="M953" i="12"/>
  <c r="G953" i="12"/>
  <c r="N953" i="12"/>
  <c r="H953" i="12"/>
  <c r="O953" i="12"/>
  <c r="I953" i="12"/>
  <c r="P953" i="12"/>
  <c r="Q953" i="12"/>
  <c r="C954" i="12"/>
  <c r="J954" i="12"/>
  <c r="D954" i="12"/>
  <c r="K954" i="12"/>
  <c r="E954" i="12"/>
  <c r="L954" i="12"/>
  <c r="F954" i="12"/>
  <c r="M954" i="12"/>
  <c r="G954" i="12"/>
  <c r="N954" i="12"/>
  <c r="H954" i="12"/>
  <c r="O954" i="12"/>
  <c r="I954" i="12"/>
  <c r="P954" i="12"/>
  <c r="Q954" i="12"/>
  <c r="C955" i="12"/>
  <c r="J955" i="12"/>
  <c r="D955" i="12"/>
  <c r="K955" i="12"/>
  <c r="E955" i="12"/>
  <c r="L955" i="12"/>
  <c r="F955" i="12"/>
  <c r="M955" i="12"/>
  <c r="G955" i="12"/>
  <c r="N955" i="12"/>
  <c r="H955" i="12"/>
  <c r="O955" i="12"/>
  <c r="I955" i="12"/>
  <c r="P955" i="12"/>
  <c r="Q955" i="12"/>
  <c r="C956" i="12"/>
  <c r="J956" i="12"/>
  <c r="D956" i="12"/>
  <c r="K956" i="12"/>
  <c r="E956" i="12"/>
  <c r="L956" i="12"/>
  <c r="F956" i="12"/>
  <c r="M956" i="12"/>
  <c r="G956" i="12"/>
  <c r="N956" i="12"/>
  <c r="H956" i="12"/>
  <c r="O956" i="12"/>
  <c r="I956" i="12"/>
  <c r="P956" i="12"/>
  <c r="Q956" i="12"/>
  <c r="C957" i="12"/>
  <c r="J957" i="12"/>
  <c r="D957" i="12"/>
  <c r="K957" i="12"/>
  <c r="E957" i="12"/>
  <c r="L957" i="12"/>
  <c r="F957" i="12"/>
  <c r="M957" i="12"/>
  <c r="G957" i="12"/>
  <c r="N957" i="12"/>
  <c r="H957" i="12"/>
  <c r="O957" i="12"/>
  <c r="I957" i="12"/>
  <c r="P957" i="12"/>
  <c r="Q957" i="12"/>
  <c r="C958" i="12"/>
  <c r="J958" i="12"/>
  <c r="D958" i="12"/>
  <c r="K958" i="12"/>
  <c r="E958" i="12"/>
  <c r="L958" i="12"/>
  <c r="F958" i="12"/>
  <c r="M958" i="12"/>
  <c r="G958" i="12"/>
  <c r="N958" i="12"/>
  <c r="H958" i="12"/>
  <c r="O958" i="12"/>
  <c r="I958" i="12"/>
  <c r="P958" i="12"/>
  <c r="Q958" i="12"/>
  <c r="C959" i="12"/>
  <c r="J959" i="12"/>
  <c r="D959" i="12"/>
  <c r="K959" i="12"/>
  <c r="E959" i="12"/>
  <c r="L959" i="12"/>
  <c r="F959" i="12"/>
  <c r="M959" i="12"/>
  <c r="G959" i="12"/>
  <c r="N959" i="12"/>
  <c r="H959" i="12"/>
  <c r="O959" i="12"/>
  <c r="I959" i="12"/>
  <c r="P959" i="12"/>
  <c r="Q959" i="12"/>
  <c r="C960" i="12"/>
  <c r="J960" i="12"/>
  <c r="D960" i="12"/>
  <c r="K960" i="12"/>
  <c r="E960" i="12"/>
  <c r="L960" i="12"/>
  <c r="F960" i="12"/>
  <c r="M960" i="12"/>
  <c r="G960" i="12"/>
  <c r="N960" i="12"/>
  <c r="H960" i="12"/>
  <c r="O960" i="12"/>
  <c r="I960" i="12"/>
  <c r="P960" i="12"/>
  <c r="Q960" i="12"/>
  <c r="C961" i="12"/>
  <c r="J961" i="12"/>
  <c r="D961" i="12"/>
  <c r="K961" i="12"/>
  <c r="E961" i="12"/>
  <c r="L961" i="12"/>
  <c r="F961" i="12"/>
  <c r="M961" i="12"/>
  <c r="G961" i="12"/>
  <c r="N961" i="12"/>
  <c r="H961" i="12"/>
  <c r="O961" i="12"/>
  <c r="I961" i="12"/>
  <c r="P961" i="12"/>
  <c r="Q961" i="12"/>
  <c r="C962" i="12"/>
  <c r="J962" i="12"/>
  <c r="D962" i="12"/>
  <c r="K962" i="12"/>
  <c r="E962" i="12"/>
  <c r="L962" i="12"/>
  <c r="F962" i="12"/>
  <c r="M962" i="12"/>
  <c r="G962" i="12"/>
  <c r="N962" i="12"/>
  <c r="H962" i="12"/>
  <c r="O962" i="12"/>
  <c r="I962" i="12"/>
  <c r="P962" i="12"/>
  <c r="Q962" i="12"/>
  <c r="C963" i="12"/>
  <c r="J963" i="12"/>
  <c r="D963" i="12"/>
  <c r="K963" i="12"/>
  <c r="E963" i="12"/>
  <c r="L963" i="12"/>
  <c r="F963" i="12"/>
  <c r="M963" i="12"/>
  <c r="G963" i="12"/>
  <c r="N963" i="12"/>
  <c r="H963" i="12"/>
  <c r="O963" i="12"/>
  <c r="I963" i="12"/>
  <c r="P963" i="12"/>
  <c r="Q963" i="12"/>
  <c r="C964" i="12"/>
  <c r="J964" i="12"/>
  <c r="D964" i="12"/>
  <c r="K964" i="12"/>
  <c r="E964" i="12"/>
  <c r="L964" i="12"/>
  <c r="F964" i="12"/>
  <c r="M964" i="12"/>
  <c r="G964" i="12"/>
  <c r="N964" i="12"/>
  <c r="H964" i="12"/>
  <c r="O964" i="12"/>
  <c r="I964" i="12"/>
  <c r="P964" i="12"/>
  <c r="Q964" i="12"/>
  <c r="C965" i="12"/>
  <c r="J965" i="12"/>
  <c r="D965" i="12"/>
  <c r="K965" i="12"/>
  <c r="E965" i="12"/>
  <c r="L965" i="12"/>
  <c r="F965" i="12"/>
  <c r="M965" i="12"/>
  <c r="G965" i="12"/>
  <c r="N965" i="12"/>
  <c r="H965" i="12"/>
  <c r="O965" i="12"/>
  <c r="I965" i="12"/>
  <c r="P965" i="12"/>
  <c r="Q965" i="12"/>
  <c r="C966" i="12"/>
  <c r="J966" i="12"/>
  <c r="D966" i="12"/>
  <c r="K966" i="12"/>
  <c r="E966" i="12"/>
  <c r="L966" i="12"/>
  <c r="F966" i="12"/>
  <c r="M966" i="12"/>
  <c r="G966" i="12"/>
  <c r="N966" i="12"/>
  <c r="H966" i="12"/>
  <c r="O966" i="12"/>
  <c r="I966" i="12"/>
  <c r="P966" i="12"/>
  <c r="Q966" i="12"/>
  <c r="C967" i="12"/>
  <c r="J967" i="12"/>
  <c r="D967" i="12"/>
  <c r="K967" i="12"/>
  <c r="E967" i="12"/>
  <c r="L967" i="12"/>
  <c r="F967" i="12"/>
  <c r="M967" i="12"/>
  <c r="G967" i="12"/>
  <c r="N967" i="12"/>
  <c r="H967" i="12"/>
  <c r="O967" i="12"/>
  <c r="I967" i="12"/>
  <c r="P967" i="12"/>
  <c r="Q967" i="12"/>
  <c r="C968" i="12"/>
  <c r="J968" i="12"/>
  <c r="D968" i="12"/>
  <c r="K968" i="12"/>
  <c r="E968" i="12"/>
  <c r="L968" i="12"/>
  <c r="F968" i="12"/>
  <c r="M968" i="12"/>
  <c r="G968" i="12"/>
  <c r="N968" i="12"/>
  <c r="H968" i="12"/>
  <c r="O968" i="12"/>
  <c r="I968" i="12"/>
  <c r="P968" i="12"/>
  <c r="Q968" i="12"/>
  <c r="C969" i="12"/>
  <c r="J969" i="12"/>
  <c r="D969" i="12"/>
  <c r="K969" i="12"/>
  <c r="E969" i="12"/>
  <c r="L969" i="12"/>
  <c r="F969" i="12"/>
  <c r="M969" i="12"/>
  <c r="G969" i="12"/>
  <c r="N969" i="12"/>
  <c r="H969" i="12"/>
  <c r="O969" i="12"/>
  <c r="I969" i="12"/>
  <c r="P969" i="12"/>
  <c r="Q969" i="12"/>
  <c r="C970" i="12"/>
  <c r="J970" i="12"/>
  <c r="D970" i="12"/>
  <c r="K970" i="12"/>
  <c r="E970" i="12"/>
  <c r="L970" i="12"/>
  <c r="F970" i="12"/>
  <c r="M970" i="12"/>
  <c r="G970" i="12"/>
  <c r="N970" i="12"/>
  <c r="H970" i="12"/>
  <c r="O970" i="12"/>
  <c r="I970" i="12"/>
  <c r="P970" i="12"/>
  <c r="Q970" i="12"/>
  <c r="C971" i="12"/>
  <c r="J971" i="12"/>
  <c r="D971" i="12"/>
  <c r="K971" i="12"/>
  <c r="E971" i="12"/>
  <c r="L971" i="12"/>
  <c r="F971" i="12"/>
  <c r="M971" i="12"/>
  <c r="G971" i="12"/>
  <c r="N971" i="12"/>
  <c r="H971" i="12"/>
  <c r="O971" i="12"/>
  <c r="I971" i="12"/>
  <c r="P971" i="12"/>
  <c r="Q971" i="12"/>
  <c r="C972" i="12"/>
  <c r="J972" i="12"/>
  <c r="D972" i="12"/>
  <c r="K972" i="12"/>
  <c r="E972" i="12"/>
  <c r="L972" i="12"/>
  <c r="F972" i="12"/>
  <c r="M972" i="12"/>
  <c r="G972" i="12"/>
  <c r="N972" i="12"/>
  <c r="H972" i="12"/>
  <c r="O972" i="12"/>
  <c r="I972" i="12"/>
  <c r="P972" i="12"/>
  <c r="Q972" i="12"/>
  <c r="C973" i="12"/>
  <c r="J973" i="12"/>
  <c r="D973" i="12"/>
  <c r="K973" i="12"/>
  <c r="E973" i="12"/>
  <c r="L973" i="12"/>
  <c r="F973" i="12"/>
  <c r="M973" i="12"/>
  <c r="G973" i="12"/>
  <c r="N973" i="12"/>
  <c r="H973" i="12"/>
  <c r="O973" i="12"/>
  <c r="I973" i="12"/>
  <c r="P973" i="12"/>
  <c r="Q973" i="12"/>
  <c r="C974" i="12"/>
  <c r="J974" i="12"/>
  <c r="D974" i="12"/>
  <c r="K974" i="12"/>
  <c r="E974" i="12"/>
  <c r="L974" i="12"/>
  <c r="F974" i="12"/>
  <c r="M974" i="12"/>
  <c r="G974" i="12"/>
  <c r="N974" i="12"/>
  <c r="H974" i="12"/>
  <c r="O974" i="12"/>
  <c r="I974" i="12"/>
  <c r="P974" i="12"/>
  <c r="Q974" i="12"/>
  <c r="C975" i="12"/>
  <c r="J975" i="12"/>
  <c r="D975" i="12"/>
  <c r="K975" i="12"/>
  <c r="E975" i="12"/>
  <c r="L975" i="12"/>
  <c r="F975" i="12"/>
  <c r="M975" i="12"/>
  <c r="G975" i="12"/>
  <c r="N975" i="12"/>
  <c r="H975" i="12"/>
  <c r="O975" i="12"/>
  <c r="I975" i="12"/>
  <c r="P975" i="12"/>
  <c r="Q975" i="12"/>
  <c r="C976" i="12"/>
  <c r="J976" i="12"/>
  <c r="D976" i="12"/>
  <c r="K976" i="12"/>
  <c r="E976" i="12"/>
  <c r="L976" i="12"/>
  <c r="F976" i="12"/>
  <c r="M976" i="12"/>
  <c r="G976" i="12"/>
  <c r="N976" i="12"/>
  <c r="H976" i="12"/>
  <c r="O976" i="12"/>
  <c r="I976" i="12"/>
  <c r="P976" i="12"/>
  <c r="Q976" i="12"/>
  <c r="C977" i="12"/>
  <c r="J977" i="12"/>
  <c r="D977" i="12"/>
  <c r="K977" i="12"/>
  <c r="E977" i="12"/>
  <c r="L977" i="12"/>
  <c r="F977" i="12"/>
  <c r="M977" i="12"/>
  <c r="G977" i="12"/>
  <c r="N977" i="12"/>
  <c r="H977" i="12"/>
  <c r="O977" i="12"/>
  <c r="I977" i="12"/>
  <c r="P977" i="12"/>
  <c r="Q977" i="12"/>
  <c r="C978" i="12"/>
  <c r="J978" i="12"/>
  <c r="D978" i="12"/>
  <c r="K978" i="12"/>
  <c r="E978" i="12"/>
  <c r="L978" i="12"/>
  <c r="F978" i="12"/>
  <c r="M978" i="12"/>
  <c r="G978" i="12"/>
  <c r="N978" i="12"/>
  <c r="H978" i="12"/>
  <c r="O978" i="12"/>
  <c r="I978" i="12"/>
  <c r="P978" i="12"/>
  <c r="Q978" i="12"/>
  <c r="C979" i="12"/>
  <c r="J979" i="12"/>
  <c r="D979" i="12"/>
  <c r="K979" i="12"/>
  <c r="E979" i="12"/>
  <c r="L979" i="12"/>
  <c r="F979" i="12"/>
  <c r="M979" i="12"/>
  <c r="G979" i="12"/>
  <c r="N979" i="12"/>
  <c r="H979" i="12"/>
  <c r="O979" i="12"/>
  <c r="I979" i="12"/>
  <c r="P979" i="12"/>
  <c r="Q979" i="12"/>
  <c r="C980" i="12"/>
  <c r="J980" i="12"/>
  <c r="D980" i="12"/>
  <c r="K980" i="12"/>
  <c r="E980" i="12"/>
  <c r="L980" i="12"/>
  <c r="F980" i="12"/>
  <c r="M980" i="12"/>
  <c r="G980" i="12"/>
  <c r="N980" i="12"/>
  <c r="H980" i="12"/>
  <c r="O980" i="12"/>
  <c r="I980" i="12"/>
  <c r="P980" i="12"/>
  <c r="Q980" i="12"/>
  <c r="C981" i="12"/>
  <c r="J981" i="12"/>
  <c r="D981" i="12"/>
  <c r="K981" i="12"/>
  <c r="E981" i="12"/>
  <c r="L981" i="12"/>
  <c r="F981" i="12"/>
  <c r="M981" i="12"/>
  <c r="G981" i="12"/>
  <c r="N981" i="12"/>
  <c r="H981" i="12"/>
  <c r="O981" i="12"/>
  <c r="I981" i="12"/>
  <c r="P981" i="12"/>
  <c r="Q981" i="12"/>
  <c r="C982" i="12"/>
  <c r="J982" i="12"/>
  <c r="D982" i="12"/>
  <c r="K982" i="12"/>
  <c r="E982" i="12"/>
  <c r="L982" i="12"/>
  <c r="F982" i="12"/>
  <c r="M982" i="12"/>
  <c r="G982" i="12"/>
  <c r="N982" i="12"/>
  <c r="H982" i="12"/>
  <c r="O982" i="12"/>
  <c r="I982" i="12"/>
  <c r="P982" i="12"/>
  <c r="Q982" i="12"/>
  <c r="C983" i="12"/>
  <c r="J983" i="12"/>
  <c r="D983" i="12"/>
  <c r="K983" i="12"/>
  <c r="E983" i="12"/>
  <c r="L983" i="12"/>
  <c r="F983" i="12"/>
  <c r="M983" i="12"/>
  <c r="G983" i="12"/>
  <c r="N983" i="12"/>
  <c r="H983" i="12"/>
  <c r="O983" i="12"/>
  <c r="I983" i="12"/>
  <c r="P983" i="12"/>
  <c r="Q983" i="12"/>
  <c r="C984" i="12"/>
  <c r="J984" i="12"/>
  <c r="D984" i="12"/>
  <c r="K984" i="12"/>
  <c r="E984" i="12"/>
  <c r="L984" i="12"/>
  <c r="F984" i="12"/>
  <c r="M984" i="12"/>
  <c r="G984" i="12"/>
  <c r="N984" i="12"/>
  <c r="H984" i="12"/>
  <c r="O984" i="12"/>
  <c r="I984" i="12"/>
  <c r="P984" i="12"/>
  <c r="Q984" i="12"/>
  <c r="C985" i="12"/>
  <c r="J985" i="12"/>
  <c r="D985" i="12"/>
  <c r="K985" i="12"/>
  <c r="E985" i="12"/>
  <c r="L985" i="12"/>
  <c r="F985" i="12"/>
  <c r="M985" i="12"/>
  <c r="G985" i="12"/>
  <c r="N985" i="12"/>
  <c r="H985" i="12"/>
  <c r="O985" i="12"/>
  <c r="I985" i="12"/>
  <c r="P985" i="12"/>
  <c r="Q985" i="12"/>
  <c r="C986" i="12"/>
  <c r="J986" i="12"/>
  <c r="D986" i="12"/>
  <c r="K986" i="12"/>
  <c r="E986" i="12"/>
  <c r="L986" i="12"/>
  <c r="F986" i="12"/>
  <c r="M986" i="12"/>
  <c r="G986" i="12"/>
  <c r="N986" i="12"/>
  <c r="H986" i="12"/>
  <c r="O986" i="12"/>
  <c r="I986" i="12"/>
  <c r="P986" i="12"/>
  <c r="Q986" i="12"/>
  <c r="C987" i="12"/>
  <c r="J987" i="12"/>
  <c r="D987" i="12"/>
  <c r="K987" i="12"/>
  <c r="E987" i="12"/>
  <c r="L987" i="12"/>
  <c r="F987" i="12"/>
  <c r="M987" i="12"/>
  <c r="G987" i="12"/>
  <c r="N987" i="12"/>
  <c r="H987" i="12"/>
  <c r="O987" i="12"/>
  <c r="I987" i="12"/>
  <c r="P987" i="12"/>
  <c r="Q987" i="12"/>
  <c r="C988" i="12"/>
  <c r="J988" i="12"/>
  <c r="D988" i="12"/>
  <c r="K988" i="12"/>
  <c r="E988" i="12"/>
  <c r="L988" i="12"/>
  <c r="F988" i="12"/>
  <c r="M988" i="12"/>
  <c r="G988" i="12"/>
  <c r="N988" i="12"/>
  <c r="H988" i="12"/>
  <c r="O988" i="12"/>
  <c r="I988" i="12"/>
  <c r="P988" i="12"/>
  <c r="Q988" i="12"/>
  <c r="C989" i="12"/>
  <c r="J989" i="12"/>
  <c r="D989" i="12"/>
  <c r="K989" i="12"/>
  <c r="E989" i="12"/>
  <c r="L989" i="12"/>
  <c r="F989" i="12"/>
  <c r="M989" i="12"/>
  <c r="G989" i="12"/>
  <c r="N989" i="12"/>
  <c r="H989" i="12"/>
  <c r="O989" i="12"/>
  <c r="I989" i="12"/>
  <c r="P989" i="12"/>
  <c r="Q989" i="12"/>
  <c r="C990" i="12"/>
  <c r="J990" i="12"/>
  <c r="D990" i="12"/>
  <c r="K990" i="12"/>
  <c r="E990" i="12"/>
  <c r="L990" i="12"/>
  <c r="F990" i="12"/>
  <c r="M990" i="12"/>
  <c r="G990" i="12"/>
  <c r="N990" i="12"/>
  <c r="H990" i="12"/>
  <c r="O990" i="12"/>
  <c r="I990" i="12"/>
  <c r="P990" i="12"/>
  <c r="Q990" i="12"/>
  <c r="C991" i="12"/>
  <c r="J991" i="12"/>
  <c r="D991" i="12"/>
  <c r="K991" i="12"/>
  <c r="E991" i="12"/>
  <c r="L991" i="12"/>
  <c r="F991" i="12"/>
  <c r="M991" i="12"/>
  <c r="G991" i="12"/>
  <c r="N991" i="12"/>
  <c r="H991" i="12"/>
  <c r="O991" i="12"/>
  <c r="I991" i="12"/>
  <c r="P991" i="12"/>
  <c r="Q991" i="12"/>
  <c r="C992" i="12"/>
  <c r="J992" i="12"/>
  <c r="D992" i="12"/>
  <c r="K992" i="12"/>
  <c r="E992" i="12"/>
  <c r="L992" i="12"/>
  <c r="F992" i="12"/>
  <c r="M992" i="12"/>
  <c r="G992" i="12"/>
  <c r="N992" i="12"/>
  <c r="H992" i="12"/>
  <c r="O992" i="12"/>
  <c r="I992" i="12"/>
  <c r="P992" i="12"/>
  <c r="Q992" i="12"/>
  <c r="C993" i="12"/>
  <c r="J993" i="12"/>
  <c r="D993" i="12"/>
  <c r="K993" i="12"/>
  <c r="E993" i="12"/>
  <c r="L993" i="12"/>
  <c r="F993" i="12"/>
  <c r="M993" i="12"/>
  <c r="G993" i="12"/>
  <c r="N993" i="12"/>
  <c r="H993" i="12"/>
  <c r="O993" i="12"/>
  <c r="I993" i="12"/>
  <c r="P993" i="12"/>
  <c r="Q993" i="12"/>
  <c r="C994" i="12"/>
  <c r="J994" i="12"/>
  <c r="D994" i="12"/>
  <c r="K994" i="12"/>
  <c r="E994" i="12"/>
  <c r="L994" i="12"/>
  <c r="F994" i="12"/>
  <c r="M994" i="12"/>
  <c r="G994" i="12"/>
  <c r="N994" i="12"/>
  <c r="H994" i="12"/>
  <c r="O994" i="12"/>
  <c r="I994" i="12"/>
  <c r="P994" i="12"/>
  <c r="Q994" i="12"/>
  <c r="C995" i="12"/>
  <c r="J995" i="12"/>
  <c r="D995" i="12"/>
  <c r="K995" i="12"/>
  <c r="E995" i="12"/>
  <c r="L995" i="12"/>
  <c r="F995" i="12"/>
  <c r="M995" i="12"/>
  <c r="G995" i="12"/>
  <c r="N995" i="12"/>
  <c r="H995" i="12"/>
  <c r="O995" i="12"/>
  <c r="I995" i="12"/>
  <c r="P995" i="12"/>
  <c r="Q995" i="12"/>
  <c r="C996" i="12"/>
  <c r="J996" i="12"/>
  <c r="D996" i="12"/>
  <c r="K996" i="12"/>
  <c r="E996" i="12"/>
  <c r="L996" i="12"/>
  <c r="F996" i="12"/>
  <c r="M996" i="12"/>
  <c r="G996" i="12"/>
  <c r="N996" i="12"/>
  <c r="H996" i="12"/>
  <c r="O996" i="12"/>
  <c r="I996" i="12"/>
  <c r="P996" i="12"/>
  <c r="Q996" i="12"/>
  <c r="C997" i="12"/>
  <c r="J997" i="12"/>
  <c r="D997" i="12"/>
  <c r="K997" i="12"/>
  <c r="E997" i="12"/>
  <c r="L997" i="12"/>
  <c r="F997" i="12"/>
  <c r="M997" i="12"/>
  <c r="G997" i="12"/>
  <c r="N997" i="12"/>
  <c r="H997" i="12"/>
  <c r="O997" i="12"/>
  <c r="I997" i="12"/>
  <c r="P997" i="12"/>
  <c r="Q997" i="12"/>
  <c r="C998" i="12"/>
  <c r="J998" i="12"/>
  <c r="D998" i="12"/>
  <c r="K998" i="12"/>
  <c r="E998" i="12"/>
  <c r="L998" i="12"/>
  <c r="F998" i="12"/>
  <c r="M998" i="12"/>
  <c r="G998" i="12"/>
  <c r="N998" i="12"/>
  <c r="H998" i="12"/>
  <c r="O998" i="12"/>
  <c r="I998" i="12"/>
  <c r="P998" i="12"/>
  <c r="Q998" i="12"/>
  <c r="C999" i="12"/>
  <c r="J999" i="12"/>
  <c r="D999" i="12"/>
  <c r="K999" i="12"/>
  <c r="E999" i="12"/>
  <c r="L999" i="12"/>
  <c r="F999" i="12"/>
  <c r="M999" i="12"/>
  <c r="G999" i="12"/>
  <c r="N999" i="12"/>
  <c r="H999" i="12"/>
  <c r="O999" i="12"/>
  <c r="I999" i="12"/>
  <c r="P999" i="12"/>
  <c r="Q999" i="12"/>
  <c r="C1000" i="12"/>
  <c r="J1000" i="12"/>
  <c r="D1000" i="12"/>
  <c r="K1000" i="12"/>
  <c r="E1000" i="12"/>
  <c r="L1000" i="12"/>
  <c r="F1000" i="12"/>
  <c r="M1000" i="12"/>
  <c r="G1000" i="12"/>
  <c r="N1000" i="12"/>
  <c r="H1000" i="12"/>
  <c r="O1000" i="12"/>
  <c r="I1000" i="12"/>
  <c r="P1000" i="12"/>
  <c r="Q1000" i="12"/>
  <c r="C1001" i="12"/>
  <c r="J1001" i="12"/>
  <c r="D1001" i="12"/>
  <c r="K1001" i="12"/>
  <c r="E1001" i="12"/>
  <c r="L1001" i="12"/>
  <c r="F1001" i="12"/>
  <c r="M1001" i="12"/>
  <c r="G1001" i="12"/>
  <c r="N1001" i="12"/>
  <c r="H1001" i="12"/>
  <c r="O1001" i="12"/>
  <c r="I1001" i="12"/>
  <c r="P1001" i="12"/>
  <c r="Q1001" i="12"/>
  <c r="C1002" i="12"/>
  <c r="J1002" i="12"/>
  <c r="D1002" i="12"/>
  <c r="K1002" i="12"/>
  <c r="E1002" i="12"/>
  <c r="L1002" i="12"/>
  <c r="F1002" i="12"/>
  <c r="M1002" i="12"/>
  <c r="G1002" i="12"/>
  <c r="N1002" i="12"/>
  <c r="H1002" i="12"/>
  <c r="O1002" i="12"/>
  <c r="I1002" i="12"/>
  <c r="P1002" i="12"/>
  <c r="Q1002" i="12"/>
  <c r="C1003" i="12"/>
  <c r="J1003" i="12"/>
  <c r="D1003" i="12"/>
  <c r="K1003" i="12"/>
  <c r="E1003" i="12"/>
  <c r="L1003" i="12"/>
  <c r="F1003" i="12"/>
  <c r="M1003" i="12"/>
  <c r="G1003" i="12"/>
  <c r="N1003" i="12"/>
  <c r="H1003" i="12"/>
  <c r="O1003" i="12"/>
  <c r="I1003" i="12"/>
  <c r="P1003" i="12"/>
  <c r="Q1003" i="12"/>
  <c r="C1004" i="12"/>
  <c r="J1004" i="12"/>
  <c r="D1004" i="12"/>
  <c r="K1004" i="12"/>
  <c r="E1004" i="12"/>
  <c r="L1004" i="12"/>
  <c r="F1004" i="12"/>
  <c r="M1004" i="12"/>
  <c r="G1004" i="12"/>
  <c r="N1004" i="12"/>
  <c r="H1004" i="12"/>
  <c r="O1004" i="12"/>
  <c r="I1004" i="12"/>
  <c r="P1004" i="12"/>
  <c r="Q1004" i="12"/>
  <c r="C1005" i="12"/>
  <c r="J1005" i="12"/>
  <c r="D1005" i="12"/>
  <c r="K1005" i="12"/>
  <c r="E1005" i="12"/>
  <c r="L1005" i="12"/>
  <c r="F1005" i="12"/>
  <c r="M1005" i="12"/>
  <c r="G1005" i="12"/>
  <c r="N1005" i="12"/>
  <c r="H1005" i="12"/>
  <c r="O1005" i="12"/>
  <c r="I1005" i="12"/>
  <c r="P1005" i="12"/>
  <c r="Q1005" i="12"/>
  <c r="C1006" i="12"/>
  <c r="J1006" i="12"/>
  <c r="D1006" i="12"/>
  <c r="K1006" i="12"/>
  <c r="E1006" i="12"/>
  <c r="L1006" i="12"/>
  <c r="F1006" i="12"/>
  <c r="M1006" i="12"/>
  <c r="G1006" i="12"/>
  <c r="N1006" i="12"/>
  <c r="H1006" i="12"/>
  <c r="O1006" i="12"/>
  <c r="I1006" i="12"/>
  <c r="P1006" i="12"/>
  <c r="Q1006" i="12"/>
  <c r="C1007" i="12"/>
  <c r="J1007" i="12"/>
  <c r="D1007" i="12"/>
  <c r="K1007" i="12"/>
  <c r="E1007" i="12"/>
  <c r="L1007" i="12"/>
  <c r="F1007" i="12"/>
  <c r="M1007" i="12"/>
  <c r="G1007" i="12"/>
  <c r="N1007" i="12"/>
  <c r="H1007" i="12"/>
  <c r="O1007" i="12"/>
  <c r="I1007" i="12"/>
  <c r="P1007" i="12"/>
  <c r="Q1007" i="12"/>
  <c r="C1008" i="12"/>
  <c r="J1008" i="12"/>
  <c r="D1008" i="12"/>
  <c r="K1008" i="12"/>
  <c r="E1008" i="12"/>
  <c r="L1008" i="12"/>
  <c r="F1008" i="12"/>
  <c r="M1008" i="12"/>
  <c r="G1008" i="12"/>
  <c r="N1008" i="12"/>
  <c r="H1008" i="12"/>
  <c r="O1008" i="12"/>
  <c r="I1008" i="12"/>
  <c r="P1008" i="12"/>
  <c r="Q1008" i="12"/>
  <c r="C1009" i="12"/>
  <c r="J1009" i="12"/>
  <c r="D1009" i="12"/>
  <c r="K1009" i="12"/>
  <c r="E1009" i="12"/>
  <c r="L1009" i="12"/>
  <c r="F1009" i="12"/>
  <c r="M1009" i="12"/>
  <c r="G1009" i="12"/>
  <c r="N1009" i="12"/>
  <c r="H1009" i="12"/>
  <c r="O1009" i="12"/>
  <c r="I1009" i="12"/>
  <c r="P1009" i="12"/>
  <c r="Q1009" i="12"/>
  <c r="C1010" i="12"/>
  <c r="J1010" i="12"/>
  <c r="D1010" i="12"/>
  <c r="K1010" i="12"/>
  <c r="E1010" i="12"/>
  <c r="L1010" i="12"/>
  <c r="F1010" i="12"/>
  <c r="M1010" i="12"/>
  <c r="G1010" i="12"/>
  <c r="N1010" i="12"/>
  <c r="H1010" i="12"/>
  <c r="O1010" i="12"/>
  <c r="I1010" i="12"/>
  <c r="P1010" i="12"/>
  <c r="Q1010" i="12"/>
  <c r="C1011" i="12"/>
  <c r="J1011" i="12"/>
  <c r="D1011" i="12"/>
  <c r="K1011" i="12"/>
  <c r="E1011" i="12"/>
  <c r="L1011" i="12"/>
  <c r="F1011" i="12"/>
  <c r="M1011" i="12"/>
  <c r="G1011" i="12"/>
  <c r="N1011" i="12"/>
  <c r="H1011" i="12"/>
  <c r="O1011" i="12"/>
  <c r="I1011" i="12"/>
  <c r="P1011" i="12"/>
  <c r="Q1011" i="12"/>
  <c r="C1012" i="12"/>
  <c r="J1012" i="12"/>
  <c r="D1012" i="12"/>
  <c r="K1012" i="12"/>
  <c r="E1012" i="12"/>
  <c r="L1012" i="12"/>
  <c r="F1012" i="12"/>
  <c r="M1012" i="12"/>
  <c r="G1012" i="12"/>
  <c r="N1012" i="12"/>
  <c r="H1012" i="12"/>
  <c r="O1012" i="12"/>
  <c r="I1012" i="12"/>
  <c r="P1012" i="12"/>
  <c r="Q1012" i="12"/>
  <c r="C1013" i="12"/>
  <c r="J1013" i="12"/>
  <c r="D1013" i="12"/>
  <c r="K1013" i="12"/>
  <c r="E1013" i="12"/>
  <c r="L1013" i="12"/>
  <c r="F1013" i="12"/>
  <c r="M1013" i="12"/>
  <c r="G1013" i="12"/>
  <c r="N1013" i="12"/>
  <c r="H1013" i="12"/>
  <c r="O1013" i="12"/>
  <c r="I1013" i="12"/>
  <c r="P1013" i="12"/>
  <c r="Q1013" i="12"/>
  <c r="C1014" i="12"/>
  <c r="J1014" i="12"/>
  <c r="D1014" i="12"/>
  <c r="K1014" i="12"/>
  <c r="E1014" i="12"/>
  <c r="L1014" i="12"/>
  <c r="F1014" i="12"/>
  <c r="M1014" i="12"/>
  <c r="G1014" i="12"/>
  <c r="N1014" i="12"/>
  <c r="H1014" i="12"/>
  <c r="O1014" i="12"/>
  <c r="I1014" i="12"/>
  <c r="P1014" i="12"/>
  <c r="Q1014" i="12"/>
  <c r="C1015" i="12"/>
  <c r="J1015" i="12"/>
  <c r="D1015" i="12"/>
  <c r="K1015" i="12"/>
  <c r="E1015" i="12"/>
  <c r="L1015" i="12"/>
  <c r="F1015" i="12"/>
  <c r="M1015" i="12"/>
  <c r="G1015" i="12"/>
  <c r="N1015" i="12"/>
  <c r="H1015" i="12"/>
  <c r="O1015" i="12"/>
  <c r="I1015" i="12"/>
  <c r="P1015" i="12"/>
  <c r="Q1015" i="12"/>
  <c r="C1016" i="12"/>
  <c r="J1016" i="12"/>
  <c r="D1016" i="12"/>
  <c r="K1016" i="12"/>
  <c r="E1016" i="12"/>
  <c r="L1016" i="12"/>
  <c r="F1016" i="12"/>
  <c r="M1016" i="12"/>
  <c r="G1016" i="12"/>
  <c r="N1016" i="12"/>
  <c r="H1016" i="12"/>
  <c r="O1016" i="12"/>
  <c r="I1016" i="12"/>
  <c r="P1016" i="12"/>
  <c r="Q1016" i="12"/>
  <c r="C1017" i="12"/>
  <c r="J1017" i="12"/>
  <c r="D1017" i="12"/>
  <c r="K1017" i="12"/>
  <c r="E1017" i="12"/>
  <c r="L1017" i="12"/>
  <c r="F1017" i="12"/>
  <c r="M1017" i="12"/>
  <c r="G1017" i="12"/>
  <c r="N1017" i="12"/>
  <c r="H1017" i="12"/>
  <c r="O1017" i="12"/>
  <c r="I1017" i="12"/>
  <c r="P1017" i="12"/>
  <c r="Q1017" i="12"/>
  <c r="C1018" i="12"/>
  <c r="J1018" i="12"/>
  <c r="D1018" i="12"/>
  <c r="K1018" i="12"/>
  <c r="E1018" i="12"/>
  <c r="L1018" i="12"/>
  <c r="F1018" i="12"/>
  <c r="M1018" i="12"/>
  <c r="G1018" i="12"/>
  <c r="N1018" i="12"/>
  <c r="H1018" i="12"/>
  <c r="O1018" i="12"/>
  <c r="I1018" i="12"/>
  <c r="P1018" i="12"/>
  <c r="Q1018" i="12"/>
  <c r="C1019" i="12"/>
  <c r="J1019" i="12"/>
  <c r="D1019" i="12"/>
  <c r="K1019" i="12"/>
  <c r="E1019" i="12"/>
  <c r="L1019" i="12"/>
  <c r="F1019" i="12"/>
  <c r="M1019" i="12"/>
  <c r="G1019" i="12"/>
  <c r="N1019" i="12"/>
  <c r="H1019" i="12"/>
  <c r="O1019" i="12"/>
  <c r="I1019" i="12"/>
  <c r="P1019" i="12"/>
  <c r="Q1019" i="12"/>
  <c r="C1020" i="12"/>
  <c r="J1020" i="12"/>
  <c r="D1020" i="12"/>
  <c r="K1020" i="12"/>
  <c r="E1020" i="12"/>
  <c r="L1020" i="12"/>
  <c r="F1020" i="12"/>
  <c r="M1020" i="12"/>
  <c r="G1020" i="12"/>
  <c r="N1020" i="12"/>
  <c r="H1020" i="12"/>
  <c r="O1020" i="12"/>
  <c r="I1020" i="12"/>
  <c r="P1020" i="12"/>
  <c r="Q1020" i="12"/>
  <c r="C1021" i="12"/>
  <c r="J1021" i="12"/>
  <c r="D1021" i="12"/>
  <c r="K1021" i="12"/>
  <c r="E1021" i="12"/>
  <c r="L1021" i="12"/>
  <c r="F1021" i="12"/>
  <c r="M1021" i="12"/>
  <c r="G1021" i="12"/>
  <c r="N1021" i="12"/>
  <c r="H1021" i="12"/>
  <c r="O1021" i="12"/>
  <c r="I1021" i="12"/>
  <c r="P1021" i="12"/>
  <c r="Q1021" i="12"/>
  <c r="C1022" i="12"/>
  <c r="J1022" i="12"/>
  <c r="D1022" i="12"/>
  <c r="K1022" i="12"/>
  <c r="E1022" i="12"/>
  <c r="L1022" i="12"/>
  <c r="F1022" i="12"/>
  <c r="M1022" i="12"/>
  <c r="G1022" i="12"/>
  <c r="N1022" i="12"/>
  <c r="H1022" i="12"/>
  <c r="O1022" i="12"/>
  <c r="I1022" i="12"/>
  <c r="P1022" i="12"/>
  <c r="Q1022" i="12"/>
  <c r="C1023" i="12"/>
  <c r="J1023" i="12"/>
  <c r="D1023" i="12"/>
  <c r="K1023" i="12"/>
  <c r="E1023" i="12"/>
  <c r="L1023" i="12"/>
  <c r="F1023" i="12"/>
  <c r="M1023" i="12"/>
  <c r="G1023" i="12"/>
  <c r="N1023" i="12"/>
  <c r="H1023" i="12"/>
  <c r="O1023" i="12"/>
  <c r="I1023" i="12"/>
  <c r="P1023" i="12"/>
  <c r="Q1023" i="12"/>
  <c r="C1024" i="12"/>
  <c r="J1024" i="12"/>
  <c r="D1024" i="12"/>
  <c r="K1024" i="12"/>
  <c r="E1024" i="12"/>
  <c r="L1024" i="12"/>
  <c r="F1024" i="12"/>
  <c r="M1024" i="12"/>
  <c r="G1024" i="12"/>
  <c r="N1024" i="12"/>
  <c r="H1024" i="12"/>
  <c r="O1024" i="12"/>
  <c r="I1024" i="12"/>
  <c r="P1024" i="12"/>
  <c r="Q1024" i="12"/>
  <c r="C1025" i="12"/>
  <c r="J1025" i="12"/>
  <c r="D1025" i="12"/>
  <c r="K1025" i="12"/>
  <c r="E1025" i="12"/>
  <c r="L1025" i="12"/>
  <c r="F1025" i="12"/>
  <c r="M1025" i="12"/>
  <c r="G1025" i="12"/>
  <c r="N1025" i="12"/>
  <c r="H1025" i="12"/>
  <c r="O1025" i="12"/>
  <c r="I1025" i="12"/>
  <c r="P1025" i="12"/>
  <c r="Q1025" i="12"/>
  <c r="C1026" i="12"/>
  <c r="J1026" i="12"/>
  <c r="D1026" i="12"/>
  <c r="K1026" i="12"/>
  <c r="E1026" i="12"/>
  <c r="L1026" i="12"/>
  <c r="F1026" i="12"/>
  <c r="M1026" i="12"/>
  <c r="G1026" i="12"/>
  <c r="N1026" i="12"/>
  <c r="H1026" i="12"/>
  <c r="O1026" i="12"/>
  <c r="I1026" i="12"/>
  <c r="P1026" i="12"/>
  <c r="Q1026" i="12"/>
  <c r="C1027" i="12"/>
  <c r="J1027" i="12"/>
  <c r="D1027" i="12"/>
  <c r="K1027" i="12"/>
  <c r="E1027" i="12"/>
  <c r="L1027" i="12"/>
  <c r="F1027" i="12"/>
  <c r="M1027" i="12"/>
  <c r="G1027" i="12"/>
  <c r="N1027" i="12"/>
  <c r="H1027" i="12"/>
  <c r="O1027" i="12"/>
  <c r="I1027" i="12"/>
  <c r="P1027" i="12"/>
  <c r="Q1027" i="12"/>
  <c r="C1028" i="12"/>
  <c r="J1028" i="12"/>
  <c r="D1028" i="12"/>
  <c r="K1028" i="12"/>
  <c r="E1028" i="12"/>
  <c r="L1028" i="12"/>
  <c r="F1028" i="12"/>
  <c r="M1028" i="12"/>
  <c r="G1028" i="12"/>
  <c r="N1028" i="12"/>
  <c r="H1028" i="12"/>
  <c r="O1028" i="12"/>
  <c r="I1028" i="12"/>
  <c r="P1028" i="12"/>
  <c r="Q1028" i="12"/>
  <c r="C1029" i="12"/>
  <c r="J1029" i="12"/>
  <c r="D1029" i="12"/>
  <c r="K1029" i="12"/>
  <c r="E1029" i="12"/>
  <c r="L1029" i="12"/>
  <c r="F1029" i="12"/>
  <c r="M1029" i="12"/>
  <c r="G1029" i="12"/>
  <c r="N1029" i="12"/>
  <c r="H1029" i="12"/>
  <c r="O1029" i="12"/>
  <c r="I1029" i="12"/>
  <c r="P1029" i="12"/>
  <c r="Q1029" i="12"/>
  <c r="C1030" i="12"/>
  <c r="J1030" i="12"/>
  <c r="D1030" i="12"/>
  <c r="K1030" i="12"/>
  <c r="E1030" i="12"/>
  <c r="L1030" i="12"/>
  <c r="F1030" i="12"/>
  <c r="M1030" i="12"/>
  <c r="G1030" i="12"/>
  <c r="N1030" i="12"/>
  <c r="H1030" i="12"/>
  <c r="O1030" i="12"/>
  <c r="I1030" i="12"/>
  <c r="P1030" i="12"/>
  <c r="Q1030" i="12"/>
  <c r="C1031" i="12"/>
  <c r="J1031" i="12"/>
  <c r="D1031" i="12"/>
  <c r="K1031" i="12"/>
  <c r="E1031" i="12"/>
  <c r="L1031" i="12"/>
  <c r="F1031" i="12"/>
  <c r="M1031" i="12"/>
  <c r="G1031" i="12"/>
  <c r="N1031" i="12"/>
  <c r="H1031" i="12"/>
  <c r="O1031" i="12"/>
  <c r="I1031" i="12"/>
  <c r="P1031" i="12"/>
  <c r="Q1031" i="12"/>
  <c r="C1032" i="12"/>
  <c r="J1032" i="12"/>
  <c r="D1032" i="12"/>
  <c r="K1032" i="12"/>
  <c r="E1032" i="12"/>
  <c r="L1032" i="12"/>
  <c r="F1032" i="12"/>
  <c r="M1032" i="12"/>
  <c r="G1032" i="12"/>
  <c r="N1032" i="12"/>
  <c r="H1032" i="12"/>
  <c r="O1032" i="12"/>
  <c r="I1032" i="12"/>
  <c r="P1032" i="12"/>
  <c r="Q1032" i="12"/>
  <c r="C1033" i="12"/>
  <c r="J1033" i="12"/>
  <c r="D1033" i="12"/>
  <c r="K1033" i="12"/>
  <c r="E1033" i="12"/>
  <c r="L1033" i="12"/>
  <c r="F1033" i="12"/>
  <c r="M1033" i="12"/>
  <c r="G1033" i="12"/>
  <c r="N1033" i="12"/>
  <c r="H1033" i="12"/>
  <c r="O1033" i="12"/>
  <c r="I1033" i="12"/>
  <c r="P1033" i="12"/>
  <c r="Q1033" i="12"/>
  <c r="C1034" i="12"/>
  <c r="J1034" i="12"/>
  <c r="D1034" i="12"/>
  <c r="K1034" i="12"/>
  <c r="E1034" i="12"/>
  <c r="L1034" i="12"/>
  <c r="F1034" i="12"/>
  <c r="M1034" i="12"/>
  <c r="G1034" i="12"/>
  <c r="N1034" i="12"/>
  <c r="H1034" i="12"/>
  <c r="O1034" i="12"/>
  <c r="I1034" i="12"/>
  <c r="P1034" i="12"/>
  <c r="Q1034" i="12"/>
  <c r="C1035" i="12"/>
  <c r="J1035" i="12"/>
  <c r="D1035" i="12"/>
  <c r="K1035" i="12"/>
  <c r="E1035" i="12"/>
  <c r="L1035" i="12"/>
  <c r="F1035" i="12"/>
  <c r="M1035" i="12"/>
  <c r="G1035" i="12"/>
  <c r="N1035" i="12"/>
  <c r="H1035" i="12"/>
  <c r="O1035" i="12"/>
  <c r="I1035" i="12"/>
  <c r="P1035" i="12"/>
  <c r="Q1035" i="12"/>
  <c r="C1036" i="12"/>
  <c r="J1036" i="12"/>
  <c r="D1036" i="12"/>
  <c r="K1036" i="12"/>
  <c r="E1036" i="12"/>
  <c r="L1036" i="12"/>
  <c r="F1036" i="12"/>
  <c r="M1036" i="12"/>
  <c r="G1036" i="12"/>
  <c r="N1036" i="12"/>
  <c r="H1036" i="12"/>
  <c r="O1036" i="12"/>
  <c r="I1036" i="12"/>
  <c r="P1036" i="12"/>
  <c r="Q1036" i="12"/>
  <c r="C1037" i="12"/>
  <c r="J1037" i="12"/>
  <c r="D1037" i="12"/>
  <c r="K1037" i="12"/>
  <c r="E1037" i="12"/>
  <c r="L1037" i="12"/>
  <c r="F1037" i="12"/>
  <c r="M1037" i="12"/>
  <c r="G1037" i="12"/>
  <c r="N1037" i="12"/>
  <c r="H1037" i="12"/>
  <c r="O1037" i="12"/>
  <c r="I1037" i="12"/>
  <c r="P1037" i="12"/>
  <c r="Q1037" i="12"/>
  <c r="C1038" i="12"/>
  <c r="J1038" i="12"/>
  <c r="D1038" i="12"/>
  <c r="K1038" i="12"/>
  <c r="E1038" i="12"/>
  <c r="L1038" i="12"/>
  <c r="F1038" i="12"/>
  <c r="M1038" i="12"/>
  <c r="G1038" i="12"/>
  <c r="N1038" i="12"/>
  <c r="H1038" i="12"/>
  <c r="O1038" i="12"/>
  <c r="I1038" i="12"/>
  <c r="P1038" i="12"/>
  <c r="Q1038" i="12"/>
  <c r="C1039" i="12"/>
  <c r="J1039" i="12"/>
  <c r="D1039" i="12"/>
  <c r="K1039" i="12"/>
  <c r="E1039" i="12"/>
  <c r="L1039" i="12"/>
  <c r="F1039" i="12"/>
  <c r="M1039" i="12"/>
  <c r="G1039" i="12"/>
  <c r="N1039" i="12"/>
  <c r="H1039" i="12"/>
  <c r="O1039" i="12"/>
  <c r="I1039" i="12"/>
  <c r="P1039" i="12"/>
  <c r="Q1039" i="12"/>
  <c r="C1040" i="12"/>
  <c r="J1040" i="12"/>
  <c r="D1040" i="12"/>
  <c r="K1040" i="12"/>
  <c r="E1040" i="12"/>
  <c r="L1040" i="12"/>
  <c r="F1040" i="12"/>
  <c r="M1040" i="12"/>
  <c r="G1040" i="12"/>
  <c r="N1040" i="12"/>
  <c r="H1040" i="12"/>
  <c r="O1040" i="12"/>
  <c r="I1040" i="12"/>
  <c r="P1040" i="12"/>
  <c r="Q1040" i="12"/>
  <c r="C1041" i="12"/>
  <c r="J1041" i="12"/>
  <c r="D1041" i="12"/>
  <c r="K1041" i="12"/>
  <c r="E1041" i="12"/>
  <c r="L1041" i="12"/>
  <c r="F1041" i="12"/>
  <c r="M1041" i="12"/>
  <c r="G1041" i="12"/>
  <c r="N1041" i="12"/>
  <c r="H1041" i="12"/>
  <c r="O1041" i="12"/>
  <c r="I1041" i="12"/>
  <c r="P1041" i="12"/>
  <c r="Q1041" i="12"/>
  <c r="C1042" i="12"/>
  <c r="J1042" i="12"/>
  <c r="D1042" i="12"/>
  <c r="K1042" i="12"/>
  <c r="E1042" i="12"/>
  <c r="L1042" i="12"/>
  <c r="F1042" i="12"/>
  <c r="M1042" i="12"/>
  <c r="G1042" i="12"/>
  <c r="N1042" i="12"/>
  <c r="H1042" i="12"/>
  <c r="O1042" i="12"/>
  <c r="I1042" i="12"/>
  <c r="P1042" i="12"/>
  <c r="Q1042" i="12"/>
  <c r="C1043" i="12"/>
  <c r="J1043" i="12"/>
  <c r="D1043" i="12"/>
  <c r="K1043" i="12"/>
  <c r="E1043" i="12"/>
  <c r="L1043" i="12"/>
  <c r="F1043" i="12"/>
  <c r="M1043" i="12"/>
  <c r="G1043" i="12"/>
  <c r="N1043" i="12"/>
  <c r="H1043" i="12"/>
  <c r="O1043" i="12"/>
  <c r="I1043" i="12"/>
  <c r="P1043" i="12"/>
  <c r="Q1043" i="12"/>
  <c r="C1044" i="12"/>
  <c r="J1044" i="12"/>
  <c r="D1044" i="12"/>
  <c r="K1044" i="12"/>
  <c r="E1044" i="12"/>
  <c r="L1044" i="12"/>
  <c r="F1044" i="12"/>
  <c r="M1044" i="12"/>
  <c r="G1044" i="12"/>
  <c r="N1044" i="12"/>
  <c r="H1044" i="12"/>
  <c r="O1044" i="12"/>
  <c r="I1044" i="12"/>
  <c r="P1044" i="12"/>
  <c r="Q1044" i="12"/>
  <c r="C1045" i="12"/>
  <c r="J1045" i="12"/>
  <c r="D1045" i="12"/>
  <c r="K1045" i="12"/>
  <c r="E1045" i="12"/>
  <c r="L1045" i="12"/>
  <c r="F1045" i="12"/>
  <c r="M1045" i="12"/>
  <c r="G1045" i="12"/>
  <c r="N1045" i="12"/>
  <c r="H1045" i="12"/>
  <c r="O1045" i="12"/>
  <c r="I1045" i="12"/>
  <c r="P1045" i="12"/>
  <c r="Q1045" i="12"/>
  <c r="C1046" i="12"/>
  <c r="J1046" i="12"/>
  <c r="D1046" i="12"/>
  <c r="K1046" i="12"/>
  <c r="E1046" i="12"/>
  <c r="L1046" i="12"/>
  <c r="F1046" i="12"/>
  <c r="M1046" i="12"/>
  <c r="G1046" i="12"/>
  <c r="N1046" i="12"/>
  <c r="H1046" i="12"/>
  <c r="O1046" i="12"/>
  <c r="I1046" i="12"/>
  <c r="P1046" i="12"/>
  <c r="Q1046" i="12"/>
  <c r="C1047" i="12"/>
  <c r="J1047" i="12"/>
  <c r="D1047" i="12"/>
  <c r="K1047" i="12"/>
  <c r="E1047" i="12"/>
  <c r="L1047" i="12"/>
  <c r="F1047" i="12"/>
  <c r="M1047" i="12"/>
  <c r="G1047" i="12"/>
  <c r="N1047" i="12"/>
  <c r="H1047" i="12"/>
  <c r="O1047" i="12"/>
  <c r="I1047" i="12"/>
  <c r="P1047" i="12"/>
  <c r="Q1047" i="12"/>
  <c r="C1048" i="12"/>
  <c r="J1048" i="12"/>
  <c r="D1048" i="12"/>
  <c r="K1048" i="12"/>
  <c r="E1048" i="12"/>
  <c r="L1048" i="12"/>
  <c r="F1048" i="12"/>
  <c r="M1048" i="12"/>
  <c r="G1048" i="12"/>
  <c r="N1048" i="12"/>
  <c r="H1048" i="12"/>
  <c r="O1048" i="12"/>
  <c r="I1048" i="12"/>
  <c r="P1048" i="12"/>
  <c r="Q1048" i="12"/>
  <c r="C1049" i="12"/>
  <c r="J1049" i="12"/>
  <c r="D1049" i="12"/>
  <c r="K1049" i="12"/>
  <c r="E1049" i="12"/>
  <c r="L1049" i="12"/>
  <c r="F1049" i="12"/>
  <c r="M1049" i="12"/>
  <c r="G1049" i="12"/>
  <c r="N1049" i="12"/>
  <c r="H1049" i="12"/>
  <c r="O1049" i="12"/>
  <c r="I1049" i="12"/>
  <c r="P1049" i="12"/>
  <c r="Q1049" i="12"/>
  <c r="C1050" i="12"/>
  <c r="J1050" i="12"/>
  <c r="D1050" i="12"/>
  <c r="K1050" i="12"/>
  <c r="E1050" i="12"/>
  <c r="L1050" i="12"/>
  <c r="F1050" i="12"/>
  <c r="M1050" i="12"/>
  <c r="G1050" i="12"/>
  <c r="N1050" i="12"/>
  <c r="H1050" i="12"/>
  <c r="O1050" i="12"/>
  <c r="I1050" i="12"/>
  <c r="P1050" i="12"/>
  <c r="Q1050" i="12"/>
  <c r="C1051" i="12"/>
  <c r="J1051" i="12"/>
  <c r="D1051" i="12"/>
  <c r="K1051" i="12"/>
  <c r="E1051" i="12"/>
  <c r="L1051" i="12"/>
  <c r="F1051" i="12"/>
  <c r="M1051" i="12"/>
  <c r="G1051" i="12"/>
  <c r="N1051" i="12"/>
  <c r="H1051" i="12"/>
  <c r="O1051" i="12"/>
  <c r="I1051" i="12"/>
  <c r="P1051" i="12"/>
  <c r="Q1051" i="12"/>
  <c r="C1052" i="12"/>
  <c r="J1052" i="12"/>
  <c r="D1052" i="12"/>
  <c r="K1052" i="12"/>
  <c r="E1052" i="12"/>
  <c r="L1052" i="12"/>
  <c r="F1052" i="12"/>
  <c r="M1052" i="12"/>
  <c r="G1052" i="12"/>
  <c r="N1052" i="12"/>
  <c r="H1052" i="12"/>
  <c r="O1052" i="12"/>
  <c r="I1052" i="12"/>
  <c r="P1052" i="12"/>
  <c r="Q1052" i="12"/>
  <c r="C1053" i="12"/>
  <c r="J1053" i="12"/>
  <c r="D1053" i="12"/>
  <c r="K1053" i="12"/>
  <c r="E1053" i="12"/>
  <c r="L1053" i="12"/>
  <c r="F1053" i="12"/>
  <c r="M1053" i="12"/>
  <c r="G1053" i="12"/>
  <c r="N1053" i="12"/>
  <c r="H1053" i="12"/>
  <c r="O1053" i="12"/>
  <c r="I1053" i="12"/>
  <c r="P1053" i="12"/>
  <c r="Q1053" i="12"/>
  <c r="C1054" i="12"/>
  <c r="J1054" i="12"/>
  <c r="D1054" i="12"/>
  <c r="K1054" i="12"/>
  <c r="E1054" i="12"/>
  <c r="L1054" i="12"/>
  <c r="F1054" i="12"/>
  <c r="M1054" i="12"/>
  <c r="G1054" i="12"/>
  <c r="N1054" i="12"/>
  <c r="H1054" i="12"/>
  <c r="O1054" i="12"/>
  <c r="I1054" i="12"/>
  <c r="P1054" i="12"/>
  <c r="Q1054" i="12"/>
  <c r="C1055" i="12"/>
  <c r="J1055" i="12"/>
  <c r="D1055" i="12"/>
  <c r="K1055" i="12"/>
  <c r="E1055" i="12"/>
  <c r="L1055" i="12"/>
  <c r="F1055" i="12"/>
  <c r="M1055" i="12"/>
  <c r="G1055" i="12"/>
  <c r="N1055" i="12"/>
  <c r="H1055" i="12"/>
  <c r="O1055" i="12"/>
  <c r="I1055" i="12"/>
  <c r="P1055" i="12"/>
  <c r="Q1055" i="12"/>
  <c r="C1056" i="12"/>
  <c r="J1056" i="12"/>
  <c r="D1056" i="12"/>
  <c r="K1056" i="12"/>
  <c r="E1056" i="12"/>
  <c r="L1056" i="12"/>
  <c r="F1056" i="12"/>
  <c r="M1056" i="12"/>
  <c r="G1056" i="12"/>
  <c r="N1056" i="12"/>
  <c r="H1056" i="12"/>
  <c r="O1056" i="12"/>
  <c r="I1056" i="12"/>
  <c r="P1056" i="12"/>
  <c r="Q1056" i="12"/>
  <c r="C1057" i="12"/>
  <c r="J1057" i="12"/>
  <c r="D1057" i="12"/>
  <c r="K1057" i="12"/>
  <c r="E1057" i="12"/>
  <c r="L1057" i="12"/>
  <c r="F1057" i="12"/>
  <c r="M1057" i="12"/>
  <c r="G1057" i="12"/>
  <c r="N1057" i="12"/>
  <c r="H1057" i="12"/>
  <c r="O1057" i="12"/>
  <c r="I1057" i="12"/>
  <c r="P1057" i="12"/>
  <c r="Q1057" i="12"/>
  <c r="C1058" i="12"/>
  <c r="J1058" i="12"/>
  <c r="D1058" i="12"/>
  <c r="K1058" i="12"/>
  <c r="E1058" i="12"/>
  <c r="L1058" i="12"/>
  <c r="F1058" i="12"/>
  <c r="M1058" i="12"/>
  <c r="G1058" i="12"/>
  <c r="N1058" i="12"/>
  <c r="H1058" i="12"/>
  <c r="O1058" i="12"/>
  <c r="I1058" i="12"/>
  <c r="P1058" i="12"/>
  <c r="Q1058" i="12"/>
  <c r="C1059" i="12"/>
  <c r="J1059" i="12"/>
  <c r="D1059" i="12"/>
  <c r="K1059" i="12"/>
  <c r="E1059" i="12"/>
  <c r="L1059" i="12"/>
  <c r="F1059" i="12"/>
  <c r="M1059" i="12"/>
  <c r="G1059" i="12"/>
  <c r="N1059" i="12"/>
  <c r="H1059" i="12"/>
  <c r="O1059" i="12"/>
  <c r="I1059" i="12"/>
  <c r="P1059" i="12"/>
  <c r="Q1059" i="12"/>
  <c r="C1060" i="12"/>
  <c r="J1060" i="12"/>
  <c r="D1060" i="12"/>
  <c r="K1060" i="12"/>
  <c r="E1060" i="12"/>
  <c r="L1060" i="12"/>
  <c r="F1060" i="12"/>
  <c r="M1060" i="12"/>
  <c r="G1060" i="12"/>
  <c r="N1060" i="12"/>
  <c r="H1060" i="12"/>
  <c r="O1060" i="12"/>
  <c r="I1060" i="12"/>
  <c r="P1060" i="12"/>
  <c r="Q1060" i="12"/>
  <c r="C1061" i="12"/>
  <c r="J1061" i="12"/>
  <c r="D1061" i="12"/>
  <c r="K1061" i="12"/>
  <c r="E1061" i="12"/>
  <c r="L1061" i="12"/>
  <c r="F1061" i="12"/>
  <c r="M1061" i="12"/>
  <c r="G1061" i="12"/>
  <c r="N1061" i="12"/>
  <c r="H1061" i="12"/>
  <c r="O1061" i="12"/>
  <c r="I1061" i="12"/>
  <c r="P1061" i="12"/>
  <c r="Q1061" i="12"/>
  <c r="C1062" i="12"/>
  <c r="J1062" i="12"/>
  <c r="D1062" i="12"/>
  <c r="K1062" i="12"/>
  <c r="E1062" i="12"/>
  <c r="L1062" i="12"/>
  <c r="F1062" i="12"/>
  <c r="M1062" i="12"/>
  <c r="G1062" i="12"/>
  <c r="N1062" i="12"/>
  <c r="H1062" i="12"/>
  <c r="O1062" i="12"/>
  <c r="I1062" i="12"/>
  <c r="P1062" i="12"/>
  <c r="Q1062" i="12"/>
  <c r="C1063" i="12"/>
  <c r="J1063" i="12"/>
  <c r="D1063" i="12"/>
  <c r="K1063" i="12"/>
  <c r="E1063" i="12"/>
  <c r="L1063" i="12"/>
  <c r="F1063" i="12"/>
  <c r="M1063" i="12"/>
  <c r="G1063" i="12"/>
  <c r="N1063" i="12"/>
  <c r="H1063" i="12"/>
  <c r="O1063" i="12"/>
  <c r="I1063" i="12"/>
  <c r="P1063" i="12"/>
  <c r="Q1063" i="12"/>
  <c r="C1064" i="12"/>
  <c r="J1064" i="12"/>
  <c r="D1064" i="12"/>
  <c r="K1064" i="12"/>
  <c r="E1064" i="12"/>
  <c r="L1064" i="12"/>
  <c r="F1064" i="12"/>
  <c r="M1064" i="12"/>
  <c r="G1064" i="12"/>
  <c r="N1064" i="12"/>
  <c r="H1064" i="12"/>
  <c r="O1064" i="12"/>
  <c r="I1064" i="12"/>
  <c r="P1064" i="12"/>
  <c r="Q1064" i="12"/>
  <c r="C1065" i="12"/>
  <c r="J1065" i="12"/>
  <c r="D1065" i="12"/>
  <c r="K1065" i="12"/>
  <c r="E1065" i="12"/>
  <c r="L1065" i="12"/>
  <c r="F1065" i="12"/>
  <c r="M1065" i="12"/>
  <c r="G1065" i="12"/>
  <c r="N1065" i="12"/>
  <c r="H1065" i="12"/>
  <c r="O1065" i="12"/>
  <c r="I1065" i="12"/>
  <c r="P1065" i="12"/>
  <c r="Q1065" i="12"/>
  <c r="C1066" i="12"/>
  <c r="J1066" i="12"/>
  <c r="D1066" i="12"/>
  <c r="K1066" i="12"/>
  <c r="E1066" i="12"/>
  <c r="L1066" i="12"/>
  <c r="F1066" i="12"/>
  <c r="M1066" i="12"/>
  <c r="G1066" i="12"/>
  <c r="N1066" i="12"/>
  <c r="H1066" i="12"/>
  <c r="O1066" i="12"/>
  <c r="I1066" i="12"/>
  <c r="P1066" i="12"/>
  <c r="Q1066" i="12"/>
  <c r="C1067" i="12"/>
  <c r="J1067" i="12"/>
  <c r="D1067" i="12"/>
  <c r="K1067" i="12"/>
  <c r="E1067" i="12"/>
  <c r="L1067" i="12"/>
  <c r="F1067" i="12"/>
  <c r="M1067" i="12"/>
  <c r="G1067" i="12"/>
  <c r="N1067" i="12"/>
  <c r="H1067" i="12"/>
  <c r="O1067" i="12"/>
  <c r="I1067" i="12"/>
  <c r="P1067" i="12"/>
  <c r="Q1067" i="12"/>
  <c r="C1068" i="12"/>
  <c r="J1068" i="12"/>
  <c r="D1068" i="12"/>
  <c r="K1068" i="12"/>
  <c r="E1068" i="12"/>
  <c r="L1068" i="12"/>
  <c r="F1068" i="12"/>
  <c r="M1068" i="12"/>
  <c r="G1068" i="12"/>
  <c r="N1068" i="12"/>
  <c r="H1068" i="12"/>
  <c r="O1068" i="12"/>
  <c r="I1068" i="12"/>
  <c r="P1068" i="12"/>
  <c r="Q1068" i="12"/>
  <c r="C1069" i="12"/>
  <c r="J1069" i="12"/>
  <c r="D1069" i="12"/>
  <c r="K1069" i="12"/>
  <c r="E1069" i="12"/>
  <c r="L1069" i="12"/>
  <c r="F1069" i="12"/>
  <c r="M1069" i="12"/>
  <c r="G1069" i="12"/>
  <c r="N1069" i="12"/>
  <c r="H1069" i="12"/>
  <c r="O1069" i="12"/>
  <c r="I1069" i="12"/>
  <c r="P1069" i="12"/>
  <c r="Q1069" i="12"/>
  <c r="C1070" i="12"/>
  <c r="J1070" i="12"/>
  <c r="D1070" i="12"/>
  <c r="K1070" i="12"/>
  <c r="E1070" i="12"/>
  <c r="L1070" i="12"/>
  <c r="F1070" i="12"/>
  <c r="M1070" i="12"/>
  <c r="G1070" i="12"/>
  <c r="N1070" i="12"/>
  <c r="H1070" i="12"/>
  <c r="O1070" i="12"/>
  <c r="I1070" i="12"/>
  <c r="P1070" i="12"/>
  <c r="Q1070" i="12"/>
  <c r="C1071" i="12"/>
  <c r="J1071" i="12"/>
  <c r="D1071" i="12"/>
  <c r="K1071" i="12"/>
  <c r="E1071" i="12"/>
  <c r="L1071" i="12"/>
  <c r="F1071" i="12"/>
  <c r="M1071" i="12"/>
  <c r="G1071" i="12"/>
  <c r="N1071" i="12"/>
  <c r="H1071" i="12"/>
  <c r="O1071" i="12"/>
  <c r="I1071" i="12"/>
  <c r="P1071" i="12"/>
  <c r="Q1071" i="12"/>
  <c r="C1072" i="12"/>
  <c r="J1072" i="12"/>
  <c r="D1072" i="12"/>
  <c r="K1072" i="12"/>
  <c r="E1072" i="12"/>
  <c r="L1072" i="12"/>
  <c r="F1072" i="12"/>
  <c r="M1072" i="12"/>
  <c r="G1072" i="12"/>
  <c r="N1072" i="12"/>
  <c r="H1072" i="12"/>
  <c r="O1072" i="12"/>
  <c r="I1072" i="12"/>
  <c r="P1072" i="12"/>
  <c r="Q1072" i="12"/>
  <c r="C1073" i="12"/>
  <c r="J1073" i="12"/>
  <c r="D1073" i="12"/>
  <c r="K1073" i="12"/>
  <c r="E1073" i="12"/>
  <c r="L1073" i="12"/>
  <c r="F1073" i="12"/>
  <c r="M1073" i="12"/>
  <c r="G1073" i="12"/>
  <c r="N1073" i="12"/>
  <c r="H1073" i="12"/>
  <c r="O1073" i="12"/>
  <c r="I1073" i="12"/>
  <c r="P1073" i="12"/>
  <c r="Q1073" i="12"/>
  <c r="C1074" i="12"/>
  <c r="J1074" i="12"/>
  <c r="D1074" i="12"/>
  <c r="K1074" i="12"/>
  <c r="E1074" i="12"/>
  <c r="L1074" i="12"/>
  <c r="F1074" i="12"/>
  <c r="M1074" i="12"/>
  <c r="G1074" i="12"/>
  <c r="N1074" i="12"/>
  <c r="H1074" i="12"/>
  <c r="O1074" i="12"/>
  <c r="I1074" i="12"/>
  <c r="P1074" i="12"/>
  <c r="Q1074" i="12"/>
  <c r="C1075" i="12"/>
  <c r="J1075" i="12"/>
  <c r="D1075" i="12"/>
  <c r="K1075" i="12"/>
  <c r="E1075" i="12"/>
  <c r="L1075" i="12"/>
  <c r="F1075" i="12"/>
  <c r="M1075" i="12"/>
  <c r="G1075" i="12"/>
  <c r="N1075" i="12"/>
  <c r="H1075" i="12"/>
  <c r="O1075" i="12"/>
  <c r="I1075" i="12"/>
  <c r="P1075" i="12"/>
  <c r="Q1075" i="12"/>
  <c r="C1076" i="12"/>
  <c r="J1076" i="12"/>
  <c r="D1076" i="12"/>
  <c r="K1076" i="12"/>
  <c r="E1076" i="12"/>
  <c r="L1076" i="12"/>
  <c r="F1076" i="12"/>
  <c r="M1076" i="12"/>
  <c r="G1076" i="12"/>
  <c r="N1076" i="12"/>
  <c r="H1076" i="12"/>
  <c r="O1076" i="12"/>
  <c r="I1076" i="12"/>
  <c r="P1076" i="12"/>
  <c r="Q1076" i="12"/>
  <c r="C1077" i="12"/>
  <c r="J1077" i="12"/>
  <c r="D1077" i="12"/>
  <c r="K1077" i="12"/>
  <c r="E1077" i="12"/>
  <c r="L1077" i="12"/>
  <c r="F1077" i="12"/>
  <c r="M1077" i="12"/>
  <c r="G1077" i="12"/>
  <c r="N1077" i="12"/>
  <c r="H1077" i="12"/>
  <c r="O1077" i="12"/>
  <c r="I1077" i="12"/>
  <c r="P1077" i="12"/>
  <c r="Q1077" i="12"/>
  <c r="C1078" i="12"/>
  <c r="J1078" i="12"/>
  <c r="D1078" i="12"/>
  <c r="K1078" i="12"/>
  <c r="E1078" i="12"/>
  <c r="L1078" i="12"/>
  <c r="F1078" i="12"/>
  <c r="M1078" i="12"/>
  <c r="G1078" i="12"/>
  <c r="N1078" i="12"/>
  <c r="H1078" i="12"/>
  <c r="O1078" i="12"/>
  <c r="I1078" i="12"/>
  <c r="P1078" i="12"/>
  <c r="Q1078" i="12"/>
  <c r="C1079" i="12"/>
  <c r="J1079" i="12"/>
  <c r="D1079" i="12"/>
  <c r="K1079" i="12"/>
  <c r="E1079" i="12"/>
  <c r="L1079" i="12"/>
  <c r="F1079" i="12"/>
  <c r="M1079" i="12"/>
  <c r="G1079" i="12"/>
  <c r="N1079" i="12"/>
  <c r="H1079" i="12"/>
  <c r="O1079" i="12"/>
  <c r="I1079" i="12"/>
  <c r="P1079" i="12"/>
  <c r="Q1079" i="12"/>
  <c r="C1080" i="12"/>
  <c r="J1080" i="12"/>
  <c r="D1080" i="12"/>
  <c r="K1080" i="12"/>
  <c r="E1080" i="12"/>
  <c r="L1080" i="12"/>
  <c r="F1080" i="12"/>
  <c r="M1080" i="12"/>
  <c r="G1080" i="12"/>
  <c r="N1080" i="12"/>
  <c r="H1080" i="12"/>
  <c r="O1080" i="12"/>
  <c r="I1080" i="12"/>
  <c r="P1080" i="12"/>
  <c r="Q1080" i="12"/>
  <c r="C1081" i="12"/>
  <c r="J1081" i="12"/>
  <c r="D1081" i="12"/>
  <c r="K1081" i="12"/>
  <c r="E1081" i="12"/>
  <c r="L1081" i="12"/>
  <c r="F1081" i="12"/>
  <c r="M1081" i="12"/>
  <c r="G1081" i="12"/>
  <c r="N1081" i="12"/>
  <c r="H1081" i="12"/>
  <c r="O1081" i="12"/>
  <c r="I1081" i="12"/>
  <c r="P1081" i="12"/>
  <c r="Q1081" i="12"/>
  <c r="C1082" i="12"/>
  <c r="J1082" i="12"/>
  <c r="D1082" i="12"/>
  <c r="K1082" i="12"/>
  <c r="E1082" i="12"/>
  <c r="L1082" i="12"/>
  <c r="F1082" i="12"/>
  <c r="M1082" i="12"/>
  <c r="G1082" i="12"/>
  <c r="N1082" i="12"/>
  <c r="H1082" i="12"/>
  <c r="O1082" i="12"/>
  <c r="I1082" i="12"/>
  <c r="P1082" i="12"/>
  <c r="Q1082" i="12"/>
  <c r="C1083" i="12"/>
  <c r="J1083" i="12"/>
  <c r="D1083" i="12"/>
  <c r="K1083" i="12"/>
  <c r="E1083" i="12"/>
  <c r="L1083" i="12"/>
  <c r="F1083" i="12"/>
  <c r="M1083" i="12"/>
  <c r="G1083" i="12"/>
  <c r="N1083" i="12"/>
  <c r="H1083" i="12"/>
  <c r="O1083" i="12"/>
  <c r="I1083" i="12"/>
  <c r="P1083" i="12"/>
  <c r="Q1083" i="12"/>
  <c r="C1084" i="12"/>
  <c r="J1084" i="12"/>
  <c r="D1084" i="12"/>
  <c r="K1084" i="12"/>
  <c r="E1084" i="12"/>
  <c r="L1084" i="12"/>
  <c r="F1084" i="12"/>
  <c r="M1084" i="12"/>
  <c r="G1084" i="12"/>
  <c r="N1084" i="12"/>
  <c r="H1084" i="12"/>
  <c r="O1084" i="12"/>
  <c r="I1084" i="12"/>
  <c r="P1084" i="12"/>
  <c r="Q1084" i="12"/>
  <c r="C1085" i="12"/>
  <c r="J1085" i="12"/>
  <c r="D1085" i="12"/>
  <c r="K1085" i="12"/>
  <c r="E1085" i="12"/>
  <c r="L1085" i="12"/>
  <c r="F1085" i="12"/>
  <c r="M1085" i="12"/>
  <c r="G1085" i="12"/>
  <c r="N1085" i="12"/>
  <c r="H1085" i="12"/>
  <c r="O1085" i="12"/>
  <c r="I1085" i="12"/>
  <c r="P1085" i="12"/>
  <c r="Q1085" i="12"/>
  <c r="C1086" i="12"/>
  <c r="J1086" i="12"/>
  <c r="D1086" i="12"/>
  <c r="K1086" i="12"/>
  <c r="E1086" i="12"/>
  <c r="L1086" i="12"/>
  <c r="F1086" i="12"/>
  <c r="M1086" i="12"/>
  <c r="G1086" i="12"/>
  <c r="N1086" i="12"/>
  <c r="H1086" i="12"/>
  <c r="O1086" i="12"/>
  <c r="I1086" i="12"/>
  <c r="P1086" i="12"/>
  <c r="Q1086" i="12"/>
  <c r="C1087" i="12"/>
  <c r="J1087" i="12"/>
  <c r="D1087" i="12"/>
  <c r="K1087" i="12"/>
  <c r="E1087" i="12"/>
  <c r="L1087" i="12"/>
  <c r="F1087" i="12"/>
  <c r="M1087" i="12"/>
  <c r="G1087" i="12"/>
  <c r="N1087" i="12"/>
  <c r="H1087" i="12"/>
  <c r="O1087" i="12"/>
  <c r="I1087" i="12"/>
  <c r="P1087" i="12"/>
  <c r="Q1087" i="12"/>
  <c r="C1088" i="12"/>
  <c r="J1088" i="12"/>
  <c r="D1088" i="12"/>
  <c r="K1088" i="12"/>
  <c r="E1088" i="12"/>
  <c r="L1088" i="12"/>
  <c r="F1088" i="12"/>
  <c r="M1088" i="12"/>
  <c r="G1088" i="12"/>
  <c r="N1088" i="12"/>
  <c r="H1088" i="12"/>
  <c r="O1088" i="12"/>
  <c r="I1088" i="12"/>
  <c r="P1088" i="12"/>
  <c r="Q1088" i="12"/>
  <c r="C1089" i="12"/>
  <c r="J1089" i="12"/>
  <c r="D1089" i="12"/>
  <c r="K1089" i="12"/>
  <c r="E1089" i="12"/>
  <c r="L1089" i="12"/>
  <c r="F1089" i="12"/>
  <c r="M1089" i="12"/>
  <c r="G1089" i="12"/>
  <c r="N1089" i="12"/>
  <c r="H1089" i="12"/>
  <c r="O1089" i="12"/>
  <c r="I1089" i="12"/>
  <c r="P1089" i="12"/>
  <c r="Q1089" i="12"/>
  <c r="C1090" i="12"/>
  <c r="J1090" i="12"/>
  <c r="D1090" i="12"/>
  <c r="K1090" i="12"/>
  <c r="E1090" i="12"/>
  <c r="L1090" i="12"/>
  <c r="F1090" i="12"/>
  <c r="M1090" i="12"/>
  <c r="G1090" i="12"/>
  <c r="N1090" i="12"/>
  <c r="H1090" i="12"/>
  <c r="O1090" i="12"/>
  <c r="I1090" i="12"/>
  <c r="P1090" i="12"/>
  <c r="Q1090" i="12"/>
  <c r="C1091" i="12"/>
  <c r="J1091" i="12"/>
  <c r="D1091" i="12"/>
  <c r="K1091" i="12"/>
  <c r="E1091" i="12"/>
  <c r="L1091" i="12"/>
  <c r="F1091" i="12"/>
  <c r="M1091" i="12"/>
  <c r="G1091" i="12"/>
  <c r="N1091" i="12"/>
  <c r="H1091" i="12"/>
  <c r="O1091" i="12"/>
  <c r="I1091" i="12"/>
  <c r="P1091" i="12"/>
  <c r="Q1091" i="12"/>
  <c r="C1092" i="12"/>
  <c r="J1092" i="12"/>
  <c r="D1092" i="12"/>
  <c r="K1092" i="12"/>
  <c r="E1092" i="12"/>
  <c r="L1092" i="12"/>
  <c r="F1092" i="12"/>
  <c r="M1092" i="12"/>
  <c r="G1092" i="12"/>
  <c r="N1092" i="12"/>
  <c r="H1092" i="12"/>
  <c r="O1092" i="12"/>
  <c r="I1092" i="12"/>
  <c r="P1092" i="12"/>
  <c r="Q1092" i="12"/>
  <c r="C1093" i="12"/>
  <c r="J1093" i="12"/>
  <c r="D1093" i="12"/>
  <c r="K1093" i="12"/>
  <c r="E1093" i="12"/>
  <c r="L1093" i="12"/>
  <c r="F1093" i="12"/>
  <c r="M1093" i="12"/>
  <c r="G1093" i="12"/>
  <c r="N1093" i="12"/>
  <c r="H1093" i="12"/>
  <c r="O1093" i="12"/>
  <c r="I1093" i="12"/>
  <c r="P1093" i="12"/>
  <c r="Q1093" i="12"/>
  <c r="C1094" i="12"/>
  <c r="J1094" i="12"/>
  <c r="D1094" i="12"/>
  <c r="K1094" i="12"/>
  <c r="E1094" i="12"/>
  <c r="L1094" i="12"/>
  <c r="F1094" i="12"/>
  <c r="M1094" i="12"/>
  <c r="G1094" i="12"/>
  <c r="N1094" i="12"/>
  <c r="H1094" i="12"/>
  <c r="O1094" i="12"/>
  <c r="I1094" i="12"/>
  <c r="P1094" i="12"/>
  <c r="Q1094" i="12"/>
  <c r="C1095" i="12"/>
  <c r="J1095" i="12"/>
  <c r="D1095" i="12"/>
  <c r="K1095" i="12"/>
  <c r="E1095" i="12"/>
  <c r="L1095" i="12"/>
  <c r="F1095" i="12"/>
  <c r="M1095" i="12"/>
  <c r="G1095" i="12"/>
  <c r="N1095" i="12"/>
  <c r="H1095" i="12"/>
  <c r="O1095" i="12"/>
  <c r="I1095" i="12"/>
  <c r="P1095" i="12"/>
  <c r="Q1095" i="12"/>
  <c r="C1096" i="12"/>
  <c r="J1096" i="12"/>
  <c r="D1096" i="12"/>
  <c r="K1096" i="12"/>
  <c r="E1096" i="12"/>
  <c r="L1096" i="12"/>
  <c r="F1096" i="12"/>
  <c r="M1096" i="12"/>
  <c r="G1096" i="12"/>
  <c r="N1096" i="12"/>
  <c r="H1096" i="12"/>
  <c r="O1096" i="12"/>
  <c r="I1096" i="12"/>
  <c r="P1096" i="12"/>
  <c r="Q1096" i="12"/>
  <c r="C1097" i="12"/>
  <c r="J1097" i="12"/>
  <c r="D1097" i="12"/>
  <c r="K1097" i="12"/>
  <c r="E1097" i="12"/>
  <c r="L1097" i="12"/>
  <c r="F1097" i="12"/>
  <c r="M1097" i="12"/>
  <c r="G1097" i="12"/>
  <c r="N1097" i="12"/>
  <c r="H1097" i="12"/>
  <c r="O1097" i="12"/>
  <c r="I1097" i="12"/>
  <c r="P1097" i="12"/>
  <c r="Q1097" i="12"/>
  <c r="C1098" i="12"/>
  <c r="J1098" i="12"/>
  <c r="D1098" i="12"/>
  <c r="K1098" i="12"/>
  <c r="E1098" i="12"/>
  <c r="L1098" i="12"/>
  <c r="F1098" i="12"/>
  <c r="M1098" i="12"/>
  <c r="G1098" i="12"/>
  <c r="N1098" i="12"/>
  <c r="H1098" i="12"/>
  <c r="O1098" i="12"/>
  <c r="I1098" i="12"/>
  <c r="P1098" i="12"/>
  <c r="Q1098" i="12"/>
  <c r="C1099" i="12"/>
  <c r="J1099" i="12"/>
  <c r="D1099" i="12"/>
  <c r="K1099" i="12"/>
  <c r="E1099" i="12"/>
  <c r="L1099" i="12"/>
  <c r="F1099" i="12"/>
  <c r="M1099" i="12"/>
  <c r="G1099" i="12"/>
  <c r="N1099" i="12"/>
  <c r="H1099" i="12"/>
  <c r="O1099" i="12"/>
  <c r="I1099" i="12"/>
  <c r="P1099" i="12"/>
  <c r="Q1099" i="12"/>
  <c r="C1100" i="12"/>
  <c r="J1100" i="12"/>
  <c r="D1100" i="12"/>
  <c r="K1100" i="12"/>
  <c r="E1100" i="12"/>
  <c r="L1100" i="12"/>
  <c r="F1100" i="12"/>
  <c r="M1100" i="12"/>
  <c r="G1100" i="12"/>
  <c r="N1100" i="12"/>
  <c r="H1100" i="12"/>
  <c r="O1100" i="12"/>
  <c r="I1100" i="12"/>
  <c r="P1100" i="12"/>
  <c r="Q1100" i="12"/>
  <c r="C1101" i="12"/>
  <c r="J1101" i="12"/>
  <c r="D1101" i="12"/>
  <c r="K1101" i="12"/>
  <c r="E1101" i="12"/>
  <c r="L1101" i="12"/>
  <c r="F1101" i="12"/>
  <c r="M1101" i="12"/>
  <c r="G1101" i="12"/>
  <c r="N1101" i="12"/>
  <c r="H1101" i="12"/>
  <c r="O1101" i="12"/>
  <c r="I1101" i="12"/>
  <c r="P1101" i="12"/>
  <c r="Q1101" i="12"/>
  <c r="C1102" i="12"/>
  <c r="J1102" i="12"/>
  <c r="D1102" i="12"/>
  <c r="K1102" i="12"/>
  <c r="E1102" i="12"/>
  <c r="L1102" i="12"/>
  <c r="F1102" i="12"/>
  <c r="M1102" i="12"/>
  <c r="G1102" i="12"/>
  <c r="N1102" i="12"/>
  <c r="H1102" i="12"/>
  <c r="O1102" i="12"/>
  <c r="I1102" i="12"/>
  <c r="P1102" i="12"/>
  <c r="Q1102" i="12"/>
  <c r="C1103" i="12"/>
  <c r="J1103" i="12"/>
  <c r="D1103" i="12"/>
  <c r="K1103" i="12"/>
  <c r="E1103" i="12"/>
  <c r="L1103" i="12"/>
  <c r="F1103" i="12"/>
  <c r="M1103" i="12"/>
  <c r="G1103" i="12"/>
  <c r="N1103" i="12"/>
  <c r="H1103" i="12"/>
  <c r="O1103" i="12"/>
  <c r="I1103" i="12"/>
  <c r="P1103" i="12"/>
  <c r="Q1103" i="12"/>
  <c r="C1104" i="12"/>
  <c r="J1104" i="12"/>
  <c r="D1104" i="12"/>
  <c r="K1104" i="12"/>
  <c r="E1104" i="12"/>
  <c r="L1104" i="12"/>
  <c r="F1104" i="12"/>
  <c r="M1104" i="12"/>
  <c r="G1104" i="12"/>
  <c r="N1104" i="12"/>
  <c r="H1104" i="12"/>
  <c r="O1104" i="12"/>
  <c r="I1104" i="12"/>
  <c r="P1104" i="12"/>
  <c r="Q1104" i="12"/>
  <c r="C1105" i="12"/>
  <c r="J1105" i="12"/>
  <c r="D1105" i="12"/>
  <c r="K1105" i="12"/>
  <c r="E1105" i="12"/>
  <c r="L1105" i="12"/>
  <c r="F1105" i="12"/>
  <c r="M1105" i="12"/>
  <c r="G1105" i="12"/>
  <c r="N1105" i="12"/>
  <c r="H1105" i="12"/>
  <c r="O1105" i="12"/>
  <c r="I1105" i="12"/>
  <c r="P1105" i="12"/>
  <c r="Q1105" i="12"/>
  <c r="C1106" i="12"/>
  <c r="J1106" i="12"/>
  <c r="D1106" i="12"/>
  <c r="K1106" i="12"/>
  <c r="E1106" i="12"/>
  <c r="L1106" i="12"/>
  <c r="F1106" i="12"/>
  <c r="M1106" i="12"/>
  <c r="G1106" i="12"/>
  <c r="N1106" i="12"/>
  <c r="H1106" i="12"/>
  <c r="O1106" i="12"/>
  <c r="I1106" i="12"/>
  <c r="P1106" i="12"/>
  <c r="Q1106" i="12"/>
  <c r="C1107" i="12"/>
  <c r="J1107" i="12"/>
  <c r="D1107" i="12"/>
  <c r="K1107" i="12"/>
  <c r="E1107" i="12"/>
  <c r="L1107" i="12"/>
  <c r="F1107" i="12"/>
  <c r="M1107" i="12"/>
  <c r="G1107" i="12"/>
  <c r="N1107" i="12"/>
  <c r="H1107" i="12"/>
  <c r="O1107" i="12"/>
  <c r="I1107" i="12"/>
  <c r="P1107" i="12"/>
  <c r="Q1107" i="12"/>
  <c r="C1108" i="12"/>
  <c r="J1108" i="12"/>
  <c r="D1108" i="12"/>
  <c r="K1108" i="12"/>
  <c r="E1108" i="12"/>
  <c r="L1108" i="12"/>
  <c r="F1108" i="12"/>
  <c r="M1108" i="12"/>
  <c r="G1108" i="12"/>
  <c r="N1108" i="12"/>
  <c r="H1108" i="12"/>
  <c r="O1108" i="12"/>
  <c r="I1108" i="12"/>
  <c r="P1108" i="12"/>
  <c r="Q1108" i="12"/>
  <c r="C1109" i="12"/>
  <c r="J1109" i="12"/>
  <c r="D1109" i="12"/>
  <c r="K1109" i="12"/>
  <c r="E1109" i="12"/>
  <c r="L1109" i="12"/>
  <c r="F1109" i="12"/>
  <c r="M1109" i="12"/>
  <c r="G1109" i="12"/>
  <c r="N1109" i="12"/>
  <c r="H1109" i="12"/>
  <c r="O1109" i="12"/>
  <c r="I1109" i="12"/>
  <c r="P1109" i="12"/>
  <c r="Q1109" i="12"/>
  <c r="C1110" i="12"/>
  <c r="J1110" i="12"/>
  <c r="D1110" i="12"/>
  <c r="K1110" i="12"/>
  <c r="E1110" i="12"/>
  <c r="L1110" i="12"/>
  <c r="F1110" i="12"/>
  <c r="M1110" i="12"/>
  <c r="G1110" i="12"/>
  <c r="N1110" i="12"/>
  <c r="H1110" i="12"/>
  <c r="O1110" i="12"/>
  <c r="I1110" i="12"/>
  <c r="P1110" i="12"/>
  <c r="Q1110" i="12"/>
  <c r="C1111" i="12"/>
  <c r="J1111" i="12"/>
  <c r="D1111" i="12"/>
  <c r="K1111" i="12"/>
  <c r="E1111" i="12"/>
  <c r="L1111" i="12"/>
  <c r="F1111" i="12"/>
  <c r="M1111" i="12"/>
  <c r="G1111" i="12"/>
  <c r="N1111" i="12"/>
  <c r="H1111" i="12"/>
  <c r="O1111" i="12"/>
  <c r="I1111" i="12"/>
  <c r="P1111" i="12"/>
  <c r="Q1111" i="12"/>
  <c r="C1112" i="12"/>
  <c r="J1112" i="12"/>
  <c r="D1112" i="12"/>
  <c r="K1112" i="12"/>
  <c r="E1112" i="12"/>
  <c r="L1112" i="12"/>
  <c r="F1112" i="12"/>
  <c r="M1112" i="12"/>
  <c r="G1112" i="12"/>
  <c r="N1112" i="12"/>
  <c r="H1112" i="12"/>
  <c r="O1112" i="12"/>
  <c r="I1112" i="12"/>
  <c r="P1112" i="12"/>
  <c r="Q1112" i="12"/>
  <c r="C1113" i="12"/>
  <c r="J1113" i="12"/>
  <c r="D1113" i="12"/>
  <c r="K1113" i="12"/>
  <c r="E1113" i="12"/>
  <c r="L1113" i="12"/>
  <c r="F1113" i="12"/>
  <c r="M1113" i="12"/>
  <c r="G1113" i="12"/>
  <c r="N1113" i="12"/>
  <c r="H1113" i="12"/>
  <c r="O1113" i="12"/>
  <c r="I1113" i="12"/>
  <c r="P1113" i="12"/>
  <c r="Q1113" i="12"/>
  <c r="C1114" i="12"/>
  <c r="J1114" i="12"/>
  <c r="D1114" i="12"/>
  <c r="K1114" i="12"/>
  <c r="E1114" i="12"/>
  <c r="L1114" i="12"/>
  <c r="F1114" i="12"/>
  <c r="M1114" i="12"/>
  <c r="G1114" i="12"/>
  <c r="N1114" i="12"/>
  <c r="H1114" i="12"/>
  <c r="O1114" i="12"/>
  <c r="I1114" i="12"/>
  <c r="P1114" i="12"/>
  <c r="Q1114" i="12"/>
  <c r="C1115" i="12"/>
  <c r="J1115" i="12"/>
  <c r="D1115" i="12"/>
  <c r="K1115" i="12"/>
  <c r="E1115" i="12"/>
  <c r="L1115" i="12"/>
  <c r="F1115" i="12"/>
  <c r="M1115" i="12"/>
  <c r="G1115" i="12"/>
  <c r="N1115" i="12"/>
  <c r="H1115" i="12"/>
  <c r="O1115" i="12"/>
  <c r="I1115" i="12"/>
  <c r="P1115" i="12"/>
  <c r="Q1115" i="12"/>
  <c r="C1116" i="12"/>
  <c r="J1116" i="12"/>
  <c r="D1116" i="12"/>
  <c r="K1116" i="12"/>
  <c r="E1116" i="12"/>
  <c r="L1116" i="12"/>
  <c r="F1116" i="12"/>
  <c r="M1116" i="12"/>
  <c r="G1116" i="12"/>
  <c r="N1116" i="12"/>
  <c r="H1116" i="12"/>
  <c r="O1116" i="12"/>
  <c r="I1116" i="12"/>
  <c r="P1116" i="12"/>
  <c r="Q1116" i="12"/>
  <c r="C1117" i="12"/>
  <c r="J1117" i="12"/>
  <c r="D1117" i="12"/>
  <c r="K1117" i="12"/>
  <c r="E1117" i="12"/>
  <c r="L1117" i="12"/>
  <c r="F1117" i="12"/>
  <c r="M1117" i="12"/>
  <c r="G1117" i="12"/>
  <c r="N1117" i="12"/>
  <c r="H1117" i="12"/>
  <c r="O1117" i="12"/>
  <c r="I1117" i="12"/>
  <c r="P1117" i="12"/>
  <c r="Q1117" i="12"/>
  <c r="C1118" i="12"/>
  <c r="J1118" i="12"/>
  <c r="D1118" i="12"/>
  <c r="K1118" i="12"/>
  <c r="E1118" i="12"/>
  <c r="L1118" i="12"/>
  <c r="F1118" i="12"/>
  <c r="M1118" i="12"/>
  <c r="G1118" i="12"/>
  <c r="N1118" i="12"/>
  <c r="H1118" i="12"/>
  <c r="O1118" i="12"/>
  <c r="I1118" i="12"/>
  <c r="P1118" i="12"/>
  <c r="Q1118" i="12"/>
  <c r="C1119" i="12"/>
  <c r="J1119" i="12"/>
  <c r="D1119" i="12"/>
  <c r="K1119" i="12"/>
  <c r="E1119" i="12"/>
  <c r="L1119" i="12"/>
  <c r="F1119" i="12"/>
  <c r="M1119" i="12"/>
  <c r="G1119" i="12"/>
  <c r="N1119" i="12"/>
  <c r="H1119" i="12"/>
  <c r="O1119" i="12"/>
  <c r="I1119" i="12"/>
  <c r="P1119" i="12"/>
  <c r="Q1119" i="12"/>
  <c r="C1120" i="12"/>
  <c r="J1120" i="12"/>
  <c r="D1120" i="12"/>
  <c r="K1120" i="12"/>
  <c r="E1120" i="12"/>
  <c r="L1120" i="12"/>
  <c r="F1120" i="12"/>
  <c r="M1120" i="12"/>
  <c r="G1120" i="12"/>
  <c r="N1120" i="12"/>
  <c r="H1120" i="12"/>
  <c r="O1120" i="12"/>
  <c r="I1120" i="12"/>
  <c r="P1120" i="12"/>
  <c r="Q1120" i="12"/>
  <c r="C1121" i="12"/>
  <c r="J1121" i="12"/>
  <c r="D1121" i="12"/>
  <c r="K1121" i="12"/>
  <c r="E1121" i="12"/>
  <c r="L1121" i="12"/>
  <c r="F1121" i="12"/>
  <c r="M1121" i="12"/>
  <c r="G1121" i="12"/>
  <c r="N1121" i="12"/>
  <c r="H1121" i="12"/>
  <c r="O1121" i="12"/>
  <c r="I1121" i="12"/>
  <c r="P1121" i="12"/>
  <c r="Q1121" i="12"/>
  <c r="C1122" i="12"/>
  <c r="J1122" i="12"/>
  <c r="D1122" i="12"/>
  <c r="K1122" i="12"/>
  <c r="E1122" i="12"/>
  <c r="L1122" i="12"/>
  <c r="F1122" i="12"/>
  <c r="M1122" i="12"/>
  <c r="G1122" i="12"/>
  <c r="N1122" i="12"/>
  <c r="H1122" i="12"/>
  <c r="O1122" i="12"/>
  <c r="I1122" i="12"/>
  <c r="P1122" i="12"/>
  <c r="Q1122" i="12"/>
  <c r="C1123" i="12"/>
  <c r="J1123" i="12"/>
  <c r="D1123" i="12"/>
  <c r="K1123" i="12"/>
  <c r="E1123" i="12"/>
  <c r="L1123" i="12"/>
  <c r="F1123" i="12"/>
  <c r="M1123" i="12"/>
  <c r="G1123" i="12"/>
  <c r="N1123" i="12"/>
  <c r="H1123" i="12"/>
  <c r="O1123" i="12"/>
  <c r="I1123" i="12"/>
  <c r="P1123" i="12"/>
  <c r="Q1123" i="12"/>
  <c r="C1124" i="12"/>
  <c r="J1124" i="12"/>
  <c r="D1124" i="12"/>
  <c r="K1124" i="12"/>
  <c r="E1124" i="12"/>
  <c r="L1124" i="12"/>
  <c r="F1124" i="12"/>
  <c r="M1124" i="12"/>
  <c r="G1124" i="12"/>
  <c r="N1124" i="12"/>
  <c r="H1124" i="12"/>
  <c r="O1124" i="12"/>
  <c r="I1124" i="12"/>
  <c r="P1124" i="12"/>
  <c r="Q1124" i="12"/>
  <c r="C1125" i="12"/>
  <c r="J1125" i="12"/>
  <c r="D1125" i="12"/>
  <c r="K1125" i="12"/>
  <c r="E1125" i="12"/>
  <c r="L1125" i="12"/>
  <c r="F1125" i="12"/>
  <c r="M1125" i="12"/>
  <c r="G1125" i="12"/>
  <c r="N1125" i="12"/>
  <c r="H1125" i="12"/>
  <c r="O1125" i="12"/>
  <c r="I1125" i="12"/>
  <c r="P1125" i="12"/>
  <c r="Q1125" i="12"/>
  <c r="C1126" i="12"/>
  <c r="J1126" i="12"/>
  <c r="D1126" i="12"/>
  <c r="K1126" i="12"/>
  <c r="E1126" i="12"/>
  <c r="L1126" i="12"/>
  <c r="F1126" i="12"/>
  <c r="M1126" i="12"/>
  <c r="G1126" i="12"/>
  <c r="N1126" i="12"/>
  <c r="H1126" i="12"/>
  <c r="O1126" i="12"/>
  <c r="I1126" i="12"/>
  <c r="P1126" i="12"/>
  <c r="Q1126" i="12"/>
  <c r="C1127" i="12"/>
  <c r="J1127" i="12"/>
  <c r="D1127" i="12"/>
  <c r="K1127" i="12"/>
  <c r="E1127" i="12"/>
  <c r="L1127" i="12"/>
  <c r="F1127" i="12"/>
  <c r="M1127" i="12"/>
  <c r="G1127" i="12"/>
  <c r="N1127" i="12"/>
  <c r="H1127" i="12"/>
  <c r="O1127" i="12"/>
  <c r="I1127" i="12"/>
  <c r="P1127" i="12"/>
  <c r="Q1127" i="12"/>
  <c r="C1128" i="12"/>
  <c r="J1128" i="12"/>
  <c r="D1128" i="12"/>
  <c r="K1128" i="12"/>
  <c r="E1128" i="12"/>
  <c r="L1128" i="12"/>
  <c r="F1128" i="12"/>
  <c r="M1128" i="12"/>
  <c r="G1128" i="12"/>
  <c r="N1128" i="12"/>
  <c r="H1128" i="12"/>
  <c r="O1128" i="12"/>
  <c r="I1128" i="12"/>
  <c r="P1128" i="12"/>
  <c r="Q1128" i="12"/>
  <c r="C1129" i="12"/>
  <c r="J1129" i="12"/>
  <c r="D1129" i="12"/>
  <c r="K1129" i="12"/>
  <c r="E1129" i="12"/>
  <c r="L1129" i="12"/>
  <c r="F1129" i="12"/>
  <c r="M1129" i="12"/>
  <c r="G1129" i="12"/>
  <c r="N1129" i="12"/>
  <c r="H1129" i="12"/>
  <c r="O1129" i="12"/>
  <c r="I1129" i="12"/>
  <c r="P1129" i="12"/>
  <c r="Q1129" i="12"/>
  <c r="C1130" i="12"/>
  <c r="J1130" i="12"/>
  <c r="D1130" i="12"/>
  <c r="K1130" i="12"/>
  <c r="E1130" i="12"/>
  <c r="L1130" i="12"/>
  <c r="F1130" i="12"/>
  <c r="M1130" i="12"/>
  <c r="G1130" i="12"/>
  <c r="N1130" i="12"/>
  <c r="H1130" i="12"/>
  <c r="O1130" i="12"/>
  <c r="I1130" i="12"/>
  <c r="P1130" i="12"/>
  <c r="Q1130" i="12"/>
  <c r="C1131" i="12"/>
  <c r="J1131" i="12"/>
  <c r="D1131" i="12"/>
  <c r="K1131" i="12"/>
  <c r="E1131" i="12"/>
  <c r="L1131" i="12"/>
  <c r="F1131" i="12"/>
  <c r="M1131" i="12"/>
  <c r="G1131" i="12"/>
  <c r="N1131" i="12"/>
  <c r="H1131" i="12"/>
  <c r="O1131" i="12"/>
  <c r="I1131" i="12"/>
  <c r="P1131" i="12"/>
  <c r="Q1131" i="12"/>
  <c r="C1132" i="12"/>
  <c r="J1132" i="12"/>
  <c r="D1132" i="12"/>
  <c r="K1132" i="12"/>
  <c r="E1132" i="12"/>
  <c r="L1132" i="12"/>
  <c r="F1132" i="12"/>
  <c r="M1132" i="12"/>
  <c r="G1132" i="12"/>
  <c r="N1132" i="12"/>
  <c r="H1132" i="12"/>
  <c r="O1132" i="12"/>
  <c r="I1132" i="12"/>
  <c r="P1132" i="12"/>
  <c r="Q1132" i="12"/>
  <c r="C1133" i="12"/>
  <c r="J1133" i="12"/>
  <c r="D1133" i="12"/>
  <c r="K1133" i="12"/>
  <c r="E1133" i="12"/>
  <c r="L1133" i="12"/>
  <c r="F1133" i="12"/>
  <c r="M1133" i="12"/>
  <c r="G1133" i="12"/>
  <c r="N1133" i="12"/>
  <c r="H1133" i="12"/>
  <c r="O1133" i="12"/>
  <c r="I1133" i="12"/>
  <c r="P1133" i="12"/>
  <c r="Q1133" i="12"/>
  <c r="C1134" i="12"/>
  <c r="J1134" i="12"/>
  <c r="D1134" i="12"/>
  <c r="K1134" i="12"/>
  <c r="E1134" i="12"/>
  <c r="L1134" i="12"/>
  <c r="F1134" i="12"/>
  <c r="M1134" i="12"/>
  <c r="G1134" i="12"/>
  <c r="N1134" i="12"/>
  <c r="H1134" i="12"/>
  <c r="O1134" i="12"/>
  <c r="I1134" i="12"/>
  <c r="P1134" i="12"/>
  <c r="Q1134" i="12"/>
  <c r="C1135" i="12"/>
  <c r="J1135" i="12"/>
  <c r="D1135" i="12"/>
  <c r="K1135" i="12"/>
  <c r="E1135" i="12"/>
  <c r="L1135" i="12"/>
  <c r="F1135" i="12"/>
  <c r="M1135" i="12"/>
  <c r="G1135" i="12"/>
  <c r="N1135" i="12"/>
  <c r="H1135" i="12"/>
  <c r="O1135" i="12"/>
  <c r="I1135" i="12"/>
  <c r="P1135" i="12"/>
  <c r="Q1135" i="12"/>
  <c r="C1136" i="12"/>
  <c r="J1136" i="12"/>
  <c r="D1136" i="12"/>
  <c r="K1136" i="12"/>
  <c r="E1136" i="12"/>
  <c r="L1136" i="12"/>
  <c r="F1136" i="12"/>
  <c r="M1136" i="12"/>
  <c r="G1136" i="12"/>
  <c r="N1136" i="12"/>
  <c r="H1136" i="12"/>
  <c r="O1136" i="12"/>
  <c r="I1136" i="12"/>
  <c r="P1136" i="12"/>
  <c r="Q1136" i="12"/>
  <c r="C1137" i="12"/>
  <c r="J1137" i="12"/>
  <c r="D1137" i="12"/>
  <c r="K1137" i="12"/>
  <c r="E1137" i="12"/>
  <c r="L1137" i="12"/>
  <c r="F1137" i="12"/>
  <c r="M1137" i="12"/>
  <c r="G1137" i="12"/>
  <c r="N1137" i="12"/>
  <c r="H1137" i="12"/>
  <c r="O1137" i="12"/>
  <c r="I1137" i="12"/>
  <c r="P1137" i="12"/>
  <c r="Q1137" i="12"/>
  <c r="C1138" i="12"/>
  <c r="J1138" i="12"/>
  <c r="D1138" i="12"/>
  <c r="K1138" i="12"/>
  <c r="E1138" i="12"/>
  <c r="L1138" i="12"/>
  <c r="F1138" i="12"/>
  <c r="M1138" i="12"/>
  <c r="G1138" i="12"/>
  <c r="N1138" i="12"/>
  <c r="H1138" i="12"/>
  <c r="O1138" i="12"/>
  <c r="I1138" i="12"/>
  <c r="P1138" i="12"/>
  <c r="Q1138" i="12"/>
  <c r="C1139" i="12"/>
  <c r="J1139" i="12"/>
  <c r="D1139" i="12"/>
  <c r="K1139" i="12"/>
  <c r="E1139" i="12"/>
  <c r="L1139" i="12"/>
  <c r="F1139" i="12"/>
  <c r="M1139" i="12"/>
  <c r="G1139" i="12"/>
  <c r="N1139" i="12"/>
  <c r="H1139" i="12"/>
  <c r="O1139" i="12"/>
  <c r="I1139" i="12"/>
  <c r="P1139" i="12"/>
  <c r="Q1139" i="12"/>
  <c r="C1140" i="12"/>
  <c r="J1140" i="12"/>
  <c r="D1140" i="12"/>
  <c r="K1140" i="12"/>
  <c r="E1140" i="12"/>
  <c r="L1140" i="12"/>
  <c r="F1140" i="12"/>
  <c r="M1140" i="12"/>
  <c r="G1140" i="12"/>
  <c r="N1140" i="12"/>
  <c r="H1140" i="12"/>
  <c r="O1140" i="12"/>
  <c r="I1140" i="12"/>
  <c r="P1140" i="12"/>
  <c r="Q1140" i="12"/>
  <c r="C1141" i="12"/>
  <c r="J1141" i="12"/>
  <c r="D1141" i="12"/>
  <c r="K1141" i="12"/>
  <c r="E1141" i="12"/>
  <c r="L1141" i="12"/>
  <c r="F1141" i="12"/>
  <c r="M1141" i="12"/>
  <c r="G1141" i="12"/>
  <c r="N1141" i="12"/>
  <c r="H1141" i="12"/>
  <c r="O1141" i="12"/>
  <c r="I1141" i="12"/>
  <c r="P1141" i="12"/>
  <c r="Q1141" i="12"/>
  <c r="C1142" i="12"/>
  <c r="J1142" i="12"/>
  <c r="D1142" i="12"/>
  <c r="K1142" i="12"/>
  <c r="E1142" i="12"/>
  <c r="L1142" i="12"/>
  <c r="F1142" i="12"/>
  <c r="M1142" i="12"/>
  <c r="G1142" i="12"/>
  <c r="N1142" i="12"/>
  <c r="H1142" i="12"/>
  <c r="O1142" i="12"/>
  <c r="I1142" i="12"/>
  <c r="P1142" i="12"/>
  <c r="Q1142" i="12"/>
  <c r="C1143" i="12"/>
  <c r="J1143" i="12"/>
  <c r="D1143" i="12"/>
  <c r="K1143" i="12"/>
  <c r="E1143" i="12"/>
  <c r="L1143" i="12"/>
  <c r="F1143" i="12"/>
  <c r="M1143" i="12"/>
  <c r="G1143" i="12"/>
  <c r="N1143" i="12"/>
  <c r="H1143" i="12"/>
  <c r="O1143" i="12"/>
  <c r="I1143" i="12"/>
  <c r="P1143" i="12"/>
  <c r="Q1143" i="12"/>
  <c r="C1144" i="12"/>
  <c r="J1144" i="12"/>
  <c r="D1144" i="12"/>
  <c r="K1144" i="12"/>
  <c r="E1144" i="12"/>
  <c r="L1144" i="12"/>
  <c r="F1144" i="12"/>
  <c r="M1144" i="12"/>
  <c r="G1144" i="12"/>
  <c r="N1144" i="12"/>
  <c r="H1144" i="12"/>
  <c r="O1144" i="12"/>
  <c r="I1144" i="12"/>
  <c r="P1144" i="12"/>
  <c r="Q1144" i="12"/>
  <c r="C1145" i="12"/>
  <c r="J1145" i="12"/>
  <c r="D1145" i="12"/>
  <c r="K1145" i="12"/>
  <c r="E1145" i="12"/>
  <c r="L1145" i="12"/>
  <c r="F1145" i="12"/>
  <c r="M1145" i="12"/>
  <c r="G1145" i="12"/>
  <c r="N1145" i="12"/>
  <c r="H1145" i="12"/>
  <c r="O1145" i="12"/>
  <c r="I1145" i="12"/>
  <c r="P1145" i="12"/>
  <c r="Q1145" i="12"/>
  <c r="C1146" i="12"/>
  <c r="J1146" i="12"/>
  <c r="D1146" i="12"/>
  <c r="K1146" i="12"/>
  <c r="E1146" i="12"/>
  <c r="L1146" i="12"/>
  <c r="F1146" i="12"/>
  <c r="M1146" i="12"/>
  <c r="G1146" i="12"/>
  <c r="N1146" i="12"/>
  <c r="H1146" i="12"/>
  <c r="O1146" i="12"/>
  <c r="I1146" i="12"/>
  <c r="P1146" i="12"/>
  <c r="Q1146" i="12"/>
  <c r="C1147" i="12"/>
  <c r="J1147" i="12"/>
  <c r="D1147" i="12"/>
  <c r="K1147" i="12"/>
  <c r="E1147" i="12"/>
  <c r="L1147" i="12"/>
  <c r="F1147" i="12"/>
  <c r="M1147" i="12"/>
  <c r="G1147" i="12"/>
  <c r="N1147" i="12"/>
  <c r="H1147" i="12"/>
  <c r="O1147" i="12"/>
  <c r="I1147" i="12"/>
  <c r="P1147" i="12"/>
  <c r="Q1147" i="12"/>
  <c r="C1148" i="12"/>
  <c r="J1148" i="12"/>
  <c r="D1148" i="12"/>
  <c r="K1148" i="12"/>
  <c r="E1148" i="12"/>
  <c r="L1148" i="12"/>
  <c r="F1148" i="12"/>
  <c r="M1148" i="12"/>
  <c r="G1148" i="12"/>
  <c r="N1148" i="12"/>
  <c r="H1148" i="12"/>
  <c r="O1148" i="12"/>
  <c r="I1148" i="12"/>
  <c r="P1148" i="12"/>
  <c r="Q1148" i="12"/>
  <c r="C1149" i="12"/>
  <c r="J1149" i="12"/>
  <c r="D1149" i="12"/>
  <c r="K1149" i="12"/>
  <c r="E1149" i="12"/>
  <c r="L1149" i="12"/>
  <c r="F1149" i="12"/>
  <c r="M1149" i="12"/>
  <c r="G1149" i="12"/>
  <c r="N1149" i="12"/>
  <c r="H1149" i="12"/>
  <c r="O1149" i="12"/>
  <c r="I1149" i="12"/>
  <c r="P1149" i="12"/>
  <c r="Q1149" i="12"/>
  <c r="C1150" i="12"/>
  <c r="J1150" i="12"/>
  <c r="D1150" i="12"/>
  <c r="K1150" i="12"/>
  <c r="E1150" i="12"/>
  <c r="L1150" i="12"/>
  <c r="F1150" i="12"/>
  <c r="M1150" i="12"/>
  <c r="G1150" i="12"/>
  <c r="N1150" i="12"/>
  <c r="H1150" i="12"/>
  <c r="O1150" i="12"/>
  <c r="I1150" i="12"/>
  <c r="P1150" i="12"/>
  <c r="Q1150" i="12"/>
  <c r="C1151" i="12"/>
  <c r="J1151" i="12"/>
  <c r="D1151" i="12"/>
  <c r="K1151" i="12"/>
  <c r="E1151" i="12"/>
  <c r="L1151" i="12"/>
  <c r="F1151" i="12"/>
  <c r="M1151" i="12"/>
  <c r="G1151" i="12"/>
  <c r="N1151" i="12"/>
  <c r="H1151" i="12"/>
  <c r="O1151" i="12"/>
  <c r="I1151" i="12"/>
  <c r="P1151" i="12"/>
  <c r="Q1151" i="12"/>
  <c r="C1152" i="12"/>
  <c r="J1152" i="12"/>
  <c r="D1152" i="12"/>
  <c r="K1152" i="12"/>
  <c r="E1152" i="12"/>
  <c r="L1152" i="12"/>
  <c r="F1152" i="12"/>
  <c r="M1152" i="12"/>
  <c r="G1152" i="12"/>
  <c r="N1152" i="12"/>
  <c r="H1152" i="12"/>
  <c r="O1152" i="12"/>
  <c r="I1152" i="12"/>
  <c r="P1152" i="12"/>
  <c r="Q1152" i="12"/>
  <c r="C1153" i="12"/>
  <c r="J1153" i="12"/>
  <c r="D1153" i="12"/>
  <c r="K1153" i="12"/>
  <c r="E1153" i="12"/>
  <c r="L1153" i="12"/>
  <c r="F1153" i="12"/>
  <c r="M1153" i="12"/>
  <c r="G1153" i="12"/>
  <c r="N1153" i="12"/>
  <c r="H1153" i="12"/>
  <c r="O1153" i="12"/>
  <c r="I1153" i="12"/>
  <c r="P1153" i="12"/>
  <c r="Q1153" i="12"/>
  <c r="C1154" i="12"/>
  <c r="J1154" i="12"/>
  <c r="D1154" i="12"/>
  <c r="K1154" i="12"/>
  <c r="E1154" i="12"/>
  <c r="L1154" i="12"/>
  <c r="F1154" i="12"/>
  <c r="M1154" i="12"/>
  <c r="G1154" i="12"/>
  <c r="N1154" i="12"/>
  <c r="H1154" i="12"/>
  <c r="O1154" i="12"/>
  <c r="I1154" i="12"/>
  <c r="P1154" i="12"/>
  <c r="Q1154" i="12"/>
  <c r="C1155" i="12"/>
  <c r="J1155" i="12"/>
  <c r="D1155" i="12"/>
  <c r="K1155" i="12"/>
  <c r="E1155" i="12"/>
  <c r="L1155" i="12"/>
  <c r="F1155" i="12"/>
  <c r="M1155" i="12"/>
  <c r="G1155" i="12"/>
  <c r="N1155" i="12"/>
  <c r="H1155" i="12"/>
  <c r="O1155" i="12"/>
  <c r="I1155" i="12"/>
  <c r="P1155" i="12"/>
  <c r="Q1155" i="12"/>
  <c r="C1156" i="12"/>
  <c r="J1156" i="12"/>
  <c r="D1156" i="12"/>
  <c r="K1156" i="12"/>
  <c r="E1156" i="12"/>
  <c r="L1156" i="12"/>
  <c r="F1156" i="12"/>
  <c r="M1156" i="12"/>
  <c r="G1156" i="12"/>
  <c r="N1156" i="12"/>
  <c r="H1156" i="12"/>
  <c r="O1156" i="12"/>
  <c r="I1156" i="12"/>
  <c r="P1156" i="12"/>
  <c r="Q1156" i="12"/>
  <c r="C1157" i="12"/>
  <c r="J1157" i="12"/>
  <c r="D1157" i="12"/>
  <c r="K1157" i="12"/>
  <c r="E1157" i="12"/>
  <c r="L1157" i="12"/>
  <c r="F1157" i="12"/>
  <c r="M1157" i="12"/>
  <c r="G1157" i="12"/>
  <c r="N1157" i="12"/>
  <c r="H1157" i="12"/>
  <c r="O1157" i="12"/>
  <c r="I1157" i="12"/>
  <c r="P1157" i="12"/>
  <c r="Q1157" i="12"/>
  <c r="C1158" i="12"/>
  <c r="J1158" i="12"/>
  <c r="D1158" i="12"/>
  <c r="K1158" i="12"/>
  <c r="E1158" i="12"/>
  <c r="L1158" i="12"/>
  <c r="F1158" i="12"/>
  <c r="M1158" i="12"/>
  <c r="G1158" i="12"/>
  <c r="N1158" i="12"/>
  <c r="H1158" i="12"/>
  <c r="O1158" i="12"/>
  <c r="I1158" i="12"/>
  <c r="P1158" i="12"/>
  <c r="Q1158" i="12"/>
  <c r="C1159" i="12"/>
  <c r="J1159" i="12"/>
  <c r="D1159" i="12"/>
  <c r="K1159" i="12"/>
  <c r="E1159" i="12"/>
  <c r="L1159" i="12"/>
  <c r="F1159" i="12"/>
  <c r="M1159" i="12"/>
  <c r="G1159" i="12"/>
  <c r="N1159" i="12"/>
  <c r="H1159" i="12"/>
  <c r="O1159" i="12"/>
  <c r="I1159" i="12"/>
  <c r="P1159" i="12"/>
  <c r="Q1159" i="12"/>
  <c r="C1160" i="12"/>
  <c r="J1160" i="12"/>
  <c r="D1160" i="12"/>
  <c r="K1160" i="12"/>
  <c r="E1160" i="12"/>
  <c r="L1160" i="12"/>
  <c r="F1160" i="12"/>
  <c r="M1160" i="12"/>
  <c r="G1160" i="12"/>
  <c r="N1160" i="12"/>
  <c r="H1160" i="12"/>
  <c r="O1160" i="12"/>
  <c r="I1160" i="12"/>
  <c r="P1160" i="12"/>
  <c r="Q1160" i="12"/>
  <c r="C1161" i="12"/>
  <c r="J1161" i="12"/>
  <c r="D1161" i="12"/>
  <c r="K1161" i="12"/>
  <c r="E1161" i="12"/>
  <c r="L1161" i="12"/>
  <c r="F1161" i="12"/>
  <c r="M1161" i="12"/>
  <c r="G1161" i="12"/>
  <c r="N1161" i="12"/>
  <c r="H1161" i="12"/>
  <c r="O1161" i="12"/>
  <c r="I1161" i="12"/>
  <c r="P1161" i="12"/>
  <c r="Q1161" i="12"/>
  <c r="C1162" i="12"/>
  <c r="J1162" i="12"/>
  <c r="D1162" i="12"/>
  <c r="K1162" i="12"/>
  <c r="E1162" i="12"/>
  <c r="L1162" i="12"/>
  <c r="F1162" i="12"/>
  <c r="M1162" i="12"/>
  <c r="G1162" i="12"/>
  <c r="N1162" i="12"/>
  <c r="H1162" i="12"/>
  <c r="O1162" i="12"/>
  <c r="I1162" i="12"/>
  <c r="P1162" i="12"/>
  <c r="Q1162" i="12"/>
  <c r="C1163" i="12"/>
  <c r="J1163" i="12"/>
  <c r="D1163" i="12"/>
  <c r="K1163" i="12"/>
  <c r="E1163" i="12"/>
  <c r="L1163" i="12"/>
  <c r="F1163" i="12"/>
  <c r="M1163" i="12"/>
  <c r="G1163" i="12"/>
  <c r="N1163" i="12"/>
  <c r="H1163" i="12"/>
  <c r="O1163" i="12"/>
  <c r="I1163" i="12"/>
  <c r="P1163" i="12"/>
  <c r="Q1163" i="12"/>
  <c r="C1164" i="12"/>
  <c r="J1164" i="12"/>
  <c r="D1164" i="12"/>
  <c r="K1164" i="12"/>
  <c r="E1164" i="12"/>
  <c r="L1164" i="12"/>
  <c r="F1164" i="12"/>
  <c r="M1164" i="12"/>
  <c r="G1164" i="12"/>
  <c r="N1164" i="12"/>
  <c r="H1164" i="12"/>
  <c r="O1164" i="12"/>
  <c r="I1164" i="12"/>
  <c r="P1164" i="12"/>
  <c r="Q1164" i="12"/>
  <c r="C1165" i="12"/>
  <c r="J1165" i="12"/>
  <c r="D1165" i="12"/>
  <c r="K1165" i="12"/>
  <c r="E1165" i="12"/>
  <c r="L1165" i="12"/>
  <c r="F1165" i="12"/>
  <c r="M1165" i="12"/>
  <c r="G1165" i="12"/>
  <c r="N1165" i="12"/>
  <c r="H1165" i="12"/>
  <c r="O1165" i="12"/>
  <c r="I1165" i="12"/>
  <c r="P1165" i="12"/>
  <c r="Q1165" i="12"/>
  <c r="C1166" i="12"/>
  <c r="J1166" i="12"/>
  <c r="D1166" i="12"/>
  <c r="K1166" i="12"/>
  <c r="E1166" i="12"/>
  <c r="L1166" i="12"/>
  <c r="F1166" i="12"/>
  <c r="M1166" i="12"/>
  <c r="G1166" i="12"/>
  <c r="N1166" i="12"/>
  <c r="H1166" i="12"/>
  <c r="O1166" i="12"/>
  <c r="I1166" i="12"/>
  <c r="P1166" i="12"/>
  <c r="Q1166" i="12"/>
  <c r="C1167" i="12"/>
  <c r="J1167" i="12"/>
  <c r="D1167" i="12"/>
  <c r="K1167" i="12"/>
  <c r="E1167" i="12"/>
  <c r="L1167" i="12"/>
  <c r="F1167" i="12"/>
  <c r="M1167" i="12"/>
  <c r="G1167" i="12"/>
  <c r="N1167" i="12"/>
  <c r="H1167" i="12"/>
  <c r="O1167" i="12"/>
  <c r="I1167" i="12"/>
  <c r="P1167" i="12"/>
  <c r="Q1167" i="12"/>
  <c r="C1168" i="12"/>
  <c r="J1168" i="12"/>
  <c r="D1168" i="12"/>
  <c r="K1168" i="12"/>
  <c r="E1168" i="12"/>
  <c r="L1168" i="12"/>
  <c r="F1168" i="12"/>
  <c r="M1168" i="12"/>
  <c r="G1168" i="12"/>
  <c r="N1168" i="12"/>
  <c r="H1168" i="12"/>
  <c r="O1168" i="12"/>
  <c r="I1168" i="12"/>
  <c r="P1168" i="12"/>
  <c r="Q1168" i="12"/>
  <c r="C1169" i="12"/>
  <c r="J1169" i="12"/>
  <c r="D1169" i="12"/>
  <c r="K1169" i="12"/>
  <c r="E1169" i="12"/>
  <c r="L1169" i="12"/>
  <c r="F1169" i="12"/>
  <c r="M1169" i="12"/>
  <c r="G1169" i="12"/>
  <c r="N1169" i="12"/>
  <c r="H1169" i="12"/>
  <c r="O1169" i="12"/>
  <c r="I1169" i="12"/>
  <c r="P1169" i="12"/>
  <c r="Q1169" i="12"/>
  <c r="C1170" i="12"/>
  <c r="J1170" i="12"/>
  <c r="D1170" i="12"/>
  <c r="K1170" i="12"/>
  <c r="E1170" i="12"/>
  <c r="L1170" i="12"/>
  <c r="F1170" i="12"/>
  <c r="M1170" i="12"/>
  <c r="G1170" i="12"/>
  <c r="N1170" i="12"/>
  <c r="H1170" i="12"/>
  <c r="O1170" i="12"/>
  <c r="I1170" i="12"/>
  <c r="P1170" i="12"/>
  <c r="Q1170" i="12"/>
  <c r="C1171" i="12"/>
  <c r="J1171" i="12"/>
  <c r="D1171" i="12"/>
  <c r="K1171" i="12"/>
  <c r="E1171" i="12"/>
  <c r="L1171" i="12"/>
  <c r="F1171" i="12"/>
  <c r="M1171" i="12"/>
  <c r="G1171" i="12"/>
  <c r="N1171" i="12"/>
  <c r="H1171" i="12"/>
  <c r="O1171" i="12"/>
  <c r="I1171" i="12"/>
  <c r="P1171" i="12"/>
  <c r="Q1171" i="12"/>
  <c r="C1172" i="12"/>
  <c r="J1172" i="12"/>
  <c r="D1172" i="12"/>
  <c r="K1172" i="12"/>
  <c r="E1172" i="12"/>
  <c r="L1172" i="12"/>
  <c r="F1172" i="12"/>
  <c r="M1172" i="12"/>
  <c r="G1172" i="12"/>
  <c r="N1172" i="12"/>
  <c r="H1172" i="12"/>
  <c r="O1172" i="12"/>
  <c r="I1172" i="12"/>
  <c r="P1172" i="12"/>
  <c r="Q1172" i="12"/>
  <c r="C1173" i="12"/>
  <c r="J1173" i="12"/>
  <c r="D1173" i="12"/>
  <c r="K1173" i="12"/>
  <c r="E1173" i="12"/>
  <c r="L1173" i="12"/>
  <c r="F1173" i="12"/>
  <c r="M1173" i="12"/>
  <c r="G1173" i="12"/>
  <c r="N1173" i="12"/>
  <c r="H1173" i="12"/>
  <c r="O1173" i="12"/>
  <c r="I1173" i="12"/>
  <c r="P1173" i="12"/>
  <c r="Q1173" i="12"/>
  <c r="C1174" i="12"/>
  <c r="J1174" i="12"/>
  <c r="D1174" i="12"/>
  <c r="K1174" i="12"/>
  <c r="E1174" i="12"/>
  <c r="L1174" i="12"/>
  <c r="F1174" i="12"/>
  <c r="M1174" i="12"/>
  <c r="G1174" i="12"/>
  <c r="N1174" i="12"/>
  <c r="H1174" i="12"/>
  <c r="O1174" i="12"/>
  <c r="I1174" i="12"/>
  <c r="P1174" i="12"/>
  <c r="Q1174" i="12"/>
  <c r="C1175" i="12"/>
  <c r="J1175" i="12"/>
  <c r="D1175" i="12"/>
  <c r="K1175" i="12"/>
  <c r="E1175" i="12"/>
  <c r="L1175" i="12"/>
  <c r="F1175" i="12"/>
  <c r="M1175" i="12"/>
  <c r="G1175" i="12"/>
  <c r="N1175" i="12"/>
  <c r="H1175" i="12"/>
  <c r="O1175" i="12"/>
  <c r="I1175" i="12"/>
  <c r="P1175" i="12"/>
  <c r="Q1175" i="12"/>
  <c r="C1176" i="12"/>
  <c r="J1176" i="12"/>
  <c r="D1176" i="12"/>
  <c r="K1176" i="12"/>
  <c r="E1176" i="12"/>
  <c r="L1176" i="12"/>
  <c r="F1176" i="12"/>
  <c r="M1176" i="12"/>
  <c r="G1176" i="12"/>
  <c r="N1176" i="12"/>
  <c r="H1176" i="12"/>
  <c r="O1176" i="12"/>
  <c r="I1176" i="12"/>
  <c r="P1176" i="12"/>
  <c r="Q1176" i="12"/>
  <c r="C1177" i="12"/>
  <c r="J1177" i="12"/>
  <c r="D1177" i="12"/>
  <c r="K1177" i="12"/>
  <c r="E1177" i="12"/>
  <c r="L1177" i="12"/>
  <c r="F1177" i="12"/>
  <c r="M1177" i="12"/>
  <c r="G1177" i="12"/>
  <c r="N1177" i="12"/>
  <c r="H1177" i="12"/>
  <c r="O1177" i="12"/>
  <c r="I1177" i="12"/>
  <c r="P1177" i="12"/>
  <c r="Q1177" i="12"/>
  <c r="C1178" i="12"/>
  <c r="J1178" i="12"/>
  <c r="D1178" i="12"/>
  <c r="K1178" i="12"/>
  <c r="E1178" i="12"/>
  <c r="L1178" i="12"/>
  <c r="F1178" i="12"/>
  <c r="M1178" i="12"/>
  <c r="G1178" i="12"/>
  <c r="N1178" i="12"/>
  <c r="H1178" i="12"/>
  <c r="O1178" i="12"/>
  <c r="I1178" i="12"/>
  <c r="P1178" i="12"/>
  <c r="Q1178" i="12"/>
  <c r="C1179" i="12"/>
  <c r="J1179" i="12"/>
  <c r="D1179" i="12"/>
  <c r="K1179" i="12"/>
  <c r="E1179" i="12"/>
  <c r="L1179" i="12"/>
  <c r="F1179" i="12"/>
  <c r="M1179" i="12"/>
  <c r="G1179" i="12"/>
  <c r="N1179" i="12"/>
  <c r="H1179" i="12"/>
  <c r="O1179" i="12"/>
  <c r="I1179" i="12"/>
  <c r="P1179" i="12"/>
  <c r="Q1179" i="12"/>
  <c r="C1180" i="12"/>
  <c r="J1180" i="12"/>
  <c r="D1180" i="12"/>
  <c r="K1180" i="12"/>
  <c r="E1180" i="12"/>
  <c r="L1180" i="12"/>
  <c r="F1180" i="12"/>
  <c r="M1180" i="12"/>
  <c r="G1180" i="12"/>
  <c r="N1180" i="12"/>
  <c r="H1180" i="12"/>
  <c r="O1180" i="12"/>
  <c r="I1180" i="12"/>
  <c r="P1180" i="12"/>
  <c r="Q1180" i="12"/>
  <c r="C1181" i="12"/>
  <c r="J1181" i="12"/>
  <c r="D1181" i="12"/>
  <c r="K1181" i="12"/>
  <c r="E1181" i="12"/>
  <c r="L1181" i="12"/>
  <c r="F1181" i="12"/>
  <c r="M1181" i="12"/>
  <c r="G1181" i="12"/>
  <c r="N1181" i="12"/>
  <c r="H1181" i="12"/>
  <c r="O1181" i="12"/>
  <c r="I1181" i="12"/>
  <c r="P1181" i="12"/>
  <c r="Q1181" i="12"/>
  <c r="C1182" i="12"/>
  <c r="J1182" i="12"/>
  <c r="D1182" i="12"/>
  <c r="K1182" i="12"/>
  <c r="E1182" i="12"/>
  <c r="L1182" i="12"/>
  <c r="F1182" i="12"/>
  <c r="M1182" i="12"/>
  <c r="G1182" i="12"/>
  <c r="N1182" i="12"/>
  <c r="H1182" i="12"/>
  <c r="O1182" i="12"/>
  <c r="I1182" i="12"/>
  <c r="P1182" i="12"/>
  <c r="Q1182" i="12"/>
  <c r="C1183" i="12"/>
  <c r="J1183" i="12"/>
  <c r="D1183" i="12"/>
  <c r="K1183" i="12"/>
  <c r="E1183" i="12"/>
  <c r="L1183" i="12"/>
  <c r="F1183" i="12"/>
  <c r="M1183" i="12"/>
  <c r="G1183" i="12"/>
  <c r="N1183" i="12"/>
  <c r="H1183" i="12"/>
  <c r="O1183" i="12"/>
  <c r="I1183" i="12"/>
  <c r="P1183" i="12"/>
  <c r="Q1183" i="12"/>
  <c r="C1184" i="12"/>
  <c r="J1184" i="12"/>
  <c r="D1184" i="12"/>
  <c r="K1184" i="12"/>
  <c r="E1184" i="12"/>
  <c r="L1184" i="12"/>
  <c r="F1184" i="12"/>
  <c r="M1184" i="12"/>
  <c r="G1184" i="12"/>
  <c r="N1184" i="12"/>
  <c r="H1184" i="12"/>
  <c r="O1184" i="12"/>
  <c r="I1184" i="12"/>
  <c r="P1184" i="12"/>
  <c r="Q1184" i="12"/>
  <c r="C1185" i="12"/>
  <c r="J1185" i="12"/>
  <c r="D1185" i="12"/>
  <c r="K1185" i="12"/>
  <c r="E1185" i="12"/>
  <c r="L1185" i="12"/>
  <c r="F1185" i="12"/>
  <c r="M1185" i="12"/>
  <c r="G1185" i="12"/>
  <c r="N1185" i="12"/>
  <c r="H1185" i="12"/>
  <c r="O1185" i="12"/>
  <c r="I1185" i="12"/>
  <c r="P1185" i="12"/>
  <c r="Q1185" i="12"/>
  <c r="C1186" i="12"/>
  <c r="J1186" i="12"/>
  <c r="D1186" i="12"/>
  <c r="K1186" i="12"/>
  <c r="E1186" i="12"/>
  <c r="L1186" i="12"/>
  <c r="F1186" i="12"/>
  <c r="M1186" i="12"/>
  <c r="G1186" i="12"/>
  <c r="N1186" i="12"/>
  <c r="H1186" i="12"/>
  <c r="O1186" i="12"/>
  <c r="I1186" i="12"/>
  <c r="P1186" i="12"/>
  <c r="Q1186" i="12"/>
  <c r="C1187" i="12"/>
  <c r="J1187" i="12"/>
  <c r="D1187" i="12"/>
  <c r="K1187" i="12"/>
  <c r="E1187" i="12"/>
  <c r="L1187" i="12"/>
  <c r="F1187" i="12"/>
  <c r="M1187" i="12"/>
  <c r="G1187" i="12"/>
  <c r="N1187" i="12"/>
  <c r="H1187" i="12"/>
  <c r="O1187" i="12"/>
  <c r="I1187" i="12"/>
  <c r="P1187" i="12"/>
  <c r="Q1187" i="12"/>
  <c r="C1188" i="12"/>
  <c r="J1188" i="12"/>
  <c r="D1188" i="12"/>
  <c r="K1188" i="12"/>
  <c r="E1188" i="12"/>
  <c r="L1188" i="12"/>
  <c r="F1188" i="12"/>
  <c r="M1188" i="12"/>
  <c r="G1188" i="12"/>
  <c r="N1188" i="12"/>
  <c r="H1188" i="12"/>
  <c r="O1188" i="12"/>
  <c r="I1188" i="12"/>
  <c r="P1188" i="12"/>
  <c r="Q1188" i="12"/>
  <c r="C1189" i="12"/>
  <c r="J1189" i="12"/>
  <c r="D1189" i="12"/>
  <c r="K1189" i="12"/>
  <c r="E1189" i="12"/>
  <c r="L1189" i="12"/>
  <c r="F1189" i="12"/>
  <c r="M1189" i="12"/>
  <c r="G1189" i="12"/>
  <c r="N1189" i="12"/>
  <c r="H1189" i="12"/>
  <c r="O1189" i="12"/>
  <c r="I1189" i="12"/>
  <c r="P1189" i="12"/>
  <c r="Q1189" i="12"/>
  <c r="C1190" i="12"/>
  <c r="J1190" i="12"/>
  <c r="D1190" i="12"/>
  <c r="K1190" i="12"/>
  <c r="E1190" i="12"/>
  <c r="L1190" i="12"/>
  <c r="F1190" i="12"/>
  <c r="M1190" i="12"/>
  <c r="G1190" i="12"/>
  <c r="N1190" i="12"/>
  <c r="H1190" i="12"/>
  <c r="O1190" i="12"/>
  <c r="I1190" i="12"/>
  <c r="P1190" i="12"/>
  <c r="Q1190" i="12"/>
  <c r="C1191" i="12"/>
  <c r="J1191" i="12"/>
  <c r="D1191" i="12"/>
  <c r="K1191" i="12"/>
  <c r="E1191" i="12"/>
  <c r="L1191" i="12"/>
  <c r="F1191" i="12"/>
  <c r="M1191" i="12"/>
  <c r="G1191" i="12"/>
  <c r="N1191" i="12"/>
  <c r="H1191" i="12"/>
  <c r="O1191" i="12"/>
  <c r="I1191" i="12"/>
  <c r="P1191" i="12"/>
  <c r="Q1191" i="12"/>
  <c r="C1192" i="12"/>
  <c r="J1192" i="12"/>
  <c r="D1192" i="12"/>
  <c r="K1192" i="12"/>
  <c r="E1192" i="12"/>
  <c r="L1192" i="12"/>
  <c r="F1192" i="12"/>
  <c r="M1192" i="12"/>
  <c r="G1192" i="12"/>
  <c r="N1192" i="12"/>
  <c r="H1192" i="12"/>
  <c r="O1192" i="12"/>
  <c r="I1192" i="12"/>
  <c r="P1192" i="12"/>
  <c r="Q1192" i="12"/>
  <c r="C1193" i="12"/>
  <c r="J1193" i="12"/>
  <c r="D1193" i="12"/>
  <c r="K1193" i="12"/>
  <c r="E1193" i="12"/>
  <c r="L1193" i="12"/>
  <c r="F1193" i="12"/>
  <c r="M1193" i="12"/>
  <c r="G1193" i="12"/>
  <c r="N1193" i="12"/>
  <c r="H1193" i="12"/>
  <c r="O1193" i="12"/>
  <c r="I1193" i="12"/>
  <c r="P1193" i="12"/>
  <c r="Q1193" i="12"/>
  <c r="C1194" i="12"/>
  <c r="J1194" i="12"/>
  <c r="D1194" i="12"/>
  <c r="K1194" i="12"/>
  <c r="E1194" i="12"/>
  <c r="L1194" i="12"/>
  <c r="F1194" i="12"/>
  <c r="M1194" i="12"/>
  <c r="G1194" i="12"/>
  <c r="N1194" i="12"/>
  <c r="H1194" i="12"/>
  <c r="O1194" i="12"/>
  <c r="I1194" i="12"/>
  <c r="P1194" i="12"/>
  <c r="Q1194" i="12"/>
  <c r="C1195" i="12"/>
  <c r="J1195" i="12"/>
  <c r="D1195" i="12"/>
  <c r="K1195" i="12"/>
  <c r="E1195" i="12"/>
  <c r="L1195" i="12"/>
  <c r="F1195" i="12"/>
  <c r="M1195" i="12"/>
  <c r="G1195" i="12"/>
  <c r="N1195" i="12"/>
  <c r="H1195" i="12"/>
  <c r="O1195" i="12"/>
  <c r="I1195" i="12"/>
  <c r="P1195" i="12"/>
  <c r="Q1195" i="12"/>
  <c r="C1196" i="12"/>
  <c r="J1196" i="12"/>
  <c r="D1196" i="12"/>
  <c r="K1196" i="12"/>
  <c r="E1196" i="12"/>
  <c r="L1196" i="12"/>
  <c r="F1196" i="12"/>
  <c r="M1196" i="12"/>
  <c r="G1196" i="12"/>
  <c r="N1196" i="12"/>
  <c r="H1196" i="12"/>
  <c r="O1196" i="12"/>
  <c r="I1196" i="12"/>
  <c r="P1196" i="12"/>
  <c r="Q1196" i="12"/>
  <c r="C1197" i="12"/>
  <c r="J1197" i="12"/>
  <c r="D1197" i="12"/>
  <c r="K1197" i="12"/>
  <c r="E1197" i="12"/>
  <c r="L1197" i="12"/>
  <c r="F1197" i="12"/>
  <c r="M1197" i="12"/>
  <c r="G1197" i="12"/>
  <c r="N1197" i="12"/>
  <c r="H1197" i="12"/>
  <c r="O1197" i="12"/>
  <c r="I1197" i="12"/>
  <c r="P1197" i="12"/>
  <c r="Q1197" i="12"/>
  <c r="C1198" i="12"/>
  <c r="J1198" i="12"/>
  <c r="D1198" i="12"/>
  <c r="K1198" i="12"/>
  <c r="E1198" i="12"/>
  <c r="L1198" i="12"/>
  <c r="F1198" i="12"/>
  <c r="M1198" i="12"/>
  <c r="G1198" i="12"/>
  <c r="N1198" i="12"/>
  <c r="H1198" i="12"/>
  <c r="O1198" i="12"/>
  <c r="I1198" i="12"/>
  <c r="P1198" i="12"/>
  <c r="Q1198" i="12"/>
  <c r="C1199" i="12"/>
  <c r="J1199" i="12"/>
  <c r="D1199" i="12"/>
  <c r="K1199" i="12"/>
  <c r="E1199" i="12"/>
  <c r="L1199" i="12"/>
  <c r="F1199" i="12"/>
  <c r="M1199" i="12"/>
  <c r="G1199" i="12"/>
  <c r="N1199" i="12"/>
  <c r="H1199" i="12"/>
  <c r="O1199" i="12"/>
  <c r="I1199" i="12"/>
  <c r="P1199" i="12"/>
  <c r="Q1199" i="12"/>
  <c r="C1200" i="12"/>
  <c r="J1200" i="12"/>
  <c r="D1200" i="12"/>
  <c r="K1200" i="12"/>
  <c r="E1200" i="12"/>
  <c r="L1200" i="12"/>
  <c r="F1200" i="12"/>
  <c r="M1200" i="12"/>
  <c r="G1200" i="12"/>
  <c r="N1200" i="12"/>
  <c r="H1200" i="12"/>
  <c r="O1200" i="12"/>
  <c r="I1200" i="12"/>
  <c r="P1200" i="12"/>
  <c r="Q1200" i="12"/>
  <c r="C1201" i="12"/>
  <c r="J1201" i="12"/>
  <c r="D1201" i="12"/>
  <c r="K1201" i="12"/>
  <c r="E1201" i="12"/>
  <c r="L1201" i="12"/>
  <c r="F1201" i="12"/>
  <c r="M1201" i="12"/>
  <c r="G1201" i="12"/>
  <c r="N1201" i="12"/>
  <c r="H1201" i="12"/>
  <c r="O1201" i="12"/>
  <c r="I1201" i="12"/>
  <c r="P1201" i="12"/>
  <c r="Q1201" i="12"/>
  <c r="C1202" i="12"/>
  <c r="J1202" i="12"/>
  <c r="D1202" i="12"/>
  <c r="K1202" i="12"/>
  <c r="E1202" i="12"/>
  <c r="L1202" i="12"/>
  <c r="F1202" i="12"/>
  <c r="M1202" i="12"/>
  <c r="G1202" i="12"/>
  <c r="N1202" i="12"/>
  <c r="H1202" i="12"/>
  <c r="O1202" i="12"/>
  <c r="I1202" i="12"/>
  <c r="P1202" i="12"/>
  <c r="Q1202" i="12"/>
  <c r="C1203" i="12"/>
  <c r="J1203" i="12"/>
  <c r="D1203" i="12"/>
  <c r="K1203" i="12"/>
  <c r="E1203" i="12"/>
  <c r="L1203" i="12"/>
  <c r="F1203" i="12"/>
  <c r="M1203" i="12"/>
  <c r="G1203" i="12"/>
  <c r="N1203" i="12"/>
  <c r="H1203" i="12"/>
  <c r="O1203" i="12"/>
  <c r="I1203" i="12"/>
  <c r="P1203" i="12"/>
  <c r="Q1203" i="12"/>
  <c r="C1204" i="12"/>
  <c r="J1204" i="12"/>
  <c r="D1204" i="12"/>
  <c r="K1204" i="12"/>
  <c r="E1204" i="12"/>
  <c r="L1204" i="12"/>
  <c r="F1204" i="12"/>
  <c r="M1204" i="12"/>
  <c r="G1204" i="12"/>
  <c r="N1204" i="12"/>
  <c r="H1204" i="12"/>
  <c r="O1204" i="12"/>
  <c r="I1204" i="12"/>
  <c r="P1204" i="12"/>
  <c r="Q1204" i="12"/>
  <c r="C1205" i="12"/>
  <c r="J1205" i="12"/>
  <c r="D1205" i="12"/>
  <c r="K1205" i="12"/>
  <c r="E1205" i="12"/>
  <c r="L1205" i="12"/>
  <c r="F1205" i="12"/>
  <c r="M1205" i="12"/>
  <c r="G1205" i="12"/>
  <c r="N1205" i="12"/>
  <c r="H1205" i="12"/>
  <c r="O1205" i="12"/>
  <c r="I1205" i="12"/>
  <c r="P1205" i="12"/>
  <c r="Q1205" i="12"/>
  <c r="C1206" i="12"/>
  <c r="J1206" i="12"/>
  <c r="D1206" i="12"/>
  <c r="K1206" i="12"/>
  <c r="E1206" i="12"/>
  <c r="L1206" i="12"/>
  <c r="F1206" i="12"/>
  <c r="M1206" i="12"/>
  <c r="G1206" i="12"/>
  <c r="N1206" i="12"/>
  <c r="H1206" i="12"/>
  <c r="O1206" i="12"/>
  <c r="I1206" i="12"/>
  <c r="P1206" i="12"/>
  <c r="Q1206" i="12"/>
  <c r="C1207" i="12"/>
  <c r="J1207" i="12"/>
  <c r="D1207" i="12"/>
  <c r="K1207" i="12"/>
  <c r="E1207" i="12"/>
  <c r="L1207" i="12"/>
  <c r="F1207" i="12"/>
  <c r="M1207" i="12"/>
  <c r="G1207" i="12"/>
  <c r="N1207" i="12"/>
  <c r="H1207" i="12"/>
  <c r="O1207" i="12"/>
  <c r="I1207" i="12"/>
  <c r="P1207" i="12"/>
  <c r="Q1207" i="12"/>
  <c r="C1208" i="12"/>
  <c r="J1208" i="12"/>
  <c r="D1208" i="12"/>
  <c r="K1208" i="12"/>
  <c r="E1208" i="12"/>
  <c r="L1208" i="12"/>
  <c r="F1208" i="12"/>
  <c r="M1208" i="12"/>
  <c r="G1208" i="12"/>
  <c r="N1208" i="12"/>
  <c r="H1208" i="12"/>
  <c r="O1208" i="12"/>
  <c r="I1208" i="12"/>
  <c r="P1208" i="12"/>
  <c r="Q1208" i="12"/>
  <c r="C1209" i="12"/>
  <c r="J1209" i="12"/>
  <c r="D1209" i="12"/>
  <c r="K1209" i="12"/>
  <c r="E1209" i="12"/>
  <c r="L1209" i="12"/>
  <c r="F1209" i="12"/>
  <c r="M1209" i="12"/>
  <c r="G1209" i="12"/>
  <c r="N1209" i="12"/>
  <c r="H1209" i="12"/>
  <c r="O1209" i="12"/>
  <c r="I1209" i="12"/>
  <c r="P1209" i="12"/>
  <c r="Q1209" i="12"/>
  <c r="C1210" i="12"/>
  <c r="J1210" i="12"/>
  <c r="D1210" i="12"/>
  <c r="K1210" i="12"/>
  <c r="E1210" i="12"/>
  <c r="L1210" i="12"/>
  <c r="F1210" i="12"/>
  <c r="M1210" i="12"/>
  <c r="G1210" i="12"/>
  <c r="N1210" i="12"/>
  <c r="H1210" i="12"/>
  <c r="O1210" i="12"/>
  <c r="I1210" i="12"/>
  <c r="P1210" i="12"/>
  <c r="Q1210" i="12"/>
  <c r="C1211" i="12"/>
  <c r="J1211" i="12"/>
  <c r="D1211" i="12"/>
  <c r="K1211" i="12"/>
  <c r="E1211" i="12"/>
  <c r="L1211" i="12"/>
  <c r="F1211" i="12"/>
  <c r="M1211" i="12"/>
  <c r="G1211" i="12"/>
  <c r="N1211" i="12"/>
  <c r="H1211" i="12"/>
  <c r="O1211" i="12"/>
  <c r="I1211" i="12"/>
  <c r="P1211" i="12"/>
  <c r="Q1211" i="12"/>
  <c r="C1212" i="12"/>
  <c r="J1212" i="12"/>
  <c r="D1212" i="12"/>
  <c r="K1212" i="12"/>
  <c r="E1212" i="12"/>
  <c r="L1212" i="12"/>
  <c r="F1212" i="12"/>
  <c r="M1212" i="12"/>
  <c r="G1212" i="12"/>
  <c r="N1212" i="12"/>
  <c r="H1212" i="12"/>
  <c r="O1212" i="12"/>
  <c r="I1212" i="12"/>
  <c r="P1212" i="12"/>
  <c r="Q1212" i="12"/>
  <c r="C1213" i="12"/>
  <c r="J1213" i="12"/>
  <c r="D1213" i="12"/>
  <c r="K1213" i="12"/>
  <c r="E1213" i="12"/>
  <c r="L1213" i="12"/>
  <c r="F1213" i="12"/>
  <c r="M1213" i="12"/>
  <c r="G1213" i="12"/>
  <c r="N1213" i="12"/>
  <c r="H1213" i="12"/>
  <c r="O1213" i="12"/>
  <c r="I1213" i="12"/>
  <c r="P1213" i="12"/>
  <c r="Q1213" i="12"/>
  <c r="C1214" i="12"/>
  <c r="J1214" i="12"/>
  <c r="D1214" i="12"/>
  <c r="K1214" i="12"/>
  <c r="E1214" i="12"/>
  <c r="L1214" i="12"/>
  <c r="F1214" i="12"/>
  <c r="M1214" i="12"/>
  <c r="G1214" i="12"/>
  <c r="N1214" i="12"/>
  <c r="H1214" i="12"/>
  <c r="O1214" i="12"/>
  <c r="I1214" i="12"/>
  <c r="P1214" i="12"/>
  <c r="Q1214" i="12"/>
  <c r="C1215" i="12"/>
  <c r="J1215" i="12"/>
  <c r="D1215" i="12"/>
  <c r="K1215" i="12"/>
  <c r="E1215" i="12"/>
  <c r="L1215" i="12"/>
  <c r="F1215" i="12"/>
  <c r="M1215" i="12"/>
  <c r="G1215" i="12"/>
  <c r="N1215" i="12"/>
  <c r="H1215" i="12"/>
  <c r="O1215" i="12"/>
  <c r="I1215" i="12"/>
  <c r="P1215" i="12"/>
  <c r="Q1215" i="12"/>
  <c r="C1216" i="12"/>
  <c r="J1216" i="12"/>
  <c r="D1216" i="12"/>
  <c r="K1216" i="12"/>
  <c r="E1216" i="12"/>
  <c r="L1216" i="12"/>
  <c r="F1216" i="12"/>
  <c r="M1216" i="12"/>
  <c r="G1216" i="12"/>
  <c r="N1216" i="12"/>
  <c r="H1216" i="12"/>
  <c r="O1216" i="12"/>
  <c r="I1216" i="12"/>
  <c r="P1216" i="12"/>
  <c r="Q1216" i="12"/>
  <c r="C1217" i="12"/>
  <c r="J1217" i="12"/>
  <c r="D1217" i="12"/>
  <c r="K1217" i="12"/>
  <c r="E1217" i="12"/>
  <c r="L1217" i="12"/>
  <c r="F1217" i="12"/>
  <c r="M1217" i="12"/>
  <c r="G1217" i="12"/>
  <c r="N1217" i="12"/>
  <c r="H1217" i="12"/>
  <c r="O1217" i="12"/>
  <c r="I1217" i="12"/>
  <c r="P1217" i="12"/>
  <c r="Q1217" i="12"/>
  <c r="C1218" i="12"/>
  <c r="J1218" i="12"/>
  <c r="D1218" i="12"/>
  <c r="K1218" i="12"/>
  <c r="E1218" i="12"/>
  <c r="L1218" i="12"/>
  <c r="F1218" i="12"/>
  <c r="M1218" i="12"/>
  <c r="G1218" i="12"/>
  <c r="N1218" i="12"/>
  <c r="H1218" i="12"/>
  <c r="O1218" i="12"/>
  <c r="I1218" i="12"/>
  <c r="P1218" i="12"/>
  <c r="Q1218" i="12"/>
  <c r="C1219" i="12"/>
  <c r="J1219" i="12"/>
  <c r="D1219" i="12"/>
  <c r="K1219" i="12"/>
  <c r="E1219" i="12"/>
  <c r="L1219" i="12"/>
  <c r="F1219" i="12"/>
  <c r="M1219" i="12"/>
  <c r="G1219" i="12"/>
  <c r="N1219" i="12"/>
  <c r="H1219" i="12"/>
  <c r="O1219" i="12"/>
  <c r="I1219" i="12"/>
  <c r="P1219" i="12"/>
  <c r="Q1219" i="12"/>
  <c r="C1220" i="12"/>
  <c r="J1220" i="12"/>
  <c r="D1220" i="12"/>
  <c r="K1220" i="12"/>
  <c r="E1220" i="12"/>
  <c r="L1220" i="12"/>
  <c r="F1220" i="12"/>
  <c r="M1220" i="12"/>
  <c r="G1220" i="12"/>
  <c r="N1220" i="12"/>
  <c r="H1220" i="12"/>
  <c r="O1220" i="12"/>
  <c r="I1220" i="12"/>
  <c r="P1220" i="12"/>
  <c r="Q1220" i="12"/>
  <c r="C1221" i="12"/>
  <c r="J1221" i="12"/>
  <c r="D1221" i="12"/>
  <c r="K1221" i="12"/>
  <c r="E1221" i="12"/>
  <c r="L1221" i="12"/>
  <c r="F1221" i="12"/>
  <c r="M1221" i="12"/>
  <c r="G1221" i="12"/>
  <c r="N1221" i="12"/>
  <c r="H1221" i="12"/>
  <c r="O1221" i="12"/>
  <c r="I1221" i="12"/>
  <c r="P1221" i="12"/>
  <c r="Q1221" i="12"/>
  <c r="C1222" i="12"/>
  <c r="J1222" i="12"/>
  <c r="D1222" i="12"/>
  <c r="K1222" i="12"/>
  <c r="E1222" i="12"/>
  <c r="L1222" i="12"/>
  <c r="F1222" i="12"/>
  <c r="M1222" i="12"/>
  <c r="G1222" i="12"/>
  <c r="N1222" i="12"/>
  <c r="H1222" i="12"/>
  <c r="O1222" i="12"/>
  <c r="I1222" i="12"/>
  <c r="P1222" i="12"/>
  <c r="Q1222" i="12"/>
  <c r="C1223" i="12"/>
  <c r="J1223" i="12"/>
  <c r="D1223" i="12"/>
  <c r="K1223" i="12"/>
  <c r="E1223" i="12"/>
  <c r="L1223" i="12"/>
  <c r="F1223" i="12"/>
  <c r="M1223" i="12"/>
  <c r="G1223" i="12"/>
  <c r="N1223" i="12"/>
  <c r="H1223" i="12"/>
  <c r="O1223" i="12"/>
  <c r="I1223" i="12"/>
  <c r="P1223" i="12"/>
  <c r="Q1223" i="12"/>
  <c r="C1224" i="12"/>
  <c r="J1224" i="12"/>
  <c r="D1224" i="12"/>
  <c r="K1224" i="12"/>
  <c r="E1224" i="12"/>
  <c r="L1224" i="12"/>
  <c r="F1224" i="12"/>
  <c r="M1224" i="12"/>
  <c r="G1224" i="12"/>
  <c r="N1224" i="12"/>
  <c r="H1224" i="12"/>
  <c r="O1224" i="12"/>
  <c r="I1224" i="12"/>
  <c r="P1224" i="12"/>
  <c r="Q1224" i="12"/>
  <c r="C1225" i="12"/>
  <c r="J1225" i="12"/>
  <c r="D1225" i="12"/>
  <c r="K1225" i="12"/>
  <c r="E1225" i="12"/>
  <c r="L1225" i="12"/>
  <c r="F1225" i="12"/>
  <c r="M1225" i="12"/>
  <c r="G1225" i="12"/>
  <c r="N1225" i="12"/>
  <c r="H1225" i="12"/>
  <c r="O1225" i="12"/>
  <c r="I1225" i="12"/>
  <c r="P1225" i="12"/>
  <c r="Q1225" i="12"/>
  <c r="C1226" i="12"/>
  <c r="J1226" i="12"/>
  <c r="D1226" i="12"/>
  <c r="K1226" i="12"/>
  <c r="E1226" i="12"/>
  <c r="L1226" i="12"/>
  <c r="F1226" i="12"/>
  <c r="M1226" i="12"/>
  <c r="G1226" i="12"/>
  <c r="N1226" i="12"/>
  <c r="H1226" i="12"/>
  <c r="O1226" i="12"/>
  <c r="I1226" i="12"/>
  <c r="P1226" i="12"/>
  <c r="Q1226" i="12"/>
  <c r="C1227" i="12"/>
  <c r="J1227" i="12"/>
  <c r="D1227" i="12"/>
  <c r="K1227" i="12"/>
  <c r="E1227" i="12"/>
  <c r="L1227" i="12"/>
  <c r="F1227" i="12"/>
  <c r="M1227" i="12"/>
  <c r="G1227" i="12"/>
  <c r="N1227" i="12"/>
  <c r="H1227" i="12"/>
  <c r="O1227" i="12"/>
  <c r="I1227" i="12"/>
  <c r="P1227" i="12"/>
  <c r="Q1227" i="12"/>
  <c r="C1228" i="12"/>
  <c r="J1228" i="12"/>
  <c r="D1228" i="12"/>
  <c r="K1228" i="12"/>
  <c r="E1228" i="12"/>
  <c r="L1228" i="12"/>
  <c r="F1228" i="12"/>
  <c r="M1228" i="12"/>
  <c r="G1228" i="12"/>
  <c r="N1228" i="12"/>
  <c r="H1228" i="12"/>
  <c r="O1228" i="12"/>
  <c r="I1228" i="12"/>
  <c r="P1228" i="12"/>
  <c r="Q1228" i="12"/>
  <c r="C1229" i="12"/>
  <c r="J1229" i="12"/>
  <c r="D1229" i="12"/>
  <c r="K1229" i="12"/>
  <c r="E1229" i="12"/>
  <c r="L1229" i="12"/>
  <c r="F1229" i="12"/>
  <c r="M1229" i="12"/>
  <c r="G1229" i="12"/>
  <c r="N1229" i="12"/>
  <c r="H1229" i="12"/>
  <c r="O1229" i="12"/>
  <c r="I1229" i="12"/>
  <c r="P1229" i="12"/>
  <c r="Q1229" i="12"/>
  <c r="C1230" i="12"/>
  <c r="J1230" i="12"/>
  <c r="D1230" i="12"/>
  <c r="K1230" i="12"/>
  <c r="E1230" i="12"/>
  <c r="L1230" i="12"/>
  <c r="F1230" i="12"/>
  <c r="M1230" i="12"/>
  <c r="G1230" i="12"/>
  <c r="N1230" i="12"/>
  <c r="H1230" i="12"/>
  <c r="O1230" i="12"/>
  <c r="I1230" i="12"/>
  <c r="P1230" i="12"/>
  <c r="Q1230" i="12"/>
  <c r="C1231" i="12"/>
  <c r="J1231" i="12"/>
  <c r="D1231" i="12"/>
  <c r="K1231" i="12"/>
  <c r="E1231" i="12"/>
  <c r="L1231" i="12"/>
  <c r="F1231" i="12"/>
  <c r="M1231" i="12"/>
  <c r="G1231" i="12"/>
  <c r="N1231" i="12"/>
  <c r="H1231" i="12"/>
  <c r="O1231" i="12"/>
  <c r="I1231" i="12"/>
  <c r="P1231" i="12"/>
  <c r="Q1231" i="12"/>
  <c r="C1232" i="12"/>
  <c r="J1232" i="12"/>
  <c r="D1232" i="12"/>
  <c r="K1232" i="12"/>
  <c r="E1232" i="12"/>
  <c r="L1232" i="12"/>
  <c r="F1232" i="12"/>
  <c r="M1232" i="12"/>
  <c r="G1232" i="12"/>
  <c r="N1232" i="12"/>
  <c r="H1232" i="12"/>
  <c r="O1232" i="12"/>
  <c r="I1232" i="12"/>
  <c r="P1232" i="12"/>
  <c r="Q1232" i="12"/>
  <c r="C1233" i="12"/>
  <c r="J1233" i="12"/>
  <c r="D1233" i="12"/>
  <c r="K1233" i="12"/>
  <c r="E1233" i="12"/>
  <c r="L1233" i="12"/>
  <c r="F1233" i="12"/>
  <c r="M1233" i="12"/>
  <c r="G1233" i="12"/>
  <c r="N1233" i="12"/>
  <c r="H1233" i="12"/>
  <c r="O1233" i="12"/>
  <c r="I1233" i="12"/>
  <c r="P1233" i="12"/>
  <c r="Q1233" i="12"/>
  <c r="C1234" i="12"/>
  <c r="J1234" i="12"/>
  <c r="D1234" i="12"/>
  <c r="K1234" i="12"/>
  <c r="E1234" i="12"/>
  <c r="L1234" i="12"/>
  <c r="F1234" i="12"/>
  <c r="M1234" i="12"/>
  <c r="G1234" i="12"/>
  <c r="N1234" i="12"/>
  <c r="H1234" i="12"/>
  <c r="O1234" i="12"/>
  <c r="I1234" i="12"/>
  <c r="P1234" i="12"/>
  <c r="Q1234" i="12"/>
  <c r="C1235" i="12"/>
  <c r="J1235" i="12"/>
  <c r="D1235" i="12"/>
  <c r="K1235" i="12"/>
  <c r="E1235" i="12"/>
  <c r="L1235" i="12"/>
  <c r="F1235" i="12"/>
  <c r="M1235" i="12"/>
  <c r="G1235" i="12"/>
  <c r="N1235" i="12"/>
  <c r="H1235" i="12"/>
  <c r="O1235" i="12"/>
  <c r="I1235" i="12"/>
  <c r="P1235" i="12"/>
  <c r="Q1235" i="12"/>
  <c r="C1236" i="12"/>
  <c r="J1236" i="12"/>
  <c r="D1236" i="12"/>
  <c r="K1236" i="12"/>
  <c r="E1236" i="12"/>
  <c r="L1236" i="12"/>
  <c r="F1236" i="12"/>
  <c r="M1236" i="12"/>
  <c r="G1236" i="12"/>
  <c r="N1236" i="12"/>
  <c r="H1236" i="12"/>
  <c r="O1236" i="12"/>
  <c r="I1236" i="12"/>
  <c r="P1236" i="12"/>
  <c r="Q1236" i="12"/>
  <c r="C1237" i="12"/>
  <c r="J1237" i="12"/>
  <c r="D1237" i="12"/>
  <c r="K1237" i="12"/>
  <c r="E1237" i="12"/>
  <c r="L1237" i="12"/>
  <c r="F1237" i="12"/>
  <c r="M1237" i="12"/>
  <c r="G1237" i="12"/>
  <c r="N1237" i="12"/>
  <c r="H1237" i="12"/>
  <c r="O1237" i="12"/>
  <c r="I1237" i="12"/>
  <c r="P1237" i="12"/>
  <c r="Q1237" i="12"/>
  <c r="C1238" i="12"/>
  <c r="J1238" i="12"/>
  <c r="D1238" i="12"/>
  <c r="K1238" i="12"/>
  <c r="E1238" i="12"/>
  <c r="L1238" i="12"/>
  <c r="F1238" i="12"/>
  <c r="M1238" i="12"/>
  <c r="G1238" i="12"/>
  <c r="N1238" i="12"/>
  <c r="H1238" i="12"/>
  <c r="O1238" i="12"/>
  <c r="I1238" i="12"/>
  <c r="P1238" i="12"/>
  <c r="Q1238" i="12"/>
  <c r="C1239" i="12"/>
  <c r="J1239" i="12"/>
  <c r="D1239" i="12"/>
  <c r="K1239" i="12"/>
  <c r="E1239" i="12"/>
  <c r="L1239" i="12"/>
  <c r="F1239" i="12"/>
  <c r="M1239" i="12"/>
  <c r="G1239" i="12"/>
  <c r="N1239" i="12"/>
  <c r="H1239" i="12"/>
  <c r="O1239" i="12"/>
  <c r="I1239" i="12"/>
  <c r="P1239" i="12"/>
  <c r="Q1239" i="12"/>
  <c r="C1240" i="12"/>
  <c r="J1240" i="12"/>
  <c r="D1240" i="12"/>
  <c r="K1240" i="12"/>
  <c r="E1240" i="12"/>
  <c r="L1240" i="12"/>
  <c r="F1240" i="12"/>
  <c r="M1240" i="12"/>
  <c r="G1240" i="12"/>
  <c r="N1240" i="12"/>
  <c r="H1240" i="12"/>
  <c r="O1240" i="12"/>
  <c r="I1240" i="12"/>
  <c r="P1240" i="12"/>
  <c r="Q1240" i="12"/>
  <c r="C1241" i="12"/>
  <c r="J1241" i="12"/>
  <c r="D1241" i="12"/>
  <c r="K1241" i="12"/>
  <c r="E1241" i="12"/>
  <c r="L1241" i="12"/>
  <c r="F1241" i="12"/>
  <c r="M1241" i="12"/>
  <c r="G1241" i="12"/>
  <c r="N1241" i="12"/>
  <c r="H1241" i="12"/>
  <c r="O1241" i="12"/>
  <c r="I1241" i="12"/>
  <c r="P1241" i="12"/>
  <c r="Q1241" i="12"/>
  <c r="C1242" i="12"/>
  <c r="J1242" i="12"/>
  <c r="D1242" i="12"/>
  <c r="K1242" i="12"/>
  <c r="E1242" i="12"/>
  <c r="L1242" i="12"/>
  <c r="F1242" i="12"/>
  <c r="M1242" i="12"/>
  <c r="G1242" i="12"/>
  <c r="N1242" i="12"/>
  <c r="H1242" i="12"/>
  <c r="O1242" i="12"/>
  <c r="I1242" i="12"/>
  <c r="P1242" i="12"/>
  <c r="Q1242" i="12"/>
  <c r="C1243" i="12"/>
  <c r="J1243" i="12"/>
  <c r="D1243" i="12"/>
  <c r="K1243" i="12"/>
  <c r="E1243" i="12"/>
  <c r="L1243" i="12"/>
  <c r="F1243" i="12"/>
  <c r="M1243" i="12"/>
  <c r="G1243" i="12"/>
  <c r="N1243" i="12"/>
  <c r="H1243" i="12"/>
  <c r="O1243" i="12"/>
  <c r="I1243" i="12"/>
  <c r="P1243" i="12"/>
  <c r="Q1243" i="12"/>
  <c r="C1244" i="12"/>
  <c r="J1244" i="12"/>
  <c r="D1244" i="12"/>
  <c r="K1244" i="12"/>
  <c r="E1244" i="12"/>
  <c r="L1244" i="12"/>
  <c r="F1244" i="12"/>
  <c r="M1244" i="12"/>
  <c r="G1244" i="12"/>
  <c r="N1244" i="12"/>
  <c r="H1244" i="12"/>
  <c r="O1244" i="12"/>
  <c r="I1244" i="12"/>
  <c r="P1244" i="12"/>
  <c r="Q1244" i="12"/>
  <c r="C1245" i="12"/>
  <c r="J1245" i="12"/>
  <c r="D1245" i="12"/>
  <c r="K1245" i="12"/>
  <c r="E1245" i="12"/>
  <c r="L1245" i="12"/>
  <c r="F1245" i="12"/>
  <c r="M1245" i="12"/>
  <c r="G1245" i="12"/>
  <c r="N1245" i="12"/>
  <c r="H1245" i="12"/>
  <c r="O1245" i="12"/>
  <c r="I1245" i="12"/>
  <c r="P1245" i="12"/>
  <c r="Q1245" i="12"/>
  <c r="C1246" i="12"/>
  <c r="J1246" i="12"/>
  <c r="D1246" i="12"/>
  <c r="K1246" i="12"/>
  <c r="E1246" i="12"/>
  <c r="L1246" i="12"/>
  <c r="F1246" i="12"/>
  <c r="M1246" i="12"/>
  <c r="G1246" i="12"/>
  <c r="N1246" i="12"/>
  <c r="H1246" i="12"/>
  <c r="O1246" i="12"/>
  <c r="I1246" i="12"/>
  <c r="P1246" i="12"/>
  <c r="Q1246" i="12"/>
  <c r="C1247" i="12"/>
  <c r="J1247" i="12"/>
  <c r="D1247" i="12"/>
  <c r="K1247" i="12"/>
  <c r="E1247" i="12"/>
  <c r="L1247" i="12"/>
  <c r="F1247" i="12"/>
  <c r="M1247" i="12"/>
  <c r="G1247" i="12"/>
  <c r="N1247" i="12"/>
  <c r="H1247" i="12"/>
  <c r="O1247" i="12"/>
  <c r="I1247" i="12"/>
  <c r="P1247" i="12"/>
  <c r="Q1247" i="12"/>
  <c r="C1248" i="12"/>
  <c r="J1248" i="12"/>
  <c r="D1248" i="12"/>
  <c r="K1248" i="12"/>
  <c r="E1248" i="12"/>
  <c r="L1248" i="12"/>
  <c r="F1248" i="12"/>
  <c r="M1248" i="12"/>
  <c r="G1248" i="12"/>
  <c r="N1248" i="12"/>
  <c r="H1248" i="12"/>
  <c r="O1248" i="12"/>
  <c r="I1248" i="12"/>
  <c r="P1248" i="12"/>
  <c r="Q1248" i="12"/>
  <c r="C1249" i="12"/>
  <c r="J1249" i="12"/>
  <c r="D1249" i="12"/>
  <c r="K1249" i="12"/>
  <c r="E1249" i="12"/>
  <c r="L1249" i="12"/>
  <c r="F1249" i="12"/>
  <c r="M1249" i="12"/>
  <c r="G1249" i="12"/>
  <c r="N1249" i="12"/>
  <c r="H1249" i="12"/>
  <c r="O1249" i="12"/>
  <c r="I1249" i="12"/>
  <c r="P1249" i="12"/>
  <c r="Q1249" i="12"/>
  <c r="C1250" i="12"/>
  <c r="J1250" i="12"/>
  <c r="D1250" i="12"/>
  <c r="K1250" i="12"/>
  <c r="E1250" i="12"/>
  <c r="L1250" i="12"/>
  <c r="F1250" i="12"/>
  <c r="M1250" i="12"/>
  <c r="G1250" i="12"/>
  <c r="N1250" i="12"/>
  <c r="H1250" i="12"/>
  <c r="O1250" i="12"/>
  <c r="I1250" i="12"/>
  <c r="P1250" i="12"/>
  <c r="Q1250" i="12"/>
  <c r="C1251" i="12"/>
  <c r="J1251" i="12"/>
  <c r="D1251" i="12"/>
  <c r="K1251" i="12"/>
  <c r="E1251" i="12"/>
  <c r="L1251" i="12"/>
  <c r="F1251" i="12"/>
  <c r="M1251" i="12"/>
  <c r="G1251" i="12"/>
  <c r="N1251" i="12"/>
  <c r="H1251" i="12"/>
  <c r="O1251" i="12"/>
  <c r="I1251" i="12"/>
  <c r="P1251" i="12"/>
  <c r="Q1251" i="12"/>
  <c r="C1252" i="12"/>
  <c r="J1252" i="12"/>
  <c r="D1252" i="12"/>
  <c r="K1252" i="12"/>
  <c r="E1252" i="12"/>
  <c r="L1252" i="12"/>
  <c r="F1252" i="12"/>
  <c r="M1252" i="12"/>
  <c r="G1252" i="12"/>
  <c r="N1252" i="12"/>
  <c r="H1252" i="12"/>
  <c r="O1252" i="12"/>
  <c r="I1252" i="12"/>
  <c r="P1252" i="12"/>
  <c r="Q1252" i="12"/>
  <c r="C1253" i="12"/>
  <c r="J1253" i="12"/>
  <c r="D1253" i="12"/>
  <c r="K1253" i="12"/>
  <c r="E1253" i="12"/>
  <c r="L1253" i="12"/>
  <c r="F1253" i="12"/>
  <c r="M1253" i="12"/>
  <c r="G1253" i="12"/>
  <c r="N1253" i="12"/>
  <c r="H1253" i="12"/>
  <c r="O1253" i="12"/>
  <c r="I1253" i="12"/>
  <c r="P1253" i="12"/>
  <c r="Q1253" i="12"/>
  <c r="C1254" i="12"/>
  <c r="J1254" i="12"/>
  <c r="D1254" i="12"/>
  <c r="K1254" i="12"/>
  <c r="E1254" i="12"/>
  <c r="L1254" i="12"/>
  <c r="F1254" i="12"/>
  <c r="M1254" i="12"/>
  <c r="G1254" i="12"/>
  <c r="N1254" i="12"/>
  <c r="H1254" i="12"/>
  <c r="O1254" i="12"/>
  <c r="I1254" i="12"/>
  <c r="P1254" i="12"/>
  <c r="Q1254" i="12"/>
  <c r="C1255" i="12"/>
  <c r="J1255" i="12"/>
  <c r="D1255" i="12"/>
  <c r="K1255" i="12"/>
  <c r="E1255" i="12"/>
  <c r="L1255" i="12"/>
  <c r="F1255" i="12"/>
  <c r="M1255" i="12"/>
  <c r="G1255" i="12"/>
  <c r="N1255" i="12"/>
  <c r="H1255" i="12"/>
  <c r="O1255" i="12"/>
  <c r="I1255" i="12"/>
  <c r="P1255" i="12"/>
  <c r="Q1255" i="12"/>
  <c r="C1256" i="12"/>
  <c r="J1256" i="12"/>
  <c r="D1256" i="12"/>
  <c r="K1256" i="12"/>
  <c r="E1256" i="12"/>
  <c r="L1256" i="12"/>
  <c r="F1256" i="12"/>
  <c r="M1256" i="12"/>
  <c r="G1256" i="12"/>
  <c r="N1256" i="12"/>
  <c r="H1256" i="12"/>
  <c r="O1256" i="12"/>
  <c r="I1256" i="12"/>
  <c r="P1256" i="12"/>
  <c r="Q1256" i="12"/>
  <c r="C1257" i="12"/>
  <c r="J1257" i="12"/>
  <c r="D1257" i="12"/>
  <c r="K1257" i="12"/>
  <c r="E1257" i="12"/>
  <c r="L1257" i="12"/>
  <c r="F1257" i="12"/>
  <c r="M1257" i="12"/>
  <c r="G1257" i="12"/>
  <c r="N1257" i="12"/>
  <c r="H1257" i="12"/>
  <c r="O1257" i="12"/>
  <c r="I1257" i="12"/>
  <c r="P1257" i="12"/>
  <c r="Q1257" i="12"/>
  <c r="C1258" i="12"/>
  <c r="J1258" i="12"/>
  <c r="D1258" i="12"/>
  <c r="K1258" i="12"/>
  <c r="E1258" i="12"/>
  <c r="L1258" i="12"/>
  <c r="F1258" i="12"/>
  <c r="M1258" i="12"/>
  <c r="G1258" i="12"/>
  <c r="N1258" i="12"/>
  <c r="H1258" i="12"/>
  <c r="O1258" i="12"/>
  <c r="I1258" i="12"/>
  <c r="P1258" i="12"/>
  <c r="Q1258" i="12"/>
  <c r="C1259" i="12"/>
  <c r="J1259" i="12"/>
  <c r="D1259" i="12"/>
  <c r="K1259" i="12"/>
  <c r="E1259" i="12"/>
  <c r="L1259" i="12"/>
  <c r="F1259" i="12"/>
  <c r="M1259" i="12"/>
  <c r="G1259" i="12"/>
  <c r="N1259" i="12"/>
  <c r="H1259" i="12"/>
  <c r="O1259" i="12"/>
  <c r="I1259" i="12"/>
  <c r="P1259" i="12"/>
  <c r="Q1259" i="12"/>
  <c r="C1260" i="12"/>
  <c r="J1260" i="12"/>
  <c r="D1260" i="12"/>
  <c r="K1260" i="12"/>
  <c r="E1260" i="12"/>
  <c r="L1260" i="12"/>
  <c r="F1260" i="12"/>
  <c r="M1260" i="12"/>
  <c r="G1260" i="12"/>
  <c r="N1260" i="12"/>
  <c r="H1260" i="12"/>
  <c r="O1260" i="12"/>
  <c r="I1260" i="12"/>
  <c r="P1260" i="12"/>
  <c r="Q1260" i="12"/>
  <c r="C1261" i="12"/>
  <c r="J1261" i="12"/>
  <c r="D1261" i="12"/>
  <c r="K1261" i="12"/>
  <c r="E1261" i="12"/>
  <c r="L1261" i="12"/>
  <c r="F1261" i="12"/>
  <c r="M1261" i="12"/>
  <c r="G1261" i="12"/>
  <c r="N1261" i="12"/>
  <c r="H1261" i="12"/>
  <c r="O1261" i="12"/>
  <c r="I1261" i="12"/>
  <c r="P1261" i="12"/>
  <c r="Q1261" i="12"/>
  <c r="C1262" i="12"/>
  <c r="J1262" i="12"/>
  <c r="D1262" i="12"/>
  <c r="K1262" i="12"/>
  <c r="E1262" i="12"/>
  <c r="L1262" i="12"/>
  <c r="F1262" i="12"/>
  <c r="M1262" i="12"/>
  <c r="G1262" i="12"/>
  <c r="N1262" i="12"/>
  <c r="H1262" i="12"/>
  <c r="O1262" i="12"/>
  <c r="I1262" i="12"/>
  <c r="P1262" i="12"/>
  <c r="Q1262" i="12"/>
  <c r="C1263" i="12"/>
  <c r="J1263" i="12"/>
  <c r="D1263" i="12"/>
  <c r="K1263" i="12"/>
  <c r="E1263" i="12"/>
  <c r="L1263" i="12"/>
  <c r="F1263" i="12"/>
  <c r="M1263" i="12"/>
  <c r="G1263" i="12"/>
  <c r="N1263" i="12"/>
  <c r="H1263" i="12"/>
  <c r="O1263" i="12"/>
  <c r="I1263" i="12"/>
  <c r="P1263" i="12"/>
  <c r="Q1263" i="12"/>
  <c r="C1264" i="12"/>
  <c r="J1264" i="12"/>
  <c r="D1264" i="12"/>
  <c r="K1264" i="12"/>
  <c r="E1264" i="12"/>
  <c r="L1264" i="12"/>
  <c r="F1264" i="12"/>
  <c r="M1264" i="12"/>
  <c r="G1264" i="12"/>
  <c r="N1264" i="12"/>
  <c r="H1264" i="12"/>
  <c r="O1264" i="12"/>
  <c r="I1264" i="12"/>
  <c r="P1264" i="12"/>
  <c r="Q1264" i="12"/>
  <c r="C1265" i="12"/>
  <c r="J1265" i="12"/>
  <c r="D1265" i="12"/>
  <c r="K1265" i="12"/>
  <c r="E1265" i="12"/>
  <c r="L1265" i="12"/>
  <c r="F1265" i="12"/>
  <c r="M1265" i="12"/>
  <c r="G1265" i="12"/>
  <c r="N1265" i="12"/>
  <c r="H1265" i="12"/>
  <c r="O1265" i="12"/>
  <c r="I1265" i="12"/>
  <c r="P1265" i="12"/>
  <c r="Q1265" i="12"/>
  <c r="C1266" i="12"/>
  <c r="J1266" i="12"/>
  <c r="D1266" i="12"/>
  <c r="K1266" i="12"/>
  <c r="E1266" i="12"/>
  <c r="L1266" i="12"/>
  <c r="F1266" i="12"/>
  <c r="M1266" i="12"/>
  <c r="G1266" i="12"/>
  <c r="N1266" i="12"/>
  <c r="H1266" i="12"/>
  <c r="O1266" i="12"/>
  <c r="I1266" i="12"/>
  <c r="P1266" i="12"/>
  <c r="Q1266" i="12"/>
  <c r="C1267" i="12"/>
  <c r="J1267" i="12"/>
  <c r="D1267" i="12"/>
  <c r="K1267" i="12"/>
  <c r="E1267" i="12"/>
  <c r="L1267" i="12"/>
  <c r="F1267" i="12"/>
  <c r="M1267" i="12"/>
  <c r="G1267" i="12"/>
  <c r="N1267" i="12"/>
  <c r="H1267" i="12"/>
  <c r="O1267" i="12"/>
  <c r="I1267" i="12"/>
  <c r="P1267" i="12"/>
  <c r="Q1267" i="12"/>
  <c r="C1268" i="12"/>
  <c r="J1268" i="12"/>
  <c r="D1268" i="12"/>
  <c r="K1268" i="12"/>
  <c r="E1268" i="12"/>
  <c r="L1268" i="12"/>
  <c r="F1268" i="12"/>
  <c r="M1268" i="12"/>
  <c r="G1268" i="12"/>
  <c r="N1268" i="12"/>
  <c r="H1268" i="12"/>
  <c r="O1268" i="12"/>
  <c r="I1268" i="12"/>
  <c r="P1268" i="12"/>
  <c r="Q1268" i="12"/>
  <c r="C1269" i="12"/>
  <c r="J1269" i="12"/>
  <c r="D1269" i="12"/>
  <c r="K1269" i="12"/>
  <c r="E1269" i="12"/>
  <c r="L1269" i="12"/>
  <c r="F1269" i="12"/>
  <c r="M1269" i="12"/>
  <c r="G1269" i="12"/>
  <c r="N1269" i="12"/>
  <c r="H1269" i="12"/>
  <c r="O1269" i="12"/>
  <c r="I1269" i="12"/>
  <c r="P1269" i="12"/>
  <c r="Q1269" i="12"/>
  <c r="C1270" i="12"/>
  <c r="J1270" i="12"/>
  <c r="D1270" i="12"/>
  <c r="K1270" i="12"/>
  <c r="E1270" i="12"/>
  <c r="L1270" i="12"/>
  <c r="F1270" i="12"/>
  <c r="M1270" i="12"/>
  <c r="G1270" i="12"/>
  <c r="N1270" i="12"/>
  <c r="H1270" i="12"/>
  <c r="O1270" i="12"/>
  <c r="I1270" i="12"/>
  <c r="P1270" i="12"/>
  <c r="Q1270" i="12"/>
  <c r="C1271" i="12"/>
  <c r="J1271" i="12"/>
  <c r="D1271" i="12"/>
  <c r="K1271" i="12"/>
  <c r="E1271" i="12"/>
  <c r="L1271" i="12"/>
  <c r="F1271" i="12"/>
  <c r="M1271" i="12"/>
  <c r="G1271" i="12"/>
  <c r="N1271" i="12"/>
  <c r="H1271" i="12"/>
  <c r="O1271" i="12"/>
  <c r="I1271" i="12"/>
  <c r="P1271" i="12"/>
  <c r="Q1271" i="12"/>
  <c r="C1272" i="12"/>
  <c r="J1272" i="12"/>
  <c r="D1272" i="12"/>
  <c r="K1272" i="12"/>
  <c r="E1272" i="12"/>
  <c r="L1272" i="12"/>
  <c r="F1272" i="12"/>
  <c r="M1272" i="12"/>
  <c r="G1272" i="12"/>
  <c r="N1272" i="12"/>
  <c r="H1272" i="12"/>
  <c r="O1272" i="12"/>
  <c r="I1272" i="12"/>
  <c r="P1272" i="12"/>
  <c r="Q1272" i="12"/>
  <c r="C1273" i="12"/>
  <c r="J1273" i="12"/>
  <c r="D1273" i="12"/>
  <c r="K1273" i="12"/>
  <c r="E1273" i="12"/>
  <c r="L1273" i="12"/>
  <c r="F1273" i="12"/>
  <c r="M1273" i="12"/>
  <c r="G1273" i="12"/>
  <c r="N1273" i="12"/>
  <c r="H1273" i="12"/>
  <c r="O1273" i="12"/>
  <c r="I1273" i="12"/>
  <c r="P1273" i="12"/>
  <c r="Q1273" i="12"/>
  <c r="C1274" i="12"/>
  <c r="J1274" i="12"/>
  <c r="D1274" i="12"/>
  <c r="K1274" i="12"/>
  <c r="E1274" i="12"/>
  <c r="L1274" i="12"/>
  <c r="F1274" i="12"/>
  <c r="M1274" i="12"/>
  <c r="G1274" i="12"/>
  <c r="N1274" i="12"/>
  <c r="H1274" i="12"/>
  <c r="O1274" i="12"/>
  <c r="I1274" i="12"/>
  <c r="P1274" i="12"/>
  <c r="Q1274" i="12"/>
  <c r="C1275" i="12"/>
  <c r="J1275" i="12"/>
  <c r="D1275" i="12"/>
  <c r="K1275" i="12"/>
  <c r="E1275" i="12"/>
  <c r="L1275" i="12"/>
  <c r="F1275" i="12"/>
  <c r="M1275" i="12"/>
  <c r="G1275" i="12"/>
  <c r="N1275" i="12"/>
  <c r="H1275" i="12"/>
  <c r="O1275" i="12"/>
  <c r="I1275" i="12"/>
  <c r="P1275" i="12"/>
  <c r="Q1275" i="12"/>
  <c r="C1276" i="12"/>
  <c r="J1276" i="12"/>
  <c r="D1276" i="12"/>
  <c r="K1276" i="12"/>
  <c r="E1276" i="12"/>
  <c r="L1276" i="12"/>
  <c r="F1276" i="12"/>
  <c r="M1276" i="12"/>
  <c r="G1276" i="12"/>
  <c r="N1276" i="12"/>
  <c r="H1276" i="12"/>
  <c r="O1276" i="12"/>
  <c r="I1276" i="12"/>
  <c r="P1276" i="12"/>
  <c r="Q1276" i="12"/>
  <c r="C1277" i="12"/>
  <c r="J1277" i="12"/>
  <c r="D1277" i="12"/>
  <c r="K1277" i="12"/>
  <c r="E1277" i="12"/>
  <c r="L1277" i="12"/>
  <c r="F1277" i="12"/>
  <c r="M1277" i="12"/>
  <c r="G1277" i="12"/>
  <c r="N1277" i="12"/>
  <c r="H1277" i="12"/>
  <c r="O1277" i="12"/>
  <c r="I1277" i="12"/>
  <c r="P1277" i="12"/>
  <c r="Q1277" i="12"/>
  <c r="C1278" i="12"/>
  <c r="J1278" i="12"/>
  <c r="D1278" i="12"/>
  <c r="K1278" i="12"/>
  <c r="E1278" i="12"/>
  <c r="L1278" i="12"/>
  <c r="F1278" i="12"/>
  <c r="M1278" i="12"/>
  <c r="G1278" i="12"/>
  <c r="N1278" i="12"/>
  <c r="H1278" i="12"/>
  <c r="O1278" i="12"/>
  <c r="I1278" i="12"/>
  <c r="P1278" i="12"/>
  <c r="Q1278" i="12"/>
  <c r="C1279" i="12"/>
  <c r="J1279" i="12"/>
  <c r="D1279" i="12"/>
  <c r="K1279" i="12"/>
  <c r="E1279" i="12"/>
  <c r="L1279" i="12"/>
  <c r="F1279" i="12"/>
  <c r="M1279" i="12"/>
  <c r="G1279" i="12"/>
  <c r="N1279" i="12"/>
  <c r="H1279" i="12"/>
  <c r="O1279" i="12"/>
  <c r="I1279" i="12"/>
  <c r="P1279" i="12"/>
  <c r="Q1279" i="12"/>
  <c r="C1280" i="12"/>
  <c r="J1280" i="12"/>
  <c r="D1280" i="12"/>
  <c r="K1280" i="12"/>
  <c r="E1280" i="12"/>
  <c r="L1280" i="12"/>
  <c r="F1280" i="12"/>
  <c r="M1280" i="12"/>
  <c r="G1280" i="12"/>
  <c r="N1280" i="12"/>
  <c r="H1280" i="12"/>
  <c r="O1280" i="12"/>
  <c r="I1280" i="12"/>
  <c r="P1280" i="12"/>
  <c r="Q1280" i="12"/>
  <c r="C1281" i="12"/>
  <c r="J1281" i="12"/>
  <c r="D1281" i="12"/>
  <c r="K1281" i="12"/>
  <c r="E1281" i="12"/>
  <c r="L1281" i="12"/>
  <c r="F1281" i="12"/>
  <c r="M1281" i="12"/>
  <c r="G1281" i="12"/>
  <c r="N1281" i="12"/>
  <c r="H1281" i="12"/>
  <c r="O1281" i="12"/>
  <c r="I1281" i="12"/>
  <c r="P1281" i="12"/>
  <c r="Q1281" i="12"/>
  <c r="C1282" i="12"/>
  <c r="J1282" i="12"/>
  <c r="D1282" i="12"/>
  <c r="K1282" i="12"/>
  <c r="E1282" i="12"/>
  <c r="L1282" i="12"/>
  <c r="F1282" i="12"/>
  <c r="M1282" i="12"/>
  <c r="G1282" i="12"/>
  <c r="N1282" i="12"/>
  <c r="H1282" i="12"/>
  <c r="O1282" i="12"/>
  <c r="I1282" i="12"/>
  <c r="P1282" i="12"/>
  <c r="Q1282" i="12"/>
  <c r="C1283" i="12"/>
  <c r="J1283" i="12"/>
  <c r="D1283" i="12"/>
  <c r="K1283" i="12"/>
  <c r="E1283" i="12"/>
  <c r="L1283" i="12"/>
  <c r="F1283" i="12"/>
  <c r="M1283" i="12"/>
  <c r="G1283" i="12"/>
  <c r="N1283" i="12"/>
  <c r="H1283" i="12"/>
  <c r="O1283" i="12"/>
  <c r="I1283" i="12"/>
  <c r="P1283" i="12"/>
  <c r="Q1283" i="12"/>
  <c r="C1284" i="12"/>
  <c r="J1284" i="12"/>
  <c r="D1284" i="12"/>
  <c r="K1284" i="12"/>
  <c r="E1284" i="12"/>
  <c r="L1284" i="12"/>
  <c r="F1284" i="12"/>
  <c r="M1284" i="12"/>
  <c r="G1284" i="12"/>
  <c r="N1284" i="12"/>
  <c r="H1284" i="12"/>
  <c r="O1284" i="12"/>
  <c r="I1284" i="12"/>
  <c r="P1284" i="12"/>
  <c r="Q1284" i="12"/>
  <c r="C1285" i="12"/>
  <c r="J1285" i="12"/>
  <c r="D1285" i="12"/>
  <c r="K1285" i="12"/>
  <c r="E1285" i="12"/>
  <c r="L1285" i="12"/>
  <c r="F1285" i="12"/>
  <c r="M1285" i="12"/>
  <c r="G1285" i="12"/>
  <c r="N1285" i="12"/>
  <c r="H1285" i="12"/>
  <c r="O1285" i="12"/>
  <c r="I1285" i="12"/>
  <c r="P1285" i="12"/>
  <c r="Q1285" i="12"/>
  <c r="C1286" i="12"/>
  <c r="J1286" i="12"/>
  <c r="D1286" i="12"/>
  <c r="K1286" i="12"/>
  <c r="E1286" i="12"/>
  <c r="L1286" i="12"/>
  <c r="F1286" i="12"/>
  <c r="M1286" i="12"/>
  <c r="G1286" i="12"/>
  <c r="N1286" i="12"/>
  <c r="H1286" i="12"/>
  <c r="O1286" i="12"/>
  <c r="I1286" i="12"/>
  <c r="P1286" i="12"/>
  <c r="Q1286" i="12"/>
  <c r="C1287" i="12"/>
  <c r="J1287" i="12"/>
  <c r="D1287" i="12"/>
  <c r="K1287" i="12"/>
  <c r="E1287" i="12"/>
  <c r="L1287" i="12"/>
  <c r="F1287" i="12"/>
  <c r="M1287" i="12"/>
  <c r="G1287" i="12"/>
  <c r="N1287" i="12"/>
  <c r="H1287" i="12"/>
  <c r="O1287" i="12"/>
  <c r="I1287" i="12"/>
  <c r="P1287" i="12"/>
  <c r="Q1287" i="12"/>
  <c r="C1288" i="12"/>
  <c r="J1288" i="12"/>
  <c r="D1288" i="12"/>
  <c r="K1288" i="12"/>
  <c r="E1288" i="12"/>
  <c r="L1288" i="12"/>
  <c r="F1288" i="12"/>
  <c r="M1288" i="12"/>
  <c r="G1288" i="12"/>
  <c r="N1288" i="12"/>
  <c r="H1288" i="12"/>
  <c r="O1288" i="12"/>
  <c r="I1288" i="12"/>
  <c r="P1288" i="12"/>
  <c r="Q1288" i="12"/>
  <c r="C1289" i="12"/>
  <c r="J1289" i="12"/>
  <c r="D1289" i="12"/>
  <c r="K1289" i="12"/>
  <c r="E1289" i="12"/>
  <c r="L1289" i="12"/>
  <c r="F1289" i="12"/>
  <c r="M1289" i="12"/>
  <c r="G1289" i="12"/>
  <c r="N1289" i="12"/>
  <c r="H1289" i="12"/>
  <c r="O1289" i="12"/>
  <c r="I1289" i="12"/>
  <c r="P1289" i="12"/>
  <c r="Q1289" i="12"/>
  <c r="C1290" i="12"/>
  <c r="J1290" i="12"/>
  <c r="D1290" i="12"/>
  <c r="K1290" i="12"/>
  <c r="E1290" i="12"/>
  <c r="L1290" i="12"/>
  <c r="F1290" i="12"/>
  <c r="M1290" i="12"/>
  <c r="G1290" i="12"/>
  <c r="N1290" i="12"/>
  <c r="H1290" i="12"/>
  <c r="O1290" i="12"/>
  <c r="I1290" i="12"/>
  <c r="P1290" i="12"/>
  <c r="Q1290" i="12"/>
  <c r="C1291" i="12"/>
  <c r="J1291" i="12"/>
  <c r="D1291" i="12"/>
  <c r="K1291" i="12"/>
  <c r="E1291" i="12"/>
  <c r="L1291" i="12"/>
  <c r="F1291" i="12"/>
  <c r="M1291" i="12"/>
  <c r="G1291" i="12"/>
  <c r="N1291" i="12"/>
  <c r="H1291" i="12"/>
  <c r="O1291" i="12"/>
  <c r="I1291" i="12"/>
  <c r="P1291" i="12"/>
  <c r="Q1291" i="12"/>
  <c r="C1292" i="12"/>
  <c r="J1292" i="12"/>
  <c r="D1292" i="12"/>
  <c r="K1292" i="12"/>
  <c r="E1292" i="12"/>
  <c r="L1292" i="12"/>
  <c r="F1292" i="12"/>
  <c r="M1292" i="12"/>
  <c r="G1292" i="12"/>
  <c r="N1292" i="12"/>
  <c r="H1292" i="12"/>
  <c r="O1292" i="12"/>
  <c r="I1292" i="12"/>
  <c r="P1292" i="12"/>
  <c r="Q1292" i="12"/>
  <c r="C1293" i="12"/>
  <c r="J1293" i="12"/>
  <c r="D1293" i="12"/>
  <c r="K1293" i="12"/>
  <c r="E1293" i="12"/>
  <c r="L1293" i="12"/>
  <c r="F1293" i="12"/>
  <c r="M1293" i="12"/>
  <c r="G1293" i="12"/>
  <c r="N1293" i="12"/>
  <c r="H1293" i="12"/>
  <c r="O1293" i="12"/>
  <c r="I1293" i="12"/>
  <c r="P1293" i="12"/>
  <c r="Q1293" i="12"/>
  <c r="C1294" i="12"/>
  <c r="J1294" i="12"/>
  <c r="D1294" i="12"/>
  <c r="K1294" i="12"/>
  <c r="E1294" i="12"/>
  <c r="L1294" i="12"/>
  <c r="F1294" i="12"/>
  <c r="M1294" i="12"/>
  <c r="G1294" i="12"/>
  <c r="N1294" i="12"/>
  <c r="H1294" i="12"/>
  <c r="O1294" i="12"/>
  <c r="I1294" i="12"/>
  <c r="P1294" i="12"/>
  <c r="Q1294" i="12"/>
  <c r="C1295" i="12"/>
  <c r="J1295" i="12"/>
  <c r="D1295" i="12"/>
  <c r="K1295" i="12"/>
  <c r="E1295" i="12"/>
  <c r="L1295" i="12"/>
  <c r="F1295" i="12"/>
  <c r="M1295" i="12"/>
  <c r="G1295" i="12"/>
  <c r="N1295" i="12"/>
  <c r="H1295" i="12"/>
  <c r="O1295" i="12"/>
  <c r="I1295" i="12"/>
  <c r="P1295" i="12"/>
  <c r="Q1295" i="12"/>
  <c r="C1296" i="12"/>
  <c r="J1296" i="12"/>
  <c r="D1296" i="12"/>
  <c r="K1296" i="12"/>
  <c r="E1296" i="12"/>
  <c r="L1296" i="12"/>
  <c r="F1296" i="12"/>
  <c r="M1296" i="12"/>
  <c r="G1296" i="12"/>
  <c r="N1296" i="12"/>
  <c r="H1296" i="12"/>
  <c r="O1296" i="12"/>
  <c r="I1296" i="12"/>
  <c r="P1296" i="12"/>
  <c r="Q1296" i="12"/>
  <c r="C1297" i="12"/>
  <c r="J1297" i="12"/>
  <c r="D1297" i="12"/>
  <c r="K1297" i="12"/>
  <c r="E1297" i="12"/>
  <c r="L1297" i="12"/>
  <c r="F1297" i="12"/>
  <c r="M1297" i="12"/>
  <c r="G1297" i="12"/>
  <c r="N1297" i="12"/>
  <c r="H1297" i="12"/>
  <c r="O1297" i="12"/>
  <c r="I1297" i="12"/>
  <c r="P1297" i="12"/>
  <c r="Q1297" i="12"/>
  <c r="C1298" i="12"/>
  <c r="J1298" i="12"/>
  <c r="D1298" i="12"/>
  <c r="K1298" i="12"/>
  <c r="E1298" i="12"/>
  <c r="L1298" i="12"/>
  <c r="F1298" i="12"/>
  <c r="M1298" i="12"/>
  <c r="G1298" i="12"/>
  <c r="N1298" i="12"/>
  <c r="H1298" i="12"/>
  <c r="O1298" i="12"/>
  <c r="I1298" i="12"/>
  <c r="P1298" i="12"/>
  <c r="Q1298" i="12"/>
  <c r="C1299" i="12"/>
  <c r="J1299" i="12"/>
  <c r="D1299" i="12"/>
  <c r="K1299" i="12"/>
  <c r="E1299" i="12"/>
  <c r="L1299" i="12"/>
  <c r="F1299" i="12"/>
  <c r="M1299" i="12"/>
  <c r="G1299" i="12"/>
  <c r="N1299" i="12"/>
  <c r="H1299" i="12"/>
  <c r="O1299" i="12"/>
  <c r="I1299" i="12"/>
  <c r="P1299" i="12"/>
  <c r="Q1299" i="12"/>
  <c r="C1300" i="12"/>
  <c r="J1300" i="12"/>
  <c r="D1300" i="12"/>
  <c r="K1300" i="12"/>
  <c r="E1300" i="12"/>
  <c r="L1300" i="12"/>
  <c r="F1300" i="12"/>
  <c r="M1300" i="12"/>
  <c r="G1300" i="12"/>
  <c r="N1300" i="12"/>
  <c r="H1300" i="12"/>
  <c r="O1300" i="12"/>
  <c r="I1300" i="12"/>
  <c r="P1300" i="12"/>
  <c r="Q1300" i="12"/>
  <c r="C1301" i="12"/>
  <c r="J1301" i="12"/>
  <c r="D1301" i="12"/>
  <c r="K1301" i="12"/>
  <c r="E1301" i="12"/>
  <c r="L1301" i="12"/>
  <c r="F1301" i="12"/>
  <c r="M1301" i="12"/>
  <c r="G1301" i="12"/>
  <c r="N1301" i="12"/>
  <c r="H1301" i="12"/>
  <c r="O1301" i="12"/>
  <c r="I1301" i="12"/>
  <c r="P1301" i="12"/>
  <c r="Q1301" i="12"/>
  <c r="C1302" i="12"/>
  <c r="J1302" i="12"/>
  <c r="D1302" i="12"/>
  <c r="K1302" i="12"/>
  <c r="E1302" i="12"/>
  <c r="L1302" i="12"/>
  <c r="F1302" i="12"/>
  <c r="M1302" i="12"/>
  <c r="G1302" i="12"/>
  <c r="N1302" i="12"/>
  <c r="H1302" i="12"/>
  <c r="O1302" i="12"/>
  <c r="I1302" i="12"/>
  <c r="P1302" i="12"/>
  <c r="Q1302" i="12"/>
  <c r="C1303" i="12"/>
  <c r="J1303" i="12"/>
  <c r="D1303" i="12"/>
  <c r="K1303" i="12"/>
  <c r="E1303" i="12"/>
  <c r="L1303" i="12"/>
  <c r="F1303" i="12"/>
  <c r="M1303" i="12"/>
  <c r="G1303" i="12"/>
  <c r="N1303" i="12"/>
  <c r="H1303" i="12"/>
  <c r="O1303" i="12"/>
  <c r="I1303" i="12"/>
  <c r="P1303" i="12"/>
  <c r="Q1303" i="12"/>
  <c r="C1304" i="12"/>
  <c r="J1304" i="12"/>
  <c r="D1304" i="12"/>
  <c r="K1304" i="12"/>
  <c r="E1304" i="12"/>
  <c r="L1304" i="12"/>
  <c r="F1304" i="12"/>
  <c r="M1304" i="12"/>
  <c r="G1304" i="12"/>
  <c r="N1304" i="12"/>
  <c r="H1304" i="12"/>
  <c r="O1304" i="12"/>
  <c r="I1304" i="12"/>
  <c r="P1304" i="12"/>
  <c r="Q1304" i="12"/>
  <c r="C1305" i="12"/>
  <c r="J1305" i="12"/>
  <c r="D1305" i="12"/>
  <c r="K1305" i="12"/>
  <c r="E1305" i="12"/>
  <c r="L1305" i="12"/>
  <c r="F1305" i="12"/>
  <c r="M1305" i="12"/>
  <c r="G1305" i="12"/>
  <c r="N1305" i="12"/>
  <c r="H1305" i="12"/>
  <c r="O1305" i="12"/>
  <c r="I1305" i="12"/>
  <c r="P1305" i="12"/>
  <c r="Q1305" i="12"/>
  <c r="C1306" i="12"/>
  <c r="J1306" i="12"/>
  <c r="D1306" i="12"/>
  <c r="K1306" i="12"/>
  <c r="E1306" i="12"/>
  <c r="L1306" i="12"/>
  <c r="F1306" i="12"/>
  <c r="M1306" i="12"/>
  <c r="G1306" i="12"/>
  <c r="N1306" i="12"/>
  <c r="H1306" i="12"/>
  <c r="O1306" i="12"/>
  <c r="I1306" i="12"/>
  <c r="P1306" i="12"/>
  <c r="Q1306" i="12"/>
  <c r="C1307" i="12"/>
  <c r="J1307" i="12"/>
  <c r="D1307" i="12"/>
  <c r="K1307" i="12"/>
  <c r="E1307" i="12"/>
  <c r="L1307" i="12"/>
  <c r="F1307" i="12"/>
  <c r="M1307" i="12"/>
  <c r="G1307" i="12"/>
  <c r="N1307" i="12"/>
  <c r="H1307" i="12"/>
  <c r="O1307" i="12"/>
  <c r="I1307" i="12"/>
  <c r="P1307" i="12"/>
  <c r="Q1307" i="12"/>
  <c r="C1308" i="12"/>
  <c r="J1308" i="12"/>
  <c r="D1308" i="12"/>
  <c r="K1308" i="12"/>
  <c r="E1308" i="12"/>
  <c r="L1308" i="12"/>
  <c r="F1308" i="12"/>
  <c r="M1308" i="12"/>
  <c r="G1308" i="12"/>
  <c r="N1308" i="12"/>
  <c r="H1308" i="12"/>
  <c r="O1308" i="12"/>
  <c r="I1308" i="12"/>
  <c r="P1308" i="12"/>
  <c r="Q1308" i="12"/>
  <c r="C1309" i="12"/>
  <c r="J1309" i="12"/>
  <c r="D1309" i="12"/>
  <c r="K1309" i="12"/>
  <c r="E1309" i="12"/>
  <c r="L1309" i="12"/>
  <c r="F1309" i="12"/>
  <c r="M1309" i="12"/>
  <c r="G1309" i="12"/>
  <c r="N1309" i="12"/>
  <c r="H1309" i="12"/>
  <c r="O1309" i="12"/>
  <c r="I1309" i="12"/>
  <c r="P1309" i="12"/>
  <c r="Q1309" i="12"/>
  <c r="C1310" i="12"/>
  <c r="J1310" i="12"/>
  <c r="D1310" i="12"/>
  <c r="K1310" i="12"/>
  <c r="E1310" i="12"/>
  <c r="L1310" i="12"/>
  <c r="F1310" i="12"/>
  <c r="M1310" i="12"/>
  <c r="G1310" i="12"/>
  <c r="N1310" i="12"/>
  <c r="H1310" i="12"/>
  <c r="O1310" i="12"/>
  <c r="I1310" i="12"/>
  <c r="P1310" i="12"/>
  <c r="Q1310" i="12"/>
  <c r="C1311" i="12"/>
  <c r="J1311" i="12"/>
  <c r="D1311" i="12"/>
  <c r="K1311" i="12"/>
  <c r="E1311" i="12"/>
  <c r="L1311" i="12"/>
  <c r="F1311" i="12"/>
  <c r="M1311" i="12"/>
  <c r="G1311" i="12"/>
  <c r="N1311" i="12"/>
  <c r="H1311" i="12"/>
  <c r="O1311" i="12"/>
  <c r="I1311" i="12"/>
  <c r="P1311" i="12"/>
  <c r="Q1311" i="12"/>
  <c r="C1312" i="12"/>
  <c r="J1312" i="12"/>
  <c r="D1312" i="12"/>
  <c r="K1312" i="12"/>
  <c r="E1312" i="12"/>
  <c r="L1312" i="12"/>
  <c r="F1312" i="12"/>
  <c r="M1312" i="12"/>
  <c r="G1312" i="12"/>
  <c r="N1312" i="12"/>
  <c r="H1312" i="12"/>
  <c r="O1312" i="12"/>
  <c r="I1312" i="12"/>
  <c r="P1312" i="12"/>
  <c r="Q1312" i="12"/>
  <c r="C1313" i="12"/>
  <c r="J1313" i="12"/>
  <c r="D1313" i="12"/>
  <c r="K1313" i="12"/>
  <c r="E1313" i="12"/>
  <c r="L1313" i="12"/>
  <c r="F1313" i="12"/>
  <c r="M1313" i="12"/>
  <c r="G1313" i="12"/>
  <c r="N1313" i="12"/>
  <c r="H1313" i="12"/>
  <c r="O1313" i="12"/>
  <c r="I1313" i="12"/>
  <c r="P1313" i="12"/>
  <c r="Q1313" i="12"/>
  <c r="C1314" i="12"/>
  <c r="J1314" i="12"/>
  <c r="D1314" i="12"/>
  <c r="K1314" i="12"/>
  <c r="E1314" i="12"/>
  <c r="L1314" i="12"/>
  <c r="F1314" i="12"/>
  <c r="M1314" i="12"/>
  <c r="G1314" i="12"/>
  <c r="N1314" i="12"/>
  <c r="H1314" i="12"/>
  <c r="O1314" i="12"/>
  <c r="I1314" i="12"/>
  <c r="P1314" i="12"/>
  <c r="Q1314" i="12"/>
  <c r="C1315" i="12"/>
  <c r="J1315" i="12"/>
  <c r="D1315" i="12"/>
  <c r="K1315" i="12"/>
  <c r="E1315" i="12"/>
  <c r="L1315" i="12"/>
  <c r="F1315" i="12"/>
  <c r="M1315" i="12"/>
  <c r="G1315" i="12"/>
  <c r="N1315" i="12"/>
  <c r="H1315" i="12"/>
  <c r="O1315" i="12"/>
  <c r="I1315" i="12"/>
  <c r="P1315" i="12"/>
  <c r="Q1315" i="12"/>
  <c r="C1316" i="12"/>
  <c r="J1316" i="12"/>
  <c r="D1316" i="12"/>
  <c r="K1316" i="12"/>
  <c r="E1316" i="12"/>
  <c r="L1316" i="12"/>
  <c r="F1316" i="12"/>
  <c r="M1316" i="12"/>
  <c r="G1316" i="12"/>
  <c r="N1316" i="12"/>
  <c r="H1316" i="12"/>
  <c r="O1316" i="12"/>
  <c r="I1316" i="12"/>
  <c r="P1316" i="12"/>
  <c r="Q1316" i="12"/>
  <c r="C1317" i="12"/>
  <c r="J1317" i="12"/>
  <c r="D1317" i="12"/>
  <c r="K1317" i="12"/>
  <c r="E1317" i="12"/>
  <c r="L1317" i="12"/>
  <c r="F1317" i="12"/>
  <c r="M1317" i="12"/>
  <c r="G1317" i="12"/>
  <c r="N1317" i="12"/>
  <c r="H1317" i="12"/>
  <c r="O1317" i="12"/>
  <c r="I1317" i="12"/>
  <c r="P1317" i="12"/>
  <c r="Q1317" i="12"/>
  <c r="C1318" i="12"/>
  <c r="J1318" i="12"/>
  <c r="D1318" i="12"/>
  <c r="K1318" i="12"/>
  <c r="E1318" i="12"/>
  <c r="L1318" i="12"/>
  <c r="F1318" i="12"/>
  <c r="M1318" i="12"/>
  <c r="G1318" i="12"/>
  <c r="N1318" i="12"/>
  <c r="H1318" i="12"/>
  <c r="O1318" i="12"/>
  <c r="I1318" i="12"/>
  <c r="P1318" i="12"/>
  <c r="Q1318" i="12"/>
  <c r="C1319" i="12"/>
  <c r="J1319" i="12"/>
  <c r="D1319" i="12"/>
  <c r="K1319" i="12"/>
  <c r="E1319" i="12"/>
  <c r="L1319" i="12"/>
  <c r="F1319" i="12"/>
  <c r="M1319" i="12"/>
  <c r="G1319" i="12"/>
  <c r="N1319" i="12"/>
  <c r="H1319" i="12"/>
  <c r="O1319" i="12"/>
  <c r="I1319" i="12"/>
  <c r="P1319" i="12"/>
  <c r="Q1319" i="12"/>
  <c r="C1320" i="12"/>
  <c r="J1320" i="12"/>
  <c r="D1320" i="12"/>
  <c r="K1320" i="12"/>
  <c r="E1320" i="12"/>
  <c r="L1320" i="12"/>
  <c r="F1320" i="12"/>
  <c r="M1320" i="12"/>
  <c r="G1320" i="12"/>
  <c r="N1320" i="12"/>
  <c r="H1320" i="12"/>
  <c r="O1320" i="12"/>
  <c r="I1320" i="12"/>
  <c r="P1320" i="12"/>
  <c r="Q1320" i="12"/>
  <c r="C1321" i="12"/>
  <c r="J1321" i="12"/>
  <c r="D1321" i="12"/>
  <c r="K1321" i="12"/>
  <c r="E1321" i="12"/>
  <c r="L1321" i="12"/>
  <c r="F1321" i="12"/>
  <c r="M1321" i="12"/>
  <c r="G1321" i="12"/>
  <c r="N1321" i="12"/>
  <c r="H1321" i="12"/>
  <c r="O1321" i="12"/>
  <c r="I1321" i="12"/>
  <c r="P1321" i="12"/>
  <c r="Q1321" i="12"/>
  <c r="C1322" i="12"/>
  <c r="J1322" i="12"/>
  <c r="D1322" i="12"/>
  <c r="K1322" i="12"/>
  <c r="E1322" i="12"/>
  <c r="L1322" i="12"/>
  <c r="F1322" i="12"/>
  <c r="M1322" i="12"/>
  <c r="G1322" i="12"/>
  <c r="N1322" i="12"/>
  <c r="H1322" i="12"/>
  <c r="O1322" i="12"/>
  <c r="I1322" i="12"/>
  <c r="P1322" i="12"/>
  <c r="Q1322" i="12"/>
  <c r="C1323" i="12"/>
  <c r="J1323" i="12"/>
  <c r="D1323" i="12"/>
  <c r="K1323" i="12"/>
  <c r="E1323" i="12"/>
  <c r="L1323" i="12"/>
  <c r="F1323" i="12"/>
  <c r="M1323" i="12"/>
  <c r="G1323" i="12"/>
  <c r="N1323" i="12"/>
  <c r="H1323" i="12"/>
  <c r="O1323" i="12"/>
  <c r="I1323" i="12"/>
  <c r="P1323" i="12"/>
  <c r="Q1323" i="12"/>
  <c r="C1324" i="12"/>
  <c r="J1324" i="12"/>
  <c r="D1324" i="12"/>
  <c r="K1324" i="12"/>
  <c r="E1324" i="12"/>
  <c r="L1324" i="12"/>
  <c r="F1324" i="12"/>
  <c r="M1324" i="12"/>
  <c r="G1324" i="12"/>
  <c r="N1324" i="12"/>
  <c r="H1324" i="12"/>
  <c r="O1324" i="12"/>
  <c r="I1324" i="12"/>
  <c r="P1324" i="12"/>
  <c r="Q1324" i="12"/>
  <c r="C1325" i="12"/>
  <c r="J1325" i="12"/>
  <c r="D1325" i="12"/>
  <c r="K1325" i="12"/>
  <c r="E1325" i="12"/>
  <c r="L1325" i="12"/>
  <c r="F1325" i="12"/>
  <c r="M1325" i="12"/>
  <c r="G1325" i="12"/>
  <c r="N1325" i="12"/>
  <c r="H1325" i="12"/>
  <c r="O1325" i="12"/>
  <c r="I1325" i="12"/>
  <c r="P1325" i="12"/>
  <c r="Q1325" i="12"/>
  <c r="C1326" i="12"/>
  <c r="J1326" i="12"/>
  <c r="D1326" i="12"/>
  <c r="K1326" i="12"/>
  <c r="E1326" i="12"/>
  <c r="L1326" i="12"/>
  <c r="F1326" i="12"/>
  <c r="M1326" i="12"/>
  <c r="G1326" i="12"/>
  <c r="N1326" i="12"/>
  <c r="H1326" i="12"/>
  <c r="O1326" i="12"/>
  <c r="I1326" i="12"/>
  <c r="P1326" i="12"/>
  <c r="Q1326" i="12"/>
  <c r="C1327" i="12"/>
  <c r="J1327" i="12"/>
  <c r="D1327" i="12"/>
  <c r="K1327" i="12"/>
  <c r="E1327" i="12"/>
  <c r="L1327" i="12"/>
  <c r="F1327" i="12"/>
  <c r="M1327" i="12"/>
  <c r="G1327" i="12"/>
  <c r="N1327" i="12"/>
  <c r="H1327" i="12"/>
  <c r="O1327" i="12"/>
  <c r="I1327" i="12"/>
  <c r="P1327" i="12"/>
  <c r="Q1327" i="12"/>
  <c r="C1328" i="12"/>
  <c r="J1328" i="12"/>
  <c r="D1328" i="12"/>
  <c r="K1328" i="12"/>
  <c r="E1328" i="12"/>
  <c r="L1328" i="12"/>
  <c r="F1328" i="12"/>
  <c r="M1328" i="12"/>
  <c r="G1328" i="12"/>
  <c r="N1328" i="12"/>
  <c r="H1328" i="12"/>
  <c r="O1328" i="12"/>
  <c r="I1328" i="12"/>
  <c r="P1328" i="12"/>
  <c r="Q1328" i="12"/>
  <c r="C1329" i="12"/>
  <c r="J1329" i="12"/>
  <c r="D1329" i="12"/>
  <c r="K1329" i="12"/>
  <c r="E1329" i="12"/>
  <c r="L1329" i="12"/>
  <c r="F1329" i="12"/>
  <c r="M1329" i="12"/>
  <c r="G1329" i="12"/>
  <c r="N1329" i="12"/>
  <c r="H1329" i="12"/>
  <c r="O1329" i="12"/>
  <c r="I1329" i="12"/>
  <c r="P1329" i="12"/>
  <c r="Q1329" i="12"/>
  <c r="C1330" i="12"/>
  <c r="J1330" i="12"/>
  <c r="D1330" i="12"/>
  <c r="K1330" i="12"/>
  <c r="E1330" i="12"/>
  <c r="L1330" i="12"/>
  <c r="F1330" i="12"/>
  <c r="M1330" i="12"/>
  <c r="G1330" i="12"/>
  <c r="N1330" i="12"/>
  <c r="H1330" i="12"/>
  <c r="O1330" i="12"/>
  <c r="I1330" i="12"/>
  <c r="P1330" i="12"/>
  <c r="Q1330" i="12"/>
  <c r="C1331" i="12"/>
  <c r="J1331" i="12"/>
  <c r="D1331" i="12"/>
  <c r="K1331" i="12"/>
  <c r="E1331" i="12"/>
  <c r="L1331" i="12"/>
  <c r="F1331" i="12"/>
  <c r="M1331" i="12"/>
  <c r="G1331" i="12"/>
  <c r="N1331" i="12"/>
  <c r="H1331" i="12"/>
  <c r="O1331" i="12"/>
  <c r="I1331" i="12"/>
  <c r="P1331" i="12"/>
  <c r="Q1331" i="12"/>
  <c r="C1332" i="12"/>
  <c r="J1332" i="12"/>
  <c r="D1332" i="12"/>
  <c r="K1332" i="12"/>
  <c r="E1332" i="12"/>
  <c r="L1332" i="12"/>
  <c r="F1332" i="12"/>
  <c r="M1332" i="12"/>
  <c r="G1332" i="12"/>
  <c r="N1332" i="12"/>
  <c r="H1332" i="12"/>
  <c r="O1332" i="12"/>
  <c r="I1332" i="12"/>
  <c r="P1332" i="12"/>
  <c r="Q1332" i="12"/>
  <c r="C1333" i="12"/>
  <c r="J1333" i="12"/>
  <c r="D1333" i="12"/>
  <c r="K1333" i="12"/>
  <c r="E1333" i="12"/>
  <c r="L1333" i="12"/>
  <c r="F1333" i="12"/>
  <c r="M1333" i="12"/>
  <c r="G1333" i="12"/>
  <c r="N1333" i="12"/>
  <c r="H1333" i="12"/>
  <c r="O1333" i="12"/>
  <c r="I1333" i="12"/>
  <c r="P1333" i="12"/>
  <c r="Q1333" i="12"/>
  <c r="C1334" i="12"/>
  <c r="J1334" i="12"/>
  <c r="D1334" i="12"/>
  <c r="K1334" i="12"/>
  <c r="E1334" i="12"/>
  <c r="L1334" i="12"/>
  <c r="F1334" i="12"/>
  <c r="M1334" i="12"/>
  <c r="G1334" i="12"/>
  <c r="N1334" i="12"/>
  <c r="H1334" i="12"/>
  <c r="O1334" i="12"/>
  <c r="I1334" i="12"/>
  <c r="P1334" i="12"/>
  <c r="Q1334" i="12"/>
  <c r="C1335" i="12"/>
  <c r="J1335" i="12"/>
  <c r="D1335" i="12"/>
  <c r="K1335" i="12"/>
  <c r="E1335" i="12"/>
  <c r="L1335" i="12"/>
  <c r="F1335" i="12"/>
  <c r="M1335" i="12"/>
  <c r="G1335" i="12"/>
  <c r="N1335" i="12"/>
  <c r="H1335" i="12"/>
  <c r="O1335" i="12"/>
  <c r="I1335" i="12"/>
  <c r="P1335" i="12"/>
  <c r="Q1335" i="12"/>
  <c r="C1336" i="12"/>
  <c r="J1336" i="12"/>
  <c r="D1336" i="12"/>
  <c r="K1336" i="12"/>
  <c r="E1336" i="12"/>
  <c r="L1336" i="12"/>
  <c r="F1336" i="12"/>
  <c r="M1336" i="12"/>
  <c r="G1336" i="12"/>
  <c r="N1336" i="12"/>
  <c r="H1336" i="12"/>
  <c r="O1336" i="12"/>
  <c r="I1336" i="12"/>
  <c r="P1336" i="12"/>
  <c r="Q1336" i="12"/>
  <c r="C1337" i="12"/>
  <c r="J1337" i="12"/>
  <c r="D1337" i="12"/>
  <c r="K1337" i="12"/>
  <c r="E1337" i="12"/>
  <c r="L1337" i="12"/>
  <c r="F1337" i="12"/>
  <c r="M1337" i="12"/>
  <c r="G1337" i="12"/>
  <c r="N1337" i="12"/>
  <c r="H1337" i="12"/>
  <c r="O1337" i="12"/>
  <c r="I1337" i="12"/>
  <c r="P1337" i="12"/>
  <c r="Q1337" i="12"/>
  <c r="C1338" i="12"/>
  <c r="J1338" i="12"/>
  <c r="D1338" i="12"/>
  <c r="K1338" i="12"/>
  <c r="E1338" i="12"/>
  <c r="L1338" i="12"/>
  <c r="F1338" i="12"/>
  <c r="M1338" i="12"/>
  <c r="G1338" i="12"/>
  <c r="N1338" i="12"/>
  <c r="H1338" i="12"/>
  <c r="O1338" i="12"/>
  <c r="I1338" i="12"/>
  <c r="P1338" i="12"/>
  <c r="Q1338" i="12"/>
  <c r="C1339" i="12"/>
  <c r="J1339" i="12"/>
  <c r="D1339" i="12"/>
  <c r="K1339" i="12"/>
  <c r="E1339" i="12"/>
  <c r="L1339" i="12"/>
  <c r="F1339" i="12"/>
  <c r="M1339" i="12"/>
  <c r="G1339" i="12"/>
  <c r="N1339" i="12"/>
  <c r="H1339" i="12"/>
  <c r="O1339" i="12"/>
  <c r="I1339" i="12"/>
  <c r="P1339" i="12"/>
  <c r="Q1339" i="12"/>
  <c r="C1340" i="12"/>
  <c r="J1340" i="12"/>
  <c r="D1340" i="12"/>
  <c r="K1340" i="12"/>
  <c r="E1340" i="12"/>
  <c r="L1340" i="12"/>
  <c r="F1340" i="12"/>
  <c r="M1340" i="12"/>
  <c r="G1340" i="12"/>
  <c r="N1340" i="12"/>
  <c r="H1340" i="12"/>
  <c r="O1340" i="12"/>
  <c r="I1340" i="12"/>
  <c r="P1340" i="12"/>
  <c r="Q1340" i="12"/>
  <c r="C1341" i="12"/>
  <c r="J1341" i="12"/>
  <c r="D1341" i="12"/>
  <c r="K1341" i="12"/>
  <c r="E1341" i="12"/>
  <c r="L1341" i="12"/>
  <c r="F1341" i="12"/>
  <c r="M1341" i="12"/>
  <c r="G1341" i="12"/>
  <c r="N1341" i="12"/>
  <c r="H1341" i="12"/>
  <c r="O1341" i="12"/>
  <c r="I1341" i="12"/>
  <c r="P1341" i="12"/>
  <c r="Q1341" i="12"/>
  <c r="C1342" i="12"/>
  <c r="J1342" i="12"/>
  <c r="D1342" i="12"/>
  <c r="K1342" i="12"/>
  <c r="E1342" i="12"/>
  <c r="L1342" i="12"/>
  <c r="F1342" i="12"/>
  <c r="M1342" i="12"/>
  <c r="G1342" i="12"/>
  <c r="N1342" i="12"/>
  <c r="H1342" i="12"/>
  <c r="O1342" i="12"/>
  <c r="I1342" i="12"/>
  <c r="P1342" i="12"/>
  <c r="Q1342" i="12"/>
  <c r="C1343" i="12"/>
  <c r="J1343" i="12"/>
  <c r="D1343" i="12"/>
  <c r="K1343" i="12"/>
  <c r="E1343" i="12"/>
  <c r="L1343" i="12"/>
  <c r="F1343" i="12"/>
  <c r="M1343" i="12"/>
  <c r="G1343" i="12"/>
  <c r="N1343" i="12"/>
  <c r="H1343" i="12"/>
  <c r="O1343" i="12"/>
  <c r="I1343" i="12"/>
  <c r="P1343" i="12"/>
  <c r="Q1343" i="12"/>
  <c r="C1344" i="12"/>
  <c r="J1344" i="12"/>
  <c r="D1344" i="12"/>
  <c r="K1344" i="12"/>
  <c r="E1344" i="12"/>
  <c r="L1344" i="12"/>
  <c r="F1344" i="12"/>
  <c r="M1344" i="12"/>
  <c r="G1344" i="12"/>
  <c r="N1344" i="12"/>
  <c r="H1344" i="12"/>
  <c r="O1344" i="12"/>
  <c r="I1344" i="12"/>
  <c r="P1344" i="12"/>
  <c r="Q1344" i="12"/>
  <c r="C1345" i="12"/>
  <c r="J1345" i="12"/>
  <c r="D1345" i="12"/>
  <c r="K1345" i="12"/>
  <c r="E1345" i="12"/>
  <c r="L1345" i="12"/>
  <c r="F1345" i="12"/>
  <c r="M1345" i="12"/>
  <c r="G1345" i="12"/>
  <c r="N1345" i="12"/>
  <c r="H1345" i="12"/>
  <c r="O1345" i="12"/>
  <c r="I1345" i="12"/>
  <c r="P1345" i="12"/>
  <c r="Q1345" i="12"/>
  <c r="C1346" i="12"/>
  <c r="J1346" i="12"/>
  <c r="D1346" i="12"/>
  <c r="K1346" i="12"/>
  <c r="E1346" i="12"/>
  <c r="L1346" i="12"/>
  <c r="F1346" i="12"/>
  <c r="M1346" i="12"/>
  <c r="G1346" i="12"/>
  <c r="N1346" i="12"/>
  <c r="H1346" i="12"/>
  <c r="O1346" i="12"/>
  <c r="I1346" i="12"/>
  <c r="P1346" i="12"/>
  <c r="Q1346" i="12"/>
  <c r="C1347" i="12"/>
  <c r="J1347" i="12"/>
  <c r="D1347" i="12"/>
  <c r="K1347" i="12"/>
  <c r="E1347" i="12"/>
  <c r="L1347" i="12"/>
  <c r="F1347" i="12"/>
  <c r="M1347" i="12"/>
  <c r="G1347" i="12"/>
  <c r="N1347" i="12"/>
  <c r="H1347" i="12"/>
  <c r="O1347" i="12"/>
  <c r="I1347" i="12"/>
  <c r="P1347" i="12"/>
  <c r="Q1347" i="12"/>
  <c r="C1348" i="12"/>
  <c r="J1348" i="12"/>
  <c r="D1348" i="12"/>
  <c r="K1348" i="12"/>
  <c r="E1348" i="12"/>
  <c r="L1348" i="12"/>
  <c r="F1348" i="12"/>
  <c r="M1348" i="12"/>
  <c r="G1348" i="12"/>
  <c r="N1348" i="12"/>
  <c r="H1348" i="12"/>
  <c r="O1348" i="12"/>
  <c r="I1348" i="12"/>
  <c r="P1348" i="12"/>
  <c r="Q1348" i="12"/>
  <c r="C1349" i="12"/>
  <c r="J1349" i="12"/>
  <c r="D1349" i="12"/>
  <c r="K1349" i="12"/>
  <c r="E1349" i="12"/>
  <c r="L1349" i="12"/>
  <c r="F1349" i="12"/>
  <c r="M1349" i="12"/>
  <c r="G1349" i="12"/>
  <c r="N1349" i="12"/>
  <c r="H1349" i="12"/>
  <c r="O1349" i="12"/>
  <c r="I1349" i="12"/>
  <c r="P1349" i="12"/>
  <c r="Q1349" i="12"/>
  <c r="C1350" i="12"/>
  <c r="J1350" i="12"/>
  <c r="D1350" i="12"/>
  <c r="K1350" i="12"/>
  <c r="E1350" i="12"/>
  <c r="L1350" i="12"/>
  <c r="F1350" i="12"/>
  <c r="M1350" i="12"/>
  <c r="G1350" i="12"/>
  <c r="N1350" i="12"/>
  <c r="H1350" i="12"/>
  <c r="O1350" i="12"/>
  <c r="I1350" i="12"/>
  <c r="P1350" i="12"/>
  <c r="Q1350" i="12"/>
  <c r="C1351" i="12"/>
  <c r="J1351" i="12"/>
  <c r="D1351" i="12"/>
  <c r="K1351" i="12"/>
  <c r="E1351" i="12"/>
  <c r="L1351" i="12"/>
  <c r="F1351" i="12"/>
  <c r="M1351" i="12"/>
  <c r="G1351" i="12"/>
  <c r="N1351" i="12"/>
  <c r="H1351" i="12"/>
  <c r="O1351" i="12"/>
  <c r="I1351" i="12"/>
  <c r="P1351" i="12"/>
  <c r="Q1351" i="12"/>
  <c r="C1352" i="12"/>
  <c r="J1352" i="12"/>
  <c r="D1352" i="12"/>
  <c r="K1352" i="12"/>
  <c r="E1352" i="12"/>
  <c r="L1352" i="12"/>
  <c r="F1352" i="12"/>
  <c r="M1352" i="12"/>
  <c r="G1352" i="12"/>
  <c r="N1352" i="12"/>
  <c r="H1352" i="12"/>
  <c r="O1352" i="12"/>
  <c r="I1352" i="12"/>
  <c r="P1352" i="12"/>
  <c r="Q1352" i="12"/>
  <c r="C1353" i="12"/>
  <c r="J1353" i="12"/>
  <c r="D1353" i="12"/>
  <c r="K1353" i="12"/>
  <c r="E1353" i="12"/>
  <c r="L1353" i="12"/>
  <c r="F1353" i="12"/>
  <c r="M1353" i="12"/>
  <c r="G1353" i="12"/>
  <c r="N1353" i="12"/>
  <c r="H1353" i="12"/>
  <c r="O1353" i="12"/>
  <c r="I1353" i="12"/>
  <c r="P1353" i="12"/>
  <c r="Q1353" i="12"/>
  <c r="C1354" i="12"/>
  <c r="J1354" i="12"/>
  <c r="D1354" i="12"/>
  <c r="K1354" i="12"/>
  <c r="E1354" i="12"/>
  <c r="L1354" i="12"/>
  <c r="F1354" i="12"/>
  <c r="M1354" i="12"/>
  <c r="G1354" i="12"/>
  <c r="N1354" i="12"/>
  <c r="H1354" i="12"/>
  <c r="O1354" i="12"/>
  <c r="I1354" i="12"/>
  <c r="P1354" i="12"/>
  <c r="Q1354" i="12"/>
  <c r="C1355" i="12"/>
  <c r="J1355" i="12"/>
  <c r="D1355" i="12"/>
  <c r="K1355" i="12"/>
  <c r="E1355" i="12"/>
  <c r="L1355" i="12"/>
  <c r="F1355" i="12"/>
  <c r="M1355" i="12"/>
  <c r="G1355" i="12"/>
  <c r="N1355" i="12"/>
  <c r="H1355" i="12"/>
  <c r="O1355" i="12"/>
  <c r="I1355" i="12"/>
  <c r="P1355" i="12"/>
  <c r="Q1355" i="12"/>
  <c r="C1356" i="12"/>
  <c r="J1356" i="12"/>
  <c r="D1356" i="12"/>
  <c r="K1356" i="12"/>
  <c r="E1356" i="12"/>
  <c r="L1356" i="12"/>
  <c r="F1356" i="12"/>
  <c r="M1356" i="12"/>
  <c r="G1356" i="12"/>
  <c r="N1356" i="12"/>
  <c r="H1356" i="12"/>
  <c r="O1356" i="12"/>
  <c r="I1356" i="12"/>
  <c r="P1356" i="12"/>
  <c r="Q1356" i="12"/>
  <c r="C1357" i="12"/>
  <c r="J1357" i="12"/>
  <c r="D1357" i="12"/>
  <c r="K1357" i="12"/>
  <c r="E1357" i="12"/>
  <c r="L1357" i="12"/>
  <c r="F1357" i="12"/>
  <c r="M1357" i="12"/>
  <c r="G1357" i="12"/>
  <c r="N1357" i="12"/>
  <c r="H1357" i="12"/>
  <c r="O1357" i="12"/>
  <c r="I1357" i="12"/>
  <c r="P1357" i="12"/>
  <c r="Q1357" i="12"/>
  <c r="C1358" i="12"/>
  <c r="J1358" i="12"/>
  <c r="D1358" i="12"/>
  <c r="K1358" i="12"/>
  <c r="E1358" i="12"/>
  <c r="L1358" i="12"/>
  <c r="F1358" i="12"/>
  <c r="M1358" i="12"/>
  <c r="G1358" i="12"/>
  <c r="N1358" i="12"/>
  <c r="H1358" i="12"/>
  <c r="O1358" i="12"/>
  <c r="I1358" i="12"/>
  <c r="P1358" i="12"/>
  <c r="Q1358" i="12"/>
  <c r="C1359" i="12"/>
  <c r="J1359" i="12"/>
  <c r="D1359" i="12"/>
  <c r="K1359" i="12"/>
  <c r="E1359" i="12"/>
  <c r="L1359" i="12"/>
  <c r="F1359" i="12"/>
  <c r="M1359" i="12"/>
  <c r="G1359" i="12"/>
  <c r="N1359" i="12"/>
  <c r="H1359" i="12"/>
  <c r="O1359" i="12"/>
  <c r="I1359" i="12"/>
  <c r="P1359" i="12"/>
  <c r="Q1359" i="12"/>
  <c r="C1360" i="12"/>
  <c r="J1360" i="12"/>
  <c r="D1360" i="12"/>
  <c r="K1360" i="12"/>
  <c r="E1360" i="12"/>
  <c r="L1360" i="12"/>
  <c r="F1360" i="12"/>
  <c r="M1360" i="12"/>
  <c r="G1360" i="12"/>
  <c r="N1360" i="12"/>
  <c r="H1360" i="12"/>
  <c r="O1360" i="12"/>
  <c r="I1360" i="12"/>
  <c r="P1360" i="12"/>
  <c r="Q1360" i="12"/>
  <c r="C1361" i="12"/>
  <c r="J1361" i="12"/>
  <c r="D1361" i="12"/>
  <c r="K1361" i="12"/>
  <c r="E1361" i="12"/>
  <c r="L1361" i="12"/>
  <c r="F1361" i="12"/>
  <c r="M1361" i="12"/>
  <c r="G1361" i="12"/>
  <c r="N1361" i="12"/>
  <c r="H1361" i="12"/>
  <c r="O1361" i="12"/>
  <c r="I1361" i="12"/>
  <c r="P1361" i="12"/>
  <c r="Q1361" i="12"/>
  <c r="C1362" i="12"/>
  <c r="J1362" i="12"/>
  <c r="D1362" i="12"/>
  <c r="K1362" i="12"/>
  <c r="E1362" i="12"/>
  <c r="L1362" i="12"/>
  <c r="F1362" i="12"/>
  <c r="M1362" i="12"/>
  <c r="G1362" i="12"/>
  <c r="N1362" i="12"/>
  <c r="H1362" i="12"/>
  <c r="O1362" i="12"/>
  <c r="I1362" i="12"/>
  <c r="P1362" i="12"/>
  <c r="Q1362" i="12"/>
  <c r="C1363" i="12"/>
  <c r="J1363" i="12"/>
  <c r="D1363" i="12"/>
  <c r="K1363" i="12"/>
  <c r="E1363" i="12"/>
  <c r="L1363" i="12"/>
  <c r="F1363" i="12"/>
  <c r="M1363" i="12"/>
  <c r="G1363" i="12"/>
  <c r="N1363" i="12"/>
  <c r="H1363" i="12"/>
  <c r="O1363" i="12"/>
  <c r="I1363" i="12"/>
  <c r="P1363" i="12"/>
  <c r="Q1363" i="12"/>
  <c r="C1364" i="12"/>
  <c r="J1364" i="12"/>
  <c r="D1364" i="12"/>
  <c r="K1364" i="12"/>
  <c r="E1364" i="12"/>
  <c r="L1364" i="12"/>
  <c r="F1364" i="12"/>
  <c r="M1364" i="12"/>
  <c r="G1364" i="12"/>
  <c r="N1364" i="12"/>
  <c r="H1364" i="12"/>
  <c r="O1364" i="12"/>
  <c r="I1364" i="12"/>
  <c r="P1364" i="12"/>
  <c r="Q1364" i="12"/>
  <c r="C1365" i="12"/>
  <c r="J1365" i="12"/>
  <c r="D1365" i="12"/>
  <c r="K1365" i="12"/>
  <c r="E1365" i="12"/>
  <c r="L1365" i="12"/>
  <c r="F1365" i="12"/>
  <c r="M1365" i="12"/>
  <c r="G1365" i="12"/>
  <c r="N1365" i="12"/>
  <c r="H1365" i="12"/>
  <c r="O1365" i="12"/>
  <c r="I1365" i="12"/>
  <c r="P1365" i="12"/>
  <c r="Q1365" i="12"/>
  <c r="C1366" i="12"/>
  <c r="J1366" i="12"/>
  <c r="D1366" i="12"/>
  <c r="K1366" i="12"/>
  <c r="E1366" i="12"/>
  <c r="L1366" i="12"/>
  <c r="F1366" i="12"/>
  <c r="M1366" i="12"/>
  <c r="G1366" i="12"/>
  <c r="N1366" i="12"/>
  <c r="H1366" i="12"/>
  <c r="O1366" i="12"/>
  <c r="I1366" i="12"/>
  <c r="P1366" i="12"/>
  <c r="Q1366" i="12"/>
  <c r="C1367" i="12"/>
  <c r="J1367" i="12"/>
  <c r="D1367" i="12"/>
  <c r="K1367" i="12"/>
  <c r="E1367" i="12"/>
  <c r="L1367" i="12"/>
  <c r="F1367" i="12"/>
  <c r="M1367" i="12"/>
  <c r="G1367" i="12"/>
  <c r="N1367" i="12"/>
  <c r="H1367" i="12"/>
  <c r="O1367" i="12"/>
  <c r="I1367" i="12"/>
  <c r="P1367" i="12"/>
  <c r="Q1367" i="12"/>
  <c r="C1368" i="12"/>
  <c r="J1368" i="12"/>
  <c r="D1368" i="12"/>
  <c r="K1368" i="12"/>
  <c r="E1368" i="12"/>
  <c r="L1368" i="12"/>
  <c r="F1368" i="12"/>
  <c r="M1368" i="12"/>
  <c r="G1368" i="12"/>
  <c r="N1368" i="12"/>
  <c r="H1368" i="12"/>
  <c r="O1368" i="12"/>
  <c r="I1368" i="12"/>
  <c r="P1368" i="12"/>
  <c r="Q1368" i="12"/>
  <c r="C1369" i="12"/>
  <c r="J1369" i="12"/>
  <c r="D1369" i="12"/>
  <c r="K1369" i="12"/>
  <c r="E1369" i="12"/>
  <c r="L1369" i="12"/>
  <c r="F1369" i="12"/>
  <c r="M1369" i="12"/>
  <c r="G1369" i="12"/>
  <c r="N1369" i="12"/>
  <c r="H1369" i="12"/>
  <c r="O1369" i="12"/>
  <c r="I1369" i="12"/>
  <c r="P1369" i="12"/>
  <c r="Q1369" i="12"/>
  <c r="C1370" i="12"/>
  <c r="J1370" i="12"/>
  <c r="D1370" i="12"/>
  <c r="K1370" i="12"/>
  <c r="E1370" i="12"/>
  <c r="L1370" i="12"/>
  <c r="F1370" i="12"/>
  <c r="M1370" i="12"/>
  <c r="G1370" i="12"/>
  <c r="N1370" i="12"/>
  <c r="H1370" i="12"/>
  <c r="O1370" i="12"/>
  <c r="I1370" i="12"/>
  <c r="P1370" i="12"/>
  <c r="Q1370" i="12"/>
  <c r="C1371" i="12"/>
  <c r="J1371" i="12"/>
  <c r="D1371" i="12"/>
  <c r="K1371" i="12"/>
  <c r="E1371" i="12"/>
  <c r="L1371" i="12"/>
  <c r="F1371" i="12"/>
  <c r="M1371" i="12"/>
  <c r="G1371" i="12"/>
  <c r="N1371" i="12"/>
  <c r="H1371" i="12"/>
  <c r="O1371" i="12"/>
  <c r="I1371" i="12"/>
  <c r="P1371" i="12"/>
  <c r="Q1371" i="12"/>
  <c r="C1372" i="12"/>
  <c r="J1372" i="12"/>
  <c r="D1372" i="12"/>
  <c r="K1372" i="12"/>
  <c r="E1372" i="12"/>
  <c r="L1372" i="12"/>
  <c r="F1372" i="12"/>
  <c r="M1372" i="12"/>
  <c r="G1372" i="12"/>
  <c r="N1372" i="12"/>
  <c r="H1372" i="12"/>
  <c r="O1372" i="12"/>
  <c r="I1372" i="12"/>
  <c r="P1372" i="12"/>
  <c r="Q1372" i="12"/>
  <c r="C1373" i="12"/>
  <c r="J1373" i="12"/>
  <c r="D1373" i="12"/>
  <c r="K1373" i="12"/>
  <c r="E1373" i="12"/>
  <c r="L1373" i="12"/>
  <c r="F1373" i="12"/>
  <c r="M1373" i="12"/>
  <c r="G1373" i="12"/>
  <c r="N1373" i="12"/>
  <c r="H1373" i="12"/>
  <c r="O1373" i="12"/>
  <c r="I1373" i="12"/>
  <c r="P1373" i="12"/>
  <c r="Q1373" i="12"/>
  <c r="C1374" i="12"/>
  <c r="J1374" i="12"/>
  <c r="D1374" i="12"/>
  <c r="K1374" i="12"/>
  <c r="E1374" i="12"/>
  <c r="L1374" i="12"/>
  <c r="F1374" i="12"/>
  <c r="M1374" i="12"/>
  <c r="G1374" i="12"/>
  <c r="N1374" i="12"/>
  <c r="H1374" i="12"/>
  <c r="O1374" i="12"/>
  <c r="I1374" i="12"/>
  <c r="P1374" i="12"/>
  <c r="Q1374" i="12"/>
  <c r="C1375" i="12"/>
  <c r="J1375" i="12"/>
  <c r="D1375" i="12"/>
  <c r="K1375" i="12"/>
  <c r="E1375" i="12"/>
  <c r="L1375" i="12"/>
  <c r="F1375" i="12"/>
  <c r="M1375" i="12"/>
  <c r="G1375" i="12"/>
  <c r="N1375" i="12"/>
  <c r="H1375" i="12"/>
  <c r="O1375" i="12"/>
  <c r="I1375" i="12"/>
  <c r="P1375" i="12"/>
  <c r="Q1375" i="12"/>
  <c r="C1376" i="12"/>
  <c r="J1376" i="12"/>
  <c r="D1376" i="12"/>
  <c r="K1376" i="12"/>
  <c r="E1376" i="12"/>
  <c r="L1376" i="12"/>
  <c r="F1376" i="12"/>
  <c r="M1376" i="12"/>
  <c r="G1376" i="12"/>
  <c r="N1376" i="12"/>
  <c r="H1376" i="12"/>
  <c r="O1376" i="12"/>
  <c r="I1376" i="12"/>
  <c r="P1376" i="12"/>
  <c r="Q1376" i="12"/>
  <c r="C1377" i="12"/>
  <c r="J1377" i="12"/>
  <c r="D1377" i="12"/>
  <c r="K1377" i="12"/>
  <c r="E1377" i="12"/>
  <c r="L1377" i="12"/>
  <c r="F1377" i="12"/>
  <c r="M1377" i="12"/>
  <c r="G1377" i="12"/>
  <c r="N1377" i="12"/>
  <c r="H1377" i="12"/>
  <c r="O1377" i="12"/>
  <c r="I1377" i="12"/>
  <c r="P1377" i="12"/>
  <c r="Q1377" i="12"/>
  <c r="C1378" i="12"/>
  <c r="J1378" i="12"/>
  <c r="D1378" i="12"/>
  <c r="K1378" i="12"/>
  <c r="E1378" i="12"/>
  <c r="L1378" i="12"/>
  <c r="F1378" i="12"/>
  <c r="M1378" i="12"/>
  <c r="G1378" i="12"/>
  <c r="N1378" i="12"/>
  <c r="H1378" i="12"/>
  <c r="O1378" i="12"/>
  <c r="I1378" i="12"/>
  <c r="P1378" i="12"/>
  <c r="Q1378" i="12"/>
  <c r="C1379" i="12"/>
  <c r="J1379" i="12"/>
  <c r="D1379" i="12"/>
  <c r="K1379" i="12"/>
  <c r="E1379" i="12"/>
  <c r="L1379" i="12"/>
  <c r="F1379" i="12"/>
  <c r="M1379" i="12"/>
  <c r="G1379" i="12"/>
  <c r="N1379" i="12"/>
  <c r="H1379" i="12"/>
  <c r="O1379" i="12"/>
  <c r="I1379" i="12"/>
  <c r="P1379" i="12"/>
  <c r="Q1379" i="12"/>
  <c r="C1380" i="12"/>
  <c r="J1380" i="12"/>
  <c r="D1380" i="12"/>
  <c r="K1380" i="12"/>
  <c r="E1380" i="12"/>
  <c r="L1380" i="12"/>
  <c r="F1380" i="12"/>
  <c r="M1380" i="12"/>
  <c r="G1380" i="12"/>
  <c r="N1380" i="12"/>
  <c r="H1380" i="12"/>
  <c r="O1380" i="12"/>
  <c r="I1380" i="12"/>
  <c r="P1380" i="12"/>
  <c r="Q1380" i="12"/>
  <c r="C1381" i="12"/>
  <c r="J1381" i="12"/>
  <c r="D1381" i="12"/>
  <c r="K1381" i="12"/>
  <c r="E1381" i="12"/>
  <c r="L1381" i="12"/>
  <c r="F1381" i="12"/>
  <c r="M1381" i="12"/>
  <c r="G1381" i="12"/>
  <c r="N1381" i="12"/>
  <c r="H1381" i="12"/>
  <c r="O1381" i="12"/>
  <c r="I1381" i="12"/>
  <c r="P1381" i="12"/>
  <c r="Q1381" i="12"/>
  <c r="C1382" i="12"/>
  <c r="J1382" i="12"/>
  <c r="D1382" i="12"/>
  <c r="K1382" i="12"/>
  <c r="E1382" i="12"/>
  <c r="L1382" i="12"/>
  <c r="F1382" i="12"/>
  <c r="M1382" i="12"/>
  <c r="G1382" i="12"/>
  <c r="N1382" i="12"/>
  <c r="H1382" i="12"/>
  <c r="O1382" i="12"/>
  <c r="I1382" i="12"/>
  <c r="P1382" i="12"/>
  <c r="Q1382" i="12"/>
  <c r="C1383" i="12"/>
  <c r="J1383" i="12"/>
  <c r="D1383" i="12"/>
  <c r="K1383" i="12"/>
  <c r="E1383" i="12"/>
  <c r="L1383" i="12"/>
  <c r="F1383" i="12"/>
  <c r="M1383" i="12"/>
  <c r="G1383" i="12"/>
  <c r="N1383" i="12"/>
  <c r="H1383" i="12"/>
  <c r="O1383" i="12"/>
  <c r="I1383" i="12"/>
  <c r="P1383" i="12"/>
  <c r="Q1383" i="12"/>
  <c r="C1384" i="12"/>
  <c r="J1384" i="12"/>
  <c r="D1384" i="12"/>
  <c r="K1384" i="12"/>
  <c r="E1384" i="12"/>
  <c r="L1384" i="12"/>
  <c r="F1384" i="12"/>
  <c r="M1384" i="12"/>
  <c r="G1384" i="12"/>
  <c r="N1384" i="12"/>
  <c r="H1384" i="12"/>
  <c r="O1384" i="12"/>
  <c r="I1384" i="12"/>
  <c r="P1384" i="12"/>
  <c r="Q1384" i="12"/>
  <c r="C1385" i="12"/>
  <c r="J1385" i="12"/>
  <c r="D1385" i="12"/>
  <c r="K1385" i="12"/>
  <c r="E1385" i="12"/>
  <c r="L1385" i="12"/>
  <c r="F1385" i="12"/>
  <c r="M1385" i="12"/>
  <c r="G1385" i="12"/>
  <c r="N1385" i="12"/>
  <c r="H1385" i="12"/>
  <c r="O1385" i="12"/>
  <c r="I1385" i="12"/>
  <c r="P1385" i="12"/>
  <c r="Q1385" i="12"/>
  <c r="C1386" i="12"/>
  <c r="J1386" i="12"/>
  <c r="D1386" i="12"/>
  <c r="K1386" i="12"/>
  <c r="E1386" i="12"/>
  <c r="L1386" i="12"/>
  <c r="F1386" i="12"/>
  <c r="M1386" i="12"/>
  <c r="G1386" i="12"/>
  <c r="N1386" i="12"/>
  <c r="H1386" i="12"/>
  <c r="O1386" i="12"/>
  <c r="I1386" i="12"/>
  <c r="P1386" i="12"/>
  <c r="Q1386" i="12"/>
  <c r="C1387" i="12"/>
  <c r="J1387" i="12"/>
  <c r="D1387" i="12"/>
  <c r="K1387" i="12"/>
  <c r="E1387" i="12"/>
  <c r="L1387" i="12"/>
  <c r="F1387" i="12"/>
  <c r="M1387" i="12"/>
  <c r="G1387" i="12"/>
  <c r="N1387" i="12"/>
  <c r="H1387" i="12"/>
  <c r="O1387" i="12"/>
  <c r="I1387" i="12"/>
  <c r="P1387" i="12"/>
  <c r="Q1387" i="12"/>
  <c r="C1388" i="12"/>
  <c r="J1388" i="12"/>
  <c r="D1388" i="12"/>
  <c r="K1388" i="12"/>
  <c r="E1388" i="12"/>
  <c r="L1388" i="12"/>
  <c r="F1388" i="12"/>
  <c r="M1388" i="12"/>
  <c r="G1388" i="12"/>
  <c r="N1388" i="12"/>
  <c r="H1388" i="12"/>
  <c r="O1388" i="12"/>
  <c r="I1388" i="12"/>
  <c r="P1388" i="12"/>
  <c r="Q1388" i="12"/>
  <c r="C1389" i="12"/>
  <c r="J1389" i="12"/>
  <c r="D1389" i="12"/>
  <c r="K1389" i="12"/>
  <c r="E1389" i="12"/>
  <c r="L1389" i="12"/>
  <c r="F1389" i="12"/>
  <c r="M1389" i="12"/>
  <c r="G1389" i="12"/>
  <c r="N1389" i="12"/>
  <c r="H1389" i="12"/>
  <c r="O1389" i="12"/>
  <c r="I1389" i="12"/>
  <c r="P1389" i="12"/>
  <c r="Q1389" i="12"/>
  <c r="C1390" i="12"/>
  <c r="J1390" i="12"/>
  <c r="D1390" i="12"/>
  <c r="K1390" i="12"/>
  <c r="E1390" i="12"/>
  <c r="L1390" i="12"/>
  <c r="F1390" i="12"/>
  <c r="M1390" i="12"/>
  <c r="G1390" i="12"/>
  <c r="N1390" i="12"/>
  <c r="H1390" i="12"/>
  <c r="O1390" i="12"/>
  <c r="I1390" i="12"/>
  <c r="P1390" i="12"/>
  <c r="Q1390" i="12"/>
  <c r="C1391" i="12"/>
  <c r="J1391" i="12"/>
  <c r="D1391" i="12"/>
  <c r="K1391" i="12"/>
  <c r="E1391" i="12"/>
  <c r="L1391" i="12"/>
  <c r="F1391" i="12"/>
  <c r="M1391" i="12"/>
  <c r="G1391" i="12"/>
  <c r="N1391" i="12"/>
  <c r="H1391" i="12"/>
  <c r="O1391" i="12"/>
  <c r="I1391" i="12"/>
  <c r="P1391" i="12"/>
  <c r="Q1391" i="12"/>
  <c r="C1392" i="12"/>
  <c r="J1392" i="12"/>
  <c r="D1392" i="12"/>
  <c r="K1392" i="12"/>
  <c r="E1392" i="12"/>
  <c r="L1392" i="12"/>
  <c r="F1392" i="12"/>
  <c r="M1392" i="12"/>
  <c r="G1392" i="12"/>
  <c r="N1392" i="12"/>
  <c r="H1392" i="12"/>
  <c r="O1392" i="12"/>
  <c r="I1392" i="12"/>
  <c r="P1392" i="12"/>
  <c r="Q1392" i="12"/>
  <c r="C1393" i="12"/>
  <c r="J1393" i="12"/>
  <c r="D1393" i="12"/>
  <c r="K1393" i="12"/>
  <c r="E1393" i="12"/>
  <c r="L1393" i="12"/>
  <c r="F1393" i="12"/>
  <c r="M1393" i="12"/>
  <c r="G1393" i="12"/>
  <c r="N1393" i="12"/>
  <c r="H1393" i="12"/>
  <c r="O1393" i="12"/>
  <c r="I1393" i="12"/>
  <c r="P1393" i="12"/>
  <c r="Q1393" i="12"/>
  <c r="C1394" i="12"/>
  <c r="J1394" i="12"/>
  <c r="D1394" i="12"/>
  <c r="K1394" i="12"/>
  <c r="E1394" i="12"/>
  <c r="L1394" i="12"/>
  <c r="F1394" i="12"/>
  <c r="M1394" i="12"/>
  <c r="G1394" i="12"/>
  <c r="N1394" i="12"/>
  <c r="H1394" i="12"/>
  <c r="O1394" i="12"/>
  <c r="I1394" i="12"/>
  <c r="P1394" i="12"/>
  <c r="Q1394" i="12"/>
  <c r="C1395" i="12"/>
  <c r="J1395" i="12"/>
  <c r="D1395" i="12"/>
  <c r="K1395" i="12"/>
  <c r="E1395" i="12"/>
  <c r="L1395" i="12"/>
  <c r="F1395" i="12"/>
  <c r="M1395" i="12"/>
  <c r="G1395" i="12"/>
  <c r="N1395" i="12"/>
  <c r="H1395" i="12"/>
  <c r="O1395" i="12"/>
  <c r="I1395" i="12"/>
  <c r="P1395" i="12"/>
  <c r="Q1395" i="12"/>
  <c r="C1396" i="12"/>
  <c r="J1396" i="12"/>
  <c r="D1396" i="12"/>
  <c r="K1396" i="12"/>
  <c r="E1396" i="12"/>
  <c r="L1396" i="12"/>
  <c r="F1396" i="12"/>
  <c r="M1396" i="12"/>
  <c r="G1396" i="12"/>
  <c r="N1396" i="12"/>
  <c r="H1396" i="12"/>
  <c r="O1396" i="12"/>
  <c r="I1396" i="12"/>
  <c r="P1396" i="12"/>
  <c r="Q1396" i="12"/>
  <c r="C1397" i="12"/>
  <c r="J1397" i="12"/>
  <c r="D1397" i="12"/>
  <c r="K1397" i="12"/>
  <c r="E1397" i="12"/>
  <c r="L1397" i="12"/>
  <c r="F1397" i="12"/>
  <c r="M1397" i="12"/>
  <c r="G1397" i="12"/>
  <c r="N1397" i="12"/>
  <c r="H1397" i="12"/>
  <c r="O1397" i="12"/>
  <c r="I1397" i="12"/>
  <c r="P1397" i="12"/>
  <c r="Q1397" i="12"/>
  <c r="C1398" i="12"/>
  <c r="J1398" i="12"/>
  <c r="D1398" i="12"/>
  <c r="K1398" i="12"/>
  <c r="E1398" i="12"/>
  <c r="L1398" i="12"/>
  <c r="F1398" i="12"/>
  <c r="M1398" i="12"/>
  <c r="G1398" i="12"/>
  <c r="N1398" i="12"/>
  <c r="H1398" i="12"/>
  <c r="O1398" i="12"/>
  <c r="I1398" i="12"/>
  <c r="P1398" i="12"/>
  <c r="Q1398" i="12"/>
  <c r="C1399" i="12"/>
  <c r="J1399" i="12"/>
  <c r="D1399" i="12"/>
  <c r="K1399" i="12"/>
  <c r="E1399" i="12"/>
  <c r="L1399" i="12"/>
  <c r="F1399" i="12"/>
  <c r="M1399" i="12"/>
  <c r="G1399" i="12"/>
  <c r="N1399" i="12"/>
  <c r="H1399" i="12"/>
  <c r="O1399" i="12"/>
  <c r="I1399" i="12"/>
  <c r="P1399" i="12"/>
  <c r="Q1399" i="12"/>
  <c r="C1400" i="12"/>
  <c r="J1400" i="12"/>
  <c r="D1400" i="12"/>
  <c r="K1400" i="12"/>
  <c r="E1400" i="12"/>
  <c r="L1400" i="12"/>
  <c r="F1400" i="12"/>
  <c r="M1400" i="12"/>
  <c r="G1400" i="12"/>
  <c r="N1400" i="12"/>
  <c r="H1400" i="12"/>
  <c r="O1400" i="12"/>
  <c r="I1400" i="12"/>
  <c r="P1400" i="12"/>
  <c r="Q1400" i="12"/>
  <c r="C1401" i="12"/>
  <c r="J1401" i="12"/>
  <c r="D1401" i="12"/>
  <c r="K1401" i="12"/>
  <c r="E1401" i="12"/>
  <c r="L1401" i="12"/>
  <c r="F1401" i="12"/>
  <c r="M1401" i="12"/>
  <c r="G1401" i="12"/>
  <c r="N1401" i="12"/>
  <c r="H1401" i="12"/>
  <c r="O1401" i="12"/>
  <c r="I1401" i="12"/>
  <c r="P1401" i="12"/>
  <c r="Q1401" i="12"/>
  <c r="C1402" i="12"/>
  <c r="J1402" i="12"/>
  <c r="D1402" i="12"/>
  <c r="K1402" i="12"/>
  <c r="E1402" i="12"/>
  <c r="L1402" i="12"/>
  <c r="F1402" i="12"/>
  <c r="M1402" i="12"/>
  <c r="G1402" i="12"/>
  <c r="N1402" i="12"/>
  <c r="H1402" i="12"/>
  <c r="O1402" i="12"/>
  <c r="I1402" i="12"/>
  <c r="P1402" i="12"/>
  <c r="Q1402" i="12"/>
  <c r="C1403" i="12"/>
  <c r="J1403" i="12"/>
  <c r="D1403" i="12"/>
  <c r="K1403" i="12"/>
  <c r="E1403" i="12"/>
  <c r="L1403" i="12"/>
  <c r="F1403" i="12"/>
  <c r="M1403" i="12"/>
  <c r="G1403" i="12"/>
  <c r="N1403" i="12"/>
  <c r="H1403" i="12"/>
  <c r="O1403" i="12"/>
  <c r="I1403" i="12"/>
  <c r="P1403" i="12"/>
  <c r="Q1403" i="12"/>
  <c r="C1404" i="12"/>
  <c r="J1404" i="12"/>
  <c r="D1404" i="12"/>
  <c r="K1404" i="12"/>
  <c r="E1404" i="12"/>
  <c r="L1404" i="12"/>
  <c r="F1404" i="12"/>
  <c r="M1404" i="12"/>
  <c r="G1404" i="12"/>
  <c r="N1404" i="12"/>
  <c r="H1404" i="12"/>
  <c r="O1404" i="12"/>
  <c r="I1404" i="12"/>
  <c r="P1404" i="12"/>
  <c r="Q1404" i="12"/>
  <c r="C1405" i="12"/>
  <c r="J1405" i="12"/>
  <c r="D1405" i="12"/>
  <c r="K1405" i="12"/>
  <c r="E1405" i="12"/>
  <c r="L1405" i="12"/>
  <c r="F1405" i="12"/>
  <c r="M1405" i="12"/>
  <c r="G1405" i="12"/>
  <c r="N1405" i="12"/>
  <c r="H1405" i="12"/>
  <c r="O1405" i="12"/>
  <c r="I1405" i="12"/>
  <c r="P1405" i="12"/>
  <c r="Q1405" i="12"/>
  <c r="C1406" i="12"/>
  <c r="J1406" i="12"/>
  <c r="D1406" i="12"/>
  <c r="K1406" i="12"/>
  <c r="E1406" i="12"/>
  <c r="L1406" i="12"/>
  <c r="F1406" i="12"/>
  <c r="M1406" i="12"/>
  <c r="G1406" i="12"/>
  <c r="N1406" i="12"/>
  <c r="H1406" i="12"/>
  <c r="O1406" i="12"/>
  <c r="I1406" i="12"/>
  <c r="P1406" i="12"/>
  <c r="Q1406" i="12"/>
  <c r="C1407" i="12"/>
  <c r="J1407" i="12"/>
  <c r="D1407" i="12"/>
  <c r="K1407" i="12"/>
  <c r="E1407" i="12"/>
  <c r="L1407" i="12"/>
  <c r="F1407" i="12"/>
  <c r="M1407" i="12"/>
  <c r="G1407" i="12"/>
  <c r="N1407" i="12"/>
  <c r="H1407" i="12"/>
  <c r="O1407" i="12"/>
  <c r="I1407" i="12"/>
  <c r="P1407" i="12"/>
  <c r="Q1407" i="12"/>
  <c r="C1408" i="12"/>
  <c r="J1408" i="12"/>
  <c r="D1408" i="12"/>
  <c r="K1408" i="12"/>
  <c r="E1408" i="12"/>
  <c r="L1408" i="12"/>
  <c r="F1408" i="12"/>
  <c r="M1408" i="12"/>
  <c r="G1408" i="12"/>
  <c r="N1408" i="12"/>
  <c r="H1408" i="12"/>
  <c r="O1408" i="12"/>
  <c r="I1408" i="12"/>
  <c r="P1408" i="12"/>
  <c r="Q1408" i="12"/>
  <c r="C1409" i="12"/>
  <c r="J1409" i="12"/>
  <c r="D1409" i="12"/>
  <c r="K1409" i="12"/>
  <c r="E1409" i="12"/>
  <c r="L1409" i="12"/>
  <c r="F1409" i="12"/>
  <c r="M1409" i="12"/>
  <c r="G1409" i="12"/>
  <c r="N1409" i="12"/>
  <c r="H1409" i="12"/>
  <c r="O1409" i="12"/>
  <c r="I1409" i="12"/>
  <c r="P1409" i="12"/>
  <c r="Q1409" i="12"/>
  <c r="C1410" i="12"/>
  <c r="J1410" i="12"/>
  <c r="D1410" i="12"/>
  <c r="K1410" i="12"/>
  <c r="E1410" i="12"/>
  <c r="L1410" i="12"/>
  <c r="F1410" i="12"/>
  <c r="M1410" i="12"/>
  <c r="G1410" i="12"/>
  <c r="N1410" i="12"/>
  <c r="H1410" i="12"/>
  <c r="O1410" i="12"/>
  <c r="I1410" i="12"/>
  <c r="P1410" i="12"/>
  <c r="Q1410" i="12"/>
  <c r="C1411" i="12"/>
  <c r="J1411" i="12"/>
  <c r="D1411" i="12"/>
  <c r="K1411" i="12"/>
  <c r="E1411" i="12"/>
  <c r="L1411" i="12"/>
  <c r="F1411" i="12"/>
  <c r="M1411" i="12"/>
  <c r="G1411" i="12"/>
  <c r="N1411" i="12"/>
  <c r="H1411" i="12"/>
  <c r="O1411" i="12"/>
  <c r="I1411" i="12"/>
  <c r="P1411" i="12"/>
  <c r="Q1411" i="12"/>
  <c r="C1412" i="12"/>
  <c r="J1412" i="12"/>
  <c r="D1412" i="12"/>
  <c r="K1412" i="12"/>
  <c r="E1412" i="12"/>
  <c r="L1412" i="12"/>
  <c r="F1412" i="12"/>
  <c r="M1412" i="12"/>
  <c r="G1412" i="12"/>
  <c r="N1412" i="12"/>
  <c r="H1412" i="12"/>
  <c r="O1412" i="12"/>
  <c r="I1412" i="12"/>
  <c r="P1412" i="12"/>
  <c r="Q1412" i="12"/>
  <c r="C1413" i="12"/>
  <c r="J1413" i="12"/>
  <c r="D1413" i="12"/>
  <c r="K1413" i="12"/>
  <c r="E1413" i="12"/>
  <c r="L1413" i="12"/>
  <c r="F1413" i="12"/>
  <c r="M1413" i="12"/>
  <c r="G1413" i="12"/>
  <c r="N1413" i="12"/>
  <c r="H1413" i="12"/>
  <c r="O1413" i="12"/>
  <c r="I1413" i="12"/>
  <c r="P1413" i="12"/>
  <c r="Q1413" i="12"/>
  <c r="C1414" i="12"/>
  <c r="J1414" i="12"/>
  <c r="D1414" i="12"/>
  <c r="K1414" i="12"/>
  <c r="E1414" i="12"/>
  <c r="L1414" i="12"/>
  <c r="F1414" i="12"/>
  <c r="M1414" i="12"/>
  <c r="G1414" i="12"/>
  <c r="N1414" i="12"/>
  <c r="H1414" i="12"/>
  <c r="O1414" i="12"/>
  <c r="I1414" i="12"/>
  <c r="P1414" i="12"/>
  <c r="Q1414" i="12"/>
  <c r="C1415" i="12"/>
  <c r="J1415" i="12"/>
  <c r="D1415" i="12"/>
  <c r="K1415" i="12"/>
  <c r="E1415" i="12"/>
  <c r="L1415" i="12"/>
  <c r="F1415" i="12"/>
  <c r="M1415" i="12"/>
  <c r="G1415" i="12"/>
  <c r="N1415" i="12"/>
  <c r="H1415" i="12"/>
  <c r="O1415" i="12"/>
  <c r="I1415" i="12"/>
  <c r="P1415" i="12"/>
  <c r="Q1415" i="12"/>
  <c r="C1416" i="12"/>
  <c r="J1416" i="12"/>
  <c r="D1416" i="12"/>
  <c r="K1416" i="12"/>
  <c r="E1416" i="12"/>
  <c r="L1416" i="12"/>
  <c r="F1416" i="12"/>
  <c r="M1416" i="12"/>
  <c r="G1416" i="12"/>
  <c r="N1416" i="12"/>
  <c r="H1416" i="12"/>
  <c r="O1416" i="12"/>
  <c r="I1416" i="12"/>
  <c r="P1416" i="12"/>
  <c r="Q1416" i="12"/>
  <c r="C1417" i="12"/>
  <c r="J1417" i="12"/>
  <c r="D1417" i="12"/>
  <c r="K1417" i="12"/>
  <c r="E1417" i="12"/>
  <c r="L1417" i="12"/>
  <c r="F1417" i="12"/>
  <c r="M1417" i="12"/>
  <c r="G1417" i="12"/>
  <c r="N1417" i="12"/>
  <c r="H1417" i="12"/>
  <c r="O1417" i="12"/>
  <c r="I1417" i="12"/>
  <c r="P1417" i="12"/>
  <c r="Q1417" i="12"/>
  <c r="C1418" i="12"/>
  <c r="J1418" i="12"/>
  <c r="D1418" i="12"/>
  <c r="K1418" i="12"/>
  <c r="E1418" i="12"/>
  <c r="L1418" i="12"/>
  <c r="F1418" i="12"/>
  <c r="M1418" i="12"/>
  <c r="G1418" i="12"/>
  <c r="N1418" i="12"/>
  <c r="H1418" i="12"/>
  <c r="O1418" i="12"/>
  <c r="I1418" i="12"/>
  <c r="P1418" i="12"/>
  <c r="Q1418" i="12"/>
  <c r="C1419" i="12"/>
  <c r="J1419" i="12"/>
  <c r="D1419" i="12"/>
  <c r="K1419" i="12"/>
  <c r="E1419" i="12"/>
  <c r="L1419" i="12"/>
  <c r="F1419" i="12"/>
  <c r="M1419" i="12"/>
  <c r="G1419" i="12"/>
  <c r="N1419" i="12"/>
  <c r="H1419" i="12"/>
  <c r="O1419" i="12"/>
  <c r="I1419" i="12"/>
  <c r="P1419" i="12"/>
  <c r="Q1419" i="12"/>
  <c r="C1420" i="12"/>
  <c r="J1420" i="12"/>
  <c r="D1420" i="12"/>
  <c r="K1420" i="12"/>
  <c r="E1420" i="12"/>
  <c r="L1420" i="12"/>
  <c r="F1420" i="12"/>
  <c r="M1420" i="12"/>
  <c r="G1420" i="12"/>
  <c r="N1420" i="12"/>
  <c r="H1420" i="12"/>
  <c r="O1420" i="12"/>
  <c r="I1420" i="12"/>
  <c r="P1420" i="12"/>
  <c r="Q1420" i="12"/>
  <c r="C1421" i="12"/>
  <c r="J1421" i="12"/>
  <c r="D1421" i="12"/>
  <c r="K1421" i="12"/>
  <c r="E1421" i="12"/>
  <c r="L1421" i="12"/>
  <c r="F1421" i="12"/>
  <c r="M1421" i="12"/>
  <c r="G1421" i="12"/>
  <c r="N1421" i="12"/>
  <c r="H1421" i="12"/>
  <c r="O1421" i="12"/>
  <c r="I1421" i="12"/>
  <c r="P1421" i="12"/>
  <c r="Q1421" i="12"/>
  <c r="C1422" i="12"/>
  <c r="J1422" i="12"/>
  <c r="D1422" i="12"/>
  <c r="K1422" i="12"/>
  <c r="E1422" i="12"/>
  <c r="L1422" i="12"/>
  <c r="F1422" i="12"/>
  <c r="M1422" i="12"/>
  <c r="G1422" i="12"/>
  <c r="N1422" i="12"/>
  <c r="H1422" i="12"/>
  <c r="O1422" i="12"/>
  <c r="I1422" i="12"/>
  <c r="P1422" i="12"/>
  <c r="Q1422" i="12"/>
  <c r="C1423" i="12"/>
  <c r="J1423" i="12"/>
  <c r="D1423" i="12"/>
  <c r="K1423" i="12"/>
  <c r="E1423" i="12"/>
  <c r="L1423" i="12"/>
  <c r="F1423" i="12"/>
  <c r="M1423" i="12"/>
  <c r="G1423" i="12"/>
  <c r="N1423" i="12"/>
  <c r="H1423" i="12"/>
  <c r="O1423" i="12"/>
  <c r="I1423" i="12"/>
  <c r="P1423" i="12"/>
  <c r="Q1423" i="12"/>
  <c r="C1424" i="12"/>
  <c r="J1424" i="12"/>
  <c r="D1424" i="12"/>
  <c r="K1424" i="12"/>
  <c r="E1424" i="12"/>
  <c r="L1424" i="12"/>
  <c r="F1424" i="12"/>
  <c r="M1424" i="12"/>
  <c r="G1424" i="12"/>
  <c r="N1424" i="12"/>
  <c r="H1424" i="12"/>
  <c r="O1424" i="12"/>
  <c r="I1424" i="12"/>
  <c r="P1424" i="12"/>
  <c r="Q1424" i="12"/>
  <c r="C1425" i="12"/>
  <c r="J1425" i="12"/>
  <c r="D1425" i="12"/>
  <c r="K1425" i="12"/>
  <c r="E1425" i="12"/>
  <c r="L1425" i="12"/>
  <c r="F1425" i="12"/>
  <c r="M1425" i="12"/>
  <c r="G1425" i="12"/>
  <c r="N1425" i="12"/>
  <c r="H1425" i="12"/>
  <c r="O1425" i="12"/>
  <c r="I1425" i="12"/>
  <c r="P1425" i="12"/>
  <c r="Q1425" i="12"/>
  <c r="C1426" i="12"/>
  <c r="J1426" i="12"/>
  <c r="D1426" i="12"/>
  <c r="K1426" i="12"/>
  <c r="E1426" i="12"/>
  <c r="L1426" i="12"/>
  <c r="F1426" i="12"/>
  <c r="M1426" i="12"/>
  <c r="G1426" i="12"/>
  <c r="N1426" i="12"/>
  <c r="H1426" i="12"/>
  <c r="O1426" i="12"/>
  <c r="I1426" i="12"/>
  <c r="P1426" i="12"/>
  <c r="Q1426" i="12"/>
  <c r="C1427" i="12"/>
  <c r="J1427" i="12"/>
  <c r="D1427" i="12"/>
  <c r="K1427" i="12"/>
  <c r="E1427" i="12"/>
  <c r="L1427" i="12"/>
  <c r="F1427" i="12"/>
  <c r="M1427" i="12"/>
  <c r="G1427" i="12"/>
  <c r="N1427" i="12"/>
  <c r="H1427" i="12"/>
  <c r="O1427" i="12"/>
  <c r="I1427" i="12"/>
  <c r="P1427" i="12"/>
  <c r="Q1427" i="12"/>
  <c r="C1428" i="12"/>
  <c r="J1428" i="12"/>
  <c r="D1428" i="12"/>
  <c r="K1428" i="12"/>
  <c r="E1428" i="12"/>
  <c r="L1428" i="12"/>
  <c r="F1428" i="12"/>
  <c r="M1428" i="12"/>
  <c r="G1428" i="12"/>
  <c r="N1428" i="12"/>
  <c r="H1428" i="12"/>
  <c r="O1428" i="12"/>
  <c r="I1428" i="12"/>
  <c r="P1428" i="12"/>
  <c r="Q1428" i="12"/>
  <c r="C1429" i="12"/>
  <c r="J1429" i="12"/>
  <c r="D1429" i="12"/>
  <c r="K1429" i="12"/>
  <c r="E1429" i="12"/>
  <c r="L1429" i="12"/>
  <c r="F1429" i="12"/>
  <c r="M1429" i="12"/>
  <c r="G1429" i="12"/>
  <c r="N1429" i="12"/>
  <c r="H1429" i="12"/>
  <c r="O1429" i="12"/>
  <c r="I1429" i="12"/>
  <c r="P1429" i="12"/>
  <c r="Q1429" i="12"/>
  <c r="C1430" i="12"/>
  <c r="J1430" i="12"/>
  <c r="D1430" i="12"/>
  <c r="K1430" i="12"/>
  <c r="E1430" i="12"/>
  <c r="L1430" i="12"/>
  <c r="F1430" i="12"/>
  <c r="M1430" i="12"/>
  <c r="G1430" i="12"/>
  <c r="N1430" i="12"/>
  <c r="H1430" i="12"/>
  <c r="O1430" i="12"/>
  <c r="I1430" i="12"/>
  <c r="P1430" i="12"/>
  <c r="Q1430" i="12"/>
  <c r="C1431" i="12"/>
  <c r="J1431" i="12"/>
  <c r="D1431" i="12"/>
  <c r="K1431" i="12"/>
  <c r="E1431" i="12"/>
  <c r="L1431" i="12"/>
  <c r="F1431" i="12"/>
  <c r="M1431" i="12"/>
  <c r="G1431" i="12"/>
  <c r="N1431" i="12"/>
  <c r="H1431" i="12"/>
  <c r="O1431" i="12"/>
  <c r="I1431" i="12"/>
  <c r="P1431" i="12"/>
  <c r="Q1431" i="12"/>
  <c r="C1432" i="12"/>
  <c r="J1432" i="12"/>
  <c r="D1432" i="12"/>
  <c r="K1432" i="12"/>
  <c r="E1432" i="12"/>
  <c r="L1432" i="12"/>
  <c r="F1432" i="12"/>
  <c r="M1432" i="12"/>
  <c r="G1432" i="12"/>
  <c r="N1432" i="12"/>
  <c r="H1432" i="12"/>
  <c r="O1432" i="12"/>
  <c r="I1432" i="12"/>
  <c r="P1432" i="12"/>
  <c r="Q1432" i="12"/>
  <c r="C1433" i="12"/>
  <c r="J1433" i="12"/>
  <c r="D1433" i="12"/>
  <c r="K1433" i="12"/>
  <c r="E1433" i="12"/>
  <c r="L1433" i="12"/>
  <c r="F1433" i="12"/>
  <c r="M1433" i="12"/>
  <c r="G1433" i="12"/>
  <c r="N1433" i="12"/>
  <c r="H1433" i="12"/>
  <c r="O1433" i="12"/>
  <c r="I1433" i="12"/>
  <c r="P1433" i="12"/>
  <c r="Q1433" i="12"/>
  <c r="C1434" i="12"/>
  <c r="J1434" i="12"/>
  <c r="D1434" i="12"/>
  <c r="K1434" i="12"/>
  <c r="E1434" i="12"/>
  <c r="L1434" i="12"/>
  <c r="F1434" i="12"/>
  <c r="M1434" i="12"/>
  <c r="G1434" i="12"/>
  <c r="N1434" i="12"/>
  <c r="H1434" i="12"/>
  <c r="O1434" i="12"/>
  <c r="I1434" i="12"/>
  <c r="P1434" i="12"/>
  <c r="Q1434" i="12"/>
  <c r="C1435" i="12"/>
  <c r="J1435" i="12"/>
  <c r="D1435" i="12"/>
  <c r="K1435" i="12"/>
  <c r="E1435" i="12"/>
  <c r="L1435" i="12"/>
  <c r="F1435" i="12"/>
  <c r="M1435" i="12"/>
  <c r="G1435" i="12"/>
  <c r="N1435" i="12"/>
  <c r="H1435" i="12"/>
  <c r="O1435" i="12"/>
  <c r="I1435" i="12"/>
  <c r="P1435" i="12"/>
  <c r="Q1435" i="12"/>
  <c r="C1436" i="12"/>
  <c r="J1436" i="12"/>
  <c r="D1436" i="12"/>
  <c r="K1436" i="12"/>
  <c r="E1436" i="12"/>
  <c r="L1436" i="12"/>
  <c r="F1436" i="12"/>
  <c r="M1436" i="12"/>
  <c r="G1436" i="12"/>
  <c r="N1436" i="12"/>
  <c r="H1436" i="12"/>
  <c r="O1436" i="12"/>
  <c r="I1436" i="12"/>
  <c r="P1436" i="12"/>
  <c r="Q1436" i="12"/>
  <c r="C1437" i="12"/>
  <c r="J1437" i="12"/>
  <c r="D1437" i="12"/>
  <c r="K1437" i="12"/>
  <c r="E1437" i="12"/>
  <c r="L1437" i="12"/>
  <c r="F1437" i="12"/>
  <c r="M1437" i="12"/>
  <c r="G1437" i="12"/>
  <c r="N1437" i="12"/>
  <c r="H1437" i="12"/>
  <c r="O1437" i="12"/>
  <c r="I1437" i="12"/>
  <c r="P1437" i="12"/>
  <c r="Q1437" i="12"/>
  <c r="C1438" i="12"/>
  <c r="J1438" i="12"/>
  <c r="D1438" i="12"/>
  <c r="K1438" i="12"/>
  <c r="E1438" i="12"/>
  <c r="L1438" i="12"/>
  <c r="F1438" i="12"/>
  <c r="M1438" i="12"/>
  <c r="G1438" i="12"/>
  <c r="N1438" i="12"/>
  <c r="H1438" i="12"/>
  <c r="O1438" i="12"/>
  <c r="I1438" i="12"/>
  <c r="P1438" i="12"/>
  <c r="Q1438" i="12"/>
  <c r="C1439" i="12"/>
  <c r="J1439" i="12"/>
  <c r="D1439" i="12"/>
  <c r="K1439" i="12"/>
  <c r="E1439" i="12"/>
  <c r="L1439" i="12"/>
  <c r="F1439" i="12"/>
  <c r="M1439" i="12"/>
  <c r="G1439" i="12"/>
  <c r="N1439" i="12"/>
  <c r="H1439" i="12"/>
  <c r="O1439" i="12"/>
  <c r="I1439" i="12"/>
  <c r="P1439" i="12"/>
  <c r="Q1439" i="12"/>
  <c r="C1440" i="12"/>
  <c r="J1440" i="12"/>
  <c r="D1440" i="12"/>
  <c r="K1440" i="12"/>
  <c r="E1440" i="12"/>
  <c r="L1440" i="12"/>
  <c r="F1440" i="12"/>
  <c r="M1440" i="12"/>
  <c r="G1440" i="12"/>
  <c r="N1440" i="12"/>
  <c r="H1440" i="12"/>
  <c r="O1440" i="12"/>
  <c r="I1440" i="12"/>
  <c r="P1440" i="12"/>
  <c r="Q1440" i="12"/>
  <c r="C1441" i="12"/>
  <c r="J1441" i="12"/>
  <c r="D1441" i="12"/>
  <c r="K1441" i="12"/>
  <c r="E1441" i="12"/>
  <c r="L1441" i="12"/>
  <c r="F1441" i="12"/>
  <c r="M1441" i="12"/>
  <c r="G1441" i="12"/>
  <c r="N1441" i="12"/>
  <c r="H1441" i="12"/>
  <c r="O1441" i="12"/>
  <c r="I1441" i="12"/>
  <c r="P1441" i="12"/>
  <c r="Q1441" i="12"/>
  <c r="C1442" i="12"/>
  <c r="J1442" i="12"/>
  <c r="D1442" i="12"/>
  <c r="K1442" i="12"/>
  <c r="E1442" i="12"/>
  <c r="L1442" i="12"/>
  <c r="F1442" i="12"/>
  <c r="M1442" i="12"/>
  <c r="G1442" i="12"/>
  <c r="N1442" i="12"/>
  <c r="H1442" i="12"/>
  <c r="O1442" i="12"/>
  <c r="I1442" i="12"/>
  <c r="P1442" i="12"/>
  <c r="Q1442" i="12"/>
  <c r="C1443" i="12"/>
  <c r="J1443" i="12"/>
  <c r="D1443" i="12"/>
  <c r="K1443" i="12"/>
  <c r="E1443" i="12"/>
  <c r="L1443" i="12"/>
  <c r="F1443" i="12"/>
  <c r="M1443" i="12"/>
  <c r="G1443" i="12"/>
  <c r="N1443" i="12"/>
  <c r="H1443" i="12"/>
  <c r="O1443" i="12"/>
  <c r="I1443" i="12"/>
  <c r="P1443" i="12"/>
  <c r="Q1443" i="12"/>
  <c r="C1444" i="12"/>
  <c r="J1444" i="12"/>
  <c r="D1444" i="12"/>
  <c r="K1444" i="12"/>
  <c r="E1444" i="12"/>
  <c r="L1444" i="12"/>
  <c r="F1444" i="12"/>
  <c r="M1444" i="12"/>
  <c r="G1444" i="12"/>
  <c r="N1444" i="12"/>
  <c r="H1444" i="12"/>
  <c r="O1444" i="12"/>
  <c r="I1444" i="12"/>
  <c r="P1444" i="12"/>
  <c r="Q1444" i="12"/>
  <c r="C1445" i="12"/>
  <c r="J1445" i="12"/>
  <c r="D1445" i="12"/>
  <c r="K1445" i="12"/>
  <c r="E1445" i="12"/>
  <c r="L1445" i="12"/>
  <c r="F1445" i="12"/>
  <c r="M1445" i="12"/>
  <c r="G1445" i="12"/>
  <c r="N1445" i="12"/>
  <c r="H1445" i="12"/>
  <c r="O1445" i="12"/>
  <c r="I1445" i="12"/>
  <c r="P1445" i="12"/>
  <c r="Q1445" i="12"/>
  <c r="C1446" i="12"/>
  <c r="J1446" i="12"/>
  <c r="D1446" i="12"/>
  <c r="K1446" i="12"/>
  <c r="E1446" i="12"/>
  <c r="L1446" i="12"/>
  <c r="F1446" i="12"/>
  <c r="M1446" i="12"/>
  <c r="G1446" i="12"/>
  <c r="N1446" i="12"/>
  <c r="H1446" i="12"/>
  <c r="O1446" i="12"/>
  <c r="I1446" i="12"/>
  <c r="P1446" i="12"/>
  <c r="Q1446" i="12"/>
  <c r="C1447" i="12"/>
  <c r="J1447" i="12"/>
  <c r="D1447" i="12"/>
  <c r="K1447" i="12"/>
  <c r="E1447" i="12"/>
  <c r="L1447" i="12"/>
  <c r="F1447" i="12"/>
  <c r="M1447" i="12"/>
  <c r="G1447" i="12"/>
  <c r="N1447" i="12"/>
  <c r="H1447" i="12"/>
  <c r="O1447" i="12"/>
  <c r="I1447" i="12"/>
  <c r="P1447" i="12"/>
  <c r="Q1447" i="12"/>
  <c r="C1448" i="12"/>
  <c r="J1448" i="12"/>
  <c r="D1448" i="12"/>
  <c r="K1448" i="12"/>
  <c r="E1448" i="12"/>
  <c r="L1448" i="12"/>
  <c r="F1448" i="12"/>
  <c r="M1448" i="12"/>
  <c r="G1448" i="12"/>
  <c r="N1448" i="12"/>
  <c r="H1448" i="12"/>
  <c r="O1448" i="12"/>
  <c r="I1448" i="12"/>
  <c r="P1448" i="12"/>
  <c r="Q1448" i="12"/>
  <c r="C1449" i="12"/>
  <c r="J1449" i="12"/>
  <c r="D1449" i="12"/>
  <c r="K1449" i="12"/>
  <c r="E1449" i="12"/>
  <c r="L1449" i="12"/>
  <c r="F1449" i="12"/>
  <c r="M1449" i="12"/>
  <c r="G1449" i="12"/>
  <c r="N1449" i="12"/>
  <c r="H1449" i="12"/>
  <c r="O1449" i="12"/>
  <c r="I1449" i="12"/>
  <c r="P1449" i="12"/>
  <c r="Q1449" i="12"/>
  <c r="C1450" i="12"/>
  <c r="J1450" i="12"/>
  <c r="D1450" i="12"/>
  <c r="K1450" i="12"/>
  <c r="E1450" i="12"/>
  <c r="L1450" i="12"/>
  <c r="F1450" i="12"/>
  <c r="M1450" i="12"/>
  <c r="G1450" i="12"/>
  <c r="N1450" i="12"/>
  <c r="H1450" i="12"/>
  <c r="O1450" i="12"/>
  <c r="I1450" i="12"/>
  <c r="P1450" i="12"/>
  <c r="Q1450" i="12"/>
  <c r="C1451" i="12"/>
  <c r="J1451" i="12"/>
  <c r="D1451" i="12"/>
  <c r="K1451" i="12"/>
  <c r="E1451" i="12"/>
  <c r="L1451" i="12"/>
  <c r="F1451" i="12"/>
  <c r="M1451" i="12"/>
  <c r="G1451" i="12"/>
  <c r="N1451" i="12"/>
  <c r="H1451" i="12"/>
  <c r="O1451" i="12"/>
  <c r="I1451" i="12"/>
  <c r="P1451" i="12"/>
  <c r="Q1451" i="12"/>
  <c r="C1452" i="12"/>
  <c r="J1452" i="12"/>
  <c r="D1452" i="12"/>
  <c r="K1452" i="12"/>
  <c r="E1452" i="12"/>
  <c r="L1452" i="12"/>
  <c r="F1452" i="12"/>
  <c r="M1452" i="12"/>
  <c r="G1452" i="12"/>
  <c r="N1452" i="12"/>
  <c r="H1452" i="12"/>
  <c r="O1452" i="12"/>
  <c r="I1452" i="12"/>
  <c r="P1452" i="12"/>
  <c r="Q1452" i="12"/>
  <c r="C1453" i="12"/>
  <c r="J1453" i="12"/>
  <c r="D1453" i="12"/>
  <c r="K1453" i="12"/>
  <c r="E1453" i="12"/>
  <c r="L1453" i="12"/>
  <c r="F1453" i="12"/>
  <c r="M1453" i="12"/>
  <c r="G1453" i="12"/>
  <c r="N1453" i="12"/>
  <c r="H1453" i="12"/>
  <c r="O1453" i="12"/>
  <c r="I1453" i="12"/>
  <c r="P1453" i="12"/>
  <c r="Q1453" i="12"/>
  <c r="C1454" i="12"/>
  <c r="J1454" i="12"/>
  <c r="D1454" i="12"/>
  <c r="K1454" i="12"/>
  <c r="E1454" i="12"/>
  <c r="L1454" i="12"/>
  <c r="F1454" i="12"/>
  <c r="M1454" i="12"/>
  <c r="G1454" i="12"/>
  <c r="N1454" i="12"/>
  <c r="H1454" i="12"/>
  <c r="O1454" i="12"/>
  <c r="I1454" i="12"/>
  <c r="P1454" i="12"/>
  <c r="Q1454" i="12"/>
  <c r="C1455" i="12"/>
  <c r="J1455" i="12"/>
  <c r="D1455" i="12"/>
  <c r="K1455" i="12"/>
  <c r="E1455" i="12"/>
  <c r="L1455" i="12"/>
  <c r="F1455" i="12"/>
  <c r="M1455" i="12"/>
  <c r="G1455" i="12"/>
  <c r="N1455" i="12"/>
  <c r="H1455" i="12"/>
  <c r="O1455" i="12"/>
  <c r="I1455" i="12"/>
  <c r="P1455" i="12"/>
  <c r="Q1455" i="12"/>
  <c r="C1456" i="12"/>
  <c r="J1456" i="12"/>
  <c r="D1456" i="12"/>
  <c r="K1456" i="12"/>
  <c r="E1456" i="12"/>
  <c r="L1456" i="12"/>
  <c r="F1456" i="12"/>
  <c r="M1456" i="12"/>
  <c r="G1456" i="12"/>
  <c r="N1456" i="12"/>
  <c r="H1456" i="12"/>
  <c r="O1456" i="12"/>
  <c r="I1456" i="12"/>
  <c r="P1456" i="12"/>
  <c r="Q1456" i="12"/>
  <c r="C1457" i="12"/>
  <c r="J1457" i="12"/>
  <c r="D1457" i="12"/>
  <c r="K1457" i="12"/>
  <c r="E1457" i="12"/>
  <c r="L1457" i="12"/>
  <c r="F1457" i="12"/>
  <c r="M1457" i="12"/>
  <c r="G1457" i="12"/>
  <c r="N1457" i="12"/>
  <c r="H1457" i="12"/>
  <c r="O1457" i="12"/>
  <c r="I1457" i="12"/>
  <c r="P1457" i="12"/>
  <c r="Q1457" i="12"/>
  <c r="C1458" i="12"/>
  <c r="J1458" i="12"/>
  <c r="D1458" i="12"/>
  <c r="K1458" i="12"/>
  <c r="E1458" i="12"/>
  <c r="L1458" i="12"/>
  <c r="F1458" i="12"/>
  <c r="M1458" i="12"/>
  <c r="G1458" i="12"/>
  <c r="N1458" i="12"/>
  <c r="H1458" i="12"/>
  <c r="O1458" i="12"/>
  <c r="I1458" i="12"/>
  <c r="P1458" i="12"/>
  <c r="Q1458" i="12"/>
  <c r="C1459" i="12"/>
  <c r="J1459" i="12"/>
  <c r="D1459" i="12"/>
  <c r="K1459" i="12"/>
  <c r="E1459" i="12"/>
  <c r="L1459" i="12"/>
  <c r="F1459" i="12"/>
  <c r="M1459" i="12"/>
  <c r="G1459" i="12"/>
  <c r="N1459" i="12"/>
  <c r="H1459" i="12"/>
  <c r="O1459" i="12"/>
  <c r="I1459" i="12"/>
  <c r="P1459" i="12"/>
  <c r="Q1459" i="12"/>
  <c r="C1460" i="12"/>
  <c r="J1460" i="12"/>
  <c r="D1460" i="12"/>
  <c r="K1460" i="12"/>
  <c r="E1460" i="12"/>
  <c r="L1460" i="12"/>
  <c r="F1460" i="12"/>
  <c r="M1460" i="12"/>
  <c r="G1460" i="12"/>
  <c r="N1460" i="12"/>
  <c r="H1460" i="12"/>
  <c r="O1460" i="12"/>
  <c r="I1460" i="12"/>
  <c r="P1460" i="12"/>
  <c r="Q1460" i="12"/>
  <c r="C1461" i="12"/>
  <c r="J1461" i="12"/>
  <c r="D1461" i="12"/>
  <c r="K1461" i="12"/>
  <c r="E1461" i="12"/>
  <c r="L1461" i="12"/>
  <c r="F1461" i="12"/>
  <c r="M1461" i="12"/>
  <c r="G1461" i="12"/>
  <c r="N1461" i="12"/>
  <c r="H1461" i="12"/>
  <c r="O1461" i="12"/>
  <c r="I1461" i="12"/>
  <c r="P1461" i="12"/>
  <c r="Q1461" i="12"/>
  <c r="C1462" i="12"/>
  <c r="J1462" i="12"/>
  <c r="D1462" i="12"/>
  <c r="K1462" i="12"/>
  <c r="E1462" i="12"/>
  <c r="L1462" i="12"/>
  <c r="F1462" i="12"/>
  <c r="M1462" i="12"/>
  <c r="G1462" i="12"/>
  <c r="N1462" i="12"/>
  <c r="H1462" i="12"/>
  <c r="O1462" i="12"/>
  <c r="I1462" i="12"/>
  <c r="P1462" i="12"/>
  <c r="Q1462" i="12"/>
  <c r="C1463" i="12"/>
  <c r="J1463" i="12"/>
  <c r="D1463" i="12"/>
  <c r="K1463" i="12"/>
  <c r="E1463" i="12"/>
  <c r="L1463" i="12"/>
  <c r="F1463" i="12"/>
  <c r="M1463" i="12"/>
  <c r="G1463" i="12"/>
  <c r="N1463" i="12"/>
  <c r="H1463" i="12"/>
  <c r="O1463" i="12"/>
  <c r="I1463" i="12"/>
  <c r="P1463" i="12"/>
  <c r="Q1463" i="12"/>
  <c r="C1464" i="12"/>
  <c r="J1464" i="12"/>
  <c r="D1464" i="12"/>
  <c r="K1464" i="12"/>
  <c r="E1464" i="12"/>
  <c r="L1464" i="12"/>
  <c r="F1464" i="12"/>
  <c r="M1464" i="12"/>
  <c r="G1464" i="12"/>
  <c r="N1464" i="12"/>
  <c r="H1464" i="12"/>
  <c r="O1464" i="12"/>
  <c r="I1464" i="12"/>
  <c r="P1464" i="12"/>
  <c r="Q1464" i="12"/>
  <c r="C1465" i="12"/>
  <c r="J1465" i="12"/>
  <c r="D1465" i="12"/>
  <c r="K1465" i="12"/>
  <c r="E1465" i="12"/>
  <c r="L1465" i="12"/>
  <c r="F1465" i="12"/>
  <c r="M1465" i="12"/>
  <c r="G1465" i="12"/>
  <c r="N1465" i="12"/>
  <c r="H1465" i="12"/>
  <c r="O1465" i="12"/>
  <c r="I1465" i="12"/>
  <c r="P1465" i="12"/>
  <c r="Q1465" i="12"/>
  <c r="C1466" i="12"/>
  <c r="J1466" i="12"/>
  <c r="D1466" i="12"/>
  <c r="K1466" i="12"/>
  <c r="E1466" i="12"/>
  <c r="L1466" i="12"/>
  <c r="F1466" i="12"/>
  <c r="M1466" i="12"/>
  <c r="G1466" i="12"/>
  <c r="N1466" i="12"/>
  <c r="H1466" i="12"/>
  <c r="O1466" i="12"/>
  <c r="I1466" i="12"/>
  <c r="P1466" i="12"/>
  <c r="Q1466" i="12"/>
  <c r="C1467" i="12"/>
  <c r="J1467" i="12"/>
  <c r="D1467" i="12"/>
  <c r="K1467" i="12"/>
  <c r="E1467" i="12"/>
  <c r="L1467" i="12"/>
  <c r="F1467" i="12"/>
  <c r="M1467" i="12"/>
  <c r="G1467" i="12"/>
  <c r="N1467" i="12"/>
  <c r="H1467" i="12"/>
  <c r="O1467" i="12"/>
  <c r="I1467" i="12"/>
  <c r="P1467" i="12"/>
  <c r="Q1467" i="12"/>
  <c r="C1468" i="12"/>
  <c r="J1468" i="12"/>
  <c r="D1468" i="12"/>
  <c r="K1468" i="12"/>
  <c r="E1468" i="12"/>
  <c r="L1468" i="12"/>
  <c r="F1468" i="12"/>
  <c r="M1468" i="12"/>
  <c r="G1468" i="12"/>
  <c r="N1468" i="12"/>
  <c r="H1468" i="12"/>
  <c r="O1468" i="12"/>
  <c r="I1468" i="12"/>
  <c r="P1468" i="12"/>
  <c r="Q1468" i="12"/>
  <c r="C1469" i="12"/>
  <c r="J1469" i="12"/>
  <c r="D1469" i="12"/>
  <c r="K1469" i="12"/>
  <c r="E1469" i="12"/>
  <c r="L1469" i="12"/>
  <c r="F1469" i="12"/>
  <c r="M1469" i="12"/>
  <c r="G1469" i="12"/>
  <c r="N1469" i="12"/>
  <c r="H1469" i="12"/>
  <c r="O1469" i="12"/>
  <c r="I1469" i="12"/>
  <c r="P1469" i="12"/>
  <c r="Q1469" i="12"/>
  <c r="C1470" i="12"/>
  <c r="J1470" i="12"/>
  <c r="D1470" i="12"/>
  <c r="K1470" i="12"/>
  <c r="E1470" i="12"/>
  <c r="L1470" i="12"/>
  <c r="F1470" i="12"/>
  <c r="M1470" i="12"/>
  <c r="G1470" i="12"/>
  <c r="N1470" i="12"/>
  <c r="H1470" i="12"/>
  <c r="O1470" i="12"/>
  <c r="I1470" i="12"/>
  <c r="P1470" i="12"/>
  <c r="Q1470" i="12"/>
  <c r="C1471" i="12"/>
  <c r="J1471" i="12"/>
  <c r="D1471" i="12"/>
  <c r="K1471" i="12"/>
  <c r="E1471" i="12"/>
  <c r="L1471" i="12"/>
  <c r="F1471" i="12"/>
  <c r="M1471" i="12"/>
  <c r="G1471" i="12"/>
  <c r="N1471" i="12"/>
  <c r="H1471" i="12"/>
  <c r="O1471" i="12"/>
  <c r="I1471" i="12"/>
  <c r="P1471" i="12"/>
  <c r="Q1471" i="12"/>
  <c r="C1472" i="12"/>
  <c r="J1472" i="12"/>
  <c r="D1472" i="12"/>
  <c r="K1472" i="12"/>
  <c r="E1472" i="12"/>
  <c r="L1472" i="12"/>
  <c r="F1472" i="12"/>
  <c r="M1472" i="12"/>
  <c r="G1472" i="12"/>
  <c r="N1472" i="12"/>
  <c r="H1472" i="12"/>
  <c r="O1472" i="12"/>
  <c r="I1472" i="12"/>
  <c r="P1472" i="12"/>
  <c r="Q1472" i="12"/>
  <c r="C1473" i="12"/>
  <c r="J1473" i="12"/>
  <c r="D1473" i="12"/>
  <c r="K1473" i="12"/>
  <c r="E1473" i="12"/>
  <c r="L1473" i="12"/>
  <c r="F1473" i="12"/>
  <c r="M1473" i="12"/>
  <c r="G1473" i="12"/>
  <c r="N1473" i="12"/>
  <c r="H1473" i="12"/>
  <c r="O1473" i="12"/>
  <c r="I1473" i="12"/>
  <c r="P1473" i="12"/>
  <c r="Q1473" i="12"/>
  <c r="C1474" i="12"/>
  <c r="J1474" i="12"/>
  <c r="D1474" i="12"/>
  <c r="K1474" i="12"/>
  <c r="E1474" i="12"/>
  <c r="L1474" i="12"/>
  <c r="F1474" i="12"/>
  <c r="M1474" i="12"/>
  <c r="G1474" i="12"/>
  <c r="N1474" i="12"/>
  <c r="H1474" i="12"/>
  <c r="O1474" i="12"/>
  <c r="I1474" i="12"/>
  <c r="P1474" i="12"/>
  <c r="Q1474" i="12"/>
  <c r="C1475" i="12"/>
  <c r="J1475" i="12"/>
  <c r="D1475" i="12"/>
  <c r="K1475" i="12"/>
  <c r="E1475" i="12"/>
  <c r="L1475" i="12"/>
  <c r="F1475" i="12"/>
  <c r="M1475" i="12"/>
  <c r="G1475" i="12"/>
  <c r="N1475" i="12"/>
  <c r="H1475" i="12"/>
  <c r="O1475" i="12"/>
  <c r="I1475" i="12"/>
  <c r="P1475" i="12"/>
  <c r="Q1475" i="12"/>
  <c r="C1476" i="12"/>
  <c r="J1476" i="12"/>
  <c r="D1476" i="12"/>
  <c r="K1476" i="12"/>
  <c r="E1476" i="12"/>
  <c r="L1476" i="12"/>
  <c r="F1476" i="12"/>
  <c r="M1476" i="12"/>
  <c r="G1476" i="12"/>
  <c r="N1476" i="12"/>
  <c r="H1476" i="12"/>
  <c r="O1476" i="12"/>
  <c r="I1476" i="12"/>
  <c r="P1476" i="12"/>
  <c r="Q1476" i="12"/>
  <c r="C1477" i="12"/>
  <c r="J1477" i="12"/>
  <c r="D1477" i="12"/>
  <c r="K1477" i="12"/>
  <c r="E1477" i="12"/>
  <c r="L1477" i="12"/>
  <c r="F1477" i="12"/>
  <c r="M1477" i="12"/>
  <c r="G1477" i="12"/>
  <c r="N1477" i="12"/>
  <c r="H1477" i="12"/>
  <c r="O1477" i="12"/>
  <c r="I1477" i="12"/>
  <c r="P1477" i="12"/>
  <c r="Q1477" i="12"/>
  <c r="C1478" i="12"/>
  <c r="J1478" i="12"/>
  <c r="D1478" i="12"/>
  <c r="K1478" i="12"/>
  <c r="E1478" i="12"/>
  <c r="L1478" i="12"/>
  <c r="F1478" i="12"/>
  <c r="M1478" i="12"/>
  <c r="G1478" i="12"/>
  <c r="N1478" i="12"/>
  <c r="H1478" i="12"/>
  <c r="O1478" i="12"/>
  <c r="I1478" i="12"/>
  <c r="P1478" i="12"/>
  <c r="Q1478" i="12"/>
  <c r="C1479" i="12"/>
  <c r="J1479" i="12"/>
  <c r="D1479" i="12"/>
  <c r="K1479" i="12"/>
  <c r="E1479" i="12"/>
  <c r="L1479" i="12"/>
  <c r="F1479" i="12"/>
  <c r="M1479" i="12"/>
  <c r="G1479" i="12"/>
  <c r="N1479" i="12"/>
  <c r="H1479" i="12"/>
  <c r="O1479" i="12"/>
  <c r="I1479" i="12"/>
  <c r="P1479" i="12"/>
  <c r="Q1479" i="12"/>
  <c r="C1480" i="12"/>
  <c r="J1480" i="12"/>
  <c r="D1480" i="12"/>
  <c r="K1480" i="12"/>
  <c r="E1480" i="12"/>
  <c r="L1480" i="12"/>
  <c r="F1480" i="12"/>
  <c r="M1480" i="12"/>
  <c r="G1480" i="12"/>
  <c r="N1480" i="12"/>
  <c r="H1480" i="12"/>
  <c r="O1480" i="12"/>
  <c r="I1480" i="12"/>
  <c r="P1480" i="12"/>
  <c r="Q1480" i="12"/>
  <c r="C1481" i="12"/>
  <c r="J1481" i="12"/>
  <c r="D1481" i="12"/>
  <c r="K1481" i="12"/>
  <c r="E1481" i="12"/>
  <c r="L1481" i="12"/>
  <c r="F1481" i="12"/>
  <c r="M1481" i="12"/>
  <c r="G1481" i="12"/>
  <c r="N1481" i="12"/>
  <c r="H1481" i="12"/>
  <c r="O1481" i="12"/>
  <c r="I1481" i="12"/>
  <c r="P1481" i="12"/>
  <c r="Q1481" i="12"/>
  <c r="C1482" i="12"/>
  <c r="J1482" i="12"/>
  <c r="D1482" i="12"/>
  <c r="K1482" i="12"/>
  <c r="E1482" i="12"/>
  <c r="L1482" i="12"/>
  <c r="F1482" i="12"/>
  <c r="M1482" i="12"/>
  <c r="G1482" i="12"/>
  <c r="N1482" i="12"/>
  <c r="H1482" i="12"/>
  <c r="O1482" i="12"/>
  <c r="I1482" i="12"/>
  <c r="P1482" i="12"/>
  <c r="Q1482" i="12"/>
  <c r="C1483" i="12"/>
  <c r="J1483" i="12"/>
  <c r="D1483" i="12"/>
  <c r="K1483" i="12"/>
  <c r="E1483" i="12"/>
  <c r="L1483" i="12"/>
  <c r="F1483" i="12"/>
  <c r="M1483" i="12"/>
  <c r="G1483" i="12"/>
  <c r="N1483" i="12"/>
  <c r="H1483" i="12"/>
  <c r="O1483" i="12"/>
  <c r="I1483" i="12"/>
  <c r="P1483" i="12"/>
  <c r="Q1483" i="12"/>
  <c r="C1484" i="12"/>
  <c r="J1484" i="12"/>
  <c r="D1484" i="12"/>
  <c r="K1484" i="12"/>
  <c r="E1484" i="12"/>
  <c r="L1484" i="12"/>
  <c r="F1484" i="12"/>
  <c r="M1484" i="12"/>
  <c r="G1484" i="12"/>
  <c r="N1484" i="12"/>
  <c r="H1484" i="12"/>
  <c r="O1484" i="12"/>
  <c r="I1484" i="12"/>
  <c r="P1484" i="12"/>
  <c r="Q1484" i="12"/>
  <c r="C1485" i="12"/>
  <c r="J1485" i="12"/>
  <c r="D1485" i="12"/>
  <c r="K1485" i="12"/>
  <c r="E1485" i="12"/>
  <c r="L1485" i="12"/>
  <c r="F1485" i="12"/>
  <c r="M1485" i="12"/>
  <c r="G1485" i="12"/>
  <c r="N1485" i="12"/>
  <c r="H1485" i="12"/>
  <c r="O1485" i="12"/>
  <c r="I1485" i="12"/>
  <c r="P1485" i="12"/>
  <c r="Q1485" i="12"/>
  <c r="C1486" i="12"/>
  <c r="J1486" i="12"/>
  <c r="D1486" i="12"/>
  <c r="K1486" i="12"/>
  <c r="E1486" i="12"/>
  <c r="L1486" i="12"/>
  <c r="F1486" i="12"/>
  <c r="M1486" i="12"/>
  <c r="G1486" i="12"/>
  <c r="N1486" i="12"/>
  <c r="H1486" i="12"/>
  <c r="O1486" i="12"/>
  <c r="I1486" i="12"/>
  <c r="P1486" i="12"/>
  <c r="Q1486" i="12"/>
  <c r="C1487" i="12"/>
  <c r="J1487" i="12"/>
  <c r="D1487" i="12"/>
  <c r="K1487" i="12"/>
  <c r="E1487" i="12"/>
  <c r="L1487" i="12"/>
  <c r="F1487" i="12"/>
  <c r="M1487" i="12"/>
  <c r="G1487" i="12"/>
  <c r="N1487" i="12"/>
  <c r="H1487" i="12"/>
  <c r="O1487" i="12"/>
  <c r="I1487" i="12"/>
  <c r="P1487" i="12"/>
  <c r="Q1487" i="12"/>
  <c r="C1488" i="12"/>
  <c r="J1488" i="12"/>
  <c r="D1488" i="12"/>
  <c r="K1488" i="12"/>
  <c r="E1488" i="12"/>
  <c r="L1488" i="12"/>
  <c r="F1488" i="12"/>
  <c r="M1488" i="12"/>
  <c r="G1488" i="12"/>
  <c r="N1488" i="12"/>
  <c r="H1488" i="12"/>
  <c r="O1488" i="12"/>
  <c r="I1488" i="12"/>
  <c r="P1488" i="12"/>
  <c r="Q1488" i="12"/>
  <c r="C1489" i="12"/>
  <c r="J1489" i="12"/>
  <c r="D1489" i="12"/>
  <c r="K1489" i="12"/>
  <c r="E1489" i="12"/>
  <c r="L1489" i="12"/>
  <c r="F1489" i="12"/>
  <c r="M1489" i="12"/>
  <c r="G1489" i="12"/>
  <c r="N1489" i="12"/>
  <c r="H1489" i="12"/>
  <c r="O1489" i="12"/>
  <c r="I1489" i="12"/>
  <c r="P1489" i="12"/>
  <c r="Q1489" i="12"/>
  <c r="C1490" i="12"/>
  <c r="J1490" i="12"/>
  <c r="D1490" i="12"/>
  <c r="K1490" i="12"/>
  <c r="E1490" i="12"/>
  <c r="L1490" i="12"/>
  <c r="F1490" i="12"/>
  <c r="M1490" i="12"/>
  <c r="G1490" i="12"/>
  <c r="N1490" i="12"/>
  <c r="H1490" i="12"/>
  <c r="O1490" i="12"/>
  <c r="I1490" i="12"/>
  <c r="P1490" i="12"/>
  <c r="Q1490" i="12"/>
  <c r="C1491" i="12"/>
  <c r="J1491" i="12"/>
  <c r="D1491" i="12"/>
  <c r="K1491" i="12"/>
  <c r="E1491" i="12"/>
  <c r="L1491" i="12"/>
  <c r="F1491" i="12"/>
  <c r="M1491" i="12"/>
  <c r="G1491" i="12"/>
  <c r="N1491" i="12"/>
  <c r="H1491" i="12"/>
  <c r="O1491" i="12"/>
  <c r="I1491" i="12"/>
  <c r="P1491" i="12"/>
  <c r="Q1491" i="12"/>
  <c r="C1492" i="12"/>
  <c r="J1492" i="12"/>
  <c r="D1492" i="12"/>
  <c r="K1492" i="12"/>
  <c r="E1492" i="12"/>
  <c r="L1492" i="12"/>
  <c r="F1492" i="12"/>
  <c r="M1492" i="12"/>
  <c r="G1492" i="12"/>
  <c r="N1492" i="12"/>
  <c r="H1492" i="12"/>
  <c r="O1492" i="12"/>
  <c r="I1492" i="12"/>
  <c r="P1492" i="12"/>
  <c r="Q1492" i="12"/>
  <c r="C1493" i="12"/>
  <c r="J1493" i="12"/>
  <c r="D1493" i="12"/>
  <c r="K1493" i="12"/>
  <c r="E1493" i="12"/>
  <c r="L1493" i="12"/>
  <c r="F1493" i="12"/>
  <c r="M1493" i="12"/>
  <c r="G1493" i="12"/>
  <c r="N1493" i="12"/>
  <c r="H1493" i="12"/>
  <c r="O1493" i="12"/>
  <c r="I1493" i="12"/>
  <c r="P1493" i="12"/>
  <c r="Q1493" i="12"/>
  <c r="C1494" i="12"/>
  <c r="J1494" i="12"/>
  <c r="D1494" i="12"/>
  <c r="K1494" i="12"/>
  <c r="E1494" i="12"/>
  <c r="L1494" i="12"/>
  <c r="F1494" i="12"/>
  <c r="M1494" i="12"/>
  <c r="G1494" i="12"/>
  <c r="N1494" i="12"/>
  <c r="H1494" i="12"/>
  <c r="O1494" i="12"/>
  <c r="I1494" i="12"/>
  <c r="P1494" i="12"/>
  <c r="Q1494" i="12"/>
  <c r="C1495" i="12"/>
  <c r="J1495" i="12"/>
  <c r="D1495" i="12"/>
  <c r="K1495" i="12"/>
  <c r="E1495" i="12"/>
  <c r="L1495" i="12"/>
  <c r="F1495" i="12"/>
  <c r="M1495" i="12"/>
  <c r="G1495" i="12"/>
  <c r="N1495" i="12"/>
  <c r="H1495" i="12"/>
  <c r="O1495" i="12"/>
  <c r="I1495" i="12"/>
  <c r="P1495" i="12"/>
  <c r="Q1495" i="12"/>
  <c r="C1496" i="12"/>
  <c r="J1496" i="12"/>
  <c r="D1496" i="12"/>
  <c r="K1496" i="12"/>
  <c r="E1496" i="12"/>
  <c r="L1496" i="12"/>
  <c r="F1496" i="12"/>
  <c r="M1496" i="12"/>
  <c r="G1496" i="12"/>
  <c r="N1496" i="12"/>
  <c r="H1496" i="12"/>
  <c r="O1496" i="12"/>
  <c r="I1496" i="12"/>
  <c r="P1496" i="12"/>
  <c r="Q1496" i="12"/>
  <c r="C1497" i="12"/>
  <c r="J1497" i="12"/>
  <c r="D1497" i="12"/>
  <c r="K1497" i="12"/>
  <c r="E1497" i="12"/>
  <c r="L1497" i="12"/>
  <c r="F1497" i="12"/>
  <c r="M1497" i="12"/>
  <c r="G1497" i="12"/>
  <c r="N1497" i="12"/>
  <c r="H1497" i="12"/>
  <c r="O1497" i="12"/>
  <c r="I1497" i="12"/>
  <c r="P1497" i="12"/>
  <c r="Q1497" i="12"/>
  <c r="C1498" i="12"/>
  <c r="J1498" i="12"/>
  <c r="D1498" i="12"/>
  <c r="K1498" i="12"/>
  <c r="E1498" i="12"/>
  <c r="L1498" i="12"/>
  <c r="F1498" i="12"/>
  <c r="M1498" i="12"/>
  <c r="G1498" i="12"/>
  <c r="N1498" i="12"/>
  <c r="H1498" i="12"/>
  <c r="O1498" i="12"/>
  <c r="I1498" i="12"/>
  <c r="P1498" i="12"/>
  <c r="Q1498" i="12"/>
  <c r="C1499" i="12"/>
  <c r="J1499" i="12"/>
  <c r="D1499" i="12"/>
  <c r="K1499" i="12"/>
  <c r="E1499" i="12"/>
  <c r="L1499" i="12"/>
  <c r="F1499" i="12"/>
  <c r="M1499" i="12"/>
  <c r="G1499" i="12"/>
  <c r="N1499" i="12"/>
  <c r="H1499" i="12"/>
  <c r="O1499" i="12"/>
  <c r="I1499" i="12"/>
  <c r="P1499" i="12"/>
  <c r="Q1499" i="12"/>
  <c r="C1500" i="12"/>
  <c r="J1500" i="12"/>
  <c r="D1500" i="12"/>
  <c r="K1500" i="12"/>
  <c r="E1500" i="12"/>
  <c r="L1500" i="12"/>
  <c r="F1500" i="12"/>
  <c r="M1500" i="12"/>
  <c r="G1500" i="12"/>
  <c r="N1500" i="12"/>
  <c r="H1500" i="12"/>
  <c r="O1500" i="12"/>
  <c r="I1500" i="12"/>
  <c r="P1500" i="12"/>
  <c r="Q1500" i="12"/>
  <c r="C1501" i="12"/>
  <c r="J1501" i="12"/>
  <c r="D1501" i="12"/>
  <c r="K1501" i="12"/>
  <c r="E1501" i="12"/>
  <c r="L1501" i="12"/>
  <c r="F1501" i="12"/>
  <c r="M1501" i="12"/>
  <c r="G1501" i="12"/>
  <c r="N1501" i="12"/>
  <c r="H1501" i="12"/>
  <c r="O1501" i="12"/>
  <c r="I1501" i="12"/>
  <c r="P1501" i="12"/>
  <c r="Q1501" i="12"/>
  <c r="C1502" i="12"/>
  <c r="J1502" i="12"/>
  <c r="D1502" i="12"/>
  <c r="K1502" i="12"/>
  <c r="E1502" i="12"/>
  <c r="L1502" i="12"/>
  <c r="F1502" i="12"/>
  <c r="M1502" i="12"/>
  <c r="G1502" i="12"/>
  <c r="N1502" i="12"/>
  <c r="H1502" i="12"/>
  <c r="O1502" i="12"/>
  <c r="I1502" i="12"/>
  <c r="P1502" i="12"/>
  <c r="Q1502" i="12"/>
  <c r="C1503" i="12"/>
  <c r="J1503" i="12"/>
  <c r="D1503" i="12"/>
  <c r="K1503" i="12"/>
  <c r="E1503" i="12"/>
  <c r="L1503" i="12"/>
  <c r="F1503" i="12"/>
  <c r="M1503" i="12"/>
  <c r="G1503" i="12"/>
  <c r="N1503" i="12"/>
  <c r="H1503" i="12"/>
  <c r="O1503" i="12"/>
  <c r="I1503" i="12"/>
  <c r="P1503" i="12"/>
  <c r="Q1503" i="12"/>
  <c r="C1504" i="12"/>
  <c r="J1504" i="12"/>
  <c r="D1504" i="12"/>
  <c r="K1504" i="12"/>
  <c r="E1504" i="12"/>
  <c r="L1504" i="12"/>
  <c r="F1504" i="12"/>
  <c r="M1504" i="12"/>
  <c r="G1504" i="12"/>
  <c r="N1504" i="12"/>
  <c r="H1504" i="12"/>
  <c r="O1504" i="12"/>
  <c r="I1504" i="12"/>
  <c r="P1504" i="12"/>
  <c r="Q1504" i="12"/>
  <c r="C1505" i="12"/>
  <c r="J1505" i="12"/>
  <c r="D1505" i="12"/>
  <c r="K1505" i="12"/>
  <c r="E1505" i="12"/>
  <c r="L1505" i="12"/>
  <c r="F1505" i="12"/>
  <c r="M1505" i="12"/>
  <c r="G1505" i="12"/>
  <c r="N1505" i="12"/>
  <c r="H1505" i="12"/>
  <c r="O1505" i="12"/>
  <c r="I1505" i="12"/>
  <c r="P1505" i="12"/>
  <c r="Q1505" i="12"/>
  <c r="C1506" i="12"/>
  <c r="J1506" i="12"/>
  <c r="D1506" i="12"/>
  <c r="K1506" i="12"/>
  <c r="E1506" i="12"/>
  <c r="L1506" i="12"/>
  <c r="F1506" i="12"/>
  <c r="M1506" i="12"/>
  <c r="G1506" i="12"/>
  <c r="N1506" i="12"/>
  <c r="H1506" i="12"/>
  <c r="O1506" i="12"/>
  <c r="I1506" i="12"/>
  <c r="P1506" i="12"/>
  <c r="Q1506" i="12"/>
  <c r="C1507" i="12"/>
  <c r="J1507" i="12"/>
  <c r="D1507" i="12"/>
  <c r="K1507" i="12"/>
  <c r="E1507" i="12"/>
  <c r="L1507" i="12"/>
  <c r="F1507" i="12"/>
  <c r="M1507" i="12"/>
  <c r="G1507" i="12"/>
  <c r="N1507" i="12"/>
  <c r="H1507" i="12"/>
  <c r="O1507" i="12"/>
  <c r="I1507" i="12"/>
  <c r="P1507" i="12"/>
  <c r="Q1507" i="12"/>
  <c r="C1508" i="12"/>
  <c r="J1508" i="12"/>
  <c r="D1508" i="12"/>
  <c r="K1508" i="12"/>
  <c r="E1508" i="12"/>
  <c r="L1508" i="12"/>
  <c r="F1508" i="12"/>
  <c r="M1508" i="12"/>
  <c r="G1508" i="12"/>
  <c r="N1508" i="12"/>
  <c r="H1508" i="12"/>
  <c r="O1508" i="12"/>
  <c r="I1508" i="12"/>
  <c r="P1508" i="12"/>
  <c r="Q1508" i="12"/>
  <c r="C1509" i="12"/>
  <c r="J1509" i="12"/>
  <c r="D1509" i="12"/>
  <c r="K1509" i="12"/>
  <c r="E1509" i="12"/>
  <c r="L1509" i="12"/>
  <c r="F1509" i="12"/>
  <c r="M1509" i="12"/>
  <c r="G1509" i="12"/>
  <c r="N1509" i="12"/>
  <c r="H1509" i="12"/>
  <c r="O1509" i="12"/>
  <c r="I1509" i="12"/>
  <c r="P1509" i="12"/>
  <c r="Q1509" i="12"/>
  <c r="C1510" i="12"/>
  <c r="J1510" i="12"/>
  <c r="D1510" i="12"/>
  <c r="K1510" i="12"/>
  <c r="E1510" i="12"/>
  <c r="L1510" i="12"/>
  <c r="F1510" i="12"/>
  <c r="M1510" i="12"/>
  <c r="G1510" i="12"/>
  <c r="N1510" i="12"/>
  <c r="H1510" i="12"/>
  <c r="O1510" i="12"/>
  <c r="I1510" i="12"/>
  <c r="P1510" i="12"/>
  <c r="Q1510" i="12"/>
  <c r="C1511" i="12"/>
  <c r="J1511" i="12"/>
  <c r="D1511" i="12"/>
  <c r="K1511" i="12"/>
  <c r="E1511" i="12"/>
  <c r="L1511" i="12"/>
  <c r="F1511" i="12"/>
  <c r="M1511" i="12"/>
  <c r="G1511" i="12"/>
  <c r="N1511" i="12"/>
  <c r="H1511" i="12"/>
  <c r="O1511" i="12"/>
  <c r="I1511" i="12"/>
  <c r="P1511" i="12"/>
  <c r="Q1511" i="12"/>
  <c r="C1512" i="12"/>
  <c r="J1512" i="12"/>
  <c r="D1512" i="12"/>
  <c r="K1512" i="12"/>
  <c r="E1512" i="12"/>
  <c r="L1512" i="12"/>
  <c r="F1512" i="12"/>
  <c r="M1512" i="12"/>
  <c r="G1512" i="12"/>
  <c r="N1512" i="12"/>
  <c r="H1512" i="12"/>
  <c r="O1512" i="12"/>
  <c r="I1512" i="12"/>
  <c r="P1512" i="12"/>
  <c r="Q1512" i="12"/>
  <c r="C1513" i="12"/>
  <c r="J1513" i="12"/>
  <c r="D1513" i="12"/>
  <c r="K1513" i="12"/>
  <c r="E1513" i="12"/>
  <c r="L1513" i="12"/>
  <c r="F1513" i="12"/>
  <c r="M1513" i="12"/>
  <c r="G1513" i="12"/>
  <c r="N1513" i="12"/>
  <c r="H1513" i="12"/>
  <c r="O1513" i="12"/>
  <c r="I1513" i="12"/>
  <c r="P1513" i="12"/>
  <c r="Q1513" i="12"/>
  <c r="C1514" i="12"/>
  <c r="J1514" i="12"/>
  <c r="D1514" i="12"/>
  <c r="K1514" i="12"/>
  <c r="E1514" i="12"/>
  <c r="L1514" i="12"/>
  <c r="F1514" i="12"/>
  <c r="M1514" i="12"/>
  <c r="G1514" i="12"/>
  <c r="N1514" i="12"/>
  <c r="H1514" i="12"/>
  <c r="O1514" i="12"/>
  <c r="I1514" i="12"/>
  <c r="P1514" i="12"/>
  <c r="Q1514" i="12"/>
  <c r="C1515" i="12"/>
  <c r="J1515" i="12"/>
  <c r="D1515" i="12"/>
  <c r="K1515" i="12"/>
  <c r="E1515" i="12"/>
  <c r="L1515" i="12"/>
  <c r="F1515" i="12"/>
  <c r="M1515" i="12"/>
  <c r="G1515" i="12"/>
  <c r="N1515" i="12"/>
  <c r="H1515" i="12"/>
  <c r="O1515" i="12"/>
  <c r="I1515" i="12"/>
  <c r="P1515" i="12"/>
  <c r="Q1515" i="12"/>
  <c r="C1516" i="12"/>
  <c r="J1516" i="12"/>
  <c r="D1516" i="12"/>
  <c r="K1516" i="12"/>
  <c r="E1516" i="12"/>
  <c r="L1516" i="12"/>
  <c r="F1516" i="12"/>
  <c r="M1516" i="12"/>
  <c r="G1516" i="12"/>
  <c r="N1516" i="12"/>
  <c r="H1516" i="12"/>
  <c r="O1516" i="12"/>
  <c r="I1516" i="12"/>
  <c r="P1516" i="12"/>
  <c r="Q1516" i="12"/>
  <c r="C1517" i="12"/>
  <c r="J1517" i="12"/>
  <c r="D1517" i="12"/>
  <c r="K1517" i="12"/>
  <c r="E1517" i="12"/>
  <c r="L1517" i="12"/>
  <c r="F1517" i="12"/>
  <c r="M1517" i="12"/>
  <c r="G1517" i="12"/>
  <c r="N1517" i="12"/>
  <c r="H1517" i="12"/>
  <c r="O1517" i="12"/>
  <c r="I1517" i="12"/>
  <c r="P1517" i="12"/>
  <c r="Q1517" i="12"/>
  <c r="C1518" i="12"/>
  <c r="J1518" i="12"/>
  <c r="D1518" i="12"/>
  <c r="K1518" i="12"/>
  <c r="E1518" i="12"/>
  <c r="L1518" i="12"/>
  <c r="F1518" i="12"/>
  <c r="M1518" i="12"/>
  <c r="G1518" i="12"/>
  <c r="N1518" i="12"/>
  <c r="H1518" i="12"/>
  <c r="O1518" i="12"/>
  <c r="I1518" i="12"/>
  <c r="P1518" i="12"/>
  <c r="Q1518" i="12"/>
  <c r="C1519" i="12"/>
  <c r="J1519" i="12"/>
  <c r="D1519" i="12"/>
  <c r="K1519" i="12"/>
  <c r="E1519" i="12"/>
  <c r="L1519" i="12"/>
  <c r="F1519" i="12"/>
  <c r="M1519" i="12"/>
  <c r="G1519" i="12"/>
  <c r="N1519" i="12"/>
  <c r="H1519" i="12"/>
  <c r="O1519" i="12"/>
  <c r="I1519" i="12"/>
  <c r="P1519" i="12"/>
  <c r="Q1519" i="12"/>
  <c r="C1520" i="12"/>
  <c r="J1520" i="12"/>
  <c r="D1520" i="12"/>
  <c r="K1520" i="12"/>
  <c r="E1520" i="12"/>
  <c r="L1520" i="12"/>
  <c r="F1520" i="12"/>
  <c r="M1520" i="12"/>
  <c r="G1520" i="12"/>
  <c r="N1520" i="12"/>
  <c r="H1520" i="12"/>
  <c r="O1520" i="12"/>
  <c r="I1520" i="12"/>
  <c r="P1520" i="12"/>
  <c r="Q1520" i="12"/>
  <c r="C1521" i="12"/>
  <c r="J1521" i="12"/>
  <c r="D1521" i="12"/>
  <c r="K1521" i="12"/>
  <c r="E1521" i="12"/>
  <c r="L1521" i="12"/>
  <c r="F1521" i="12"/>
  <c r="M1521" i="12"/>
  <c r="G1521" i="12"/>
  <c r="N1521" i="12"/>
  <c r="H1521" i="12"/>
  <c r="O1521" i="12"/>
  <c r="I1521" i="12"/>
  <c r="P1521" i="12"/>
  <c r="Q1521" i="12"/>
  <c r="C1522" i="12"/>
  <c r="J1522" i="12"/>
  <c r="D1522" i="12"/>
  <c r="K1522" i="12"/>
  <c r="E1522" i="12"/>
  <c r="L1522" i="12"/>
  <c r="F1522" i="12"/>
  <c r="M1522" i="12"/>
  <c r="G1522" i="12"/>
  <c r="N1522" i="12"/>
  <c r="H1522" i="12"/>
  <c r="O1522" i="12"/>
  <c r="I1522" i="12"/>
  <c r="P1522" i="12"/>
  <c r="Q1522" i="12"/>
  <c r="C1523" i="12"/>
  <c r="J1523" i="12"/>
  <c r="D1523" i="12"/>
  <c r="K1523" i="12"/>
  <c r="E1523" i="12"/>
  <c r="L1523" i="12"/>
  <c r="F1523" i="12"/>
  <c r="M1523" i="12"/>
  <c r="G1523" i="12"/>
  <c r="N1523" i="12"/>
  <c r="H1523" i="12"/>
  <c r="O1523" i="12"/>
  <c r="I1523" i="12"/>
  <c r="P1523" i="12"/>
  <c r="Q1523" i="12"/>
  <c r="C1524" i="12"/>
  <c r="J1524" i="12"/>
  <c r="D1524" i="12"/>
  <c r="K1524" i="12"/>
  <c r="E1524" i="12"/>
  <c r="L1524" i="12"/>
  <c r="F1524" i="12"/>
  <c r="M1524" i="12"/>
  <c r="G1524" i="12"/>
  <c r="N1524" i="12"/>
  <c r="H1524" i="12"/>
  <c r="O1524" i="12"/>
  <c r="I1524" i="12"/>
  <c r="P1524" i="12"/>
  <c r="Q1524" i="12"/>
  <c r="C1525" i="12"/>
  <c r="J1525" i="12"/>
  <c r="D1525" i="12"/>
  <c r="K1525" i="12"/>
  <c r="E1525" i="12"/>
  <c r="L1525" i="12"/>
  <c r="F1525" i="12"/>
  <c r="M1525" i="12"/>
  <c r="G1525" i="12"/>
  <c r="N1525" i="12"/>
  <c r="H1525" i="12"/>
  <c r="O1525" i="12"/>
  <c r="I1525" i="12"/>
  <c r="P1525" i="12"/>
  <c r="Q1525" i="12"/>
  <c r="C1526" i="12"/>
  <c r="J1526" i="12"/>
  <c r="D1526" i="12"/>
  <c r="K1526" i="12"/>
  <c r="E1526" i="12"/>
  <c r="L1526" i="12"/>
  <c r="F1526" i="12"/>
  <c r="M1526" i="12"/>
  <c r="G1526" i="12"/>
  <c r="N1526" i="12"/>
  <c r="H1526" i="12"/>
  <c r="O1526" i="12"/>
  <c r="I1526" i="12"/>
  <c r="P1526" i="12"/>
  <c r="Q1526" i="12"/>
  <c r="C1527" i="12"/>
  <c r="J1527" i="12"/>
  <c r="D1527" i="12"/>
  <c r="K1527" i="12"/>
  <c r="E1527" i="12"/>
  <c r="L1527" i="12"/>
  <c r="F1527" i="12"/>
  <c r="M1527" i="12"/>
  <c r="G1527" i="12"/>
  <c r="N1527" i="12"/>
  <c r="H1527" i="12"/>
  <c r="O1527" i="12"/>
  <c r="I1527" i="12"/>
  <c r="P1527" i="12"/>
  <c r="Q1527" i="12"/>
  <c r="C1528" i="12"/>
  <c r="J1528" i="12"/>
  <c r="D1528" i="12"/>
  <c r="K1528" i="12"/>
  <c r="E1528" i="12"/>
  <c r="L1528" i="12"/>
  <c r="F1528" i="12"/>
  <c r="M1528" i="12"/>
  <c r="G1528" i="12"/>
  <c r="N1528" i="12"/>
  <c r="H1528" i="12"/>
  <c r="O1528" i="12"/>
  <c r="I1528" i="12"/>
  <c r="P1528" i="12"/>
  <c r="Q1528" i="12"/>
  <c r="C1529" i="12"/>
  <c r="J1529" i="12"/>
  <c r="D1529" i="12"/>
  <c r="K1529" i="12"/>
  <c r="E1529" i="12"/>
  <c r="L1529" i="12"/>
  <c r="F1529" i="12"/>
  <c r="M1529" i="12"/>
  <c r="G1529" i="12"/>
  <c r="N1529" i="12"/>
  <c r="H1529" i="12"/>
  <c r="O1529" i="12"/>
  <c r="I1529" i="12"/>
  <c r="P1529" i="12"/>
  <c r="Q1529" i="12"/>
  <c r="C1530" i="12"/>
  <c r="J1530" i="12"/>
  <c r="D1530" i="12"/>
  <c r="K1530" i="12"/>
  <c r="E1530" i="12"/>
  <c r="L1530" i="12"/>
  <c r="F1530" i="12"/>
  <c r="M1530" i="12"/>
  <c r="G1530" i="12"/>
  <c r="N1530" i="12"/>
  <c r="H1530" i="12"/>
  <c r="O1530" i="12"/>
  <c r="I1530" i="12"/>
  <c r="P1530" i="12"/>
  <c r="Q1530" i="12"/>
  <c r="C1531" i="12"/>
  <c r="J1531" i="12"/>
  <c r="D1531" i="12"/>
  <c r="K1531" i="12"/>
  <c r="E1531" i="12"/>
  <c r="L1531" i="12"/>
  <c r="F1531" i="12"/>
  <c r="M1531" i="12"/>
  <c r="G1531" i="12"/>
  <c r="N1531" i="12"/>
  <c r="H1531" i="12"/>
  <c r="O1531" i="12"/>
  <c r="I1531" i="12"/>
  <c r="P1531" i="12"/>
  <c r="Q1531" i="12"/>
  <c r="C1532" i="12"/>
  <c r="J1532" i="12"/>
  <c r="D1532" i="12"/>
  <c r="K1532" i="12"/>
  <c r="E1532" i="12"/>
  <c r="L1532" i="12"/>
  <c r="F1532" i="12"/>
  <c r="M1532" i="12"/>
  <c r="G1532" i="12"/>
  <c r="N1532" i="12"/>
  <c r="H1532" i="12"/>
  <c r="O1532" i="12"/>
  <c r="I1532" i="12"/>
  <c r="P1532" i="12"/>
  <c r="Q1532" i="12"/>
  <c r="C1533" i="12"/>
  <c r="J1533" i="12"/>
  <c r="D1533" i="12"/>
  <c r="K1533" i="12"/>
  <c r="E1533" i="12"/>
  <c r="L1533" i="12"/>
  <c r="F1533" i="12"/>
  <c r="M1533" i="12"/>
  <c r="G1533" i="12"/>
  <c r="N1533" i="12"/>
  <c r="H1533" i="12"/>
  <c r="O1533" i="12"/>
  <c r="I1533" i="12"/>
  <c r="P1533" i="12"/>
  <c r="Q1533" i="12"/>
  <c r="C1534" i="12"/>
  <c r="J1534" i="12"/>
  <c r="D1534" i="12"/>
  <c r="K1534" i="12"/>
  <c r="E1534" i="12"/>
  <c r="L1534" i="12"/>
  <c r="F1534" i="12"/>
  <c r="M1534" i="12"/>
  <c r="G1534" i="12"/>
  <c r="N1534" i="12"/>
  <c r="H1534" i="12"/>
  <c r="O1534" i="12"/>
  <c r="I1534" i="12"/>
  <c r="P1534" i="12"/>
  <c r="Q1534" i="12"/>
  <c r="C1535" i="12"/>
  <c r="J1535" i="12"/>
  <c r="D1535" i="12"/>
  <c r="K1535" i="12"/>
  <c r="E1535" i="12"/>
  <c r="L1535" i="12"/>
  <c r="F1535" i="12"/>
  <c r="M1535" i="12"/>
  <c r="G1535" i="12"/>
  <c r="N1535" i="12"/>
  <c r="H1535" i="12"/>
  <c r="O1535" i="12"/>
  <c r="I1535" i="12"/>
  <c r="P1535" i="12"/>
  <c r="Q1535" i="12"/>
  <c r="C1536" i="12"/>
  <c r="J1536" i="12"/>
  <c r="D1536" i="12"/>
  <c r="K1536" i="12"/>
  <c r="E1536" i="12"/>
  <c r="L1536" i="12"/>
  <c r="F1536" i="12"/>
  <c r="M1536" i="12"/>
  <c r="G1536" i="12"/>
  <c r="N1536" i="12"/>
  <c r="H1536" i="12"/>
  <c r="O1536" i="12"/>
  <c r="I1536" i="12"/>
  <c r="P1536" i="12"/>
  <c r="Q1536" i="12"/>
  <c r="C1537" i="12"/>
  <c r="J1537" i="12"/>
  <c r="D1537" i="12"/>
  <c r="K1537" i="12"/>
  <c r="E1537" i="12"/>
  <c r="L1537" i="12"/>
  <c r="F1537" i="12"/>
  <c r="M1537" i="12"/>
  <c r="G1537" i="12"/>
  <c r="N1537" i="12"/>
  <c r="H1537" i="12"/>
  <c r="O1537" i="12"/>
  <c r="I1537" i="12"/>
  <c r="P1537" i="12"/>
  <c r="Q1537" i="12"/>
  <c r="C1538" i="12"/>
  <c r="J1538" i="12"/>
  <c r="D1538" i="12"/>
  <c r="K1538" i="12"/>
  <c r="E1538" i="12"/>
  <c r="L1538" i="12"/>
  <c r="F1538" i="12"/>
  <c r="M1538" i="12"/>
  <c r="G1538" i="12"/>
  <c r="N1538" i="12"/>
  <c r="H1538" i="12"/>
  <c r="O1538" i="12"/>
  <c r="I1538" i="12"/>
  <c r="P1538" i="12"/>
  <c r="Q1538" i="12"/>
  <c r="C1539" i="12"/>
  <c r="J1539" i="12"/>
  <c r="D1539" i="12"/>
  <c r="K1539" i="12"/>
  <c r="E1539" i="12"/>
  <c r="L1539" i="12"/>
  <c r="F1539" i="12"/>
  <c r="M1539" i="12"/>
  <c r="G1539" i="12"/>
  <c r="N1539" i="12"/>
  <c r="H1539" i="12"/>
  <c r="O1539" i="12"/>
  <c r="I1539" i="12"/>
  <c r="P1539" i="12"/>
  <c r="Q1539" i="12"/>
  <c r="C1540" i="12"/>
  <c r="J1540" i="12"/>
  <c r="D1540" i="12"/>
  <c r="K1540" i="12"/>
  <c r="E1540" i="12"/>
  <c r="L1540" i="12"/>
  <c r="F1540" i="12"/>
  <c r="M1540" i="12"/>
  <c r="G1540" i="12"/>
  <c r="N1540" i="12"/>
  <c r="H1540" i="12"/>
  <c r="O1540" i="12"/>
  <c r="I1540" i="12"/>
  <c r="P1540" i="12"/>
  <c r="Q1540" i="12"/>
  <c r="C1541" i="12"/>
  <c r="J1541" i="12"/>
  <c r="D1541" i="12"/>
  <c r="K1541" i="12"/>
  <c r="E1541" i="12"/>
  <c r="L1541" i="12"/>
  <c r="F1541" i="12"/>
  <c r="M1541" i="12"/>
  <c r="G1541" i="12"/>
  <c r="N1541" i="12"/>
  <c r="H1541" i="12"/>
  <c r="O1541" i="12"/>
  <c r="I1541" i="12"/>
  <c r="P1541" i="12"/>
  <c r="Q1541" i="12"/>
  <c r="C1542" i="12"/>
  <c r="J1542" i="12"/>
  <c r="D1542" i="12"/>
  <c r="K1542" i="12"/>
  <c r="E1542" i="12"/>
  <c r="L1542" i="12"/>
  <c r="F1542" i="12"/>
  <c r="M1542" i="12"/>
  <c r="G1542" i="12"/>
  <c r="N1542" i="12"/>
  <c r="H1542" i="12"/>
  <c r="O1542" i="12"/>
  <c r="I1542" i="12"/>
  <c r="P1542" i="12"/>
  <c r="Q1542" i="12"/>
  <c r="C1543" i="12"/>
  <c r="J1543" i="12"/>
  <c r="D1543" i="12"/>
  <c r="K1543" i="12"/>
  <c r="E1543" i="12"/>
  <c r="L1543" i="12"/>
  <c r="F1543" i="12"/>
  <c r="M1543" i="12"/>
  <c r="G1543" i="12"/>
  <c r="N1543" i="12"/>
  <c r="H1543" i="12"/>
  <c r="O1543" i="12"/>
  <c r="I1543" i="12"/>
  <c r="P1543" i="12"/>
  <c r="Q1543" i="12"/>
  <c r="C1544" i="12"/>
  <c r="J1544" i="12"/>
  <c r="D1544" i="12"/>
  <c r="K1544" i="12"/>
  <c r="E1544" i="12"/>
  <c r="L1544" i="12"/>
  <c r="F1544" i="12"/>
  <c r="M1544" i="12"/>
  <c r="G1544" i="12"/>
  <c r="N1544" i="12"/>
  <c r="H1544" i="12"/>
  <c r="O1544" i="12"/>
  <c r="I1544" i="12"/>
  <c r="P1544" i="12"/>
  <c r="Q1544" i="12"/>
  <c r="C1545" i="12"/>
  <c r="J1545" i="12"/>
  <c r="D1545" i="12"/>
  <c r="K1545" i="12"/>
  <c r="E1545" i="12"/>
  <c r="L1545" i="12"/>
  <c r="F1545" i="12"/>
  <c r="M1545" i="12"/>
  <c r="G1545" i="12"/>
  <c r="N1545" i="12"/>
  <c r="H1545" i="12"/>
  <c r="O1545" i="12"/>
  <c r="I1545" i="12"/>
  <c r="P1545" i="12"/>
  <c r="Q1545" i="12"/>
  <c r="C1546" i="12"/>
  <c r="J1546" i="12"/>
  <c r="D1546" i="12"/>
  <c r="K1546" i="12"/>
  <c r="E1546" i="12"/>
  <c r="L1546" i="12"/>
  <c r="F1546" i="12"/>
  <c r="M1546" i="12"/>
  <c r="G1546" i="12"/>
  <c r="N1546" i="12"/>
  <c r="H1546" i="12"/>
  <c r="O1546" i="12"/>
  <c r="I1546" i="12"/>
  <c r="P1546" i="12"/>
  <c r="Q1546" i="12"/>
  <c r="C1547" i="12"/>
  <c r="J1547" i="12"/>
  <c r="D1547" i="12"/>
  <c r="K1547" i="12"/>
  <c r="E1547" i="12"/>
  <c r="L1547" i="12"/>
  <c r="F1547" i="12"/>
  <c r="M1547" i="12"/>
  <c r="G1547" i="12"/>
  <c r="N1547" i="12"/>
  <c r="H1547" i="12"/>
  <c r="O1547" i="12"/>
  <c r="I1547" i="12"/>
  <c r="P1547" i="12"/>
  <c r="Q1547" i="12"/>
  <c r="C1548" i="12"/>
  <c r="J1548" i="12"/>
  <c r="D1548" i="12"/>
  <c r="K1548" i="12"/>
  <c r="E1548" i="12"/>
  <c r="L1548" i="12"/>
  <c r="F1548" i="12"/>
  <c r="M1548" i="12"/>
  <c r="G1548" i="12"/>
  <c r="N1548" i="12"/>
  <c r="H1548" i="12"/>
  <c r="O1548" i="12"/>
  <c r="I1548" i="12"/>
  <c r="P1548" i="12"/>
  <c r="Q1548" i="12"/>
  <c r="C1549" i="12"/>
  <c r="J1549" i="12"/>
  <c r="D1549" i="12"/>
  <c r="K1549" i="12"/>
  <c r="E1549" i="12"/>
  <c r="L1549" i="12"/>
  <c r="F1549" i="12"/>
  <c r="M1549" i="12"/>
  <c r="G1549" i="12"/>
  <c r="N1549" i="12"/>
  <c r="H1549" i="12"/>
  <c r="O1549" i="12"/>
  <c r="I1549" i="12"/>
  <c r="P1549" i="12"/>
  <c r="Q1549" i="12"/>
  <c r="C1550" i="12"/>
  <c r="J1550" i="12"/>
  <c r="D1550" i="12"/>
  <c r="K1550" i="12"/>
  <c r="E1550" i="12"/>
  <c r="L1550" i="12"/>
  <c r="F1550" i="12"/>
  <c r="M1550" i="12"/>
  <c r="G1550" i="12"/>
  <c r="N1550" i="12"/>
  <c r="H1550" i="12"/>
  <c r="O1550" i="12"/>
  <c r="I1550" i="12"/>
  <c r="P1550" i="12"/>
  <c r="Q1550" i="12"/>
  <c r="C1551" i="12"/>
  <c r="J1551" i="12"/>
  <c r="D1551" i="12"/>
  <c r="K1551" i="12"/>
  <c r="E1551" i="12"/>
  <c r="L1551" i="12"/>
  <c r="F1551" i="12"/>
  <c r="M1551" i="12"/>
  <c r="G1551" i="12"/>
  <c r="N1551" i="12"/>
  <c r="H1551" i="12"/>
  <c r="O1551" i="12"/>
  <c r="I1551" i="12"/>
  <c r="P1551" i="12"/>
  <c r="Q1551" i="12"/>
  <c r="C1552" i="12"/>
  <c r="J1552" i="12"/>
  <c r="D1552" i="12"/>
  <c r="K1552" i="12"/>
  <c r="E1552" i="12"/>
  <c r="L1552" i="12"/>
  <c r="F1552" i="12"/>
  <c r="M1552" i="12"/>
  <c r="G1552" i="12"/>
  <c r="N1552" i="12"/>
  <c r="H1552" i="12"/>
  <c r="O1552" i="12"/>
  <c r="I1552" i="12"/>
  <c r="P1552" i="12"/>
  <c r="Q1552" i="12"/>
  <c r="C1553" i="12"/>
  <c r="J1553" i="12"/>
  <c r="D1553" i="12"/>
  <c r="K1553" i="12"/>
  <c r="E1553" i="12"/>
  <c r="L1553" i="12"/>
  <c r="F1553" i="12"/>
  <c r="M1553" i="12"/>
  <c r="G1553" i="12"/>
  <c r="N1553" i="12"/>
  <c r="H1553" i="12"/>
  <c r="O1553" i="12"/>
  <c r="I1553" i="12"/>
  <c r="P1553" i="12"/>
  <c r="Q1553" i="12"/>
  <c r="C1554" i="12"/>
  <c r="J1554" i="12"/>
  <c r="D1554" i="12"/>
  <c r="K1554" i="12"/>
  <c r="E1554" i="12"/>
  <c r="L1554" i="12"/>
  <c r="F1554" i="12"/>
  <c r="M1554" i="12"/>
  <c r="G1554" i="12"/>
  <c r="N1554" i="12"/>
  <c r="H1554" i="12"/>
  <c r="O1554" i="12"/>
  <c r="I1554" i="12"/>
  <c r="P1554" i="12"/>
  <c r="Q1554" i="12"/>
  <c r="C1555" i="12"/>
  <c r="J1555" i="12"/>
  <c r="D1555" i="12"/>
  <c r="K1555" i="12"/>
  <c r="E1555" i="12"/>
  <c r="L1555" i="12"/>
  <c r="F1555" i="12"/>
  <c r="M1555" i="12"/>
  <c r="G1555" i="12"/>
  <c r="N1555" i="12"/>
  <c r="H1555" i="12"/>
  <c r="O1555" i="12"/>
  <c r="I1555" i="12"/>
  <c r="P1555" i="12"/>
  <c r="Q1555" i="12"/>
  <c r="C1556" i="12"/>
  <c r="J1556" i="12"/>
  <c r="D1556" i="12"/>
  <c r="K1556" i="12"/>
  <c r="E1556" i="12"/>
  <c r="L1556" i="12"/>
  <c r="F1556" i="12"/>
  <c r="M1556" i="12"/>
  <c r="G1556" i="12"/>
  <c r="N1556" i="12"/>
  <c r="H1556" i="12"/>
  <c r="O1556" i="12"/>
  <c r="I1556" i="12"/>
  <c r="P1556" i="12"/>
  <c r="Q1556" i="12"/>
  <c r="C1557" i="12"/>
  <c r="J1557" i="12"/>
  <c r="D1557" i="12"/>
  <c r="K1557" i="12"/>
  <c r="E1557" i="12"/>
  <c r="L1557" i="12"/>
  <c r="F1557" i="12"/>
  <c r="M1557" i="12"/>
  <c r="G1557" i="12"/>
  <c r="N1557" i="12"/>
  <c r="H1557" i="12"/>
  <c r="O1557" i="12"/>
  <c r="I1557" i="12"/>
  <c r="P1557" i="12"/>
  <c r="Q1557" i="12"/>
  <c r="C1558" i="12"/>
  <c r="J1558" i="12"/>
  <c r="D1558" i="12"/>
  <c r="K1558" i="12"/>
  <c r="E1558" i="12"/>
  <c r="L1558" i="12"/>
  <c r="F1558" i="12"/>
  <c r="M1558" i="12"/>
  <c r="G1558" i="12"/>
  <c r="N1558" i="12"/>
  <c r="H1558" i="12"/>
  <c r="O1558" i="12"/>
  <c r="I1558" i="12"/>
  <c r="P1558" i="12"/>
  <c r="Q1558" i="12"/>
  <c r="C1559" i="12"/>
  <c r="J1559" i="12"/>
  <c r="D1559" i="12"/>
  <c r="K1559" i="12"/>
  <c r="E1559" i="12"/>
  <c r="L1559" i="12"/>
  <c r="F1559" i="12"/>
  <c r="M1559" i="12"/>
  <c r="G1559" i="12"/>
  <c r="N1559" i="12"/>
  <c r="H1559" i="12"/>
  <c r="O1559" i="12"/>
  <c r="I1559" i="12"/>
  <c r="P1559" i="12"/>
  <c r="Q1559" i="12"/>
  <c r="C1560" i="12"/>
  <c r="J1560" i="12"/>
  <c r="D1560" i="12"/>
  <c r="K1560" i="12"/>
  <c r="E1560" i="12"/>
  <c r="L1560" i="12"/>
  <c r="F1560" i="12"/>
  <c r="M1560" i="12"/>
  <c r="G1560" i="12"/>
  <c r="N1560" i="12"/>
  <c r="H1560" i="12"/>
  <c r="O1560" i="12"/>
  <c r="I1560" i="12"/>
  <c r="P1560" i="12"/>
  <c r="Q1560" i="12"/>
  <c r="C1561" i="12"/>
  <c r="J1561" i="12"/>
  <c r="D1561" i="12"/>
  <c r="K1561" i="12"/>
  <c r="E1561" i="12"/>
  <c r="L1561" i="12"/>
  <c r="F1561" i="12"/>
  <c r="M1561" i="12"/>
  <c r="G1561" i="12"/>
  <c r="N1561" i="12"/>
  <c r="H1561" i="12"/>
  <c r="O1561" i="12"/>
  <c r="I1561" i="12"/>
  <c r="P1561" i="12"/>
  <c r="Q1561" i="12"/>
  <c r="C1562" i="12"/>
  <c r="J1562" i="12"/>
  <c r="D1562" i="12"/>
  <c r="K1562" i="12"/>
  <c r="E1562" i="12"/>
  <c r="L1562" i="12"/>
  <c r="F1562" i="12"/>
  <c r="M1562" i="12"/>
  <c r="G1562" i="12"/>
  <c r="N1562" i="12"/>
  <c r="H1562" i="12"/>
  <c r="O1562" i="12"/>
  <c r="I1562" i="12"/>
  <c r="P1562" i="12"/>
  <c r="Q1562" i="12"/>
  <c r="C1563" i="12"/>
  <c r="J1563" i="12"/>
  <c r="D1563" i="12"/>
  <c r="K1563" i="12"/>
  <c r="E1563" i="12"/>
  <c r="L1563" i="12"/>
  <c r="F1563" i="12"/>
  <c r="M1563" i="12"/>
  <c r="G1563" i="12"/>
  <c r="N1563" i="12"/>
  <c r="H1563" i="12"/>
  <c r="O1563" i="12"/>
  <c r="I1563" i="12"/>
  <c r="P1563" i="12"/>
  <c r="Q1563" i="12"/>
  <c r="C1564" i="12"/>
  <c r="J1564" i="12"/>
  <c r="D1564" i="12"/>
  <c r="K1564" i="12"/>
  <c r="E1564" i="12"/>
  <c r="L1564" i="12"/>
  <c r="F1564" i="12"/>
  <c r="M1564" i="12"/>
  <c r="G1564" i="12"/>
  <c r="N1564" i="12"/>
  <c r="H1564" i="12"/>
  <c r="O1564" i="12"/>
  <c r="I1564" i="12"/>
  <c r="P1564" i="12"/>
  <c r="Q1564" i="12"/>
  <c r="C1565" i="12"/>
  <c r="J1565" i="12"/>
  <c r="D1565" i="12"/>
  <c r="K1565" i="12"/>
  <c r="E1565" i="12"/>
  <c r="L1565" i="12"/>
  <c r="F1565" i="12"/>
  <c r="M1565" i="12"/>
  <c r="G1565" i="12"/>
  <c r="N1565" i="12"/>
  <c r="H1565" i="12"/>
  <c r="O1565" i="12"/>
  <c r="I1565" i="12"/>
  <c r="P1565" i="12"/>
  <c r="Q1565" i="12"/>
  <c r="C1566" i="12"/>
  <c r="J1566" i="12"/>
  <c r="D1566" i="12"/>
  <c r="K1566" i="12"/>
  <c r="E1566" i="12"/>
  <c r="L1566" i="12"/>
  <c r="F1566" i="12"/>
  <c r="M1566" i="12"/>
  <c r="G1566" i="12"/>
  <c r="N1566" i="12"/>
  <c r="H1566" i="12"/>
  <c r="O1566" i="12"/>
  <c r="I1566" i="12"/>
  <c r="P1566" i="12"/>
  <c r="Q1566" i="12"/>
  <c r="C1567" i="12"/>
  <c r="J1567" i="12"/>
  <c r="D1567" i="12"/>
  <c r="K1567" i="12"/>
  <c r="E1567" i="12"/>
  <c r="L1567" i="12"/>
  <c r="F1567" i="12"/>
  <c r="M1567" i="12"/>
  <c r="G1567" i="12"/>
  <c r="N1567" i="12"/>
  <c r="H1567" i="12"/>
  <c r="O1567" i="12"/>
  <c r="I1567" i="12"/>
  <c r="P1567" i="12"/>
  <c r="Q1567" i="12"/>
  <c r="C1568" i="12"/>
  <c r="J1568" i="12"/>
  <c r="D1568" i="12"/>
  <c r="K1568" i="12"/>
  <c r="E1568" i="12"/>
  <c r="L1568" i="12"/>
  <c r="F1568" i="12"/>
  <c r="M1568" i="12"/>
  <c r="G1568" i="12"/>
  <c r="N1568" i="12"/>
  <c r="H1568" i="12"/>
  <c r="O1568" i="12"/>
  <c r="I1568" i="12"/>
  <c r="P1568" i="12"/>
  <c r="Q1568" i="12"/>
  <c r="C1569" i="12"/>
  <c r="J1569" i="12"/>
  <c r="D1569" i="12"/>
  <c r="K1569" i="12"/>
  <c r="E1569" i="12"/>
  <c r="L1569" i="12"/>
  <c r="F1569" i="12"/>
  <c r="M1569" i="12"/>
  <c r="G1569" i="12"/>
  <c r="N1569" i="12"/>
  <c r="H1569" i="12"/>
  <c r="O1569" i="12"/>
  <c r="I1569" i="12"/>
  <c r="P1569" i="12"/>
  <c r="Q1569" i="12"/>
  <c r="C1570" i="12"/>
  <c r="J1570" i="12"/>
  <c r="D1570" i="12"/>
  <c r="K1570" i="12"/>
  <c r="E1570" i="12"/>
  <c r="L1570" i="12"/>
  <c r="F1570" i="12"/>
  <c r="M1570" i="12"/>
  <c r="G1570" i="12"/>
  <c r="N1570" i="12"/>
  <c r="H1570" i="12"/>
  <c r="O1570" i="12"/>
  <c r="I1570" i="12"/>
  <c r="P1570" i="12"/>
  <c r="Q1570" i="12"/>
  <c r="C1571" i="12"/>
  <c r="J1571" i="12"/>
  <c r="D1571" i="12"/>
  <c r="K1571" i="12"/>
  <c r="E1571" i="12"/>
  <c r="L1571" i="12"/>
  <c r="F1571" i="12"/>
  <c r="M1571" i="12"/>
  <c r="G1571" i="12"/>
  <c r="N1571" i="12"/>
  <c r="H1571" i="12"/>
  <c r="O1571" i="12"/>
  <c r="I1571" i="12"/>
  <c r="P1571" i="12"/>
  <c r="Q1571" i="12"/>
  <c r="C1572" i="12"/>
  <c r="J1572" i="12"/>
  <c r="D1572" i="12"/>
  <c r="K1572" i="12"/>
  <c r="E1572" i="12"/>
  <c r="L1572" i="12"/>
  <c r="F1572" i="12"/>
  <c r="M1572" i="12"/>
  <c r="G1572" i="12"/>
  <c r="N1572" i="12"/>
  <c r="H1572" i="12"/>
  <c r="O1572" i="12"/>
  <c r="I1572" i="12"/>
  <c r="P1572" i="12"/>
  <c r="Q1572" i="12"/>
  <c r="C1573" i="12"/>
  <c r="J1573" i="12"/>
  <c r="D1573" i="12"/>
  <c r="K1573" i="12"/>
  <c r="E1573" i="12"/>
  <c r="L1573" i="12"/>
  <c r="F1573" i="12"/>
  <c r="M1573" i="12"/>
  <c r="G1573" i="12"/>
  <c r="N1573" i="12"/>
  <c r="H1573" i="12"/>
  <c r="O1573" i="12"/>
  <c r="I1573" i="12"/>
  <c r="P1573" i="12"/>
  <c r="Q1573" i="12"/>
  <c r="C1574" i="12"/>
  <c r="J1574" i="12"/>
  <c r="D1574" i="12"/>
  <c r="K1574" i="12"/>
  <c r="E1574" i="12"/>
  <c r="L1574" i="12"/>
  <c r="F1574" i="12"/>
  <c r="M1574" i="12"/>
  <c r="G1574" i="12"/>
  <c r="N1574" i="12"/>
  <c r="H1574" i="12"/>
  <c r="O1574" i="12"/>
  <c r="I1574" i="12"/>
  <c r="P1574" i="12"/>
  <c r="Q1574" i="12"/>
  <c r="C1575" i="12"/>
  <c r="J1575" i="12"/>
  <c r="D1575" i="12"/>
  <c r="K1575" i="12"/>
  <c r="E1575" i="12"/>
  <c r="L1575" i="12"/>
  <c r="F1575" i="12"/>
  <c r="M1575" i="12"/>
  <c r="G1575" i="12"/>
  <c r="N1575" i="12"/>
  <c r="H1575" i="12"/>
  <c r="O1575" i="12"/>
  <c r="I1575" i="12"/>
  <c r="P1575" i="12"/>
  <c r="Q1575" i="12"/>
  <c r="C1576" i="12"/>
  <c r="J1576" i="12"/>
  <c r="D1576" i="12"/>
  <c r="K1576" i="12"/>
  <c r="E1576" i="12"/>
  <c r="L1576" i="12"/>
  <c r="F1576" i="12"/>
  <c r="M1576" i="12"/>
  <c r="G1576" i="12"/>
  <c r="N1576" i="12"/>
  <c r="H1576" i="12"/>
  <c r="O1576" i="12"/>
  <c r="I1576" i="12"/>
  <c r="P1576" i="12"/>
  <c r="Q1576" i="12"/>
  <c r="C1577" i="12"/>
  <c r="J1577" i="12"/>
  <c r="D1577" i="12"/>
  <c r="K1577" i="12"/>
  <c r="E1577" i="12"/>
  <c r="L1577" i="12"/>
  <c r="F1577" i="12"/>
  <c r="M1577" i="12"/>
  <c r="G1577" i="12"/>
  <c r="N1577" i="12"/>
  <c r="H1577" i="12"/>
  <c r="O1577" i="12"/>
  <c r="I1577" i="12"/>
  <c r="P1577" i="12"/>
  <c r="Q1577" i="12"/>
  <c r="C1578" i="12"/>
  <c r="J1578" i="12"/>
  <c r="D1578" i="12"/>
  <c r="K1578" i="12"/>
  <c r="E1578" i="12"/>
  <c r="L1578" i="12"/>
  <c r="F1578" i="12"/>
  <c r="M1578" i="12"/>
  <c r="G1578" i="12"/>
  <c r="N1578" i="12"/>
  <c r="H1578" i="12"/>
  <c r="O1578" i="12"/>
  <c r="I1578" i="12"/>
  <c r="P1578" i="12"/>
  <c r="Q1578" i="12"/>
  <c r="C1579" i="12"/>
  <c r="J1579" i="12"/>
  <c r="D1579" i="12"/>
  <c r="K1579" i="12"/>
  <c r="E1579" i="12"/>
  <c r="L1579" i="12"/>
  <c r="F1579" i="12"/>
  <c r="M1579" i="12"/>
  <c r="G1579" i="12"/>
  <c r="N1579" i="12"/>
  <c r="H1579" i="12"/>
  <c r="O1579" i="12"/>
  <c r="I1579" i="12"/>
  <c r="P1579" i="12"/>
  <c r="Q1579" i="12"/>
  <c r="C1580" i="12"/>
  <c r="J1580" i="12"/>
  <c r="D1580" i="12"/>
  <c r="K1580" i="12"/>
  <c r="E1580" i="12"/>
  <c r="L1580" i="12"/>
  <c r="F1580" i="12"/>
  <c r="M1580" i="12"/>
  <c r="G1580" i="12"/>
  <c r="N1580" i="12"/>
  <c r="H1580" i="12"/>
  <c r="O1580" i="12"/>
  <c r="I1580" i="12"/>
  <c r="P1580" i="12"/>
  <c r="Q1580" i="12"/>
  <c r="C1581" i="12"/>
  <c r="J1581" i="12"/>
  <c r="D1581" i="12"/>
  <c r="K1581" i="12"/>
  <c r="E1581" i="12"/>
  <c r="L1581" i="12"/>
  <c r="F1581" i="12"/>
  <c r="M1581" i="12"/>
  <c r="G1581" i="12"/>
  <c r="N1581" i="12"/>
  <c r="H1581" i="12"/>
  <c r="O1581" i="12"/>
  <c r="I1581" i="12"/>
  <c r="P1581" i="12"/>
  <c r="Q1581" i="12"/>
  <c r="C1582" i="12"/>
  <c r="J1582" i="12"/>
  <c r="D1582" i="12"/>
  <c r="K1582" i="12"/>
  <c r="E1582" i="12"/>
  <c r="L1582" i="12"/>
  <c r="F1582" i="12"/>
  <c r="M1582" i="12"/>
  <c r="G1582" i="12"/>
  <c r="N1582" i="12"/>
  <c r="H1582" i="12"/>
  <c r="O1582" i="12"/>
  <c r="I1582" i="12"/>
  <c r="P1582" i="12"/>
  <c r="Q1582" i="12"/>
  <c r="C1583" i="12"/>
  <c r="J1583" i="12"/>
  <c r="D1583" i="12"/>
  <c r="K1583" i="12"/>
  <c r="E1583" i="12"/>
  <c r="L1583" i="12"/>
  <c r="F1583" i="12"/>
  <c r="M1583" i="12"/>
  <c r="G1583" i="12"/>
  <c r="N1583" i="12"/>
  <c r="H1583" i="12"/>
  <c r="O1583" i="12"/>
  <c r="I1583" i="12"/>
  <c r="P1583" i="12"/>
  <c r="Q1583" i="12"/>
  <c r="C1584" i="12"/>
  <c r="J1584" i="12"/>
  <c r="D1584" i="12"/>
  <c r="K1584" i="12"/>
  <c r="E1584" i="12"/>
  <c r="L1584" i="12"/>
  <c r="F1584" i="12"/>
  <c r="M1584" i="12"/>
  <c r="G1584" i="12"/>
  <c r="N1584" i="12"/>
  <c r="H1584" i="12"/>
  <c r="O1584" i="12"/>
  <c r="I1584" i="12"/>
  <c r="P1584" i="12"/>
  <c r="Q1584" i="12"/>
  <c r="C1585" i="12"/>
  <c r="J1585" i="12"/>
  <c r="D1585" i="12"/>
  <c r="K1585" i="12"/>
  <c r="E1585" i="12"/>
  <c r="L1585" i="12"/>
  <c r="F1585" i="12"/>
  <c r="M1585" i="12"/>
  <c r="G1585" i="12"/>
  <c r="N1585" i="12"/>
  <c r="H1585" i="12"/>
  <c r="O1585" i="12"/>
  <c r="I1585" i="12"/>
  <c r="P1585" i="12"/>
  <c r="Q1585" i="12"/>
  <c r="C1586" i="12"/>
  <c r="J1586" i="12"/>
  <c r="D1586" i="12"/>
  <c r="K1586" i="12"/>
  <c r="E1586" i="12"/>
  <c r="L1586" i="12"/>
  <c r="F1586" i="12"/>
  <c r="M1586" i="12"/>
  <c r="G1586" i="12"/>
  <c r="N1586" i="12"/>
  <c r="H1586" i="12"/>
  <c r="O1586" i="12"/>
  <c r="I1586" i="12"/>
  <c r="P1586" i="12"/>
  <c r="Q1586" i="12"/>
  <c r="C1587" i="12"/>
  <c r="J1587" i="12"/>
  <c r="D1587" i="12"/>
  <c r="K1587" i="12"/>
  <c r="E1587" i="12"/>
  <c r="L1587" i="12"/>
  <c r="F1587" i="12"/>
  <c r="M1587" i="12"/>
  <c r="G1587" i="12"/>
  <c r="N1587" i="12"/>
  <c r="H1587" i="12"/>
  <c r="O1587" i="12"/>
  <c r="I1587" i="12"/>
  <c r="P1587" i="12"/>
  <c r="Q1587" i="12"/>
  <c r="C1588" i="12"/>
  <c r="J1588" i="12"/>
  <c r="D1588" i="12"/>
  <c r="K1588" i="12"/>
  <c r="E1588" i="12"/>
  <c r="L1588" i="12"/>
  <c r="F1588" i="12"/>
  <c r="M1588" i="12"/>
  <c r="G1588" i="12"/>
  <c r="N1588" i="12"/>
  <c r="H1588" i="12"/>
  <c r="O1588" i="12"/>
  <c r="I1588" i="12"/>
  <c r="P1588" i="12"/>
  <c r="Q1588" i="12"/>
  <c r="C1589" i="12"/>
  <c r="J1589" i="12"/>
  <c r="D1589" i="12"/>
  <c r="K1589" i="12"/>
  <c r="E1589" i="12"/>
  <c r="L1589" i="12"/>
  <c r="F1589" i="12"/>
  <c r="M1589" i="12"/>
  <c r="G1589" i="12"/>
  <c r="N1589" i="12"/>
  <c r="H1589" i="12"/>
  <c r="O1589" i="12"/>
  <c r="I1589" i="12"/>
  <c r="P1589" i="12"/>
  <c r="Q1589" i="12"/>
  <c r="C1590" i="12"/>
  <c r="J1590" i="12"/>
  <c r="D1590" i="12"/>
  <c r="K1590" i="12"/>
  <c r="E1590" i="12"/>
  <c r="L1590" i="12"/>
  <c r="F1590" i="12"/>
  <c r="M1590" i="12"/>
  <c r="G1590" i="12"/>
  <c r="N1590" i="12"/>
  <c r="H1590" i="12"/>
  <c r="O1590" i="12"/>
  <c r="I1590" i="12"/>
  <c r="P1590" i="12"/>
  <c r="Q1590" i="12"/>
  <c r="C1591" i="12"/>
  <c r="J1591" i="12"/>
  <c r="D1591" i="12"/>
  <c r="K1591" i="12"/>
  <c r="E1591" i="12"/>
  <c r="L1591" i="12"/>
  <c r="F1591" i="12"/>
  <c r="M1591" i="12"/>
  <c r="G1591" i="12"/>
  <c r="N1591" i="12"/>
  <c r="H1591" i="12"/>
  <c r="O1591" i="12"/>
  <c r="I1591" i="12"/>
  <c r="P1591" i="12"/>
  <c r="Q1591" i="12"/>
  <c r="C1592" i="12"/>
  <c r="J1592" i="12"/>
  <c r="D1592" i="12"/>
  <c r="K1592" i="12"/>
  <c r="E1592" i="12"/>
  <c r="L1592" i="12"/>
  <c r="F1592" i="12"/>
  <c r="M1592" i="12"/>
  <c r="G1592" i="12"/>
  <c r="N1592" i="12"/>
  <c r="H1592" i="12"/>
  <c r="O1592" i="12"/>
  <c r="I1592" i="12"/>
  <c r="P1592" i="12"/>
  <c r="Q1592" i="12"/>
  <c r="C1593" i="12"/>
  <c r="J1593" i="12"/>
  <c r="D1593" i="12"/>
  <c r="K1593" i="12"/>
  <c r="E1593" i="12"/>
  <c r="L1593" i="12"/>
  <c r="F1593" i="12"/>
  <c r="M1593" i="12"/>
  <c r="G1593" i="12"/>
  <c r="N1593" i="12"/>
  <c r="H1593" i="12"/>
  <c r="O1593" i="12"/>
  <c r="I1593" i="12"/>
  <c r="P1593" i="12"/>
  <c r="Q1593" i="12"/>
  <c r="C1594" i="12"/>
  <c r="J1594" i="12"/>
  <c r="D1594" i="12"/>
  <c r="K1594" i="12"/>
  <c r="E1594" i="12"/>
  <c r="L1594" i="12"/>
  <c r="F1594" i="12"/>
  <c r="M1594" i="12"/>
  <c r="G1594" i="12"/>
  <c r="N1594" i="12"/>
  <c r="H1594" i="12"/>
  <c r="O1594" i="12"/>
  <c r="I1594" i="12"/>
  <c r="P1594" i="12"/>
  <c r="Q1594" i="12"/>
  <c r="C1595" i="12"/>
  <c r="J1595" i="12"/>
  <c r="D1595" i="12"/>
  <c r="K1595" i="12"/>
  <c r="E1595" i="12"/>
  <c r="L1595" i="12"/>
  <c r="F1595" i="12"/>
  <c r="M1595" i="12"/>
  <c r="G1595" i="12"/>
  <c r="N1595" i="12"/>
  <c r="H1595" i="12"/>
  <c r="O1595" i="12"/>
  <c r="I1595" i="12"/>
  <c r="P1595" i="12"/>
  <c r="Q1595" i="12"/>
  <c r="C1596" i="12"/>
  <c r="J1596" i="12"/>
  <c r="D1596" i="12"/>
  <c r="K1596" i="12"/>
  <c r="E1596" i="12"/>
  <c r="L1596" i="12"/>
  <c r="F1596" i="12"/>
  <c r="M1596" i="12"/>
  <c r="G1596" i="12"/>
  <c r="N1596" i="12"/>
  <c r="H1596" i="12"/>
  <c r="O1596" i="12"/>
  <c r="I1596" i="12"/>
  <c r="P1596" i="12"/>
  <c r="Q1596" i="12"/>
  <c r="C1597" i="12"/>
  <c r="J1597" i="12"/>
  <c r="D1597" i="12"/>
  <c r="K1597" i="12"/>
  <c r="E1597" i="12"/>
  <c r="L1597" i="12"/>
  <c r="F1597" i="12"/>
  <c r="M1597" i="12"/>
  <c r="G1597" i="12"/>
  <c r="N1597" i="12"/>
  <c r="H1597" i="12"/>
  <c r="O1597" i="12"/>
  <c r="I1597" i="12"/>
  <c r="P1597" i="12"/>
  <c r="Q1597" i="12"/>
  <c r="C1598" i="12"/>
  <c r="J1598" i="12"/>
  <c r="D1598" i="12"/>
  <c r="K1598" i="12"/>
  <c r="E1598" i="12"/>
  <c r="L1598" i="12"/>
  <c r="F1598" i="12"/>
  <c r="M1598" i="12"/>
  <c r="G1598" i="12"/>
  <c r="N1598" i="12"/>
  <c r="H1598" i="12"/>
  <c r="O1598" i="12"/>
  <c r="I1598" i="12"/>
  <c r="P1598" i="12"/>
  <c r="Q1598" i="12"/>
  <c r="C1599" i="12"/>
  <c r="J1599" i="12"/>
  <c r="D1599" i="12"/>
  <c r="K1599" i="12"/>
  <c r="E1599" i="12"/>
  <c r="L1599" i="12"/>
  <c r="F1599" i="12"/>
  <c r="M1599" i="12"/>
  <c r="G1599" i="12"/>
  <c r="N1599" i="12"/>
  <c r="H1599" i="12"/>
  <c r="O1599" i="12"/>
  <c r="I1599" i="12"/>
  <c r="P1599" i="12"/>
  <c r="Q1599" i="12"/>
  <c r="C1600" i="12"/>
  <c r="J1600" i="12"/>
  <c r="D1600" i="12"/>
  <c r="K1600" i="12"/>
  <c r="E1600" i="12"/>
  <c r="L1600" i="12"/>
  <c r="F1600" i="12"/>
  <c r="M1600" i="12"/>
  <c r="G1600" i="12"/>
  <c r="N1600" i="12"/>
  <c r="H1600" i="12"/>
  <c r="O1600" i="12"/>
  <c r="I1600" i="12"/>
  <c r="P1600" i="12"/>
  <c r="Q1600" i="12"/>
  <c r="C1601" i="12"/>
  <c r="J1601" i="12"/>
  <c r="D1601" i="12"/>
  <c r="K1601" i="12"/>
  <c r="E1601" i="12"/>
  <c r="L1601" i="12"/>
  <c r="F1601" i="12"/>
  <c r="M1601" i="12"/>
  <c r="G1601" i="12"/>
  <c r="N1601" i="12"/>
  <c r="H1601" i="12"/>
  <c r="O1601" i="12"/>
  <c r="I1601" i="12"/>
  <c r="P1601" i="12"/>
  <c r="Q1601" i="12"/>
  <c r="C1602" i="12"/>
  <c r="J1602" i="12"/>
  <c r="D1602" i="12"/>
  <c r="K1602" i="12"/>
  <c r="E1602" i="12"/>
  <c r="L1602" i="12"/>
  <c r="F1602" i="12"/>
  <c r="M1602" i="12"/>
  <c r="G1602" i="12"/>
  <c r="N1602" i="12"/>
  <c r="H1602" i="12"/>
  <c r="O1602" i="12"/>
  <c r="I1602" i="12"/>
  <c r="P1602" i="12"/>
  <c r="Q1602" i="12"/>
  <c r="C1603" i="12"/>
  <c r="J1603" i="12"/>
  <c r="D1603" i="12"/>
  <c r="K1603" i="12"/>
  <c r="E1603" i="12"/>
  <c r="L1603" i="12"/>
  <c r="F1603" i="12"/>
  <c r="M1603" i="12"/>
  <c r="G1603" i="12"/>
  <c r="N1603" i="12"/>
  <c r="H1603" i="12"/>
  <c r="O1603" i="12"/>
  <c r="I1603" i="12"/>
  <c r="P1603" i="12"/>
  <c r="Q1603" i="12"/>
  <c r="C1604" i="12"/>
  <c r="J1604" i="12"/>
  <c r="D1604" i="12"/>
  <c r="K1604" i="12"/>
  <c r="E1604" i="12"/>
  <c r="L1604" i="12"/>
  <c r="F1604" i="12"/>
  <c r="M1604" i="12"/>
  <c r="G1604" i="12"/>
  <c r="N1604" i="12"/>
  <c r="H1604" i="12"/>
  <c r="O1604" i="12"/>
  <c r="I1604" i="12"/>
  <c r="P1604" i="12"/>
  <c r="Q1604" i="12"/>
  <c r="C1605" i="12"/>
  <c r="J1605" i="12"/>
  <c r="D1605" i="12"/>
  <c r="K1605" i="12"/>
  <c r="E1605" i="12"/>
  <c r="L1605" i="12"/>
  <c r="F1605" i="12"/>
  <c r="M1605" i="12"/>
  <c r="G1605" i="12"/>
  <c r="N1605" i="12"/>
  <c r="H1605" i="12"/>
  <c r="O1605" i="12"/>
  <c r="I1605" i="12"/>
  <c r="P1605" i="12"/>
  <c r="Q1605" i="12"/>
  <c r="C1606" i="12"/>
  <c r="J1606" i="12"/>
  <c r="D1606" i="12"/>
  <c r="K1606" i="12"/>
  <c r="E1606" i="12"/>
  <c r="L1606" i="12"/>
  <c r="F1606" i="12"/>
  <c r="M1606" i="12"/>
  <c r="G1606" i="12"/>
  <c r="N1606" i="12"/>
  <c r="H1606" i="12"/>
  <c r="O1606" i="12"/>
  <c r="I1606" i="12"/>
  <c r="P1606" i="12"/>
  <c r="Q1606" i="12"/>
  <c r="C1607" i="12"/>
  <c r="J1607" i="12"/>
  <c r="D1607" i="12"/>
  <c r="K1607" i="12"/>
  <c r="E1607" i="12"/>
  <c r="L1607" i="12"/>
  <c r="F1607" i="12"/>
  <c r="M1607" i="12"/>
  <c r="G1607" i="12"/>
  <c r="N1607" i="12"/>
  <c r="H1607" i="12"/>
  <c r="O1607" i="12"/>
  <c r="I1607" i="12"/>
  <c r="P1607" i="12"/>
  <c r="Q1607" i="12"/>
  <c r="C1608" i="12"/>
  <c r="J1608" i="12"/>
  <c r="D1608" i="12"/>
  <c r="K1608" i="12"/>
  <c r="E1608" i="12"/>
  <c r="L1608" i="12"/>
  <c r="F1608" i="12"/>
  <c r="M1608" i="12"/>
  <c r="G1608" i="12"/>
  <c r="N1608" i="12"/>
  <c r="H1608" i="12"/>
  <c r="O1608" i="12"/>
  <c r="I1608" i="12"/>
  <c r="P1608" i="12"/>
  <c r="Q1608" i="12"/>
  <c r="C1609" i="12"/>
  <c r="J1609" i="12"/>
  <c r="D1609" i="12"/>
  <c r="K1609" i="12"/>
  <c r="E1609" i="12"/>
  <c r="L1609" i="12"/>
  <c r="F1609" i="12"/>
  <c r="M1609" i="12"/>
  <c r="G1609" i="12"/>
  <c r="N1609" i="12"/>
  <c r="H1609" i="12"/>
  <c r="O1609" i="12"/>
  <c r="I1609" i="12"/>
  <c r="P1609" i="12"/>
  <c r="Q1609" i="12"/>
  <c r="C1610" i="12"/>
  <c r="J1610" i="12"/>
  <c r="D1610" i="12"/>
  <c r="K1610" i="12"/>
  <c r="E1610" i="12"/>
  <c r="L1610" i="12"/>
  <c r="F1610" i="12"/>
  <c r="M1610" i="12"/>
  <c r="G1610" i="12"/>
  <c r="N1610" i="12"/>
  <c r="H1610" i="12"/>
  <c r="O1610" i="12"/>
  <c r="I1610" i="12"/>
  <c r="P1610" i="12"/>
  <c r="Q1610" i="12"/>
  <c r="C1611" i="12"/>
  <c r="J1611" i="12"/>
  <c r="D1611" i="12"/>
  <c r="K1611" i="12"/>
  <c r="E1611" i="12"/>
  <c r="L1611" i="12"/>
  <c r="F1611" i="12"/>
  <c r="M1611" i="12"/>
  <c r="G1611" i="12"/>
  <c r="N1611" i="12"/>
  <c r="H1611" i="12"/>
  <c r="O1611" i="12"/>
  <c r="I1611" i="12"/>
  <c r="P1611" i="12"/>
  <c r="Q1611" i="12"/>
  <c r="C1612" i="12"/>
  <c r="J1612" i="12"/>
  <c r="D1612" i="12"/>
  <c r="K1612" i="12"/>
  <c r="E1612" i="12"/>
  <c r="L1612" i="12"/>
  <c r="F1612" i="12"/>
  <c r="M1612" i="12"/>
  <c r="G1612" i="12"/>
  <c r="N1612" i="12"/>
  <c r="H1612" i="12"/>
  <c r="O1612" i="12"/>
  <c r="I1612" i="12"/>
  <c r="P1612" i="12"/>
  <c r="Q1612" i="12"/>
  <c r="C1613" i="12"/>
  <c r="J1613" i="12"/>
  <c r="D1613" i="12"/>
  <c r="K1613" i="12"/>
  <c r="E1613" i="12"/>
  <c r="L1613" i="12"/>
  <c r="F1613" i="12"/>
  <c r="M1613" i="12"/>
  <c r="G1613" i="12"/>
  <c r="N1613" i="12"/>
  <c r="H1613" i="12"/>
  <c r="O1613" i="12"/>
  <c r="I1613" i="12"/>
  <c r="P1613" i="12"/>
  <c r="Q1613" i="12"/>
  <c r="C1614" i="12"/>
  <c r="J1614" i="12"/>
  <c r="D1614" i="12"/>
  <c r="K1614" i="12"/>
  <c r="E1614" i="12"/>
  <c r="L1614" i="12"/>
  <c r="F1614" i="12"/>
  <c r="M1614" i="12"/>
  <c r="G1614" i="12"/>
  <c r="N1614" i="12"/>
  <c r="H1614" i="12"/>
  <c r="O1614" i="12"/>
  <c r="I1614" i="12"/>
  <c r="P1614" i="12"/>
  <c r="Q1614" i="12"/>
  <c r="C1615" i="12"/>
  <c r="J1615" i="12"/>
  <c r="D1615" i="12"/>
  <c r="K1615" i="12"/>
  <c r="E1615" i="12"/>
  <c r="L1615" i="12"/>
  <c r="F1615" i="12"/>
  <c r="M1615" i="12"/>
  <c r="G1615" i="12"/>
  <c r="N1615" i="12"/>
  <c r="H1615" i="12"/>
  <c r="O1615" i="12"/>
  <c r="I1615" i="12"/>
  <c r="P1615" i="12"/>
  <c r="Q1615" i="12"/>
  <c r="C1616" i="12"/>
  <c r="J1616" i="12"/>
  <c r="D1616" i="12"/>
  <c r="K1616" i="12"/>
  <c r="E1616" i="12"/>
  <c r="L1616" i="12"/>
  <c r="F1616" i="12"/>
  <c r="M1616" i="12"/>
  <c r="G1616" i="12"/>
  <c r="N1616" i="12"/>
  <c r="H1616" i="12"/>
  <c r="O1616" i="12"/>
  <c r="I1616" i="12"/>
  <c r="P1616" i="12"/>
  <c r="Q1616" i="12"/>
  <c r="C1617" i="12"/>
  <c r="J1617" i="12"/>
  <c r="D1617" i="12"/>
  <c r="K1617" i="12"/>
  <c r="E1617" i="12"/>
  <c r="L1617" i="12"/>
  <c r="F1617" i="12"/>
  <c r="M1617" i="12"/>
  <c r="G1617" i="12"/>
  <c r="N1617" i="12"/>
  <c r="H1617" i="12"/>
  <c r="O1617" i="12"/>
  <c r="I1617" i="12"/>
  <c r="P1617" i="12"/>
  <c r="Q1617" i="12"/>
  <c r="C1618" i="12"/>
  <c r="J1618" i="12"/>
  <c r="D1618" i="12"/>
  <c r="K1618" i="12"/>
  <c r="E1618" i="12"/>
  <c r="L1618" i="12"/>
  <c r="F1618" i="12"/>
  <c r="M1618" i="12"/>
  <c r="G1618" i="12"/>
  <c r="N1618" i="12"/>
  <c r="H1618" i="12"/>
  <c r="O1618" i="12"/>
  <c r="I1618" i="12"/>
  <c r="P1618" i="12"/>
  <c r="Q1618" i="12"/>
  <c r="C1619" i="12"/>
  <c r="J1619" i="12"/>
  <c r="D1619" i="12"/>
  <c r="K1619" i="12"/>
  <c r="E1619" i="12"/>
  <c r="L1619" i="12"/>
  <c r="F1619" i="12"/>
  <c r="M1619" i="12"/>
  <c r="G1619" i="12"/>
  <c r="N1619" i="12"/>
  <c r="H1619" i="12"/>
  <c r="O1619" i="12"/>
  <c r="I1619" i="12"/>
  <c r="P1619" i="12"/>
  <c r="Q1619" i="12"/>
  <c r="C1620" i="12"/>
  <c r="J1620" i="12"/>
  <c r="D1620" i="12"/>
  <c r="K1620" i="12"/>
  <c r="E1620" i="12"/>
  <c r="L1620" i="12"/>
  <c r="F1620" i="12"/>
  <c r="M1620" i="12"/>
  <c r="G1620" i="12"/>
  <c r="N1620" i="12"/>
  <c r="H1620" i="12"/>
  <c r="O1620" i="12"/>
  <c r="I1620" i="12"/>
  <c r="P1620" i="12"/>
  <c r="Q1620" i="12"/>
  <c r="C1621" i="12"/>
  <c r="J1621" i="12"/>
  <c r="D1621" i="12"/>
  <c r="K1621" i="12"/>
  <c r="E1621" i="12"/>
  <c r="L1621" i="12"/>
  <c r="F1621" i="12"/>
  <c r="M1621" i="12"/>
  <c r="G1621" i="12"/>
  <c r="N1621" i="12"/>
  <c r="H1621" i="12"/>
  <c r="O1621" i="12"/>
  <c r="I1621" i="12"/>
  <c r="P1621" i="12"/>
  <c r="Q1621" i="12"/>
  <c r="C1622" i="12"/>
  <c r="J1622" i="12"/>
  <c r="D1622" i="12"/>
  <c r="K1622" i="12"/>
  <c r="E1622" i="12"/>
  <c r="L1622" i="12"/>
  <c r="F1622" i="12"/>
  <c r="M1622" i="12"/>
  <c r="G1622" i="12"/>
  <c r="N1622" i="12"/>
  <c r="H1622" i="12"/>
  <c r="O1622" i="12"/>
  <c r="I1622" i="12"/>
  <c r="P1622" i="12"/>
  <c r="Q1622" i="12"/>
  <c r="C1623" i="12"/>
  <c r="J1623" i="12"/>
  <c r="D1623" i="12"/>
  <c r="K1623" i="12"/>
  <c r="E1623" i="12"/>
  <c r="L1623" i="12"/>
  <c r="F1623" i="12"/>
  <c r="M1623" i="12"/>
  <c r="G1623" i="12"/>
  <c r="N1623" i="12"/>
  <c r="H1623" i="12"/>
  <c r="O1623" i="12"/>
  <c r="I1623" i="12"/>
  <c r="P1623" i="12"/>
  <c r="Q1623" i="12"/>
  <c r="C1624" i="12"/>
  <c r="J1624" i="12"/>
  <c r="D1624" i="12"/>
  <c r="K1624" i="12"/>
  <c r="E1624" i="12"/>
  <c r="L1624" i="12"/>
  <c r="F1624" i="12"/>
  <c r="M1624" i="12"/>
  <c r="G1624" i="12"/>
  <c r="N1624" i="12"/>
  <c r="H1624" i="12"/>
  <c r="O1624" i="12"/>
  <c r="I1624" i="12"/>
  <c r="P1624" i="12"/>
  <c r="Q1624" i="12"/>
  <c r="C1625" i="12"/>
  <c r="J1625" i="12"/>
  <c r="D1625" i="12"/>
  <c r="K1625" i="12"/>
  <c r="E1625" i="12"/>
  <c r="L1625" i="12"/>
  <c r="F1625" i="12"/>
  <c r="M1625" i="12"/>
  <c r="G1625" i="12"/>
  <c r="N1625" i="12"/>
  <c r="H1625" i="12"/>
  <c r="O1625" i="12"/>
  <c r="I1625" i="12"/>
  <c r="P1625" i="12"/>
  <c r="Q1625" i="12"/>
  <c r="C1626" i="12"/>
  <c r="J1626" i="12"/>
  <c r="D1626" i="12"/>
  <c r="K1626" i="12"/>
  <c r="E1626" i="12"/>
  <c r="L1626" i="12"/>
  <c r="F1626" i="12"/>
  <c r="M1626" i="12"/>
  <c r="G1626" i="12"/>
  <c r="N1626" i="12"/>
  <c r="H1626" i="12"/>
  <c r="O1626" i="12"/>
  <c r="I1626" i="12"/>
  <c r="P1626" i="12"/>
  <c r="Q1626" i="12"/>
  <c r="C1627" i="12"/>
  <c r="J1627" i="12"/>
  <c r="D1627" i="12"/>
  <c r="K1627" i="12"/>
  <c r="E1627" i="12"/>
  <c r="L1627" i="12"/>
  <c r="F1627" i="12"/>
  <c r="M1627" i="12"/>
  <c r="G1627" i="12"/>
  <c r="N1627" i="12"/>
  <c r="H1627" i="12"/>
  <c r="O1627" i="12"/>
  <c r="I1627" i="12"/>
  <c r="P1627" i="12"/>
  <c r="Q1627" i="12"/>
  <c r="C1628" i="12"/>
  <c r="J1628" i="12"/>
  <c r="D1628" i="12"/>
  <c r="K1628" i="12"/>
  <c r="E1628" i="12"/>
  <c r="L1628" i="12"/>
  <c r="F1628" i="12"/>
  <c r="M1628" i="12"/>
  <c r="G1628" i="12"/>
  <c r="N1628" i="12"/>
  <c r="H1628" i="12"/>
  <c r="O1628" i="12"/>
  <c r="I1628" i="12"/>
  <c r="P1628" i="12"/>
  <c r="Q1628" i="12"/>
  <c r="C1629" i="12"/>
  <c r="J1629" i="12"/>
  <c r="D1629" i="12"/>
  <c r="K1629" i="12"/>
  <c r="E1629" i="12"/>
  <c r="L1629" i="12"/>
  <c r="F1629" i="12"/>
  <c r="M1629" i="12"/>
  <c r="G1629" i="12"/>
  <c r="N1629" i="12"/>
  <c r="H1629" i="12"/>
  <c r="O1629" i="12"/>
  <c r="I1629" i="12"/>
  <c r="P1629" i="12"/>
  <c r="Q1629" i="12"/>
  <c r="C1630" i="12"/>
  <c r="J1630" i="12"/>
  <c r="D1630" i="12"/>
  <c r="K1630" i="12"/>
  <c r="E1630" i="12"/>
  <c r="L1630" i="12"/>
  <c r="F1630" i="12"/>
  <c r="M1630" i="12"/>
  <c r="G1630" i="12"/>
  <c r="N1630" i="12"/>
  <c r="H1630" i="12"/>
  <c r="O1630" i="12"/>
  <c r="I1630" i="12"/>
  <c r="P1630" i="12"/>
  <c r="Q1630" i="12"/>
  <c r="C1631" i="12"/>
  <c r="J1631" i="12"/>
  <c r="D1631" i="12"/>
  <c r="K1631" i="12"/>
  <c r="E1631" i="12"/>
  <c r="L1631" i="12"/>
  <c r="F1631" i="12"/>
  <c r="M1631" i="12"/>
  <c r="G1631" i="12"/>
  <c r="N1631" i="12"/>
  <c r="H1631" i="12"/>
  <c r="O1631" i="12"/>
  <c r="I1631" i="12"/>
  <c r="P1631" i="12"/>
  <c r="Q1631" i="12"/>
  <c r="C1632" i="12"/>
  <c r="J1632" i="12"/>
  <c r="D1632" i="12"/>
  <c r="K1632" i="12"/>
  <c r="E1632" i="12"/>
  <c r="L1632" i="12"/>
  <c r="F1632" i="12"/>
  <c r="M1632" i="12"/>
  <c r="G1632" i="12"/>
  <c r="N1632" i="12"/>
  <c r="H1632" i="12"/>
  <c r="O1632" i="12"/>
  <c r="I1632" i="12"/>
  <c r="P1632" i="12"/>
  <c r="Q1632" i="12"/>
  <c r="C1633" i="12"/>
  <c r="J1633" i="12"/>
  <c r="D1633" i="12"/>
  <c r="K1633" i="12"/>
  <c r="E1633" i="12"/>
  <c r="L1633" i="12"/>
  <c r="F1633" i="12"/>
  <c r="M1633" i="12"/>
  <c r="G1633" i="12"/>
  <c r="N1633" i="12"/>
  <c r="H1633" i="12"/>
  <c r="O1633" i="12"/>
  <c r="I1633" i="12"/>
  <c r="P1633" i="12"/>
  <c r="Q1633" i="12"/>
  <c r="C1634" i="12"/>
  <c r="J1634" i="12"/>
  <c r="D1634" i="12"/>
  <c r="K1634" i="12"/>
  <c r="E1634" i="12"/>
  <c r="L1634" i="12"/>
  <c r="F1634" i="12"/>
  <c r="M1634" i="12"/>
  <c r="G1634" i="12"/>
  <c r="N1634" i="12"/>
  <c r="H1634" i="12"/>
  <c r="O1634" i="12"/>
  <c r="I1634" i="12"/>
  <c r="P1634" i="12"/>
  <c r="Q1634" i="12"/>
  <c r="C1635" i="12"/>
  <c r="J1635" i="12"/>
  <c r="D1635" i="12"/>
  <c r="K1635" i="12"/>
  <c r="E1635" i="12"/>
  <c r="L1635" i="12"/>
  <c r="F1635" i="12"/>
  <c r="M1635" i="12"/>
  <c r="G1635" i="12"/>
  <c r="N1635" i="12"/>
  <c r="H1635" i="12"/>
  <c r="O1635" i="12"/>
  <c r="I1635" i="12"/>
  <c r="P1635" i="12"/>
  <c r="Q1635" i="12"/>
  <c r="C1636" i="12"/>
  <c r="J1636" i="12"/>
  <c r="D1636" i="12"/>
  <c r="K1636" i="12"/>
  <c r="E1636" i="12"/>
  <c r="L1636" i="12"/>
  <c r="F1636" i="12"/>
  <c r="M1636" i="12"/>
  <c r="G1636" i="12"/>
  <c r="N1636" i="12"/>
  <c r="H1636" i="12"/>
  <c r="O1636" i="12"/>
  <c r="I1636" i="12"/>
  <c r="P1636" i="12"/>
  <c r="Q1636" i="12"/>
  <c r="C1637" i="12"/>
  <c r="J1637" i="12"/>
  <c r="D1637" i="12"/>
  <c r="K1637" i="12"/>
  <c r="E1637" i="12"/>
  <c r="L1637" i="12"/>
  <c r="F1637" i="12"/>
  <c r="M1637" i="12"/>
  <c r="G1637" i="12"/>
  <c r="N1637" i="12"/>
  <c r="H1637" i="12"/>
  <c r="O1637" i="12"/>
  <c r="I1637" i="12"/>
  <c r="P1637" i="12"/>
  <c r="Q1637" i="12"/>
  <c r="C1638" i="12"/>
  <c r="J1638" i="12"/>
  <c r="D1638" i="12"/>
  <c r="K1638" i="12"/>
  <c r="E1638" i="12"/>
  <c r="L1638" i="12"/>
  <c r="F1638" i="12"/>
  <c r="M1638" i="12"/>
  <c r="G1638" i="12"/>
  <c r="N1638" i="12"/>
  <c r="H1638" i="12"/>
  <c r="O1638" i="12"/>
  <c r="I1638" i="12"/>
  <c r="P1638" i="12"/>
  <c r="Q1638" i="12"/>
  <c r="C1639" i="12"/>
  <c r="J1639" i="12"/>
  <c r="D1639" i="12"/>
  <c r="K1639" i="12"/>
  <c r="E1639" i="12"/>
  <c r="L1639" i="12"/>
  <c r="F1639" i="12"/>
  <c r="M1639" i="12"/>
  <c r="G1639" i="12"/>
  <c r="N1639" i="12"/>
  <c r="H1639" i="12"/>
  <c r="O1639" i="12"/>
  <c r="I1639" i="12"/>
  <c r="P1639" i="12"/>
  <c r="Q1639" i="12"/>
  <c r="C1640" i="12"/>
  <c r="J1640" i="12"/>
  <c r="D1640" i="12"/>
  <c r="K1640" i="12"/>
  <c r="E1640" i="12"/>
  <c r="L1640" i="12"/>
  <c r="F1640" i="12"/>
  <c r="M1640" i="12"/>
  <c r="G1640" i="12"/>
  <c r="N1640" i="12"/>
  <c r="H1640" i="12"/>
  <c r="O1640" i="12"/>
  <c r="I1640" i="12"/>
  <c r="P1640" i="12"/>
  <c r="Q1640" i="12"/>
  <c r="C1641" i="12"/>
  <c r="J1641" i="12"/>
  <c r="D1641" i="12"/>
  <c r="K1641" i="12"/>
  <c r="E1641" i="12"/>
  <c r="L1641" i="12"/>
  <c r="F1641" i="12"/>
  <c r="M1641" i="12"/>
  <c r="G1641" i="12"/>
  <c r="N1641" i="12"/>
  <c r="H1641" i="12"/>
  <c r="O1641" i="12"/>
  <c r="I1641" i="12"/>
  <c r="P1641" i="12"/>
  <c r="Q1641" i="12"/>
  <c r="C1642" i="12"/>
  <c r="J1642" i="12"/>
  <c r="D1642" i="12"/>
  <c r="K1642" i="12"/>
  <c r="E1642" i="12"/>
  <c r="L1642" i="12"/>
  <c r="F1642" i="12"/>
  <c r="M1642" i="12"/>
  <c r="G1642" i="12"/>
  <c r="N1642" i="12"/>
  <c r="H1642" i="12"/>
  <c r="O1642" i="12"/>
  <c r="I1642" i="12"/>
  <c r="P1642" i="12"/>
  <c r="Q1642" i="12"/>
  <c r="C1643" i="12"/>
  <c r="J1643" i="12"/>
  <c r="D1643" i="12"/>
  <c r="K1643" i="12"/>
  <c r="E1643" i="12"/>
  <c r="L1643" i="12"/>
  <c r="F1643" i="12"/>
  <c r="M1643" i="12"/>
  <c r="G1643" i="12"/>
  <c r="N1643" i="12"/>
  <c r="H1643" i="12"/>
  <c r="O1643" i="12"/>
  <c r="I1643" i="12"/>
  <c r="P1643" i="12"/>
  <c r="Q1643" i="12"/>
  <c r="C1644" i="12"/>
  <c r="J1644" i="12"/>
  <c r="D1644" i="12"/>
  <c r="K1644" i="12"/>
  <c r="E1644" i="12"/>
  <c r="L1644" i="12"/>
  <c r="F1644" i="12"/>
  <c r="M1644" i="12"/>
  <c r="G1644" i="12"/>
  <c r="N1644" i="12"/>
  <c r="H1644" i="12"/>
  <c r="O1644" i="12"/>
  <c r="I1644" i="12"/>
  <c r="P1644" i="12"/>
  <c r="Q1644" i="12"/>
  <c r="C1645" i="12"/>
  <c r="J1645" i="12"/>
  <c r="D1645" i="12"/>
  <c r="K1645" i="12"/>
  <c r="E1645" i="12"/>
  <c r="L1645" i="12"/>
  <c r="F1645" i="12"/>
  <c r="M1645" i="12"/>
  <c r="G1645" i="12"/>
  <c r="N1645" i="12"/>
  <c r="H1645" i="12"/>
  <c r="O1645" i="12"/>
  <c r="I1645" i="12"/>
  <c r="P1645" i="12"/>
  <c r="Q1645" i="12"/>
  <c r="C1646" i="12"/>
  <c r="J1646" i="12"/>
  <c r="D1646" i="12"/>
  <c r="K1646" i="12"/>
  <c r="E1646" i="12"/>
  <c r="L1646" i="12"/>
  <c r="F1646" i="12"/>
  <c r="M1646" i="12"/>
  <c r="G1646" i="12"/>
  <c r="N1646" i="12"/>
  <c r="H1646" i="12"/>
  <c r="O1646" i="12"/>
  <c r="I1646" i="12"/>
  <c r="P1646" i="12"/>
  <c r="Q1646" i="12"/>
  <c r="C1647" i="12"/>
  <c r="J1647" i="12"/>
  <c r="D1647" i="12"/>
  <c r="K1647" i="12"/>
  <c r="E1647" i="12"/>
  <c r="L1647" i="12"/>
  <c r="F1647" i="12"/>
  <c r="M1647" i="12"/>
  <c r="G1647" i="12"/>
  <c r="N1647" i="12"/>
  <c r="H1647" i="12"/>
  <c r="O1647" i="12"/>
  <c r="I1647" i="12"/>
  <c r="P1647" i="12"/>
  <c r="Q1647" i="12"/>
  <c r="C1648" i="12"/>
  <c r="J1648" i="12"/>
  <c r="D1648" i="12"/>
  <c r="K1648" i="12"/>
  <c r="E1648" i="12"/>
  <c r="L1648" i="12"/>
  <c r="F1648" i="12"/>
  <c r="M1648" i="12"/>
  <c r="G1648" i="12"/>
  <c r="N1648" i="12"/>
  <c r="H1648" i="12"/>
  <c r="O1648" i="12"/>
  <c r="I1648" i="12"/>
  <c r="P1648" i="12"/>
  <c r="Q1648" i="12"/>
  <c r="C1649" i="12"/>
  <c r="J1649" i="12"/>
  <c r="D1649" i="12"/>
  <c r="K1649" i="12"/>
  <c r="E1649" i="12"/>
  <c r="L1649" i="12"/>
  <c r="F1649" i="12"/>
  <c r="M1649" i="12"/>
  <c r="G1649" i="12"/>
  <c r="N1649" i="12"/>
  <c r="H1649" i="12"/>
  <c r="O1649" i="12"/>
  <c r="I1649" i="12"/>
  <c r="P1649" i="12"/>
  <c r="Q1649" i="12"/>
  <c r="C1650" i="12"/>
  <c r="J1650" i="12"/>
  <c r="D1650" i="12"/>
  <c r="K1650" i="12"/>
  <c r="E1650" i="12"/>
  <c r="L1650" i="12"/>
  <c r="F1650" i="12"/>
  <c r="M1650" i="12"/>
  <c r="G1650" i="12"/>
  <c r="N1650" i="12"/>
  <c r="H1650" i="12"/>
  <c r="O1650" i="12"/>
  <c r="I1650" i="12"/>
  <c r="P1650" i="12"/>
  <c r="Q1650" i="12"/>
  <c r="C1651" i="12"/>
  <c r="J1651" i="12"/>
  <c r="D1651" i="12"/>
  <c r="K1651" i="12"/>
  <c r="E1651" i="12"/>
  <c r="L1651" i="12"/>
  <c r="F1651" i="12"/>
  <c r="M1651" i="12"/>
  <c r="G1651" i="12"/>
  <c r="N1651" i="12"/>
  <c r="H1651" i="12"/>
  <c r="O1651" i="12"/>
  <c r="I1651" i="12"/>
  <c r="P1651" i="12"/>
  <c r="Q1651" i="12"/>
  <c r="C1652" i="12"/>
  <c r="J1652" i="12"/>
  <c r="D1652" i="12"/>
  <c r="K1652" i="12"/>
  <c r="E1652" i="12"/>
  <c r="L1652" i="12"/>
  <c r="F1652" i="12"/>
  <c r="M1652" i="12"/>
  <c r="G1652" i="12"/>
  <c r="N1652" i="12"/>
  <c r="H1652" i="12"/>
  <c r="O1652" i="12"/>
  <c r="I1652" i="12"/>
  <c r="P1652" i="12"/>
  <c r="Q1652" i="12"/>
  <c r="C1653" i="12"/>
  <c r="J1653" i="12"/>
  <c r="D1653" i="12"/>
  <c r="K1653" i="12"/>
  <c r="E1653" i="12"/>
  <c r="L1653" i="12"/>
  <c r="F1653" i="12"/>
  <c r="M1653" i="12"/>
  <c r="G1653" i="12"/>
  <c r="N1653" i="12"/>
  <c r="H1653" i="12"/>
  <c r="O1653" i="12"/>
  <c r="I1653" i="12"/>
  <c r="P1653" i="12"/>
  <c r="Q1653" i="12"/>
  <c r="C1654" i="12"/>
  <c r="J1654" i="12"/>
  <c r="D1654" i="12"/>
  <c r="K1654" i="12"/>
  <c r="E1654" i="12"/>
  <c r="L1654" i="12"/>
  <c r="F1654" i="12"/>
  <c r="M1654" i="12"/>
  <c r="G1654" i="12"/>
  <c r="N1654" i="12"/>
  <c r="H1654" i="12"/>
  <c r="O1654" i="12"/>
  <c r="I1654" i="12"/>
  <c r="P1654" i="12"/>
  <c r="Q1654" i="12"/>
  <c r="C1655" i="12"/>
  <c r="J1655" i="12"/>
  <c r="D1655" i="12"/>
  <c r="K1655" i="12"/>
  <c r="E1655" i="12"/>
  <c r="L1655" i="12"/>
  <c r="F1655" i="12"/>
  <c r="M1655" i="12"/>
  <c r="G1655" i="12"/>
  <c r="N1655" i="12"/>
  <c r="H1655" i="12"/>
  <c r="O1655" i="12"/>
  <c r="I1655" i="12"/>
  <c r="P1655" i="12"/>
  <c r="Q1655" i="12"/>
  <c r="C1656" i="12"/>
  <c r="J1656" i="12"/>
  <c r="D1656" i="12"/>
  <c r="K1656" i="12"/>
  <c r="E1656" i="12"/>
  <c r="L1656" i="12"/>
  <c r="F1656" i="12"/>
  <c r="M1656" i="12"/>
  <c r="G1656" i="12"/>
  <c r="N1656" i="12"/>
  <c r="H1656" i="12"/>
  <c r="O1656" i="12"/>
  <c r="I1656" i="12"/>
  <c r="P1656" i="12"/>
  <c r="Q1656" i="12"/>
  <c r="C1657" i="12"/>
  <c r="J1657" i="12"/>
  <c r="D1657" i="12"/>
  <c r="K1657" i="12"/>
  <c r="E1657" i="12"/>
  <c r="L1657" i="12"/>
  <c r="F1657" i="12"/>
  <c r="M1657" i="12"/>
  <c r="G1657" i="12"/>
  <c r="N1657" i="12"/>
  <c r="H1657" i="12"/>
  <c r="O1657" i="12"/>
  <c r="I1657" i="12"/>
  <c r="P1657" i="12"/>
  <c r="Q1657" i="12"/>
  <c r="C1658" i="12"/>
  <c r="J1658" i="12"/>
  <c r="D1658" i="12"/>
  <c r="K1658" i="12"/>
  <c r="E1658" i="12"/>
  <c r="L1658" i="12"/>
  <c r="F1658" i="12"/>
  <c r="M1658" i="12"/>
  <c r="G1658" i="12"/>
  <c r="N1658" i="12"/>
  <c r="H1658" i="12"/>
  <c r="O1658" i="12"/>
  <c r="I1658" i="12"/>
  <c r="P1658" i="12"/>
  <c r="Q1658" i="12"/>
  <c r="C1659" i="12"/>
  <c r="J1659" i="12"/>
  <c r="D1659" i="12"/>
  <c r="K1659" i="12"/>
  <c r="E1659" i="12"/>
  <c r="L1659" i="12"/>
  <c r="F1659" i="12"/>
  <c r="M1659" i="12"/>
  <c r="G1659" i="12"/>
  <c r="N1659" i="12"/>
  <c r="H1659" i="12"/>
  <c r="O1659" i="12"/>
  <c r="I1659" i="12"/>
  <c r="P1659" i="12"/>
  <c r="Q1659" i="12"/>
  <c r="C1660" i="12"/>
  <c r="J1660" i="12"/>
  <c r="D1660" i="12"/>
  <c r="K1660" i="12"/>
  <c r="E1660" i="12"/>
  <c r="L1660" i="12"/>
  <c r="F1660" i="12"/>
  <c r="M1660" i="12"/>
  <c r="G1660" i="12"/>
  <c r="N1660" i="12"/>
  <c r="H1660" i="12"/>
  <c r="O1660" i="12"/>
  <c r="I1660" i="12"/>
  <c r="P1660" i="12"/>
  <c r="Q1660" i="12"/>
  <c r="C1661" i="12"/>
  <c r="J1661" i="12"/>
  <c r="D1661" i="12"/>
  <c r="K1661" i="12"/>
  <c r="E1661" i="12"/>
  <c r="L1661" i="12"/>
  <c r="F1661" i="12"/>
  <c r="M1661" i="12"/>
  <c r="G1661" i="12"/>
  <c r="N1661" i="12"/>
  <c r="H1661" i="12"/>
  <c r="O1661" i="12"/>
  <c r="I1661" i="12"/>
  <c r="P1661" i="12"/>
  <c r="Q1661" i="12"/>
  <c r="C1662" i="12"/>
  <c r="J1662" i="12"/>
  <c r="D1662" i="12"/>
  <c r="K1662" i="12"/>
  <c r="E1662" i="12"/>
  <c r="L1662" i="12"/>
  <c r="F1662" i="12"/>
  <c r="M1662" i="12"/>
  <c r="G1662" i="12"/>
  <c r="N1662" i="12"/>
  <c r="H1662" i="12"/>
  <c r="O1662" i="12"/>
  <c r="I1662" i="12"/>
  <c r="P1662" i="12"/>
  <c r="Q1662" i="12"/>
  <c r="C1663" i="12"/>
  <c r="J1663" i="12"/>
  <c r="D1663" i="12"/>
  <c r="K1663" i="12"/>
  <c r="E1663" i="12"/>
  <c r="L1663" i="12"/>
  <c r="F1663" i="12"/>
  <c r="M1663" i="12"/>
  <c r="G1663" i="12"/>
  <c r="N1663" i="12"/>
  <c r="H1663" i="12"/>
  <c r="O1663" i="12"/>
  <c r="I1663" i="12"/>
  <c r="P1663" i="12"/>
  <c r="Q1663" i="12"/>
  <c r="C1664" i="12"/>
  <c r="J1664" i="12"/>
  <c r="D1664" i="12"/>
  <c r="K1664" i="12"/>
  <c r="E1664" i="12"/>
  <c r="L1664" i="12"/>
  <c r="F1664" i="12"/>
  <c r="M1664" i="12"/>
  <c r="G1664" i="12"/>
  <c r="N1664" i="12"/>
  <c r="H1664" i="12"/>
  <c r="O1664" i="12"/>
  <c r="I1664" i="12"/>
  <c r="P1664" i="12"/>
  <c r="Q1664" i="12"/>
  <c r="C1665" i="12"/>
  <c r="J1665" i="12"/>
  <c r="D1665" i="12"/>
  <c r="K1665" i="12"/>
  <c r="E1665" i="12"/>
  <c r="L1665" i="12"/>
  <c r="F1665" i="12"/>
  <c r="M1665" i="12"/>
  <c r="G1665" i="12"/>
  <c r="N1665" i="12"/>
  <c r="H1665" i="12"/>
  <c r="O1665" i="12"/>
  <c r="I1665" i="12"/>
  <c r="P1665" i="12"/>
  <c r="Q1665" i="12"/>
  <c r="C1666" i="12"/>
  <c r="J1666" i="12"/>
  <c r="D1666" i="12"/>
  <c r="K1666" i="12"/>
  <c r="E1666" i="12"/>
  <c r="L1666" i="12"/>
  <c r="F1666" i="12"/>
  <c r="M1666" i="12"/>
  <c r="G1666" i="12"/>
  <c r="N1666" i="12"/>
  <c r="H1666" i="12"/>
  <c r="O1666" i="12"/>
  <c r="I1666" i="12"/>
  <c r="P1666" i="12"/>
  <c r="Q1666" i="12"/>
  <c r="C1667" i="12"/>
  <c r="J1667" i="12"/>
  <c r="D1667" i="12"/>
  <c r="K1667" i="12"/>
  <c r="E1667" i="12"/>
  <c r="L1667" i="12"/>
  <c r="F1667" i="12"/>
  <c r="M1667" i="12"/>
  <c r="G1667" i="12"/>
  <c r="N1667" i="12"/>
  <c r="H1667" i="12"/>
  <c r="O1667" i="12"/>
  <c r="I1667" i="12"/>
  <c r="P1667" i="12"/>
  <c r="Q1667" i="12"/>
  <c r="C1668" i="12"/>
  <c r="J1668" i="12"/>
  <c r="D1668" i="12"/>
  <c r="K1668" i="12"/>
  <c r="E1668" i="12"/>
  <c r="L1668" i="12"/>
  <c r="F1668" i="12"/>
  <c r="M1668" i="12"/>
  <c r="G1668" i="12"/>
  <c r="N1668" i="12"/>
  <c r="H1668" i="12"/>
  <c r="O1668" i="12"/>
  <c r="I1668" i="12"/>
  <c r="P1668" i="12"/>
  <c r="Q1668" i="12"/>
  <c r="C1669" i="12"/>
  <c r="J1669" i="12"/>
  <c r="D1669" i="12"/>
  <c r="K1669" i="12"/>
  <c r="E1669" i="12"/>
  <c r="L1669" i="12"/>
  <c r="F1669" i="12"/>
  <c r="M1669" i="12"/>
  <c r="G1669" i="12"/>
  <c r="N1669" i="12"/>
  <c r="H1669" i="12"/>
  <c r="O1669" i="12"/>
  <c r="I1669" i="12"/>
  <c r="P1669" i="12"/>
  <c r="Q1669" i="12"/>
  <c r="C1670" i="12"/>
  <c r="J1670" i="12"/>
  <c r="D1670" i="12"/>
  <c r="K1670" i="12"/>
  <c r="E1670" i="12"/>
  <c r="L1670" i="12"/>
  <c r="F1670" i="12"/>
  <c r="M1670" i="12"/>
  <c r="G1670" i="12"/>
  <c r="N1670" i="12"/>
  <c r="H1670" i="12"/>
  <c r="O1670" i="12"/>
  <c r="I1670" i="12"/>
  <c r="P1670" i="12"/>
  <c r="Q1670" i="12"/>
  <c r="C1671" i="12"/>
  <c r="J1671" i="12"/>
  <c r="D1671" i="12"/>
  <c r="K1671" i="12"/>
  <c r="E1671" i="12"/>
  <c r="L1671" i="12"/>
  <c r="F1671" i="12"/>
  <c r="M1671" i="12"/>
  <c r="G1671" i="12"/>
  <c r="N1671" i="12"/>
  <c r="H1671" i="12"/>
  <c r="O1671" i="12"/>
  <c r="I1671" i="12"/>
  <c r="P1671" i="12"/>
  <c r="Q1671" i="12"/>
  <c r="C1672" i="12"/>
  <c r="J1672" i="12"/>
  <c r="D1672" i="12"/>
  <c r="K1672" i="12"/>
  <c r="E1672" i="12"/>
  <c r="L1672" i="12"/>
  <c r="F1672" i="12"/>
  <c r="M1672" i="12"/>
  <c r="G1672" i="12"/>
  <c r="N1672" i="12"/>
  <c r="H1672" i="12"/>
  <c r="O1672" i="12"/>
  <c r="I1672" i="12"/>
  <c r="P1672" i="12"/>
  <c r="Q1672" i="12"/>
  <c r="C1673" i="12"/>
  <c r="J1673" i="12"/>
  <c r="D1673" i="12"/>
  <c r="K1673" i="12"/>
  <c r="E1673" i="12"/>
  <c r="L1673" i="12"/>
  <c r="F1673" i="12"/>
  <c r="M1673" i="12"/>
  <c r="G1673" i="12"/>
  <c r="N1673" i="12"/>
  <c r="H1673" i="12"/>
  <c r="O1673" i="12"/>
  <c r="I1673" i="12"/>
  <c r="P1673" i="12"/>
  <c r="Q1673" i="12"/>
  <c r="C1674" i="12"/>
  <c r="J1674" i="12"/>
  <c r="D1674" i="12"/>
  <c r="K1674" i="12"/>
  <c r="E1674" i="12"/>
  <c r="L1674" i="12"/>
  <c r="F1674" i="12"/>
  <c r="M1674" i="12"/>
  <c r="G1674" i="12"/>
  <c r="N1674" i="12"/>
  <c r="H1674" i="12"/>
  <c r="O1674" i="12"/>
  <c r="I1674" i="12"/>
  <c r="P1674" i="12"/>
  <c r="Q1674" i="12"/>
  <c r="C1675" i="12"/>
  <c r="J1675" i="12"/>
  <c r="D1675" i="12"/>
  <c r="K1675" i="12"/>
  <c r="E1675" i="12"/>
  <c r="L1675" i="12"/>
  <c r="F1675" i="12"/>
  <c r="M1675" i="12"/>
  <c r="G1675" i="12"/>
  <c r="N1675" i="12"/>
  <c r="H1675" i="12"/>
  <c r="O1675" i="12"/>
  <c r="I1675" i="12"/>
  <c r="P1675" i="12"/>
  <c r="Q1675" i="12"/>
  <c r="C1676" i="12"/>
  <c r="J1676" i="12"/>
  <c r="D1676" i="12"/>
  <c r="K1676" i="12"/>
  <c r="E1676" i="12"/>
  <c r="L1676" i="12"/>
  <c r="F1676" i="12"/>
  <c r="M1676" i="12"/>
  <c r="G1676" i="12"/>
  <c r="N1676" i="12"/>
  <c r="H1676" i="12"/>
  <c r="O1676" i="12"/>
  <c r="I1676" i="12"/>
  <c r="P1676" i="12"/>
  <c r="Q1676" i="12"/>
  <c r="C1677" i="12"/>
  <c r="J1677" i="12"/>
  <c r="D1677" i="12"/>
  <c r="K1677" i="12"/>
  <c r="E1677" i="12"/>
  <c r="L1677" i="12"/>
  <c r="F1677" i="12"/>
  <c r="M1677" i="12"/>
  <c r="G1677" i="12"/>
  <c r="N1677" i="12"/>
  <c r="H1677" i="12"/>
  <c r="O1677" i="12"/>
  <c r="I1677" i="12"/>
  <c r="P1677" i="12"/>
  <c r="Q1677" i="12"/>
  <c r="C1678" i="12"/>
  <c r="J1678" i="12"/>
  <c r="D1678" i="12"/>
  <c r="K1678" i="12"/>
  <c r="E1678" i="12"/>
  <c r="L1678" i="12"/>
  <c r="F1678" i="12"/>
  <c r="M1678" i="12"/>
  <c r="G1678" i="12"/>
  <c r="N1678" i="12"/>
  <c r="H1678" i="12"/>
  <c r="O1678" i="12"/>
  <c r="I1678" i="12"/>
  <c r="P1678" i="12"/>
  <c r="Q1678" i="12"/>
  <c r="C1679" i="12"/>
  <c r="J1679" i="12"/>
  <c r="D1679" i="12"/>
  <c r="K1679" i="12"/>
  <c r="E1679" i="12"/>
  <c r="L1679" i="12"/>
  <c r="F1679" i="12"/>
  <c r="M1679" i="12"/>
  <c r="G1679" i="12"/>
  <c r="N1679" i="12"/>
  <c r="H1679" i="12"/>
  <c r="O1679" i="12"/>
  <c r="I1679" i="12"/>
  <c r="P1679" i="12"/>
  <c r="Q1679" i="12"/>
  <c r="C1680" i="12"/>
  <c r="J1680" i="12"/>
  <c r="D1680" i="12"/>
  <c r="K1680" i="12"/>
  <c r="E1680" i="12"/>
  <c r="L1680" i="12"/>
  <c r="F1680" i="12"/>
  <c r="M1680" i="12"/>
  <c r="G1680" i="12"/>
  <c r="N1680" i="12"/>
  <c r="H1680" i="12"/>
  <c r="O1680" i="12"/>
  <c r="I1680" i="12"/>
  <c r="P1680" i="12"/>
  <c r="Q1680" i="12"/>
  <c r="C1681" i="12"/>
  <c r="J1681" i="12"/>
  <c r="D1681" i="12"/>
  <c r="K1681" i="12"/>
  <c r="E1681" i="12"/>
  <c r="L1681" i="12"/>
  <c r="F1681" i="12"/>
  <c r="M1681" i="12"/>
  <c r="G1681" i="12"/>
  <c r="N1681" i="12"/>
  <c r="H1681" i="12"/>
  <c r="O1681" i="12"/>
  <c r="I1681" i="12"/>
  <c r="P1681" i="12"/>
  <c r="Q1681" i="12"/>
  <c r="C1682" i="12"/>
  <c r="J1682" i="12"/>
  <c r="D1682" i="12"/>
  <c r="K1682" i="12"/>
  <c r="E1682" i="12"/>
  <c r="L1682" i="12"/>
  <c r="F1682" i="12"/>
  <c r="M1682" i="12"/>
  <c r="G1682" i="12"/>
  <c r="N1682" i="12"/>
  <c r="H1682" i="12"/>
  <c r="O1682" i="12"/>
  <c r="I1682" i="12"/>
  <c r="P1682" i="12"/>
  <c r="Q1682" i="12"/>
  <c r="C1683" i="12"/>
  <c r="J1683" i="12"/>
  <c r="D1683" i="12"/>
  <c r="K1683" i="12"/>
  <c r="E1683" i="12"/>
  <c r="L1683" i="12"/>
  <c r="F1683" i="12"/>
  <c r="M1683" i="12"/>
  <c r="G1683" i="12"/>
  <c r="N1683" i="12"/>
  <c r="H1683" i="12"/>
  <c r="O1683" i="12"/>
  <c r="I1683" i="12"/>
  <c r="P1683" i="12"/>
  <c r="Q1683" i="12"/>
  <c r="C1684" i="12"/>
  <c r="J1684" i="12"/>
  <c r="D1684" i="12"/>
  <c r="K1684" i="12"/>
  <c r="E1684" i="12"/>
  <c r="L1684" i="12"/>
  <c r="F1684" i="12"/>
  <c r="M1684" i="12"/>
  <c r="G1684" i="12"/>
  <c r="N1684" i="12"/>
  <c r="H1684" i="12"/>
  <c r="O1684" i="12"/>
  <c r="I1684" i="12"/>
  <c r="P1684" i="12"/>
  <c r="Q1684" i="12"/>
  <c r="C1685" i="12"/>
  <c r="J1685" i="12"/>
  <c r="D1685" i="12"/>
  <c r="K1685" i="12"/>
  <c r="E1685" i="12"/>
  <c r="L1685" i="12"/>
  <c r="F1685" i="12"/>
  <c r="M1685" i="12"/>
  <c r="G1685" i="12"/>
  <c r="N1685" i="12"/>
  <c r="H1685" i="12"/>
  <c r="O1685" i="12"/>
  <c r="I1685" i="12"/>
  <c r="P1685" i="12"/>
  <c r="Q1685" i="12"/>
  <c r="C1686" i="12"/>
  <c r="J1686" i="12"/>
  <c r="D1686" i="12"/>
  <c r="K1686" i="12"/>
  <c r="E1686" i="12"/>
  <c r="L1686" i="12"/>
  <c r="F1686" i="12"/>
  <c r="M1686" i="12"/>
  <c r="G1686" i="12"/>
  <c r="N1686" i="12"/>
  <c r="H1686" i="12"/>
  <c r="O1686" i="12"/>
  <c r="I1686" i="12"/>
  <c r="P1686" i="12"/>
  <c r="Q1686" i="12"/>
  <c r="C1687" i="12"/>
  <c r="J1687" i="12"/>
  <c r="D1687" i="12"/>
  <c r="K1687" i="12"/>
  <c r="E1687" i="12"/>
  <c r="L1687" i="12"/>
  <c r="F1687" i="12"/>
  <c r="M1687" i="12"/>
  <c r="G1687" i="12"/>
  <c r="N1687" i="12"/>
  <c r="H1687" i="12"/>
  <c r="O1687" i="12"/>
  <c r="I1687" i="12"/>
  <c r="P1687" i="12"/>
  <c r="Q1687" i="12"/>
  <c r="C1688" i="12"/>
  <c r="J1688" i="12"/>
  <c r="D1688" i="12"/>
  <c r="K1688" i="12"/>
  <c r="E1688" i="12"/>
  <c r="L1688" i="12"/>
  <c r="F1688" i="12"/>
  <c r="M1688" i="12"/>
  <c r="G1688" i="12"/>
  <c r="N1688" i="12"/>
  <c r="H1688" i="12"/>
  <c r="O1688" i="12"/>
  <c r="I1688" i="12"/>
  <c r="P1688" i="12"/>
  <c r="Q1688" i="12"/>
  <c r="C1689" i="12"/>
  <c r="J1689" i="12"/>
  <c r="D1689" i="12"/>
  <c r="K1689" i="12"/>
  <c r="E1689" i="12"/>
  <c r="L1689" i="12"/>
  <c r="F1689" i="12"/>
  <c r="M1689" i="12"/>
  <c r="G1689" i="12"/>
  <c r="N1689" i="12"/>
  <c r="H1689" i="12"/>
  <c r="O1689" i="12"/>
  <c r="I1689" i="12"/>
  <c r="P1689" i="12"/>
  <c r="Q1689" i="12"/>
  <c r="C1690" i="12"/>
  <c r="J1690" i="12"/>
  <c r="D1690" i="12"/>
  <c r="K1690" i="12"/>
  <c r="E1690" i="12"/>
  <c r="L1690" i="12"/>
  <c r="F1690" i="12"/>
  <c r="M1690" i="12"/>
  <c r="G1690" i="12"/>
  <c r="N1690" i="12"/>
  <c r="H1690" i="12"/>
  <c r="O1690" i="12"/>
  <c r="I1690" i="12"/>
  <c r="P1690" i="12"/>
  <c r="Q1690" i="12"/>
  <c r="C1691" i="12"/>
  <c r="J1691" i="12"/>
  <c r="D1691" i="12"/>
  <c r="K1691" i="12"/>
  <c r="E1691" i="12"/>
  <c r="L1691" i="12"/>
  <c r="F1691" i="12"/>
  <c r="M1691" i="12"/>
  <c r="G1691" i="12"/>
  <c r="N1691" i="12"/>
  <c r="H1691" i="12"/>
  <c r="O1691" i="12"/>
  <c r="I1691" i="12"/>
  <c r="P1691" i="12"/>
  <c r="Q1691" i="12"/>
  <c r="C1692" i="12"/>
  <c r="J1692" i="12"/>
  <c r="D1692" i="12"/>
  <c r="K1692" i="12"/>
  <c r="E1692" i="12"/>
  <c r="L1692" i="12"/>
  <c r="F1692" i="12"/>
  <c r="M1692" i="12"/>
  <c r="G1692" i="12"/>
  <c r="N1692" i="12"/>
  <c r="H1692" i="12"/>
  <c r="O1692" i="12"/>
  <c r="I1692" i="12"/>
  <c r="P1692" i="12"/>
  <c r="Q1692" i="12"/>
  <c r="C1693" i="12"/>
  <c r="J1693" i="12"/>
  <c r="D1693" i="12"/>
  <c r="K1693" i="12"/>
  <c r="E1693" i="12"/>
  <c r="L1693" i="12"/>
  <c r="F1693" i="12"/>
  <c r="M1693" i="12"/>
  <c r="G1693" i="12"/>
  <c r="N1693" i="12"/>
  <c r="H1693" i="12"/>
  <c r="O1693" i="12"/>
  <c r="I1693" i="12"/>
  <c r="P1693" i="12"/>
  <c r="Q1693" i="12"/>
  <c r="C1694" i="12"/>
  <c r="J1694" i="12"/>
  <c r="D1694" i="12"/>
  <c r="K1694" i="12"/>
  <c r="E1694" i="12"/>
  <c r="L1694" i="12"/>
  <c r="F1694" i="12"/>
  <c r="M1694" i="12"/>
  <c r="G1694" i="12"/>
  <c r="N1694" i="12"/>
  <c r="H1694" i="12"/>
  <c r="O1694" i="12"/>
  <c r="I1694" i="12"/>
  <c r="P1694" i="12"/>
  <c r="Q1694" i="12"/>
  <c r="C1695" i="12"/>
  <c r="J1695" i="12"/>
  <c r="D1695" i="12"/>
  <c r="K1695" i="12"/>
  <c r="E1695" i="12"/>
  <c r="L1695" i="12"/>
  <c r="F1695" i="12"/>
  <c r="M1695" i="12"/>
  <c r="G1695" i="12"/>
  <c r="N1695" i="12"/>
  <c r="H1695" i="12"/>
  <c r="O1695" i="12"/>
  <c r="I1695" i="12"/>
  <c r="P1695" i="12"/>
  <c r="Q1695" i="12"/>
  <c r="C1696" i="12"/>
  <c r="J1696" i="12"/>
  <c r="D1696" i="12"/>
  <c r="K1696" i="12"/>
  <c r="E1696" i="12"/>
  <c r="L1696" i="12"/>
  <c r="F1696" i="12"/>
  <c r="M1696" i="12"/>
  <c r="G1696" i="12"/>
  <c r="N1696" i="12"/>
  <c r="H1696" i="12"/>
  <c r="O1696" i="12"/>
  <c r="I1696" i="12"/>
  <c r="P1696" i="12"/>
  <c r="Q1696" i="12"/>
  <c r="C1697" i="12"/>
  <c r="J1697" i="12"/>
  <c r="D1697" i="12"/>
  <c r="K1697" i="12"/>
  <c r="E1697" i="12"/>
  <c r="L1697" i="12"/>
  <c r="F1697" i="12"/>
  <c r="M1697" i="12"/>
  <c r="G1697" i="12"/>
  <c r="N1697" i="12"/>
  <c r="H1697" i="12"/>
  <c r="O1697" i="12"/>
  <c r="I1697" i="12"/>
  <c r="P1697" i="12"/>
  <c r="Q1697" i="12"/>
  <c r="C1698" i="12"/>
  <c r="J1698" i="12"/>
  <c r="D1698" i="12"/>
  <c r="K1698" i="12"/>
  <c r="E1698" i="12"/>
  <c r="L1698" i="12"/>
  <c r="F1698" i="12"/>
  <c r="M1698" i="12"/>
  <c r="G1698" i="12"/>
  <c r="N1698" i="12"/>
  <c r="H1698" i="12"/>
  <c r="O1698" i="12"/>
  <c r="I1698" i="12"/>
  <c r="P1698" i="12"/>
  <c r="Q1698" i="12"/>
  <c r="C1699" i="12"/>
  <c r="J1699" i="12"/>
  <c r="D1699" i="12"/>
  <c r="K1699" i="12"/>
  <c r="E1699" i="12"/>
  <c r="L1699" i="12"/>
  <c r="F1699" i="12"/>
  <c r="M1699" i="12"/>
  <c r="G1699" i="12"/>
  <c r="N1699" i="12"/>
  <c r="H1699" i="12"/>
  <c r="O1699" i="12"/>
  <c r="I1699" i="12"/>
  <c r="P1699" i="12"/>
  <c r="Q1699" i="12"/>
  <c r="C1700" i="12"/>
  <c r="J1700" i="12"/>
  <c r="D1700" i="12"/>
  <c r="K1700" i="12"/>
  <c r="E1700" i="12"/>
  <c r="L1700" i="12"/>
  <c r="F1700" i="12"/>
  <c r="M1700" i="12"/>
  <c r="G1700" i="12"/>
  <c r="N1700" i="12"/>
  <c r="H1700" i="12"/>
  <c r="O1700" i="12"/>
  <c r="I1700" i="12"/>
  <c r="P1700" i="12"/>
  <c r="Q1700" i="12"/>
  <c r="C1701" i="12"/>
  <c r="J1701" i="12"/>
  <c r="D1701" i="12"/>
  <c r="K1701" i="12"/>
  <c r="E1701" i="12"/>
  <c r="L1701" i="12"/>
  <c r="F1701" i="12"/>
  <c r="M1701" i="12"/>
  <c r="G1701" i="12"/>
  <c r="N1701" i="12"/>
  <c r="H1701" i="12"/>
  <c r="O1701" i="12"/>
  <c r="I1701" i="12"/>
  <c r="P1701" i="12"/>
  <c r="Q1701" i="12"/>
  <c r="C1702" i="12"/>
  <c r="J1702" i="12"/>
  <c r="D1702" i="12"/>
  <c r="K1702" i="12"/>
  <c r="E1702" i="12"/>
  <c r="L1702" i="12"/>
  <c r="F1702" i="12"/>
  <c r="M1702" i="12"/>
  <c r="G1702" i="12"/>
  <c r="N1702" i="12"/>
  <c r="H1702" i="12"/>
  <c r="O1702" i="12"/>
  <c r="I1702" i="12"/>
  <c r="P1702" i="12"/>
  <c r="Q1702" i="12"/>
  <c r="C1703" i="12"/>
  <c r="J1703" i="12"/>
  <c r="D1703" i="12"/>
  <c r="K1703" i="12"/>
  <c r="E1703" i="12"/>
  <c r="L1703" i="12"/>
  <c r="F1703" i="12"/>
  <c r="M1703" i="12"/>
  <c r="G1703" i="12"/>
  <c r="N1703" i="12"/>
  <c r="H1703" i="12"/>
  <c r="O1703" i="12"/>
  <c r="I1703" i="12"/>
  <c r="P1703" i="12"/>
  <c r="Q1703" i="12"/>
  <c r="C1704" i="12"/>
  <c r="J1704" i="12"/>
  <c r="D1704" i="12"/>
  <c r="K1704" i="12"/>
  <c r="E1704" i="12"/>
  <c r="L1704" i="12"/>
  <c r="F1704" i="12"/>
  <c r="M1704" i="12"/>
  <c r="G1704" i="12"/>
  <c r="N1704" i="12"/>
  <c r="H1704" i="12"/>
  <c r="O1704" i="12"/>
  <c r="I1704" i="12"/>
  <c r="P1704" i="12"/>
  <c r="Q1704" i="12"/>
  <c r="C1705" i="12"/>
  <c r="J1705" i="12"/>
  <c r="D1705" i="12"/>
  <c r="K1705" i="12"/>
  <c r="E1705" i="12"/>
  <c r="L1705" i="12"/>
  <c r="F1705" i="12"/>
  <c r="M1705" i="12"/>
  <c r="G1705" i="12"/>
  <c r="N1705" i="12"/>
  <c r="H1705" i="12"/>
  <c r="O1705" i="12"/>
  <c r="I1705" i="12"/>
  <c r="P1705" i="12"/>
  <c r="Q1705" i="12"/>
  <c r="C1706" i="12"/>
  <c r="J1706" i="12"/>
  <c r="D1706" i="12"/>
  <c r="K1706" i="12"/>
  <c r="E1706" i="12"/>
  <c r="L1706" i="12"/>
  <c r="F1706" i="12"/>
  <c r="M1706" i="12"/>
  <c r="G1706" i="12"/>
  <c r="N1706" i="12"/>
  <c r="H1706" i="12"/>
  <c r="O1706" i="12"/>
  <c r="I1706" i="12"/>
  <c r="P1706" i="12"/>
  <c r="Q1706" i="12"/>
  <c r="C1707" i="12"/>
  <c r="J1707" i="12"/>
  <c r="D1707" i="12"/>
  <c r="K1707" i="12"/>
  <c r="E1707" i="12"/>
  <c r="L1707" i="12"/>
  <c r="F1707" i="12"/>
  <c r="M1707" i="12"/>
  <c r="G1707" i="12"/>
  <c r="N1707" i="12"/>
  <c r="H1707" i="12"/>
  <c r="O1707" i="12"/>
  <c r="I1707" i="12"/>
  <c r="P1707" i="12"/>
  <c r="Q1707" i="12"/>
  <c r="C1708" i="12"/>
  <c r="J1708" i="12"/>
  <c r="D1708" i="12"/>
  <c r="K1708" i="12"/>
  <c r="E1708" i="12"/>
  <c r="L1708" i="12"/>
  <c r="F1708" i="12"/>
  <c r="M1708" i="12"/>
  <c r="G1708" i="12"/>
  <c r="N1708" i="12"/>
  <c r="H1708" i="12"/>
  <c r="O1708" i="12"/>
  <c r="I1708" i="12"/>
  <c r="P1708" i="12"/>
  <c r="Q1708" i="12"/>
  <c r="C1709" i="12"/>
  <c r="J1709" i="12"/>
  <c r="D1709" i="12"/>
  <c r="K1709" i="12"/>
  <c r="E1709" i="12"/>
  <c r="L1709" i="12"/>
  <c r="F1709" i="12"/>
  <c r="M1709" i="12"/>
  <c r="G1709" i="12"/>
  <c r="N1709" i="12"/>
  <c r="H1709" i="12"/>
  <c r="O1709" i="12"/>
  <c r="I1709" i="12"/>
  <c r="P1709" i="12"/>
  <c r="Q1709" i="12"/>
  <c r="C1710" i="12"/>
  <c r="J1710" i="12"/>
  <c r="D1710" i="12"/>
  <c r="K1710" i="12"/>
  <c r="E1710" i="12"/>
  <c r="L1710" i="12"/>
  <c r="F1710" i="12"/>
  <c r="M1710" i="12"/>
  <c r="G1710" i="12"/>
  <c r="N1710" i="12"/>
  <c r="H1710" i="12"/>
  <c r="O1710" i="12"/>
  <c r="I1710" i="12"/>
  <c r="P1710" i="12"/>
  <c r="Q1710" i="12"/>
  <c r="C1711" i="12"/>
  <c r="J1711" i="12"/>
  <c r="D1711" i="12"/>
  <c r="K1711" i="12"/>
  <c r="E1711" i="12"/>
  <c r="L1711" i="12"/>
  <c r="F1711" i="12"/>
  <c r="M1711" i="12"/>
  <c r="G1711" i="12"/>
  <c r="N1711" i="12"/>
  <c r="H1711" i="12"/>
  <c r="O1711" i="12"/>
  <c r="I1711" i="12"/>
  <c r="P1711" i="12"/>
  <c r="Q1711" i="12"/>
  <c r="C1712" i="12"/>
  <c r="J1712" i="12"/>
  <c r="D1712" i="12"/>
  <c r="K1712" i="12"/>
  <c r="E1712" i="12"/>
  <c r="L1712" i="12"/>
  <c r="F1712" i="12"/>
  <c r="M1712" i="12"/>
  <c r="G1712" i="12"/>
  <c r="N1712" i="12"/>
  <c r="H1712" i="12"/>
  <c r="O1712" i="12"/>
  <c r="I1712" i="12"/>
  <c r="P1712" i="12"/>
  <c r="Q1712" i="12"/>
  <c r="C1713" i="12"/>
  <c r="J1713" i="12"/>
  <c r="D1713" i="12"/>
  <c r="K1713" i="12"/>
  <c r="E1713" i="12"/>
  <c r="L1713" i="12"/>
  <c r="F1713" i="12"/>
  <c r="M1713" i="12"/>
  <c r="G1713" i="12"/>
  <c r="N1713" i="12"/>
  <c r="H1713" i="12"/>
  <c r="O1713" i="12"/>
  <c r="I1713" i="12"/>
  <c r="P1713" i="12"/>
  <c r="Q1713" i="12"/>
  <c r="C1714" i="12"/>
  <c r="J1714" i="12"/>
  <c r="D1714" i="12"/>
  <c r="K1714" i="12"/>
  <c r="E1714" i="12"/>
  <c r="L1714" i="12"/>
  <c r="F1714" i="12"/>
  <c r="M1714" i="12"/>
  <c r="G1714" i="12"/>
  <c r="N1714" i="12"/>
  <c r="H1714" i="12"/>
  <c r="O1714" i="12"/>
  <c r="I1714" i="12"/>
  <c r="P1714" i="12"/>
  <c r="Q1714" i="12"/>
  <c r="C1715" i="12"/>
  <c r="J1715" i="12"/>
  <c r="D1715" i="12"/>
  <c r="K1715" i="12"/>
  <c r="E1715" i="12"/>
  <c r="L1715" i="12"/>
  <c r="F1715" i="12"/>
  <c r="M1715" i="12"/>
  <c r="G1715" i="12"/>
  <c r="N1715" i="12"/>
  <c r="H1715" i="12"/>
  <c r="O1715" i="12"/>
  <c r="I1715" i="12"/>
  <c r="P1715" i="12"/>
  <c r="Q1715" i="12"/>
  <c r="C1716" i="12"/>
  <c r="J1716" i="12"/>
  <c r="D1716" i="12"/>
  <c r="K1716" i="12"/>
  <c r="E1716" i="12"/>
  <c r="L1716" i="12"/>
  <c r="F1716" i="12"/>
  <c r="M1716" i="12"/>
  <c r="G1716" i="12"/>
  <c r="N1716" i="12"/>
  <c r="H1716" i="12"/>
  <c r="O1716" i="12"/>
  <c r="I1716" i="12"/>
  <c r="P1716" i="12"/>
  <c r="Q1716" i="12"/>
  <c r="C1717" i="12"/>
  <c r="J1717" i="12"/>
  <c r="D1717" i="12"/>
  <c r="K1717" i="12"/>
  <c r="E1717" i="12"/>
  <c r="L1717" i="12"/>
  <c r="F1717" i="12"/>
  <c r="M1717" i="12"/>
  <c r="G1717" i="12"/>
  <c r="N1717" i="12"/>
  <c r="H1717" i="12"/>
  <c r="O1717" i="12"/>
  <c r="I1717" i="12"/>
  <c r="P1717" i="12"/>
  <c r="Q1717" i="12"/>
  <c r="C1718" i="12"/>
  <c r="J1718" i="12"/>
  <c r="D1718" i="12"/>
  <c r="K1718" i="12"/>
  <c r="E1718" i="12"/>
  <c r="L1718" i="12"/>
  <c r="F1718" i="12"/>
  <c r="M1718" i="12"/>
  <c r="G1718" i="12"/>
  <c r="N1718" i="12"/>
  <c r="H1718" i="12"/>
  <c r="O1718" i="12"/>
  <c r="I1718" i="12"/>
  <c r="P1718" i="12"/>
  <c r="Q1718" i="12"/>
  <c r="C1719" i="12"/>
  <c r="J1719" i="12"/>
  <c r="D1719" i="12"/>
  <c r="K1719" i="12"/>
  <c r="E1719" i="12"/>
  <c r="L1719" i="12"/>
  <c r="F1719" i="12"/>
  <c r="M1719" i="12"/>
  <c r="G1719" i="12"/>
  <c r="N1719" i="12"/>
  <c r="H1719" i="12"/>
  <c r="O1719" i="12"/>
  <c r="I1719" i="12"/>
  <c r="P1719" i="12"/>
  <c r="Q1719" i="12"/>
  <c r="C1720" i="12"/>
  <c r="J1720" i="12"/>
  <c r="D1720" i="12"/>
  <c r="K1720" i="12"/>
  <c r="E1720" i="12"/>
  <c r="L1720" i="12"/>
  <c r="F1720" i="12"/>
  <c r="M1720" i="12"/>
  <c r="G1720" i="12"/>
  <c r="N1720" i="12"/>
  <c r="H1720" i="12"/>
  <c r="O1720" i="12"/>
  <c r="I1720" i="12"/>
  <c r="P1720" i="12"/>
  <c r="Q1720" i="12"/>
  <c r="C1721" i="12"/>
  <c r="J1721" i="12"/>
  <c r="D1721" i="12"/>
  <c r="K1721" i="12"/>
  <c r="E1721" i="12"/>
  <c r="L1721" i="12"/>
  <c r="F1721" i="12"/>
  <c r="M1721" i="12"/>
  <c r="G1721" i="12"/>
  <c r="N1721" i="12"/>
  <c r="H1721" i="12"/>
  <c r="O1721" i="12"/>
  <c r="I1721" i="12"/>
  <c r="P1721" i="12"/>
  <c r="Q1721" i="12"/>
  <c r="C1722" i="12"/>
  <c r="J1722" i="12"/>
  <c r="D1722" i="12"/>
  <c r="K1722" i="12"/>
  <c r="E1722" i="12"/>
  <c r="L1722" i="12"/>
  <c r="F1722" i="12"/>
  <c r="M1722" i="12"/>
  <c r="G1722" i="12"/>
  <c r="N1722" i="12"/>
  <c r="H1722" i="12"/>
  <c r="O1722" i="12"/>
  <c r="I1722" i="12"/>
  <c r="P1722" i="12"/>
  <c r="Q1722" i="12"/>
  <c r="C1723" i="12"/>
  <c r="J1723" i="12"/>
  <c r="D1723" i="12"/>
  <c r="K1723" i="12"/>
  <c r="E1723" i="12"/>
  <c r="L1723" i="12"/>
  <c r="F1723" i="12"/>
  <c r="M1723" i="12"/>
  <c r="G1723" i="12"/>
  <c r="N1723" i="12"/>
  <c r="H1723" i="12"/>
  <c r="O1723" i="12"/>
  <c r="I1723" i="12"/>
  <c r="P1723" i="12"/>
  <c r="Q1723" i="12"/>
  <c r="C1724" i="12"/>
  <c r="J1724" i="12"/>
  <c r="D1724" i="12"/>
  <c r="K1724" i="12"/>
  <c r="E1724" i="12"/>
  <c r="L1724" i="12"/>
  <c r="F1724" i="12"/>
  <c r="M1724" i="12"/>
  <c r="G1724" i="12"/>
  <c r="N1724" i="12"/>
  <c r="H1724" i="12"/>
  <c r="O1724" i="12"/>
  <c r="I1724" i="12"/>
  <c r="P1724" i="12"/>
  <c r="Q1724" i="12"/>
  <c r="C1725" i="12"/>
  <c r="J1725" i="12"/>
  <c r="D1725" i="12"/>
  <c r="K1725" i="12"/>
  <c r="E1725" i="12"/>
  <c r="L1725" i="12"/>
  <c r="F1725" i="12"/>
  <c r="M1725" i="12"/>
  <c r="G1725" i="12"/>
  <c r="N1725" i="12"/>
  <c r="H1725" i="12"/>
  <c r="O1725" i="12"/>
  <c r="I1725" i="12"/>
  <c r="P1725" i="12"/>
  <c r="Q1725" i="12"/>
  <c r="C1726" i="12"/>
  <c r="J1726" i="12"/>
  <c r="D1726" i="12"/>
  <c r="K1726" i="12"/>
  <c r="E1726" i="12"/>
  <c r="L1726" i="12"/>
  <c r="F1726" i="12"/>
  <c r="M1726" i="12"/>
  <c r="G1726" i="12"/>
  <c r="N1726" i="12"/>
  <c r="H1726" i="12"/>
  <c r="O1726" i="12"/>
  <c r="I1726" i="12"/>
  <c r="P1726" i="12"/>
  <c r="Q1726" i="12"/>
  <c r="C1727" i="12"/>
  <c r="J1727" i="12"/>
  <c r="D1727" i="12"/>
  <c r="K1727" i="12"/>
  <c r="E1727" i="12"/>
  <c r="L1727" i="12"/>
  <c r="F1727" i="12"/>
  <c r="M1727" i="12"/>
  <c r="G1727" i="12"/>
  <c r="N1727" i="12"/>
  <c r="H1727" i="12"/>
  <c r="O1727" i="12"/>
  <c r="I1727" i="12"/>
  <c r="P1727" i="12"/>
  <c r="Q1727" i="12"/>
  <c r="C1728" i="12"/>
  <c r="J1728" i="12"/>
  <c r="D1728" i="12"/>
  <c r="K1728" i="12"/>
  <c r="E1728" i="12"/>
  <c r="L1728" i="12"/>
  <c r="F1728" i="12"/>
  <c r="M1728" i="12"/>
  <c r="G1728" i="12"/>
  <c r="N1728" i="12"/>
  <c r="H1728" i="12"/>
  <c r="O1728" i="12"/>
  <c r="I1728" i="12"/>
  <c r="P1728" i="12"/>
  <c r="Q1728" i="12"/>
  <c r="C1729" i="12"/>
  <c r="J1729" i="12"/>
  <c r="D1729" i="12"/>
  <c r="K1729" i="12"/>
  <c r="E1729" i="12"/>
  <c r="L1729" i="12"/>
  <c r="F1729" i="12"/>
  <c r="M1729" i="12"/>
  <c r="G1729" i="12"/>
  <c r="N1729" i="12"/>
  <c r="H1729" i="12"/>
  <c r="O1729" i="12"/>
  <c r="I1729" i="12"/>
  <c r="P1729" i="12"/>
  <c r="Q1729" i="12"/>
  <c r="C1730" i="12"/>
  <c r="J1730" i="12"/>
  <c r="D1730" i="12"/>
  <c r="K1730" i="12"/>
  <c r="E1730" i="12"/>
  <c r="L1730" i="12"/>
  <c r="F1730" i="12"/>
  <c r="M1730" i="12"/>
  <c r="G1730" i="12"/>
  <c r="N1730" i="12"/>
  <c r="H1730" i="12"/>
  <c r="O1730" i="12"/>
  <c r="I1730" i="12"/>
  <c r="P1730" i="12"/>
  <c r="Q1730" i="12"/>
  <c r="C1731" i="12"/>
  <c r="J1731" i="12"/>
  <c r="D1731" i="12"/>
  <c r="K1731" i="12"/>
  <c r="E1731" i="12"/>
  <c r="L1731" i="12"/>
  <c r="F1731" i="12"/>
  <c r="M1731" i="12"/>
  <c r="G1731" i="12"/>
  <c r="N1731" i="12"/>
  <c r="H1731" i="12"/>
  <c r="O1731" i="12"/>
  <c r="I1731" i="12"/>
  <c r="P1731" i="12"/>
  <c r="Q1731" i="12"/>
  <c r="C1732" i="12"/>
  <c r="J1732" i="12"/>
  <c r="D1732" i="12"/>
  <c r="K1732" i="12"/>
  <c r="E1732" i="12"/>
  <c r="L1732" i="12"/>
  <c r="F1732" i="12"/>
  <c r="M1732" i="12"/>
  <c r="G1732" i="12"/>
  <c r="N1732" i="12"/>
  <c r="H1732" i="12"/>
  <c r="O1732" i="12"/>
  <c r="I1732" i="12"/>
  <c r="P1732" i="12"/>
  <c r="Q1732" i="12"/>
  <c r="C1733" i="12"/>
  <c r="J1733" i="12"/>
  <c r="D1733" i="12"/>
  <c r="K1733" i="12"/>
  <c r="E1733" i="12"/>
  <c r="L1733" i="12"/>
  <c r="F1733" i="12"/>
  <c r="M1733" i="12"/>
  <c r="G1733" i="12"/>
  <c r="N1733" i="12"/>
  <c r="H1733" i="12"/>
  <c r="O1733" i="12"/>
  <c r="I1733" i="12"/>
  <c r="P1733" i="12"/>
  <c r="Q1733" i="12"/>
  <c r="C1734" i="12"/>
  <c r="J1734" i="12"/>
  <c r="D1734" i="12"/>
  <c r="K1734" i="12"/>
  <c r="E1734" i="12"/>
  <c r="L1734" i="12"/>
  <c r="F1734" i="12"/>
  <c r="M1734" i="12"/>
  <c r="G1734" i="12"/>
  <c r="N1734" i="12"/>
  <c r="H1734" i="12"/>
  <c r="O1734" i="12"/>
  <c r="I1734" i="12"/>
  <c r="P1734" i="12"/>
  <c r="Q1734" i="12"/>
  <c r="C1735" i="12"/>
  <c r="J1735" i="12"/>
  <c r="D1735" i="12"/>
  <c r="K1735" i="12"/>
  <c r="E1735" i="12"/>
  <c r="L1735" i="12"/>
  <c r="F1735" i="12"/>
  <c r="M1735" i="12"/>
  <c r="G1735" i="12"/>
  <c r="N1735" i="12"/>
  <c r="H1735" i="12"/>
  <c r="O1735" i="12"/>
  <c r="I1735" i="12"/>
  <c r="P1735" i="12"/>
  <c r="Q1735" i="12"/>
  <c r="C1736" i="12"/>
  <c r="J1736" i="12"/>
  <c r="D1736" i="12"/>
  <c r="K1736" i="12"/>
  <c r="E1736" i="12"/>
  <c r="L1736" i="12"/>
  <c r="F1736" i="12"/>
  <c r="M1736" i="12"/>
  <c r="G1736" i="12"/>
  <c r="N1736" i="12"/>
  <c r="H1736" i="12"/>
  <c r="O1736" i="12"/>
  <c r="I1736" i="12"/>
  <c r="P1736" i="12"/>
  <c r="Q1736" i="12"/>
  <c r="C1737" i="12"/>
  <c r="J1737" i="12"/>
  <c r="D1737" i="12"/>
  <c r="K1737" i="12"/>
  <c r="E1737" i="12"/>
  <c r="L1737" i="12"/>
  <c r="F1737" i="12"/>
  <c r="M1737" i="12"/>
  <c r="G1737" i="12"/>
  <c r="N1737" i="12"/>
  <c r="H1737" i="12"/>
  <c r="O1737" i="12"/>
  <c r="I1737" i="12"/>
  <c r="P1737" i="12"/>
  <c r="Q1737" i="12"/>
  <c r="C1738" i="12"/>
  <c r="J1738" i="12"/>
  <c r="D1738" i="12"/>
  <c r="K1738" i="12"/>
  <c r="E1738" i="12"/>
  <c r="L1738" i="12"/>
  <c r="F1738" i="12"/>
  <c r="M1738" i="12"/>
  <c r="G1738" i="12"/>
  <c r="N1738" i="12"/>
  <c r="H1738" i="12"/>
  <c r="O1738" i="12"/>
  <c r="I1738" i="12"/>
  <c r="P1738" i="12"/>
  <c r="Q1738" i="12"/>
  <c r="C1739" i="12"/>
  <c r="J1739" i="12"/>
  <c r="D1739" i="12"/>
  <c r="K1739" i="12"/>
  <c r="E1739" i="12"/>
  <c r="L1739" i="12"/>
  <c r="F1739" i="12"/>
  <c r="M1739" i="12"/>
  <c r="G1739" i="12"/>
  <c r="N1739" i="12"/>
  <c r="H1739" i="12"/>
  <c r="O1739" i="12"/>
  <c r="I1739" i="12"/>
  <c r="P1739" i="12"/>
  <c r="Q1739" i="12"/>
  <c r="C1740" i="12"/>
  <c r="J1740" i="12"/>
  <c r="D1740" i="12"/>
  <c r="K1740" i="12"/>
  <c r="E1740" i="12"/>
  <c r="L1740" i="12"/>
  <c r="F1740" i="12"/>
  <c r="M1740" i="12"/>
  <c r="G1740" i="12"/>
  <c r="N1740" i="12"/>
  <c r="H1740" i="12"/>
  <c r="O1740" i="12"/>
  <c r="I1740" i="12"/>
  <c r="P1740" i="12"/>
  <c r="Q1740" i="12"/>
  <c r="C1741" i="12"/>
  <c r="J1741" i="12"/>
  <c r="D1741" i="12"/>
  <c r="K1741" i="12"/>
  <c r="E1741" i="12"/>
  <c r="L1741" i="12"/>
  <c r="F1741" i="12"/>
  <c r="M1741" i="12"/>
  <c r="G1741" i="12"/>
  <c r="N1741" i="12"/>
  <c r="H1741" i="12"/>
  <c r="O1741" i="12"/>
  <c r="I1741" i="12"/>
  <c r="P1741" i="12"/>
  <c r="Q1741" i="12"/>
  <c r="C1742" i="12"/>
  <c r="J1742" i="12"/>
  <c r="D1742" i="12"/>
  <c r="K1742" i="12"/>
  <c r="E1742" i="12"/>
  <c r="L1742" i="12"/>
  <c r="F1742" i="12"/>
  <c r="M1742" i="12"/>
  <c r="G1742" i="12"/>
  <c r="N1742" i="12"/>
  <c r="H1742" i="12"/>
  <c r="O1742" i="12"/>
  <c r="I1742" i="12"/>
  <c r="P1742" i="12"/>
  <c r="Q1742" i="12"/>
  <c r="C1743" i="12"/>
  <c r="J1743" i="12"/>
  <c r="D1743" i="12"/>
  <c r="K1743" i="12"/>
  <c r="E1743" i="12"/>
  <c r="L1743" i="12"/>
  <c r="F1743" i="12"/>
  <c r="M1743" i="12"/>
  <c r="G1743" i="12"/>
  <c r="N1743" i="12"/>
  <c r="H1743" i="12"/>
  <c r="O1743" i="12"/>
  <c r="I1743" i="12"/>
  <c r="P1743" i="12"/>
  <c r="Q1743" i="12"/>
  <c r="C1744" i="12"/>
  <c r="J1744" i="12"/>
  <c r="D1744" i="12"/>
  <c r="K1744" i="12"/>
  <c r="E1744" i="12"/>
  <c r="L1744" i="12"/>
  <c r="F1744" i="12"/>
  <c r="M1744" i="12"/>
  <c r="G1744" i="12"/>
  <c r="N1744" i="12"/>
  <c r="H1744" i="12"/>
  <c r="O1744" i="12"/>
  <c r="I1744" i="12"/>
  <c r="P1744" i="12"/>
  <c r="Q1744" i="12"/>
  <c r="C1745" i="12"/>
  <c r="J1745" i="12"/>
  <c r="D1745" i="12"/>
  <c r="K1745" i="12"/>
  <c r="E1745" i="12"/>
  <c r="L1745" i="12"/>
  <c r="F1745" i="12"/>
  <c r="M1745" i="12"/>
  <c r="G1745" i="12"/>
  <c r="N1745" i="12"/>
  <c r="H1745" i="12"/>
  <c r="O1745" i="12"/>
  <c r="I1745" i="12"/>
  <c r="P1745" i="12"/>
  <c r="Q1745" i="12"/>
  <c r="C1746" i="12"/>
  <c r="J1746" i="12"/>
  <c r="D1746" i="12"/>
  <c r="K1746" i="12"/>
  <c r="E1746" i="12"/>
  <c r="L1746" i="12"/>
  <c r="F1746" i="12"/>
  <c r="M1746" i="12"/>
  <c r="G1746" i="12"/>
  <c r="N1746" i="12"/>
  <c r="H1746" i="12"/>
  <c r="O1746" i="12"/>
  <c r="I1746" i="12"/>
  <c r="P1746" i="12"/>
  <c r="Q1746" i="12"/>
  <c r="C1747" i="12"/>
  <c r="J1747" i="12"/>
  <c r="D1747" i="12"/>
  <c r="K1747" i="12"/>
  <c r="E1747" i="12"/>
  <c r="L1747" i="12"/>
  <c r="F1747" i="12"/>
  <c r="M1747" i="12"/>
  <c r="G1747" i="12"/>
  <c r="N1747" i="12"/>
  <c r="H1747" i="12"/>
  <c r="O1747" i="12"/>
  <c r="I1747" i="12"/>
  <c r="P1747" i="12"/>
  <c r="Q1747" i="12"/>
  <c r="C1748" i="12"/>
  <c r="J1748" i="12"/>
  <c r="D1748" i="12"/>
  <c r="K1748" i="12"/>
  <c r="E1748" i="12"/>
  <c r="L1748" i="12"/>
  <c r="F1748" i="12"/>
  <c r="M1748" i="12"/>
  <c r="G1748" i="12"/>
  <c r="N1748" i="12"/>
  <c r="H1748" i="12"/>
  <c r="O1748" i="12"/>
  <c r="I1748" i="12"/>
  <c r="P1748" i="12"/>
  <c r="Q1748" i="12"/>
  <c r="C1749" i="12"/>
  <c r="J1749" i="12"/>
  <c r="D1749" i="12"/>
  <c r="K1749" i="12"/>
  <c r="E1749" i="12"/>
  <c r="L1749" i="12"/>
  <c r="F1749" i="12"/>
  <c r="M1749" i="12"/>
  <c r="G1749" i="12"/>
  <c r="N1749" i="12"/>
  <c r="H1749" i="12"/>
  <c r="O1749" i="12"/>
  <c r="I1749" i="12"/>
  <c r="P1749" i="12"/>
  <c r="Q1749" i="12"/>
  <c r="C1750" i="12"/>
  <c r="J1750" i="12"/>
  <c r="D1750" i="12"/>
  <c r="K1750" i="12"/>
  <c r="E1750" i="12"/>
  <c r="L1750" i="12"/>
  <c r="F1750" i="12"/>
  <c r="M1750" i="12"/>
  <c r="G1750" i="12"/>
  <c r="N1750" i="12"/>
  <c r="H1750" i="12"/>
  <c r="O1750" i="12"/>
  <c r="I1750" i="12"/>
  <c r="P1750" i="12"/>
  <c r="Q1750" i="12"/>
  <c r="C1751" i="12"/>
  <c r="J1751" i="12"/>
  <c r="D1751" i="12"/>
  <c r="K1751" i="12"/>
  <c r="E1751" i="12"/>
  <c r="L1751" i="12"/>
  <c r="F1751" i="12"/>
  <c r="M1751" i="12"/>
  <c r="G1751" i="12"/>
  <c r="N1751" i="12"/>
  <c r="H1751" i="12"/>
  <c r="O1751" i="12"/>
  <c r="I1751" i="12"/>
  <c r="P1751" i="12"/>
  <c r="Q1751" i="12"/>
  <c r="C1752" i="12"/>
  <c r="J1752" i="12"/>
  <c r="D1752" i="12"/>
  <c r="K1752" i="12"/>
  <c r="E1752" i="12"/>
  <c r="L1752" i="12"/>
  <c r="F1752" i="12"/>
  <c r="M1752" i="12"/>
  <c r="G1752" i="12"/>
  <c r="N1752" i="12"/>
  <c r="H1752" i="12"/>
  <c r="O1752" i="12"/>
  <c r="I1752" i="12"/>
  <c r="P1752" i="12"/>
  <c r="Q1752" i="12"/>
  <c r="C1753" i="12"/>
  <c r="J1753" i="12"/>
  <c r="D1753" i="12"/>
  <c r="K1753" i="12"/>
  <c r="E1753" i="12"/>
  <c r="L1753" i="12"/>
  <c r="F1753" i="12"/>
  <c r="M1753" i="12"/>
  <c r="G1753" i="12"/>
  <c r="N1753" i="12"/>
  <c r="H1753" i="12"/>
  <c r="O1753" i="12"/>
  <c r="I1753" i="12"/>
  <c r="P1753" i="12"/>
  <c r="Q1753" i="12"/>
  <c r="C1754" i="12"/>
  <c r="J1754" i="12"/>
  <c r="D1754" i="12"/>
  <c r="K1754" i="12"/>
  <c r="E1754" i="12"/>
  <c r="L1754" i="12"/>
  <c r="F1754" i="12"/>
  <c r="M1754" i="12"/>
  <c r="G1754" i="12"/>
  <c r="N1754" i="12"/>
  <c r="H1754" i="12"/>
  <c r="O1754" i="12"/>
  <c r="I1754" i="12"/>
  <c r="P1754" i="12"/>
  <c r="Q1754" i="12"/>
  <c r="C1755" i="12"/>
  <c r="J1755" i="12"/>
  <c r="D1755" i="12"/>
  <c r="K1755" i="12"/>
  <c r="E1755" i="12"/>
  <c r="L1755" i="12"/>
  <c r="F1755" i="12"/>
  <c r="M1755" i="12"/>
  <c r="G1755" i="12"/>
  <c r="N1755" i="12"/>
  <c r="H1755" i="12"/>
  <c r="O1755" i="12"/>
  <c r="I1755" i="12"/>
  <c r="P1755" i="12"/>
  <c r="Q1755" i="12"/>
  <c r="C1756" i="12"/>
  <c r="J1756" i="12"/>
  <c r="D1756" i="12"/>
  <c r="K1756" i="12"/>
  <c r="E1756" i="12"/>
  <c r="L1756" i="12"/>
  <c r="F1756" i="12"/>
  <c r="M1756" i="12"/>
  <c r="G1756" i="12"/>
  <c r="N1756" i="12"/>
  <c r="H1756" i="12"/>
  <c r="O1756" i="12"/>
  <c r="I1756" i="12"/>
  <c r="P1756" i="12"/>
  <c r="Q1756" i="12"/>
  <c r="C1757" i="12"/>
  <c r="J1757" i="12"/>
  <c r="D1757" i="12"/>
  <c r="K1757" i="12"/>
  <c r="E1757" i="12"/>
  <c r="L1757" i="12"/>
  <c r="F1757" i="12"/>
  <c r="M1757" i="12"/>
  <c r="G1757" i="12"/>
  <c r="N1757" i="12"/>
  <c r="H1757" i="12"/>
  <c r="O1757" i="12"/>
  <c r="I1757" i="12"/>
  <c r="P1757" i="12"/>
  <c r="Q1757" i="12"/>
  <c r="C1758" i="12"/>
  <c r="J1758" i="12"/>
  <c r="D1758" i="12"/>
  <c r="K1758" i="12"/>
  <c r="E1758" i="12"/>
  <c r="L1758" i="12"/>
  <c r="F1758" i="12"/>
  <c r="M1758" i="12"/>
  <c r="G1758" i="12"/>
  <c r="N1758" i="12"/>
  <c r="H1758" i="12"/>
  <c r="O1758" i="12"/>
  <c r="I1758" i="12"/>
  <c r="P1758" i="12"/>
  <c r="Q1758" i="12"/>
  <c r="C1759" i="12"/>
  <c r="J1759" i="12"/>
  <c r="D1759" i="12"/>
  <c r="K1759" i="12"/>
  <c r="E1759" i="12"/>
  <c r="L1759" i="12"/>
  <c r="F1759" i="12"/>
  <c r="M1759" i="12"/>
  <c r="G1759" i="12"/>
  <c r="N1759" i="12"/>
  <c r="H1759" i="12"/>
  <c r="O1759" i="12"/>
  <c r="I1759" i="12"/>
  <c r="P1759" i="12"/>
  <c r="Q1759" i="12"/>
  <c r="C1760" i="12"/>
  <c r="J1760" i="12"/>
  <c r="D1760" i="12"/>
  <c r="K1760" i="12"/>
  <c r="E1760" i="12"/>
  <c r="L1760" i="12"/>
  <c r="F1760" i="12"/>
  <c r="M1760" i="12"/>
  <c r="G1760" i="12"/>
  <c r="N1760" i="12"/>
  <c r="H1760" i="12"/>
  <c r="O1760" i="12"/>
  <c r="I1760" i="12"/>
  <c r="P1760" i="12"/>
  <c r="Q1760" i="12"/>
  <c r="C1761" i="12"/>
  <c r="J1761" i="12"/>
  <c r="D1761" i="12"/>
  <c r="K1761" i="12"/>
  <c r="E1761" i="12"/>
  <c r="L1761" i="12"/>
  <c r="F1761" i="12"/>
  <c r="M1761" i="12"/>
  <c r="G1761" i="12"/>
  <c r="N1761" i="12"/>
  <c r="H1761" i="12"/>
  <c r="O1761" i="12"/>
  <c r="I1761" i="12"/>
  <c r="P1761" i="12"/>
  <c r="Q1761" i="12"/>
  <c r="C1762" i="12"/>
  <c r="J1762" i="12"/>
  <c r="D1762" i="12"/>
  <c r="K1762" i="12"/>
  <c r="E1762" i="12"/>
  <c r="L1762" i="12"/>
  <c r="F1762" i="12"/>
  <c r="M1762" i="12"/>
  <c r="G1762" i="12"/>
  <c r="N1762" i="12"/>
  <c r="H1762" i="12"/>
  <c r="O1762" i="12"/>
  <c r="I1762" i="12"/>
  <c r="P1762" i="12"/>
  <c r="Q1762" i="12"/>
  <c r="C1763" i="12"/>
  <c r="J1763" i="12"/>
  <c r="D1763" i="12"/>
  <c r="K1763" i="12"/>
  <c r="E1763" i="12"/>
  <c r="L1763" i="12"/>
  <c r="F1763" i="12"/>
  <c r="M1763" i="12"/>
  <c r="G1763" i="12"/>
  <c r="N1763" i="12"/>
  <c r="H1763" i="12"/>
  <c r="O1763" i="12"/>
  <c r="I1763" i="12"/>
  <c r="P1763" i="12"/>
  <c r="Q1763" i="12"/>
  <c r="C1764" i="12"/>
  <c r="J1764" i="12"/>
  <c r="D1764" i="12"/>
  <c r="K1764" i="12"/>
  <c r="E1764" i="12"/>
  <c r="L1764" i="12"/>
  <c r="F1764" i="12"/>
  <c r="M1764" i="12"/>
  <c r="G1764" i="12"/>
  <c r="N1764" i="12"/>
  <c r="H1764" i="12"/>
  <c r="O1764" i="12"/>
  <c r="I1764" i="12"/>
  <c r="P1764" i="12"/>
  <c r="Q1764" i="12"/>
  <c r="C1765" i="12"/>
  <c r="J1765" i="12"/>
  <c r="D1765" i="12"/>
  <c r="K1765" i="12"/>
  <c r="E1765" i="12"/>
  <c r="L1765" i="12"/>
  <c r="F1765" i="12"/>
  <c r="M1765" i="12"/>
  <c r="G1765" i="12"/>
  <c r="N1765" i="12"/>
  <c r="H1765" i="12"/>
  <c r="O1765" i="12"/>
  <c r="I1765" i="12"/>
  <c r="P1765" i="12"/>
  <c r="Q1765" i="12"/>
  <c r="C1766" i="12"/>
  <c r="J1766" i="12"/>
  <c r="D1766" i="12"/>
  <c r="K1766" i="12"/>
  <c r="E1766" i="12"/>
  <c r="L1766" i="12"/>
  <c r="F1766" i="12"/>
  <c r="M1766" i="12"/>
  <c r="G1766" i="12"/>
  <c r="N1766" i="12"/>
  <c r="H1766" i="12"/>
  <c r="O1766" i="12"/>
  <c r="I1766" i="12"/>
  <c r="P1766" i="12"/>
  <c r="Q1766" i="12"/>
  <c r="C1767" i="12"/>
  <c r="J1767" i="12"/>
  <c r="D1767" i="12"/>
  <c r="K1767" i="12"/>
  <c r="E1767" i="12"/>
  <c r="L1767" i="12"/>
  <c r="F1767" i="12"/>
  <c r="M1767" i="12"/>
  <c r="G1767" i="12"/>
  <c r="N1767" i="12"/>
  <c r="H1767" i="12"/>
  <c r="O1767" i="12"/>
  <c r="I1767" i="12"/>
  <c r="P1767" i="12"/>
  <c r="Q1767" i="12"/>
  <c r="C1768" i="12"/>
  <c r="J1768" i="12"/>
  <c r="D1768" i="12"/>
  <c r="K1768" i="12"/>
  <c r="E1768" i="12"/>
  <c r="L1768" i="12"/>
  <c r="F1768" i="12"/>
  <c r="M1768" i="12"/>
  <c r="G1768" i="12"/>
  <c r="N1768" i="12"/>
  <c r="H1768" i="12"/>
  <c r="O1768" i="12"/>
  <c r="I1768" i="12"/>
  <c r="P1768" i="12"/>
  <c r="Q1768" i="12"/>
  <c r="C1769" i="12"/>
  <c r="J1769" i="12"/>
  <c r="D1769" i="12"/>
  <c r="K1769" i="12"/>
  <c r="E1769" i="12"/>
  <c r="L1769" i="12"/>
  <c r="F1769" i="12"/>
  <c r="M1769" i="12"/>
  <c r="G1769" i="12"/>
  <c r="N1769" i="12"/>
  <c r="H1769" i="12"/>
  <c r="O1769" i="12"/>
  <c r="I1769" i="12"/>
  <c r="P1769" i="12"/>
  <c r="Q1769" i="12"/>
  <c r="C1770" i="12"/>
  <c r="J1770" i="12"/>
  <c r="D1770" i="12"/>
  <c r="K1770" i="12"/>
  <c r="E1770" i="12"/>
  <c r="L1770" i="12"/>
  <c r="F1770" i="12"/>
  <c r="M1770" i="12"/>
  <c r="G1770" i="12"/>
  <c r="N1770" i="12"/>
  <c r="H1770" i="12"/>
  <c r="O1770" i="12"/>
  <c r="I1770" i="12"/>
  <c r="P1770" i="12"/>
  <c r="Q1770" i="12"/>
  <c r="C1771" i="12"/>
  <c r="J1771" i="12"/>
  <c r="D1771" i="12"/>
  <c r="K1771" i="12"/>
  <c r="E1771" i="12"/>
  <c r="L1771" i="12"/>
  <c r="F1771" i="12"/>
  <c r="M1771" i="12"/>
  <c r="G1771" i="12"/>
  <c r="N1771" i="12"/>
  <c r="H1771" i="12"/>
  <c r="O1771" i="12"/>
  <c r="I1771" i="12"/>
  <c r="P1771" i="12"/>
  <c r="Q1771" i="12"/>
  <c r="C1772" i="12"/>
  <c r="J1772" i="12"/>
  <c r="D1772" i="12"/>
  <c r="K1772" i="12"/>
  <c r="E1772" i="12"/>
  <c r="L1772" i="12"/>
  <c r="F1772" i="12"/>
  <c r="M1772" i="12"/>
  <c r="G1772" i="12"/>
  <c r="N1772" i="12"/>
  <c r="H1772" i="12"/>
  <c r="O1772" i="12"/>
  <c r="I1772" i="12"/>
  <c r="P1772" i="12"/>
  <c r="Q1772" i="12"/>
  <c r="C1773" i="12"/>
  <c r="J1773" i="12"/>
  <c r="D1773" i="12"/>
  <c r="K1773" i="12"/>
  <c r="E1773" i="12"/>
  <c r="L1773" i="12"/>
  <c r="F1773" i="12"/>
  <c r="M1773" i="12"/>
  <c r="G1773" i="12"/>
  <c r="N1773" i="12"/>
  <c r="H1773" i="12"/>
  <c r="O1773" i="12"/>
  <c r="I1773" i="12"/>
  <c r="P1773" i="12"/>
  <c r="Q1773" i="12"/>
  <c r="C1774" i="12"/>
  <c r="J1774" i="12"/>
  <c r="D1774" i="12"/>
  <c r="K1774" i="12"/>
  <c r="E1774" i="12"/>
  <c r="L1774" i="12"/>
  <c r="F1774" i="12"/>
  <c r="M1774" i="12"/>
  <c r="G1774" i="12"/>
  <c r="N1774" i="12"/>
  <c r="H1774" i="12"/>
  <c r="O1774" i="12"/>
  <c r="I1774" i="12"/>
  <c r="P1774" i="12"/>
  <c r="Q1774" i="12"/>
  <c r="C1775" i="12"/>
  <c r="J1775" i="12"/>
  <c r="D1775" i="12"/>
  <c r="K1775" i="12"/>
  <c r="E1775" i="12"/>
  <c r="L1775" i="12"/>
  <c r="F1775" i="12"/>
  <c r="M1775" i="12"/>
  <c r="G1775" i="12"/>
  <c r="N1775" i="12"/>
  <c r="H1775" i="12"/>
  <c r="O1775" i="12"/>
  <c r="I1775" i="12"/>
  <c r="P1775" i="12"/>
  <c r="Q1775" i="12"/>
  <c r="C1776" i="12"/>
  <c r="J1776" i="12"/>
  <c r="D1776" i="12"/>
  <c r="K1776" i="12"/>
  <c r="E1776" i="12"/>
  <c r="L1776" i="12"/>
  <c r="F1776" i="12"/>
  <c r="M1776" i="12"/>
  <c r="G1776" i="12"/>
  <c r="N1776" i="12"/>
  <c r="H1776" i="12"/>
  <c r="O1776" i="12"/>
  <c r="I1776" i="12"/>
  <c r="P1776" i="12"/>
  <c r="Q1776" i="12"/>
  <c r="C1777" i="12"/>
  <c r="J1777" i="12"/>
  <c r="D1777" i="12"/>
  <c r="K1777" i="12"/>
  <c r="E1777" i="12"/>
  <c r="L1777" i="12"/>
  <c r="F1777" i="12"/>
  <c r="M1777" i="12"/>
  <c r="G1777" i="12"/>
  <c r="N1777" i="12"/>
  <c r="H1777" i="12"/>
  <c r="O1777" i="12"/>
  <c r="I1777" i="12"/>
  <c r="P1777" i="12"/>
  <c r="Q1777" i="12"/>
  <c r="C1778" i="12"/>
  <c r="J1778" i="12"/>
  <c r="D1778" i="12"/>
  <c r="K1778" i="12"/>
  <c r="E1778" i="12"/>
  <c r="L1778" i="12"/>
  <c r="F1778" i="12"/>
  <c r="M1778" i="12"/>
  <c r="G1778" i="12"/>
  <c r="N1778" i="12"/>
  <c r="H1778" i="12"/>
  <c r="O1778" i="12"/>
  <c r="I1778" i="12"/>
  <c r="P1778" i="12"/>
  <c r="Q1778" i="12"/>
  <c r="C1779" i="12"/>
  <c r="J1779" i="12"/>
  <c r="D1779" i="12"/>
  <c r="K1779" i="12"/>
  <c r="E1779" i="12"/>
  <c r="L1779" i="12"/>
  <c r="F1779" i="12"/>
  <c r="M1779" i="12"/>
  <c r="G1779" i="12"/>
  <c r="N1779" i="12"/>
  <c r="H1779" i="12"/>
  <c r="O1779" i="12"/>
  <c r="I1779" i="12"/>
  <c r="P1779" i="12"/>
  <c r="Q1779" i="12"/>
  <c r="C1780" i="12"/>
  <c r="J1780" i="12"/>
  <c r="D1780" i="12"/>
  <c r="K1780" i="12"/>
  <c r="E1780" i="12"/>
  <c r="L1780" i="12"/>
  <c r="F1780" i="12"/>
  <c r="M1780" i="12"/>
  <c r="G1780" i="12"/>
  <c r="N1780" i="12"/>
  <c r="H1780" i="12"/>
  <c r="O1780" i="12"/>
  <c r="I1780" i="12"/>
  <c r="P1780" i="12"/>
  <c r="Q1780" i="12"/>
  <c r="C1781" i="12"/>
  <c r="J1781" i="12"/>
  <c r="D1781" i="12"/>
  <c r="K1781" i="12"/>
  <c r="E1781" i="12"/>
  <c r="L1781" i="12"/>
  <c r="F1781" i="12"/>
  <c r="M1781" i="12"/>
  <c r="G1781" i="12"/>
  <c r="N1781" i="12"/>
  <c r="H1781" i="12"/>
  <c r="O1781" i="12"/>
  <c r="I1781" i="12"/>
  <c r="P1781" i="12"/>
  <c r="Q1781" i="12"/>
  <c r="C1782" i="12"/>
  <c r="J1782" i="12"/>
  <c r="D1782" i="12"/>
  <c r="K1782" i="12"/>
  <c r="E1782" i="12"/>
  <c r="L1782" i="12"/>
  <c r="F1782" i="12"/>
  <c r="M1782" i="12"/>
  <c r="G1782" i="12"/>
  <c r="N1782" i="12"/>
  <c r="H1782" i="12"/>
  <c r="O1782" i="12"/>
  <c r="I1782" i="12"/>
  <c r="P1782" i="12"/>
  <c r="Q1782" i="12"/>
  <c r="C1783" i="12"/>
  <c r="J1783" i="12"/>
  <c r="D1783" i="12"/>
  <c r="K1783" i="12"/>
  <c r="E1783" i="12"/>
  <c r="L1783" i="12"/>
  <c r="F1783" i="12"/>
  <c r="M1783" i="12"/>
  <c r="G1783" i="12"/>
  <c r="N1783" i="12"/>
  <c r="H1783" i="12"/>
  <c r="O1783" i="12"/>
  <c r="I1783" i="12"/>
  <c r="P1783" i="12"/>
  <c r="Q1783" i="12"/>
  <c r="C1784" i="12"/>
  <c r="J1784" i="12"/>
  <c r="D1784" i="12"/>
  <c r="K1784" i="12"/>
  <c r="E1784" i="12"/>
  <c r="L1784" i="12"/>
  <c r="F1784" i="12"/>
  <c r="M1784" i="12"/>
  <c r="G1784" i="12"/>
  <c r="N1784" i="12"/>
  <c r="H1784" i="12"/>
  <c r="O1784" i="12"/>
  <c r="I1784" i="12"/>
  <c r="P1784" i="12"/>
  <c r="Q1784" i="12"/>
  <c r="C1785" i="12"/>
  <c r="J1785" i="12"/>
  <c r="D1785" i="12"/>
  <c r="K1785" i="12"/>
  <c r="E1785" i="12"/>
  <c r="L1785" i="12"/>
  <c r="F1785" i="12"/>
  <c r="M1785" i="12"/>
  <c r="G1785" i="12"/>
  <c r="N1785" i="12"/>
  <c r="H1785" i="12"/>
  <c r="O1785" i="12"/>
  <c r="I1785" i="12"/>
  <c r="P1785" i="12"/>
  <c r="Q1785" i="12"/>
  <c r="C1786" i="12"/>
  <c r="J1786" i="12"/>
  <c r="D1786" i="12"/>
  <c r="K1786" i="12"/>
  <c r="E1786" i="12"/>
  <c r="L1786" i="12"/>
  <c r="F1786" i="12"/>
  <c r="M1786" i="12"/>
  <c r="G1786" i="12"/>
  <c r="N1786" i="12"/>
  <c r="H1786" i="12"/>
  <c r="O1786" i="12"/>
  <c r="I1786" i="12"/>
  <c r="P1786" i="12"/>
  <c r="Q1786" i="12"/>
  <c r="C1787" i="12"/>
  <c r="J1787" i="12"/>
  <c r="D1787" i="12"/>
  <c r="K1787" i="12"/>
  <c r="E1787" i="12"/>
  <c r="L1787" i="12"/>
  <c r="F1787" i="12"/>
  <c r="M1787" i="12"/>
  <c r="G1787" i="12"/>
  <c r="N1787" i="12"/>
  <c r="H1787" i="12"/>
  <c r="O1787" i="12"/>
  <c r="I1787" i="12"/>
  <c r="P1787" i="12"/>
  <c r="Q1787" i="12"/>
  <c r="C1788" i="12"/>
  <c r="J1788" i="12"/>
  <c r="D1788" i="12"/>
  <c r="K1788" i="12"/>
  <c r="E1788" i="12"/>
  <c r="L1788" i="12"/>
  <c r="F1788" i="12"/>
  <c r="M1788" i="12"/>
  <c r="G1788" i="12"/>
  <c r="N1788" i="12"/>
  <c r="H1788" i="12"/>
  <c r="O1788" i="12"/>
  <c r="I1788" i="12"/>
  <c r="P1788" i="12"/>
  <c r="Q1788" i="12"/>
  <c r="C1789" i="12"/>
  <c r="J1789" i="12"/>
  <c r="D1789" i="12"/>
  <c r="K1789" i="12"/>
  <c r="E1789" i="12"/>
  <c r="L1789" i="12"/>
  <c r="F1789" i="12"/>
  <c r="M1789" i="12"/>
  <c r="G1789" i="12"/>
  <c r="N1789" i="12"/>
  <c r="H1789" i="12"/>
  <c r="O1789" i="12"/>
  <c r="I1789" i="12"/>
  <c r="P1789" i="12"/>
  <c r="Q1789" i="12"/>
  <c r="C1790" i="12"/>
  <c r="J1790" i="12"/>
  <c r="D1790" i="12"/>
  <c r="K1790" i="12"/>
  <c r="E1790" i="12"/>
  <c r="L1790" i="12"/>
  <c r="F1790" i="12"/>
  <c r="M1790" i="12"/>
  <c r="G1790" i="12"/>
  <c r="N1790" i="12"/>
  <c r="H1790" i="12"/>
  <c r="O1790" i="12"/>
  <c r="I1790" i="12"/>
  <c r="P1790" i="12"/>
  <c r="Q1790" i="12"/>
  <c r="C1791" i="12"/>
  <c r="J1791" i="12"/>
  <c r="D1791" i="12"/>
  <c r="K1791" i="12"/>
  <c r="E1791" i="12"/>
  <c r="L1791" i="12"/>
  <c r="F1791" i="12"/>
  <c r="M1791" i="12"/>
  <c r="G1791" i="12"/>
  <c r="N1791" i="12"/>
  <c r="H1791" i="12"/>
  <c r="O1791" i="12"/>
  <c r="I1791" i="12"/>
  <c r="P1791" i="12"/>
  <c r="Q1791" i="12"/>
  <c r="C1792" i="12"/>
  <c r="J1792" i="12"/>
  <c r="D1792" i="12"/>
  <c r="K1792" i="12"/>
  <c r="E1792" i="12"/>
  <c r="L1792" i="12"/>
  <c r="F1792" i="12"/>
  <c r="M1792" i="12"/>
  <c r="G1792" i="12"/>
  <c r="N1792" i="12"/>
  <c r="H1792" i="12"/>
  <c r="O1792" i="12"/>
  <c r="I1792" i="12"/>
  <c r="P1792" i="12"/>
  <c r="Q1792" i="12"/>
  <c r="C1793" i="12"/>
  <c r="J1793" i="12"/>
  <c r="D1793" i="12"/>
  <c r="K1793" i="12"/>
  <c r="E1793" i="12"/>
  <c r="L1793" i="12"/>
  <c r="F1793" i="12"/>
  <c r="M1793" i="12"/>
  <c r="G1793" i="12"/>
  <c r="N1793" i="12"/>
  <c r="H1793" i="12"/>
  <c r="O1793" i="12"/>
  <c r="I1793" i="12"/>
  <c r="P1793" i="12"/>
  <c r="Q1793" i="12"/>
  <c r="C1794" i="12"/>
  <c r="J1794" i="12"/>
  <c r="D1794" i="12"/>
  <c r="K1794" i="12"/>
  <c r="E1794" i="12"/>
  <c r="L1794" i="12"/>
  <c r="F1794" i="12"/>
  <c r="M1794" i="12"/>
  <c r="G1794" i="12"/>
  <c r="N1794" i="12"/>
  <c r="H1794" i="12"/>
  <c r="O1794" i="12"/>
  <c r="I1794" i="12"/>
  <c r="P1794" i="12"/>
  <c r="Q1794" i="12"/>
  <c r="C1795" i="12"/>
  <c r="J1795" i="12"/>
  <c r="D1795" i="12"/>
  <c r="K1795" i="12"/>
  <c r="E1795" i="12"/>
  <c r="L1795" i="12"/>
  <c r="F1795" i="12"/>
  <c r="M1795" i="12"/>
  <c r="G1795" i="12"/>
  <c r="N1795" i="12"/>
  <c r="H1795" i="12"/>
  <c r="O1795" i="12"/>
  <c r="I1795" i="12"/>
  <c r="P1795" i="12"/>
  <c r="Q1795" i="12"/>
  <c r="C1796" i="12"/>
  <c r="J1796" i="12"/>
  <c r="D1796" i="12"/>
  <c r="K1796" i="12"/>
  <c r="E1796" i="12"/>
  <c r="L1796" i="12"/>
  <c r="F1796" i="12"/>
  <c r="M1796" i="12"/>
  <c r="G1796" i="12"/>
  <c r="N1796" i="12"/>
  <c r="H1796" i="12"/>
  <c r="O1796" i="12"/>
  <c r="I1796" i="12"/>
  <c r="P1796" i="12"/>
  <c r="Q1796" i="12"/>
  <c r="C1797" i="12"/>
  <c r="J1797" i="12"/>
  <c r="D1797" i="12"/>
  <c r="K1797" i="12"/>
  <c r="E1797" i="12"/>
  <c r="L1797" i="12"/>
  <c r="F1797" i="12"/>
  <c r="M1797" i="12"/>
  <c r="G1797" i="12"/>
  <c r="N1797" i="12"/>
  <c r="H1797" i="12"/>
  <c r="O1797" i="12"/>
  <c r="I1797" i="12"/>
  <c r="P1797" i="12"/>
  <c r="Q1797" i="12"/>
  <c r="C1798" i="12"/>
  <c r="J1798" i="12"/>
  <c r="D1798" i="12"/>
  <c r="K1798" i="12"/>
  <c r="E1798" i="12"/>
  <c r="L1798" i="12"/>
  <c r="F1798" i="12"/>
  <c r="M1798" i="12"/>
  <c r="G1798" i="12"/>
  <c r="N1798" i="12"/>
  <c r="H1798" i="12"/>
  <c r="O1798" i="12"/>
  <c r="I1798" i="12"/>
  <c r="P1798" i="12"/>
  <c r="Q1798" i="12"/>
  <c r="C1799" i="12"/>
  <c r="J1799" i="12"/>
  <c r="D1799" i="12"/>
  <c r="K1799" i="12"/>
  <c r="E1799" i="12"/>
  <c r="L1799" i="12"/>
  <c r="F1799" i="12"/>
  <c r="M1799" i="12"/>
  <c r="G1799" i="12"/>
  <c r="N1799" i="12"/>
  <c r="H1799" i="12"/>
  <c r="O1799" i="12"/>
  <c r="I1799" i="12"/>
  <c r="P1799" i="12"/>
  <c r="Q1799" i="12"/>
  <c r="C1800" i="12"/>
  <c r="J1800" i="12"/>
  <c r="D1800" i="12"/>
  <c r="K1800" i="12"/>
  <c r="E1800" i="12"/>
  <c r="L1800" i="12"/>
  <c r="F1800" i="12"/>
  <c r="M1800" i="12"/>
  <c r="G1800" i="12"/>
  <c r="N1800" i="12"/>
  <c r="H1800" i="12"/>
  <c r="O1800" i="12"/>
  <c r="I1800" i="12"/>
  <c r="P1800" i="12"/>
  <c r="Q1800" i="12"/>
  <c r="C1801" i="12"/>
  <c r="J1801" i="12"/>
  <c r="D1801" i="12"/>
  <c r="K1801" i="12"/>
  <c r="E1801" i="12"/>
  <c r="L1801" i="12"/>
  <c r="F1801" i="12"/>
  <c r="M1801" i="12"/>
  <c r="G1801" i="12"/>
  <c r="N1801" i="12"/>
  <c r="H1801" i="12"/>
  <c r="O1801" i="12"/>
  <c r="I1801" i="12"/>
  <c r="P1801" i="12"/>
  <c r="Q1801" i="12"/>
  <c r="C1802" i="12"/>
  <c r="J1802" i="12"/>
  <c r="D1802" i="12"/>
  <c r="K1802" i="12"/>
  <c r="E1802" i="12"/>
  <c r="L1802" i="12"/>
  <c r="F1802" i="12"/>
  <c r="M1802" i="12"/>
  <c r="G1802" i="12"/>
  <c r="N1802" i="12"/>
  <c r="H1802" i="12"/>
  <c r="O1802" i="12"/>
  <c r="I1802" i="12"/>
  <c r="P1802" i="12"/>
  <c r="Q1802" i="12"/>
  <c r="C1803" i="12"/>
  <c r="J1803" i="12"/>
  <c r="D1803" i="12"/>
  <c r="K1803" i="12"/>
  <c r="E1803" i="12"/>
  <c r="L1803" i="12"/>
  <c r="F1803" i="12"/>
  <c r="M1803" i="12"/>
  <c r="G1803" i="12"/>
  <c r="N1803" i="12"/>
  <c r="H1803" i="12"/>
  <c r="O1803" i="12"/>
  <c r="I1803" i="12"/>
  <c r="P1803" i="12"/>
  <c r="Q1803" i="12"/>
  <c r="C1804" i="12"/>
  <c r="J1804" i="12"/>
  <c r="D1804" i="12"/>
  <c r="K1804" i="12"/>
  <c r="E1804" i="12"/>
  <c r="L1804" i="12"/>
  <c r="F1804" i="12"/>
  <c r="M1804" i="12"/>
  <c r="G1804" i="12"/>
  <c r="N1804" i="12"/>
  <c r="H1804" i="12"/>
  <c r="O1804" i="12"/>
  <c r="I1804" i="12"/>
  <c r="P1804" i="12"/>
  <c r="Q1804" i="12"/>
  <c r="C1805" i="12"/>
  <c r="J1805" i="12"/>
  <c r="D1805" i="12"/>
  <c r="K1805" i="12"/>
  <c r="E1805" i="12"/>
  <c r="L1805" i="12"/>
  <c r="F1805" i="12"/>
  <c r="M1805" i="12"/>
  <c r="G1805" i="12"/>
  <c r="N1805" i="12"/>
  <c r="H1805" i="12"/>
  <c r="O1805" i="12"/>
  <c r="I1805" i="12"/>
  <c r="P1805" i="12"/>
  <c r="Q1805" i="12"/>
  <c r="C1806" i="12"/>
  <c r="J1806" i="12"/>
  <c r="D1806" i="12"/>
  <c r="K1806" i="12"/>
  <c r="E1806" i="12"/>
  <c r="L1806" i="12"/>
  <c r="F1806" i="12"/>
  <c r="M1806" i="12"/>
  <c r="G1806" i="12"/>
  <c r="N1806" i="12"/>
  <c r="H1806" i="12"/>
  <c r="O1806" i="12"/>
  <c r="I1806" i="12"/>
  <c r="P1806" i="12"/>
  <c r="Q1806" i="12"/>
  <c r="C1807" i="12"/>
  <c r="J1807" i="12"/>
  <c r="D1807" i="12"/>
  <c r="K1807" i="12"/>
  <c r="E1807" i="12"/>
  <c r="L1807" i="12"/>
  <c r="F1807" i="12"/>
  <c r="M1807" i="12"/>
  <c r="G1807" i="12"/>
  <c r="N1807" i="12"/>
  <c r="H1807" i="12"/>
  <c r="O1807" i="12"/>
  <c r="I1807" i="12"/>
  <c r="P1807" i="12"/>
  <c r="Q1807" i="12"/>
  <c r="C1808" i="12"/>
  <c r="J1808" i="12"/>
  <c r="D1808" i="12"/>
  <c r="K1808" i="12"/>
  <c r="E1808" i="12"/>
  <c r="L1808" i="12"/>
  <c r="F1808" i="12"/>
  <c r="M1808" i="12"/>
  <c r="G1808" i="12"/>
  <c r="N1808" i="12"/>
  <c r="H1808" i="12"/>
  <c r="O1808" i="12"/>
  <c r="I1808" i="12"/>
  <c r="P1808" i="12"/>
  <c r="Q1808" i="12"/>
  <c r="C1809" i="12"/>
  <c r="J1809" i="12"/>
  <c r="D1809" i="12"/>
  <c r="K1809" i="12"/>
  <c r="E1809" i="12"/>
  <c r="L1809" i="12"/>
  <c r="F1809" i="12"/>
  <c r="M1809" i="12"/>
  <c r="G1809" i="12"/>
  <c r="N1809" i="12"/>
  <c r="H1809" i="12"/>
  <c r="O1809" i="12"/>
  <c r="I1809" i="12"/>
  <c r="P1809" i="12"/>
  <c r="Q1809" i="12"/>
  <c r="C1810" i="12"/>
  <c r="J1810" i="12"/>
  <c r="D1810" i="12"/>
  <c r="K1810" i="12"/>
  <c r="E1810" i="12"/>
  <c r="L1810" i="12"/>
  <c r="F1810" i="12"/>
  <c r="M1810" i="12"/>
  <c r="G1810" i="12"/>
  <c r="N1810" i="12"/>
  <c r="H1810" i="12"/>
  <c r="O1810" i="12"/>
  <c r="I1810" i="12"/>
  <c r="P1810" i="12"/>
  <c r="Q1810" i="12"/>
  <c r="C1811" i="12"/>
  <c r="J1811" i="12"/>
  <c r="D1811" i="12"/>
  <c r="K1811" i="12"/>
  <c r="E1811" i="12"/>
  <c r="L1811" i="12"/>
  <c r="F1811" i="12"/>
  <c r="M1811" i="12"/>
  <c r="G1811" i="12"/>
  <c r="N1811" i="12"/>
  <c r="H1811" i="12"/>
  <c r="O1811" i="12"/>
  <c r="I1811" i="12"/>
  <c r="P1811" i="12"/>
  <c r="Q1811" i="12"/>
  <c r="C1812" i="12"/>
  <c r="J1812" i="12"/>
  <c r="D1812" i="12"/>
  <c r="K1812" i="12"/>
  <c r="E1812" i="12"/>
  <c r="L1812" i="12"/>
  <c r="F1812" i="12"/>
  <c r="M1812" i="12"/>
  <c r="G1812" i="12"/>
  <c r="N1812" i="12"/>
  <c r="H1812" i="12"/>
  <c r="O1812" i="12"/>
  <c r="I1812" i="12"/>
  <c r="P1812" i="12"/>
  <c r="Q1812" i="12"/>
  <c r="C1813" i="12"/>
  <c r="J1813" i="12"/>
  <c r="D1813" i="12"/>
  <c r="K1813" i="12"/>
  <c r="E1813" i="12"/>
  <c r="L1813" i="12"/>
  <c r="F1813" i="12"/>
  <c r="M1813" i="12"/>
  <c r="G1813" i="12"/>
  <c r="N1813" i="12"/>
  <c r="H1813" i="12"/>
  <c r="O1813" i="12"/>
  <c r="I1813" i="12"/>
  <c r="P1813" i="12"/>
  <c r="Q1813" i="12"/>
  <c r="C1814" i="12"/>
  <c r="J1814" i="12"/>
  <c r="D1814" i="12"/>
  <c r="K1814" i="12"/>
  <c r="E1814" i="12"/>
  <c r="L1814" i="12"/>
  <c r="F1814" i="12"/>
  <c r="M1814" i="12"/>
  <c r="G1814" i="12"/>
  <c r="N1814" i="12"/>
  <c r="H1814" i="12"/>
  <c r="O1814" i="12"/>
  <c r="I1814" i="12"/>
  <c r="P1814" i="12"/>
  <c r="Q1814" i="12"/>
  <c r="C1815" i="12"/>
  <c r="J1815" i="12"/>
  <c r="D1815" i="12"/>
  <c r="K1815" i="12"/>
  <c r="E1815" i="12"/>
  <c r="L1815" i="12"/>
  <c r="F1815" i="12"/>
  <c r="M1815" i="12"/>
  <c r="G1815" i="12"/>
  <c r="N1815" i="12"/>
  <c r="H1815" i="12"/>
  <c r="O1815" i="12"/>
  <c r="I1815" i="12"/>
  <c r="P1815" i="12"/>
  <c r="Q1815" i="12"/>
  <c r="C1816" i="12"/>
  <c r="J1816" i="12"/>
  <c r="D1816" i="12"/>
  <c r="K1816" i="12"/>
  <c r="E1816" i="12"/>
  <c r="L1816" i="12"/>
  <c r="F1816" i="12"/>
  <c r="M1816" i="12"/>
  <c r="G1816" i="12"/>
  <c r="N1816" i="12"/>
  <c r="H1816" i="12"/>
  <c r="O1816" i="12"/>
  <c r="I1816" i="12"/>
  <c r="P1816" i="12"/>
  <c r="Q1816" i="12"/>
  <c r="C1817" i="12"/>
  <c r="J1817" i="12"/>
  <c r="D1817" i="12"/>
  <c r="K1817" i="12"/>
  <c r="E1817" i="12"/>
  <c r="L1817" i="12"/>
  <c r="F1817" i="12"/>
  <c r="M1817" i="12"/>
  <c r="G1817" i="12"/>
  <c r="N1817" i="12"/>
  <c r="H1817" i="12"/>
  <c r="O1817" i="12"/>
  <c r="I1817" i="12"/>
  <c r="P1817" i="12"/>
  <c r="Q1817" i="12"/>
  <c r="C1818" i="12"/>
  <c r="J1818" i="12"/>
  <c r="D1818" i="12"/>
  <c r="K1818" i="12"/>
  <c r="E1818" i="12"/>
  <c r="L1818" i="12"/>
  <c r="F1818" i="12"/>
  <c r="M1818" i="12"/>
  <c r="G1818" i="12"/>
  <c r="N1818" i="12"/>
  <c r="H1818" i="12"/>
  <c r="O1818" i="12"/>
  <c r="I1818" i="12"/>
  <c r="P1818" i="12"/>
  <c r="Q1818" i="12"/>
  <c r="C1819" i="12"/>
  <c r="J1819" i="12"/>
  <c r="D1819" i="12"/>
  <c r="K1819" i="12"/>
  <c r="E1819" i="12"/>
  <c r="L1819" i="12"/>
  <c r="F1819" i="12"/>
  <c r="M1819" i="12"/>
  <c r="G1819" i="12"/>
  <c r="N1819" i="12"/>
  <c r="H1819" i="12"/>
  <c r="O1819" i="12"/>
  <c r="I1819" i="12"/>
  <c r="P1819" i="12"/>
  <c r="Q1819" i="12"/>
  <c r="C1820" i="12"/>
  <c r="J1820" i="12"/>
  <c r="D1820" i="12"/>
  <c r="K1820" i="12"/>
  <c r="E1820" i="12"/>
  <c r="L1820" i="12"/>
  <c r="F1820" i="12"/>
  <c r="M1820" i="12"/>
  <c r="G1820" i="12"/>
  <c r="N1820" i="12"/>
  <c r="H1820" i="12"/>
  <c r="O1820" i="12"/>
  <c r="I1820" i="12"/>
  <c r="P1820" i="12"/>
  <c r="Q1820" i="12"/>
  <c r="C1821" i="12"/>
  <c r="J1821" i="12"/>
  <c r="D1821" i="12"/>
  <c r="K1821" i="12"/>
  <c r="E1821" i="12"/>
  <c r="L1821" i="12"/>
  <c r="F1821" i="12"/>
  <c r="M1821" i="12"/>
  <c r="G1821" i="12"/>
  <c r="N1821" i="12"/>
  <c r="H1821" i="12"/>
  <c r="O1821" i="12"/>
  <c r="I1821" i="12"/>
  <c r="P1821" i="12"/>
  <c r="Q1821" i="12"/>
  <c r="C1822" i="12"/>
  <c r="J1822" i="12"/>
  <c r="D1822" i="12"/>
  <c r="K1822" i="12"/>
  <c r="E1822" i="12"/>
  <c r="L1822" i="12"/>
  <c r="F1822" i="12"/>
  <c r="M1822" i="12"/>
  <c r="G1822" i="12"/>
  <c r="N1822" i="12"/>
  <c r="H1822" i="12"/>
  <c r="O1822" i="12"/>
  <c r="I1822" i="12"/>
  <c r="P1822" i="12"/>
  <c r="Q1822" i="12"/>
  <c r="C1823" i="12"/>
  <c r="J1823" i="12"/>
  <c r="D1823" i="12"/>
  <c r="K1823" i="12"/>
  <c r="E1823" i="12"/>
  <c r="L1823" i="12"/>
  <c r="F1823" i="12"/>
  <c r="M1823" i="12"/>
  <c r="G1823" i="12"/>
  <c r="N1823" i="12"/>
  <c r="H1823" i="12"/>
  <c r="O1823" i="12"/>
  <c r="I1823" i="12"/>
  <c r="P1823" i="12"/>
  <c r="Q1823" i="12"/>
  <c r="C1824" i="12"/>
  <c r="J1824" i="12"/>
  <c r="D1824" i="12"/>
  <c r="K1824" i="12"/>
  <c r="E1824" i="12"/>
  <c r="L1824" i="12"/>
  <c r="F1824" i="12"/>
  <c r="M1824" i="12"/>
  <c r="G1824" i="12"/>
  <c r="N1824" i="12"/>
  <c r="H1824" i="12"/>
  <c r="O1824" i="12"/>
  <c r="I1824" i="12"/>
  <c r="P1824" i="12"/>
  <c r="Q1824" i="12"/>
  <c r="C1825" i="12"/>
  <c r="J1825" i="12"/>
  <c r="D1825" i="12"/>
  <c r="K1825" i="12"/>
  <c r="E1825" i="12"/>
  <c r="L1825" i="12"/>
  <c r="F1825" i="12"/>
  <c r="M1825" i="12"/>
  <c r="G1825" i="12"/>
  <c r="N1825" i="12"/>
  <c r="H1825" i="12"/>
  <c r="O1825" i="12"/>
  <c r="I1825" i="12"/>
  <c r="P1825" i="12"/>
  <c r="Q1825" i="12"/>
  <c r="C1826" i="12"/>
  <c r="J1826" i="12"/>
  <c r="D1826" i="12"/>
  <c r="K1826" i="12"/>
  <c r="E1826" i="12"/>
  <c r="L1826" i="12"/>
  <c r="F1826" i="12"/>
  <c r="M1826" i="12"/>
  <c r="G1826" i="12"/>
  <c r="N1826" i="12"/>
  <c r="H1826" i="12"/>
  <c r="O1826" i="12"/>
  <c r="I1826" i="12"/>
  <c r="P1826" i="12"/>
  <c r="Q1826" i="12"/>
  <c r="C1827" i="12"/>
  <c r="J1827" i="12"/>
  <c r="D1827" i="12"/>
  <c r="K1827" i="12"/>
  <c r="E1827" i="12"/>
  <c r="L1827" i="12"/>
  <c r="F1827" i="12"/>
  <c r="M1827" i="12"/>
  <c r="G1827" i="12"/>
  <c r="N1827" i="12"/>
  <c r="H1827" i="12"/>
  <c r="O1827" i="12"/>
  <c r="I1827" i="12"/>
  <c r="P1827" i="12"/>
  <c r="Q1827" i="12"/>
  <c r="C1828" i="12"/>
  <c r="J1828" i="12"/>
  <c r="D1828" i="12"/>
  <c r="K1828" i="12"/>
  <c r="E1828" i="12"/>
  <c r="L1828" i="12"/>
  <c r="F1828" i="12"/>
  <c r="M1828" i="12"/>
  <c r="G1828" i="12"/>
  <c r="N1828" i="12"/>
  <c r="H1828" i="12"/>
  <c r="O1828" i="12"/>
  <c r="I1828" i="12"/>
  <c r="P1828" i="12"/>
  <c r="Q1828" i="12"/>
  <c r="C1829" i="12"/>
  <c r="J1829" i="12"/>
  <c r="D1829" i="12"/>
  <c r="K1829" i="12"/>
  <c r="E1829" i="12"/>
  <c r="L1829" i="12"/>
  <c r="F1829" i="12"/>
  <c r="M1829" i="12"/>
  <c r="G1829" i="12"/>
  <c r="N1829" i="12"/>
  <c r="H1829" i="12"/>
  <c r="O1829" i="12"/>
  <c r="I1829" i="12"/>
  <c r="P1829" i="12"/>
  <c r="Q1829" i="12"/>
  <c r="C1830" i="12"/>
  <c r="J1830" i="12"/>
  <c r="D1830" i="12"/>
  <c r="K1830" i="12"/>
  <c r="E1830" i="12"/>
  <c r="L1830" i="12"/>
  <c r="F1830" i="12"/>
  <c r="M1830" i="12"/>
  <c r="G1830" i="12"/>
  <c r="N1830" i="12"/>
  <c r="H1830" i="12"/>
  <c r="O1830" i="12"/>
  <c r="I1830" i="12"/>
  <c r="P1830" i="12"/>
  <c r="Q1830" i="12"/>
  <c r="C1831" i="12"/>
  <c r="J1831" i="12"/>
  <c r="D1831" i="12"/>
  <c r="K1831" i="12"/>
  <c r="E1831" i="12"/>
  <c r="L1831" i="12"/>
  <c r="F1831" i="12"/>
  <c r="M1831" i="12"/>
  <c r="G1831" i="12"/>
  <c r="N1831" i="12"/>
  <c r="H1831" i="12"/>
  <c r="O1831" i="12"/>
  <c r="I1831" i="12"/>
  <c r="P1831" i="12"/>
  <c r="Q1831" i="12"/>
  <c r="C1832" i="12"/>
  <c r="J1832" i="12"/>
  <c r="D1832" i="12"/>
  <c r="K1832" i="12"/>
  <c r="E1832" i="12"/>
  <c r="L1832" i="12"/>
  <c r="F1832" i="12"/>
  <c r="M1832" i="12"/>
  <c r="G1832" i="12"/>
  <c r="N1832" i="12"/>
  <c r="H1832" i="12"/>
  <c r="O1832" i="12"/>
  <c r="I1832" i="12"/>
  <c r="P1832" i="12"/>
  <c r="Q1832" i="12"/>
  <c r="C1833" i="12"/>
  <c r="J1833" i="12"/>
  <c r="D1833" i="12"/>
  <c r="K1833" i="12"/>
  <c r="E1833" i="12"/>
  <c r="L1833" i="12"/>
  <c r="F1833" i="12"/>
  <c r="M1833" i="12"/>
  <c r="G1833" i="12"/>
  <c r="N1833" i="12"/>
  <c r="H1833" i="12"/>
  <c r="O1833" i="12"/>
  <c r="I1833" i="12"/>
  <c r="P1833" i="12"/>
  <c r="Q1833" i="12"/>
  <c r="C1834" i="12"/>
  <c r="J1834" i="12"/>
  <c r="D1834" i="12"/>
  <c r="K1834" i="12"/>
  <c r="E1834" i="12"/>
  <c r="L1834" i="12"/>
  <c r="F1834" i="12"/>
  <c r="M1834" i="12"/>
  <c r="G1834" i="12"/>
  <c r="N1834" i="12"/>
  <c r="H1834" i="12"/>
  <c r="O1834" i="12"/>
  <c r="I1834" i="12"/>
  <c r="P1834" i="12"/>
  <c r="Q1834" i="12"/>
  <c r="C1835" i="12"/>
  <c r="J1835" i="12"/>
  <c r="D1835" i="12"/>
  <c r="K1835" i="12"/>
  <c r="E1835" i="12"/>
  <c r="L1835" i="12"/>
  <c r="F1835" i="12"/>
  <c r="M1835" i="12"/>
  <c r="G1835" i="12"/>
  <c r="N1835" i="12"/>
  <c r="H1835" i="12"/>
  <c r="O1835" i="12"/>
  <c r="I1835" i="12"/>
  <c r="P1835" i="12"/>
  <c r="Q1835" i="12"/>
  <c r="C1836" i="12"/>
  <c r="J1836" i="12"/>
  <c r="D1836" i="12"/>
  <c r="K1836" i="12"/>
  <c r="E1836" i="12"/>
  <c r="L1836" i="12"/>
  <c r="F1836" i="12"/>
  <c r="M1836" i="12"/>
  <c r="G1836" i="12"/>
  <c r="N1836" i="12"/>
  <c r="H1836" i="12"/>
  <c r="O1836" i="12"/>
  <c r="I1836" i="12"/>
  <c r="P1836" i="12"/>
  <c r="Q1836" i="12"/>
  <c r="C1837" i="12"/>
  <c r="J1837" i="12"/>
  <c r="D1837" i="12"/>
  <c r="K1837" i="12"/>
  <c r="E1837" i="12"/>
  <c r="L1837" i="12"/>
  <c r="F1837" i="12"/>
  <c r="M1837" i="12"/>
  <c r="G1837" i="12"/>
  <c r="N1837" i="12"/>
  <c r="H1837" i="12"/>
  <c r="O1837" i="12"/>
  <c r="I1837" i="12"/>
  <c r="P1837" i="12"/>
  <c r="Q1837" i="12"/>
  <c r="C1838" i="12"/>
  <c r="J1838" i="12"/>
  <c r="D1838" i="12"/>
  <c r="K1838" i="12"/>
  <c r="E1838" i="12"/>
  <c r="L1838" i="12"/>
  <c r="F1838" i="12"/>
  <c r="M1838" i="12"/>
  <c r="G1838" i="12"/>
  <c r="N1838" i="12"/>
  <c r="H1838" i="12"/>
  <c r="O1838" i="12"/>
  <c r="I1838" i="12"/>
  <c r="P1838" i="12"/>
  <c r="Q1838" i="12"/>
  <c r="C1839" i="12"/>
  <c r="J1839" i="12"/>
  <c r="D1839" i="12"/>
  <c r="K1839" i="12"/>
  <c r="E1839" i="12"/>
  <c r="L1839" i="12"/>
  <c r="F1839" i="12"/>
  <c r="M1839" i="12"/>
  <c r="G1839" i="12"/>
  <c r="N1839" i="12"/>
  <c r="H1839" i="12"/>
  <c r="O1839" i="12"/>
  <c r="I1839" i="12"/>
  <c r="P1839" i="12"/>
  <c r="Q1839" i="12"/>
  <c r="C1840" i="12"/>
  <c r="J1840" i="12"/>
  <c r="D1840" i="12"/>
  <c r="K1840" i="12"/>
  <c r="E1840" i="12"/>
  <c r="L1840" i="12"/>
  <c r="F1840" i="12"/>
  <c r="M1840" i="12"/>
  <c r="G1840" i="12"/>
  <c r="N1840" i="12"/>
  <c r="H1840" i="12"/>
  <c r="O1840" i="12"/>
  <c r="I1840" i="12"/>
  <c r="P1840" i="12"/>
  <c r="Q1840" i="12"/>
  <c r="C1841" i="12"/>
  <c r="J1841" i="12"/>
  <c r="D1841" i="12"/>
  <c r="K1841" i="12"/>
  <c r="E1841" i="12"/>
  <c r="L1841" i="12"/>
  <c r="F1841" i="12"/>
  <c r="M1841" i="12"/>
  <c r="G1841" i="12"/>
  <c r="N1841" i="12"/>
  <c r="H1841" i="12"/>
  <c r="O1841" i="12"/>
  <c r="I1841" i="12"/>
  <c r="P1841" i="12"/>
  <c r="Q1841" i="12"/>
  <c r="C1842" i="12"/>
  <c r="J1842" i="12"/>
  <c r="D1842" i="12"/>
  <c r="K1842" i="12"/>
  <c r="E1842" i="12"/>
  <c r="L1842" i="12"/>
  <c r="F1842" i="12"/>
  <c r="M1842" i="12"/>
  <c r="G1842" i="12"/>
  <c r="N1842" i="12"/>
  <c r="H1842" i="12"/>
  <c r="O1842" i="12"/>
  <c r="I1842" i="12"/>
  <c r="P1842" i="12"/>
  <c r="Q1842" i="12"/>
  <c r="C1843" i="12"/>
  <c r="J1843" i="12"/>
  <c r="D1843" i="12"/>
  <c r="K1843" i="12"/>
  <c r="E1843" i="12"/>
  <c r="L1843" i="12"/>
  <c r="F1843" i="12"/>
  <c r="M1843" i="12"/>
  <c r="G1843" i="12"/>
  <c r="N1843" i="12"/>
  <c r="H1843" i="12"/>
  <c r="O1843" i="12"/>
  <c r="I1843" i="12"/>
  <c r="P1843" i="12"/>
  <c r="Q1843" i="12"/>
  <c r="C1844" i="12"/>
  <c r="J1844" i="12"/>
  <c r="D1844" i="12"/>
  <c r="K1844" i="12"/>
  <c r="E1844" i="12"/>
  <c r="L1844" i="12"/>
  <c r="F1844" i="12"/>
  <c r="M1844" i="12"/>
  <c r="G1844" i="12"/>
  <c r="N1844" i="12"/>
  <c r="H1844" i="12"/>
  <c r="O1844" i="12"/>
  <c r="I1844" i="12"/>
  <c r="P1844" i="12"/>
  <c r="Q1844" i="12"/>
  <c r="C1845" i="12"/>
  <c r="J1845" i="12"/>
  <c r="D1845" i="12"/>
  <c r="K1845" i="12"/>
  <c r="E1845" i="12"/>
  <c r="L1845" i="12"/>
  <c r="F1845" i="12"/>
  <c r="M1845" i="12"/>
  <c r="G1845" i="12"/>
  <c r="N1845" i="12"/>
  <c r="H1845" i="12"/>
  <c r="O1845" i="12"/>
  <c r="I1845" i="12"/>
  <c r="P1845" i="12"/>
  <c r="Q1845" i="12"/>
  <c r="C1846" i="12"/>
  <c r="J1846" i="12"/>
  <c r="D1846" i="12"/>
  <c r="K1846" i="12"/>
  <c r="E1846" i="12"/>
  <c r="L1846" i="12"/>
  <c r="F1846" i="12"/>
  <c r="M1846" i="12"/>
  <c r="G1846" i="12"/>
  <c r="N1846" i="12"/>
  <c r="H1846" i="12"/>
  <c r="O1846" i="12"/>
  <c r="I1846" i="12"/>
  <c r="P1846" i="12"/>
  <c r="Q1846" i="12"/>
  <c r="C1847" i="12"/>
  <c r="J1847" i="12"/>
  <c r="D1847" i="12"/>
  <c r="K1847" i="12"/>
  <c r="E1847" i="12"/>
  <c r="L1847" i="12"/>
  <c r="F1847" i="12"/>
  <c r="M1847" i="12"/>
  <c r="G1847" i="12"/>
  <c r="N1847" i="12"/>
  <c r="H1847" i="12"/>
  <c r="O1847" i="12"/>
  <c r="I1847" i="12"/>
  <c r="P1847" i="12"/>
  <c r="Q1847" i="12"/>
  <c r="C1848" i="12"/>
  <c r="J1848" i="12"/>
  <c r="D1848" i="12"/>
  <c r="K1848" i="12"/>
  <c r="E1848" i="12"/>
  <c r="L1848" i="12"/>
  <c r="F1848" i="12"/>
  <c r="M1848" i="12"/>
  <c r="G1848" i="12"/>
  <c r="N1848" i="12"/>
  <c r="H1848" i="12"/>
  <c r="O1848" i="12"/>
  <c r="I1848" i="12"/>
  <c r="P1848" i="12"/>
  <c r="Q1848" i="12"/>
  <c r="C1849" i="12"/>
  <c r="J1849" i="12"/>
  <c r="D1849" i="12"/>
  <c r="K1849" i="12"/>
  <c r="E1849" i="12"/>
  <c r="L1849" i="12"/>
  <c r="F1849" i="12"/>
  <c r="M1849" i="12"/>
  <c r="G1849" i="12"/>
  <c r="N1849" i="12"/>
  <c r="H1849" i="12"/>
  <c r="O1849" i="12"/>
  <c r="I1849" i="12"/>
  <c r="P1849" i="12"/>
  <c r="Q1849" i="12"/>
  <c r="C1850" i="12"/>
  <c r="J1850" i="12"/>
  <c r="D1850" i="12"/>
  <c r="K1850" i="12"/>
  <c r="E1850" i="12"/>
  <c r="L1850" i="12"/>
  <c r="F1850" i="12"/>
  <c r="M1850" i="12"/>
  <c r="G1850" i="12"/>
  <c r="N1850" i="12"/>
  <c r="H1850" i="12"/>
  <c r="O1850" i="12"/>
  <c r="I1850" i="12"/>
  <c r="P1850" i="12"/>
  <c r="Q1850" i="12"/>
  <c r="C1851" i="12"/>
  <c r="J1851" i="12"/>
  <c r="D1851" i="12"/>
  <c r="K1851" i="12"/>
  <c r="E1851" i="12"/>
  <c r="L1851" i="12"/>
  <c r="F1851" i="12"/>
  <c r="M1851" i="12"/>
  <c r="G1851" i="12"/>
  <c r="N1851" i="12"/>
  <c r="H1851" i="12"/>
  <c r="O1851" i="12"/>
  <c r="I1851" i="12"/>
  <c r="P1851" i="12"/>
  <c r="Q1851" i="12"/>
  <c r="C1852" i="12"/>
  <c r="J1852" i="12"/>
  <c r="D1852" i="12"/>
  <c r="K1852" i="12"/>
  <c r="E1852" i="12"/>
  <c r="L1852" i="12"/>
  <c r="F1852" i="12"/>
  <c r="M1852" i="12"/>
  <c r="G1852" i="12"/>
  <c r="N1852" i="12"/>
  <c r="H1852" i="12"/>
  <c r="O1852" i="12"/>
  <c r="I1852" i="12"/>
  <c r="P1852" i="12"/>
  <c r="Q1852" i="12"/>
  <c r="C1853" i="12"/>
  <c r="J1853" i="12"/>
  <c r="D1853" i="12"/>
  <c r="K1853" i="12"/>
  <c r="E1853" i="12"/>
  <c r="L1853" i="12"/>
  <c r="F1853" i="12"/>
  <c r="M1853" i="12"/>
  <c r="G1853" i="12"/>
  <c r="N1853" i="12"/>
  <c r="H1853" i="12"/>
  <c r="O1853" i="12"/>
  <c r="I1853" i="12"/>
  <c r="P1853" i="12"/>
  <c r="Q1853" i="12"/>
  <c r="C1854" i="12"/>
  <c r="J1854" i="12"/>
  <c r="D1854" i="12"/>
  <c r="K1854" i="12"/>
  <c r="E1854" i="12"/>
  <c r="L1854" i="12"/>
  <c r="F1854" i="12"/>
  <c r="M1854" i="12"/>
  <c r="G1854" i="12"/>
  <c r="N1854" i="12"/>
  <c r="H1854" i="12"/>
  <c r="O1854" i="12"/>
  <c r="I1854" i="12"/>
  <c r="P1854" i="12"/>
  <c r="Q1854" i="12"/>
  <c r="C1855" i="12"/>
  <c r="J1855" i="12"/>
  <c r="D1855" i="12"/>
  <c r="K1855" i="12"/>
  <c r="E1855" i="12"/>
  <c r="L1855" i="12"/>
  <c r="F1855" i="12"/>
  <c r="M1855" i="12"/>
  <c r="G1855" i="12"/>
  <c r="N1855" i="12"/>
  <c r="H1855" i="12"/>
  <c r="O1855" i="12"/>
  <c r="I1855" i="12"/>
  <c r="P1855" i="12"/>
  <c r="Q1855" i="12"/>
  <c r="C1856" i="12"/>
  <c r="J1856" i="12"/>
  <c r="D1856" i="12"/>
  <c r="K1856" i="12"/>
  <c r="E1856" i="12"/>
  <c r="L1856" i="12"/>
  <c r="F1856" i="12"/>
  <c r="M1856" i="12"/>
  <c r="G1856" i="12"/>
  <c r="N1856" i="12"/>
  <c r="H1856" i="12"/>
  <c r="O1856" i="12"/>
  <c r="I1856" i="12"/>
  <c r="P1856" i="12"/>
  <c r="Q1856" i="12"/>
  <c r="C1857" i="12"/>
  <c r="J1857" i="12"/>
  <c r="D1857" i="12"/>
  <c r="K1857" i="12"/>
  <c r="E1857" i="12"/>
  <c r="L1857" i="12"/>
  <c r="F1857" i="12"/>
  <c r="M1857" i="12"/>
  <c r="G1857" i="12"/>
  <c r="N1857" i="12"/>
  <c r="H1857" i="12"/>
  <c r="O1857" i="12"/>
  <c r="I1857" i="12"/>
  <c r="P1857" i="12"/>
  <c r="Q1857" i="12"/>
  <c r="C1858" i="12"/>
  <c r="J1858" i="12"/>
  <c r="D1858" i="12"/>
  <c r="K1858" i="12"/>
  <c r="E1858" i="12"/>
  <c r="L1858" i="12"/>
  <c r="F1858" i="12"/>
  <c r="M1858" i="12"/>
  <c r="G1858" i="12"/>
  <c r="N1858" i="12"/>
  <c r="H1858" i="12"/>
  <c r="O1858" i="12"/>
  <c r="I1858" i="12"/>
  <c r="P1858" i="12"/>
  <c r="Q1858" i="12"/>
  <c r="C1859" i="12"/>
  <c r="J1859" i="12"/>
  <c r="D1859" i="12"/>
  <c r="K1859" i="12"/>
  <c r="E1859" i="12"/>
  <c r="L1859" i="12"/>
  <c r="F1859" i="12"/>
  <c r="M1859" i="12"/>
  <c r="G1859" i="12"/>
  <c r="N1859" i="12"/>
  <c r="H1859" i="12"/>
  <c r="O1859" i="12"/>
  <c r="I1859" i="12"/>
  <c r="P1859" i="12"/>
  <c r="Q1859" i="12"/>
  <c r="C1860" i="12"/>
  <c r="J1860" i="12"/>
  <c r="D1860" i="12"/>
  <c r="K1860" i="12"/>
  <c r="E1860" i="12"/>
  <c r="L1860" i="12"/>
  <c r="F1860" i="12"/>
  <c r="M1860" i="12"/>
  <c r="G1860" i="12"/>
  <c r="N1860" i="12"/>
  <c r="H1860" i="12"/>
  <c r="O1860" i="12"/>
  <c r="I1860" i="12"/>
  <c r="P1860" i="12"/>
  <c r="Q1860" i="12"/>
  <c r="C1861" i="12"/>
  <c r="J1861" i="12"/>
  <c r="D1861" i="12"/>
  <c r="K1861" i="12"/>
  <c r="E1861" i="12"/>
  <c r="L1861" i="12"/>
  <c r="F1861" i="12"/>
  <c r="M1861" i="12"/>
  <c r="G1861" i="12"/>
  <c r="N1861" i="12"/>
  <c r="H1861" i="12"/>
  <c r="O1861" i="12"/>
  <c r="I1861" i="12"/>
  <c r="P1861" i="12"/>
  <c r="Q1861" i="12"/>
  <c r="C1862" i="12"/>
  <c r="J1862" i="12"/>
  <c r="D1862" i="12"/>
  <c r="K1862" i="12"/>
  <c r="E1862" i="12"/>
  <c r="L1862" i="12"/>
  <c r="F1862" i="12"/>
  <c r="M1862" i="12"/>
  <c r="G1862" i="12"/>
  <c r="N1862" i="12"/>
  <c r="H1862" i="12"/>
  <c r="O1862" i="12"/>
  <c r="I1862" i="12"/>
  <c r="P1862" i="12"/>
  <c r="Q1862" i="12"/>
  <c r="C1863" i="12"/>
  <c r="J1863" i="12"/>
  <c r="D1863" i="12"/>
  <c r="K1863" i="12"/>
  <c r="E1863" i="12"/>
  <c r="L1863" i="12"/>
  <c r="F1863" i="12"/>
  <c r="M1863" i="12"/>
  <c r="G1863" i="12"/>
  <c r="N1863" i="12"/>
  <c r="H1863" i="12"/>
  <c r="O1863" i="12"/>
  <c r="I1863" i="12"/>
  <c r="P1863" i="12"/>
  <c r="Q1863" i="12"/>
  <c r="C1864" i="12"/>
  <c r="J1864" i="12"/>
  <c r="D1864" i="12"/>
  <c r="K1864" i="12"/>
  <c r="E1864" i="12"/>
  <c r="L1864" i="12"/>
  <c r="F1864" i="12"/>
  <c r="M1864" i="12"/>
  <c r="G1864" i="12"/>
  <c r="N1864" i="12"/>
  <c r="H1864" i="12"/>
  <c r="O1864" i="12"/>
  <c r="I1864" i="12"/>
  <c r="P1864" i="12"/>
  <c r="Q1864" i="12"/>
  <c r="C1865" i="12"/>
  <c r="J1865" i="12"/>
  <c r="D1865" i="12"/>
  <c r="K1865" i="12"/>
  <c r="E1865" i="12"/>
  <c r="L1865" i="12"/>
  <c r="F1865" i="12"/>
  <c r="M1865" i="12"/>
  <c r="G1865" i="12"/>
  <c r="N1865" i="12"/>
  <c r="H1865" i="12"/>
  <c r="O1865" i="12"/>
  <c r="I1865" i="12"/>
  <c r="P1865" i="12"/>
  <c r="Q1865" i="12"/>
  <c r="C1866" i="12"/>
  <c r="J1866" i="12"/>
  <c r="D1866" i="12"/>
  <c r="K1866" i="12"/>
  <c r="E1866" i="12"/>
  <c r="L1866" i="12"/>
  <c r="F1866" i="12"/>
  <c r="M1866" i="12"/>
  <c r="G1866" i="12"/>
  <c r="N1866" i="12"/>
  <c r="H1866" i="12"/>
  <c r="O1866" i="12"/>
  <c r="I1866" i="12"/>
  <c r="P1866" i="12"/>
  <c r="Q1866" i="12"/>
  <c r="C1867" i="12"/>
  <c r="J1867" i="12"/>
  <c r="D1867" i="12"/>
  <c r="K1867" i="12"/>
  <c r="E1867" i="12"/>
  <c r="L1867" i="12"/>
  <c r="F1867" i="12"/>
  <c r="M1867" i="12"/>
  <c r="G1867" i="12"/>
  <c r="N1867" i="12"/>
  <c r="H1867" i="12"/>
  <c r="O1867" i="12"/>
  <c r="I1867" i="12"/>
  <c r="P1867" i="12"/>
  <c r="Q1867" i="12"/>
  <c r="C1868" i="12"/>
  <c r="J1868" i="12"/>
  <c r="D1868" i="12"/>
  <c r="K1868" i="12"/>
  <c r="E1868" i="12"/>
  <c r="L1868" i="12"/>
  <c r="F1868" i="12"/>
  <c r="M1868" i="12"/>
  <c r="G1868" i="12"/>
  <c r="N1868" i="12"/>
  <c r="H1868" i="12"/>
  <c r="O1868" i="12"/>
  <c r="I1868" i="12"/>
  <c r="P1868" i="12"/>
  <c r="Q1868" i="12"/>
  <c r="C1869" i="12"/>
  <c r="J1869" i="12"/>
  <c r="D1869" i="12"/>
  <c r="K1869" i="12"/>
  <c r="E1869" i="12"/>
  <c r="L1869" i="12"/>
  <c r="F1869" i="12"/>
  <c r="M1869" i="12"/>
  <c r="G1869" i="12"/>
  <c r="N1869" i="12"/>
  <c r="H1869" i="12"/>
  <c r="O1869" i="12"/>
  <c r="I1869" i="12"/>
  <c r="P1869" i="12"/>
  <c r="Q1869" i="12"/>
  <c r="C1870" i="12"/>
  <c r="J1870" i="12"/>
  <c r="D1870" i="12"/>
  <c r="K1870" i="12"/>
  <c r="E1870" i="12"/>
  <c r="L1870" i="12"/>
  <c r="F1870" i="12"/>
  <c r="M1870" i="12"/>
  <c r="G1870" i="12"/>
  <c r="N1870" i="12"/>
  <c r="H1870" i="12"/>
  <c r="O1870" i="12"/>
  <c r="I1870" i="12"/>
  <c r="P1870" i="12"/>
  <c r="Q1870" i="12"/>
  <c r="C1871" i="12"/>
  <c r="J1871" i="12"/>
  <c r="D1871" i="12"/>
  <c r="K1871" i="12"/>
  <c r="E1871" i="12"/>
  <c r="L1871" i="12"/>
  <c r="F1871" i="12"/>
  <c r="M1871" i="12"/>
  <c r="G1871" i="12"/>
  <c r="N1871" i="12"/>
  <c r="H1871" i="12"/>
  <c r="O1871" i="12"/>
  <c r="I1871" i="12"/>
  <c r="P1871" i="12"/>
  <c r="Q1871" i="12"/>
  <c r="C1872" i="12"/>
  <c r="J1872" i="12"/>
  <c r="D1872" i="12"/>
  <c r="K1872" i="12"/>
  <c r="E1872" i="12"/>
  <c r="L1872" i="12"/>
  <c r="F1872" i="12"/>
  <c r="M1872" i="12"/>
  <c r="G1872" i="12"/>
  <c r="N1872" i="12"/>
  <c r="H1872" i="12"/>
  <c r="O1872" i="12"/>
  <c r="I1872" i="12"/>
  <c r="P1872" i="12"/>
  <c r="Q1872" i="12"/>
  <c r="C1873" i="12"/>
  <c r="J1873" i="12"/>
  <c r="D1873" i="12"/>
  <c r="K1873" i="12"/>
  <c r="E1873" i="12"/>
  <c r="L1873" i="12"/>
  <c r="F1873" i="12"/>
  <c r="M1873" i="12"/>
  <c r="G1873" i="12"/>
  <c r="N1873" i="12"/>
  <c r="H1873" i="12"/>
  <c r="O1873" i="12"/>
  <c r="I1873" i="12"/>
  <c r="P1873" i="12"/>
  <c r="Q1873" i="12"/>
  <c r="C1874" i="12"/>
  <c r="J1874" i="12"/>
  <c r="D1874" i="12"/>
  <c r="K1874" i="12"/>
  <c r="E1874" i="12"/>
  <c r="L1874" i="12"/>
  <c r="F1874" i="12"/>
  <c r="M1874" i="12"/>
  <c r="G1874" i="12"/>
  <c r="N1874" i="12"/>
  <c r="H1874" i="12"/>
  <c r="O1874" i="12"/>
  <c r="I1874" i="12"/>
  <c r="P1874" i="12"/>
  <c r="Q1874" i="12"/>
  <c r="C1875" i="12"/>
  <c r="J1875" i="12"/>
  <c r="D1875" i="12"/>
  <c r="K1875" i="12"/>
  <c r="E1875" i="12"/>
  <c r="L1875" i="12"/>
  <c r="F1875" i="12"/>
  <c r="M1875" i="12"/>
  <c r="G1875" i="12"/>
  <c r="N1875" i="12"/>
  <c r="H1875" i="12"/>
  <c r="O1875" i="12"/>
  <c r="I1875" i="12"/>
  <c r="P1875" i="12"/>
  <c r="Q1875" i="12"/>
  <c r="C1876" i="12"/>
  <c r="J1876" i="12"/>
  <c r="D1876" i="12"/>
  <c r="K1876" i="12"/>
  <c r="E1876" i="12"/>
  <c r="L1876" i="12"/>
  <c r="F1876" i="12"/>
  <c r="M1876" i="12"/>
  <c r="G1876" i="12"/>
  <c r="N1876" i="12"/>
  <c r="H1876" i="12"/>
  <c r="O1876" i="12"/>
  <c r="I1876" i="12"/>
  <c r="P1876" i="12"/>
  <c r="Q1876" i="12"/>
  <c r="C1877" i="12"/>
  <c r="J1877" i="12"/>
  <c r="D1877" i="12"/>
  <c r="K1877" i="12"/>
  <c r="E1877" i="12"/>
  <c r="L1877" i="12"/>
  <c r="F1877" i="12"/>
  <c r="M1877" i="12"/>
  <c r="G1877" i="12"/>
  <c r="N1877" i="12"/>
  <c r="H1877" i="12"/>
  <c r="O1877" i="12"/>
  <c r="I1877" i="12"/>
  <c r="P1877" i="12"/>
  <c r="Q1877" i="12"/>
  <c r="C1878" i="12"/>
  <c r="J1878" i="12"/>
  <c r="D1878" i="12"/>
  <c r="K1878" i="12"/>
  <c r="E1878" i="12"/>
  <c r="L1878" i="12"/>
  <c r="F1878" i="12"/>
  <c r="M1878" i="12"/>
  <c r="G1878" i="12"/>
  <c r="N1878" i="12"/>
  <c r="H1878" i="12"/>
  <c r="O1878" i="12"/>
  <c r="I1878" i="12"/>
  <c r="P1878" i="12"/>
  <c r="Q1878" i="12"/>
  <c r="C1879" i="12"/>
  <c r="J1879" i="12"/>
  <c r="D1879" i="12"/>
  <c r="K1879" i="12"/>
  <c r="E1879" i="12"/>
  <c r="L1879" i="12"/>
  <c r="F1879" i="12"/>
  <c r="M1879" i="12"/>
  <c r="G1879" i="12"/>
  <c r="N1879" i="12"/>
  <c r="H1879" i="12"/>
  <c r="O1879" i="12"/>
  <c r="I1879" i="12"/>
  <c r="P1879" i="12"/>
  <c r="Q1879" i="12"/>
  <c r="C1880" i="12"/>
  <c r="J1880" i="12"/>
  <c r="D1880" i="12"/>
  <c r="K1880" i="12"/>
  <c r="E1880" i="12"/>
  <c r="L1880" i="12"/>
  <c r="F1880" i="12"/>
  <c r="M1880" i="12"/>
  <c r="G1880" i="12"/>
  <c r="N1880" i="12"/>
  <c r="H1880" i="12"/>
  <c r="O1880" i="12"/>
  <c r="I1880" i="12"/>
  <c r="P1880" i="12"/>
  <c r="Q1880" i="12"/>
  <c r="C1881" i="12"/>
  <c r="J1881" i="12"/>
  <c r="D1881" i="12"/>
  <c r="K1881" i="12"/>
  <c r="E1881" i="12"/>
  <c r="L1881" i="12"/>
  <c r="F1881" i="12"/>
  <c r="M1881" i="12"/>
  <c r="G1881" i="12"/>
  <c r="N1881" i="12"/>
  <c r="H1881" i="12"/>
  <c r="O1881" i="12"/>
  <c r="I1881" i="12"/>
  <c r="P1881" i="12"/>
  <c r="Q1881" i="12"/>
  <c r="C1882" i="12"/>
  <c r="J1882" i="12"/>
  <c r="D1882" i="12"/>
  <c r="K1882" i="12"/>
  <c r="E1882" i="12"/>
  <c r="L1882" i="12"/>
  <c r="F1882" i="12"/>
  <c r="M1882" i="12"/>
  <c r="G1882" i="12"/>
  <c r="N1882" i="12"/>
  <c r="H1882" i="12"/>
  <c r="O1882" i="12"/>
  <c r="I1882" i="12"/>
  <c r="P1882" i="12"/>
  <c r="Q1882" i="12"/>
  <c r="C1883" i="12"/>
  <c r="J1883" i="12"/>
  <c r="D1883" i="12"/>
  <c r="K1883" i="12"/>
  <c r="E1883" i="12"/>
  <c r="L1883" i="12"/>
  <c r="F1883" i="12"/>
  <c r="M1883" i="12"/>
  <c r="G1883" i="12"/>
  <c r="N1883" i="12"/>
  <c r="H1883" i="12"/>
  <c r="O1883" i="12"/>
  <c r="I1883" i="12"/>
  <c r="P1883" i="12"/>
  <c r="Q1883" i="12"/>
  <c r="C1884" i="12"/>
  <c r="J1884" i="12"/>
  <c r="D1884" i="12"/>
  <c r="K1884" i="12"/>
  <c r="E1884" i="12"/>
  <c r="L1884" i="12"/>
  <c r="F1884" i="12"/>
  <c r="M1884" i="12"/>
  <c r="G1884" i="12"/>
  <c r="N1884" i="12"/>
  <c r="H1884" i="12"/>
  <c r="O1884" i="12"/>
  <c r="I1884" i="12"/>
  <c r="P1884" i="12"/>
  <c r="Q1884" i="12"/>
  <c r="C1885" i="12"/>
  <c r="J1885" i="12"/>
  <c r="D1885" i="12"/>
  <c r="K1885" i="12"/>
  <c r="E1885" i="12"/>
  <c r="L1885" i="12"/>
  <c r="F1885" i="12"/>
  <c r="M1885" i="12"/>
  <c r="G1885" i="12"/>
  <c r="N1885" i="12"/>
  <c r="H1885" i="12"/>
  <c r="O1885" i="12"/>
  <c r="I1885" i="12"/>
  <c r="P1885" i="12"/>
  <c r="Q1885" i="12"/>
  <c r="C1886" i="12"/>
  <c r="J1886" i="12"/>
  <c r="D1886" i="12"/>
  <c r="K1886" i="12"/>
  <c r="E1886" i="12"/>
  <c r="L1886" i="12"/>
  <c r="F1886" i="12"/>
  <c r="M1886" i="12"/>
  <c r="G1886" i="12"/>
  <c r="N1886" i="12"/>
  <c r="H1886" i="12"/>
  <c r="O1886" i="12"/>
  <c r="I1886" i="12"/>
  <c r="P1886" i="12"/>
  <c r="Q1886" i="12"/>
  <c r="C1887" i="12"/>
  <c r="J1887" i="12"/>
  <c r="D1887" i="12"/>
  <c r="K1887" i="12"/>
  <c r="E1887" i="12"/>
  <c r="L1887" i="12"/>
  <c r="F1887" i="12"/>
  <c r="M1887" i="12"/>
  <c r="G1887" i="12"/>
  <c r="N1887" i="12"/>
  <c r="H1887" i="12"/>
  <c r="O1887" i="12"/>
  <c r="I1887" i="12"/>
  <c r="P1887" i="12"/>
  <c r="Q1887" i="12"/>
  <c r="C1888" i="12"/>
  <c r="J1888" i="12"/>
  <c r="D1888" i="12"/>
  <c r="K1888" i="12"/>
  <c r="E1888" i="12"/>
  <c r="L1888" i="12"/>
  <c r="F1888" i="12"/>
  <c r="M1888" i="12"/>
  <c r="G1888" i="12"/>
  <c r="N1888" i="12"/>
  <c r="H1888" i="12"/>
  <c r="O1888" i="12"/>
  <c r="I1888" i="12"/>
  <c r="P1888" i="12"/>
  <c r="Q1888" i="12"/>
  <c r="C1889" i="12"/>
  <c r="J1889" i="12"/>
  <c r="D1889" i="12"/>
  <c r="K1889" i="12"/>
  <c r="E1889" i="12"/>
  <c r="L1889" i="12"/>
  <c r="F1889" i="12"/>
  <c r="M1889" i="12"/>
  <c r="G1889" i="12"/>
  <c r="N1889" i="12"/>
  <c r="H1889" i="12"/>
  <c r="O1889" i="12"/>
  <c r="I1889" i="12"/>
  <c r="P1889" i="12"/>
  <c r="Q1889" i="12"/>
  <c r="C1890" i="12"/>
  <c r="J1890" i="12"/>
  <c r="D1890" i="12"/>
  <c r="K1890" i="12"/>
  <c r="E1890" i="12"/>
  <c r="L1890" i="12"/>
  <c r="F1890" i="12"/>
  <c r="M1890" i="12"/>
  <c r="G1890" i="12"/>
  <c r="N1890" i="12"/>
  <c r="H1890" i="12"/>
  <c r="O1890" i="12"/>
  <c r="I1890" i="12"/>
  <c r="P1890" i="12"/>
  <c r="Q1890" i="12"/>
  <c r="C1891" i="12"/>
  <c r="J1891" i="12"/>
  <c r="D1891" i="12"/>
  <c r="K1891" i="12"/>
  <c r="E1891" i="12"/>
  <c r="L1891" i="12"/>
  <c r="F1891" i="12"/>
  <c r="M1891" i="12"/>
  <c r="G1891" i="12"/>
  <c r="N1891" i="12"/>
  <c r="H1891" i="12"/>
  <c r="O1891" i="12"/>
  <c r="I1891" i="12"/>
  <c r="P1891" i="12"/>
  <c r="Q1891" i="12"/>
  <c r="C1892" i="12"/>
  <c r="J1892" i="12"/>
  <c r="D1892" i="12"/>
  <c r="K1892" i="12"/>
  <c r="E1892" i="12"/>
  <c r="L1892" i="12"/>
  <c r="F1892" i="12"/>
  <c r="M1892" i="12"/>
  <c r="G1892" i="12"/>
  <c r="N1892" i="12"/>
  <c r="H1892" i="12"/>
  <c r="O1892" i="12"/>
  <c r="I1892" i="12"/>
  <c r="P1892" i="12"/>
  <c r="Q1892" i="12"/>
  <c r="C1893" i="12"/>
  <c r="J1893" i="12"/>
  <c r="D1893" i="12"/>
  <c r="K1893" i="12"/>
  <c r="E1893" i="12"/>
  <c r="L1893" i="12"/>
  <c r="F1893" i="12"/>
  <c r="M1893" i="12"/>
  <c r="G1893" i="12"/>
  <c r="N1893" i="12"/>
  <c r="H1893" i="12"/>
  <c r="O1893" i="12"/>
  <c r="I1893" i="12"/>
  <c r="P1893" i="12"/>
  <c r="Q1893" i="12"/>
  <c r="C1894" i="12"/>
  <c r="J1894" i="12"/>
  <c r="D1894" i="12"/>
  <c r="K1894" i="12"/>
  <c r="E1894" i="12"/>
  <c r="L1894" i="12"/>
  <c r="F1894" i="12"/>
  <c r="M1894" i="12"/>
  <c r="G1894" i="12"/>
  <c r="N1894" i="12"/>
  <c r="H1894" i="12"/>
  <c r="O1894" i="12"/>
  <c r="I1894" i="12"/>
  <c r="P1894" i="12"/>
  <c r="Q1894" i="12"/>
  <c r="C1895" i="12"/>
  <c r="J1895" i="12"/>
  <c r="D1895" i="12"/>
  <c r="K1895" i="12"/>
  <c r="E1895" i="12"/>
  <c r="L1895" i="12"/>
  <c r="F1895" i="12"/>
  <c r="M1895" i="12"/>
  <c r="G1895" i="12"/>
  <c r="N1895" i="12"/>
  <c r="H1895" i="12"/>
  <c r="O1895" i="12"/>
  <c r="I1895" i="12"/>
  <c r="P1895" i="12"/>
  <c r="Q1895" i="12"/>
  <c r="C1896" i="12"/>
  <c r="J1896" i="12"/>
  <c r="D1896" i="12"/>
  <c r="K1896" i="12"/>
  <c r="E1896" i="12"/>
  <c r="L1896" i="12"/>
  <c r="F1896" i="12"/>
  <c r="M1896" i="12"/>
  <c r="G1896" i="12"/>
  <c r="N1896" i="12"/>
  <c r="H1896" i="12"/>
  <c r="O1896" i="12"/>
  <c r="I1896" i="12"/>
  <c r="P1896" i="12"/>
  <c r="Q1896" i="12"/>
  <c r="C1897" i="12"/>
  <c r="J1897" i="12"/>
  <c r="D1897" i="12"/>
  <c r="K1897" i="12"/>
  <c r="E1897" i="12"/>
  <c r="L1897" i="12"/>
  <c r="F1897" i="12"/>
  <c r="M1897" i="12"/>
  <c r="G1897" i="12"/>
  <c r="N1897" i="12"/>
  <c r="H1897" i="12"/>
  <c r="O1897" i="12"/>
  <c r="I1897" i="12"/>
  <c r="P1897" i="12"/>
  <c r="Q1897" i="12"/>
  <c r="C1898" i="12"/>
  <c r="J1898" i="12"/>
  <c r="D1898" i="12"/>
  <c r="K1898" i="12"/>
  <c r="E1898" i="12"/>
  <c r="L1898" i="12"/>
  <c r="F1898" i="12"/>
  <c r="M1898" i="12"/>
  <c r="G1898" i="12"/>
  <c r="N1898" i="12"/>
  <c r="H1898" i="12"/>
  <c r="O1898" i="12"/>
  <c r="I1898" i="12"/>
  <c r="P1898" i="12"/>
  <c r="Q1898" i="12"/>
  <c r="C1899" i="12"/>
  <c r="J1899" i="12"/>
  <c r="D1899" i="12"/>
  <c r="K1899" i="12"/>
  <c r="E1899" i="12"/>
  <c r="L1899" i="12"/>
  <c r="F1899" i="12"/>
  <c r="M1899" i="12"/>
  <c r="G1899" i="12"/>
  <c r="N1899" i="12"/>
  <c r="H1899" i="12"/>
  <c r="O1899" i="12"/>
  <c r="I1899" i="12"/>
  <c r="P1899" i="12"/>
  <c r="Q1899" i="12"/>
  <c r="C1900" i="12"/>
  <c r="J1900" i="12"/>
  <c r="D1900" i="12"/>
  <c r="K1900" i="12"/>
  <c r="E1900" i="12"/>
  <c r="L1900" i="12"/>
  <c r="F1900" i="12"/>
  <c r="M1900" i="12"/>
  <c r="G1900" i="12"/>
  <c r="N1900" i="12"/>
  <c r="H1900" i="12"/>
  <c r="O1900" i="12"/>
  <c r="I1900" i="12"/>
  <c r="P1900" i="12"/>
  <c r="Q1900" i="12"/>
  <c r="C1901" i="12"/>
  <c r="J1901" i="12"/>
  <c r="D1901" i="12"/>
  <c r="K1901" i="12"/>
  <c r="E1901" i="12"/>
  <c r="L1901" i="12"/>
  <c r="F1901" i="12"/>
  <c r="M1901" i="12"/>
  <c r="G1901" i="12"/>
  <c r="N1901" i="12"/>
  <c r="H1901" i="12"/>
  <c r="O1901" i="12"/>
  <c r="I1901" i="12"/>
  <c r="P1901" i="12"/>
  <c r="Q1901" i="12"/>
  <c r="C1902" i="12"/>
  <c r="J1902" i="12"/>
  <c r="D1902" i="12"/>
  <c r="K1902" i="12"/>
  <c r="E1902" i="12"/>
  <c r="L1902" i="12"/>
  <c r="F1902" i="12"/>
  <c r="M1902" i="12"/>
  <c r="G1902" i="12"/>
  <c r="N1902" i="12"/>
  <c r="H1902" i="12"/>
  <c r="O1902" i="12"/>
  <c r="I1902" i="12"/>
  <c r="P1902" i="12"/>
  <c r="Q1902" i="12"/>
  <c r="C1903" i="12"/>
  <c r="J1903" i="12"/>
  <c r="D1903" i="12"/>
  <c r="K1903" i="12"/>
  <c r="E1903" i="12"/>
  <c r="L1903" i="12"/>
  <c r="F1903" i="12"/>
  <c r="M1903" i="12"/>
  <c r="G1903" i="12"/>
  <c r="N1903" i="12"/>
  <c r="H1903" i="12"/>
  <c r="O1903" i="12"/>
  <c r="I1903" i="12"/>
  <c r="P1903" i="12"/>
  <c r="Q1903" i="12"/>
  <c r="C1904" i="12"/>
  <c r="J1904" i="12"/>
  <c r="D1904" i="12"/>
  <c r="K1904" i="12"/>
  <c r="E1904" i="12"/>
  <c r="L1904" i="12"/>
  <c r="F1904" i="12"/>
  <c r="M1904" i="12"/>
  <c r="G1904" i="12"/>
  <c r="N1904" i="12"/>
  <c r="H1904" i="12"/>
  <c r="O1904" i="12"/>
  <c r="I1904" i="12"/>
  <c r="P1904" i="12"/>
  <c r="Q1904" i="12"/>
  <c r="C1905" i="12"/>
  <c r="J1905" i="12"/>
  <c r="D1905" i="12"/>
  <c r="K1905" i="12"/>
  <c r="E1905" i="12"/>
  <c r="L1905" i="12"/>
  <c r="F1905" i="12"/>
  <c r="M1905" i="12"/>
  <c r="G1905" i="12"/>
  <c r="N1905" i="12"/>
  <c r="H1905" i="12"/>
  <c r="O1905" i="12"/>
  <c r="I1905" i="12"/>
  <c r="P1905" i="12"/>
  <c r="Q1905" i="12"/>
  <c r="C1906" i="12"/>
  <c r="J1906" i="12"/>
  <c r="D1906" i="12"/>
  <c r="K1906" i="12"/>
  <c r="E1906" i="12"/>
  <c r="L1906" i="12"/>
  <c r="F1906" i="12"/>
  <c r="M1906" i="12"/>
  <c r="G1906" i="12"/>
  <c r="N1906" i="12"/>
  <c r="H1906" i="12"/>
  <c r="O1906" i="12"/>
  <c r="I1906" i="12"/>
  <c r="P1906" i="12"/>
  <c r="Q1906" i="12"/>
  <c r="C1907" i="12"/>
  <c r="J1907" i="12"/>
  <c r="D1907" i="12"/>
  <c r="K1907" i="12"/>
  <c r="E1907" i="12"/>
  <c r="L1907" i="12"/>
  <c r="F1907" i="12"/>
  <c r="M1907" i="12"/>
  <c r="G1907" i="12"/>
  <c r="N1907" i="12"/>
  <c r="H1907" i="12"/>
  <c r="O1907" i="12"/>
  <c r="I1907" i="12"/>
  <c r="P1907" i="12"/>
  <c r="Q1907" i="12"/>
  <c r="C1908" i="12"/>
  <c r="J1908" i="12"/>
  <c r="D1908" i="12"/>
  <c r="K1908" i="12"/>
  <c r="E1908" i="12"/>
  <c r="L1908" i="12"/>
  <c r="F1908" i="12"/>
  <c r="M1908" i="12"/>
  <c r="G1908" i="12"/>
  <c r="N1908" i="12"/>
  <c r="H1908" i="12"/>
  <c r="O1908" i="12"/>
  <c r="I1908" i="12"/>
  <c r="P1908" i="12"/>
  <c r="Q1908" i="12"/>
  <c r="C1909" i="12"/>
  <c r="J1909" i="12"/>
  <c r="D1909" i="12"/>
  <c r="K1909" i="12"/>
  <c r="E1909" i="12"/>
  <c r="L1909" i="12"/>
  <c r="F1909" i="12"/>
  <c r="M1909" i="12"/>
  <c r="G1909" i="12"/>
  <c r="N1909" i="12"/>
  <c r="H1909" i="12"/>
  <c r="O1909" i="12"/>
  <c r="I1909" i="12"/>
  <c r="P1909" i="12"/>
  <c r="Q1909" i="12"/>
  <c r="C1910" i="12"/>
  <c r="J1910" i="12"/>
  <c r="D1910" i="12"/>
  <c r="K1910" i="12"/>
  <c r="E1910" i="12"/>
  <c r="L1910" i="12"/>
  <c r="F1910" i="12"/>
  <c r="M1910" i="12"/>
  <c r="G1910" i="12"/>
  <c r="N1910" i="12"/>
  <c r="H1910" i="12"/>
  <c r="O1910" i="12"/>
  <c r="I1910" i="12"/>
  <c r="P1910" i="12"/>
  <c r="Q1910" i="12"/>
  <c r="C1911" i="12"/>
  <c r="J1911" i="12"/>
  <c r="D1911" i="12"/>
  <c r="K1911" i="12"/>
  <c r="E1911" i="12"/>
  <c r="L1911" i="12"/>
  <c r="F1911" i="12"/>
  <c r="M1911" i="12"/>
  <c r="G1911" i="12"/>
  <c r="N1911" i="12"/>
  <c r="H1911" i="12"/>
  <c r="O1911" i="12"/>
  <c r="I1911" i="12"/>
  <c r="P1911" i="12"/>
  <c r="Q1911" i="12"/>
  <c r="C1912" i="12"/>
  <c r="J1912" i="12"/>
  <c r="D1912" i="12"/>
  <c r="K1912" i="12"/>
  <c r="E1912" i="12"/>
  <c r="L1912" i="12"/>
  <c r="F1912" i="12"/>
  <c r="M1912" i="12"/>
  <c r="G1912" i="12"/>
  <c r="N1912" i="12"/>
  <c r="H1912" i="12"/>
  <c r="O1912" i="12"/>
  <c r="I1912" i="12"/>
  <c r="P1912" i="12"/>
  <c r="Q1912" i="12"/>
  <c r="C1913" i="12"/>
  <c r="J1913" i="12"/>
  <c r="D1913" i="12"/>
  <c r="K1913" i="12"/>
  <c r="E1913" i="12"/>
  <c r="L1913" i="12"/>
  <c r="F1913" i="12"/>
  <c r="M1913" i="12"/>
  <c r="G1913" i="12"/>
  <c r="N1913" i="12"/>
  <c r="H1913" i="12"/>
  <c r="O1913" i="12"/>
  <c r="I1913" i="12"/>
  <c r="P1913" i="12"/>
  <c r="Q1913" i="12"/>
  <c r="C1914" i="12"/>
  <c r="J1914" i="12"/>
  <c r="D1914" i="12"/>
  <c r="K1914" i="12"/>
  <c r="E1914" i="12"/>
  <c r="L1914" i="12"/>
  <c r="F1914" i="12"/>
  <c r="M1914" i="12"/>
  <c r="G1914" i="12"/>
  <c r="N1914" i="12"/>
  <c r="H1914" i="12"/>
  <c r="O1914" i="12"/>
  <c r="I1914" i="12"/>
  <c r="P1914" i="12"/>
  <c r="Q1914" i="12"/>
  <c r="C1915" i="12"/>
  <c r="J1915" i="12"/>
  <c r="D1915" i="12"/>
  <c r="K1915" i="12"/>
  <c r="E1915" i="12"/>
  <c r="L1915" i="12"/>
  <c r="F1915" i="12"/>
  <c r="M1915" i="12"/>
  <c r="G1915" i="12"/>
  <c r="N1915" i="12"/>
  <c r="H1915" i="12"/>
  <c r="O1915" i="12"/>
  <c r="I1915" i="12"/>
  <c r="P1915" i="12"/>
  <c r="Q1915" i="12"/>
  <c r="C1916" i="12"/>
  <c r="J1916" i="12"/>
  <c r="D1916" i="12"/>
  <c r="K1916" i="12"/>
  <c r="E1916" i="12"/>
  <c r="L1916" i="12"/>
  <c r="F1916" i="12"/>
  <c r="M1916" i="12"/>
  <c r="G1916" i="12"/>
  <c r="N1916" i="12"/>
  <c r="H1916" i="12"/>
  <c r="O1916" i="12"/>
  <c r="I1916" i="12"/>
  <c r="P1916" i="12"/>
  <c r="Q1916" i="12"/>
  <c r="C1917" i="12"/>
  <c r="J1917" i="12"/>
  <c r="D1917" i="12"/>
  <c r="K1917" i="12"/>
  <c r="E1917" i="12"/>
  <c r="L1917" i="12"/>
  <c r="F1917" i="12"/>
  <c r="M1917" i="12"/>
  <c r="G1917" i="12"/>
  <c r="N1917" i="12"/>
  <c r="H1917" i="12"/>
  <c r="O1917" i="12"/>
  <c r="I1917" i="12"/>
  <c r="P1917" i="12"/>
  <c r="Q1917" i="12"/>
  <c r="C1918" i="12"/>
  <c r="J1918" i="12"/>
  <c r="D1918" i="12"/>
  <c r="K1918" i="12"/>
  <c r="E1918" i="12"/>
  <c r="L1918" i="12"/>
  <c r="F1918" i="12"/>
  <c r="M1918" i="12"/>
  <c r="G1918" i="12"/>
  <c r="N1918" i="12"/>
  <c r="H1918" i="12"/>
  <c r="O1918" i="12"/>
  <c r="I1918" i="12"/>
  <c r="P1918" i="12"/>
  <c r="Q1918" i="12"/>
  <c r="C1919" i="12"/>
  <c r="J1919" i="12"/>
  <c r="D1919" i="12"/>
  <c r="K1919" i="12"/>
  <c r="E1919" i="12"/>
  <c r="L1919" i="12"/>
  <c r="F1919" i="12"/>
  <c r="M1919" i="12"/>
  <c r="G1919" i="12"/>
  <c r="N1919" i="12"/>
  <c r="H1919" i="12"/>
  <c r="O1919" i="12"/>
  <c r="I1919" i="12"/>
  <c r="P1919" i="12"/>
  <c r="Q1919" i="12"/>
  <c r="C1920" i="12"/>
  <c r="J1920" i="12"/>
  <c r="D1920" i="12"/>
  <c r="K1920" i="12"/>
  <c r="E1920" i="12"/>
  <c r="L1920" i="12"/>
  <c r="F1920" i="12"/>
  <c r="M1920" i="12"/>
  <c r="G1920" i="12"/>
  <c r="N1920" i="12"/>
  <c r="H1920" i="12"/>
  <c r="O1920" i="12"/>
  <c r="I1920" i="12"/>
  <c r="P1920" i="12"/>
  <c r="Q1920" i="12"/>
  <c r="C1921" i="12"/>
  <c r="J1921" i="12"/>
  <c r="D1921" i="12"/>
  <c r="K1921" i="12"/>
  <c r="E1921" i="12"/>
  <c r="L1921" i="12"/>
  <c r="F1921" i="12"/>
  <c r="M1921" i="12"/>
  <c r="G1921" i="12"/>
  <c r="N1921" i="12"/>
  <c r="H1921" i="12"/>
  <c r="O1921" i="12"/>
  <c r="I1921" i="12"/>
  <c r="P1921" i="12"/>
  <c r="Q1921" i="12"/>
  <c r="C1922" i="12"/>
  <c r="J1922" i="12"/>
  <c r="D1922" i="12"/>
  <c r="K1922" i="12"/>
  <c r="E1922" i="12"/>
  <c r="L1922" i="12"/>
  <c r="F1922" i="12"/>
  <c r="M1922" i="12"/>
  <c r="G1922" i="12"/>
  <c r="N1922" i="12"/>
  <c r="H1922" i="12"/>
  <c r="O1922" i="12"/>
  <c r="I1922" i="12"/>
  <c r="P1922" i="12"/>
  <c r="Q1922" i="12"/>
  <c r="C1923" i="12"/>
  <c r="J1923" i="12"/>
  <c r="D1923" i="12"/>
  <c r="K1923" i="12"/>
  <c r="E1923" i="12"/>
  <c r="L1923" i="12"/>
  <c r="F1923" i="12"/>
  <c r="M1923" i="12"/>
  <c r="G1923" i="12"/>
  <c r="N1923" i="12"/>
  <c r="H1923" i="12"/>
  <c r="O1923" i="12"/>
  <c r="I1923" i="12"/>
  <c r="P1923" i="12"/>
  <c r="Q1923" i="12"/>
  <c r="C1924" i="12"/>
  <c r="J1924" i="12"/>
  <c r="D1924" i="12"/>
  <c r="K1924" i="12"/>
  <c r="E1924" i="12"/>
  <c r="L1924" i="12"/>
  <c r="F1924" i="12"/>
  <c r="M1924" i="12"/>
  <c r="G1924" i="12"/>
  <c r="N1924" i="12"/>
  <c r="H1924" i="12"/>
  <c r="O1924" i="12"/>
  <c r="I1924" i="12"/>
  <c r="P1924" i="12"/>
  <c r="Q1924" i="12"/>
  <c r="C1925" i="12"/>
  <c r="J1925" i="12"/>
  <c r="D1925" i="12"/>
  <c r="K1925" i="12"/>
  <c r="E1925" i="12"/>
  <c r="L1925" i="12"/>
  <c r="F1925" i="12"/>
  <c r="M1925" i="12"/>
  <c r="G1925" i="12"/>
  <c r="N1925" i="12"/>
  <c r="H1925" i="12"/>
  <c r="O1925" i="12"/>
  <c r="I1925" i="12"/>
  <c r="P1925" i="12"/>
  <c r="Q1925" i="12"/>
  <c r="C1926" i="12"/>
  <c r="J1926" i="12"/>
  <c r="D1926" i="12"/>
  <c r="K1926" i="12"/>
  <c r="E1926" i="12"/>
  <c r="L1926" i="12"/>
  <c r="F1926" i="12"/>
  <c r="M1926" i="12"/>
  <c r="G1926" i="12"/>
  <c r="N1926" i="12"/>
  <c r="H1926" i="12"/>
  <c r="O1926" i="12"/>
  <c r="I1926" i="12"/>
  <c r="P1926" i="12"/>
  <c r="Q1926" i="12"/>
  <c r="C1927" i="12"/>
  <c r="J1927" i="12"/>
  <c r="D1927" i="12"/>
  <c r="K1927" i="12"/>
  <c r="E1927" i="12"/>
  <c r="L1927" i="12"/>
  <c r="F1927" i="12"/>
  <c r="M1927" i="12"/>
  <c r="G1927" i="12"/>
  <c r="N1927" i="12"/>
  <c r="H1927" i="12"/>
  <c r="O1927" i="12"/>
  <c r="I1927" i="12"/>
  <c r="P1927" i="12"/>
  <c r="Q1927" i="12"/>
  <c r="C1928" i="12"/>
  <c r="J1928" i="12"/>
  <c r="D1928" i="12"/>
  <c r="K1928" i="12"/>
  <c r="E1928" i="12"/>
  <c r="L1928" i="12"/>
  <c r="F1928" i="12"/>
  <c r="M1928" i="12"/>
  <c r="G1928" i="12"/>
  <c r="N1928" i="12"/>
  <c r="H1928" i="12"/>
  <c r="O1928" i="12"/>
  <c r="I1928" i="12"/>
  <c r="P1928" i="12"/>
  <c r="Q1928" i="12"/>
  <c r="C1929" i="12"/>
  <c r="J1929" i="12"/>
  <c r="D1929" i="12"/>
  <c r="K1929" i="12"/>
  <c r="E1929" i="12"/>
  <c r="L1929" i="12"/>
  <c r="F1929" i="12"/>
  <c r="M1929" i="12"/>
  <c r="G1929" i="12"/>
  <c r="N1929" i="12"/>
  <c r="H1929" i="12"/>
  <c r="O1929" i="12"/>
  <c r="I1929" i="12"/>
  <c r="P1929" i="12"/>
  <c r="Q1929" i="12"/>
  <c r="C1930" i="12"/>
  <c r="J1930" i="12"/>
  <c r="D1930" i="12"/>
  <c r="K1930" i="12"/>
  <c r="E1930" i="12"/>
  <c r="L1930" i="12"/>
  <c r="F1930" i="12"/>
  <c r="M1930" i="12"/>
  <c r="G1930" i="12"/>
  <c r="N1930" i="12"/>
  <c r="H1930" i="12"/>
  <c r="O1930" i="12"/>
  <c r="I1930" i="12"/>
  <c r="P1930" i="12"/>
  <c r="Q1930" i="12"/>
  <c r="C1931" i="12"/>
  <c r="J1931" i="12"/>
  <c r="D1931" i="12"/>
  <c r="K1931" i="12"/>
  <c r="E1931" i="12"/>
  <c r="L1931" i="12"/>
  <c r="F1931" i="12"/>
  <c r="M1931" i="12"/>
  <c r="G1931" i="12"/>
  <c r="N1931" i="12"/>
  <c r="H1931" i="12"/>
  <c r="O1931" i="12"/>
  <c r="I1931" i="12"/>
  <c r="P1931" i="12"/>
  <c r="Q1931" i="12"/>
  <c r="C1932" i="12"/>
  <c r="J1932" i="12"/>
  <c r="D1932" i="12"/>
  <c r="K1932" i="12"/>
  <c r="E1932" i="12"/>
  <c r="L1932" i="12"/>
  <c r="F1932" i="12"/>
  <c r="M1932" i="12"/>
  <c r="G1932" i="12"/>
  <c r="N1932" i="12"/>
  <c r="H1932" i="12"/>
  <c r="O1932" i="12"/>
  <c r="I1932" i="12"/>
  <c r="P1932" i="12"/>
  <c r="Q1932" i="12"/>
  <c r="C1933" i="12"/>
  <c r="J1933" i="12"/>
  <c r="D1933" i="12"/>
  <c r="K1933" i="12"/>
  <c r="E1933" i="12"/>
  <c r="L1933" i="12"/>
  <c r="F1933" i="12"/>
  <c r="M1933" i="12"/>
  <c r="G1933" i="12"/>
  <c r="N1933" i="12"/>
  <c r="H1933" i="12"/>
  <c r="O1933" i="12"/>
  <c r="I1933" i="12"/>
  <c r="P1933" i="12"/>
  <c r="Q1933" i="12"/>
  <c r="C1934" i="12"/>
  <c r="J1934" i="12"/>
  <c r="D1934" i="12"/>
  <c r="K1934" i="12"/>
  <c r="E1934" i="12"/>
  <c r="L1934" i="12"/>
  <c r="F1934" i="12"/>
  <c r="M1934" i="12"/>
  <c r="G1934" i="12"/>
  <c r="N1934" i="12"/>
  <c r="H1934" i="12"/>
  <c r="O1934" i="12"/>
  <c r="I1934" i="12"/>
  <c r="P1934" i="12"/>
  <c r="Q1934" i="12"/>
  <c r="C1935" i="12"/>
  <c r="J1935" i="12"/>
  <c r="D1935" i="12"/>
  <c r="K1935" i="12"/>
  <c r="E1935" i="12"/>
  <c r="L1935" i="12"/>
  <c r="F1935" i="12"/>
  <c r="M1935" i="12"/>
  <c r="G1935" i="12"/>
  <c r="N1935" i="12"/>
  <c r="H1935" i="12"/>
  <c r="O1935" i="12"/>
  <c r="I1935" i="12"/>
  <c r="P1935" i="12"/>
  <c r="Q1935" i="12"/>
  <c r="C1936" i="12"/>
  <c r="J1936" i="12"/>
  <c r="D1936" i="12"/>
  <c r="K1936" i="12"/>
  <c r="E1936" i="12"/>
  <c r="L1936" i="12"/>
  <c r="F1936" i="12"/>
  <c r="M1936" i="12"/>
  <c r="G1936" i="12"/>
  <c r="N1936" i="12"/>
  <c r="H1936" i="12"/>
  <c r="O1936" i="12"/>
  <c r="I1936" i="12"/>
  <c r="P1936" i="12"/>
  <c r="Q1936" i="12"/>
  <c r="C1937" i="12"/>
  <c r="J1937" i="12"/>
  <c r="D1937" i="12"/>
  <c r="K1937" i="12"/>
  <c r="E1937" i="12"/>
  <c r="L1937" i="12"/>
  <c r="F1937" i="12"/>
  <c r="M1937" i="12"/>
  <c r="G1937" i="12"/>
  <c r="N1937" i="12"/>
  <c r="H1937" i="12"/>
  <c r="O1937" i="12"/>
  <c r="I1937" i="12"/>
  <c r="P1937" i="12"/>
  <c r="Q1937" i="12"/>
  <c r="C1938" i="12"/>
  <c r="J1938" i="12"/>
  <c r="D1938" i="12"/>
  <c r="K1938" i="12"/>
  <c r="E1938" i="12"/>
  <c r="L1938" i="12"/>
  <c r="F1938" i="12"/>
  <c r="M1938" i="12"/>
  <c r="G1938" i="12"/>
  <c r="N1938" i="12"/>
  <c r="H1938" i="12"/>
  <c r="O1938" i="12"/>
  <c r="I1938" i="12"/>
  <c r="P1938" i="12"/>
  <c r="Q1938" i="12"/>
  <c r="C1939" i="12"/>
  <c r="J1939" i="12"/>
  <c r="D1939" i="12"/>
  <c r="K1939" i="12"/>
  <c r="E1939" i="12"/>
  <c r="L1939" i="12"/>
  <c r="F1939" i="12"/>
  <c r="M1939" i="12"/>
  <c r="G1939" i="12"/>
  <c r="N1939" i="12"/>
  <c r="H1939" i="12"/>
  <c r="O1939" i="12"/>
  <c r="I1939" i="12"/>
  <c r="P1939" i="12"/>
  <c r="Q1939" i="12"/>
  <c r="C1940" i="12"/>
  <c r="J1940" i="12"/>
  <c r="D1940" i="12"/>
  <c r="K1940" i="12"/>
  <c r="E1940" i="12"/>
  <c r="L1940" i="12"/>
  <c r="F1940" i="12"/>
  <c r="M1940" i="12"/>
  <c r="G1940" i="12"/>
  <c r="N1940" i="12"/>
  <c r="H1940" i="12"/>
  <c r="O1940" i="12"/>
  <c r="I1940" i="12"/>
  <c r="P1940" i="12"/>
  <c r="Q1940" i="12"/>
  <c r="C1941" i="12"/>
  <c r="J1941" i="12"/>
  <c r="D1941" i="12"/>
  <c r="K1941" i="12"/>
  <c r="E1941" i="12"/>
  <c r="L1941" i="12"/>
  <c r="F1941" i="12"/>
  <c r="M1941" i="12"/>
  <c r="G1941" i="12"/>
  <c r="N1941" i="12"/>
  <c r="H1941" i="12"/>
  <c r="O1941" i="12"/>
  <c r="I1941" i="12"/>
  <c r="P1941" i="12"/>
  <c r="Q1941" i="12"/>
  <c r="C1942" i="12"/>
  <c r="J1942" i="12"/>
  <c r="D1942" i="12"/>
  <c r="K1942" i="12"/>
  <c r="E1942" i="12"/>
  <c r="L1942" i="12"/>
  <c r="F1942" i="12"/>
  <c r="M1942" i="12"/>
  <c r="G1942" i="12"/>
  <c r="N1942" i="12"/>
  <c r="H1942" i="12"/>
  <c r="O1942" i="12"/>
  <c r="I1942" i="12"/>
  <c r="P1942" i="12"/>
  <c r="Q1942" i="12"/>
  <c r="C1943" i="12"/>
  <c r="J1943" i="12"/>
  <c r="D1943" i="12"/>
  <c r="K1943" i="12"/>
  <c r="E1943" i="12"/>
  <c r="L1943" i="12"/>
  <c r="F1943" i="12"/>
  <c r="M1943" i="12"/>
  <c r="G1943" i="12"/>
  <c r="N1943" i="12"/>
  <c r="H1943" i="12"/>
  <c r="O1943" i="12"/>
  <c r="I1943" i="12"/>
  <c r="P1943" i="12"/>
  <c r="Q1943" i="12"/>
  <c r="C1944" i="12"/>
  <c r="J1944" i="12"/>
  <c r="D1944" i="12"/>
  <c r="K1944" i="12"/>
  <c r="E1944" i="12"/>
  <c r="L1944" i="12"/>
  <c r="F1944" i="12"/>
  <c r="M1944" i="12"/>
  <c r="G1944" i="12"/>
  <c r="N1944" i="12"/>
  <c r="H1944" i="12"/>
  <c r="O1944" i="12"/>
  <c r="I1944" i="12"/>
  <c r="P1944" i="12"/>
  <c r="Q1944" i="12"/>
  <c r="C1945" i="12"/>
  <c r="J1945" i="12"/>
  <c r="D1945" i="12"/>
  <c r="K1945" i="12"/>
  <c r="E1945" i="12"/>
  <c r="L1945" i="12"/>
  <c r="F1945" i="12"/>
  <c r="M1945" i="12"/>
  <c r="G1945" i="12"/>
  <c r="N1945" i="12"/>
  <c r="H1945" i="12"/>
  <c r="O1945" i="12"/>
  <c r="I1945" i="12"/>
  <c r="P1945" i="12"/>
  <c r="Q1945" i="12"/>
  <c r="C1946" i="12"/>
  <c r="J1946" i="12"/>
  <c r="D1946" i="12"/>
  <c r="K1946" i="12"/>
  <c r="E1946" i="12"/>
  <c r="L1946" i="12"/>
  <c r="F1946" i="12"/>
  <c r="M1946" i="12"/>
  <c r="G1946" i="12"/>
  <c r="N1946" i="12"/>
  <c r="H1946" i="12"/>
  <c r="O1946" i="12"/>
  <c r="I1946" i="12"/>
  <c r="P1946" i="12"/>
  <c r="Q1946" i="12"/>
  <c r="C1947" i="12"/>
  <c r="J1947" i="12"/>
  <c r="D1947" i="12"/>
  <c r="K1947" i="12"/>
  <c r="E1947" i="12"/>
  <c r="L1947" i="12"/>
  <c r="F1947" i="12"/>
  <c r="M1947" i="12"/>
  <c r="G1947" i="12"/>
  <c r="N1947" i="12"/>
  <c r="H1947" i="12"/>
  <c r="O1947" i="12"/>
  <c r="I1947" i="12"/>
  <c r="P1947" i="12"/>
  <c r="Q1947" i="12"/>
  <c r="C1948" i="12"/>
  <c r="J1948" i="12"/>
  <c r="D1948" i="12"/>
  <c r="K1948" i="12"/>
  <c r="E1948" i="12"/>
  <c r="L1948" i="12"/>
  <c r="F1948" i="12"/>
  <c r="M1948" i="12"/>
  <c r="G1948" i="12"/>
  <c r="N1948" i="12"/>
  <c r="H1948" i="12"/>
  <c r="O1948" i="12"/>
  <c r="I1948" i="12"/>
  <c r="P1948" i="12"/>
  <c r="Q1948" i="12"/>
  <c r="C1949" i="12"/>
  <c r="J1949" i="12"/>
  <c r="D1949" i="12"/>
  <c r="K1949" i="12"/>
  <c r="E1949" i="12"/>
  <c r="L1949" i="12"/>
  <c r="F1949" i="12"/>
  <c r="M1949" i="12"/>
  <c r="G1949" i="12"/>
  <c r="N1949" i="12"/>
  <c r="H1949" i="12"/>
  <c r="O1949" i="12"/>
  <c r="I1949" i="12"/>
  <c r="P1949" i="12"/>
  <c r="Q1949" i="12"/>
  <c r="C1950" i="12"/>
  <c r="J1950" i="12"/>
  <c r="D1950" i="12"/>
  <c r="K1950" i="12"/>
  <c r="E1950" i="12"/>
  <c r="L1950" i="12"/>
  <c r="F1950" i="12"/>
  <c r="M1950" i="12"/>
  <c r="G1950" i="12"/>
  <c r="N1950" i="12"/>
  <c r="H1950" i="12"/>
  <c r="O1950" i="12"/>
  <c r="I1950" i="12"/>
  <c r="P1950" i="12"/>
  <c r="Q1950" i="12"/>
  <c r="C1951" i="12"/>
  <c r="J1951" i="12"/>
  <c r="D1951" i="12"/>
  <c r="K1951" i="12"/>
  <c r="E1951" i="12"/>
  <c r="L1951" i="12"/>
  <c r="F1951" i="12"/>
  <c r="M1951" i="12"/>
  <c r="G1951" i="12"/>
  <c r="N1951" i="12"/>
  <c r="H1951" i="12"/>
  <c r="O1951" i="12"/>
  <c r="I1951" i="12"/>
  <c r="P1951" i="12"/>
  <c r="Q1951" i="12"/>
  <c r="C1952" i="12"/>
  <c r="J1952" i="12"/>
  <c r="D1952" i="12"/>
  <c r="K1952" i="12"/>
  <c r="E1952" i="12"/>
  <c r="L1952" i="12"/>
  <c r="F1952" i="12"/>
  <c r="M1952" i="12"/>
  <c r="G1952" i="12"/>
  <c r="N1952" i="12"/>
  <c r="H1952" i="12"/>
  <c r="O1952" i="12"/>
  <c r="I1952" i="12"/>
  <c r="P1952" i="12"/>
  <c r="Q1952" i="12"/>
  <c r="C1953" i="12"/>
  <c r="J1953" i="12"/>
  <c r="D1953" i="12"/>
  <c r="K1953" i="12"/>
  <c r="E1953" i="12"/>
  <c r="L1953" i="12"/>
  <c r="F1953" i="12"/>
  <c r="M1953" i="12"/>
  <c r="G1953" i="12"/>
  <c r="N1953" i="12"/>
  <c r="H1953" i="12"/>
  <c r="O1953" i="12"/>
  <c r="I1953" i="12"/>
  <c r="P1953" i="12"/>
  <c r="Q1953" i="12"/>
  <c r="C1954" i="12"/>
  <c r="J1954" i="12"/>
  <c r="D1954" i="12"/>
  <c r="K1954" i="12"/>
  <c r="E1954" i="12"/>
  <c r="L1954" i="12"/>
  <c r="F1954" i="12"/>
  <c r="M1954" i="12"/>
  <c r="G1954" i="12"/>
  <c r="N1954" i="12"/>
  <c r="H1954" i="12"/>
  <c r="O1954" i="12"/>
  <c r="I1954" i="12"/>
  <c r="P1954" i="12"/>
  <c r="Q1954" i="12"/>
  <c r="C1955" i="12"/>
  <c r="J1955" i="12"/>
  <c r="D1955" i="12"/>
  <c r="K1955" i="12"/>
  <c r="E1955" i="12"/>
  <c r="L1955" i="12"/>
  <c r="F1955" i="12"/>
  <c r="M1955" i="12"/>
  <c r="G1955" i="12"/>
  <c r="N1955" i="12"/>
  <c r="H1955" i="12"/>
  <c r="O1955" i="12"/>
  <c r="I1955" i="12"/>
  <c r="P1955" i="12"/>
  <c r="Q1955" i="12"/>
  <c r="C1956" i="12"/>
  <c r="J1956" i="12"/>
  <c r="D1956" i="12"/>
  <c r="K1956" i="12"/>
  <c r="E1956" i="12"/>
  <c r="L1956" i="12"/>
  <c r="F1956" i="12"/>
  <c r="M1956" i="12"/>
  <c r="G1956" i="12"/>
  <c r="N1956" i="12"/>
  <c r="H1956" i="12"/>
  <c r="O1956" i="12"/>
  <c r="I1956" i="12"/>
  <c r="P1956" i="12"/>
  <c r="Q1956" i="12"/>
  <c r="C1957" i="12"/>
  <c r="J1957" i="12"/>
  <c r="D1957" i="12"/>
  <c r="K1957" i="12"/>
  <c r="E1957" i="12"/>
  <c r="L1957" i="12"/>
  <c r="F1957" i="12"/>
  <c r="M1957" i="12"/>
  <c r="G1957" i="12"/>
  <c r="N1957" i="12"/>
  <c r="H1957" i="12"/>
  <c r="O1957" i="12"/>
  <c r="I1957" i="12"/>
  <c r="P1957" i="12"/>
  <c r="Q1957" i="12"/>
  <c r="C1958" i="12"/>
  <c r="J1958" i="12"/>
  <c r="D1958" i="12"/>
  <c r="K1958" i="12"/>
  <c r="E1958" i="12"/>
  <c r="L1958" i="12"/>
  <c r="F1958" i="12"/>
  <c r="M1958" i="12"/>
  <c r="G1958" i="12"/>
  <c r="N1958" i="12"/>
  <c r="H1958" i="12"/>
  <c r="O1958" i="12"/>
  <c r="I1958" i="12"/>
  <c r="P1958" i="12"/>
  <c r="Q1958" i="12"/>
  <c r="C1959" i="12"/>
  <c r="J1959" i="12"/>
  <c r="D1959" i="12"/>
  <c r="K1959" i="12"/>
  <c r="E1959" i="12"/>
  <c r="L1959" i="12"/>
  <c r="F1959" i="12"/>
  <c r="M1959" i="12"/>
  <c r="G1959" i="12"/>
  <c r="N1959" i="12"/>
  <c r="H1959" i="12"/>
  <c r="O1959" i="12"/>
  <c r="I1959" i="12"/>
  <c r="P1959" i="12"/>
  <c r="Q1959" i="12"/>
  <c r="C1960" i="12"/>
  <c r="J1960" i="12"/>
  <c r="D1960" i="12"/>
  <c r="K1960" i="12"/>
  <c r="E1960" i="12"/>
  <c r="L1960" i="12"/>
  <c r="F1960" i="12"/>
  <c r="M1960" i="12"/>
  <c r="G1960" i="12"/>
  <c r="N1960" i="12"/>
  <c r="H1960" i="12"/>
  <c r="O1960" i="12"/>
  <c r="I1960" i="12"/>
  <c r="P1960" i="12"/>
  <c r="Q1960" i="12"/>
  <c r="C1961" i="12"/>
  <c r="J1961" i="12"/>
  <c r="D1961" i="12"/>
  <c r="K1961" i="12"/>
  <c r="E1961" i="12"/>
  <c r="L1961" i="12"/>
  <c r="F1961" i="12"/>
  <c r="M1961" i="12"/>
  <c r="G1961" i="12"/>
  <c r="N1961" i="12"/>
  <c r="H1961" i="12"/>
  <c r="O1961" i="12"/>
  <c r="I1961" i="12"/>
  <c r="P1961" i="12"/>
  <c r="Q1961" i="12"/>
  <c r="C1962" i="12"/>
  <c r="J1962" i="12"/>
  <c r="D1962" i="12"/>
  <c r="K1962" i="12"/>
  <c r="E1962" i="12"/>
  <c r="L1962" i="12"/>
  <c r="F1962" i="12"/>
  <c r="M1962" i="12"/>
  <c r="G1962" i="12"/>
  <c r="N1962" i="12"/>
  <c r="H1962" i="12"/>
  <c r="O1962" i="12"/>
  <c r="I1962" i="12"/>
  <c r="P1962" i="12"/>
  <c r="Q1962" i="12"/>
  <c r="C1963" i="12"/>
  <c r="J1963" i="12"/>
  <c r="D1963" i="12"/>
  <c r="K1963" i="12"/>
  <c r="E1963" i="12"/>
  <c r="L1963" i="12"/>
  <c r="F1963" i="12"/>
  <c r="M1963" i="12"/>
  <c r="G1963" i="12"/>
  <c r="N1963" i="12"/>
  <c r="H1963" i="12"/>
  <c r="O1963" i="12"/>
  <c r="I1963" i="12"/>
  <c r="P1963" i="12"/>
  <c r="Q1963" i="12"/>
  <c r="C1964" i="12"/>
  <c r="J1964" i="12"/>
  <c r="D1964" i="12"/>
  <c r="K1964" i="12"/>
  <c r="E1964" i="12"/>
  <c r="L1964" i="12"/>
  <c r="F1964" i="12"/>
  <c r="M1964" i="12"/>
  <c r="G1964" i="12"/>
  <c r="N1964" i="12"/>
  <c r="H1964" i="12"/>
  <c r="O1964" i="12"/>
  <c r="I1964" i="12"/>
  <c r="P1964" i="12"/>
  <c r="Q1964" i="12"/>
  <c r="C1965" i="12"/>
  <c r="J1965" i="12"/>
  <c r="D1965" i="12"/>
  <c r="K1965" i="12"/>
  <c r="E1965" i="12"/>
  <c r="L1965" i="12"/>
  <c r="F1965" i="12"/>
  <c r="M1965" i="12"/>
  <c r="G1965" i="12"/>
  <c r="N1965" i="12"/>
  <c r="H1965" i="12"/>
  <c r="O1965" i="12"/>
  <c r="I1965" i="12"/>
  <c r="P1965" i="12"/>
  <c r="Q1965" i="12"/>
  <c r="C1966" i="12"/>
  <c r="J1966" i="12"/>
  <c r="D1966" i="12"/>
  <c r="K1966" i="12"/>
  <c r="E1966" i="12"/>
  <c r="L1966" i="12"/>
  <c r="F1966" i="12"/>
  <c r="M1966" i="12"/>
  <c r="G1966" i="12"/>
  <c r="N1966" i="12"/>
  <c r="H1966" i="12"/>
  <c r="O1966" i="12"/>
  <c r="I1966" i="12"/>
  <c r="P1966" i="12"/>
  <c r="Q1966" i="12"/>
  <c r="C1967" i="12"/>
  <c r="J1967" i="12"/>
  <c r="D1967" i="12"/>
  <c r="K1967" i="12"/>
  <c r="E1967" i="12"/>
  <c r="L1967" i="12"/>
  <c r="F1967" i="12"/>
  <c r="M1967" i="12"/>
  <c r="G1967" i="12"/>
  <c r="N1967" i="12"/>
  <c r="H1967" i="12"/>
  <c r="O1967" i="12"/>
  <c r="I1967" i="12"/>
  <c r="P1967" i="12"/>
  <c r="Q1967" i="12"/>
  <c r="C1968" i="12"/>
  <c r="J1968" i="12"/>
  <c r="D1968" i="12"/>
  <c r="K1968" i="12"/>
  <c r="E1968" i="12"/>
  <c r="L1968" i="12"/>
  <c r="F1968" i="12"/>
  <c r="M1968" i="12"/>
  <c r="G1968" i="12"/>
  <c r="N1968" i="12"/>
  <c r="H1968" i="12"/>
  <c r="O1968" i="12"/>
  <c r="I1968" i="12"/>
  <c r="P1968" i="12"/>
  <c r="Q1968" i="12"/>
  <c r="C1969" i="12"/>
  <c r="J1969" i="12"/>
  <c r="D1969" i="12"/>
  <c r="K1969" i="12"/>
  <c r="E1969" i="12"/>
  <c r="L1969" i="12"/>
  <c r="F1969" i="12"/>
  <c r="M1969" i="12"/>
  <c r="G1969" i="12"/>
  <c r="N1969" i="12"/>
  <c r="H1969" i="12"/>
  <c r="O1969" i="12"/>
  <c r="I1969" i="12"/>
  <c r="P1969" i="12"/>
  <c r="Q1969" i="12"/>
  <c r="C1970" i="12"/>
  <c r="J1970" i="12"/>
  <c r="D1970" i="12"/>
  <c r="K1970" i="12"/>
  <c r="E1970" i="12"/>
  <c r="L1970" i="12"/>
  <c r="F1970" i="12"/>
  <c r="M1970" i="12"/>
  <c r="G1970" i="12"/>
  <c r="N1970" i="12"/>
  <c r="H1970" i="12"/>
  <c r="O1970" i="12"/>
  <c r="I1970" i="12"/>
  <c r="P1970" i="12"/>
  <c r="Q1970" i="12"/>
  <c r="C1971" i="12"/>
  <c r="J1971" i="12"/>
  <c r="D1971" i="12"/>
  <c r="K1971" i="12"/>
  <c r="E1971" i="12"/>
  <c r="L1971" i="12"/>
  <c r="F1971" i="12"/>
  <c r="M1971" i="12"/>
  <c r="G1971" i="12"/>
  <c r="N1971" i="12"/>
  <c r="H1971" i="12"/>
  <c r="O1971" i="12"/>
  <c r="I1971" i="12"/>
  <c r="P1971" i="12"/>
  <c r="Q1971" i="12"/>
  <c r="C1972" i="12"/>
  <c r="J1972" i="12"/>
  <c r="D1972" i="12"/>
  <c r="K1972" i="12"/>
  <c r="E1972" i="12"/>
  <c r="L1972" i="12"/>
  <c r="F1972" i="12"/>
  <c r="M1972" i="12"/>
  <c r="G1972" i="12"/>
  <c r="N1972" i="12"/>
  <c r="H1972" i="12"/>
  <c r="O1972" i="12"/>
  <c r="I1972" i="12"/>
  <c r="P1972" i="12"/>
  <c r="Q1972" i="12"/>
  <c r="C1973" i="12"/>
  <c r="J1973" i="12"/>
  <c r="D1973" i="12"/>
  <c r="K1973" i="12"/>
  <c r="E1973" i="12"/>
  <c r="L1973" i="12"/>
  <c r="F1973" i="12"/>
  <c r="M1973" i="12"/>
  <c r="G1973" i="12"/>
  <c r="N1973" i="12"/>
  <c r="H1973" i="12"/>
  <c r="O1973" i="12"/>
  <c r="I1973" i="12"/>
  <c r="P1973" i="12"/>
  <c r="Q1973" i="12"/>
  <c r="C1974" i="12"/>
  <c r="J1974" i="12"/>
  <c r="D1974" i="12"/>
  <c r="K1974" i="12"/>
  <c r="E1974" i="12"/>
  <c r="L1974" i="12"/>
  <c r="F1974" i="12"/>
  <c r="M1974" i="12"/>
  <c r="G1974" i="12"/>
  <c r="N1974" i="12"/>
  <c r="H1974" i="12"/>
  <c r="O1974" i="12"/>
  <c r="I1974" i="12"/>
  <c r="P1974" i="12"/>
  <c r="Q1974" i="12"/>
  <c r="C1975" i="12"/>
  <c r="J1975" i="12"/>
  <c r="D1975" i="12"/>
  <c r="K1975" i="12"/>
  <c r="E1975" i="12"/>
  <c r="L1975" i="12"/>
  <c r="F1975" i="12"/>
  <c r="M1975" i="12"/>
  <c r="G1975" i="12"/>
  <c r="N1975" i="12"/>
  <c r="H1975" i="12"/>
  <c r="O1975" i="12"/>
  <c r="I1975" i="12"/>
  <c r="P1975" i="12"/>
  <c r="Q1975" i="12"/>
  <c r="C1976" i="12"/>
  <c r="J1976" i="12"/>
  <c r="D1976" i="12"/>
  <c r="K1976" i="12"/>
  <c r="E1976" i="12"/>
  <c r="L1976" i="12"/>
  <c r="F1976" i="12"/>
  <c r="M1976" i="12"/>
  <c r="G1976" i="12"/>
  <c r="N1976" i="12"/>
  <c r="H1976" i="12"/>
  <c r="O1976" i="12"/>
  <c r="I1976" i="12"/>
  <c r="P1976" i="12"/>
  <c r="Q1976" i="12"/>
  <c r="C1977" i="12"/>
  <c r="J1977" i="12"/>
  <c r="D1977" i="12"/>
  <c r="K1977" i="12"/>
  <c r="E1977" i="12"/>
  <c r="L1977" i="12"/>
  <c r="F1977" i="12"/>
  <c r="M1977" i="12"/>
  <c r="G1977" i="12"/>
  <c r="N1977" i="12"/>
  <c r="H1977" i="12"/>
  <c r="O1977" i="12"/>
  <c r="I1977" i="12"/>
  <c r="P1977" i="12"/>
  <c r="Q1977" i="12"/>
  <c r="C1978" i="12"/>
  <c r="J1978" i="12"/>
  <c r="D1978" i="12"/>
  <c r="K1978" i="12"/>
  <c r="E1978" i="12"/>
  <c r="L1978" i="12"/>
  <c r="F1978" i="12"/>
  <c r="M1978" i="12"/>
  <c r="G1978" i="12"/>
  <c r="N1978" i="12"/>
  <c r="H1978" i="12"/>
  <c r="O1978" i="12"/>
  <c r="I1978" i="12"/>
  <c r="P1978" i="12"/>
  <c r="Q1978" i="12"/>
  <c r="C1979" i="12"/>
  <c r="J1979" i="12"/>
  <c r="D1979" i="12"/>
  <c r="K1979" i="12"/>
  <c r="E1979" i="12"/>
  <c r="L1979" i="12"/>
  <c r="F1979" i="12"/>
  <c r="M1979" i="12"/>
  <c r="G1979" i="12"/>
  <c r="N1979" i="12"/>
  <c r="H1979" i="12"/>
  <c r="O1979" i="12"/>
  <c r="I1979" i="12"/>
  <c r="P1979" i="12"/>
  <c r="Q1979" i="12"/>
  <c r="C1980" i="12"/>
  <c r="J1980" i="12"/>
  <c r="D1980" i="12"/>
  <c r="K1980" i="12"/>
  <c r="E1980" i="12"/>
  <c r="L1980" i="12"/>
  <c r="F1980" i="12"/>
  <c r="M1980" i="12"/>
  <c r="G1980" i="12"/>
  <c r="N1980" i="12"/>
  <c r="H1980" i="12"/>
  <c r="O1980" i="12"/>
  <c r="I1980" i="12"/>
  <c r="P1980" i="12"/>
  <c r="Q1980" i="12"/>
  <c r="C1981" i="12"/>
  <c r="J1981" i="12"/>
  <c r="D1981" i="12"/>
  <c r="K1981" i="12"/>
  <c r="E1981" i="12"/>
  <c r="L1981" i="12"/>
  <c r="F1981" i="12"/>
  <c r="M1981" i="12"/>
  <c r="G1981" i="12"/>
  <c r="N1981" i="12"/>
  <c r="H1981" i="12"/>
  <c r="O1981" i="12"/>
  <c r="I1981" i="12"/>
  <c r="P1981" i="12"/>
  <c r="Q1981" i="12"/>
  <c r="C1982" i="12"/>
  <c r="J1982" i="12"/>
  <c r="D1982" i="12"/>
  <c r="K1982" i="12"/>
  <c r="E1982" i="12"/>
  <c r="L1982" i="12"/>
  <c r="F1982" i="12"/>
  <c r="M1982" i="12"/>
  <c r="G1982" i="12"/>
  <c r="N1982" i="12"/>
  <c r="H1982" i="12"/>
  <c r="O1982" i="12"/>
  <c r="I1982" i="12"/>
  <c r="P1982" i="12"/>
  <c r="Q1982" i="12"/>
  <c r="C1983" i="12"/>
  <c r="J1983" i="12"/>
  <c r="D1983" i="12"/>
  <c r="K1983" i="12"/>
  <c r="E1983" i="12"/>
  <c r="L1983" i="12"/>
  <c r="F1983" i="12"/>
  <c r="M1983" i="12"/>
  <c r="G1983" i="12"/>
  <c r="N1983" i="12"/>
  <c r="H1983" i="12"/>
  <c r="O1983" i="12"/>
  <c r="I1983" i="12"/>
  <c r="P1983" i="12"/>
  <c r="Q1983" i="12"/>
  <c r="C1984" i="12"/>
  <c r="J1984" i="12"/>
  <c r="D1984" i="12"/>
  <c r="K1984" i="12"/>
  <c r="E1984" i="12"/>
  <c r="L1984" i="12"/>
  <c r="F1984" i="12"/>
  <c r="M1984" i="12"/>
  <c r="G1984" i="12"/>
  <c r="N1984" i="12"/>
  <c r="H1984" i="12"/>
  <c r="O1984" i="12"/>
  <c r="I1984" i="12"/>
  <c r="P1984" i="12"/>
  <c r="Q1984" i="12"/>
  <c r="C1985" i="12"/>
  <c r="J1985" i="12"/>
  <c r="D1985" i="12"/>
  <c r="K1985" i="12"/>
  <c r="E1985" i="12"/>
  <c r="L1985" i="12"/>
  <c r="F1985" i="12"/>
  <c r="M1985" i="12"/>
  <c r="G1985" i="12"/>
  <c r="N1985" i="12"/>
  <c r="H1985" i="12"/>
  <c r="O1985" i="12"/>
  <c r="I1985" i="12"/>
  <c r="P1985" i="12"/>
  <c r="Q1985" i="12"/>
  <c r="C1986" i="12"/>
  <c r="J1986" i="12"/>
  <c r="D1986" i="12"/>
  <c r="K1986" i="12"/>
  <c r="E1986" i="12"/>
  <c r="L1986" i="12"/>
  <c r="F1986" i="12"/>
  <c r="M1986" i="12"/>
  <c r="G1986" i="12"/>
  <c r="N1986" i="12"/>
  <c r="H1986" i="12"/>
  <c r="O1986" i="12"/>
  <c r="I1986" i="12"/>
  <c r="P1986" i="12"/>
  <c r="Q1986" i="12"/>
  <c r="C1987" i="12"/>
  <c r="J1987" i="12"/>
  <c r="D1987" i="12"/>
  <c r="K1987" i="12"/>
  <c r="E1987" i="12"/>
  <c r="L1987" i="12"/>
  <c r="F1987" i="12"/>
  <c r="M1987" i="12"/>
  <c r="G1987" i="12"/>
  <c r="N1987" i="12"/>
  <c r="H1987" i="12"/>
  <c r="O1987" i="12"/>
  <c r="I1987" i="12"/>
  <c r="P1987" i="12"/>
  <c r="Q1987" i="12"/>
  <c r="C1988" i="12"/>
  <c r="J1988" i="12"/>
  <c r="D1988" i="12"/>
  <c r="K1988" i="12"/>
  <c r="E1988" i="12"/>
  <c r="L1988" i="12"/>
  <c r="F1988" i="12"/>
  <c r="M1988" i="12"/>
  <c r="G1988" i="12"/>
  <c r="N1988" i="12"/>
  <c r="H1988" i="12"/>
  <c r="O1988" i="12"/>
  <c r="I1988" i="12"/>
  <c r="P1988" i="12"/>
  <c r="Q1988" i="12"/>
  <c r="C1989" i="12"/>
  <c r="J1989" i="12"/>
  <c r="D1989" i="12"/>
  <c r="K1989" i="12"/>
  <c r="E1989" i="12"/>
  <c r="L1989" i="12"/>
  <c r="F1989" i="12"/>
  <c r="M1989" i="12"/>
  <c r="G1989" i="12"/>
  <c r="N1989" i="12"/>
  <c r="H1989" i="12"/>
  <c r="O1989" i="12"/>
  <c r="I1989" i="12"/>
  <c r="P1989" i="12"/>
  <c r="Q1989" i="12"/>
  <c r="C1990" i="12"/>
  <c r="J1990" i="12"/>
  <c r="D1990" i="12"/>
  <c r="K1990" i="12"/>
  <c r="E1990" i="12"/>
  <c r="L1990" i="12"/>
  <c r="F1990" i="12"/>
  <c r="M1990" i="12"/>
  <c r="G1990" i="12"/>
  <c r="N1990" i="12"/>
  <c r="H1990" i="12"/>
  <c r="O1990" i="12"/>
  <c r="I1990" i="12"/>
  <c r="P1990" i="12"/>
  <c r="Q1990" i="12"/>
  <c r="C1991" i="12"/>
  <c r="J1991" i="12"/>
  <c r="D1991" i="12"/>
  <c r="K1991" i="12"/>
  <c r="E1991" i="12"/>
  <c r="L1991" i="12"/>
  <c r="F1991" i="12"/>
  <c r="M1991" i="12"/>
  <c r="G1991" i="12"/>
  <c r="N1991" i="12"/>
  <c r="H1991" i="12"/>
  <c r="O1991" i="12"/>
  <c r="I1991" i="12"/>
  <c r="P1991" i="12"/>
  <c r="Q1991" i="12"/>
  <c r="C1992" i="12"/>
  <c r="J1992" i="12"/>
  <c r="D1992" i="12"/>
  <c r="K1992" i="12"/>
  <c r="E1992" i="12"/>
  <c r="L1992" i="12"/>
  <c r="F1992" i="12"/>
  <c r="M1992" i="12"/>
  <c r="G1992" i="12"/>
  <c r="N1992" i="12"/>
  <c r="H1992" i="12"/>
  <c r="O1992" i="12"/>
  <c r="I1992" i="12"/>
  <c r="P1992" i="12"/>
  <c r="Q1992" i="12"/>
  <c r="C1993" i="12"/>
  <c r="J1993" i="12"/>
  <c r="D1993" i="12"/>
  <c r="K1993" i="12"/>
  <c r="E1993" i="12"/>
  <c r="L1993" i="12"/>
  <c r="F1993" i="12"/>
  <c r="M1993" i="12"/>
  <c r="G1993" i="12"/>
  <c r="N1993" i="12"/>
  <c r="H1993" i="12"/>
  <c r="O1993" i="12"/>
  <c r="I1993" i="12"/>
  <c r="P1993" i="12"/>
  <c r="Q1993" i="12"/>
  <c r="C1994" i="12"/>
  <c r="J1994" i="12"/>
  <c r="D1994" i="12"/>
  <c r="K1994" i="12"/>
  <c r="E1994" i="12"/>
  <c r="L1994" i="12"/>
  <c r="F1994" i="12"/>
  <c r="M1994" i="12"/>
  <c r="G1994" i="12"/>
  <c r="N1994" i="12"/>
  <c r="H1994" i="12"/>
  <c r="O1994" i="12"/>
  <c r="I1994" i="12"/>
  <c r="P1994" i="12"/>
  <c r="Q1994" i="12"/>
  <c r="C1995" i="12"/>
  <c r="J1995" i="12"/>
  <c r="D1995" i="12"/>
  <c r="K1995" i="12"/>
  <c r="E1995" i="12"/>
  <c r="L1995" i="12"/>
  <c r="F1995" i="12"/>
  <c r="M1995" i="12"/>
  <c r="G1995" i="12"/>
  <c r="N1995" i="12"/>
  <c r="H1995" i="12"/>
  <c r="O1995" i="12"/>
  <c r="I1995" i="12"/>
  <c r="P1995" i="12"/>
  <c r="Q1995" i="12"/>
  <c r="C1996" i="12"/>
  <c r="J1996" i="12"/>
  <c r="D1996" i="12"/>
  <c r="K1996" i="12"/>
  <c r="E1996" i="12"/>
  <c r="L1996" i="12"/>
  <c r="F1996" i="12"/>
  <c r="M1996" i="12"/>
  <c r="G1996" i="12"/>
  <c r="N1996" i="12"/>
  <c r="H1996" i="12"/>
  <c r="O1996" i="12"/>
  <c r="I1996" i="12"/>
  <c r="P1996" i="12"/>
  <c r="Q1996" i="12"/>
  <c r="C1997" i="12"/>
  <c r="J1997" i="12"/>
  <c r="D1997" i="12"/>
  <c r="K1997" i="12"/>
  <c r="E1997" i="12"/>
  <c r="L1997" i="12"/>
  <c r="F1997" i="12"/>
  <c r="M1997" i="12"/>
  <c r="G1997" i="12"/>
  <c r="N1997" i="12"/>
  <c r="H1997" i="12"/>
  <c r="O1997" i="12"/>
  <c r="I1997" i="12"/>
  <c r="P1997" i="12"/>
  <c r="Q1997" i="12"/>
  <c r="C1998" i="12"/>
  <c r="J1998" i="12"/>
  <c r="D1998" i="12"/>
  <c r="K1998" i="12"/>
  <c r="E1998" i="12"/>
  <c r="L1998" i="12"/>
  <c r="F1998" i="12"/>
  <c r="M1998" i="12"/>
  <c r="G1998" i="12"/>
  <c r="N1998" i="12"/>
  <c r="H1998" i="12"/>
  <c r="O1998" i="12"/>
  <c r="I1998" i="12"/>
  <c r="P1998" i="12"/>
  <c r="Q1998" i="12"/>
  <c r="C1999" i="12"/>
  <c r="J1999" i="12"/>
  <c r="D1999" i="12"/>
  <c r="K1999" i="12"/>
  <c r="E1999" i="12"/>
  <c r="L1999" i="12"/>
  <c r="F1999" i="12"/>
  <c r="M1999" i="12"/>
  <c r="G1999" i="12"/>
  <c r="N1999" i="12"/>
  <c r="H1999" i="12"/>
  <c r="O1999" i="12"/>
  <c r="I1999" i="12"/>
  <c r="P1999" i="12"/>
  <c r="Q1999" i="12"/>
  <c r="C2000" i="12"/>
  <c r="J2000" i="12"/>
  <c r="D2000" i="12"/>
  <c r="K2000" i="12"/>
  <c r="E2000" i="12"/>
  <c r="L2000" i="12"/>
  <c r="F2000" i="12"/>
  <c r="M2000" i="12"/>
  <c r="G2000" i="12"/>
  <c r="N2000" i="12"/>
  <c r="H2000" i="12"/>
  <c r="O2000" i="12"/>
  <c r="I2000" i="12"/>
  <c r="P2000" i="12"/>
  <c r="Q2000" i="12"/>
  <c r="C2001" i="12"/>
  <c r="J2001" i="12"/>
  <c r="D2001" i="12"/>
  <c r="K2001" i="12"/>
  <c r="E2001" i="12"/>
  <c r="L2001" i="12"/>
  <c r="F2001" i="12"/>
  <c r="M2001" i="12"/>
  <c r="G2001" i="12"/>
  <c r="N2001" i="12"/>
  <c r="H2001" i="12"/>
  <c r="O2001" i="12"/>
  <c r="I2001" i="12"/>
  <c r="P2001" i="12"/>
  <c r="Q2001" i="12"/>
  <c r="C2002" i="12"/>
  <c r="J2002" i="12"/>
  <c r="D2002" i="12"/>
  <c r="K2002" i="12"/>
  <c r="E2002" i="12"/>
  <c r="L2002" i="12"/>
  <c r="F2002" i="12"/>
  <c r="M2002" i="12"/>
  <c r="G2002" i="12"/>
  <c r="N2002" i="12"/>
  <c r="H2002" i="12"/>
  <c r="O2002" i="12"/>
  <c r="I2002" i="12"/>
  <c r="P2002" i="12"/>
  <c r="Q2002" i="12"/>
  <c r="C2003" i="12"/>
  <c r="J2003" i="12"/>
  <c r="D2003" i="12"/>
  <c r="K2003" i="12"/>
  <c r="E2003" i="12"/>
  <c r="L2003" i="12"/>
  <c r="F2003" i="12"/>
  <c r="M2003" i="12"/>
  <c r="G2003" i="12"/>
  <c r="N2003" i="12"/>
  <c r="H2003" i="12"/>
  <c r="O2003" i="12"/>
  <c r="I2003" i="12"/>
  <c r="P2003" i="12"/>
  <c r="Q2003" i="12"/>
  <c r="C2004" i="12"/>
  <c r="J2004" i="12"/>
  <c r="D2004" i="12"/>
  <c r="K2004" i="12"/>
  <c r="E2004" i="12"/>
  <c r="L2004" i="12"/>
  <c r="F2004" i="12"/>
  <c r="M2004" i="12"/>
  <c r="G2004" i="12"/>
  <c r="N2004" i="12"/>
  <c r="H2004" i="12"/>
  <c r="O2004" i="12"/>
  <c r="I2004" i="12"/>
  <c r="P2004" i="12"/>
  <c r="Q2004" i="12"/>
  <c r="C2005" i="12"/>
  <c r="J2005" i="12"/>
  <c r="D2005" i="12"/>
  <c r="K2005" i="12"/>
  <c r="E2005" i="12"/>
  <c r="L2005" i="12"/>
  <c r="F2005" i="12"/>
  <c r="M2005" i="12"/>
  <c r="G2005" i="12"/>
  <c r="N2005" i="12"/>
  <c r="H2005" i="12"/>
  <c r="O2005" i="12"/>
  <c r="I2005" i="12"/>
  <c r="P2005" i="12"/>
  <c r="Q2005" i="12"/>
  <c r="C2006" i="12"/>
  <c r="J2006" i="12"/>
  <c r="D2006" i="12"/>
  <c r="K2006" i="12"/>
  <c r="E2006" i="12"/>
  <c r="L2006" i="12"/>
  <c r="F2006" i="12"/>
  <c r="M2006" i="12"/>
  <c r="G2006" i="12"/>
  <c r="N2006" i="12"/>
  <c r="H2006" i="12"/>
  <c r="O2006" i="12"/>
  <c r="I2006" i="12"/>
  <c r="P2006" i="12"/>
  <c r="Q2006" i="12"/>
  <c r="C2007" i="12"/>
  <c r="J2007" i="12"/>
  <c r="D2007" i="12"/>
  <c r="K2007" i="12"/>
  <c r="E2007" i="12"/>
  <c r="L2007" i="12"/>
  <c r="F2007" i="12"/>
  <c r="M2007" i="12"/>
  <c r="G2007" i="12"/>
  <c r="N2007" i="12"/>
  <c r="H2007" i="12"/>
  <c r="O2007" i="12"/>
  <c r="I2007" i="12"/>
  <c r="P2007" i="12"/>
  <c r="Q2007" i="12"/>
  <c r="C2008" i="12"/>
  <c r="J2008" i="12"/>
  <c r="D2008" i="12"/>
  <c r="K2008" i="12"/>
  <c r="E2008" i="12"/>
  <c r="L2008" i="12"/>
  <c r="F2008" i="12"/>
  <c r="M2008" i="12"/>
  <c r="G2008" i="12"/>
  <c r="N2008" i="12"/>
  <c r="H2008" i="12"/>
  <c r="O2008" i="12"/>
  <c r="I2008" i="12"/>
  <c r="P2008" i="12"/>
  <c r="Q2008" i="12"/>
  <c r="C2009" i="12"/>
  <c r="J2009" i="12"/>
  <c r="D2009" i="12"/>
  <c r="K2009" i="12"/>
  <c r="E2009" i="12"/>
  <c r="L2009" i="12"/>
  <c r="F2009" i="12"/>
  <c r="M2009" i="12"/>
  <c r="G2009" i="12"/>
  <c r="N2009" i="12"/>
  <c r="H2009" i="12"/>
  <c r="O2009" i="12"/>
  <c r="I2009" i="12"/>
  <c r="P2009" i="12"/>
  <c r="Q2009" i="12"/>
  <c r="C2010" i="12"/>
  <c r="J2010" i="12"/>
  <c r="D2010" i="12"/>
  <c r="K2010" i="12"/>
  <c r="E2010" i="12"/>
  <c r="L2010" i="12"/>
  <c r="F2010" i="12"/>
  <c r="M2010" i="12"/>
  <c r="G2010" i="12"/>
  <c r="N2010" i="12"/>
  <c r="H2010" i="12"/>
  <c r="O2010" i="12"/>
  <c r="I2010" i="12"/>
  <c r="P2010" i="12"/>
  <c r="Q2010" i="12"/>
  <c r="C2011" i="12"/>
  <c r="J2011" i="12"/>
  <c r="D2011" i="12"/>
  <c r="K2011" i="12"/>
  <c r="E2011" i="12"/>
  <c r="L2011" i="12"/>
  <c r="F2011" i="12"/>
  <c r="M2011" i="12"/>
  <c r="G2011" i="12"/>
  <c r="N2011" i="12"/>
  <c r="H2011" i="12"/>
  <c r="O2011" i="12"/>
  <c r="I2011" i="12"/>
  <c r="P2011" i="12"/>
  <c r="Q2011" i="12"/>
  <c r="C2012" i="12"/>
  <c r="J2012" i="12"/>
  <c r="D2012" i="12"/>
  <c r="K2012" i="12"/>
  <c r="E2012" i="12"/>
  <c r="L2012" i="12"/>
  <c r="F2012" i="12"/>
  <c r="M2012" i="12"/>
  <c r="G2012" i="12"/>
  <c r="N2012" i="12"/>
  <c r="H2012" i="12"/>
  <c r="O2012" i="12"/>
  <c r="I2012" i="12"/>
  <c r="P2012" i="12"/>
  <c r="Q2012" i="12"/>
  <c r="C2013" i="12"/>
  <c r="J2013" i="12"/>
  <c r="D2013" i="12"/>
  <c r="K2013" i="12"/>
  <c r="E2013" i="12"/>
  <c r="L2013" i="12"/>
  <c r="F2013" i="12"/>
  <c r="M2013" i="12"/>
  <c r="G2013" i="12"/>
  <c r="N2013" i="12"/>
  <c r="H2013" i="12"/>
  <c r="O2013" i="12"/>
  <c r="I2013" i="12"/>
  <c r="P2013" i="12"/>
  <c r="Q2013" i="12"/>
  <c r="C2014" i="12"/>
  <c r="J2014" i="12"/>
  <c r="D2014" i="12"/>
  <c r="K2014" i="12"/>
  <c r="E2014" i="12"/>
  <c r="L2014" i="12"/>
  <c r="F2014" i="12"/>
  <c r="M2014" i="12"/>
  <c r="G2014" i="12"/>
  <c r="N2014" i="12"/>
  <c r="H2014" i="12"/>
  <c r="O2014" i="12"/>
  <c r="I2014" i="12"/>
  <c r="P2014" i="12"/>
  <c r="Q2014" i="12"/>
  <c r="C2015" i="12"/>
  <c r="J2015" i="12"/>
  <c r="D2015" i="12"/>
  <c r="K2015" i="12"/>
  <c r="E2015" i="12"/>
  <c r="L2015" i="12"/>
  <c r="F2015" i="12"/>
  <c r="M2015" i="12"/>
  <c r="G2015" i="12"/>
  <c r="N2015" i="12"/>
  <c r="H2015" i="12"/>
  <c r="O2015" i="12"/>
  <c r="I2015" i="12"/>
  <c r="P2015" i="12"/>
  <c r="Q2015" i="12"/>
  <c r="C2016" i="12"/>
  <c r="J2016" i="12"/>
  <c r="D2016" i="12"/>
  <c r="K2016" i="12"/>
  <c r="E2016" i="12"/>
  <c r="L2016" i="12"/>
  <c r="F2016" i="12"/>
  <c r="M2016" i="12"/>
  <c r="G2016" i="12"/>
  <c r="N2016" i="12"/>
  <c r="H2016" i="12"/>
  <c r="O2016" i="12"/>
  <c r="I2016" i="12"/>
  <c r="P2016" i="12"/>
  <c r="Q2016" i="12"/>
  <c r="C2017" i="12"/>
  <c r="J2017" i="12"/>
  <c r="D2017" i="12"/>
  <c r="K2017" i="12"/>
  <c r="E2017" i="12"/>
  <c r="L2017" i="12"/>
  <c r="F2017" i="12"/>
  <c r="M2017" i="12"/>
  <c r="G2017" i="12"/>
  <c r="N2017" i="12"/>
  <c r="H2017" i="12"/>
  <c r="O2017" i="12"/>
  <c r="I2017" i="12"/>
  <c r="P2017" i="12"/>
  <c r="Q2017" i="12"/>
  <c r="C2018" i="12"/>
  <c r="J2018" i="12"/>
  <c r="D2018" i="12"/>
  <c r="K2018" i="12"/>
  <c r="E2018" i="12"/>
  <c r="L2018" i="12"/>
  <c r="F2018" i="12"/>
  <c r="M2018" i="12"/>
  <c r="G2018" i="12"/>
  <c r="N2018" i="12"/>
  <c r="H2018" i="12"/>
  <c r="O2018" i="12"/>
  <c r="I2018" i="12"/>
  <c r="P2018" i="12"/>
  <c r="Q2018" i="12"/>
  <c r="C2019" i="12"/>
  <c r="J2019" i="12"/>
  <c r="D2019" i="12"/>
  <c r="K2019" i="12"/>
  <c r="E2019" i="12"/>
  <c r="L2019" i="12"/>
  <c r="F2019" i="12"/>
  <c r="M2019" i="12"/>
  <c r="G2019" i="12"/>
  <c r="N2019" i="12"/>
  <c r="H2019" i="12"/>
  <c r="O2019" i="12"/>
  <c r="I2019" i="12"/>
  <c r="P2019" i="12"/>
  <c r="Q2019" i="12"/>
  <c r="C2020" i="12"/>
  <c r="J2020" i="12"/>
  <c r="D2020" i="12"/>
  <c r="K2020" i="12"/>
  <c r="E2020" i="12"/>
  <c r="L2020" i="12"/>
  <c r="F2020" i="12"/>
  <c r="M2020" i="12"/>
  <c r="G2020" i="12"/>
  <c r="N2020" i="12"/>
  <c r="H2020" i="12"/>
  <c r="O2020" i="12"/>
  <c r="I2020" i="12"/>
  <c r="P2020" i="12"/>
  <c r="Q2020" i="12"/>
  <c r="C2021" i="12"/>
  <c r="J2021" i="12"/>
  <c r="D2021" i="12"/>
  <c r="K2021" i="12"/>
  <c r="E2021" i="12"/>
  <c r="L2021" i="12"/>
  <c r="F2021" i="12"/>
  <c r="M2021" i="12"/>
  <c r="G2021" i="12"/>
  <c r="N2021" i="12"/>
  <c r="H2021" i="12"/>
  <c r="O2021" i="12"/>
  <c r="I2021" i="12"/>
  <c r="P2021" i="12"/>
  <c r="Q2021" i="12"/>
  <c r="C2022" i="12"/>
  <c r="J2022" i="12"/>
  <c r="D2022" i="12"/>
  <c r="K2022" i="12"/>
  <c r="E2022" i="12"/>
  <c r="L2022" i="12"/>
  <c r="F2022" i="12"/>
  <c r="M2022" i="12"/>
  <c r="G2022" i="12"/>
  <c r="N2022" i="12"/>
  <c r="H2022" i="12"/>
  <c r="O2022" i="12"/>
  <c r="I2022" i="12"/>
  <c r="P2022" i="12"/>
  <c r="Q2022" i="12"/>
  <c r="C2023" i="12"/>
  <c r="J2023" i="12"/>
  <c r="D2023" i="12"/>
  <c r="K2023" i="12"/>
  <c r="E2023" i="12"/>
  <c r="L2023" i="12"/>
  <c r="F2023" i="12"/>
  <c r="M2023" i="12"/>
  <c r="G2023" i="12"/>
  <c r="N2023" i="12"/>
  <c r="H2023" i="12"/>
  <c r="O2023" i="12"/>
  <c r="I2023" i="12"/>
  <c r="P2023" i="12"/>
  <c r="Q2023" i="12"/>
  <c r="C2024" i="12"/>
  <c r="J2024" i="12"/>
  <c r="D2024" i="12"/>
  <c r="K2024" i="12"/>
  <c r="E2024" i="12"/>
  <c r="L2024" i="12"/>
  <c r="F2024" i="12"/>
  <c r="M2024" i="12"/>
  <c r="G2024" i="12"/>
  <c r="N2024" i="12"/>
  <c r="H2024" i="12"/>
  <c r="O2024" i="12"/>
  <c r="I2024" i="12"/>
  <c r="P2024" i="12"/>
  <c r="Q2024" i="12"/>
  <c r="C2025" i="12"/>
  <c r="J2025" i="12"/>
  <c r="D2025" i="12"/>
  <c r="K2025" i="12"/>
  <c r="E2025" i="12"/>
  <c r="L2025" i="12"/>
  <c r="F2025" i="12"/>
  <c r="M2025" i="12"/>
  <c r="G2025" i="12"/>
  <c r="N2025" i="12"/>
  <c r="H2025" i="12"/>
  <c r="O2025" i="12"/>
  <c r="I2025" i="12"/>
  <c r="P2025" i="12"/>
  <c r="Q2025" i="12"/>
  <c r="C2026" i="12"/>
  <c r="J2026" i="12"/>
  <c r="D2026" i="12"/>
  <c r="K2026" i="12"/>
  <c r="E2026" i="12"/>
  <c r="L2026" i="12"/>
  <c r="F2026" i="12"/>
  <c r="M2026" i="12"/>
  <c r="G2026" i="12"/>
  <c r="N2026" i="12"/>
  <c r="H2026" i="12"/>
  <c r="O2026" i="12"/>
  <c r="I2026" i="12"/>
  <c r="P2026" i="12"/>
  <c r="Q2026" i="12"/>
  <c r="C2027" i="12"/>
  <c r="J2027" i="12"/>
  <c r="D2027" i="12"/>
  <c r="K2027" i="12"/>
  <c r="E2027" i="12"/>
  <c r="L2027" i="12"/>
  <c r="F2027" i="12"/>
  <c r="M2027" i="12"/>
  <c r="G2027" i="12"/>
  <c r="N2027" i="12"/>
  <c r="H2027" i="12"/>
  <c r="O2027" i="12"/>
  <c r="I2027" i="12"/>
  <c r="P2027" i="12"/>
  <c r="Q2027" i="12"/>
  <c r="C2028" i="12"/>
  <c r="J2028" i="12"/>
  <c r="D2028" i="12"/>
  <c r="K2028" i="12"/>
  <c r="E2028" i="12"/>
  <c r="L2028" i="12"/>
  <c r="F2028" i="12"/>
  <c r="M2028" i="12"/>
  <c r="G2028" i="12"/>
  <c r="N2028" i="12"/>
  <c r="H2028" i="12"/>
  <c r="O2028" i="12"/>
  <c r="I2028" i="12"/>
  <c r="P2028" i="12"/>
  <c r="Q2028" i="12"/>
  <c r="C2029" i="12"/>
  <c r="J2029" i="12"/>
  <c r="D2029" i="12"/>
  <c r="K2029" i="12"/>
  <c r="E2029" i="12"/>
  <c r="L2029" i="12"/>
  <c r="F2029" i="12"/>
  <c r="M2029" i="12"/>
  <c r="G2029" i="12"/>
  <c r="N2029" i="12"/>
  <c r="H2029" i="12"/>
  <c r="O2029" i="12"/>
  <c r="I2029" i="12"/>
  <c r="P2029" i="12"/>
  <c r="Q2029" i="12"/>
  <c r="C2030" i="12"/>
  <c r="J2030" i="12"/>
  <c r="D2030" i="12"/>
  <c r="K2030" i="12"/>
  <c r="E2030" i="12"/>
  <c r="L2030" i="12"/>
  <c r="F2030" i="12"/>
  <c r="M2030" i="12"/>
  <c r="G2030" i="12"/>
  <c r="N2030" i="12"/>
  <c r="H2030" i="12"/>
  <c r="O2030" i="12"/>
  <c r="I2030" i="12"/>
  <c r="P2030" i="12"/>
  <c r="Q2030" i="12"/>
  <c r="C2031" i="12"/>
  <c r="J2031" i="12"/>
  <c r="D2031" i="12"/>
  <c r="K2031" i="12"/>
  <c r="E2031" i="12"/>
  <c r="L2031" i="12"/>
  <c r="F2031" i="12"/>
  <c r="M2031" i="12"/>
  <c r="G2031" i="12"/>
  <c r="N2031" i="12"/>
  <c r="H2031" i="12"/>
  <c r="O2031" i="12"/>
  <c r="I2031" i="12"/>
  <c r="P2031" i="12"/>
  <c r="Q2031" i="12"/>
  <c r="C2032" i="12"/>
  <c r="J2032" i="12"/>
  <c r="D2032" i="12"/>
  <c r="K2032" i="12"/>
  <c r="E2032" i="12"/>
  <c r="L2032" i="12"/>
  <c r="F2032" i="12"/>
  <c r="M2032" i="12"/>
  <c r="G2032" i="12"/>
  <c r="N2032" i="12"/>
  <c r="H2032" i="12"/>
  <c r="O2032" i="12"/>
  <c r="I2032" i="12"/>
  <c r="P2032" i="12"/>
  <c r="Q2032" i="12"/>
  <c r="C2033" i="12"/>
  <c r="J2033" i="12"/>
  <c r="D2033" i="12"/>
  <c r="K2033" i="12"/>
  <c r="E2033" i="12"/>
  <c r="L2033" i="12"/>
  <c r="F2033" i="12"/>
  <c r="M2033" i="12"/>
  <c r="G2033" i="12"/>
  <c r="N2033" i="12"/>
  <c r="H2033" i="12"/>
  <c r="O2033" i="12"/>
  <c r="I2033" i="12"/>
  <c r="P2033" i="12"/>
  <c r="Q2033" i="12"/>
  <c r="C2034" i="12"/>
  <c r="J2034" i="12"/>
  <c r="D2034" i="12"/>
  <c r="K2034" i="12"/>
  <c r="E2034" i="12"/>
  <c r="L2034" i="12"/>
  <c r="F2034" i="12"/>
  <c r="M2034" i="12"/>
  <c r="G2034" i="12"/>
  <c r="N2034" i="12"/>
  <c r="H2034" i="12"/>
  <c r="O2034" i="12"/>
  <c r="I2034" i="12"/>
  <c r="P2034" i="12"/>
  <c r="Q2034" i="12"/>
  <c r="C2035" i="12"/>
  <c r="J2035" i="12"/>
  <c r="D2035" i="12"/>
  <c r="K2035" i="12"/>
  <c r="E2035" i="12"/>
  <c r="L2035" i="12"/>
  <c r="F2035" i="12"/>
  <c r="M2035" i="12"/>
  <c r="G2035" i="12"/>
  <c r="N2035" i="12"/>
  <c r="H2035" i="12"/>
  <c r="O2035" i="12"/>
  <c r="I2035" i="12"/>
  <c r="P2035" i="12"/>
  <c r="Q2035" i="12"/>
  <c r="C2036" i="12"/>
  <c r="J2036" i="12"/>
  <c r="D2036" i="12"/>
  <c r="K2036" i="12"/>
  <c r="E2036" i="12"/>
  <c r="L2036" i="12"/>
  <c r="F2036" i="12"/>
  <c r="M2036" i="12"/>
  <c r="G2036" i="12"/>
  <c r="N2036" i="12"/>
  <c r="H2036" i="12"/>
  <c r="O2036" i="12"/>
  <c r="I2036" i="12"/>
  <c r="P2036" i="12"/>
  <c r="Q2036" i="12"/>
  <c r="C2037" i="12"/>
  <c r="J2037" i="12"/>
  <c r="D2037" i="12"/>
  <c r="K2037" i="12"/>
  <c r="E2037" i="12"/>
  <c r="L2037" i="12"/>
  <c r="F2037" i="12"/>
  <c r="M2037" i="12"/>
  <c r="G2037" i="12"/>
  <c r="N2037" i="12"/>
  <c r="H2037" i="12"/>
  <c r="O2037" i="12"/>
  <c r="I2037" i="12"/>
  <c r="P2037" i="12"/>
  <c r="Q2037" i="12"/>
  <c r="C2038" i="12"/>
  <c r="J2038" i="12"/>
  <c r="D2038" i="12"/>
  <c r="K2038" i="12"/>
  <c r="E2038" i="12"/>
  <c r="L2038" i="12"/>
  <c r="F2038" i="12"/>
  <c r="M2038" i="12"/>
  <c r="G2038" i="12"/>
  <c r="N2038" i="12"/>
  <c r="H2038" i="12"/>
  <c r="O2038" i="12"/>
  <c r="I2038" i="12"/>
  <c r="P2038" i="12"/>
  <c r="Q2038" i="12"/>
  <c r="C2039" i="12"/>
  <c r="J2039" i="12"/>
  <c r="D2039" i="12"/>
  <c r="K2039" i="12"/>
  <c r="E2039" i="12"/>
  <c r="L2039" i="12"/>
  <c r="F2039" i="12"/>
  <c r="M2039" i="12"/>
  <c r="G2039" i="12"/>
  <c r="N2039" i="12"/>
  <c r="H2039" i="12"/>
  <c r="O2039" i="12"/>
  <c r="I2039" i="12"/>
  <c r="P2039" i="12"/>
  <c r="Q2039" i="12"/>
  <c r="C2040" i="12"/>
  <c r="J2040" i="12"/>
  <c r="D2040" i="12"/>
  <c r="K2040" i="12"/>
  <c r="E2040" i="12"/>
  <c r="L2040" i="12"/>
  <c r="F2040" i="12"/>
  <c r="M2040" i="12"/>
  <c r="G2040" i="12"/>
  <c r="N2040" i="12"/>
  <c r="H2040" i="12"/>
  <c r="O2040" i="12"/>
  <c r="I2040" i="12"/>
  <c r="P2040" i="12"/>
  <c r="Q2040" i="12"/>
  <c r="C2041" i="12"/>
  <c r="J2041" i="12"/>
  <c r="D2041" i="12"/>
  <c r="K2041" i="12"/>
  <c r="E2041" i="12"/>
  <c r="L2041" i="12"/>
  <c r="F2041" i="12"/>
  <c r="M2041" i="12"/>
  <c r="G2041" i="12"/>
  <c r="N2041" i="12"/>
  <c r="H2041" i="12"/>
  <c r="O2041" i="12"/>
  <c r="I2041" i="12"/>
  <c r="P2041" i="12"/>
  <c r="Q2041" i="12"/>
  <c r="C2042" i="12"/>
  <c r="J2042" i="12"/>
  <c r="D2042" i="12"/>
  <c r="K2042" i="12"/>
  <c r="E2042" i="12"/>
  <c r="L2042" i="12"/>
  <c r="F2042" i="12"/>
  <c r="M2042" i="12"/>
  <c r="G2042" i="12"/>
  <c r="N2042" i="12"/>
  <c r="H2042" i="12"/>
  <c r="O2042" i="12"/>
  <c r="I2042" i="12"/>
  <c r="P2042" i="12"/>
  <c r="Q2042" i="12"/>
  <c r="C2043" i="12"/>
  <c r="J2043" i="12"/>
  <c r="D2043" i="12"/>
  <c r="K2043" i="12"/>
  <c r="E2043" i="12"/>
  <c r="L2043" i="12"/>
  <c r="F2043" i="12"/>
  <c r="M2043" i="12"/>
  <c r="G2043" i="12"/>
  <c r="N2043" i="12"/>
  <c r="H2043" i="12"/>
  <c r="O2043" i="12"/>
  <c r="I2043" i="12"/>
  <c r="P2043" i="12"/>
  <c r="Q2043" i="12"/>
  <c r="C2044" i="12"/>
  <c r="J2044" i="12"/>
  <c r="D2044" i="12"/>
  <c r="K2044" i="12"/>
  <c r="E2044" i="12"/>
  <c r="L2044" i="12"/>
  <c r="F2044" i="12"/>
  <c r="M2044" i="12"/>
  <c r="G2044" i="12"/>
  <c r="N2044" i="12"/>
  <c r="H2044" i="12"/>
  <c r="O2044" i="12"/>
  <c r="I2044" i="12"/>
  <c r="P2044" i="12"/>
  <c r="Q2044" i="12"/>
  <c r="C2045" i="12"/>
  <c r="J2045" i="12"/>
  <c r="D2045" i="12"/>
  <c r="K2045" i="12"/>
  <c r="E2045" i="12"/>
  <c r="L2045" i="12"/>
  <c r="F2045" i="12"/>
  <c r="M2045" i="12"/>
  <c r="G2045" i="12"/>
  <c r="N2045" i="12"/>
  <c r="H2045" i="12"/>
  <c r="O2045" i="12"/>
  <c r="I2045" i="12"/>
  <c r="P2045" i="12"/>
  <c r="Q2045" i="12"/>
  <c r="C2046" i="12"/>
  <c r="J2046" i="12"/>
  <c r="D2046" i="12"/>
  <c r="K2046" i="12"/>
  <c r="E2046" i="12"/>
  <c r="L2046" i="12"/>
  <c r="F2046" i="12"/>
  <c r="M2046" i="12"/>
  <c r="G2046" i="12"/>
  <c r="N2046" i="12"/>
  <c r="H2046" i="12"/>
  <c r="O2046" i="12"/>
  <c r="I2046" i="12"/>
  <c r="P2046" i="12"/>
  <c r="Q2046" i="12"/>
  <c r="C2047" i="12"/>
  <c r="J2047" i="12"/>
  <c r="D2047" i="12"/>
  <c r="K2047" i="12"/>
  <c r="E2047" i="12"/>
  <c r="L2047" i="12"/>
  <c r="F2047" i="12"/>
  <c r="M2047" i="12"/>
  <c r="G2047" i="12"/>
  <c r="N2047" i="12"/>
  <c r="H2047" i="12"/>
  <c r="O2047" i="12"/>
  <c r="I2047" i="12"/>
  <c r="P2047" i="12"/>
  <c r="Q2047" i="12"/>
  <c r="C2048" i="12"/>
  <c r="J2048" i="12"/>
  <c r="D2048" i="12"/>
  <c r="K2048" i="12"/>
  <c r="E2048" i="12"/>
  <c r="L2048" i="12"/>
  <c r="F2048" i="12"/>
  <c r="M2048" i="12"/>
  <c r="G2048" i="12"/>
  <c r="N2048" i="12"/>
  <c r="H2048" i="12"/>
  <c r="O2048" i="12"/>
  <c r="I2048" i="12"/>
  <c r="P2048" i="12"/>
  <c r="Q2048" i="12"/>
  <c r="C2049" i="12"/>
  <c r="J2049" i="12"/>
  <c r="D2049" i="12"/>
  <c r="K2049" i="12"/>
  <c r="E2049" i="12"/>
  <c r="L2049" i="12"/>
  <c r="F2049" i="12"/>
  <c r="M2049" i="12"/>
  <c r="G2049" i="12"/>
  <c r="N2049" i="12"/>
  <c r="H2049" i="12"/>
  <c r="O2049" i="12"/>
  <c r="I2049" i="12"/>
  <c r="P2049" i="12"/>
  <c r="Q2049" i="12"/>
  <c r="C2050" i="12"/>
  <c r="J2050" i="12"/>
  <c r="D2050" i="12"/>
  <c r="K2050" i="12"/>
  <c r="E2050" i="12"/>
  <c r="L2050" i="12"/>
  <c r="F2050" i="12"/>
  <c r="M2050" i="12"/>
  <c r="G2050" i="12"/>
  <c r="N2050" i="12"/>
  <c r="H2050" i="12"/>
  <c r="O2050" i="12"/>
  <c r="I2050" i="12"/>
  <c r="P2050" i="12"/>
  <c r="Q2050" i="12"/>
  <c r="C2051" i="12"/>
  <c r="J2051" i="12"/>
  <c r="D2051" i="12"/>
  <c r="K2051" i="12"/>
  <c r="E2051" i="12"/>
  <c r="L2051" i="12"/>
  <c r="F2051" i="12"/>
  <c r="M2051" i="12"/>
  <c r="G2051" i="12"/>
  <c r="N2051" i="12"/>
  <c r="H2051" i="12"/>
  <c r="O2051" i="12"/>
  <c r="I2051" i="12"/>
  <c r="P2051" i="12"/>
  <c r="Q2051" i="12"/>
  <c r="C2052" i="12"/>
  <c r="J2052" i="12"/>
  <c r="D2052" i="12"/>
  <c r="K2052" i="12"/>
  <c r="E2052" i="12"/>
  <c r="L2052" i="12"/>
  <c r="F2052" i="12"/>
  <c r="M2052" i="12"/>
  <c r="G2052" i="12"/>
  <c r="N2052" i="12"/>
  <c r="H2052" i="12"/>
  <c r="O2052" i="12"/>
  <c r="I2052" i="12"/>
  <c r="P2052" i="12"/>
  <c r="Q2052" i="12"/>
  <c r="C2053" i="12"/>
  <c r="J2053" i="12"/>
  <c r="D2053" i="12"/>
  <c r="K2053" i="12"/>
  <c r="E2053" i="12"/>
  <c r="L2053" i="12"/>
  <c r="F2053" i="12"/>
  <c r="M2053" i="12"/>
  <c r="G2053" i="12"/>
  <c r="N2053" i="12"/>
  <c r="H2053" i="12"/>
  <c r="O2053" i="12"/>
  <c r="I2053" i="12"/>
  <c r="P2053" i="12"/>
  <c r="Q2053" i="12"/>
  <c r="C2054" i="12"/>
  <c r="J2054" i="12"/>
  <c r="D2054" i="12"/>
  <c r="K2054" i="12"/>
  <c r="E2054" i="12"/>
  <c r="L2054" i="12"/>
  <c r="F2054" i="12"/>
  <c r="M2054" i="12"/>
  <c r="G2054" i="12"/>
  <c r="N2054" i="12"/>
  <c r="H2054" i="12"/>
  <c r="O2054" i="12"/>
  <c r="I2054" i="12"/>
  <c r="P2054" i="12"/>
  <c r="Q2054" i="12"/>
  <c r="C2055" i="12"/>
  <c r="J2055" i="12"/>
  <c r="D2055" i="12"/>
  <c r="K2055" i="12"/>
  <c r="E2055" i="12"/>
  <c r="L2055" i="12"/>
  <c r="F2055" i="12"/>
  <c r="M2055" i="12"/>
  <c r="G2055" i="12"/>
  <c r="N2055" i="12"/>
  <c r="H2055" i="12"/>
  <c r="O2055" i="12"/>
  <c r="I2055" i="12"/>
  <c r="P2055" i="12"/>
  <c r="Q2055" i="12"/>
  <c r="C2056" i="12"/>
  <c r="J2056" i="12"/>
  <c r="D2056" i="12"/>
  <c r="K2056" i="12"/>
  <c r="E2056" i="12"/>
  <c r="L2056" i="12"/>
  <c r="F2056" i="12"/>
  <c r="M2056" i="12"/>
  <c r="G2056" i="12"/>
  <c r="N2056" i="12"/>
  <c r="H2056" i="12"/>
  <c r="O2056" i="12"/>
  <c r="I2056" i="12"/>
  <c r="P2056" i="12"/>
  <c r="Q2056" i="12"/>
  <c r="C2057" i="12"/>
  <c r="J2057" i="12"/>
  <c r="D2057" i="12"/>
  <c r="K2057" i="12"/>
  <c r="E2057" i="12"/>
  <c r="L2057" i="12"/>
  <c r="F2057" i="12"/>
  <c r="M2057" i="12"/>
  <c r="G2057" i="12"/>
  <c r="N2057" i="12"/>
  <c r="H2057" i="12"/>
  <c r="O2057" i="12"/>
  <c r="I2057" i="12"/>
  <c r="P2057" i="12"/>
  <c r="Q2057" i="12"/>
  <c r="C2058" i="12"/>
  <c r="J2058" i="12"/>
  <c r="D2058" i="12"/>
  <c r="K2058" i="12"/>
  <c r="E2058" i="12"/>
  <c r="L2058" i="12"/>
  <c r="F2058" i="12"/>
  <c r="M2058" i="12"/>
  <c r="G2058" i="12"/>
  <c r="N2058" i="12"/>
  <c r="H2058" i="12"/>
  <c r="O2058" i="12"/>
  <c r="I2058" i="12"/>
  <c r="P2058" i="12"/>
  <c r="Q2058" i="12"/>
  <c r="C2059" i="12"/>
  <c r="J2059" i="12"/>
  <c r="D2059" i="12"/>
  <c r="K2059" i="12"/>
  <c r="E2059" i="12"/>
  <c r="L2059" i="12"/>
  <c r="F2059" i="12"/>
  <c r="M2059" i="12"/>
  <c r="G2059" i="12"/>
  <c r="N2059" i="12"/>
  <c r="H2059" i="12"/>
  <c r="O2059" i="12"/>
  <c r="I2059" i="12"/>
  <c r="P2059" i="12"/>
  <c r="Q2059" i="12"/>
  <c r="C2060" i="12"/>
  <c r="J2060" i="12"/>
  <c r="D2060" i="12"/>
  <c r="K2060" i="12"/>
  <c r="E2060" i="12"/>
  <c r="L2060" i="12"/>
  <c r="F2060" i="12"/>
  <c r="M2060" i="12"/>
  <c r="G2060" i="12"/>
  <c r="N2060" i="12"/>
  <c r="H2060" i="12"/>
  <c r="O2060" i="12"/>
  <c r="I2060" i="12"/>
  <c r="P2060" i="12"/>
  <c r="Q2060" i="12"/>
  <c r="C2061" i="12"/>
  <c r="J2061" i="12"/>
  <c r="D2061" i="12"/>
  <c r="K2061" i="12"/>
  <c r="E2061" i="12"/>
  <c r="L2061" i="12"/>
  <c r="F2061" i="12"/>
  <c r="M2061" i="12"/>
  <c r="G2061" i="12"/>
  <c r="N2061" i="12"/>
  <c r="H2061" i="12"/>
  <c r="O2061" i="12"/>
  <c r="I2061" i="12"/>
  <c r="P2061" i="12"/>
  <c r="Q2061" i="12"/>
  <c r="C2062" i="12"/>
  <c r="J2062" i="12"/>
  <c r="D2062" i="12"/>
  <c r="K2062" i="12"/>
  <c r="E2062" i="12"/>
  <c r="L2062" i="12"/>
  <c r="F2062" i="12"/>
  <c r="M2062" i="12"/>
  <c r="G2062" i="12"/>
  <c r="N2062" i="12"/>
  <c r="H2062" i="12"/>
  <c r="O2062" i="12"/>
  <c r="I2062" i="12"/>
  <c r="P2062" i="12"/>
  <c r="Q2062" i="12"/>
  <c r="C2063" i="12"/>
  <c r="J2063" i="12"/>
  <c r="D2063" i="12"/>
  <c r="K2063" i="12"/>
  <c r="E2063" i="12"/>
  <c r="L2063" i="12"/>
  <c r="F2063" i="12"/>
  <c r="M2063" i="12"/>
  <c r="G2063" i="12"/>
  <c r="N2063" i="12"/>
  <c r="H2063" i="12"/>
  <c r="O2063" i="12"/>
  <c r="I2063" i="12"/>
  <c r="P2063" i="12"/>
  <c r="Q2063" i="12"/>
  <c r="C2064" i="12"/>
  <c r="J2064" i="12"/>
  <c r="D2064" i="12"/>
  <c r="K2064" i="12"/>
  <c r="E2064" i="12"/>
  <c r="L2064" i="12"/>
  <c r="F2064" i="12"/>
  <c r="M2064" i="12"/>
  <c r="G2064" i="12"/>
  <c r="N2064" i="12"/>
  <c r="H2064" i="12"/>
  <c r="O2064" i="12"/>
  <c r="I2064" i="12"/>
  <c r="P2064" i="12"/>
  <c r="Q2064" i="12"/>
  <c r="C2065" i="12"/>
  <c r="J2065" i="12"/>
  <c r="D2065" i="12"/>
  <c r="K2065" i="12"/>
  <c r="E2065" i="12"/>
  <c r="L2065" i="12"/>
  <c r="F2065" i="12"/>
  <c r="M2065" i="12"/>
  <c r="G2065" i="12"/>
  <c r="N2065" i="12"/>
  <c r="H2065" i="12"/>
  <c r="O2065" i="12"/>
  <c r="I2065" i="12"/>
  <c r="P2065" i="12"/>
  <c r="Q2065" i="12"/>
  <c r="C2066" i="12"/>
  <c r="J2066" i="12"/>
  <c r="D2066" i="12"/>
  <c r="K2066" i="12"/>
  <c r="E2066" i="12"/>
  <c r="L2066" i="12"/>
  <c r="F2066" i="12"/>
  <c r="M2066" i="12"/>
  <c r="G2066" i="12"/>
  <c r="N2066" i="12"/>
  <c r="H2066" i="12"/>
  <c r="O2066" i="12"/>
  <c r="I2066" i="12"/>
  <c r="P2066" i="12"/>
  <c r="Q2066" i="12"/>
  <c r="C2067" i="12"/>
  <c r="J2067" i="12"/>
  <c r="D2067" i="12"/>
  <c r="K2067" i="12"/>
  <c r="E2067" i="12"/>
  <c r="L2067" i="12"/>
  <c r="F2067" i="12"/>
  <c r="M2067" i="12"/>
  <c r="G2067" i="12"/>
  <c r="N2067" i="12"/>
  <c r="H2067" i="12"/>
  <c r="O2067" i="12"/>
  <c r="I2067" i="12"/>
  <c r="P2067" i="12"/>
  <c r="Q2067" i="12"/>
  <c r="C2068" i="12"/>
  <c r="J2068" i="12"/>
  <c r="D2068" i="12"/>
  <c r="K2068" i="12"/>
  <c r="E2068" i="12"/>
  <c r="L2068" i="12"/>
  <c r="F2068" i="12"/>
  <c r="M2068" i="12"/>
  <c r="G2068" i="12"/>
  <c r="N2068" i="12"/>
  <c r="H2068" i="12"/>
  <c r="O2068" i="12"/>
  <c r="I2068" i="12"/>
  <c r="P2068" i="12"/>
  <c r="Q2068" i="12"/>
  <c r="C2069" i="12"/>
  <c r="J2069" i="12"/>
  <c r="D2069" i="12"/>
  <c r="K2069" i="12"/>
  <c r="E2069" i="12"/>
  <c r="L2069" i="12"/>
  <c r="F2069" i="12"/>
  <c r="M2069" i="12"/>
  <c r="G2069" i="12"/>
  <c r="N2069" i="12"/>
  <c r="H2069" i="12"/>
  <c r="O2069" i="12"/>
  <c r="I2069" i="12"/>
  <c r="P2069" i="12"/>
  <c r="Q2069" i="12"/>
  <c r="C2070" i="12"/>
  <c r="J2070" i="12"/>
  <c r="D2070" i="12"/>
  <c r="K2070" i="12"/>
  <c r="E2070" i="12"/>
  <c r="L2070" i="12"/>
  <c r="F2070" i="12"/>
  <c r="M2070" i="12"/>
  <c r="G2070" i="12"/>
  <c r="N2070" i="12"/>
  <c r="H2070" i="12"/>
  <c r="O2070" i="12"/>
  <c r="I2070" i="12"/>
  <c r="P2070" i="12"/>
  <c r="Q2070" i="12"/>
  <c r="C2071" i="12"/>
  <c r="J2071" i="12"/>
  <c r="D2071" i="12"/>
  <c r="K2071" i="12"/>
  <c r="E2071" i="12"/>
  <c r="L2071" i="12"/>
  <c r="F2071" i="12"/>
  <c r="M2071" i="12"/>
  <c r="G2071" i="12"/>
  <c r="N2071" i="12"/>
  <c r="H2071" i="12"/>
  <c r="O2071" i="12"/>
  <c r="I2071" i="12"/>
  <c r="P2071" i="12"/>
  <c r="Q2071" i="12"/>
  <c r="C2072" i="12"/>
  <c r="J2072" i="12"/>
  <c r="D2072" i="12"/>
  <c r="K2072" i="12"/>
  <c r="E2072" i="12"/>
  <c r="L2072" i="12"/>
  <c r="F2072" i="12"/>
  <c r="M2072" i="12"/>
  <c r="G2072" i="12"/>
  <c r="N2072" i="12"/>
  <c r="H2072" i="12"/>
  <c r="O2072" i="12"/>
  <c r="I2072" i="12"/>
  <c r="P2072" i="12"/>
  <c r="Q2072" i="12"/>
  <c r="C2073" i="12"/>
  <c r="J2073" i="12"/>
  <c r="D2073" i="12"/>
  <c r="K2073" i="12"/>
  <c r="E2073" i="12"/>
  <c r="L2073" i="12"/>
  <c r="F2073" i="12"/>
  <c r="M2073" i="12"/>
  <c r="G2073" i="12"/>
  <c r="N2073" i="12"/>
  <c r="H2073" i="12"/>
  <c r="O2073" i="12"/>
  <c r="I2073" i="12"/>
  <c r="P2073" i="12"/>
  <c r="Q2073" i="12"/>
  <c r="C2074" i="12"/>
  <c r="J2074" i="12"/>
  <c r="D2074" i="12"/>
  <c r="K2074" i="12"/>
  <c r="E2074" i="12"/>
  <c r="L2074" i="12"/>
  <c r="F2074" i="12"/>
  <c r="M2074" i="12"/>
  <c r="G2074" i="12"/>
  <c r="N2074" i="12"/>
  <c r="H2074" i="12"/>
  <c r="O2074" i="12"/>
  <c r="I2074" i="12"/>
  <c r="P2074" i="12"/>
  <c r="Q2074" i="12"/>
  <c r="C2075" i="12"/>
  <c r="J2075" i="12"/>
  <c r="D2075" i="12"/>
  <c r="K2075" i="12"/>
  <c r="E2075" i="12"/>
  <c r="L2075" i="12"/>
  <c r="F2075" i="12"/>
  <c r="M2075" i="12"/>
  <c r="G2075" i="12"/>
  <c r="N2075" i="12"/>
  <c r="H2075" i="12"/>
  <c r="O2075" i="12"/>
  <c r="I2075" i="12"/>
  <c r="P2075" i="12"/>
  <c r="Q2075" i="12"/>
  <c r="C2076" i="12"/>
  <c r="J2076" i="12"/>
  <c r="D2076" i="12"/>
  <c r="K2076" i="12"/>
  <c r="E2076" i="12"/>
  <c r="L2076" i="12"/>
  <c r="F2076" i="12"/>
  <c r="M2076" i="12"/>
  <c r="G2076" i="12"/>
  <c r="N2076" i="12"/>
  <c r="H2076" i="12"/>
  <c r="O2076" i="12"/>
  <c r="I2076" i="12"/>
  <c r="P2076" i="12"/>
  <c r="Q2076" i="12"/>
  <c r="C2077" i="12"/>
  <c r="J2077" i="12"/>
  <c r="D2077" i="12"/>
  <c r="K2077" i="12"/>
  <c r="E2077" i="12"/>
  <c r="L2077" i="12"/>
  <c r="F2077" i="12"/>
  <c r="M2077" i="12"/>
  <c r="G2077" i="12"/>
  <c r="N2077" i="12"/>
  <c r="H2077" i="12"/>
  <c r="O2077" i="12"/>
  <c r="I2077" i="12"/>
  <c r="P2077" i="12"/>
  <c r="Q2077" i="12"/>
  <c r="C2078" i="12"/>
  <c r="J2078" i="12"/>
  <c r="D2078" i="12"/>
  <c r="K2078" i="12"/>
  <c r="E2078" i="12"/>
  <c r="L2078" i="12"/>
  <c r="F2078" i="12"/>
  <c r="M2078" i="12"/>
  <c r="G2078" i="12"/>
  <c r="N2078" i="12"/>
  <c r="H2078" i="12"/>
  <c r="O2078" i="12"/>
  <c r="I2078" i="12"/>
  <c r="P2078" i="12"/>
  <c r="Q2078" i="12"/>
  <c r="C2079" i="12"/>
  <c r="J2079" i="12"/>
  <c r="D2079" i="12"/>
  <c r="K2079" i="12"/>
  <c r="E2079" i="12"/>
  <c r="L2079" i="12"/>
  <c r="F2079" i="12"/>
  <c r="M2079" i="12"/>
  <c r="G2079" i="12"/>
  <c r="N2079" i="12"/>
  <c r="H2079" i="12"/>
  <c r="O2079" i="12"/>
  <c r="I2079" i="12"/>
  <c r="P2079" i="12"/>
  <c r="Q2079" i="12"/>
  <c r="C2080" i="12"/>
  <c r="J2080" i="12"/>
  <c r="D2080" i="12"/>
  <c r="K2080" i="12"/>
  <c r="E2080" i="12"/>
  <c r="L2080" i="12"/>
  <c r="F2080" i="12"/>
  <c r="M2080" i="12"/>
  <c r="G2080" i="12"/>
  <c r="N2080" i="12"/>
  <c r="H2080" i="12"/>
  <c r="O2080" i="12"/>
  <c r="I2080" i="12"/>
  <c r="P2080" i="12"/>
  <c r="Q2080" i="12"/>
  <c r="C2081" i="12"/>
  <c r="J2081" i="12"/>
  <c r="D2081" i="12"/>
  <c r="K2081" i="12"/>
  <c r="E2081" i="12"/>
  <c r="L2081" i="12"/>
  <c r="F2081" i="12"/>
  <c r="M2081" i="12"/>
  <c r="G2081" i="12"/>
  <c r="N2081" i="12"/>
  <c r="H2081" i="12"/>
  <c r="O2081" i="12"/>
  <c r="I2081" i="12"/>
  <c r="P2081" i="12"/>
  <c r="Q2081" i="12"/>
  <c r="C2082" i="12"/>
  <c r="J2082" i="12"/>
  <c r="D2082" i="12"/>
  <c r="K2082" i="12"/>
  <c r="E2082" i="12"/>
  <c r="L2082" i="12"/>
  <c r="F2082" i="12"/>
  <c r="M2082" i="12"/>
  <c r="G2082" i="12"/>
  <c r="N2082" i="12"/>
  <c r="H2082" i="12"/>
  <c r="O2082" i="12"/>
  <c r="I2082" i="12"/>
  <c r="P2082" i="12"/>
  <c r="Q2082" i="12"/>
  <c r="C2083" i="12"/>
  <c r="J2083" i="12"/>
  <c r="D2083" i="12"/>
  <c r="K2083" i="12"/>
  <c r="E2083" i="12"/>
  <c r="L2083" i="12"/>
  <c r="F2083" i="12"/>
  <c r="M2083" i="12"/>
  <c r="G2083" i="12"/>
  <c r="N2083" i="12"/>
  <c r="H2083" i="12"/>
  <c r="O2083" i="12"/>
  <c r="I2083" i="12"/>
  <c r="P2083" i="12"/>
  <c r="Q2083" i="12"/>
  <c r="C2084" i="12"/>
  <c r="J2084" i="12"/>
  <c r="D2084" i="12"/>
  <c r="K2084" i="12"/>
  <c r="E2084" i="12"/>
  <c r="L2084" i="12"/>
  <c r="F2084" i="12"/>
  <c r="M2084" i="12"/>
  <c r="G2084" i="12"/>
  <c r="N2084" i="12"/>
  <c r="H2084" i="12"/>
  <c r="O2084" i="12"/>
  <c r="I2084" i="12"/>
  <c r="P2084" i="12"/>
  <c r="Q2084" i="12"/>
  <c r="C2085" i="12"/>
  <c r="J2085" i="12"/>
  <c r="D2085" i="12"/>
  <c r="K2085" i="12"/>
  <c r="E2085" i="12"/>
  <c r="L2085" i="12"/>
  <c r="F2085" i="12"/>
  <c r="M2085" i="12"/>
  <c r="G2085" i="12"/>
  <c r="N2085" i="12"/>
  <c r="H2085" i="12"/>
  <c r="O2085" i="12"/>
  <c r="I2085" i="12"/>
  <c r="P2085" i="12"/>
  <c r="Q2085" i="12"/>
  <c r="C2086" i="12"/>
  <c r="J2086" i="12"/>
  <c r="D2086" i="12"/>
  <c r="K2086" i="12"/>
  <c r="E2086" i="12"/>
  <c r="L2086" i="12"/>
  <c r="F2086" i="12"/>
  <c r="M2086" i="12"/>
  <c r="G2086" i="12"/>
  <c r="N2086" i="12"/>
  <c r="H2086" i="12"/>
  <c r="O2086" i="12"/>
  <c r="I2086" i="12"/>
  <c r="P2086" i="12"/>
  <c r="Q2086" i="12"/>
  <c r="C2087" i="12"/>
  <c r="J2087" i="12"/>
  <c r="D2087" i="12"/>
  <c r="K2087" i="12"/>
  <c r="E2087" i="12"/>
  <c r="L2087" i="12"/>
  <c r="F2087" i="12"/>
  <c r="M2087" i="12"/>
  <c r="G2087" i="12"/>
  <c r="N2087" i="12"/>
  <c r="H2087" i="12"/>
  <c r="O2087" i="12"/>
  <c r="I2087" i="12"/>
  <c r="P2087" i="12"/>
  <c r="Q2087" i="12"/>
  <c r="C2088" i="12"/>
  <c r="J2088" i="12"/>
  <c r="D2088" i="12"/>
  <c r="K2088" i="12"/>
  <c r="E2088" i="12"/>
  <c r="L2088" i="12"/>
  <c r="F2088" i="12"/>
  <c r="M2088" i="12"/>
  <c r="G2088" i="12"/>
  <c r="N2088" i="12"/>
  <c r="H2088" i="12"/>
  <c r="O2088" i="12"/>
  <c r="I2088" i="12"/>
  <c r="P2088" i="12"/>
  <c r="Q2088" i="12"/>
  <c r="C2089" i="12"/>
  <c r="J2089" i="12"/>
  <c r="D2089" i="12"/>
  <c r="K2089" i="12"/>
  <c r="E2089" i="12"/>
  <c r="L2089" i="12"/>
  <c r="F2089" i="12"/>
  <c r="M2089" i="12"/>
  <c r="G2089" i="12"/>
  <c r="N2089" i="12"/>
  <c r="H2089" i="12"/>
  <c r="O2089" i="12"/>
  <c r="I2089" i="12"/>
  <c r="P2089" i="12"/>
  <c r="Q2089" i="12"/>
  <c r="C2090" i="12"/>
  <c r="J2090" i="12"/>
  <c r="D2090" i="12"/>
  <c r="K2090" i="12"/>
  <c r="E2090" i="12"/>
  <c r="L2090" i="12"/>
  <c r="F2090" i="12"/>
  <c r="M2090" i="12"/>
  <c r="G2090" i="12"/>
  <c r="N2090" i="12"/>
  <c r="H2090" i="12"/>
  <c r="O2090" i="12"/>
  <c r="I2090" i="12"/>
  <c r="P2090" i="12"/>
  <c r="Q2090" i="12"/>
  <c r="C2091" i="12"/>
  <c r="J2091" i="12"/>
  <c r="D2091" i="12"/>
  <c r="K2091" i="12"/>
  <c r="E2091" i="12"/>
  <c r="L2091" i="12"/>
  <c r="F2091" i="12"/>
  <c r="M2091" i="12"/>
  <c r="G2091" i="12"/>
  <c r="N2091" i="12"/>
  <c r="H2091" i="12"/>
  <c r="O2091" i="12"/>
  <c r="I2091" i="12"/>
  <c r="P2091" i="12"/>
  <c r="Q2091" i="12"/>
  <c r="C2092" i="12"/>
  <c r="J2092" i="12"/>
  <c r="D2092" i="12"/>
  <c r="K2092" i="12"/>
  <c r="E2092" i="12"/>
  <c r="L2092" i="12"/>
  <c r="F2092" i="12"/>
  <c r="M2092" i="12"/>
  <c r="G2092" i="12"/>
  <c r="N2092" i="12"/>
  <c r="H2092" i="12"/>
  <c r="O2092" i="12"/>
  <c r="I2092" i="12"/>
  <c r="P2092" i="12"/>
  <c r="Q2092" i="12"/>
  <c r="C2093" i="12"/>
  <c r="J2093" i="12"/>
  <c r="D2093" i="12"/>
  <c r="K2093" i="12"/>
  <c r="E2093" i="12"/>
  <c r="L2093" i="12"/>
  <c r="F2093" i="12"/>
  <c r="M2093" i="12"/>
  <c r="G2093" i="12"/>
  <c r="N2093" i="12"/>
  <c r="H2093" i="12"/>
  <c r="O2093" i="12"/>
  <c r="I2093" i="12"/>
  <c r="P2093" i="12"/>
  <c r="Q2093" i="12"/>
  <c r="C2094" i="12"/>
  <c r="J2094" i="12"/>
  <c r="D2094" i="12"/>
  <c r="K2094" i="12"/>
  <c r="E2094" i="12"/>
  <c r="L2094" i="12"/>
  <c r="F2094" i="12"/>
  <c r="M2094" i="12"/>
  <c r="G2094" i="12"/>
  <c r="N2094" i="12"/>
  <c r="H2094" i="12"/>
  <c r="O2094" i="12"/>
  <c r="I2094" i="12"/>
  <c r="P2094" i="12"/>
  <c r="Q2094" i="12"/>
  <c r="C2095" i="12"/>
  <c r="J2095" i="12"/>
  <c r="D2095" i="12"/>
  <c r="K2095" i="12"/>
  <c r="E2095" i="12"/>
  <c r="L2095" i="12"/>
  <c r="F2095" i="12"/>
  <c r="M2095" i="12"/>
  <c r="G2095" i="12"/>
  <c r="N2095" i="12"/>
  <c r="H2095" i="12"/>
  <c r="O2095" i="12"/>
  <c r="I2095" i="12"/>
  <c r="P2095" i="12"/>
  <c r="Q2095" i="12"/>
  <c r="C2096" i="12"/>
  <c r="J2096" i="12"/>
  <c r="D2096" i="12"/>
  <c r="K2096" i="12"/>
  <c r="E2096" i="12"/>
  <c r="L2096" i="12"/>
  <c r="F2096" i="12"/>
  <c r="M2096" i="12"/>
  <c r="G2096" i="12"/>
  <c r="N2096" i="12"/>
  <c r="H2096" i="12"/>
  <c r="O2096" i="12"/>
  <c r="I2096" i="12"/>
  <c r="P2096" i="12"/>
  <c r="Q2096" i="12"/>
  <c r="C2097" i="12"/>
  <c r="J2097" i="12"/>
  <c r="D2097" i="12"/>
  <c r="K2097" i="12"/>
  <c r="E2097" i="12"/>
  <c r="L2097" i="12"/>
  <c r="F2097" i="12"/>
  <c r="M2097" i="12"/>
  <c r="G2097" i="12"/>
  <c r="N2097" i="12"/>
  <c r="H2097" i="12"/>
  <c r="O2097" i="12"/>
  <c r="I2097" i="12"/>
  <c r="P2097" i="12"/>
  <c r="Q2097" i="12"/>
  <c r="C2098" i="12"/>
  <c r="J2098" i="12"/>
  <c r="D2098" i="12"/>
  <c r="K2098" i="12"/>
  <c r="E2098" i="12"/>
  <c r="L2098" i="12"/>
  <c r="F2098" i="12"/>
  <c r="M2098" i="12"/>
  <c r="G2098" i="12"/>
  <c r="N2098" i="12"/>
  <c r="H2098" i="12"/>
  <c r="O2098" i="12"/>
  <c r="I2098" i="12"/>
  <c r="P2098" i="12"/>
  <c r="Q2098" i="12"/>
  <c r="C2099" i="12"/>
  <c r="J2099" i="12"/>
  <c r="D2099" i="12"/>
  <c r="K2099" i="12"/>
  <c r="E2099" i="12"/>
  <c r="L2099" i="12"/>
  <c r="F2099" i="12"/>
  <c r="M2099" i="12"/>
  <c r="G2099" i="12"/>
  <c r="N2099" i="12"/>
  <c r="H2099" i="12"/>
  <c r="O2099" i="12"/>
  <c r="I2099" i="12"/>
  <c r="P2099" i="12"/>
  <c r="Q2099" i="12"/>
  <c r="C2100" i="12"/>
  <c r="J2100" i="12"/>
  <c r="D2100" i="12"/>
  <c r="K2100" i="12"/>
  <c r="E2100" i="12"/>
  <c r="L2100" i="12"/>
  <c r="F2100" i="12"/>
  <c r="M2100" i="12"/>
  <c r="G2100" i="12"/>
  <c r="N2100" i="12"/>
  <c r="H2100" i="12"/>
  <c r="O2100" i="12"/>
  <c r="I2100" i="12"/>
  <c r="P2100" i="12"/>
  <c r="Q2100" i="12"/>
  <c r="C2101" i="12"/>
  <c r="J2101" i="12"/>
  <c r="D2101" i="12"/>
  <c r="K2101" i="12"/>
  <c r="E2101" i="12"/>
  <c r="L2101" i="12"/>
  <c r="F2101" i="12"/>
  <c r="M2101" i="12"/>
  <c r="G2101" i="12"/>
  <c r="N2101" i="12"/>
  <c r="H2101" i="12"/>
  <c r="O2101" i="12"/>
  <c r="I2101" i="12"/>
  <c r="P2101" i="12"/>
  <c r="Q2101" i="12"/>
  <c r="C2102" i="12"/>
  <c r="J2102" i="12"/>
  <c r="D2102" i="12"/>
  <c r="K2102" i="12"/>
  <c r="E2102" i="12"/>
  <c r="L2102" i="12"/>
  <c r="F2102" i="12"/>
  <c r="M2102" i="12"/>
  <c r="G2102" i="12"/>
  <c r="N2102" i="12"/>
  <c r="H2102" i="12"/>
  <c r="O2102" i="12"/>
  <c r="I2102" i="12"/>
  <c r="P2102" i="12"/>
  <c r="Q2102" i="12"/>
  <c r="C2103" i="12"/>
  <c r="J2103" i="12"/>
  <c r="D2103" i="12"/>
  <c r="K2103" i="12"/>
  <c r="E2103" i="12"/>
  <c r="L2103" i="12"/>
  <c r="F2103" i="12"/>
  <c r="M2103" i="12"/>
  <c r="G2103" i="12"/>
  <c r="N2103" i="12"/>
  <c r="H2103" i="12"/>
  <c r="O2103" i="12"/>
  <c r="I2103" i="12"/>
  <c r="P2103" i="12"/>
  <c r="Q2103" i="12"/>
  <c r="C2104" i="12"/>
  <c r="J2104" i="12"/>
  <c r="D2104" i="12"/>
  <c r="K2104" i="12"/>
  <c r="E2104" i="12"/>
  <c r="L2104" i="12"/>
  <c r="F2104" i="12"/>
  <c r="M2104" i="12"/>
  <c r="G2104" i="12"/>
  <c r="N2104" i="12"/>
  <c r="H2104" i="12"/>
  <c r="O2104" i="12"/>
  <c r="I2104" i="12"/>
  <c r="P2104" i="12"/>
  <c r="Q2104" i="12"/>
  <c r="C2105" i="12"/>
  <c r="J2105" i="12"/>
  <c r="D2105" i="12"/>
  <c r="K2105" i="12"/>
  <c r="E2105" i="12"/>
  <c r="L2105" i="12"/>
  <c r="F2105" i="12"/>
  <c r="M2105" i="12"/>
  <c r="G2105" i="12"/>
  <c r="N2105" i="12"/>
  <c r="H2105" i="12"/>
  <c r="O2105" i="12"/>
  <c r="I2105" i="12"/>
  <c r="P2105" i="12"/>
  <c r="Q2105" i="12"/>
  <c r="C2106" i="12"/>
  <c r="J2106" i="12"/>
  <c r="D2106" i="12"/>
  <c r="K2106" i="12"/>
  <c r="E2106" i="12"/>
  <c r="L2106" i="12"/>
  <c r="F2106" i="12"/>
  <c r="M2106" i="12"/>
  <c r="G2106" i="12"/>
  <c r="N2106" i="12"/>
  <c r="H2106" i="12"/>
  <c r="O2106" i="12"/>
  <c r="I2106" i="12"/>
  <c r="P2106" i="12"/>
  <c r="Q2106" i="12"/>
  <c r="C2107" i="12"/>
  <c r="J2107" i="12"/>
  <c r="D2107" i="12"/>
  <c r="K2107" i="12"/>
  <c r="E2107" i="12"/>
  <c r="L2107" i="12"/>
  <c r="F2107" i="12"/>
  <c r="M2107" i="12"/>
  <c r="G2107" i="12"/>
  <c r="N2107" i="12"/>
  <c r="H2107" i="12"/>
  <c r="O2107" i="12"/>
  <c r="I2107" i="12"/>
  <c r="P2107" i="12"/>
  <c r="Q2107" i="12"/>
  <c r="C2108" i="12"/>
  <c r="J2108" i="12"/>
  <c r="D2108" i="12"/>
  <c r="K2108" i="12"/>
  <c r="E2108" i="12"/>
  <c r="L2108" i="12"/>
  <c r="F2108" i="12"/>
  <c r="M2108" i="12"/>
  <c r="G2108" i="12"/>
  <c r="N2108" i="12"/>
  <c r="H2108" i="12"/>
  <c r="O2108" i="12"/>
  <c r="I2108" i="12"/>
  <c r="P2108" i="12"/>
  <c r="Q2108" i="12"/>
  <c r="C2109" i="12"/>
  <c r="J2109" i="12"/>
  <c r="D2109" i="12"/>
  <c r="K2109" i="12"/>
  <c r="E2109" i="12"/>
  <c r="L2109" i="12"/>
  <c r="F2109" i="12"/>
  <c r="M2109" i="12"/>
  <c r="G2109" i="12"/>
  <c r="N2109" i="12"/>
  <c r="H2109" i="12"/>
  <c r="O2109" i="12"/>
  <c r="I2109" i="12"/>
  <c r="P2109" i="12"/>
  <c r="Q2109" i="12"/>
  <c r="C2110" i="12"/>
  <c r="J2110" i="12"/>
  <c r="D2110" i="12"/>
  <c r="K2110" i="12"/>
  <c r="E2110" i="12"/>
  <c r="L2110" i="12"/>
  <c r="F2110" i="12"/>
  <c r="M2110" i="12"/>
  <c r="G2110" i="12"/>
  <c r="N2110" i="12"/>
  <c r="H2110" i="12"/>
  <c r="O2110" i="12"/>
  <c r="I2110" i="12"/>
  <c r="P2110" i="12"/>
  <c r="Q2110" i="12"/>
  <c r="C2111" i="12"/>
  <c r="J2111" i="12"/>
  <c r="D2111" i="12"/>
  <c r="K2111" i="12"/>
  <c r="E2111" i="12"/>
  <c r="L2111" i="12"/>
  <c r="F2111" i="12"/>
  <c r="M2111" i="12"/>
  <c r="G2111" i="12"/>
  <c r="N2111" i="12"/>
  <c r="H2111" i="12"/>
  <c r="O2111" i="12"/>
  <c r="I2111" i="12"/>
  <c r="P2111" i="12"/>
  <c r="Q2111" i="12"/>
  <c r="C2112" i="12"/>
  <c r="J2112" i="12"/>
  <c r="D2112" i="12"/>
  <c r="K2112" i="12"/>
  <c r="E2112" i="12"/>
  <c r="L2112" i="12"/>
  <c r="F2112" i="12"/>
  <c r="M2112" i="12"/>
  <c r="G2112" i="12"/>
  <c r="N2112" i="12"/>
  <c r="H2112" i="12"/>
  <c r="O2112" i="12"/>
  <c r="I2112" i="12"/>
  <c r="P2112" i="12"/>
  <c r="Q2112" i="12"/>
  <c r="C2113" i="12"/>
  <c r="J2113" i="12"/>
  <c r="D2113" i="12"/>
  <c r="K2113" i="12"/>
  <c r="E2113" i="12"/>
  <c r="L2113" i="12"/>
  <c r="F2113" i="12"/>
  <c r="M2113" i="12"/>
  <c r="G2113" i="12"/>
  <c r="N2113" i="12"/>
  <c r="H2113" i="12"/>
  <c r="O2113" i="12"/>
  <c r="I2113" i="12"/>
  <c r="P2113" i="12"/>
  <c r="Q2113" i="12"/>
  <c r="C2114" i="12"/>
  <c r="J2114" i="12"/>
  <c r="D2114" i="12"/>
  <c r="K2114" i="12"/>
  <c r="E2114" i="12"/>
  <c r="L2114" i="12"/>
  <c r="F2114" i="12"/>
  <c r="M2114" i="12"/>
  <c r="G2114" i="12"/>
  <c r="N2114" i="12"/>
  <c r="H2114" i="12"/>
  <c r="O2114" i="12"/>
  <c r="I2114" i="12"/>
  <c r="P2114" i="12"/>
  <c r="Q2114" i="12"/>
  <c r="C2115" i="12"/>
  <c r="J2115" i="12"/>
  <c r="D2115" i="12"/>
  <c r="K2115" i="12"/>
  <c r="E2115" i="12"/>
  <c r="L2115" i="12"/>
  <c r="F2115" i="12"/>
  <c r="M2115" i="12"/>
  <c r="G2115" i="12"/>
  <c r="N2115" i="12"/>
  <c r="H2115" i="12"/>
  <c r="O2115" i="12"/>
  <c r="I2115" i="12"/>
  <c r="P2115" i="12"/>
  <c r="Q2115" i="12"/>
  <c r="C2116" i="12"/>
  <c r="J2116" i="12"/>
  <c r="D2116" i="12"/>
  <c r="K2116" i="12"/>
  <c r="E2116" i="12"/>
  <c r="L2116" i="12"/>
  <c r="F2116" i="12"/>
  <c r="M2116" i="12"/>
  <c r="G2116" i="12"/>
  <c r="N2116" i="12"/>
  <c r="H2116" i="12"/>
  <c r="O2116" i="12"/>
  <c r="I2116" i="12"/>
  <c r="P2116" i="12"/>
  <c r="Q2116" i="12"/>
  <c r="C2117" i="12"/>
  <c r="J2117" i="12"/>
  <c r="D2117" i="12"/>
  <c r="K2117" i="12"/>
  <c r="E2117" i="12"/>
  <c r="L2117" i="12"/>
  <c r="F2117" i="12"/>
  <c r="M2117" i="12"/>
  <c r="G2117" i="12"/>
  <c r="N2117" i="12"/>
  <c r="H2117" i="12"/>
  <c r="O2117" i="12"/>
  <c r="I2117" i="12"/>
  <c r="P2117" i="12"/>
  <c r="Q2117" i="12"/>
  <c r="C2118" i="12"/>
  <c r="J2118" i="12"/>
  <c r="D2118" i="12"/>
  <c r="K2118" i="12"/>
  <c r="E2118" i="12"/>
  <c r="L2118" i="12"/>
  <c r="F2118" i="12"/>
  <c r="M2118" i="12"/>
  <c r="G2118" i="12"/>
  <c r="N2118" i="12"/>
  <c r="H2118" i="12"/>
  <c r="O2118" i="12"/>
  <c r="I2118" i="12"/>
  <c r="P2118" i="12"/>
  <c r="Q2118" i="12"/>
  <c r="C2119" i="12"/>
  <c r="J2119" i="12"/>
  <c r="D2119" i="12"/>
  <c r="K2119" i="12"/>
  <c r="E2119" i="12"/>
  <c r="L2119" i="12"/>
  <c r="F2119" i="12"/>
  <c r="M2119" i="12"/>
  <c r="G2119" i="12"/>
  <c r="N2119" i="12"/>
  <c r="H2119" i="12"/>
  <c r="O2119" i="12"/>
  <c r="I2119" i="12"/>
  <c r="P2119" i="12"/>
  <c r="Q2119" i="12"/>
  <c r="C2120" i="12"/>
  <c r="J2120" i="12"/>
  <c r="D2120" i="12"/>
  <c r="K2120" i="12"/>
  <c r="E2120" i="12"/>
  <c r="L2120" i="12"/>
  <c r="F2120" i="12"/>
  <c r="M2120" i="12"/>
  <c r="G2120" i="12"/>
  <c r="N2120" i="12"/>
  <c r="H2120" i="12"/>
  <c r="O2120" i="12"/>
  <c r="I2120" i="12"/>
  <c r="P2120" i="12"/>
  <c r="Q2120" i="12"/>
  <c r="C2121" i="12"/>
  <c r="J2121" i="12"/>
  <c r="D2121" i="12"/>
  <c r="K2121" i="12"/>
  <c r="E2121" i="12"/>
  <c r="L2121" i="12"/>
  <c r="F2121" i="12"/>
  <c r="M2121" i="12"/>
  <c r="G2121" i="12"/>
  <c r="N2121" i="12"/>
  <c r="H2121" i="12"/>
  <c r="O2121" i="12"/>
  <c r="I2121" i="12"/>
  <c r="P2121" i="12"/>
  <c r="Q2121" i="12"/>
  <c r="C2122" i="12"/>
  <c r="J2122" i="12"/>
  <c r="D2122" i="12"/>
  <c r="K2122" i="12"/>
  <c r="E2122" i="12"/>
  <c r="L2122" i="12"/>
  <c r="F2122" i="12"/>
  <c r="M2122" i="12"/>
  <c r="G2122" i="12"/>
  <c r="N2122" i="12"/>
  <c r="H2122" i="12"/>
  <c r="O2122" i="12"/>
  <c r="I2122" i="12"/>
  <c r="P2122" i="12"/>
  <c r="Q2122" i="12"/>
  <c r="C2123" i="12"/>
  <c r="J2123" i="12"/>
  <c r="D2123" i="12"/>
  <c r="K2123" i="12"/>
  <c r="E2123" i="12"/>
  <c r="L2123" i="12"/>
  <c r="F2123" i="12"/>
  <c r="M2123" i="12"/>
  <c r="G2123" i="12"/>
  <c r="N2123" i="12"/>
  <c r="H2123" i="12"/>
  <c r="O2123" i="12"/>
  <c r="I2123" i="12"/>
  <c r="P2123" i="12"/>
  <c r="Q2123" i="12"/>
  <c r="C2124" i="12"/>
  <c r="J2124" i="12"/>
  <c r="D2124" i="12"/>
  <c r="K2124" i="12"/>
  <c r="E2124" i="12"/>
  <c r="L2124" i="12"/>
  <c r="F2124" i="12"/>
  <c r="M2124" i="12"/>
  <c r="G2124" i="12"/>
  <c r="N2124" i="12"/>
  <c r="H2124" i="12"/>
  <c r="O2124" i="12"/>
  <c r="I2124" i="12"/>
  <c r="P2124" i="12"/>
  <c r="Q2124" i="12"/>
  <c r="C2125" i="12"/>
  <c r="J2125" i="12"/>
  <c r="D2125" i="12"/>
  <c r="K2125" i="12"/>
  <c r="E2125" i="12"/>
  <c r="L2125" i="12"/>
  <c r="F2125" i="12"/>
  <c r="M2125" i="12"/>
  <c r="G2125" i="12"/>
  <c r="N2125" i="12"/>
  <c r="H2125" i="12"/>
  <c r="O2125" i="12"/>
  <c r="I2125" i="12"/>
  <c r="P2125" i="12"/>
  <c r="Q2125" i="12"/>
  <c r="C2126" i="12"/>
  <c r="J2126" i="12"/>
  <c r="D2126" i="12"/>
  <c r="K2126" i="12"/>
  <c r="E2126" i="12"/>
  <c r="L2126" i="12"/>
  <c r="F2126" i="12"/>
  <c r="M2126" i="12"/>
  <c r="G2126" i="12"/>
  <c r="N2126" i="12"/>
  <c r="H2126" i="12"/>
  <c r="O2126" i="12"/>
  <c r="I2126" i="12"/>
  <c r="P2126" i="12"/>
  <c r="Q2126" i="12"/>
  <c r="C2127" i="12"/>
  <c r="J2127" i="12"/>
  <c r="D2127" i="12"/>
  <c r="K2127" i="12"/>
  <c r="E2127" i="12"/>
  <c r="L2127" i="12"/>
  <c r="F2127" i="12"/>
  <c r="M2127" i="12"/>
  <c r="G2127" i="12"/>
  <c r="N2127" i="12"/>
  <c r="H2127" i="12"/>
  <c r="O2127" i="12"/>
  <c r="I2127" i="12"/>
  <c r="P2127" i="12"/>
  <c r="Q2127" i="12"/>
  <c r="C2128" i="12"/>
  <c r="J2128" i="12"/>
  <c r="D2128" i="12"/>
  <c r="K2128" i="12"/>
  <c r="E2128" i="12"/>
  <c r="L2128" i="12"/>
  <c r="F2128" i="12"/>
  <c r="M2128" i="12"/>
  <c r="G2128" i="12"/>
  <c r="N2128" i="12"/>
  <c r="H2128" i="12"/>
  <c r="O2128" i="12"/>
  <c r="I2128" i="12"/>
  <c r="P2128" i="12"/>
  <c r="Q2128" i="12"/>
  <c r="C2129" i="12"/>
  <c r="J2129" i="12"/>
  <c r="D2129" i="12"/>
  <c r="K2129" i="12"/>
  <c r="E2129" i="12"/>
  <c r="L2129" i="12"/>
  <c r="F2129" i="12"/>
  <c r="M2129" i="12"/>
  <c r="G2129" i="12"/>
  <c r="N2129" i="12"/>
  <c r="H2129" i="12"/>
  <c r="O2129" i="12"/>
  <c r="I2129" i="12"/>
  <c r="P2129" i="12"/>
  <c r="Q2129" i="12"/>
  <c r="C2130" i="12"/>
  <c r="J2130" i="12"/>
  <c r="D2130" i="12"/>
  <c r="K2130" i="12"/>
  <c r="E2130" i="12"/>
  <c r="L2130" i="12"/>
  <c r="F2130" i="12"/>
  <c r="M2130" i="12"/>
  <c r="G2130" i="12"/>
  <c r="N2130" i="12"/>
  <c r="H2130" i="12"/>
  <c r="O2130" i="12"/>
  <c r="I2130" i="12"/>
  <c r="P2130" i="12"/>
  <c r="Q2130" i="12"/>
  <c r="C2131" i="12"/>
  <c r="J2131" i="12"/>
  <c r="D2131" i="12"/>
  <c r="K2131" i="12"/>
  <c r="E2131" i="12"/>
  <c r="L2131" i="12"/>
  <c r="F2131" i="12"/>
  <c r="M2131" i="12"/>
  <c r="G2131" i="12"/>
  <c r="N2131" i="12"/>
  <c r="H2131" i="12"/>
  <c r="O2131" i="12"/>
  <c r="I2131" i="12"/>
  <c r="P2131" i="12"/>
  <c r="Q2131" i="12"/>
  <c r="C2132" i="12"/>
  <c r="J2132" i="12"/>
  <c r="D2132" i="12"/>
  <c r="K2132" i="12"/>
  <c r="E2132" i="12"/>
  <c r="L2132" i="12"/>
  <c r="F2132" i="12"/>
  <c r="M2132" i="12"/>
  <c r="G2132" i="12"/>
  <c r="N2132" i="12"/>
  <c r="H2132" i="12"/>
  <c r="O2132" i="12"/>
  <c r="I2132" i="12"/>
  <c r="P2132" i="12"/>
  <c r="Q2132" i="12"/>
  <c r="C2133" i="12"/>
  <c r="J2133" i="12"/>
  <c r="D2133" i="12"/>
  <c r="K2133" i="12"/>
  <c r="E2133" i="12"/>
  <c r="L2133" i="12"/>
  <c r="F2133" i="12"/>
  <c r="M2133" i="12"/>
  <c r="G2133" i="12"/>
  <c r="N2133" i="12"/>
  <c r="H2133" i="12"/>
  <c r="O2133" i="12"/>
  <c r="I2133" i="12"/>
  <c r="P2133" i="12"/>
  <c r="Q2133" i="12"/>
  <c r="C2134" i="12"/>
  <c r="J2134" i="12"/>
  <c r="D2134" i="12"/>
  <c r="K2134" i="12"/>
  <c r="E2134" i="12"/>
  <c r="L2134" i="12"/>
  <c r="F2134" i="12"/>
  <c r="M2134" i="12"/>
  <c r="G2134" i="12"/>
  <c r="N2134" i="12"/>
  <c r="H2134" i="12"/>
  <c r="O2134" i="12"/>
  <c r="I2134" i="12"/>
  <c r="P2134" i="12"/>
  <c r="Q2134" i="12"/>
  <c r="C2135" i="12"/>
  <c r="J2135" i="12"/>
  <c r="D2135" i="12"/>
  <c r="K2135" i="12"/>
  <c r="E2135" i="12"/>
  <c r="L2135" i="12"/>
  <c r="F2135" i="12"/>
  <c r="M2135" i="12"/>
  <c r="G2135" i="12"/>
  <c r="N2135" i="12"/>
  <c r="H2135" i="12"/>
  <c r="O2135" i="12"/>
  <c r="I2135" i="12"/>
  <c r="P2135" i="12"/>
  <c r="Q2135" i="12"/>
  <c r="C2136" i="12"/>
  <c r="J2136" i="12"/>
  <c r="D2136" i="12"/>
  <c r="K2136" i="12"/>
  <c r="E2136" i="12"/>
  <c r="L2136" i="12"/>
  <c r="F2136" i="12"/>
  <c r="M2136" i="12"/>
  <c r="G2136" i="12"/>
  <c r="N2136" i="12"/>
  <c r="H2136" i="12"/>
  <c r="O2136" i="12"/>
  <c r="I2136" i="12"/>
  <c r="P2136" i="12"/>
  <c r="Q2136" i="12"/>
  <c r="C2137" i="12"/>
  <c r="J2137" i="12"/>
  <c r="D2137" i="12"/>
  <c r="K2137" i="12"/>
  <c r="E2137" i="12"/>
  <c r="L2137" i="12"/>
  <c r="F2137" i="12"/>
  <c r="M2137" i="12"/>
  <c r="G2137" i="12"/>
  <c r="N2137" i="12"/>
  <c r="H2137" i="12"/>
  <c r="O2137" i="12"/>
  <c r="I2137" i="12"/>
  <c r="P2137" i="12"/>
  <c r="Q2137" i="12"/>
  <c r="C2138" i="12"/>
  <c r="J2138" i="12"/>
  <c r="D2138" i="12"/>
  <c r="K2138" i="12"/>
  <c r="E2138" i="12"/>
  <c r="L2138" i="12"/>
  <c r="F2138" i="12"/>
  <c r="M2138" i="12"/>
  <c r="G2138" i="12"/>
  <c r="N2138" i="12"/>
  <c r="H2138" i="12"/>
  <c r="O2138" i="12"/>
  <c r="I2138" i="12"/>
  <c r="P2138" i="12"/>
  <c r="Q2138" i="12"/>
  <c r="C2139" i="12"/>
  <c r="J2139" i="12"/>
  <c r="D2139" i="12"/>
  <c r="K2139" i="12"/>
  <c r="E2139" i="12"/>
  <c r="L2139" i="12"/>
  <c r="F2139" i="12"/>
  <c r="M2139" i="12"/>
  <c r="G2139" i="12"/>
  <c r="N2139" i="12"/>
  <c r="H2139" i="12"/>
  <c r="O2139" i="12"/>
  <c r="I2139" i="12"/>
  <c r="P2139" i="12"/>
  <c r="Q2139" i="12"/>
  <c r="C2140" i="12"/>
  <c r="J2140" i="12"/>
  <c r="D2140" i="12"/>
  <c r="K2140" i="12"/>
  <c r="E2140" i="12"/>
  <c r="L2140" i="12"/>
  <c r="F2140" i="12"/>
  <c r="M2140" i="12"/>
  <c r="G2140" i="12"/>
  <c r="N2140" i="12"/>
  <c r="H2140" i="12"/>
  <c r="O2140" i="12"/>
  <c r="I2140" i="12"/>
  <c r="P2140" i="12"/>
  <c r="Q2140" i="12"/>
  <c r="C2141" i="12"/>
  <c r="J2141" i="12"/>
  <c r="D2141" i="12"/>
  <c r="K2141" i="12"/>
  <c r="E2141" i="12"/>
  <c r="L2141" i="12"/>
  <c r="F2141" i="12"/>
  <c r="M2141" i="12"/>
  <c r="G2141" i="12"/>
  <c r="N2141" i="12"/>
  <c r="H2141" i="12"/>
  <c r="O2141" i="12"/>
  <c r="I2141" i="12"/>
  <c r="P2141" i="12"/>
  <c r="Q2141" i="12"/>
  <c r="C2142" i="12"/>
  <c r="J2142" i="12"/>
  <c r="D2142" i="12"/>
  <c r="K2142" i="12"/>
  <c r="E2142" i="12"/>
  <c r="L2142" i="12"/>
  <c r="F2142" i="12"/>
  <c r="M2142" i="12"/>
  <c r="G2142" i="12"/>
  <c r="N2142" i="12"/>
  <c r="H2142" i="12"/>
  <c r="O2142" i="12"/>
  <c r="I2142" i="12"/>
  <c r="P2142" i="12"/>
  <c r="Q2142" i="12"/>
  <c r="C2143" i="12"/>
  <c r="J2143" i="12"/>
  <c r="D2143" i="12"/>
  <c r="K2143" i="12"/>
  <c r="E2143" i="12"/>
  <c r="L2143" i="12"/>
  <c r="F2143" i="12"/>
  <c r="M2143" i="12"/>
  <c r="G2143" i="12"/>
  <c r="N2143" i="12"/>
  <c r="H2143" i="12"/>
  <c r="O2143" i="12"/>
  <c r="I2143" i="12"/>
  <c r="P2143" i="12"/>
  <c r="Q2143" i="12"/>
  <c r="C2144" i="12"/>
  <c r="J2144" i="12"/>
  <c r="D2144" i="12"/>
  <c r="K2144" i="12"/>
  <c r="E2144" i="12"/>
  <c r="L2144" i="12"/>
  <c r="F2144" i="12"/>
  <c r="M2144" i="12"/>
  <c r="G2144" i="12"/>
  <c r="N2144" i="12"/>
  <c r="H2144" i="12"/>
  <c r="O2144" i="12"/>
  <c r="I2144" i="12"/>
  <c r="P2144" i="12"/>
  <c r="Q2144" i="12"/>
  <c r="C2145" i="12"/>
  <c r="J2145" i="12"/>
  <c r="D2145" i="12"/>
  <c r="K2145" i="12"/>
  <c r="E2145" i="12"/>
  <c r="L2145" i="12"/>
  <c r="F2145" i="12"/>
  <c r="M2145" i="12"/>
  <c r="G2145" i="12"/>
  <c r="N2145" i="12"/>
  <c r="H2145" i="12"/>
  <c r="O2145" i="12"/>
  <c r="I2145" i="12"/>
  <c r="P2145" i="12"/>
  <c r="Q2145" i="12"/>
  <c r="C2146" i="12"/>
  <c r="J2146" i="12"/>
  <c r="D2146" i="12"/>
  <c r="K2146" i="12"/>
  <c r="E2146" i="12"/>
  <c r="L2146" i="12"/>
  <c r="F2146" i="12"/>
  <c r="M2146" i="12"/>
  <c r="G2146" i="12"/>
  <c r="N2146" i="12"/>
  <c r="H2146" i="12"/>
  <c r="O2146" i="12"/>
  <c r="I2146" i="12"/>
  <c r="P2146" i="12"/>
  <c r="Q2146" i="12"/>
  <c r="C2147" i="12"/>
  <c r="J2147" i="12"/>
  <c r="D2147" i="12"/>
  <c r="K2147" i="12"/>
  <c r="E2147" i="12"/>
  <c r="L2147" i="12"/>
  <c r="F2147" i="12"/>
  <c r="M2147" i="12"/>
  <c r="G2147" i="12"/>
  <c r="N2147" i="12"/>
  <c r="H2147" i="12"/>
  <c r="O2147" i="12"/>
  <c r="I2147" i="12"/>
  <c r="P2147" i="12"/>
  <c r="Q2147" i="12"/>
  <c r="C2148" i="12"/>
  <c r="J2148" i="12"/>
  <c r="D2148" i="12"/>
  <c r="K2148" i="12"/>
  <c r="E2148" i="12"/>
  <c r="L2148" i="12"/>
  <c r="F2148" i="12"/>
  <c r="M2148" i="12"/>
  <c r="G2148" i="12"/>
  <c r="N2148" i="12"/>
  <c r="H2148" i="12"/>
  <c r="O2148" i="12"/>
  <c r="I2148" i="12"/>
  <c r="P2148" i="12"/>
  <c r="Q2148" i="12"/>
  <c r="C2149" i="12"/>
  <c r="J2149" i="12"/>
  <c r="D2149" i="12"/>
  <c r="K2149" i="12"/>
  <c r="E2149" i="12"/>
  <c r="L2149" i="12"/>
  <c r="F2149" i="12"/>
  <c r="M2149" i="12"/>
  <c r="G2149" i="12"/>
  <c r="N2149" i="12"/>
  <c r="H2149" i="12"/>
  <c r="O2149" i="12"/>
  <c r="I2149" i="12"/>
  <c r="P2149" i="12"/>
  <c r="Q2149" i="12"/>
  <c r="C2150" i="12"/>
  <c r="J2150" i="12"/>
  <c r="D2150" i="12"/>
  <c r="K2150" i="12"/>
  <c r="E2150" i="12"/>
  <c r="L2150" i="12"/>
  <c r="F2150" i="12"/>
  <c r="M2150" i="12"/>
  <c r="G2150" i="12"/>
  <c r="N2150" i="12"/>
  <c r="H2150" i="12"/>
  <c r="O2150" i="12"/>
  <c r="I2150" i="12"/>
  <c r="P2150" i="12"/>
  <c r="Q2150" i="12"/>
  <c r="C2151" i="12"/>
  <c r="J2151" i="12"/>
  <c r="D2151" i="12"/>
  <c r="K2151" i="12"/>
  <c r="E2151" i="12"/>
  <c r="L2151" i="12"/>
  <c r="F2151" i="12"/>
  <c r="M2151" i="12"/>
  <c r="G2151" i="12"/>
  <c r="N2151" i="12"/>
  <c r="H2151" i="12"/>
  <c r="O2151" i="12"/>
  <c r="I2151" i="12"/>
  <c r="P2151" i="12"/>
  <c r="Q2151" i="12"/>
  <c r="C2152" i="12"/>
  <c r="J2152" i="12"/>
  <c r="D2152" i="12"/>
  <c r="K2152" i="12"/>
  <c r="E2152" i="12"/>
  <c r="L2152" i="12"/>
  <c r="F2152" i="12"/>
  <c r="M2152" i="12"/>
  <c r="G2152" i="12"/>
  <c r="N2152" i="12"/>
  <c r="H2152" i="12"/>
  <c r="O2152" i="12"/>
  <c r="I2152" i="12"/>
  <c r="P2152" i="12"/>
  <c r="Q2152" i="12"/>
  <c r="C2153" i="12"/>
  <c r="J2153" i="12"/>
  <c r="D2153" i="12"/>
  <c r="K2153" i="12"/>
  <c r="E2153" i="12"/>
  <c r="L2153" i="12"/>
  <c r="F2153" i="12"/>
  <c r="M2153" i="12"/>
  <c r="G2153" i="12"/>
  <c r="N2153" i="12"/>
  <c r="H2153" i="12"/>
  <c r="O2153" i="12"/>
  <c r="I2153" i="12"/>
  <c r="P2153" i="12"/>
  <c r="Q2153" i="12"/>
  <c r="C2154" i="12"/>
  <c r="J2154" i="12"/>
  <c r="D2154" i="12"/>
  <c r="K2154" i="12"/>
  <c r="E2154" i="12"/>
  <c r="L2154" i="12"/>
  <c r="F2154" i="12"/>
  <c r="M2154" i="12"/>
  <c r="G2154" i="12"/>
  <c r="N2154" i="12"/>
  <c r="H2154" i="12"/>
  <c r="O2154" i="12"/>
  <c r="I2154" i="12"/>
  <c r="P2154" i="12"/>
  <c r="Q2154" i="12"/>
  <c r="C2155" i="12"/>
  <c r="J2155" i="12"/>
  <c r="D2155" i="12"/>
  <c r="K2155" i="12"/>
  <c r="E2155" i="12"/>
  <c r="L2155" i="12"/>
  <c r="F2155" i="12"/>
  <c r="M2155" i="12"/>
  <c r="G2155" i="12"/>
  <c r="N2155" i="12"/>
  <c r="H2155" i="12"/>
  <c r="O2155" i="12"/>
  <c r="I2155" i="12"/>
  <c r="P2155" i="12"/>
  <c r="Q2155" i="12"/>
  <c r="C2156" i="12"/>
  <c r="J2156" i="12"/>
  <c r="D2156" i="12"/>
  <c r="K2156" i="12"/>
  <c r="E2156" i="12"/>
  <c r="L2156" i="12"/>
  <c r="F2156" i="12"/>
  <c r="M2156" i="12"/>
  <c r="G2156" i="12"/>
  <c r="N2156" i="12"/>
  <c r="H2156" i="12"/>
  <c r="O2156" i="12"/>
  <c r="I2156" i="12"/>
  <c r="P2156" i="12"/>
  <c r="Q2156" i="12"/>
  <c r="C2157" i="12"/>
  <c r="J2157" i="12"/>
  <c r="D2157" i="12"/>
  <c r="K2157" i="12"/>
  <c r="E2157" i="12"/>
  <c r="L2157" i="12"/>
  <c r="F2157" i="12"/>
  <c r="M2157" i="12"/>
  <c r="G2157" i="12"/>
  <c r="N2157" i="12"/>
  <c r="H2157" i="12"/>
  <c r="O2157" i="12"/>
  <c r="I2157" i="12"/>
  <c r="P2157" i="12"/>
  <c r="Q2157" i="12"/>
  <c r="C2158" i="12"/>
  <c r="J2158" i="12"/>
  <c r="D2158" i="12"/>
  <c r="K2158" i="12"/>
  <c r="E2158" i="12"/>
  <c r="L2158" i="12"/>
  <c r="F2158" i="12"/>
  <c r="M2158" i="12"/>
  <c r="G2158" i="12"/>
  <c r="N2158" i="12"/>
  <c r="H2158" i="12"/>
  <c r="O2158" i="12"/>
  <c r="I2158" i="12"/>
  <c r="P2158" i="12"/>
  <c r="Q2158" i="12"/>
  <c r="C2159" i="12"/>
  <c r="J2159" i="12"/>
  <c r="D2159" i="12"/>
  <c r="K2159" i="12"/>
  <c r="E2159" i="12"/>
  <c r="L2159" i="12"/>
  <c r="F2159" i="12"/>
  <c r="M2159" i="12"/>
  <c r="G2159" i="12"/>
  <c r="N2159" i="12"/>
  <c r="H2159" i="12"/>
  <c r="O2159" i="12"/>
  <c r="I2159" i="12"/>
  <c r="P2159" i="12"/>
  <c r="Q2159" i="12"/>
  <c r="C2160" i="12"/>
  <c r="J2160" i="12"/>
  <c r="D2160" i="12"/>
  <c r="K2160" i="12"/>
  <c r="E2160" i="12"/>
  <c r="L2160" i="12"/>
  <c r="F2160" i="12"/>
  <c r="M2160" i="12"/>
  <c r="G2160" i="12"/>
  <c r="N2160" i="12"/>
  <c r="H2160" i="12"/>
  <c r="O2160" i="12"/>
  <c r="I2160" i="12"/>
  <c r="P2160" i="12"/>
  <c r="Q2160" i="12"/>
  <c r="C2161" i="12"/>
  <c r="J2161" i="12"/>
  <c r="D2161" i="12"/>
  <c r="K2161" i="12"/>
  <c r="E2161" i="12"/>
  <c r="L2161" i="12"/>
  <c r="F2161" i="12"/>
  <c r="M2161" i="12"/>
  <c r="G2161" i="12"/>
  <c r="N2161" i="12"/>
  <c r="H2161" i="12"/>
  <c r="O2161" i="12"/>
  <c r="I2161" i="12"/>
  <c r="P2161" i="12"/>
  <c r="Q2161" i="12"/>
  <c r="C2162" i="12"/>
  <c r="J2162" i="12"/>
  <c r="D2162" i="12"/>
  <c r="K2162" i="12"/>
  <c r="E2162" i="12"/>
  <c r="L2162" i="12"/>
  <c r="F2162" i="12"/>
  <c r="M2162" i="12"/>
  <c r="G2162" i="12"/>
  <c r="N2162" i="12"/>
  <c r="H2162" i="12"/>
  <c r="O2162" i="12"/>
  <c r="I2162" i="12"/>
  <c r="P2162" i="12"/>
  <c r="Q2162" i="12"/>
  <c r="C2163" i="12"/>
  <c r="J2163" i="12"/>
  <c r="D2163" i="12"/>
  <c r="K2163" i="12"/>
  <c r="E2163" i="12"/>
  <c r="L2163" i="12"/>
  <c r="F2163" i="12"/>
  <c r="M2163" i="12"/>
  <c r="G2163" i="12"/>
  <c r="N2163" i="12"/>
  <c r="H2163" i="12"/>
  <c r="O2163" i="12"/>
  <c r="I2163" i="12"/>
  <c r="P2163" i="12"/>
  <c r="Q2163" i="12"/>
  <c r="C2164" i="12"/>
  <c r="J2164" i="12"/>
  <c r="D2164" i="12"/>
  <c r="K2164" i="12"/>
  <c r="E2164" i="12"/>
  <c r="L2164" i="12"/>
  <c r="F2164" i="12"/>
  <c r="M2164" i="12"/>
  <c r="G2164" i="12"/>
  <c r="N2164" i="12"/>
  <c r="H2164" i="12"/>
  <c r="O2164" i="12"/>
  <c r="I2164" i="12"/>
  <c r="P2164" i="12"/>
  <c r="Q2164" i="12"/>
  <c r="C2165" i="12"/>
  <c r="J2165" i="12"/>
  <c r="D2165" i="12"/>
  <c r="K2165" i="12"/>
  <c r="E2165" i="12"/>
  <c r="L2165" i="12"/>
  <c r="F2165" i="12"/>
  <c r="M2165" i="12"/>
  <c r="G2165" i="12"/>
  <c r="N2165" i="12"/>
  <c r="H2165" i="12"/>
  <c r="O2165" i="12"/>
  <c r="I2165" i="12"/>
  <c r="P2165" i="12"/>
  <c r="Q2165" i="12"/>
  <c r="C2166" i="12"/>
  <c r="J2166" i="12"/>
  <c r="D2166" i="12"/>
  <c r="K2166" i="12"/>
  <c r="E2166" i="12"/>
  <c r="L2166" i="12"/>
  <c r="F2166" i="12"/>
  <c r="M2166" i="12"/>
  <c r="G2166" i="12"/>
  <c r="N2166" i="12"/>
  <c r="H2166" i="12"/>
  <c r="O2166" i="12"/>
  <c r="I2166" i="12"/>
  <c r="P2166" i="12"/>
  <c r="Q2166" i="12"/>
  <c r="C2167" i="12"/>
  <c r="J2167" i="12"/>
  <c r="D2167" i="12"/>
  <c r="K2167" i="12"/>
  <c r="E2167" i="12"/>
  <c r="L2167" i="12"/>
  <c r="F2167" i="12"/>
  <c r="M2167" i="12"/>
  <c r="G2167" i="12"/>
  <c r="N2167" i="12"/>
  <c r="H2167" i="12"/>
  <c r="O2167" i="12"/>
  <c r="I2167" i="12"/>
  <c r="P2167" i="12"/>
  <c r="Q2167" i="12"/>
  <c r="C2168" i="12"/>
  <c r="J2168" i="12"/>
  <c r="D2168" i="12"/>
  <c r="K2168" i="12"/>
  <c r="E2168" i="12"/>
  <c r="L2168" i="12"/>
  <c r="F2168" i="12"/>
  <c r="M2168" i="12"/>
  <c r="G2168" i="12"/>
  <c r="N2168" i="12"/>
  <c r="H2168" i="12"/>
  <c r="O2168" i="12"/>
  <c r="I2168" i="12"/>
  <c r="P2168" i="12"/>
  <c r="Q2168" i="12"/>
  <c r="C2169" i="12"/>
  <c r="J2169" i="12"/>
  <c r="D2169" i="12"/>
  <c r="K2169" i="12"/>
  <c r="E2169" i="12"/>
  <c r="L2169" i="12"/>
  <c r="F2169" i="12"/>
  <c r="M2169" i="12"/>
  <c r="G2169" i="12"/>
  <c r="N2169" i="12"/>
  <c r="H2169" i="12"/>
  <c r="O2169" i="12"/>
  <c r="I2169" i="12"/>
  <c r="P2169" i="12"/>
  <c r="Q2169" i="12"/>
  <c r="C2170" i="12"/>
  <c r="J2170" i="12"/>
  <c r="D2170" i="12"/>
  <c r="K2170" i="12"/>
  <c r="E2170" i="12"/>
  <c r="L2170" i="12"/>
  <c r="F2170" i="12"/>
  <c r="M2170" i="12"/>
  <c r="G2170" i="12"/>
  <c r="N2170" i="12"/>
  <c r="H2170" i="12"/>
  <c r="O2170" i="12"/>
  <c r="I2170" i="12"/>
  <c r="P2170" i="12"/>
  <c r="Q2170" i="12"/>
  <c r="C2171" i="12"/>
  <c r="J2171" i="12"/>
  <c r="D2171" i="12"/>
  <c r="K2171" i="12"/>
  <c r="E2171" i="12"/>
  <c r="L2171" i="12"/>
  <c r="F2171" i="12"/>
  <c r="M2171" i="12"/>
  <c r="G2171" i="12"/>
  <c r="N2171" i="12"/>
  <c r="H2171" i="12"/>
  <c r="O2171" i="12"/>
  <c r="I2171" i="12"/>
  <c r="P2171" i="12"/>
  <c r="Q2171" i="12"/>
  <c r="C2172" i="12"/>
  <c r="J2172" i="12"/>
  <c r="D2172" i="12"/>
  <c r="K2172" i="12"/>
  <c r="E2172" i="12"/>
  <c r="L2172" i="12"/>
  <c r="F2172" i="12"/>
  <c r="M2172" i="12"/>
  <c r="G2172" i="12"/>
  <c r="N2172" i="12"/>
  <c r="H2172" i="12"/>
  <c r="O2172" i="12"/>
  <c r="I2172" i="12"/>
  <c r="P2172" i="12"/>
  <c r="Q2172" i="12"/>
  <c r="C2173" i="12"/>
  <c r="J2173" i="12"/>
  <c r="D2173" i="12"/>
  <c r="K2173" i="12"/>
  <c r="E2173" i="12"/>
  <c r="L2173" i="12"/>
  <c r="F2173" i="12"/>
  <c r="M2173" i="12"/>
  <c r="G2173" i="12"/>
  <c r="N2173" i="12"/>
  <c r="H2173" i="12"/>
  <c r="O2173" i="12"/>
  <c r="I2173" i="12"/>
  <c r="P2173" i="12"/>
  <c r="Q2173" i="12"/>
  <c r="C2174" i="12"/>
  <c r="J2174" i="12"/>
  <c r="D2174" i="12"/>
  <c r="K2174" i="12"/>
  <c r="E2174" i="12"/>
  <c r="L2174" i="12"/>
  <c r="F2174" i="12"/>
  <c r="M2174" i="12"/>
  <c r="G2174" i="12"/>
  <c r="N2174" i="12"/>
  <c r="H2174" i="12"/>
  <c r="O2174" i="12"/>
  <c r="I2174" i="12"/>
  <c r="P2174" i="12"/>
  <c r="Q2174" i="12"/>
  <c r="C2175" i="12"/>
  <c r="J2175" i="12"/>
  <c r="D2175" i="12"/>
  <c r="K2175" i="12"/>
  <c r="E2175" i="12"/>
  <c r="L2175" i="12"/>
  <c r="F2175" i="12"/>
  <c r="M2175" i="12"/>
  <c r="G2175" i="12"/>
  <c r="N2175" i="12"/>
  <c r="H2175" i="12"/>
  <c r="O2175" i="12"/>
  <c r="I2175" i="12"/>
  <c r="P2175" i="12"/>
  <c r="Q2175" i="12"/>
  <c r="C2176" i="12"/>
  <c r="J2176" i="12"/>
  <c r="D2176" i="12"/>
  <c r="K2176" i="12"/>
  <c r="E2176" i="12"/>
  <c r="L2176" i="12"/>
  <c r="F2176" i="12"/>
  <c r="M2176" i="12"/>
  <c r="G2176" i="12"/>
  <c r="N2176" i="12"/>
  <c r="H2176" i="12"/>
  <c r="O2176" i="12"/>
  <c r="I2176" i="12"/>
  <c r="P2176" i="12"/>
  <c r="Q2176" i="12"/>
  <c r="C2177" i="12"/>
  <c r="J2177" i="12"/>
  <c r="D2177" i="12"/>
  <c r="K2177" i="12"/>
  <c r="E2177" i="12"/>
  <c r="L2177" i="12"/>
  <c r="F2177" i="12"/>
  <c r="M2177" i="12"/>
  <c r="G2177" i="12"/>
  <c r="N2177" i="12"/>
  <c r="H2177" i="12"/>
  <c r="O2177" i="12"/>
  <c r="I2177" i="12"/>
  <c r="P2177" i="12"/>
  <c r="Q2177" i="12"/>
  <c r="C2178" i="12"/>
  <c r="J2178" i="12"/>
  <c r="D2178" i="12"/>
  <c r="K2178" i="12"/>
  <c r="E2178" i="12"/>
  <c r="L2178" i="12"/>
  <c r="F2178" i="12"/>
  <c r="M2178" i="12"/>
  <c r="G2178" i="12"/>
  <c r="N2178" i="12"/>
  <c r="H2178" i="12"/>
  <c r="O2178" i="12"/>
  <c r="I2178" i="12"/>
  <c r="P2178" i="12"/>
  <c r="Q2178" i="12"/>
  <c r="C2179" i="12"/>
  <c r="J2179" i="12"/>
  <c r="D2179" i="12"/>
  <c r="K2179" i="12"/>
  <c r="E2179" i="12"/>
  <c r="L2179" i="12"/>
  <c r="F2179" i="12"/>
  <c r="M2179" i="12"/>
  <c r="G2179" i="12"/>
  <c r="N2179" i="12"/>
  <c r="H2179" i="12"/>
  <c r="O2179" i="12"/>
  <c r="I2179" i="12"/>
  <c r="P2179" i="12"/>
  <c r="Q2179" i="12"/>
  <c r="C2180" i="12"/>
  <c r="J2180" i="12"/>
  <c r="D2180" i="12"/>
  <c r="K2180" i="12"/>
  <c r="E2180" i="12"/>
  <c r="L2180" i="12"/>
  <c r="F2180" i="12"/>
  <c r="M2180" i="12"/>
  <c r="G2180" i="12"/>
  <c r="N2180" i="12"/>
  <c r="H2180" i="12"/>
  <c r="O2180" i="12"/>
  <c r="I2180" i="12"/>
  <c r="P2180" i="12"/>
  <c r="Q2180" i="12"/>
  <c r="C2181" i="12"/>
  <c r="J2181" i="12"/>
  <c r="D2181" i="12"/>
  <c r="K2181" i="12"/>
  <c r="E2181" i="12"/>
  <c r="L2181" i="12"/>
  <c r="F2181" i="12"/>
  <c r="M2181" i="12"/>
  <c r="G2181" i="12"/>
  <c r="N2181" i="12"/>
  <c r="H2181" i="12"/>
  <c r="O2181" i="12"/>
  <c r="I2181" i="12"/>
  <c r="P2181" i="12"/>
  <c r="Q2181" i="12"/>
  <c r="C2182" i="12"/>
  <c r="J2182" i="12"/>
  <c r="D2182" i="12"/>
  <c r="K2182" i="12"/>
  <c r="E2182" i="12"/>
  <c r="L2182" i="12"/>
  <c r="F2182" i="12"/>
  <c r="M2182" i="12"/>
  <c r="G2182" i="12"/>
  <c r="N2182" i="12"/>
  <c r="H2182" i="12"/>
  <c r="O2182" i="12"/>
  <c r="I2182" i="12"/>
  <c r="P2182" i="12"/>
  <c r="Q2182" i="12"/>
  <c r="C2183" i="12"/>
  <c r="J2183" i="12"/>
  <c r="D2183" i="12"/>
  <c r="K2183" i="12"/>
  <c r="E2183" i="12"/>
  <c r="L2183" i="12"/>
  <c r="F2183" i="12"/>
  <c r="M2183" i="12"/>
  <c r="G2183" i="12"/>
  <c r="N2183" i="12"/>
  <c r="H2183" i="12"/>
  <c r="O2183" i="12"/>
  <c r="I2183" i="12"/>
  <c r="P2183" i="12"/>
  <c r="Q2183" i="12"/>
  <c r="C2184" i="12"/>
  <c r="J2184" i="12"/>
  <c r="D2184" i="12"/>
  <c r="K2184" i="12"/>
  <c r="E2184" i="12"/>
  <c r="L2184" i="12"/>
  <c r="F2184" i="12"/>
  <c r="M2184" i="12"/>
  <c r="G2184" i="12"/>
  <c r="N2184" i="12"/>
  <c r="H2184" i="12"/>
  <c r="O2184" i="12"/>
  <c r="I2184" i="12"/>
  <c r="P2184" i="12"/>
  <c r="Q2184" i="12"/>
  <c r="C2185" i="12"/>
  <c r="J2185" i="12"/>
  <c r="D2185" i="12"/>
  <c r="K2185" i="12"/>
  <c r="E2185" i="12"/>
  <c r="L2185" i="12"/>
  <c r="F2185" i="12"/>
  <c r="M2185" i="12"/>
  <c r="G2185" i="12"/>
  <c r="N2185" i="12"/>
  <c r="H2185" i="12"/>
  <c r="O2185" i="12"/>
  <c r="I2185" i="12"/>
  <c r="P2185" i="12"/>
  <c r="Q2185" i="12"/>
  <c r="C2186" i="12"/>
  <c r="J2186" i="12"/>
  <c r="D2186" i="12"/>
  <c r="K2186" i="12"/>
  <c r="E2186" i="12"/>
  <c r="L2186" i="12"/>
  <c r="F2186" i="12"/>
  <c r="M2186" i="12"/>
  <c r="G2186" i="12"/>
  <c r="N2186" i="12"/>
  <c r="H2186" i="12"/>
  <c r="O2186" i="12"/>
  <c r="I2186" i="12"/>
  <c r="P2186" i="12"/>
  <c r="Q2186" i="12"/>
  <c r="C2187" i="12"/>
  <c r="J2187" i="12"/>
  <c r="D2187" i="12"/>
  <c r="K2187" i="12"/>
  <c r="E2187" i="12"/>
  <c r="L2187" i="12"/>
  <c r="F2187" i="12"/>
  <c r="M2187" i="12"/>
  <c r="G2187" i="12"/>
  <c r="N2187" i="12"/>
  <c r="H2187" i="12"/>
  <c r="O2187" i="12"/>
  <c r="I2187" i="12"/>
  <c r="P2187" i="12"/>
  <c r="Q2187" i="12"/>
  <c r="C2188" i="12"/>
  <c r="J2188" i="12"/>
  <c r="D2188" i="12"/>
  <c r="K2188" i="12"/>
  <c r="E2188" i="12"/>
  <c r="L2188" i="12"/>
  <c r="F2188" i="12"/>
  <c r="M2188" i="12"/>
  <c r="G2188" i="12"/>
  <c r="N2188" i="12"/>
  <c r="H2188" i="12"/>
  <c r="O2188" i="12"/>
  <c r="I2188" i="12"/>
  <c r="P2188" i="12"/>
  <c r="Q2188" i="12"/>
  <c r="C2189" i="12"/>
  <c r="J2189" i="12"/>
  <c r="D2189" i="12"/>
  <c r="K2189" i="12"/>
  <c r="E2189" i="12"/>
  <c r="L2189" i="12"/>
  <c r="F2189" i="12"/>
  <c r="M2189" i="12"/>
  <c r="G2189" i="12"/>
  <c r="N2189" i="12"/>
  <c r="H2189" i="12"/>
  <c r="O2189" i="12"/>
  <c r="I2189" i="12"/>
  <c r="P2189" i="12"/>
  <c r="Q2189" i="12"/>
  <c r="C2190" i="12"/>
  <c r="J2190" i="12"/>
  <c r="D2190" i="12"/>
  <c r="K2190" i="12"/>
  <c r="E2190" i="12"/>
  <c r="L2190" i="12"/>
  <c r="F2190" i="12"/>
  <c r="M2190" i="12"/>
  <c r="G2190" i="12"/>
  <c r="N2190" i="12"/>
  <c r="H2190" i="12"/>
  <c r="O2190" i="12"/>
  <c r="I2190" i="12"/>
  <c r="P2190" i="12"/>
  <c r="Q2190" i="12"/>
  <c r="C2191" i="12"/>
  <c r="J2191" i="12"/>
  <c r="D2191" i="12"/>
  <c r="K2191" i="12"/>
  <c r="E2191" i="12"/>
  <c r="L2191" i="12"/>
  <c r="F2191" i="12"/>
  <c r="M2191" i="12"/>
  <c r="G2191" i="12"/>
  <c r="N2191" i="12"/>
  <c r="H2191" i="12"/>
  <c r="O2191" i="12"/>
  <c r="I2191" i="12"/>
  <c r="P2191" i="12"/>
  <c r="Q2191" i="12"/>
  <c r="C2192" i="12"/>
  <c r="J2192" i="12"/>
  <c r="D2192" i="12"/>
  <c r="K2192" i="12"/>
  <c r="E2192" i="12"/>
  <c r="L2192" i="12"/>
  <c r="F2192" i="12"/>
  <c r="M2192" i="12"/>
  <c r="G2192" i="12"/>
  <c r="N2192" i="12"/>
  <c r="H2192" i="12"/>
  <c r="O2192" i="12"/>
  <c r="I2192" i="12"/>
  <c r="P2192" i="12"/>
  <c r="Q2192" i="12"/>
  <c r="C2193" i="12"/>
  <c r="J2193" i="12"/>
  <c r="D2193" i="12"/>
  <c r="K2193" i="12"/>
  <c r="E2193" i="12"/>
  <c r="L2193" i="12"/>
  <c r="F2193" i="12"/>
  <c r="M2193" i="12"/>
  <c r="G2193" i="12"/>
  <c r="N2193" i="12"/>
  <c r="H2193" i="12"/>
  <c r="O2193" i="12"/>
  <c r="I2193" i="12"/>
  <c r="P2193" i="12"/>
  <c r="Q2193" i="12"/>
  <c r="C2194" i="12"/>
  <c r="J2194" i="12"/>
  <c r="D2194" i="12"/>
  <c r="K2194" i="12"/>
  <c r="E2194" i="12"/>
  <c r="L2194" i="12"/>
  <c r="F2194" i="12"/>
  <c r="M2194" i="12"/>
  <c r="G2194" i="12"/>
  <c r="N2194" i="12"/>
  <c r="H2194" i="12"/>
  <c r="O2194" i="12"/>
  <c r="I2194" i="12"/>
  <c r="P2194" i="12"/>
  <c r="Q2194" i="12"/>
  <c r="C2195" i="12"/>
  <c r="J2195" i="12"/>
  <c r="D2195" i="12"/>
  <c r="K2195" i="12"/>
  <c r="E2195" i="12"/>
  <c r="L2195" i="12"/>
  <c r="F2195" i="12"/>
  <c r="M2195" i="12"/>
  <c r="G2195" i="12"/>
  <c r="N2195" i="12"/>
  <c r="H2195" i="12"/>
  <c r="O2195" i="12"/>
  <c r="I2195" i="12"/>
  <c r="P2195" i="12"/>
  <c r="Q2195" i="12"/>
  <c r="C2196" i="12"/>
  <c r="J2196" i="12"/>
  <c r="D2196" i="12"/>
  <c r="K2196" i="12"/>
  <c r="E2196" i="12"/>
  <c r="L2196" i="12"/>
  <c r="F2196" i="12"/>
  <c r="M2196" i="12"/>
  <c r="G2196" i="12"/>
  <c r="N2196" i="12"/>
  <c r="H2196" i="12"/>
  <c r="O2196" i="12"/>
  <c r="I2196" i="12"/>
  <c r="P2196" i="12"/>
  <c r="Q2196" i="12"/>
  <c r="C2197" i="12"/>
  <c r="J2197" i="12"/>
  <c r="D2197" i="12"/>
  <c r="K2197" i="12"/>
  <c r="E2197" i="12"/>
  <c r="L2197" i="12"/>
  <c r="F2197" i="12"/>
  <c r="M2197" i="12"/>
  <c r="G2197" i="12"/>
  <c r="N2197" i="12"/>
  <c r="H2197" i="12"/>
  <c r="O2197" i="12"/>
  <c r="I2197" i="12"/>
  <c r="P2197" i="12"/>
  <c r="Q2197" i="12"/>
  <c r="C2198" i="12"/>
  <c r="J2198" i="12"/>
  <c r="D2198" i="12"/>
  <c r="K2198" i="12"/>
  <c r="E2198" i="12"/>
  <c r="L2198" i="12"/>
  <c r="F2198" i="12"/>
  <c r="M2198" i="12"/>
  <c r="G2198" i="12"/>
  <c r="N2198" i="12"/>
  <c r="H2198" i="12"/>
  <c r="O2198" i="12"/>
  <c r="I2198" i="12"/>
  <c r="P2198" i="12"/>
  <c r="Q2198" i="12"/>
  <c r="C2199" i="12"/>
  <c r="J2199" i="12"/>
  <c r="D2199" i="12"/>
  <c r="K2199" i="12"/>
  <c r="E2199" i="12"/>
  <c r="L2199" i="12"/>
  <c r="F2199" i="12"/>
  <c r="M2199" i="12"/>
  <c r="G2199" i="12"/>
  <c r="N2199" i="12"/>
  <c r="H2199" i="12"/>
  <c r="O2199" i="12"/>
  <c r="I2199" i="12"/>
  <c r="P2199" i="12"/>
  <c r="Q2199" i="12"/>
  <c r="C2200" i="12"/>
  <c r="J2200" i="12"/>
  <c r="D2200" i="12"/>
  <c r="K2200" i="12"/>
  <c r="E2200" i="12"/>
  <c r="L2200" i="12"/>
  <c r="F2200" i="12"/>
  <c r="M2200" i="12"/>
  <c r="G2200" i="12"/>
  <c r="N2200" i="12"/>
  <c r="H2200" i="12"/>
  <c r="O2200" i="12"/>
  <c r="I2200" i="12"/>
  <c r="P2200" i="12"/>
  <c r="Q2200" i="12"/>
  <c r="C2201" i="12"/>
  <c r="J2201" i="12"/>
  <c r="D2201" i="12"/>
  <c r="K2201" i="12"/>
  <c r="E2201" i="12"/>
  <c r="L2201" i="12"/>
  <c r="F2201" i="12"/>
  <c r="M2201" i="12"/>
  <c r="G2201" i="12"/>
  <c r="N2201" i="12"/>
  <c r="H2201" i="12"/>
  <c r="O2201" i="12"/>
  <c r="I2201" i="12"/>
  <c r="P2201" i="12"/>
  <c r="Q2201" i="12"/>
  <c r="C2202" i="12"/>
  <c r="J2202" i="12"/>
  <c r="D2202" i="12"/>
  <c r="K2202" i="12"/>
  <c r="E2202" i="12"/>
  <c r="L2202" i="12"/>
  <c r="F2202" i="12"/>
  <c r="M2202" i="12"/>
  <c r="G2202" i="12"/>
  <c r="N2202" i="12"/>
  <c r="H2202" i="12"/>
  <c r="O2202" i="12"/>
  <c r="I2202" i="12"/>
  <c r="P2202" i="12"/>
  <c r="Q2202" i="12"/>
  <c r="C2203" i="12"/>
  <c r="J2203" i="12"/>
  <c r="D2203" i="12"/>
  <c r="K2203" i="12"/>
  <c r="E2203" i="12"/>
  <c r="L2203" i="12"/>
  <c r="F2203" i="12"/>
  <c r="M2203" i="12"/>
  <c r="G2203" i="12"/>
  <c r="N2203" i="12"/>
  <c r="H2203" i="12"/>
  <c r="O2203" i="12"/>
  <c r="I2203" i="12"/>
  <c r="P2203" i="12"/>
  <c r="Q2203" i="12"/>
  <c r="C2204" i="12"/>
  <c r="J2204" i="12"/>
  <c r="D2204" i="12"/>
  <c r="K2204" i="12"/>
  <c r="E2204" i="12"/>
  <c r="L2204" i="12"/>
  <c r="F2204" i="12"/>
  <c r="M2204" i="12"/>
  <c r="G2204" i="12"/>
  <c r="N2204" i="12"/>
  <c r="H2204" i="12"/>
  <c r="O2204" i="12"/>
  <c r="I2204" i="12"/>
  <c r="P2204" i="12"/>
  <c r="Q2204" i="12"/>
  <c r="C2205" i="12"/>
  <c r="J2205" i="12"/>
  <c r="D2205" i="12"/>
  <c r="K2205" i="12"/>
  <c r="E2205" i="12"/>
  <c r="L2205" i="12"/>
  <c r="F2205" i="12"/>
  <c r="M2205" i="12"/>
  <c r="G2205" i="12"/>
  <c r="N2205" i="12"/>
  <c r="H2205" i="12"/>
  <c r="O2205" i="12"/>
  <c r="I2205" i="12"/>
  <c r="P2205" i="12"/>
  <c r="Q2205" i="12"/>
  <c r="C2206" i="12"/>
  <c r="J2206" i="12"/>
  <c r="D2206" i="12"/>
  <c r="K2206" i="12"/>
  <c r="E2206" i="12"/>
  <c r="L2206" i="12"/>
  <c r="F2206" i="12"/>
  <c r="M2206" i="12"/>
  <c r="G2206" i="12"/>
  <c r="N2206" i="12"/>
  <c r="H2206" i="12"/>
  <c r="O2206" i="12"/>
  <c r="I2206" i="12"/>
  <c r="P2206" i="12"/>
  <c r="Q2206" i="12"/>
  <c r="C2207" i="12"/>
  <c r="J2207" i="12"/>
  <c r="D2207" i="12"/>
  <c r="K2207" i="12"/>
  <c r="E2207" i="12"/>
  <c r="L2207" i="12"/>
  <c r="F2207" i="12"/>
  <c r="M2207" i="12"/>
  <c r="G2207" i="12"/>
  <c r="N2207" i="12"/>
  <c r="H2207" i="12"/>
  <c r="O2207" i="12"/>
  <c r="I2207" i="12"/>
  <c r="P2207" i="12"/>
  <c r="Q2207" i="12"/>
  <c r="C2208" i="12"/>
  <c r="J2208" i="12"/>
  <c r="D2208" i="12"/>
  <c r="K2208" i="12"/>
  <c r="E2208" i="12"/>
  <c r="L2208" i="12"/>
  <c r="F2208" i="12"/>
  <c r="M2208" i="12"/>
  <c r="G2208" i="12"/>
  <c r="N2208" i="12"/>
  <c r="H2208" i="12"/>
  <c r="O2208" i="12"/>
  <c r="I2208" i="12"/>
  <c r="P2208" i="12"/>
  <c r="Q2208" i="12"/>
  <c r="C2209" i="12"/>
  <c r="J2209" i="12"/>
  <c r="D2209" i="12"/>
  <c r="K2209" i="12"/>
  <c r="E2209" i="12"/>
  <c r="L2209" i="12"/>
  <c r="F2209" i="12"/>
  <c r="M2209" i="12"/>
  <c r="G2209" i="12"/>
  <c r="N2209" i="12"/>
  <c r="H2209" i="12"/>
  <c r="O2209" i="12"/>
  <c r="I2209" i="12"/>
  <c r="P2209" i="12"/>
  <c r="Q2209" i="12"/>
  <c r="C2210" i="12"/>
  <c r="J2210" i="12"/>
  <c r="D2210" i="12"/>
  <c r="K2210" i="12"/>
  <c r="E2210" i="12"/>
  <c r="L2210" i="12"/>
  <c r="F2210" i="12"/>
  <c r="M2210" i="12"/>
  <c r="G2210" i="12"/>
  <c r="N2210" i="12"/>
  <c r="H2210" i="12"/>
  <c r="O2210" i="12"/>
  <c r="I2210" i="12"/>
  <c r="P2210" i="12"/>
  <c r="Q2210" i="12"/>
  <c r="C2211" i="12"/>
  <c r="J2211" i="12"/>
  <c r="D2211" i="12"/>
  <c r="K2211" i="12"/>
  <c r="E2211" i="12"/>
  <c r="L2211" i="12"/>
  <c r="F2211" i="12"/>
  <c r="M2211" i="12"/>
  <c r="G2211" i="12"/>
  <c r="N2211" i="12"/>
  <c r="H2211" i="12"/>
  <c r="O2211" i="12"/>
  <c r="I2211" i="12"/>
  <c r="P2211" i="12"/>
  <c r="Q2211" i="12"/>
  <c r="C2212" i="12"/>
  <c r="J2212" i="12"/>
  <c r="D2212" i="12"/>
  <c r="K2212" i="12"/>
  <c r="E2212" i="12"/>
  <c r="L2212" i="12"/>
  <c r="F2212" i="12"/>
  <c r="M2212" i="12"/>
  <c r="G2212" i="12"/>
  <c r="N2212" i="12"/>
  <c r="H2212" i="12"/>
  <c r="O2212" i="12"/>
  <c r="I2212" i="12"/>
  <c r="P2212" i="12"/>
  <c r="Q2212" i="12"/>
  <c r="C2213" i="12"/>
  <c r="J2213" i="12"/>
  <c r="D2213" i="12"/>
  <c r="K2213" i="12"/>
  <c r="E2213" i="12"/>
  <c r="L2213" i="12"/>
  <c r="F2213" i="12"/>
  <c r="M2213" i="12"/>
  <c r="G2213" i="12"/>
  <c r="N2213" i="12"/>
  <c r="H2213" i="12"/>
  <c r="O2213" i="12"/>
  <c r="I2213" i="12"/>
  <c r="P2213" i="12"/>
  <c r="Q2213" i="12"/>
  <c r="C2214" i="12"/>
  <c r="J2214" i="12"/>
  <c r="D2214" i="12"/>
  <c r="K2214" i="12"/>
  <c r="E2214" i="12"/>
  <c r="L2214" i="12"/>
  <c r="F2214" i="12"/>
  <c r="M2214" i="12"/>
  <c r="G2214" i="12"/>
  <c r="N2214" i="12"/>
  <c r="H2214" i="12"/>
  <c r="O2214" i="12"/>
  <c r="I2214" i="12"/>
  <c r="P2214" i="12"/>
  <c r="Q2214" i="12"/>
  <c r="C2215" i="12"/>
  <c r="J2215" i="12"/>
  <c r="D2215" i="12"/>
  <c r="K2215" i="12"/>
  <c r="E2215" i="12"/>
  <c r="L2215" i="12"/>
  <c r="F2215" i="12"/>
  <c r="M2215" i="12"/>
  <c r="G2215" i="12"/>
  <c r="N2215" i="12"/>
  <c r="H2215" i="12"/>
  <c r="O2215" i="12"/>
  <c r="I2215" i="12"/>
  <c r="P2215" i="12"/>
  <c r="Q2215" i="12"/>
  <c r="C2216" i="12"/>
  <c r="J2216" i="12"/>
  <c r="D2216" i="12"/>
  <c r="K2216" i="12"/>
  <c r="E2216" i="12"/>
  <c r="L2216" i="12"/>
  <c r="F2216" i="12"/>
  <c r="M2216" i="12"/>
  <c r="G2216" i="12"/>
  <c r="N2216" i="12"/>
  <c r="H2216" i="12"/>
  <c r="O2216" i="12"/>
  <c r="I2216" i="12"/>
  <c r="P2216" i="12"/>
  <c r="Q2216" i="12"/>
  <c r="C2217" i="12"/>
  <c r="J2217" i="12"/>
  <c r="D2217" i="12"/>
  <c r="K2217" i="12"/>
  <c r="E2217" i="12"/>
  <c r="L2217" i="12"/>
  <c r="F2217" i="12"/>
  <c r="M2217" i="12"/>
  <c r="G2217" i="12"/>
  <c r="N2217" i="12"/>
  <c r="H2217" i="12"/>
  <c r="O2217" i="12"/>
  <c r="I2217" i="12"/>
  <c r="P2217" i="12"/>
  <c r="Q2217" i="12"/>
  <c r="C2218" i="12"/>
  <c r="J2218" i="12"/>
  <c r="D2218" i="12"/>
  <c r="K2218" i="12"/>
  <c r="E2218" i="12"/>
  <c r="L2218" i="12"/>
  <c r="F2218" i="12"/>
  <c r="M2218" i="12"/>
  <c r="G2218" i="12"/>
  <c r="N2218" i="12"/>
  <c r="H2218" i="12"/>
  <c r="O2218" i="12"/>
  <c r="I2218" i="12"/>
  <c r="P2218" i="12"/>
  <c r="Q2218" i="12"/>
  <c r="C2219" i="12"/>
  <c r="J2219" i="12"/>
  <c r="D2219" i="12"/>
  <c r="K2219" i="12"/>
  <c r="E2219" i="12"/>
  <c r="L2219" i="12"/>
  <c r="F2219" i="12"/>
  <c r="M2219" i="12"/>
  <c r="G2219" i="12"/>
  <c r="N2219" i="12"/>
  <c r="H2219" i="12"/>
  <c r="O2219" i="12"/>
  <c r="I2219" i="12"/>
  <c r="P2219" i="12"/>
  <c r="Q2219" i="12"/>
  <c r="C2220" i="12"/>
  <c r="J2220" i="12"/>
  <c r="D2220" i="12"/>
  <c r="K2220" i="12"/>
  <c r="E2220" i="12"/>
  <c r="L2220" i="12"/>
  <c r="F2220" i="12"/>
  <c r="M2220" i="12"/>
  <c r="G2220" i="12"/>
  <c r="N2220" i="12"/>
  <c r="H2220" i="12"/>
  <c r="O2220" i="12"/>
  <c r="I2220" i="12"/>
  <c r="P2220" i="12"/>
  <c r="Q2220" i="12"/>
  <c r="C2221" i="12"/>
  <c r="J2221" i="12"/>
  <c r="D2221" i="12"/>
  <c r="K2221" i="12"/>
  <c r="E2221" i="12"/>
  <c r="L2221" i="12"/>
  <c r="F2221" i="12"/>
  <c r="M2221" i="12"/>
  <c r="G2221" i="12"/>
  <c r="N2221" i="12"/>
  <c r="H2221" i="12"/>
  <c r="O2221" i="12"/>
  <c r="I2221" i="12"/>
  <c r="P2221" i="12"/>
  <c r="Q2221" i="12"/>
  <c r="C2222" i="12"/>
  <c r="J2222" i="12"/>
  <c r="D2222" i="12"/>
  <c r="K2222" i="12"/>
  <c r="E2222" i="12"/>
  <c r="L2222" i="12"/>
  <c r="F2222" i="12"/>
  <c r="M2222" i="12"/>
  <c r="G2222" i="12"/>
  <c r="N2222" i="12"/>
  <c r="H2222" i="12"/>
  <c r="O2222" i="12"/>
  <c r="I2222" i="12"/>
  <c r="P2222" i="12"/>
  <c r="Q2222" i="12"/>
  <c r="C2223" i="12"/>
  <c r="J2223" i="12"/>
  <c r="D2223" i="12"/>
  <c r="K2223" i="12"/>
  <c r="E2223" i="12"/>
  <c r="L2223" i="12"/>
  <c r="F2223" i="12"/>
  <c r="M2223" i="12"/>
  <c r="G2223" i="12"/>
  <c r="N2223" i="12"/>
  <c r="H2223" i="12"/>
  <c r="O2223" i="12"/>
  <c r="I2223" i="12"/>
  <c r="P2223" i="12"/>
  <c r="Q2223" i="12"/>
  <c r="C2224" i="12"/>
  <c r="J2224" i="12"/>
  <c r="D2224" i="12"/>
  <c r="K2224" i="12"/>
  <c r="E2224" i="12"/>
  <c r="L2224" i="12"/>
  <c r="F2224" i="12"/>
  <c r="M2224" i="12"/>
  <c r="G2224" i="12"/>
  <c r="N2224" i="12"/>
  <c r="H2224" i="12"/>
  <c r="O2224" i="12"/>
  <c r="I2224" i="12"/>
  <c r="P2224" i="12"/>
  <c r="Q2224" i="12"/>
  <c r="C2225" i="12"/>
  <c r="J2225" i="12"/>
  <c r="D2225" i="12"/>
  <c r="K2225" i="12"/>
  <c r="E2225" i="12"/>
  <c r="L2225" i="12"/>
  <c r="F2225" i="12"/>
  <c r="M2225" i="12"/>
  <c r="G2225" i="12"/>
  <c r="N2225" i="12"/>
  <c r="H2225" i="12"/>
  <c r="O2225" i="12"/>
  <c r="I2225" i="12"/>
  <c r="P2225" i="12"/>
  <c r="Q2225" i="12"/>
  <c r="C2226" i="12"/>
  <c r="J2226" i="12"/>
  <c r="D2226" i="12"/>
  <c r="K2226" i="12"/>
  <c r="E2226" i="12"/>
  <c r="L2226" i="12"/>
  <c r="F2226" i="12"/>
  <c r="M2226" i="12"/>
  <c r="G2226" i="12"/>
  <c r="N2226" i="12"/>
  <c r="H2226" i="12"/>
  <c r="O2226" i="12"/>
  <c r="I2226" i="12"/>
  <c r="P2226" i="12"/>
  <c r="Q2226" i="12"/>
  <c r="C2227" i="12"/>
  <c r="J2227" i="12"/>
  <c r="D2227" i="12"/>
  <c r="K2227" i="12"/>
  <c r="E2227" i="12"/>
  <c r="L2227" i="12"/>
  <c r="F2227" i="12"/>
  <c r="M2227" i="12"/>
  <c r="G2227" i="12"/>
  <c r="N2227" i="12"/>
  <c r="H2227" i="12"/>
  <c r="O2227" i="12"/>
  <c r="I2227" i="12"/>
  <c r="P2227" i="12"/>
  <c r="Q2227" i="12"/>
  <c r="C2228" i="12"/>
  <c r="J2228" i="12"/>
  <c r="D2228" i="12"/>
  <c r="K2228" i="12"/>
  <c r="E2228" i="12"/>
  <c r="L2228" i="12"/>
  <c r="F2228" i="12"/>
  <c r="M2228" i="12"/>
  <c r="G2228" i="12"/>
  <c r="N2228" i="12"/>
  <c r="H2228" i="12"/>
  <c r="O2228" i="12"/>
  <c r="I2228" i="12"/>
  <c r="P2228" i="12"/>
  <c r="Q2228" i="12"/>
  <c r="C2229" i="12"/>
  <c r="J2229" i="12"/>
  <c r="D2229" i="12"/>
  <c r="K2229" i="12"/>
  <c r="E2229" i="12"/>
  <c r="L2229" i="12"/>
  <c r="F2229" i="12"/>
  <c r="M2229" i="12"/>
  <c r="G2229" i="12"/>
  <c r="N2229" i="12"/>
  <c r="H2229" i="12"/>
  <c r="O2229" i="12"/>
  <c r="I2229" i="12"/>
  <c r="P2229" i="12"/>
  <c r="Q2229" i="12"/>
  <c r="C2230" i="12"/>
  <c r="J2230" i="12"/>
  <c r="D2230" i="12"/>
  <c r="K2230" i="12"/>
  <c r="E2230" i="12"/>
  <c r="L2230" i="12"/>
  <c r="F2230" i="12"/>
  <c r="M2230" i="12"/>
  <c r="G2230" i="12"/>
  <c r="N2230" i="12"/>
  <c r="H2230" i="12"/>
  <c r="O2230" i="12"/>
  <c r="I2230" i="12"/>
  <c r="P2230" i="12"/>
  <c r="Q2230" i="12"/>
  <c r="C2231" i="12"/>
  <c r="J2231" i="12"/>
  <c r="D2231" i="12"/>
  <c r="K2231" i="12"/>
  <c r="E2231" i="12"/>
  <c r="L2231" i="12"/>
  <c r="F2231" i="12"/>
  <c r="M2231" i="12"/>
  <c r="G2231" i="12"/>
  <c r="N2231" i="12"/>
  <c r="H2231" i="12"/>
  <c r="O2231" i="12"/>
  <c r="I2231" i="12"/>
  <c r="P2231" i="12"/>
  <c r="Q2231" i="12"/>
  <c r="C2232" i="12"/>
  <c r="J2232" i="12"/>
  <c r="D2232" i="12"/>
  <c r="K2232" i="12"/>
  <c r="E2232" i="12"/>
  <c r="L2232" i="12"/>
  <c r="F2232" i="12"/>
  <c r="M2232" i="12"/>
  <c r="G2232" i="12"/>
  <c r="N2232" i="12"/>
  <c r="H2232" i="12"/>
  <c r="O2232" i="12"/>
  <c r="I2232" i="12"/>
  <c r="P2232" i="12"/>
  <c r="Q2232" i="12"/>
  <c r="C2233" i="12"/>
  <c r="J2233" i="12"/>
  <c r="D2233" i="12"/>
  <c r="K2233" i="12"/>
  <c r="E2233" i="12"/>
  <c r="L2233" i="12"/>
  <c r="F2233" i="12"/>
  <c r="M2233" i="12"/>
  <c r="G2233" i="12"/>
  <c r="N2233" i="12"/>
  <c r="H2233" i="12"/>
  <c r="O2233" i="12"/>
  <c r="I2233" i="12"/>
  <c r="P2233" i="12"/>
  <c r="Q2233" i="12"/>
  <c r="C2234" i="12"/>
  <c r="J2234" i="12"/>
  <c r="D2234" i="12"/>
  <c r="K2234" i="12"/>
  <c r="E2234" i="12"/>
  <c r="L2234" i="12"/>
  <c r="F2234" i="12"/>
  <c r="M2234" i="12"/>
  <c r="G2234" i="12"/>
  <c r="N2234" i="12"/>
  <c r="H2234" i="12"/>
  <c r="O2234" i="12"/>
  <c r="I2234" i="12"/>
  <c r="P2234" i="12"/>
  <c r="Q2234" i="12"/>
  <c r="C2235" i="12"/>
  <c r="J2235" i="12"/>
  <c r="D2235" i="12"/>
  <c r="K2235" i="12"/>
  <c r="E2235" i="12"/>
  <c r="L2235" i="12"/>
  <c r="F2235" i="12"/>
  <c r="M2235" i="12"/>
  <c r="G2235" i="12"/>
  <c r="N2235" i="12"/>
  <c r="H2235" i="12"/>
  <c r="O2235" i="12"/>
  <c r="I2235" i="12"/>
  <c r="P2235" i="12"/>
  <c r="Q2235" i="12"/>
  <c r="C2236" i="12"/>
  <c r="J2236" i="12"/>
  <c r="D2236" i="12"/>
  <c r="K2236" i="12"/>
  <c r="E2236" i="12"/>
  <c r="L2236" i="12"/>
  <c r="F2236" i="12"/>
  <c r="M2236" i="12"/>
  <c r="G2236" i="12"/>
  <c r="N2236" i="12"/>
  <c r="H2236" i="12"/>
  <c r="O2236" i="12"/>
  <c r="I2236" i="12"/>
  <c r="P2236" i="12"/>
  <c r="Q2236" i="12"/>
  <c r="C2237" i="12"/>
  <c r="J2237" i="12"/>
  <c r="D2237" i="12"/>
  <c r="K2237" i="12"/>
  <c r="E2237" i="12"/>
  <c r="L2237" i="12"/>
  <c r="F2237" i="12"/>
  <c r="M2237" i="12"/>
  <c r="G2237" i="12"/>
  <c r="N2237" i="12"/>
  <c r="H2237" i="12"/>
  <c r="O2237" i="12"/>
  <c r="I2237" i="12"/>
  <c r="P2237" i="12"/>
  <c r="Q2237" i="12"/>
  <c r="C2238" i="12"/>
  <c r="J2238" i="12"/>
  <c r="D2238" i="12"/>
  <c r="K2238" i="12"/>
  <c r="E2238" i="12"/>
  <c r="L2238" i="12"/>
  <c r="F2238" i="12"/>
  <c r="M2238" i="12"/>
  <c r="G2238" i="12"/>
  <c r="N2238" i="12"/>
  <c r="H2238" i="12"/>
  <c r="O2238" i="12"/>
  <c r="I2238" i="12"/>
  <c r="P2238" i="12"/>
  <c r="Q2238" i="12"/>
  <c r="C2239" i="12"/>
  <c r="J2239" i="12"/>
  <c r="D2239" i="12"/>
  <c r="K2239" i="12"/>
  <c r="E2239" i="12"/>
  <c r="L2239" i="12"/>
  <c r="F2239" i="12"/>
  <c r="M2239" i="12"/>
  <c r="G2239" i="12"/>
  <c r="N2239" i="12"/>
  <c r="H2239" i="12"/>
  <c r="O2239" i="12"/>
  <c r="I2239" i="12"/>
  <c r="P2239" i="12"/>
  <c r="Q2239" i="12"/>
  <c r="C2240" i="12"/>
  <c r="J2240" i="12"/>
  <c r="D2240" i="12"/>
  <c r="K2240" i="12"/>
  <c r="E2240" i="12"/>
  <c r="L2240" i="12"/>
  <c r="F2240" i="12"/>
  <c r="M2240" i="12"/>
  <c r="G2240" i="12"/>
  <c r="N2240" i="12"/>
  <c r="H2240" i="12"/>
  <c r="O2240" i="12"/>
  <c r="I2240" i="12"/>
  <c r="P2240" i="12"/>
  <c r="Q2240" i="12"/>
  <c r="C2241" i="12"/>
  <c r="J2241" i="12"/>
  <c r="D2241" i="12"/>
  <c r="K2241" i="12"/>
  <c r="E2241" i="12"/>
  <c r="L2241" i="12"/>
  <c r="F2241" i="12"/>
  <c r="M2241" i="12"/>
  <c r="G2241" i="12"/>
  <c r="N2241" i="12"/>
  <c r="H2241" i="12"/>
  <c r="O2241" i="12"/>
  <c r="I2241" i="12"/>
  <c r="P2241" i="12"/>
  <c r="Q2241" i="12"/>
  <c r="C2242" i="12"/>
  <c r="J2242" i="12"/>
  <c r="D2242" i="12"/>
  <c r="K2242" i="12"/>
  <c r="E2242" i="12"/>
  <c r="L2242" i="12"/>
  <c r="F2242" i="12"/>
  <c r="M2242" i="12"/>
  <c r="G2242" i="12"/>
  <c r="N2242" i="12"/>
  <c r="H2242" i="12"/>
  <c r="O2242" i="12"/>
  <c r="I2242" i="12"/>
  <c r="P2242" i="12"/>
  <c r="Q2242" i="12"/>
  <c r="C2243" i="12"/>
  <c r="J2243" i="12"/>
  <c r="D2243" i="12"/>
  <c r="K2243" i="12"/>
  <c r="E2243" i="12"/>
  <c r="L2243" i="12"/>
  <c r="F2243" i="12"/>
  <c r="M2243" i="12"/>
  <c r="G2243" i="12"/>
  <c r="N2243" i="12"/>
  <c r="H2243" i="12"/>
  <c r="O2243" i="12"/>
  <c r="I2243" i="12"/>
  <c r="P2243" i="12"/>
  <c r="Q2243" i="12"/>
  <c r="C2244" i="12"/>
  <c r="J2244" i="12"/>
  <c r="D2244" i="12"/>
  <c r="K2244" i="12"/>
  <c r="E2244" i="12"/>
  <c r="L2244" i="12"/>
  <c r="F2244" i="12"/>
  <c r="M2244" i="12"/>
  <c r="G2244" i="12"/>
  <c r="N2244" i="12"/>
  <c r="H2244" i="12"/>
  <c r="O2244" i="12"/>
  <c r="I2244" i="12"/>
  <c r="P2244" i="12"/>
  <c r="Q2244" i="12"/>
  <c r="C2245" i="12"/>
  <c r="J2245" i="12"/>
  <c r="D2245" i="12"/>
  <c r="K2245" i="12"/>
  <c r="E2245" i="12"/>
  <c r="L2245" i="12"/>
  <c r="F2245" i="12"/>
  <c r="M2245" i="12"/>
  <c r="G2245" i="12"/>
  <c r="N2245" i="12"/>
  <c r="H2245" i="12"/>
  <c r="O2245" i="12"/>
  <c r="I2245" i="12"/>
  <c r="P2245" i="12"/>
  <c r="Q2245" i="12"/>
  <c r="C2246" i="12"/>
  <c r="J2246" i="12"/>
  <c r="D2246" i="12"/>
  <c r="K2246" i="12"/>
  <c r="E2246" i="12"/>
  <c r="L2246" i="12"/>
  <c r="F2246" i="12"/>
  <c r="M2246" i="12"/>
  <c r="G2246" i="12"/>
  <c r="N2246" i="12"/>
  <c r="H2246" i="12"/>
  <c r="O2246" i="12"/>
  <c r="I2246" i="12"/>
  <c r="P2246" i="12"/>
  <c r="Q2246" i="12"/>
  <c r="C2247" i="12"/>
  <c r="J2247" i="12"/>
  <c r="D2247" i="12"/>
  <c r="K2247" i="12"/>
  <c r="E2247" i="12"/>
  <c r="L2247" i="12"/>
  <c r="F2247" i="12"/>
  <c r="M2247" i="12"/>
  <c r="G2247" i="12"/>
  <c r="N2247" i="12"/>
  <c r="H2247" i="12"/>
  <c r="O2247" i="12"/>
  <c r="I2247" i="12"/>
  <c r="P2247" i="12"/>
  <c r="Q2247" i="12"/>
  <c r="C2248" i="12"/>
  <c r="J2248" i="12"/>
  <c r="D2248" i="12"/>
  <c r="K2248" i="12"/>
  <c r="E2248" i="12"/>
  <c r="L2248" i="12"/>
  <c r="F2248" i="12"/>
  <c r="M2248" i="12"/>
  <c r="G2248" i="12"/>
  <c r="N2248" i="12"/>
  <c r="H2248" i="12"/>
  <c r="O2248" i="12"/>
  <c r="I2248" i="12"/>
  <c r="P2248" i="12"/>
  <c r="Q2248" i="12"/>
  <c r="C2249" i="12"/>
  <c r="J2249" i="12"/>
  <c r="D2249" i="12"/>
  <c r="K2249" i="12"/>
  <c r="E2249" i="12"/>
  <c r="L2249" i="12"/>
  <c r="F2249" i="12"/>
  <c r="M2249" i="12"/>
  <c r="G2249" i="12"/>
  <c r="N2249" i="12"/>
  <c r="H2249" i="12"/>
  <c r="O2249" i="12"/>
  <c r="I2249" i="12"/>
  <c r="P2249" i="12"/>
  <c r="Q2249" i="12"/>
  <c r="C2250" i="12"/>
  <c r="J2250" i="12"/>
  <c r="D2250" i="12"/>
  <c r="K2250" i="12"/>
  <c r="E2250" i="12"/>
  <c r="L2250" i="12"/>
  <c r="F2250" i="12"/>
  <c r="M2250" i="12"/>
  <c r="G2250" i="12"/>
  <c r="N2250" i="12"/>
  <c r="H2250" i="12"/>
  <c r="O2250" i="12"/>
  <c r="I2250" i="12"/>
  <c r="P2250" i="12"/>
  <c r="Q2250" i="12"/>
  <c r="C2251" i="12"/>
  <c r="J2251" i="12"/>
  <c r="D2251" i="12"/>
  <c r="K2251" i="12"/>
  <c r="E2251" i="12"/>
  <c r="L2251" i="12"/>
  <c r="F2251" i="12"/>
  <c r="M2251" i="12"/>
  <c r="G2251" i="12"/>
  <c r="N2251" i="12"/>
  <c r="H2251" i="12"/>
  <c r="O2251" i="12"/>
  <c r="I2251" i="12"/>
  <c r="P2251" i="12"/>
  <c r="Q2251" i="12"/>
  <c r="C2252" i="12"/>
  <c r="J2252" i="12"/>
  <c r="D2252" i="12"/>
  <c r="K2252" i="12"/>
  <c r="E2252" i="12"/>
  <c r="L2252" i="12"/>
  <c r="F2252" i="12"/>
  <c r="M2252" i="12"/>
  <c r="G2252" i="12"/>
  <c r="N2252" i="12"/>
  <c r="H2252" i="12"/>
  <c r="O2252" i="12"/>
  <c r="I2252" i="12"/>
  <c r="P2252" i="12"/>
  <c r="Q2252" i="12"/>
  <c r="C2253" i="12"/>
  <c r="J2253" i="12"/>
  <c r="D2253" i="12"/>
  <c r="K2253" i="12"/>
  <c r="E2253" i="12"/>
  <c r="L2253" i="12"/>
  <c r="F2253" i="12"/>
  <c r="M2253" i="12"/>
  <c r="G2253" i="12"/>
  <c r="N2253" i="12"/>
  <c r="H2253" i="12"/>
  <c r="O2253" i="12"/>
  <c r="I2253" i="12"/>
  <c r="P2253" i="12"/>
  <c r="Q2253" i="12"/>
  <c r="C2254" i="12"/>
  <c r="J2254" i="12"/>
  <c r="D2254" i="12"/>
  <c r="K2254" i="12"/>
  <c r="E2254" i="12"/>
  <c r="L2254" i="12"/>
  <c r="F2254" i="12"/>
  <c r="M2254" i="12"/>
  <c r="G2254" i="12"/>
  <c r="N2254" i="12"/>
  <c r="H2254" i="12"/>
  <c r="O2254" i="12"/>
  <c r="I2254" i="12"/>
  <c r="P2254" i="12"/>
  <c r="Q2254" i="12"/>
  <c r="C2255" i="12"/>
  <c r="J2255" i="12"/>
  <c r="D2255" i="12"/>
  <c r="K2255" i="12"/>
  <c r="E2255" i="12"/>
  <c r="L2255" i="12"/>
  <c r="F2255" i="12"/>
  <c r="M2255" i="12"/>
  <c r="G2255" i="12"/>
  <c r="N2255" i="12"/>
  <c r="H2255" i="12"/>
  <c r="O2255" i="12"/>
  <c r="I2255" i="12"/>
  <c r="P2255" i="12"/>
  <c r="Q2255" i="12"/>
  <c r="C2256" i="12"/>
  <c r="J2256" i="12"/>
  <c r="D2256" i="12"/>
  <c r="K2256" i="12"/>
  <c r="E2256" i="12"/>
  <c r="L2256" i="12"/>
  <c r="F2256" i="12"/>
  <c r="M2256" i="12"/>
  <c r="G2256" i="12"/>
  <c r="N2256" i="12"/>
  <c r="H2256" i="12"/>
  <c r="O2256" i="12"/>
  <c r="I2256" i="12"/>
  <c r="P2256" i="12"/>
  <c r="Q2256" i="12"/>
  <c r="C2257" i="12"/>
  <c r="J2257" i="12"/>
  <c r="D2257" i="12"/>
  <c r="K2257" i="12"/>
  <c r="E2257" i="12"/>
  <c r="L2257" i="12"/>
  <c r="F2257" i="12"/>
  <c r="M2257" i="12"/>
  <c r="G2257" i="12"/>
  <c r="N2257" i="12"/>
  <c r="H2257" i="12"/>
  <c r="O2257" i="12"/>
  <c r="I2257" i="12"/>
  <c r="P2257" i="12"/>
  <c r="Q2257" i="12"/>
  <c r="C2258" i="12"/>
  <c r="J2258" i="12"/>
  <c r="D2258" i="12"/>
  <c r="K2258" i="12"/>
  <c r="E2258" i="12"/>
  <c r="L2258" i="12"/>
  <c r="F2258" i="12"/>
  <c r="M2258" i="12"/>
  <c r="G2258" i="12"/>
  <c r="N2258" i="12"/>
  <c r="H2258" i="12"/>
  <c r="O2258" i="12"/>
  <c r="I2258" i="12"/>
  <c r="P2258" i="12"/>
  <c r="Q2258" i="12"/>
  <c r="C2259" i="12"/>
  <c r="J2259" i="12"/>
  <c r="D2259" i="12"/>
  <c r="K2259" i="12"/>
  <c r="E2259" i="12"/>
  <c r="L2259" i="12"/>
  <c r="F2259" i="12"/>
  <c r="M2259" i="12"/>
  <c r="G2259" i="12"/>
  <c r="N2259" i="12"/>
  <c r="H2259" i="12"/>
  <c r="O2259" i="12"/>
  <c r="I2259" i="12"/>
  <c r="P2259" i="12"/>
  <c r="Q2259" i="12"/>
  <c r="C2260" i="12"/>
  <c r="J2260" i="12"/>
  <c r="D2260" i="12"/>
  <c r="K2260" i="12"/>
  <c r="E2260" i="12"/>
  <c r="L2260" i="12"/>
  <c r="F2260" i="12"/>
  <c r="M2260" i="12"/>
  <c r="G2260" i="12"/>
  <c r="N2260" i="12"/>
  <c r="H2260" i="12"/>
  <c r="O2260" i="12"/>
  <c r="I2260" i="12"/>
  <c r="P2260" i="12"/>
  <c r="Q2260" i="12"/>
  <c r="C2261" i="12"/>
  <c r="J2261" i="12"/>
  <c r="D2261" i="12"/>
  <c r="K2261" i="12"/>
  <c r="E2261" i="12"/>
  <c r="L2261" i="12"/>
  <c r="F2261" i="12"/>
  <c r="M2261" i="12"/>
  <c r="G2261" i="12"/>
  <c r="N2261" i="12"/>
  <c r="H2261" i="12"/>
  <c r="O2261" i="12"/>
  <c r="I2261" i="12"/>
  <c r="P2261" i="12"/>
  <c r="Q2261" i="12"/>
  <c r="C2262" i="12"/>
  <c r="J2262" i="12"/>
  <c r="D2262" i="12"/>
  <c r="K2262" i="12"/>
  <c r="E2262" i="12"/>
  <c r="L2262" i="12"/>
  <c r="F2262" i="12"/>
  <c r="M2262" i="12"/>
  <c r="G2262" i="12"/>
  <c r="N2262" i="12"/>
  <c r="H2262" i="12"/>
  <c r="O2262" i="12"/>
  <c r="I2262" i="12"/>
  <c r="P2262" i="12"/>
  <c r="Q2262" i="12"/>
  <c r="C2263" i="12"/>
  <c r="J2263" i="12"/>
  <c r="D2263" i="12"/>
  <c r="K2263" i="12"/>
  <c r="E2263" i="12"/>
  <c r="L2263" i="12"/>
  <c r="F2263" i="12"/>
  <c r="M2263" i="12"/>
  <c r="G2263" i="12"/>
  <c r="N2263" i="12"/>
  <c r="H2263" i="12"/>
  <c r="O2263" i="12"/>
  <c r="I2263" i="12"/>
  <c r="P2263" i="12"/>
  <c r="Q2263" i="12"/>
  <c r="C2264" i="12"/>
  <c r="J2264" i="12"/>
  <c r="D2264" i="12"/>
  <c r="K2264" i="12"/>
  <c r="E2264" i="12"/>
  <c r="L2264" i="12"/>
  <c r="F2264" i="12"/>
  <c r="M2264" i="12"/>
  <c r="G2264" i="12"/>
  <c r="N2264" i="12"/>
  <c r="H2264" i="12"/>
  <c r="O2264" i="12"/>
  <c r="I2264" i="12"/>
  <c r="P2264" i="12"/>
  <c r="Q2264" i="12"/>
  <c r="C2265" i="12"/>
  <c r="J2265" i="12"/>
  <c r="D2265" i="12"/>
  <c r="K2265" i="12"/>
  <c r="E2265" i="12"/>
  <c r="L2265" i="12"/>
  <c r="F2265" i="12"/>
  <c r="M2265" i="12"/>
  <c r="G2265" i="12"/>
  <c r="N2265" i="12"/>
  <c r="H2265" i="12"/>
  <c r="O2265" i="12"/>
  <c r="I2265" i="12"/>
  <c r="P2265" i="12"/>
  <c r="Q2265" i="12"/>
  <c r="C2266" i="12"/>
  <c r="J2266" i="12"/>
  <c r="D2266" i="12"/>
  <c r="K2266" i="12"/>
  <c r="E2266" i="12"/>
  <c r="L2266" i="12"/>
  <c r="F2266" i="12"/>
  <c r="M2266" i="12"/>
  <c r="G2266" i="12"/>
  <c r="N2266" i="12"/>
  <c r="H2266" i="12"/>
  <c r="O2266" i="12"/>
  <c r="I2266" i="12"/>
  <c r="P2266" i="12"/>
  <c r="Q2266" i="12"/>
  <c r="C2267" i="12"/>
  <c r="J2267" i="12"/>
  <c r="D2267" i="12"/>
  <c r="K2267" i="12"/>
  <c r="E2267" i="12"/>
  <c r="L2267" i="12"/>
  <c r="F2267" i="12"/>
  <c r="M2267" i="12"/>
  <c r="G2267" i="12"/>
  <c r="N2267" i="12"/>
  <c r="H2267" i="12"/>
  <c r="O2267" i="12"/>
  <c r="I2267" i="12"/>
  <c r="P2267" i="12"/>
  <c r="Q2267" i="12"/>
  <c r="C2268" i="12"/>
  <c r="J2268" i="12"/>
  <c r="D2268" i="12"/>
  <c r="K2268" i="12"/>
  <c r="E2268" i="12"/>
  <c r="L2268" i="12"/>
  <c r="F2268" i="12"/>
  <c r="M2268" i="12"/>
  <c r="G2268" i="12"/>
  <c r="N2268" i="12"/>
  <c r="H2268" i="12"/>
  <c r="O2268" i="12"/>
  <c r="I2268" i="12"/>
  <c r="P2268" i="12"/>
  <c r="Q2268" i="12"/>
  <c r="C2269" i="12"/>
  <c r="J2269" i="12"/>
  <c r="D2269" i="12"/>
  <c r="K2269" i="12"/>
  <c r="E2269" i="12"/>
  <c r="L2269" i="12"/>
  <c r="F2269" i="12"/>
  <c r="M2269" i="12"/>
  <c r="G2269" i="12"/>
  <c r="N2269" i="12"/>
  <c r="H2269" i="12"/>
  <c r="O2269" i="12"/>
  <c r="I2269" i="12"/>
  <c r="P2269" i="12"/>
  <c r="Q2269" i="12"/>
  <c r="C2270" i="12"/>
  <c r="J2270" i="12"/>
  <c r="D2270" i="12"/>
  <c r="K2270" i="12"/>
  <c r="E2270" i="12"/>
  <c r="L2270" i="12"/>
  <c r="F2270" i="12"/>
  <c r="M2270" i="12"/>
  <c r="G2270" i="12"/>
  <c r="N2270" i="12"/>
  <c r="H2270" i="12"/>
  <c r="O2270" i="12"/>
  <c r="I2270" i="12"/>
  <c r="P2270" i="12"/>
  <c r="Q2270" i="12"/>
  <c r="C2271" i="12"/>
  <c r="J2271" i="12"/>
  <c r="D2271" i="12"/>
  <c r="K2271" i="12"/>
  <c r="E2271" i="12"/>
  <c r="L2271" i="12"/>
  <c r="F2271" i="12"/>
  <c r="M2271" i="12"/>
  <c r="G2271" i="12"/>
  <c r="N2271" i="12"/>
  <c r="H2271" i="12"/>
  <c r="O2271" i="12"/>
  <c r="I2271" i="12"/>
  <c r="P2271" i="12"/>
  <c r="Q2271" i="12"/>
  <c r="C2272" i="12"/>
  <c r="J2272" i="12"/>
  <c r="D2272" i="12"/>
  <c r="K2272" i="12"/>
  <c r="E2272" i="12"/>
  <c r="L2272" i="12"/>
  <c r="F2272" i="12"/>
  <c r="M2272" i="12"/>
  <c r="G2272" i="12"/>
  <c r="N2272" i="12"/>
  <c r="H2272" i="12"/>
  <c r="O2272" i="12"/>
  <c r="I2272" i="12"/>
  <c r="P2272" i="12"/>
  <c r="Q2272" i="12"/>
  <c r="C2273" i="12"/>
  <c r="J2273" i="12"/>
  <c r="D2273" i="12"/>
  <c r="K2273" i="12"/>
  <c r="E2273" i="12"/>
  <c r="L2273" i="12"/>
  <c r="F2273" i="12"/>
  <c r="M2273" i="12"/>
  <c r="G2273" i="12"/>
  <c r="N2273" i="12"/>
  <c r="H2273" i="12"/>
  <c r="O2273" i="12"/>
  <c r="I2273" i="12"/>
  <c r="P2273" i="12"/>
  <c r="Q2273" i="12"/>
  <c r="C2274" i="12"/>
  <c r="J2274" i="12"/>
  <c r="D2274" i="12"/>
  <c r="K2274" i="12"/>
  <c r="E2274" i="12"/>
  <c r="L2274" i="12"/>
  <c r="F2274" i="12"/>
  <c r="M2274" i="12"/>
  <c r="G2274" i="12"/>
  <c r="N2274" i="12"/>
  <c r="H2274" i="12"/>
  <c r="O2274" i="12"/>
  <c r="I2274" i="12"/>
  <c r="P2274" i="12"/>
  <c r="Q2274" i="12"/>
  <c r="C2275" i="12"/>
  <c r="J2275" i="12"/>
  <c r="D2275" i="12"/>
  <c r="K2275" i="12"/>
  <c r="E2275" i="12"/>
  <c r="L2275" i="12"/>
  <c r="F2275" i="12"/>
  <c r="M2275" i="12"/>
  <c r="G2275" i="12"/>
  <c r="N2275" i="12"/>
  <c r="H2275" i="12"/>
  <c r="O2275" i="12"/>
  <c r="I2275" i="12"/>
  <c r="P2275" i="12"/>
  <c r="Q2275" i="12"/>
  <c r="C2276" i="12"/>
  <c r="J2276" i="12"/>
  <c r="D2276" i="12"/>
  <c r="K2276" i="12"/>
  <c r="E2276" i="12"/>
  <c r="L2276" i="12"/>
  <c r="F2276" i="12"/>
  <c r="M2276" i="12"/>
  <c r="G2276" i="12"/>
  <c r="N2276" i="12"/>
  <c r="H2276" i="12"/>
  <c r="O2276" i="12"/>
  <c r="I2276" i="12"/>
  <c r="P2276" i="12"/>
  <c r="Q2276" i="12"/>
  <c r="C2277" i="12"/>
  <c r="J2277" i="12"/>
  <c r="D2277" i="12"/>
  <c r="K2277" i="12"/>
  <c r="E2277" i="12"/>
  <c r="L2277" i="12"/>
  <c r="F2277" i="12"/>
  <c r="M2277" i="12"/>
  <c r="G2277" i="12"/>
  <c r="N2277" i="12"/>
  <c r="H2277" i="12"/>
  <c r="O2277" i="12"/>
  <c r="I2277" i="12"/>
  <c r="P2277" i="12"/>
  <c r="Q2277" i="12"/>
  <c r="C2278" i="12"/>
  <c r="J2278" i="12"/>
  <c r="D2278" i="12"/>
  <c r="K2278" i="12"/>
  <c r="E2278" i="12"/>
  <c r="L2278" i="12"/>
  <c r="F2278" i="12"/>
  <c r="M2278" i="12"/>
  <c r="G2278" i="12"/>
  <c r="N2278" i="12"/>
  <c r="H2278" i="12"/>
  <c r="O2278" i="12"/>
  <c r="I2278" i="12"/>
  <c r="P2278" i="12"/>
  <c r="Q2278" i="12"/>
  <c r="C2279" i="12"/>
  <c r="J2279" i="12"/>
  <c r="D2279" i="12"/>
  <c r="K2279" i="12"/>
  <c r="E2279" i="12"/>
  <c r="L2279" i="12"/>
  <c r="F2279" i="12"/>
  <c r="M2279" i="12"/>
  <c r="G2279" i="12"/>
  <c r="N2279" i="12"/>
  <c r="H2279" i="12"/>
  <c r="O2279" i="12"/>
  <c r="I2279" i="12"/>
  <c r="P2279" i="12"/>
  <c r="Q2279" i="12"/>
  <c r="C2280" i="12"/>
  <c r="J2280" i="12"/>
  <c r="D2280" i="12"/>
  <c r="K2280" i="12"/>
  <c r="E2280" i="12"/>
  <c r="L2280" i="12"/>
  <c r="F2280" i="12"/>
  <c r="M2280" i="12"/>
  <c r="G2280" i="12"/>
  <c r="N2280" i="12"/>
  <c r="H2280" i="12"/>
  <c r="O2280" i="12"/>
  <c r="I2280" i="12"/>
  <c r="P2280" i="12"/>
  <c r="Q2280" i="12"/>
  <c r="C2281" i="12"/>
  <c r="J2281" i="12"/>
  <c r="D2281" i="12"/>
  <c r="K2281" i="12"/>
  <c r="E2281" i="12"/>
  <c r="L2281" i="12"/>
  <c r="F2281" i="12"/>
  <c r="M2281" i="12"/>
  <c r="G2281" i="12"/>
  <c r="N2281" i="12"/>
  <c r="H2281" i="12"/>
  <c r="O2281" i="12"/>
  <c r="I2281" i="12"/>
  <c r="P2281" i="12"/>
  <c r="Q2281" i="12"/>
  <c r="C2282" i="12"/>
  <c r="J2282" i="12"/>
  <c r="D2282" i="12"/>
  <c r="K2282" i="12"/>
  <c r="E2282" i="12"/>
  <c r="L2282" i="12"/>
  <c r="F2282" i="12"/>
  <c r="M2282" i="12"/>
  <c r="G2282" i="12"/>
  <c r="N2282" i="12"/>
  <c r="H2282" i="12"/>
  <c r="O2282" i="12"/>
  <c r="I2282" i="12"/>
  <c r="P2282" i="12"/>
  <c r="Q2282" i="12"/>
  <c r="C2283" i="12"/>
  <c r="J2283" i="12"/>
  <c r="D2283" i="12"/>
  <c r="K2283" i="12"/>
  <c r="E2283" i="12"/>
  <c r="L2283" i="12"/>
  <c r="F2283" i="12"/>
  <c r="M2283" i="12"/>
  <c r="G2283" i="12"/>
  <c r="N2283" i="12"/>
  <c r="H2283" i="12"/>
  <c r="O2283" i="12"/>
  <c r="I2283" i="12"/>
  <c r="P2283" i="12"/>
  <c r="Q2283" i="12"/>
  <c r="C2284" i="12"/>
  <c r="J2284" i="12"/>
  <c r="D2284" i="12"/>
  <c r="K2284" i="12"/>
  <c r="E2284" i="12"/>
  <c r="L2284" i="12"/>
  <c r="F2284" i="12"/>
  <c r="M2284" i="12"/>
  <c r="G2284" i="12"/>
  <c r="N2284" i="12"/>
  <c r="H2284" i="12"/>
  <c r="O2284" i="12"/>
  <c r="I2284" i="12"/>
  <c r="P2284" i="12"/>
  <c r="Q2284" i="12"/>
  <c r="C2285" i="12"/>
  <c r="J2285" i="12"/>
  <c r="D2285" i="12"/>
  <c r="K2285" i="12"/>
  <c r="E2285" i="12"/>
  <c r="L2285" i="12"/>
  <c r="F2285" i="12"/>
  <c r="M2285" i="12"/>
  <c r="G2285" i="12"/>
  <c r="N2285" i="12"/>
  <c r="H2285" i="12"/>
  <c r="O2285" i="12"/>
  <c r="I2285" i="12"/>
  <c r="P2285" i="12"/>
  <c r="Q2285" i="12"/>
  <c r="C2286" i="12"/>
  <c r="J2286" i="12"/>
  <c r="D2286" i="12"/>
  <c r="K2286" i="12"/>
  <c r="E2286" i="12"/>
  <c r="L2286" i="12"/>
  <c r="F2286" i="12"/>
  <c r="M2286" i="12"/>
  <c r="G2286" i="12"/>
  <c r="N2286" i="12"/>
  <c r="H2286" i="12"/>
  <c r="O2286" i="12"/>
  <c r="I2286" i="12"/>
  <c r="P2286" i="12"/>
  <c r="Q2286" i="12"/>
  <c r="C2287" i="12"/>
  <c r="J2287" i="12"/>
  <c r="D2287" i="12"/>
  <c r="K2287" i="12"/>
  <c r="E2287" i="12"/>
  <c r="L2287" i="12"/>
  <c r="F2287" i="12"/>
  <c r="M2287" i="12"/>
  <c r="G2287" i="12"/>
  <c r="N2287" i="12"/>
  <c r="H2287" i="12"/>
  <c r="O2287" i="12"/>
  <c r="I2287" i="12"/>
  <c r="P2287" i="12"/>
  <c r="Q2287" i="12"/>
  <c r="C2288" i="12"/>
  <c r="J2288" i="12"/>
  <c r="D2288" i="12"/>
  <c r="K2288" i="12"/>
  <c r="E2288" i="12"/>
  <c r="L2288" i="12"/>
  <c r="F2288" i="12"/>
  <c r="M2288" i="12"/>
  <c r="G2288" i="12"/>
  <c r="N2288" i="12"/>
  <c r="H2288" i="12"/>
  <c r="O2288" i="12"/>
  <c r="I2288" i="12"/>
  <c r="P2288" i="12"/>
  <c r="Q2288" i="12"/>
  <c r="C2289" i="12"/>
  <c r="J2289" i="12"/>
  <c r="D2289" i="12"/>
  <c r="K2289" i="12"/>
  <c r="E2289" i="12"/>
  <c r="L2289" i="12"/>
  <c r="F2289" i="12"/>
  <c r="M2289" i="12"/>
  <c r="G2289" i="12"/>
  <c r="N2289" i="12"/>
  <c r="H2289" i="12"/>
  <c r="O2289" i="12"/>
  <c r="I2289" i="12"/>
  <c r="P2289" i="12"/>
  <c r="Q2289" i="12"/>
  <c r="C2290" i="12"/>
  <c r="J2290" i="12"/>
  <c r="D2290" i="12"/>
  <c r="K2290" i="12"/>
  <c r="E2290" i="12"/>
  <c r="L2290" i="12"/>
  <c r="F2290" i="12"/>
  <c r="M2290" i="12"/>
  <c r="G2290" i="12"/>
  <c r="N2290" i="12"/>
  <c r="H2290" i="12"/>
  <c r="O2290" i="12"/>
  <c r="I2290" i="12"/>
  <c r="P2290" i="12"/>
  <c r="Q2290" i="12"/>
  <c r="C2291" i="12"/>
  <c r="J2291" i="12"/>
  <c r="D2291" i="12"/>
  <c r="K2291" i="12"/>
  <c r="E2291" i="12"/>
  <c r="L2291" i="12"/>
  <c r="F2291" i="12"/>
  <c r="M2291" i="12"/>
  <c r="G2291" i="12"/>
  <c r="N2291" i="12"/>
  <c r="H2291" i="12"/>
  <c r="O2291" i="12"/>
  <c r="I2291" i="12"/>
  <c r="P2291" i="12"/>
  <c r="Q2291" i="12"/>
  <c r="C2292" i="12"/>
  <c r="J2292" i="12"/>
  <c r="D2292" i="12"/>
  <c r="K2292" i="12"/>
  <c r="E2292" i="12"/>
  <c r="L2292" i="12"/>
  <c r="F2292" i="12"/>
  <c r="M2292" i="12"/>
  <c r="G2292" i="12"/>
  <c r="N2292" i="12"/>
  <c r="H2292" i="12"/>
  <c r="O2292" i="12"/>
  <c r="I2292" i="12"/>
  <c r="P2292" i="12"/>
  <c r="Q2292" i="12"/>
  <c r="C2293" i="12"/>
  <c r="J2293" i="12"/>
  <c r="D2293" i="12"/>
  <c r="K2293" i="12"/>
  <c r="E2293" i="12"/>
  <c r="L2293" i="12"/>
  <c r="F2293" i="12"/>
  <c r="M2293" i="12"/>
  <c r="G2293" i="12"/>
  <c r="N2293" i="12"/>
  <c r="H2293" i="12"/>
  <c r="O2293" i="12"/>
  <c r="I2293" i="12"/>
  <c r="P2293" i="12"/>
  <c r="Q2293" i="12"/>
  <c r="C2294" i="12"/>
  <c r="J2294" i="12"/>
  <c r="D2294" i="12"/>
  <c r="K2294" i="12"/>
  <c r="E2294" i="12"/>
  <c r="L2294" i="12"/>
  <c r="F2294" i="12"/>
  <c r="M2294" i="12"/>
  <c r="G2294" i="12"/>
  <c r="N2294" i="12"/>
  <c r="H2294" i="12"/>
  <c r="O2294" i="12"/>
  <c r="I2294" i="12"/>
  <c r="P2294" i="12"/>
  <c r="Q2294" i="12"/>
  <c r="C2295" i="12"/>
  <c r="J2295" i="12"/>
  <c r="D2295" i="12"/>
  <c r="K2295" i="12"/>
  <c r="E2295" i="12"/>
  <c r="L2295" i="12"/>
  <c r="F2295" i="12"/>
  <c r="M2295" i="12"/>
  <c r="G2295" i="12"/>
  <c r="N2295" i="12"/>
  <c r="H2295" i="12"/>
  <c r="O2295" i="12"/>
  <c r="I2295" i="12"/>
  <c r="P2295" i="12"/>
  <c r="Q2295" i="12"/>
  <c r="C2296" i="12"/>
  <c r="J2296" i="12"/>
  <c r="D2296" i="12"/>
  <c r="K2296" i="12"/>
  <c r="E2296" i="12"/>
  <c r="L2296" i="12"/>
  <c r="F2296" i="12"/>
  <c r="M2296" i="12"/>
  <c r="G2296" i="12"/>
  <c r="N2296" i="12"/>
  <c r="H2296" i="12"/>
  <c r="O2296" i="12"/>
  <c r="I2296" i="12"/>
  <c r="P2296" i="12"/>
  <c r="Q2296" i="12"/>
  <c r="C2297" i="12"/>
  <c r="J2297" i="12"/>
  <c r="D2297" i="12"/>
  <c r="K2297" i="12"/>
  <c r="E2297" i="12"/>
  <c r="L2297" i="12"/>
  <c r="F2297" i="12"/>
  <c r="M2297" i="12"/>
  <c r="G2297" i="12"/>
  <c r="N2297" i="12"/>
  <c r="H2297" i="12"/>
  <c r="O2297" i="12"/>
  <c r="I2297" i="12"/>
  <c r="P2297" i="12"/>
  <c r="Q2297" i="12"/>
  <c r="C2298" i="12"/>
  <c r="J2298" i="12"/>
  <c r="D2298" i="12"/>
  <c r="K2298" i="12"/>
  <c r="E2298" i="12"/>
  <c r="L2298" i="12"/>
  <c r="F2298" i="12"/>
  <c r="M2298" i="12"/>
  <c r="G2298" i="12"/>
  <c r="N2298" i="12"/>
  <c r="H2298" i="12"/>
  <c r="O2298" i="12"/>
  <c r="I2298" i="12"/>
  <c r="P2298" i="12"/>
  <c r="Q2298" i="12"/>
  <c r="C2299" i="12"/>
  <c r="J2299" i="12"/>
  <c r="D2299" i="12"/>
  <c r="K2299" i="12"/>
  <c r="E2299" i="12"/>
  <c r="L2299" i="12"/>
  <c r="F2299" i="12"/>
  <c r="M2299" i="12"/>
  <c r="G2299" i="12"/>
  <c r="N2299" i="12"/>
  <c r="H2299" i="12"/>
  <c r="O2299" i="12"/>
  <c r="I2299" i="12"/>
  <c r="P2299" i="12"/>
  <c r="Q2299" i="12"/>
  <c r="C2300" i="12"/>
  <c r="J2300" i="12"/>
  <c r="D2300" i="12"/>
  <c r="K2300" i="12"/>
  <c r="E2300" i="12"/>
  <c r="L2300" i="12"/>
  <c r="F2300" i="12"/>
  <c r="M2300" i="12"/>
  <c r="G2300" i="12"/>
  <c r="N2300" i="12"/>
  <c r="H2300" i="12"/>
  <c r="O2300" i="12"/>
  <c r="I2300" i="12"/>
  <c r="P2300" i="12"/>
  <c r="Q2300" i="12"/>
  <c r="C2301" i="12"/>
  <c r="J2301" i="12"/>
  <c r="D2301" i="12"/>
  <c r="K2301" i="12"/>
  <c r="E2301" i="12"/>
  <c r="L2301" i="12"/>
  <c r="F2301" i="12"/>
  <c r="M2301" i="12"/>
  <c r="G2301" i="12"/>
  <c r="N2301" i="12"/>
  <c r="H2301" i="12"/>
  <c r="O2301" i="12"/>
  <c r="I2301" i="12"/>
  <c r="P2301" i="12"/>
  <c r="Q2301" i="12"/>
  <c r="C2302" i="12"/>
  <c r="J2302" i="12"/>
  <c r="D2302" i="12"/>
  <c r="K2302" i="12"/>
  <c r="E2302" i="12"/>
  <c r="L2302" i="12"/>
  <c r="F2302" i="12"/>
  <c r="M2302" i="12"/>
  <c r="G2302" i="12"/>
  <c r="N2302" i="12"/>
  <c r="H2302" i="12"/>
  <c r="O2302" i="12"/>
  <c r="I2302" i="12"/>
  <c r="P2302" i="12"/>
  <c r="Q2302" i="12"/>
  <c r="C2303" i="12"/>
  <c r="J2303" i="12"/>
  <c r="D2303" i="12"/>
  <c r="K2303" i="12"/>
  <c r="E2303" i="12"/>
  <c r="L2303" i="12"/>
  <c r="F2303" i="12"/>
  <c r="M2303" i="12"/>
  <c r="G2303" i="12"/>
  <c r="N2303" i="12"/>
  <c r="H2303" i="12"/>
  <c r="O2303" i="12"/>
  <c r="I2303" i="12"/>
  <c r="P2303" i="12"/>
  <c r="Q2303" i="12"/>
  <c r="C2304" i="12"/>
  <c r="J2304" i="12"/>
  <c r="D2304" i="12"/>
  <c r="K2304" i="12"/>
  <c r="E2304" i="12"/>
  <c r="L2304" i="12"/>
  <c r="F2304" i="12"/>
  <c r="M2304" i="12"/>
  <c r="G2304" i="12"/>
  <c r="N2304" i="12"/>
  <c r="H2304" i="12"/>
  <c r="O2304" i="12"/>
  <c r="I2304" i="12"/>
  <c r="P2304" i="12"/>
  <c r="Q2304" i="12"/>
  <c r="C2305" i="12"/>
  <c r="J2305" i="12"/>
  <c r="D2305" i="12"/>
  <c r="K2305" i="12"/>
  <c r="E2305" i="12"/>
  <c r="L2305" i="12"/>
  <c r="F2305" i="12"/>
  <c r="M2305" i="12"/>
  <c r="G2305" i="12"/>
  <c r="N2305" i="12"/>
  <c r="H2305" i="12"/>
  <c r="O2305" i="12"/>
  <c r="I2305" i="12"/>
  <c r="P2305" i="12"/>
  <c r="Q2305" i="12"/>
  <c r="C2306" i="12"/>
  <c r="J2306" i="12"/>
  <c r="D2306" i="12"/>
  <c r="K2306" i="12"/>
  <c r="E2306" i="12"/>
  <c r="L2306" i="12"/>
  <c r="F2306" i="12"/>
  <c r="M2306" i="12"/>
  <c r="G2306" i="12"/>
  <c r="N2306" i="12"/>
  <c r="H2306" i="12"/>
  <c r="O2306" i="12"/>
  <c r="I2306" i="12"/>
  <c r="P2306" i="12"/>
  <c r="Q2306" i="12"/>
  <c r="C2307" i="12"/>
  <c r="J2307" i="12"/>
  <c r="D2307" i="12"/>
  <c r="K2307" i="12"/>
  <c r="E2307" i="12"/>
  <c r="L2307" i="12"/>
  <c r="F2307" i="12"/>
  <c r="M2307" i="12"/>
  <c r="G2307" i="12"/>
  <c r="N2307" i="12"/>
  <c r="H2307" i="12"/>
  <c r="O2307" i="12"/>
  <c r="I2307" i="12"/>
  <c r="P2307" i="12"/>
  <c r="Q2307" i="12"/>
  <c r="C2308" i="12"/>
  <c r="J2308" i="12"/>
  <c r="D2308" i="12"/>
  <c r="K2308" i="12"/>
  <c r="E2308" i="12"/>
  <c r="L2308" i="12"/>
  <c r="F2308" i="12"/>
  <c r="M2308" i="12"/>
  <c r="G2308" i="12"/>
  <c r="N2308" i="12"/>
  <c r="H2308" i="12"/>
  <c r="O2308" i="12"/>
  <c r="I2308" i="12"/>
  <c r="P2308" i="12"/>
  <c r="Q2308" i="12"/>
  <c r="C2309" i="12"/>
  <c r="J2309" i="12"/>
  <c r="D2309" i="12"/>
  <c r="K2309" i="12"/>
  <c r="E2309" i="12"/>
  <c r="L2309" i="12"/>
  <c r="F2309" i="12"/>
  <c r="M2309" i="12"/>
  <c r="G2309" i="12"/>
  <c r="N2309" i="12"/>
  <c r="H2309" i="12"/>
  <c r="O2309" i="12"/>
  <c r="I2309" i="12"/>
  <c r="P2309" i="12"/>
  <c r="Q2309" i="12"/>
  <c r="C2310" i="12"/>
  <c r="J2310" i="12"/>
  <c r="D2310" i="12"/>
  <c r="K2310" i="12"/>
  <c r="E2310" i="12"/>
  <c r="L2310" i="12"/>
  <c r="F2310" i="12"/>
  <c r="M2310" i="12"/>
  <c r="G2310" i="12"/>
  <c r="N2310" i="12"/>
  <c r="H2310" i="12"/>
  <c r="O2310" i="12"/>
  <c r="I2310" i="12"/>
  <c r="P2310" i="12"/>
  <c r="Q2310" i="12"/>
  <c r="C2311" i="12"/>
  <c r="J2311" i="12"/>
  <c r="D2311" i="12"/>
  <c r="K2311" i="12"/>
  <c r="E2311" i="12"/>
  <c r="L2311" i="12"/>
  <c r="F2311" i="12"/>
  <c r="M2311" i="12"/>
  <c r="G2311" i="12"/>
  <c r="N2311" i="12"/>
  <c r="H2311" i="12"/>
  <c r="O2311" i="12"/>
  <c r="I2311" i="12"/>
  <c r="P2311" i="12"/>
  <c r="Q2311" i="12"/>
  <c r="C2312" i="12"/>
  <c r="J2312" i="12"/>
  <c r="D2312" i="12"/>
  <c r="K2312" i="12"/>
  <c r="E2312" i="12"/>
  <c r="L2312" i="12"/>
  <c r="F2312" i="12"/>
  <c r="M2312" i="12"/>
  <c r="G2312" i="12"/>
  <c r="N2312" i="12"/>
  <c r="H2312" i="12"/>
  <c r="O2312" i="12"/>
  <c r="I2312" i="12"/>
  <c r="P2312" i="12"/>
  <c r="Q2312" i="12"/>
  <c r="C2313" i="12"/>
  <c r="J2313" i="12"/>
  <c r="D2313" i="12"/>
  <c r="K2313" i="12"/>
  <c r="E2313" i="12"/>
  <c r="L2313" i="12"/>
  <c r="F2313" i="12"/>
  <c r="M2313" i="12"/>
  <c r="G2313" i="12"/>
  <c r="N2313" i="12"/>
  <c r="H2313" i="12"/>
  <c r="O2313" i="12"/>
  <c r="I2313" i="12"/>
  <c r="P2313" i="12"/>
  <c r="Q2313" i="12"/>
  <c r="C2314" i="12"/>
  <c r="J2314" i="12"/>
  <c r="D2314" i="12"/>
  <c r="K2314" i="12"/>
  <c r="E2314" i="12"/>
  <c r="L2314" i="12"/>
  <c r="F2314" i="12"/>
  <c r="M2314" i="12"/>
  <c r="G2314" i="12"/>
  <c r="N2314" i="12"/>
  <c r="H2314" i="12"/>
  <c r="O2314" i="12"/>
  <c r="I2314" i="12"/>
  <c r="P2314" i="12"/>
  <c r="Q2314" i="12"/>
  <c r="C2315" i="12"/>
  <c r="J2315" i="12"/>
  <c r="D2315" i="12"/>
  <c r="K2315" i="12"/>
  <c r="E2315" i="12"/>
  <c r="L2315" i="12"/>
  <c r="F2315" i="12"/>
  <c r="M2315" i="12"/>
  <c r="G2315" i="12"/>
  <c r="N2315" i="12"/>
  <c r="H2315" i="12"/>
  <c r="O2315" i="12"/>
  <c r="I2315" i="12"/>
  <c r="P2315" i="12"/>
  <c r="Q2315" i="12"/>
  <c r="C2316" i="12"/>
  <c r="J2316" i="12"/>
  <c r="D2316" i="12"/>
  <c r="K2316" i="12"/>
  <c r="E2316" i="12"/>
  <c r="L2316" i="12"/>
  <c r="F2316" i="12"/>
  <c r="M2316" i="12"/>
  <c r="G2316" i="12"/>
  <c r="N2316" i="12"/>
  <c r="H2316" i="12"/>
  <c r="O2316" i="12"/>
  <c r="I2316" i="12"/>
  <c r="P2316" i="12"/>
  <c r="Q2316" i="12"/>
  <c r="C2317" i="12"/>
  <c r="J2317" i="12"/>
  <c r="D2317" i="12"/>
  <c r="K2317" i="12"/>
  <c r="E2317" i="12"/>
  <c r="L2317" i="12"/>
  <c r="F2317" i="12"/>
  <c r="M2317" i="12"/>
  <c r="G2317" i="12"/>
  <c r="N2317" i="12"/>
  <c r="H2317" i="12"/>
  <c r="O2317" i="12"/>
  <c r="I2317" i="12"/>
  <c r="P2317" i="12"/>
  <c r="Q2317" i="12"/>
  <c r="C2318" i="12"/>
  <c r="J2318" i="12"/>
  <c r="D2318" i="12"/>
  <c r="K2318" i="12"/>
  <c r="E2318" i="12"/>
  <c r="L2318" i="12"/>
  <c r="F2318" i="12"/>
  <c r="M2318" i="12"/>
  <c r="G2318" i="12"/>
  <c r="N2318" i="12"/>
  <c r="H2318" i="12"/>
  <c r="O2318" i="12"/>
  <c r="I2318" i="12"/>
  <c r="P2318" i="12"/>
  <c r="Q2318" i="12"/>
  <c r="C2319" i="12"/>
  <c r="J2319" i="12"/>
  <c r="D2319" i="12"/>
  <c r="K2319" i="12"/>
  <c r="E2319" i="12"/>
  <c r="L2319" i="12"/>
  <c r="F2319" i="12"/>
  <c r="M2319" i="12"/>
  <c r="G2319" i="12"/>
  <c r="N2319" i="12"/>
  <c r="H2319" i="12"/>
  <c r="O2319" i="12"/>
  <c r="I2319" i="12"/>
  <c r="P2319" i="12"/>
  <c r="Q2319" i="12"/>
  <c r="C2320" i="12"/>
  <c r="J2320" i="12"/>
  <c r="D2320" i="12"/>
  <c r="K2320" i="12"/>
  <c r="E2320" i="12"/>
  <c r="L2320" i="12"/>
  <c r="F2320" i="12"/>
  <c r="M2320" i="12"/>
  <c r="G2320" i="12"/>
  <c r="N2320" i="12"/>
  <c r="H2320" i="12"/>
  <c r="O2320" i="12"/>
  <c r="I2320" i="12"/>
  <c r="P2320" i="12"/>
  <c r="Q2320" i="12"/>
  <c r="C2321" i="12"/>
  <c r="J2321" i="12"/>
  <c r="D2321" i="12"/>
  <c r="K2321" i="12"/>
  <c r="E2321" i="12"/>
  <c r="L2321" i="12"/>
  <c r="F2321" i="12"/>
  <c r="M2321" i="12"/>
  <c r="G2321" i="12"/>
  <c r="N2321" i="12"/>
  <c r="H2321" i="12"/>
  <c r="O2321" i="12"/>
  <c r="I2321" i="12"/>
  <c r="P2321" i="12"/>
  <c r="Q2321" i="12"/>
  <c r="C2322" i="12"/>
  <c r="J2322" i="12"/>
  <c r="D2322" i="12"/>
  <c r="K2322" i="12"/>
  <c r="E2322" i="12"/>
  <c r="L2322" i="12"/>
  <c r="F2322" i="12"/>
  <c r="M2322" i="12"/>
  <c r="G2322" i="12"/>
  <c r="N2322" i="12"/>
  <c r="H2322" i="12"/>
  <c r="O2322" i="12"/>
  <c r="I2322" i="12"/>
  <c r="P2322" i="12"/>
  <c r="Q2322" i="12"/>
  <c r="C2323" i="12"/>
  <c r="J2323" i="12"/>
  <c r="D2323" i="12"/>
  <c r="K2323" i="12"/>
  <c r="E2323" i="12"/>
  <c r="L2323" i="12"/>
  <c r="F2323" i="12"/>
  <c r="M2323" i="12"/>
  <c r="G2323" i="12"/>
  <c r="N2323" i="12"/>
  <c r="H2323" i="12"/>
  <c r="O2323" i="12"/>
  <c r="I2323" i="12"/>
  <c r="P2323" i="12"/>
  <c r="Q2323" i="12"/>
  <c r="C2324" i="12"/>
  <c r="J2324" i="12"/>
  <c r="D2324" i="12"/>
  <c r="K2324" i="12"/>
  <c r="E2324" i="12"/>
  <c r="L2324" i="12"/>
  <c r="F2324" i="12"/>
  <c r="M2324" i="12"/>
  <c r="G2324" i="12"/>
  <c r="N2324" i="12"/>
  <c r="H2324" i="12"/>
  <c r="O2324" i="12"/>
  <c r="I2324" i="12"/>
  <c r="P2324" i="12"/>
  <c r="Q2324" i="12"/>
  <c r="C2325" i="12"/>
  <c r="J2325" i="12"/>
  <c r="D2325" i="12"/>
  <c r="K2325" i="12"/>
  <c r="E2325" i="12"/>
  <c r="L2325" i="12"/>
  <c r="F2325" i="12"/>
  <c r="M2325" i="12"/>
  <c r="G2325" i="12"/>
  <c r="N2325" i="12"/>
  <c r="H2325" i="12"/>
  <c r="O2325" i="12"/>
  <c r="I2325" i="12"/>
  <c r="P2325" i="12"/>
  <c r="Q2325" i="12"/>
  <c r="C2326" i="12"/>
  <c r="J2326" i="12"/>
  <c r="D2326" i="12"/>
  <c r="K2326" i="12"/>
  <c r="E2326" i="12"/>
  <c r="L2326" i="12"/>
  <c r="F2326" i="12"/>
  <c r="M2326" i="12"/>
  <c r="G2326" i="12"/>
  <c r="N2326" i="12"/>
  <c r="H2326" i="12"/>
  <c r="O2326" i="12"/>
  <c r="I2326" i="12"/>
  <c r="P2326" i="12"/>
  <c r="Q2326" i="12"/>
  <c r="C2327" i="12"/>
  <c r="J2327" i="12"/>
  <c r="D2327" i="12"/>
  <c r="K2327" i="12"/>
  <c r="E2327" i="12"/>
  <c r="L2327" i="12"/>
  <c r="F2327" i="12"/>
  <c r="M2327" i="12"/>
  <c r="G2327" i="12"/>
  <c r="N2327" i="12"/>
  <c r="H2327" i="12"/>
  <c r="O2327" i="12"/>
  <c r="I2327" i="12"/>
  <c r="P2327" i="12"/>
  <c r="Q2327" i="12"/>
  <c r="C2328" i="12"/>
  <c r="J2328" i="12"/>
  <c r="D2328" i="12"/>
  <c r="K2328" i="12"/>
  <c r="E2328" i="12"/>
  <c r="L2328" i="12"/>
  <c r="F2328" i="12"/>
  <c r="M2328" i="12"/>
  <c r="G2328" i="12"/>
  <c r="N2328" i="12"/>
  <c r="H2328" i="12"/>
  <c r="O2328" i="12"/>
  <c r="I2328" i="12"/>
  <c r="P2328" i="12"/>
  <c r="Q2328" i="12"/>
  <c r="C2329" i="12"/>
  <c r="J2329" i="12"/>
  <c r="D2329" i="12"/>
  <c r="K2329" i="12"/>
  <c r="E2329" i="12"/>
  <c r="L2329" i="12"/>
  <c r="F2329" i="12"/>
  <c r="M2329" i="12"/>
  <c r="G2329" i="12"/>
  <c r="N2329" i="12"/>
  <c r="H2329" i="12"/>
  <c r="O2329" i="12"/>
  <c r="I2329" i="12"/>
  <c r="P2329" i="12"/>
  <c r="Q2329" i="12"/>
  <c r="C2330" i="12"/>
  <c r="J2330" i="12"/>
  <c r="D2330" i="12"/>
  <c r="K2330" i="12"/>
  <c r="E2330" i="12"/>
  <c r="L2330" i="12"/>
  <c r="F2330" i="12"/>
  <c r="M2330" i="12"/>
  <c r="G2330" i="12"/>
  <c r="N2330" i="12"/>
  <c r="H2330" i="12"/>
  <c r="O2330" i="12"/>
  <c r="I2330" i="12"/>
  <c r="P2330" i="12"/>
  <c r="Q2330" i="12"/>
  <c r="C2331" i="12"/>
  <c r="J2331" i="12"/>
  <c r="D2331" i="12"/>
  <c r="K2331" i="12"/>
  <c r="E2331" i="12"/>
  <c r="L2331" i="12"/>
  <c r="F2331" i="12"/>
  <c r="M2331" i="12"/>
  <c r="G2331" i="12"/>
  <c r="N2331" i="12"/>
  <c r="H2331" i="12"/>
  <c r="O2331" i="12"/>
  <c r="I2331" i="12"/>
  <c r="P2331" i="12"/>
  <c r="Q2331" i="12"/>
  <c r="C2332" i="12"/>
  <c r="J2332" i="12"/>
  <c r="D2332" i="12"/>
  <c r="K2332" i="12"/>
  <c r="E2332" i="12"/>
  <c r="L2332" i="12"/>
  <c r="F2332" i="12"/>
  <c r="M2332" i="12"/>
  <c r="G2332" i="12"/>
  <c r="N2332" i="12"/>
  <c r="H2332" i="12"/>
  <c r="O2332" i="12"/>
  <c r="I2332" i="12"/>
  <c r="P2332" i="12"/>
  <c r="Q2332" i="12"/>
  <c r="C2333" i="12"/>
  <c r="J2333" i="12"/>
  <c r="D2333" i="12"/>
  <c r="K2333" i="12"/>
  <c r="E2333" i="12"/>
  <c r="L2333" i="12"/>
  <c r="F2333" i="12"/>
  <c r="M2333" i="12"/>
  <c r="G2333" i="12"/>
  <c r="N2333" i="12"/>
  <c r="H2333" i="12"/>
  <c r="O2333" i="12"/>
  <c r="I2333" i="12"/>
  <c r="P2333" i="12"/>
  <c r="Q2333" i="12"/>
  <c r="C2334" i="12"/>
  <c r="J2334" i="12"/>
  <c r="D2334" i="12"/>
  <c r="K2334" i="12"/>
  <c r="E2334" i="12"/>
  <c r="L2334" i="12"/>
  <c r="F2334" i="12"/>
  <c r="M2334" i="12"/>
  <c r="G2334" i="12"/>
  <c r="N2334" i="12"/>
  <c r="H2334" i="12"/>
  <c r="O2334" i="12"/>
  <c r="I2334" i="12"/>
  <c r="P2334" i="12"/>
  <c r="Q2334" i="12"/>
  <c r="C2335" i="12"/>
  <c r="J2335" i="12"/>
  <c r="D2335" i="12"/>
  <c r="K2335" i="12"/>
  <c r="E2335" i="12"/>
  <c r="L2335" i="12"/>
  <c r="F2335" i="12"/>
  <c r="M2335" i="12"/>
  <c r="G2335" i="12"/>
  <c r="N2335" i="12"/>
  <c r="H2335" i="12"/>
  <c r="O2335" i="12"/>
  <c r="I2335" i="12"/>
  <c r="P2335" i="12"/>
  <c r="Q2335" i="12"/>
  <c r="C2336" i="12"/>
  <c r="J2336" i="12"/>
  <c r="D2336" i="12"/>
  <c r="K2336" i="12"/>
  <c r="E2336" i="12"/>
  <c r="L2336" i="12"/>
  <c r="F2336" i="12"/>
  <c r="M2336" i="12"/>
  <c r="G2336" i="12"/>
  <c r="N2336" i="12"/>
  <c r="H2336" i="12"/>
  <c r="O2336" i="12"/>
  <c r="I2336" i="12"/>
  <c r="P2336" i="12"/>
  <c r="Q2336" i="12"/>
  <c r="C2337" i="12"/>
  <c r="J2337" i="12"/>
  <c r="D2337" i="12"/>
  <c r="K2337" i="12"/>
  <c r="E2337" i="12"/>
  <c r="L2337" i="12"/>
  <c r="F2337" i="12"/>
  <c r="M2337" i="12"/>
  <c r="G2337" i="12"/>
  <c r="N2337" i="12"/>
  <c r="H2337" i="12"/>
  <c r="O2337" i="12"/>
  <c r="I2337" i="12"/>
  <c r="P2337" i="12"/>
  <c r="Q2337" i="12"/>
  <c r="C2338" i="12"/>
  <c r="J2338" i="12"/>
  <c r="D2338" i="12"/>
  <c r="K2338" i="12"/>
  <c r="E2338" i="12"/>
  <c r="L2338" i="12"/>
  <c r="F2338" i="12"/>
  <c r="M2338" i="12"/>
  <c r="G2338" i="12"/>
  <c r="N2338" i="12"/>
  <c r="H2338" i="12"/>
  <c r="O2338" i="12"/>
  <c r="I2338" i="12"/>
  <c r="P2338" i="12"/>
  <c r="Q2338" i="12"/>
  <c r="C2339" i="12"/>
  <c r="J2339" i="12"/>
  <c r="D2339" i="12"/>
  <c r="K2339" i="12"/>
  <c r="E2339" i="12"/>
  <c r="L2339" i="12"/>
  <c r="F2339" i="12"/>
  <c r="M2339" i="12"/>
  <c r="G2339" i="12"/>
  <c r="N2339" i="12"/>
  <c r="H2339" i="12"/>
  <c r="O2339" i="12"/>
  <c r="I2339" i="12"/>
  <c r="P2339" i="12"/>
  <c r="Q2339" i="12"/>
  <c r="C2340" i="12"/>
  <c r="J2340" i="12"/>
  <c r="D2340" i="12"/>
  <c r="K2340" i="12"/>
  <c r="E2340" i="12"/>
  <c r="L2340" i="12"/>
  <c r="F2340" i="12"/>
  <c r="M2340" i="12"/>
  <c r="G2340" i="12"/>
  <c r="N2340" i="12"/>
  <c r="H2340" i="12"/>
  <c r="O2340" i="12"/>
  <c r="I2340" i="12"/>
  <c r="P2340" i="12"/>
  <c r="Q2340" i="12"/>
  <c r="C2341" i="12"/>
  <c r="J2341" i="12"/>
  <c r="D2341" i="12"/>
  <c r="K2341" i="12"/>
  <c r="E2341" i="12"/>
  <c r="L2341" i="12"/>
  <c r="F2341" i="12"/>
  <c r="M2341" i="12"/>
  <c r="G2341" i="12"/>
  <c r="N2341" i="12"/>
  <c r="H2341" i="12"/>
  <c r="O2341" i="12"/>
  <c r="I2341" i="12"/>
  <c r="P2341" i="12"/>
  <c r="Q2341" i="12"/>
  <c r="C2342" i="12"/>
  <c r="J2342" i="12"/>
  <c r="D2342" i="12"/>
  <c r="K2342" i="12"/>
  <c r="E2342" i="12"/>
  <c r="L2342" i="12"/>
  <c r="F2342" i="12"/>
  <c r="M2342" i="12"/>
  <c r="G2342" i="12"/>
  <c r="N2342" i="12"/>
  <c r="H2342" i="12"/>
  <c r="O2342" i="12"/>
  <c r="I2342" i="12"/>
  <c r="P2342" i="12"/>
  <c r="Q2342" i="12"/>
  <c r="C2343" i="12"/>
  <c r="J2343" i="12"/>
  <c r="D2343" i="12"/>
  <c r="K2343" i="12"/>
  <c r="E2343" i="12"/>
  <c r="L2343" i="12"/>
  <c r="F2343" i="12"/>
  <c r="M2343" i="12"/>
  <c r="G2343" i="12"/>
  <c r="N2343" i="12"/>
  <c r="H2343" i="12"/>
  <c r="O2343" i="12"/>
  <c r="I2343" i="12"/>
  <c r="P2343" i="12"/>
  <c r="Q2343" i="12"/>
  <c r="C2344" i="12"/>
  <c r="J2344" i="12"/>
  <c r="D2344" i="12"/>
  <c r="K2344" i="12"/>
  <c r="E2344" i="12"/>
  <c r="L2344" i="12"/>
  <c r="F2344" i="12"/>
  <c r="M2344" i="12"/>
  <c r="G2344" i="12"/>
  <c r="N2344" i="12"/>
  <c r="H2344" i="12"/>
  <c r="O2344" i="12"/>
  <c r="I2344" i="12"/>
  <c r="P2344" i="12"/>
  <c r="Q2344" i="12"/>
  <c r="C2345" i="12"/>
  <c r="J2345" i="12"/>
  <c r="D2345" i="12"/>
  <c r="K2345" i="12"/>
  <c r="E2345" i="12"/>
  <c r="L2345" i="12"/>
  <c r="F2345" i="12"/>
  <c r="M2345" i="12"/>
  <c r="G2345" i="12"/>
  <c r="N2345" i="12"/>
  <c r="H2345" i="12"/>
  <c r="O2345" i="12"/>
  <c r="I2345" i="12"/>
  <c r="P2345" i="12"/>
  <c r="Q2345" i="12"/>
  <c r="C2346" i="12"/>
  <c r="J2346" i="12"/>
  <c r="D2346" i="12"/>
  <c r="K2346" i="12"/>
  <c r="E2346" i="12"/>
  <c r="L2346" i="12"/>
  <c r="F2346" i="12"/>
  <c r="M2346" i="12"/>
  <c r="G2346" i="12"/>
  <c r="N2346" i="12"/>
  <c r="H2346" i="12"/>
  <c r="O2346" i="12"/>
  <c r="I2346" i="12"/>
  <c r="P2346" i="12"/>
  <c r="Q2346" i="12"/>
  <c r="C2347" i="12"/>
  <c r="J2347" i="12"/>
  <c r="D2347" i="12"/>
  <c r="K2347" i="12"/>
  <c r="E2347" i="12"/>
  <c r="L2347" i="12"/>
  <c r="F2347" i="12"/>
  <c r="M2347" i="12"/>
  <c r="G2347" i="12"/>
  <c r="N2347" i="12"/>
  <c r="H2347" i="12"/>
  <c r="O2347" i="12"/>
  <c r="I2347" i="12"/>
  <c r="P2347" i="12"/>
  <c r="Q2347" i="12"/>
  <c r="C2348" i="12"/>
  <c r="J2348" i="12"/>
  <c r="D2348" i="12"/>
  <c r="K2348" i="12"/>
  <c r="E2348" i="12"/>
  <c r="L2348" i="12"/>
  <c r="F2348" i="12"/>
  <c r="M2348" i="12"/>
  <c r="G2348" i="12"/>
  <c r="N2348" i="12"/>
  <c r="H2348" i="12"/>
  <c r="O2348" i="12"/>
  <c r="I2348" i="12"/>
  <c r="P2348" i="12"/>
  <c r="Q2348" i="12"/>
  <c r="C2349" i="12"/>
  <c r="J2349" i="12"/>
  <c r="D2349" i="12"/>
  <c r="K2349" i="12"/>
  <c r="E2349" i="12"/>
  <c r="L2349" i="12"/>
  <c r="F2349" i="12"/>
  <c r="M2349" i="12"/>
  <c r="G2349" i="12"/>
  <c r="N2349" i="12"/>
  <c r="H2349" i="12"/>
  <c r="O2349" i="12"/>
  <c r="I2349" i="12"/>
  <c r="P2349" i="12"/>
  <c r="Q2349" i="12"/>
  <c r="C2350" i="12"/>
  <c r="J2350" i="12"/>
  <c r="D2350" i="12"/>
  <c r="K2350" i="12"/>
  <c r="E2350" i="12"/>
  <c r="L2350" i="12"/>
  <c r="F2350" i="12"/>
  <c r="M2350" i="12"/>
  <c r="G2350" i="12"/>
  <c r="N2350" i="12"/>
  <c r="H2350" i="12"/>
  <c r="O2350" i="12"/>
  <c r="I2350" i="12"/>
  <c r="P2350" i="12"/>
  <c r="Q2350" i="12"/>
  <c r="C2351" i="12"/>
  <c r="J2351" i="12"/>
  <c r="D2351" i="12"/>
  <c r="K2351" i="12"/>
  <c r="E2351" i="12"/>
  <c r="L2351" i="12"/>
  <c r="F2351" i="12"/>
  <c r="M2351" i="12"/>
  <c r="G2351" i="12"/>
  <c r="N2351" i="12"/>
  <c r="H2351" i="12"/>
  <c r="O2351" i="12"/>
  <c r="I2351" i="12"/>
  <c r="P2351" i="12"/>
  <c r="Q2351" i="12"/>
  <c r="C2352" i="12"/>
  <c r="J2352" i="12"/>
  <c r="D2352" i="12"/>
  <c r="K2352" i="12"/>
  <c r="E2352" i="12"/>
  <c r="L2352" i="12"/>
  <c r="F2352" i="12"/>
  <c r="M2352" i="12"/>
  <c r="G2352" i="12"/>
  <c r="N2352" i="12"/>
  <c r="H2352" i="12"/>
  <c r="O2352" i="12"/>
  <c r="I2352" i="12"/>
  <c r="P2352" i="12"/>
  <c r="Q2352" i="12"/>
  <c r="C2353" i="12"/>
  <c r="J2353" i="12"/>
  <c r="D2353" i="12"/>
  <c r="K2353" i="12"/>
  <c r="E2353" i="12"/>
  <c r="L2353" i="12"/>
  <c r="F2353" i="12"/>
  <c r="M2353" i="12"/>
  <c r="G2353" i="12"/>
  <c r="N2353" i="12"/>
  <c r="H2353" i="12"/>
  <c r="O2353" i="12"/>
  <c r="I2353" i="12"/>
  <c r="P2353" i="12"/>
  <c r="Q2353" i="12"/>
  <c r="C2354" i="12"/>
  <c r="J2354" i="12"/>
  <c r="D2354" i="12"/>
  <c r="K2354" i="12"/>
  <c r="E2354" i="12"/>
  <c r="L2354" i="12"/>
  <c r="F2354" i="12"/>
  <c r="M2354" i="12"/>
  <c r="G2354" i="12"/>
  <c r="N2354" i="12"/>
  <c r="H2354" i="12"/>
  <c r="O2354" i="12"/>
  <c r="I2354" i="12"/>
  <c r="P2354" i="12"/>
  <c r="Q2354" i="12"/>
  <c r="C2355" i="12"/>
  <c r="J2355" i="12"/>
  <c r="D2355" i="12"/>
  <c r="K2355" i="12"/>
  <c r="E2355" i="12"/>
  <c r="L2355" i="12"/>
  <c r="F2355" i="12"/>
  <c r="M2355" i="12"/>
  <c r="G2355" i="12"/>
  <c r="N2355" i="12"/>
  <c r="H2355" i="12"/>
  <c r="O2355" i="12"/>
  <c r="I2355" i="12"/>
  <c r="P2355" i="12"/>
  <c r="Q2355" i="12"/>
  <c r="C2356" i="12"/>
  <c r="J2356" i="12"/>
  <c r="D2356" i="12"/>
  <c r="K2356" i="12"/>
  <c r="E2356" i="12"/>
  <c r="L2356" i="12"/>
  <c r="F2356" i="12"/>
  <c r="M2356" i="12"/>
  <c r="G2356" i="12"/>
  <c r="N2356" i="12"/>
  <c r="H2356" i="12"/>
  <c r="O2356" i="12"/>
  <c r="I2356" i="12"/>
  <c r="P2356" i="12"/>
  <c r="Q2356" i="12"/>
  <c r="C2357" i="12"/>
  <c r="J2357" i="12"/>
  <c r="D2357" i="12"/>
  <c r="K2357" i="12"/>
  <c r="E2357" i="12"/>
  <c r="L2357" i="12"/>
  <c r="F2357" i="12"/>
  <c r="M2357" i="12"/>
  <c r="G2357" i="12"/>
  <c r="N2357" i="12"/>
  <c r="H2357" i="12"/>
  <c r="O2357" i="12"/>
  <c r="I2357" i="12"/>
  <c r="P2357" i="12"/>
  <c r="Q2357" i="12"/>
  <c r="C2358" i="12"/>
  <c r="J2358" i="12"/>
  <c r="D2358" i="12"/>
  <c r="K2358" i="12"/>
  <c r="E2358" i="12"/>
  <c r="L2358" i="12"/>
  <c r="F2358" i="12"/>
  <c r="M2358" i="12"/>
  <c r="G2358" i="12"/>
  <c r="N2358" i="12"/>
  <c r="H2358" i="12"/>
  <c r="O2358" i="12"/>
  <c r="I2358" i="12"/>
  <c r="P2358" i="12"/>
  <c r="Q2358" i="12"/>
  <c r="C2359" i="12"/>
  <c r="J2359" i="12"/>
  <c r="D2359" i="12"/>
  <c r="K2359" i="12"/>
  <c r="E2359" i="12"/>
  <c r="L2359" i="12"/>
  <c r="F2359" i="12"/>
  <c r="M2359" i="12"/>
  <c r="G2359" i="12"/>
  <c r="N2359" i="12"/>
  <c r="H2359" i="12"/>
  <c r="O2359" i="12"/>
  <c r="I2359" i="12"/>
  <c r="P2359" i="12"/>
  <c r="Q2359" i="12"/>
  <c r="C2360" i="12"/>
  <c r="J2360" i="12"/>
  <c r="D2360" i="12"/>
  <c r="K2360" i="12"/>
  <c r="E2360" i="12"/>
  <c r="L2360" i="12"/>
  <c r="F2360" i="12"/>
  <c r="M2360" i="12"/>
  <c r="G2360" i="12"/>
  <c r="N2360" i="12"/>
  <c r="H2360" i="12"/>
  <c r="O2360" i="12"/>
  <c r="I2360" i="12"/>
  <c r="P2360" i="12"/>
  <c r="Q2360" i="12"/>
  <c r="C2361" i="12"/>
  <c r="J2361" i="12"/>
  <c r="D2361" i="12"/>
  <c r="K2361" i="12"/>
  <c r="E2361" i="12"/>
  <c r="L2361" i="12"/>
  <c r="F2361" i="12"/>
  <c r="M2361" i="12"/>
  <c r="G2361" i="12"/>
  <c r="N2361" i="12"/>
  <c r="H2361" i="12"/>
  <c r="O2361" i="12"/>
  <c r="I2361" i="12"/>
  <c r="P2361" i="12"/>
  <c r="Q2361" i="12"/>
  <c r="C2362" i="12"/>
  <c r="J2362" i="12"/>
  <c r="D2362" i="12"/>
  <c r="K2362" i="12"/>
  <c r="E2362" i="12"/>
  <c r="L2362" i="12"/>
  <c r="F2362" i="12"/>
  <c r="M2362" i="12"/>
  <c r="G2362" i="12"/>
  <c r="N2362" i="12"/>
  <c r="H2362" i="12"/>
  <c r="O2362" i="12"/>
  <c r="I2362" i="12"/>
  <c r="P2362" i="12"/>
  <c r="Q2362" i="12"/>
  <c r="C2363" i="12"/>
  <c r="J2363" i="12"/>
  <c r="D2363" i="12"/>
  <c r="K2363" i="12"/>
  <c r="E2363" i="12"/>
  <c r="L2363" i="12"/>
  <c r="F2363" i="12"/>
  <c r="M2363" i="12"/>
  <c r="G2363" i="12"/>
  <c r="N2363" i="12"/>
  <c r="H2363" i="12"/>
  <c r="O2363" i="12"/>
  <c r="I2363" i="12"/>
  <c r="P2363" i="12"/>
  <c r="Q2363" i="12"/>
  <c r="C2364" i="12"/>
  <c r="J2364" i="12"/>
  <c r="D2364" i="12"/>
  <c r="K2364" i="12"/>
  <c r="E2364" i="12"/>
  <c r="L2364" i="12"/>
  <c r="F2364" i="12"/>
  <c r="M2364" i="12"/>
  <c r="G2364" i="12"/>
  <c r="N2364" i="12"/>
  <c r="H2364" i="12"/>
  <c r="O2364" i="12"/>
  <c r="I2364" i="12"/>
  <c r="P2364" i="12"/>
  <c r="Q2364" i="12"/>
  <c r="C2365" i="12"/>
  <c r="J2365" i="12"/>
  <c r="D2365" i="12"/>
  <c r="K2365" i="12"/>
  <c r="E2365" i="12"/>
  <c r="L2365" i="12"/>
  <c r="F2365" i="12"/>
  <c r="M2365" i="12"/>
  <c r="G2365" i="12"/>
  <c r="N2365" i="12"/>
  <c r="H2365" i="12"/>
  <c r="O2365" i="12"/>
  <c r="I2365" i="12"/>
  <c r="P2365" i="12"/>
  <c r="Q2365" i="12"/>
  <c r="C2366" i="12"/>
  <c r="J2366" i="12"/>
  <c r="D2366" i="12"/>
  <c r="K2366" i="12"/>
  <c r="E2366" i="12"/>
  <c r="L2366" i="12"/>
  <c r="F2366" i="12"/>
  <c r="M2366" i="12"/>
  <c r="G2366" i="12"/>
  <c r="N2366" i="12"/>
  <c r="H2366" i="12"/>
  <c r="O2366" i="12"/>
  <c r="I2366" i="12"/>
  <c r="P2366" i="12"/>
  <c r="Q2366" i="12"/>
  <c r="C2367" i="12"/>
  <c r="J2367" i="12"/>
  <c r="D2367" i="12"/>
  <c r="K2367" i="12"/>
  <c r="E2367" i="12"/>
  <c r="L2367" i="12"/>
  <c r="F2367" i="12"/>
  <c r="M2367" i="12"/>
  <c r="G2367" i="12"/>
  <c r="N2367" i="12"/>
  <c r="H2367" i="12"/>
  <c r="O2367" i="12"/>
  <c r="I2367" i="12"/>
  <c r="P2367" i="12"/>
  <c r="Q2367" i="12"/>
  <c r="C2368" i="12"/>
  <c r="J2368" i="12"/>
  <c r="D2368" i="12"/>
  <c r="K2368" i="12"/>
  <c r="E2368" i="12"/>
  <c r="L2368" i="12"/>
  <c r="F2368" i="12"/>
  <c r="M2368" i="12"/>
  <c r="G2368" i="12"/>
  <c r="N2368" i="12"/>
  <c r="H2368" i="12"/>
  <c r="O2368" i="12"/>
  <c r="I2368" i="12"/>
  <c r="P2368" i="12"/>
  <c r="Q2368" i="12"/>
  <c r="C2369" i="12"/>
  <c r="J2369" i="12"/>
  <c r="D2369" i="12"/>
  <c r="K2369" i="12"/>
  <c r="E2369" i="12"/>
  <c r="L2369" i="12"/>
  <c r="F2369" i="12"/>
  <c r="M2369" i="12"/>
  <c r="G2369" i="12"/>
  <c r="N2369" i="12"/>
  <c r="H2369" i="12"/>
  <c r="O2369" i="12"/>
  <c r="I2369" i="12"/>
  <c r="P2369" i="12"/>
  <c r="Q2369" i="12"/>
  <c r="C2370" i="12"/>
  <c r="J2370" i="12"/>
  <c r="D2370" i="12"/>
  <c r="K2370" i="12"/>
  <c r="E2370" i="12"/>
  <c r="L2370" i="12"/>
  <c r="F2370" i="12"/>
  <c r="M2370" i="12"/>
  <c r="G2370" i="12"/>
  <c r="N2370" i="12"/>
  <c r="H2370" i="12"/>
  <c r="O2370" i="12"/>
  <c r="I2370" i="12"/>
  <c r="P2370" i="12"/>
  <c r="Q2370" i="12"/>
  <c r="C2371" i="12"/>
  <c r="J2371" i="12"/>
  <c r="D2371" i="12"/>
  <c r="K2371" i="12"/>
  <c r="E2371" i="12"/>
  <c r="L2371" i="12"/>
  <c r="F2371" i="12"/>
  <c r="M2371" i="12"/>
  <c r="G2371" i="12"/>
  <c r="N2371" i="12"/>
  <c r="H2371" i="12"/>
  <c r="O2371" i="12"/>
  <c r="I2371" i="12"/>
  <c r="P2371" i="12"/>
  <c r="Q2371" i="12"/>
  <c r="C2372" i="12"/>
  <c r="J2372" i="12"/>
  <c r="D2372" i="12"/>
  <c r="K2372" i="12"/>
  <c r="E2372" i="12"/>
  <c r="L2372" i="12"/>
  <c r="F2372" i="12"/>
  <c r="M2372" i="12"/>
  <c r="G2372" i="12"/>
  <c r="N2372" i="12"/>
  <c r="H2372" i="12"/>
  <c r="O2372" i="12"/>
  <c r="I2372" i="12"/>
  <c r="P2372" i="12"/>
  <c r="Q2372" i="12"/>
  <c r="C2373" i="12"/>
  <c r="J2373" i="12"/>
  <c r="D2373" i="12"/>
  <c r="K2373" i="12"/>
  <c r="E2373" i="12"/>
  <c r="L2373" i="12"/>
  <c r="F2373" i="12"/>
  <c r="M2373" i="12"/>
  <c r="G2373" i="12"/>
  <c r="N2373" i="12"/>
  <c r="H2373" i="12"/>
  <c r="O2373" i="12"/>
  <c r="I2373" i="12"/>
  <c r="P2373" i="12"/>
  <c r="Q2373" i="12"/>
  <c r="C2374" i="12"/>
  <c r="J2374" i="12"/>
  <c r="D2374" i="12"/>
  <c r="K2374" i="12"/>
  <c r="E2374" i="12"/>
  <c r="L2374" i="12"/>
  <c r="F2374" i="12"/>
  <c r="M2374" i="12"/>
  <c r="G2374" i="12"/>
  <c r="N2374" i="12"/>
  <c r="H2374" i="12"/>
  <c r="O2374" i="12"/>
  <c r="I2374" i="12"/>
  <c r="P2374" i="12"/>
  <c r="Q2374" i="12"/>
  <c r="C2375" i="12"/>
  <c r="J2375" i="12"/>
  <c r="D2375" i="12"/>
  <c r="K2375" i="12"/>
  <c r="E2375" i="12"/>
  <c r="L2375" i="12"/>
  <c r="F2375" i="12"/>
  <c r="M2375" i="12"/>
  <c r="G2375" i="12"/>
  <c r="N2375" i="12"/>
  <c r="H2375" i="12"/>
  <c r="O2375" i="12"/>
  <c r="I2375" i="12"/>
  <c r="P2375" i="12"/>
  <c r="Q2375" i="12"/>
  <c r="C2376" i="12"/>
  <c r="J2376" i="12"/>
  <c r="D2376" i="12"/>
  <c r="K2376" i="12"/>
  <c r="E2376" i="12"/>
  <c r="L2376" i="12"/>
  <c r="F2376" i="12"/>
  <c r="M2376" i="12"/>
  <c r="G2376" i="12"/>
  <c r="N2376" i="12"/>
  <c r="H2376" i="12"/>
  <c r="O2376" i="12"/>
  <c r="I2376" i="12"/>
  <c r="P2376" i="12"/>
  <c r="Q2376" i="12"/>
  <c r="C2377" i="12"/>
  <c r="J2377" i="12"/>
  <c r="D2377" i="12"/>
  <c r="K2377" i="12"/>
  <c r="E2377" i="12"/>
  <c r="L2377" i="12"/>
  <c r="F2377" i="12"/>
  <c r="M2377" i="12"/>
  <c r="G2377" i="12"/>
  <c r="N2377" i="12"/>
  <c r="H2377" i="12"/>
  <c r="O2377" i="12"/>
  <c r="I2377" i="12"/>
  <c r="P2377" i="12"/>
  <c r="Q2377" i="12"/>
  <c r="C2378" i="12"/>
  <c r="J2378" i="12"/>
  <c r="D2378" i="12"/>
  <c r="K2378" i="12"/>
  <c r="E2378" i="12"/>
  <c r="L2378" i="12"/>
  <c r="F2378" i="12"/>
  <c r="M2378" i="12"/>
  <c r="G2378" i="12"/>
  <c r="N2378" i="12"/>
  <c r="H2378" i="12"/>
  <c r="O2378" i="12"/>
  <c r="I2378" i="12"/>
  <c r="P2378" i="12"/>
  <c r="Q2378" i="12"/>
  <c r="C2379" i="12"/>
  <c r="J2379" i="12"/>
  <c r="D2379" i="12"/>
  <c r="K2379" i="12"/>
  <c r="E2379" i="12"/>
  <c r="L2379" i="12"/>
  <c r="F2379" i="12"/>
  <c r="M2379" i="12"/>
  <c r="G2379" i="12"/>
  <c r="N2379" i="12"/>
  <c r="H2379" i="12"/>
  <c r="O2379" i="12"/>
  <c r="I2379" i="12"/>
  <c r="P2379" i="12"/>
  <c r="Q2379" i="12"/>
  <c r="C2380" i="12"/>
  <c r="J2380" i="12"/>
  <c r="D2380" i="12"/>
  <c r="K2380" i="12"/>
  <c r="E2380" i="12"/>
  <c r="L2380" i="12"/>
  <c r="F2380" i="12"/>
  <c r="M2380" i="12"/>
  <c r="G2380" i="12"/>
  <c r="N2380" i="12"/>
  <c r="H2380" i="12"/>
  <c r="O2380" i="12"/>
  <c r="I2380" i="12"/>
  <c r="P2380" i="12"/>
  <c r="Q2380" i="12"/>
  <c r="C2381" i="12"/>
  <c r="J2381" i="12"/>
  <c r="D2381" i="12"/>
  <c r="K2381" i="12"/>
  <c r="E2381" i="12"/>
  <c r="L2381" i="12"/>
  <c r="F2381" i="12"/>
  <c r="M2381" i="12"/>
  <c r="G2381" i="12"/>
  <c r="N2381" i="12"/>
  <c r="H2381" i="12"/>
  <c r="O2381" i="12"/>
  <c r="I2381" i="12"/>
  <c r="P2381" i="12"/>
  <c r="Q2381" i="12"/>
  <c r="C2382" i="12"/>
  <c r="J2382" i="12"/>
  <c r="D2382" i="12"/>
  <c r="K2382" i="12"/>
  <c r="E2382" i="12"/>
  <c r="L2382" i="12"/>
  <c r="F2382" i="12"/>
  <c r="M2382" i="12"/>
  <c r="G2382" i="12"/>
  <c r="N2382" i="12"/>
  <c r="H2382" i="12"/>
  <c r="O2382" i="12"/>
  <c r="I2382" i="12"/>
  <c r="P2382" i="12"/>
  <c r="Q2382" i="12"/>
  <c r="C2383" i="12"/>
  <c r="J2383" i="12"/>
  <c r="D2383" i="12"/>
  <c r="K2383" i="12"/>
  <c r="E2383" i="12"/>
  <c r="L2383" i="12"/>
  <c r="F2383" i="12"/>
  <c r="M2383" i="12"/>
  <c r="G2383" i="12"/>
  <c r="N2383" i="12"/>
  <c r="H2383" i="12"/>
  <c r="O2383" i="12"/>
  <c r="I2383" i="12"/>
  <c r="P2383" i="12"/>
  <c r="Q2383" i="12"/>
  <c r="C2384" i="12"/>
  <c r="J2384" i="12"/>
  <c r="D2384" i="12"/>
  <c r="K2384" i="12"/>
  <c r="E2384" i="12"/>
  <c r="L2384" i="12"/>
  <c r="F2384" i="12"/>
  <c r="M2384" i="12"/>
  <c r="G2384" i="12"/>
  <c r="N2384" i="12"/>
  <c r="H2384" i="12"/>
  <c r="O2384" i="12"/>
  <c r="I2384" i="12"/>
  <c r="P2384" i="12"/>
  <c r="Q2384" i="12"/>
  <c r="C2385" i="12"/>
  <c r="J2385" i="12"/>
  <c r="D2385" i="12"/>
  <c r="K2385" i="12"/>
  <c r="E2385" i="12"/>
  <c r="L2385" i="12"/>
  <c r="F2385" i="12"/>
  <c r="M2385" i="12"/>
  <c r="G2385" i="12"/>
  <c r="N2385" i="12"/>
  <c r="H2385" i="12"/>
  <c r="O2385" i="12"/>
  <c r="I2385" i="12"/>
  <c r="P2385" i="12"/>
  <c r="Q2385" i="12"/>
  <c r="C2386" i="12"/>
  <c r="J2386" i="12"/>
  <c r="D2386" i="12"/>
  <c r="K2386" i="12"/>
  <c r="E2386" i="12"/>
  <c r="L2386" i="12"/>
  <c r="F2386" i="12"/>
  <c r="M2386" i="12"/>
  <c r="G2386" i="12"/>
  <c r="N2386" i="12"/>
  <c r="H2386" i="12"/>
  <c r="O2386" i="12"/>
  <c r="I2386" i="12"/>
  <c r="P2386" i="12"/>
  <c r="Q2386" i="12"/>
  <c r="C2387" i="12"/>
  <c r="J2387" i="12"/>
  <c r="D2387" i="12"/>
  <c r="K2387" i="12"/>
  <c r="E2387" i="12"/>
  <c r="L2387" i="12"/>
  <c r="F2387" i="12"/>
  <c r="M2387" i="12"/>
  <c r="G2387" i="12"/>
  <c r="N2387" i="12"/>
  <c r="H2387" i="12"/>
  <c r="O2387" i="12"/>
  <c r="I2387" i="12"/>
  <c r="P2387" i="12"/>
  <c r="Q2387" i="12"/>
  <c r="C2388" i="12"/>
  <c r="J2388" i="12"/>
  <c r="D2388" i="12"/>
  <c r="K2388" i="12"/>
  <c r="E2388" i="12"/>
  <c r="L2388" i="12"/>
  <c r="F2388" i="12"/>
  <c r="M2388" i="12"/>
  <c r="G2388" i="12"/>
  <c r="N2388" i="12"/>
  <c r="H2388" i="12"/>
  <c r="O2388" i="12"/>
  <c r="I2388" i="12"/>
  <c r="P2388" i="12"/>
  <c r="Q2388" i="12"/>
  <c r="C2389" i="12"/>
  <c r="J2389" i="12"/>
  <c r="D2389" i="12"/>
  <c r="K2389" i="12"/>
  <c r="E2389" i="12"/>
  <c r="L2389" i="12"/>
  <c r="F2389" i="12"/>
  <c r="M2389" i="12"/>
  <c r="G2389" i="12"/>
  <c r="N2389" i="12"/>
  <c r="H2389" i="12"/>
  <c r="O2389" i="12"/>
  <c r="I2389" i="12"/>
  <c r="P2389" i="12"/>
  <c r="Q2389" i="12"/>
  <c r="C2390" i="12"/>
  <c r="J2390" i="12"/>
  <c r="D2390" i="12"/>
  <c r="K2390" i="12"/>
  <c r="E2390" i="12"/>
  <c r="L2390" i="12"/>
  <c r="F2390" i="12"/>
  <c r="M2390" i="12"/>
  <c r="G2390" i="12"/>
  <c r="N2390" i="12"/>
  <c r="H2390" i="12"/>
  <c r="O2390" i="12"/>
  <c r="I2390" i="12"/>
  <c r="P2390" i="12"/>
  <c r="Q2390" i="12"/>
  <c r="C2391" i="12"/>
  <c r="J2391" i="12"/>
  <c r="D2391" i="12"/>
  <c r="K2391" i="12"/>
  <c r="E2391" i="12"/>
  <c r="L2391" i="12"/>
  <c r="F2391" i="12"/>
  <c r="M2391" i="12"/>
  <c r="G2391" i="12"/>
  <c r="N2391" i="12"/>
  <c r="H2391" i="12"/>
  <c r="O2391" i="12"/>
  <c r="I2391" i="12"/>
  <c r="P2391" i="12"/>
  <c r="Q2391" i="12"/>
  <c r="C2392" i="12"/>
  <c r="J2392" i="12"/>
  <c r="D2392" i="12"/>
  <c r="K2392" i="12"/>
  <c r="E2392" i="12"/>
  <c r="L2392" i="12"/>
  <c r="F2392" i="12"/>
  <c r="M2392" i="12"/>
  <c r="G2392" i="12"/>
  <c r="N2392" i="12"/>
  <c r="H2392" i="12"/>
  <c r="O2392" i="12"/>
  <c r="I2392" i="12"/>
  <c r="P2392" i="12"/>
  <c r="Q2392" i="12"/>
  <c r="C2393" i="12"/>
  <c r="J2393" i="12"/>
  <c r="D2393" i="12"/>
  <c r="K2393" i="12"/>
  <c r="E2393" i="12"/>
  <c r="L2393" i="12"/>
  <c r="F2393" i="12"/>
  <c r="M2393" i="12"/>
  <c r="G2393" i="12"/>
  <c r="N2393" i="12"/>
  <c r="H2393" i="12"/>
  <c r="O2393" i="12"/>
  <c r="I2393" i="12"/>
  <c r="P2393" i="12"/>
  <c r="Q2393" i="12"/>
  <c r="C2394" i="12"/>
  <c r="J2394" i="12"/>
  <c r="D2394" i="12"/>
  <c r="K2394" i="12"/>
  <c r="E2394" i="12"/>
  <c r="L2394" i="12"/>
  <c r="F2394" i="12"/>
  <c r="M2394" i="12"/>
  <c r="G2394" i="12"/>
  <c r="N2394" i="12"/>
  <c r="H2394" i="12"/>
  <c r="O2394" i="12"/>
  <c r="I2394" i="12"/>
  <c r="P2394" i="12"/>
  <c r="Q2394" i="12"/>
  <c r="C2395" i="12"/>
  <c r="J2395" i="12"/>
  <c r="D2395" i="12"/>
  <c r="K2395" i="12"/>
  <c r="E2395" i="12"/>
  <c r="L2395" i="12"/>
  <c r="F2395" i="12"/>
  <c r="M2395" i="12"/>
  <c r="G2395" i="12"/>
  <c r="N2395" i="12"/>
  <c r="H2395" i="12"/>
  <c r="O2395" i="12"/>
  <c r="I2395" i="12"/>
  <c r="P2395" i="12"/>
  <c r="Q2395" i="12"/>
  <c r="C2396" i="12"/>
  <c r="J2396" i="12"/>
  <c r="D2396" i="12"/>
  <c r="K2396" i="12"/>
  <c r="E2396" i="12"/>
  <c r="L2396" i="12"/>
  <c r="F2396" i="12"/>
  <c r="M2396" i="12"/>
  <c r="G2396" i="12"/>
  <c r="N2396" i="12"/>
  <c r="H2396" i="12"/>
  <c r="O2396" i="12"/>
  <c r="I2396" i="12"/>
  <c r="P2396" i="12"/>
  <c r="Q2396" i="12"/>
  <c r="C2397" i="12"/>
  <c r="J2397" i="12"/>
  <c r="D2397" i="12"/>
  <c r="K2397" i="12"/>
  <c r="E2397" i="12"/>
  <c r="L2397" i="12"/>
  <c r="F2397" i="12"/>
  <c r="M2397" i="12"/>
  <c r="G2397" i="12"/>
  <c r="N2397" i="12"/>
  <c r="H2397" i="12"/>
  <c r="O2397" i="12"/>
  <c r="I2397" i="12"/>
  <c r="P2397" i="12"/>
  <c r="Q2397" i="12"/>
  <c r="C2398" i="12"/>
  <c r="J2398" i="12"/>
  <c r="D2398" i="12"/>
  <c r="K2398" i="12"/>
  <c r="E2398" i="12"/>
  <c r="L2398" i="12"/>
  <c r="F2398" i="12"/>
  <c r="M2398" i="12"/>
  <c r="G2398" i="12"/>
  <c r="N2398" i="12"/>
  <c r="H2398" i="12"/>
  <c r="O2398" i="12"/>
  <c r="I2398" i="12"/>
  <c r="P2398" i="12"/>
  <c r="Q2398" i="12"/>
  <c r="C2399" i="12"/>
  <c r="J2399" i="12"/>
  <c r="D2399" i="12"/>
  <c r="K2399" i="12"/>
  <c r="E2399" i="12"/>
  <c r="L2399" i="12"/>
  <c r="F2399" i="12"/>
  <c r="M2399" i="12"/>
  <c r="G2399" i="12"/>
  <c r="N2399" i="12"/>
  <c r="H2399" i="12"/>
  <c r="O2399" i="12"/>
  <c r="I2399" i="12"/>
  <c r="P2399" i="12"/>
  <c r="Q2399" i="12"/>
  <c r="C2400" i="12"/>
  <c r="J2400" i="12"/>
  <c r="D2400" i="12"/>
  <c r="K2400" i="12"/>
  <c r="E2400" i="12"/>
  <c r="L2400" i="12"/>
  <c r="F2400" i="12"/>
  <c r="M2400" i="12"/>
  <c r="G2400" i="12"/>
  <c r="N2400" i="12"/>
  <c r="H2400" i="12"/>
  <c r="O2400" i="12"/>
  <c r="I2400" i="12"/>
  <c r="P2400" i="12"/>
  <c r="Q2400" i="12"/>
  <c r="C2401" i="12"/>
  <c r="J2401" i="12"/>
  <c r="D2401" i="12"/>
  <c r="K2401" i="12"/>
  <c r="E2401" i="12"/>
  <c r="L2401" i="12"/>
  <c r="F2401" i="12"/>
  <c r="M2401" i="12"/>
  <c r="G2401" i="12"/>
  <c r="N2401" i="12"/>
  <c r="H2401" i="12"/>
  <c r="O2401" i="12"/>
  <c r="I2401" i="12"/>
  <c r="P2401" i="12"/>
  <c r="Q2401" i="12"/>
  <c r="C2402" i="12"/>
  <c r="J2402" i="12"/>
  <c r="D2402" i="12"/>
  <c r="K2402" i="12"/>
  <c r="E2402" i="12"/>
  <c r="L2402" i="12"/>
  <c r="F2402" i="12"/>
  <c r="M2402" i="12"/>
  <c r="G2402" i="12"/>
  <c r="N2402" i="12"/>
  <c r="H2402" i="12"/>
  <c r="O2402" i="12"/>
  <c r="I2402" i="12"/>
  <c r="P2402" i="12"/>
  <c r="Q2402" i="12"/>
  <c r="C2403" i="12"/>
  <c r="J2403" i="12"/>
  <c r="D2403" i="12"/>
  <c r="K2403" i="12"/>
  <c r="E2403" i="12"/>
  <c r="L2403" i="12"/>
  <c r="F2403" i="12"/>
  <c r="M2403" i="12"/>
  <c r="G2403" i="12"/>
  <c r="N2403" i="12"/>
  <c r="H2403" i="12"/>
  <c r="O2403" i="12"/>
  <c r="I2403" i="12"/>
  <c r="P2403" i="12"/>
  <c r="Q2403" i="12"/>
  <c r="C2404" i="12"/>
  <c r="J2404" i="12"/>
  <c r="D2404" i="12"/>
  <c r="K2404" i="12"/>
  <c r="E2404" i="12"/>
  <c r="L2404" i="12"/>
  <c r="F2404" i="12"/>
  <c r="M2404" i="12"/>
  <c r="G2404" i="12"/>
  <c r="N2404" i="12"/>
  <c r="H2404" i="12"/>
  <c r="O2404" i="12"/>
  <c r="I2404" i="12"/>
  <c r="P2404" i="12"/>
  <c r="Q2404" i="12"/>
  <c r="C2405" i="12"/>
  <c r="J2405" i="12"/>
  <c r="D2405" i="12"/>
  <c r="K2405" i="12"/>
  <c r="E2405" i="12"/>
  <c r="L2405" i="12"/>
  <c r="F2405" i="12"/>
  <c r="M2405" i="12"/>
  <c r="G2405" i="12"/>
  <c r="N2405" i="12"/>
  <c r="H2405" i="12"/>
  <c r="O2405" i="12"/>
  <c r="I2405" i="12"/>
  <c r="P2405" i="12"/>
  <c r="Q2405" i="12"/>
  <c r="C2406" i="12"/>
  <c r="J2406" i="12"/>
  <c r="D2406" i="12"/>
  <c r="K2406" i="12"/>
  <c r="E2406" i="12"/>
  <c r="L2406" i="12"/>
  <c r="F2406" i="12"/>
  <c r="M2406" i="12"/>
  <c r="G2406" i="12"/>
  <c r="N2406" i="12"/>
  <c r="H2406" i="12"/>
  <c r="O2406" i="12"/>
  <c r="I2406" i="12"/>
  <c r="P2406" i="12"/>
  <c r="Q2406" i="12"/>
  <c r="C2407" i="12"/>
  <c r="J2407" i="12"/>
  <c r="D2407" i="12"/>
  <c r="K2407" i="12"/>
  <c r="E2407" i="12"/>
  <c r="L2407" i="12"/>
  <c r="F2407" i="12"/>
  <c r="M2407" i="12"/>
  <c r="G2407" i="12"/>
  <c r="N2407" i="12"/>
  <c r="H2407" i="12"/>
  <c r="O2407" i="12"/>
  <c r="I2407" i="12"/>
  <c r="P2407" i="12"/>
  <c r="Q2407" i="12"/>
  <c r="C2408" i="12"/>
  <c r="J2408" i="12"/>
  <c r="D2408" i="12"/>
  <c r="K2408" i="12"/>
  <c r="E2408" i="12"/>
  <c r="L2408" i="12"/>
  <c r="F2408" i="12"/>
  <c r="M2408" i="12"/>
  <c r="G2408" i="12"/>
  <c r="N2408" i="12"/>
  <c r="H2408" i="12"/>
  <c r="O2408" i="12"/>
  <c r="I2408" i="12"/>
  <c r="P2408" i="12"/>
  <c r="Q2408" i="12"/>
  <c r="C2409" i="12"/>
  <c r="J2409" i="12"/>
  <c r="D2409" i="12"/>
  <c r="K2409" i="12"/>
  <c r="E2409" i="12"/>
  <c r="L2409" i="12"/>
  <c r="F2409" i="12"/>
  <c r="M2409" i="12"/>
  <c r="G2409" i="12"/>
  <c r="N2409" i="12"/>
  <c r="H2409" i="12"/>
  <c r="O2409" i="12"/>
  <c r="I2409" i="12"/>
  <c r="P2409" i="12"/>
  <c r="Q2409" i="12"/>
  <c r="C2410" i="12"/>
  <c r="J2410" i="12"/>
  <c r="D2410" i="12"/>
  <c r="K2410" i="12"/>
  <c r="E2410" i="12"/>
  <c r="L2410" i="12"/>
  <c r="F2410" i="12"/>
  <c r="M2410" i="12"/>
  <c r="G2410" i="12"/>
  <c r="N2410" i="12"/>
  <c r="H2410" i="12"/>
  <c r="O2410" i="12"/>
  <c r="I2410" i="12"/>
  <c r="P2410" i="12"/>
  <c r="Q2410" i="12"/>
  <c r="C2411" i="12"/>
  <c r="J2411" i="12"/>
  <c r="D2411" i="12"/>
  <c r="K2411" i="12"/>
  <c r="E2411" i="12"/>
  <c r="L2411" i="12"/>
  <c r="F2411" i="12"/>
  <c r="M2411" i="12"/>
  <c r="G2411" i="12"/>
  <c r="N2411" i="12"/>
  <c r="H2411" i="12"/>
  <c r="O2411" i="12"/>
  <c r="I2411" i="12"/>
  <c r="P2411" i="12"/>
  <c r="Q2411" i="12"/>
  <c r="C2412" i="12"/>
  <c r="J2412" i="12"/>
  <c r="D2412" i="12"/>
  <c r="K2412" i="12"/>
  <c r="E2412" i="12"/>
  <c r="L2412" i="12"/>
  <c r="F2412" i="12"/>
  <c r="M2412" i="12"/>
  <c r="G2412" i="12"/>
  <c r="N2412" i="12"/>
  <c r="H2412" i="12"/>
  <c r="O2412" i="12"/>
  <c r="I2412" i="12"/>
  <c r="P2412" i="12"/>
  <c r="Q2412" i="12"/>
  <c r="C2413" i="12"/>
  <c r="J2413" i="12"/>
  <c r="D2413" i="12"/>
  <c r="K2413" i="12"/>
  <c r="E2413" i="12"/>
  <c r="L2413" i="12"/>
  <c r="F2413" i="12"/>
  <c r="M2413" i="12"/>
  <c r="G2413" i="12"/>
  <c r="N2413" i="12"/>
  <c r="H2413" i="12"/>
  <c r="O2413" i="12"/>
  <c r="I2413" i="12"/>
  <c r="P2413" i="12"/>
  <c r="Q2413" i="12"/>
  <c r="C2414" i="12"/>
  <c r="J2414" i="12"/>
  <c r="D2414" i="12"/>
  <c r="K2414" i="12"/>
  <c r="E2414" i="12"/>
  <c r="L2414" i="12"/>
  <c r="F2414" i="12"/>
  <c r="M2414" i="12"/>
  <c r="G2414" i="12"/>
  <c r="N2414" i="12"/>
  <c r="H2414" i="12"/>
  <c r="O2414" i="12"/>
  <c r="I2414" i="12"/>
  <c r="P2414" i="12"/>
  <c r="Q2414" i="12"/>
  <c r="C2415" i="12"/>
  <c r="J2415" i="12"/>
  <c r="D2415" i="12"/>
  <c r="K2415" i="12"/>
  <c r="E2415" i="12"/>
  <c r="L2415" i="12"/>
  <c r="F2415" i="12"/>
  <c r="M2415" i="12"/>
  <c r="G2415" i="12"/>
  <c r="N2415" i="12"/>
  <c r="H2415" i="12"/>
  <c r="O2415" i="12"/>
  <c r="I2415" i="12"/>
  <c r="P2415" i="12"/>
  <c r="Q2415" i="12"/>
  <c r="C2416" i="12"/>
  <c r="J2416" i="12"/>
  <c r="D2416" i="12"/>
  <c r="K2416" i="12"/>
  <c r="E2416" i="12"/>
  <c r="L2416" i="12"/>
  <c r="F2416" i="12"/>
  <c r="M2416" i="12"/>
  <c r="G2416" i="12"/>
  <c r="N2416" i="12"/>
  <c r="H2416" i="12"/>
  <c r="O2416" i="12"/>
  <c r="I2416" i="12"/>
  <c r="P2416" i="12"/>
  <c r="Q2416" i="12"/>
  <c r="C2417" i="12"/>
  <c r="J2417" i="12"/>
  <c r="D2417" i="12"/>
  <c r="K2417" i="12"/>
  <c r="E2417" i="12"/>
  <c r="L2417" i="12"/>
  <c r="F2417" i="12"/>
  <c r="M2417" i="12"/>
  <c r="G2417" i="12"/>
  <c r="N2417" i="12"/>
  <c r="H2417" i="12"/>
  <c r="O2417" i="12"/>
  <c r="I2417" i="12"/>
  <c r="P2417" i="12"/>
  <c r="Q2417" i="12"/>
  <c r="C2418" i="12"/>
  <c r="J2418" i="12"/>
  <c r="D2418" i="12"/>
  <c r="K2418" i="12"/>
  <c r="E2418" i="12"/>
  <c r="L2418" i="12"/>
  <c r="F2418" i="12"/>
  <c r="M2418" i="12"/>
  <c r="G2418" i="12"/>
  <c r="N2418" i="12"/>
  <c r="H2418" i="12"/>
  <c r="O2418" i="12"/>
  <c r="I2418" i="12"/>
  <c r="P2418" i="12"/>
  <c r="Q2418" i="12"/>
  <c r="C2419" i="12"/>
  <c r="J2419" i="12"/>
  <c r="D2419" i="12"/>
  <c r="K2419" i="12"/>
  <c r="E2419" i="12"/>
  <c r="L2419" i="12"/>
  <c r="F2419" i="12"/>
  <c r="M2419" i="12"/>
  <c r="G2419" i="12"/>
  <c r="N2419" i="12"/>
  <c r="H2419" i="12"/>
  <c r="O2419" i="12"/>
  <c r="I2419" i="12"/>
  <c r="P2419" i="12"/>
  <c r="Q2419" i="12"/>
  <c r="C2420" i="12"/>
  <c r="J2420" i="12"/>
  <c r="D2420" i="12"/>
  <c r="K2420" i="12"/>
  <c r="E2420" i="12"/>
  <c r="L2420" i="12"/>
  <c r="F2420" i="12"/>
  <c r="M2420" i="12"/>
  <c r="G2420" i="12"/>
  <c r="N2420" i="12"/>
  <c r="H2420" i="12"/>
  <c r="O2420" i="12"/>
  <c r="I2420" i="12"/>
  <c r="P2420" i="12"/>
  <c r="Q2420" i="12"/>
  <c r="C2421" i="12"/>
  <c r="J2421" i="12"/>
  <c r="D2421" i="12"/>
  <c r="K2421" i="12"/>
  <c r="E2421" i="12"/>
  <c r="L2421" i="12"/>
  <c r="F2421" i="12"/>
  <c r="M2421" i="12"/>
  <c r="G2421" i="12"/>
  <c r="N2421" i="12"/>
  <c r="H2421" i="12"/>
  <c r="O2421" i="12"/>
  <c r="I2421" i="12"/>
  <c r="P2421" i="12"/>
  <c r="Q2421" i="12"/>
  <c r="C2422" i="12"/>
  <c r="J2422" i="12"/>
  <c r="D2422" i="12"/>
  <c r="K2422" i="12"/>
  <c r="E2422" i="12"/>
  <c r="L2422" i="12"/>
  <c r="F2422" i="12"/>
  <c r="M2422" i="12"/>
  <c r="G2422" i="12"/>
  <c r="N2422" i="12"/>
  <c r="H2422" i="12"/>
  <c r="O2422" i="12"/>
  <c r="I2422" i="12"/>
  <c r="P2422" i="12"/>
  <c r="Q2422" i="12"/>
  <c r="C2423" i="12"/>
  <c r="J2423" i="12"/>
  <c r="D2423" i="12"/>
  <c r="K2423" i="12"/>
  <c r="E2423" i="12"/>
  <c r="L2423" i="12"/>
  <c r="F2423" i="12"/>
  <c r="M2423" i="12"/>
  <c r="G2423" i="12"/>
  <c r="N2423" i="12"/>
  <c r="H2423" i="12"/>
  <c r="O2423" i="12"/>
  <c r="I2423" i="12"/>
  <c r="P2423" i="12"/>
  <c r="Q2423" i="12"/>
  <c r="C2424" i="12"/>
  <c r="J2424" i="12"/>
  <c r="D2424" i="12"/>
  <c r="K2424" i="12"/>
  <c r="E2424" i="12"/>
  <c r="L2424" i="12"/>
  <c r="F2424" i="12"/>
  <c r="M2424" i="12"/>
  <c r="G2424" i="12"/>
  <c r="N2424" i="12"/>
  <c r="H2424" i="12"/>
  <c r="O2424" i="12"/>
  <c r="I2424" i="12"/>
  <c r="P2424" i="12"/>
  <c r="Q2424" i="12"/>
  <c r="C2425" i="12"/>
  <c r="J2425" i="12"/>
  <c r="D2425" i="12"/>
  <c r="K2425" i="12"/>
  <c r="E2425" i="12"/>
  <c r="L2425" i="12"/>
  <c r="F2425" i="12"/>
  <c r="M2425" i="12"/>
  <c r="G2425" i="12"/>
  <c r="N2425" i="12"/>
  <c r="H2425" i="12"/>
  <c r="O2425" i="12"/>
  <c r="I2425" i="12"/>
  <c r="P2425" i="12"/>
  <c r="Q2425" i="12"/>
  <c r="C2426" i="12"/>
  <c r="J2426" i="12"/>
  <c r="D2426" i="12"/>
  <c r="K2426" i="12"/>
  <c r="E2426" i="12"/>
  <c r="L2426" i="12"/>
  <c r="F2426" i="12"/>
  <c r="M2426" i="12"/>
  <c r="G2426" i="12"/>
  <c r="N2426" i="12"/>
  <c r="H2426" i="12"/>
  <c r="O2426" i="12"/>
  <c r="I2426" i="12"/>
  <c r="P2426" i="12"/>
  <c r="Q2426" i="12"/>
  <c r="C2427" i="12"/>
  <c r="J2427" i="12"/>
  <c r="D2427" i="12"/>
  <c r="K2427" i="12"/>
  <c r="E2427" i="12"/>
  <c r="L2427" i="12"/>
  <c r="F2427" i="12"/>
  <c r="M2427" i="12"/>
  <c r="G2427" i="12"/>
  <c r="N2427" i="12"/>
  <c r="H2427" i="12"/>
  <c r="O2427" i="12"/>
  <c r="I2427" i="12"/>
  <c r="P2427" i="12"/>
  <c r="Q2427" i="12"/>
  <c r="C2428" i="12"/>
  <c r="J2428" i="12"/>
  <c r="D2428" i="12"/>
  <c r="K2428" i="12"/>
  <c r="E2428" i="12"/>
  <c r="L2428" i="12"/>
  <c r="F2428" i="12"/>
  <c r="M2428" i="12"/>
  <c r="G2428" i="12"/>
  <c r="N2428" i="12"/>
  <c r="H2428" i="12"/>
  <c r="O2428" i="12"/>
  <c r="I2428" i="12"/>
  <c r="P2428" i="12"/>
  <c r="Q2428" i="12"/>
  <c r="C2429" i="12"/>
  <c r="J2429" i="12"/>
  <c r="D2429" i="12"/>
  <c r="K2429" i="12"/>
  <c r="E2429" i="12"/>
  <c r="L2429" i="12"/>
  <c r="F2429" i="12"/>
  <c r="M2429" i="12"/>
  <c r="G2429" i="12"/>
  <c r="N2429" i="12"/>
  <c r="H2429" i="12"/>
  <c r="O2429" i="12"/>
  <c r="I2429" i="12"/>
  <c r="P2429" i="12"/>
  <c r="Q2429" i="12"/>
  <c r="C2430" i="12"/>
  <c r="J2430" i="12"/>
  <c r="D2430" i="12"/>
  <c r="K2430" i="12"/>
  <c r="E2430" i="12"/>
  <c r="L2430" i="12"/>
  <c r="F2430" i="12"/>
  <c r="M2430" i="12"/>
  <c r="G2430" i="12"/>
  <c r="N2430" i="12"/>
  <c r="H2430" i="12"/>
  <c r="O2430" i="12"/>
  <c r="I2430" i="12"/>
  <c r="P2430" i="12"/>
  <c r="Q2430" i="12"/>
  <c r="C2431" i="12"/>
  <c r="J2431" i="12"/>
  <c r="D2431" i="12"/>
  <c r="K2431" i="12"/>
  <c r="E2431" i="12"/>
  <c r="L2431" i="12"/>
  <c r="F2431" i="12"/>
  <c r="M2431" i="12"/>
  <c r="G2431" i="12"/>
  <c r="N2431" i="12"/>
  <c r="H2431" i="12"/>
  <c r="O2431" i="12"/>
  <c r="I2431" i="12"/>
  <c r="P2431" i="12"/>
  <c r="Q2431" i="12"/>
  <c r="C2432" i="12"/>
  <c r="J2432" i="12"/>
  <c r="D2432" i="12"/>
  <c r="K2432" i="12"/>
  <c r="E2432" i="12"/>
  <c r="L2432" i="12"/>
  <c r="F2432" i="12"/>
  <c r="M2432" i="12"/>
  <c r="G2432" i="12"/>
  <c r="N2432" i="12"/>
  <c r="H2432" i="12"/>
  <c r="O2432" i="12"/>
  <c r="I2432" i="12"/>
  <c r="P2432" i="12"/>
  <c r="Q2432" i="12"/>
  <c r="C2433" i="12"/>
  <c r="J2433" i="12"/>
  <c r="D2433" i="12"/>
  <c r="K2433" i="12"/>
  <c r="E2433" i="12"/>
  <c r="L2433" i="12"/>
  <c r="F2433" i="12"/>
  <c r="M2433" i="12"/>
  <c r="G2433" i="12"/>
  <c r="N2433" i="12"/>
  <c r="H2433" i="12"/>
  <c r="O2433" i="12"/>
  <c r="I2433" i="12"/>
  <c r="P2433" i="12"/>
  <c r="Q2433" i="12"/>
  <c r="C2434" i="12"/>
  <c r="J2434" i="12"/>
  <c r="D2434" i="12"/>
  <c r="K2434" i="12"/>
  <c r="E2434" i="12"/>
  <c r="L2434" i="12"/>
  <c r="F2434" i="12"/>
  <c r="M2434" i="12"/>
  <c r="G2434" i="12"/>
  <c r="N2434" i="12"/>
  <c r="H2434" i="12"/>
  <c r="O2434" i="12"/>
  <c r="I2434" i="12"/>
  <c r="P2434" i="12"/>
  <c r="Q2434" i="12"/>
  <c r="C2435" i="12"/>
  <c r="J2435" i="12"/>
  <c r="D2435" i="12"/>
  <c r="K2435" i="12"/>
  <c r="E2435" i="12"/>
  <c r="L2435" i="12"/>
  <c r="F2435" i="12"/>
  <c r="M2435" i="12"/>
  <c r="G2435" i="12"/>
  <c r="N2435" i="12"/>
  <c r="H2435" i="12"/>
  <c r="O2435" i="12"/>
  <c r="I2435" i="12"/>
  <c r="P2435" i="12"/>
  <c r="Q2435" i="12"/>
  <c r="C2436" i="12"/>
  <c r="J2436" i="12"/>
  <c r="D2436" i="12"/>
  <c r="K2436" i="12"/>
  <c r="E2436" i="12"/>
  <c r="L2436" i="12"/>
  <c r="F2436" i="12"/>
  <c r="M2436" i="12"/>
  <c r="G2436" i="12"/>
  <c r="N2436" i="12"/>
  <c r="H2436" i="12"/>
  <c r="O2436" i="12"/>
  <c r="I2436" i="12"/>
  <c r="P2436" i="12"/>
  <c r="Q2436" i="12"/>
  <c r="C2437" i="12"/>
  <c r="J2437" i="12"/>
  <c r="D2437" i="12"/>
  <c r="K2437" i="12"/>
  <c r="E2437" i="12"/>
  <c r="L2437" i="12"/>
  <c r="F2437" i="12"/>
  <c r="M2437" i="12"/>
  <c r="G2437" i="12"/>
  <c r="N2437" i="12"/>
  <c r="H2437" i="12"/>
  <c r="O2437" i="12"/>
  <c r="I2437" i="12"/>
  <c r="P2437" i="12"/>
  <c r="Q2437" i="12"/>
  <c r="C2438" i="12"/>
  <c r="J2438" i="12"/>
  <c r="D2438" i="12"/>
  <c r="K2438" i="12"/>
  <c r="E2438" i="12"/>
  <c r="L2438" i="12"/>
  <c r="F2438" i="12"/>
  <c r="M2438" i="12"/>
  <c r="G2438" i="12"/>
  <c r="N2438" i="12"/>
  <c r="H2438" i="12"/>
  <c r="O2438" i="12"/>
  <c r="I2438" i="12"/>
  <c r="P2438" i="12"/>
  <c r="Q2438" i="12"/>
  <c r="C2439" i="12"/>
  <c r="J2439" i="12"/>
  <c r="D2439" i="12"/>
  <c r="K2439" i="12"/>
  <c r="E2439" i="12"/>
  <c r="L2439" i="12"/>
  <c r="F2439" i="12"/>
  <c r="M2439" i="12"/>
  <c r="G2439" i="12"/>
  <c r="N2439" i="12"/>
  <c r="H2439" i="12"/>
  <c r="O2439" i="12"/>
  <c r="I2439" i="12"/>
  <c r="P2439" i="12"/>
  <c r="Q2439" i="12"/>
  <c r="C2440" i="12"/>
  <c r="J2440" i="12"/>
  <c r="D2440" i="12"/>
  <c r="K2440" i="12"/>
  <c r="E2440" i="12"/>
  <c r="L2440" i="12"/>
  <c r="F2440" i="12"/>
  <c r="M2440" i="12"/>
  <c r="G2440" i="12"/>
  <c r="N2440" i="12"/>
  <c r="H2440" i="12"/>
  <c r="O2440" i="12"/>
  <c r="I2440" i="12"/>
  <c r="P2440" i="12"/>
  <c r="Q2440" i="12"/>
  <c r="C2441" i="12"/>
  <c r="J2441" i="12"/>
  <c r="D2441" i="12"/>
  <c r="K2441" i="12"/>
  <c r="E2441" i="12"/>
  <c r="L2441" i="12"/>
  <c r="F2441" i="12"/>
  <c r="M2441" i="12"/>
  <c r="G2441" i="12"/>
  <c r="N2441" i="12"/>
  <c r="H2441" i="12"/>
  <c r="O2441" i="12"/>
  <c r="I2441" i="12"/>
  <c r="P2441" i="12"/>
  <c r="Q2441" i="12"/>
  <c r="C2442" i="12"/>
  <c r="J2442" i="12"/>
  <c r="D2442" i="12"/>
  <c r="K2442" i="12"/>
  <c r="E2442" i="12"/>
  <c r="L2442" i="12"/>
  <c r="F2442" i="12"/>
  <c r="M2442" i="12"/>
  <c r="G2442" i="12"/>
  <c r="N2442" i="12"/>
  <c r="H2442" i="12"/>
  <c r="O2442" i="12"/>
  <c r="I2442" i="12"/>
  <c r="P2442" i="12"/>
  <c r="Q2442" i="12"/>
  <c r="C2443" i="12"/>
  <c r="J2443" i="12"/>
  <c r="D2443" i="12"/>
  <c r="K2443" i="12"/>
  <c r="E2443" i="12"/>
  <c r="L2443" i="12"/>
  <c r="F2443" i="12"/>
  <c r="M2443" i="12"/>
  <c r="G2443" i="12"/>
  <c r="N2443" i="12"/>
  <c r="H2443" i="12"/>
  <c r="O2443" i="12"/>
  <c r="I2443" i="12"/>
  <c r="P2443" i="12"/>
  <c r="Q2443" i="12"/>
  <c r="C2444" i="12"/>
  <c r="J2444" i="12"/>
  <c r="D2444" i="12"/>
  <c r="K2444" i="12"/>
  <c r="E2444" i="12"/>
  <c r="L2444" i="12"/>
  <c r="F2444" i="12"/>
  <c r="M2444" i="12"/>
  <c r="G2444" i="12"/>
  <c r="N2444" i="12"/>
  <c r="H2444" i="12"/>
  <c r="O2444" i="12"/>
  <c r="I2444" i="12"/>
  <c r="P2444" i="12"/>
  <c r="Q2444" i="12"/>
  <c r="C2445" i="12"/>
  <c r="J2445" i="12"/>
  <c r="D2445" i="12"/>
  <c r="K2445" i="12"/>
  <c r="E2445" i="12"/>
  <c r="L2445" i="12"/>
  <c r="F2445" i="12"/>
  <c r="M2445" i="12"/>
  <c r="G2445" i="12"/>
  <c r="N2445" i="12"/>
  <c r="H2445" i="12"/>
  <c r="O2445" i="12"/>
  <c r="I2445" i="12"/>
  <c r="P2445" i="12"/>
  <c r="Q2445" i="12"/>
  <c r="C2446" i="12"/>
  <c r="J2446" i="12"/>
  <c r="D2446" i="12"/>
  <c r="K2446" i="12"/>
  <c r="E2446" i="12"/>
  <c r="L2446" i="12"/>
  <c r="F2446" i="12"/>
  <c r="M2446" i="12"/>
  <c r="G2446" i="12"/>
  <c r="N2446" i="12"/>
  <c r="H2446" i="12"/>
  <c r="O2446" i="12"/>
  <c r="I2446" i="12"/>
  <c r="P2446" i="12"/>
  <c r="Q2446" i="12"/>
  <c r="C2447" i="12"/>
  <c r="J2447" i="12"/>
  <c r="D2447" i="12"/>
  <c r="K2447" i="12"/>
  <c r="E2447" i="12"/>
  <c r="L2447" i="12"/>
  <c r="F2447" i="12"/>
  <c r="M2447" i="12"/>
  <c r="G2447" i="12"/>
  <c r="N2447" i="12"/>
  <c r="H2447" i="12"/>
  <c r="O2447" i="12"/>
  <c r="I2447" i="12"/>
  <c r="P2447" i="12"/>
  <c r="Q2447" i="12"/>
  <c r="C2448" i="12"/>
  <c r="J2448" i="12"/>
  <c r="D2448" i="12"/>
  <c r="K2448" i="12"/>
  <c r="E2448" i="12"/>
  <c r="L2448" i="12"/>
  <c r="F2448" i="12"/>
  <c r="M2448" i="12"/>
  <c r="G2448" i="12"/>
  <c r="N2448" i="12"/>
  <c r="H2448" i="12"/>
  <c r="O2448" i="12"/>
  <c r="I2448" i="12"/>
  <c r="P2448" i="12"/>
  <c r="Q2448" i="12"/>
  <c r="C2449" i="12"/>
  <c r="J2449" i="12"/>
  <c r="D2449" i="12"/>
  <c r="K2449" i="12"/>
  <c r="E2449" i="12"/>
  <c r="L2449" i="12"/>
  <c r="F2449" i="12"/>
  <c r="M2449" i="12"/>
  <c r="G2449" i="12"/>
  <c r="N2449" i="12"/>
  <c r="H2449" i="12"/>
  <c r="O2449" i="12"/>
  <c r="I2449" i="12"/>
  <c r="P2449" i="12"/>
  <c r="Q2449" i="12"/>
  <c r="C2450" i="12"/>
  <c r="J2450" i="12"/>
  <c r="D2450" i="12"/>
  <c r="K2450" i="12"/>
  <c r="E2450" i="12"/>
  <c r="L2450" i="12"/>
  <c r="F2450" i="12"/>
  <c r="M2450" i="12"/>
  <c r="G2450" i="12"/>
  <c r="N2450" i="12"/>
  <c r="H2450" i="12"/>
  <c r="O2450" i="12"/>
  <c r="I2450" i="12"/>
  <c r="P2450" i="12"/>
  <c r="Q2450" i="12"/>
  <c r="C2451" i="12"/>
  <c r="J2451" i="12"/>
  <c r="D2451" i="12"/>
  <c r="K2451" i="12"/>
  <c r="E2451" i="12"/>
  <c r="L2451" i="12"/>
  <c r="F2451" i="12"/>
  <c r="M2451" i="12"/>
  <c r="G2451" i="12"/>
  <c r="N2451" i="12"/>
  <c r="H2451" i="12"/>
  <c r="O2451" i="12"/>
  <c r="I2451" i="12"/>
  <c r="P2451" i="12"/>
  <c r="Q2451" i="12"/>
  <c r="C2452" i="12"/>
  <c r="J2452" i="12"/>
  <c r="D2452" i="12"/>
  <c r="K2452" i="12"/>
  <c r="E2452" i="12"/>
  <c r="L2452" i="12"/>
  <c r="F2452" i="12"/>
  <c r="M2452" i="12"/>
  <c r="G2452" i="12"/>
  <c r="N2452" i="12"/>
  <c r="H2452" i="12"/>
  <c r="O2452" i="12"/>
  <c r="I2452" i="12"/>
  <c r="P2452" i="12"/>
  <c r="Q2452" i="12"/>
  <c r="C2453" i="12"/>
  <c r="J2453" i="12"/>
  <c r="D2453" i="12"/>
  <c r="K2453" i="12"/>
  <c r="E2453" i="12"/>
  <c r="L2453" i="12"/>
  <c r="F2453" i="12"/>
  <c r="M2453" i="12"/>
  <c r="G2453" i="12"/>
  <c r="N2453" i="12"/>
  <c r="H2453" i="12"/>
  <c r="O2453" i="12"/>
  <c r="I2453" i="12"/>
  <c r="P2453" i="12"/>
  <c r="Q2453" i="12"/>
  <c r="C2454" i="12"/>
  <c r="J2454" i="12"/>
  <c r="D2454" i="12"/>
  <c r="K2454" i="12"/>
  <c r="E2454" i="12"/>
  <c r="L2454" i="12"/>
  <c r="F2454" i="12"/>
  <c r="M2454" i="12"/>
  <c r="G2454" i="12"/>
  <c r="N2454" i="12"/>
  <c r="H2454" i="12"/>
  <c r="O2454" i="12"/>
  <c r="I2454" i="12"/>
  <c r="P2454" i="12"/>
  <c r="Q2454" i="12"/>
  <c r="C2455" i="12"/>
  <c r="J2455" i="12"/>
  <c r="D2455" i="12"/>
  <c r="K2455" i="12"/>
  <c r="E2455" i="12"/>
  <c r="L2455" i="12"/>
  <c r="F2455" i="12"/>
  <c r="M2455" i="12"/>
  <c r="G2455" i="12"/>
  <c r="N2455" i="12"/>
  <c r="H2455" i="12"/>
  <c r="O2455" i="12"/>
  <c r="I2455" i="12"/>
  <c r="P2455" i="12"/>
  <c r="Q2455" i="12"/>
  <c r="C2456" i="12"/>
  <c r="J2456" i="12"/>
  <c r="D2456" i="12"/>
  <c r="K2456" i="12"/>
  <c r="E2456" i="12"/>
  <c r="L2456" i="12"/>
  <c r="F2456" i="12"/>
  <c r="M2456" i="12"/>
  <c r="G2456" i="12"/>
  <c r="N2456" i="12"/>
  <c r="H2456" i="12"/>
  <c r="O2456" i="12"/>
  <c r="I2456" i="12"/>
  <c r="P2456" i="12"/>
  <c r="Q2456" i="12"/>
  <c r="C2457" i="12"/>
  <c r="J2457" i="12"/>
  <c r="D2457" i="12"/>
  <c r="K2457" i="12"/>
  <c r="E2457" i="12"/>
  <c r="L2457" i="12"/>
  <c r="F2457" i="12"/>
  <c r="M2457" i="12"/>
  <c r="G2457" i="12"/>
  <c r="N2457" i="12"/>
  <c r="H2457" i="12"/>
  <c r="O2457" i="12"/>
  <c r="I2457" i="12"/>
  <c r="P2457" i="12"/>
  <c r="Q2457" i="12"/>
  <c r="C2458" i="12"/>
  <c r="J2458" i="12"/>
  <c r="D2458" i="12"/>
  <c r="K2458" i="12"/>
  <c r="E2458" i="12"/>
  <c r="L2458" i="12"/>
  <c r="F2458" i="12"/>
  <c r="M2458" i="12"/>
  <c r="G2458" i="12"/>
  <c r="N2458" i="12"/>
  <c r="H2458" i="12"/>
  <c r="O2458" i="12"/>
  <c r="I2458" i="12"/>
  <c r="P2458" i="12"/>
  <c r="Q2458" i="12"/>
  <c r="C2459" i="12"/>
  <c r="J2459" i="12"/>
  <c r="D2459" i="12"/>
  <c r="K2459" i="12"/>
  <c r="E2459" i="12"/>
  <c r="L2459" i="12"/>
  <c r="F2459" i="12"/>
  <c r="M2459" i="12"/>
  <c r="G2459" i="12"/>
  <c r="N2459" i="12"/>
  <c r="H2459" i="12"/>
  <c r="O2459" i="12"/>
  <c r="I2459" i="12"/>
  <c r="P2459" i="12"/>
  <c r="Q2459" i="12"/>
  <c r="C2460" i="12"/>
  <c r="J2460" i="12"/>
  <c r="D2460" i="12"/>
  <c r="K2460" i="12"/>
  <c r="E2460" i="12"/>
  <c r="L2460" i="12"/>
  <c r="F2460" i="12"/>
  <c r="M2460" i="12"/>
  <c r="G2460" i="12"/>
  <c r="N2460" i="12"/>
  <c r="H2460" i="12"/>
  <c r="O2460" i="12"/>
  <c r="I2460" i="12"/>
  <c r="P2460" i="12"/>
  <c r="Q2460" i="12"/>
  <c r="C2461" i="12"/>
  <c r="J2461" i="12"/>
  <c r="D2461" i="12"/>
  <c r="K2461" i="12"/>
  <c r="E2461" i="12"/>
  <c r="L2461" i="12"/>
  <c r="F2461" i="12"/>
  <c r="M2461" i="12"/>
  <c r="G2461" i="12"/>
  <c r="N2461" i="12"/>
  <c r="H2461" i="12"/>
  <c r="O2461" i="12"/>
  <c r="I2461" i="12"/>
  <c r="P2461" i="12"/>
  <c r="Q2461" i="12"/>
  <c r="C2462" i="12"/>
  <c r="J2462" i="12"/>
  <c r="D2462" i="12"/>
  <c r="K2462" i="12"/>
  <c r="E2462" i="12"/>
  <c r="L2462" i="12"/>
  <c r="F2462" i="12"/>
  <c r="M2462" i="12"/>
  <c r="G2462" i="12"/>
  <c r="N2462" i="12"/>
  <c r="H2462" i="12"/>
  <c r="O2462" i="12"/>
  <c r="I2462" i="12"/>
  <c r="P2462" i="12"/>
  <c r="Q2462" i="12"/>
  <c r="C2463" i="12"/>
  <c r="J2463" i="12"/>
  <c r="D2463" i="12"/>
  <c r="K2463" i="12"/>
  <c r="E2463" i="12"/>
  <c r="L2463" i="12"/>
  <c r="F2463" i="12"/>
  <c r="M2463" i="12"/>
  <c r="G2463" i="12"/>
  <c r="N2463" i="12"/>
  <c r="H2463" i="12"/>
  <c r="O2463" i="12"/>
  <c r="I2463" i="12"/>
  <c r="P2463" i="12"/>
  <c r="Q2463" i="12"/>
  <c r="C2464" i="12"/>
  <c r="J2464" i="12"/>
  <c r="D2464" i="12"/>
  <c r="K2464" i="12"/>
  <c r="E2464" i="12"/>
  <c r="L2464" i="12"/>
  <c r="F2464" i="12"/>
  <c r="M2464" i="12"/>
  <c r="G2464" i="12"/>
  <c r="N2464" i="12"/>
  <c r="H2464" i="12"/>
  <c r="O2464" i="12"/>
  <c r="I2464" i="12"/>
  <c r="P2464" i="12"/>
  <c r="Q2464" i="12"/>
  <c r="C2465" i="12"/>
  <c r="J2465" i="12"/>
  <c r="D2465" i="12"/>
  <c r="K2465" i="12"/>
  <c r="E2465" i="12"/>
  <c r="L2465" i="12"/>
  <c r="F2465" i="12"/>
  <c r="M2465" i="12"/>
  <c r="G2465" i="12"/>
  <c r="N2465" i="12"/>
  <c r="H2465" i="12"/>
  <c r="O2465" i="12"/>
  <c r="I2465" i="12"/>
  <c r="P2465" i="12"/>
  <c r="Q2465" i="12"/>
  <c r="C2466" i="12"/>
  <c r="J2466" i="12"/>
  <c r="D2466" i="12"/>
  <c r="K2466" i="12"/>
  <c r="E2466" i="12"/>
  <c r="L2466" i="12"/>
  <c r="F2466" i="12"/>
  <c r="M2466" i="12"/>
  <c r="G2466" i="12"/>
  <c r="N2466" i="12"/>
  <c r="H2466" i="12"/>
  <c r="O2466" i="12"/>
  <c r="I2466" i="12"/>
  <c r="P2466" i="12"/>
  <c r="Q2466" i="12"/>
  <c r="C2467" i="12"/>
  <c r="J2467" i="12"/>
  <c r="D2467" i="12"/>
  <c r="K2467" i="12"/>
  <c r="E2467" i="12"/>
  <c r="L2467" i="12"/>
  <c r="F2467" i="12"/>
  <c r="M2467" i="12"/>
  <c r="G2467" i="12"/>
  <c r="N2467" i="12"/>
  <c r="H2467" i="12"/>
  <c r="O2467" i="12"/>
  <c r="I2467" i="12"/>
  <c r="P2467" i="12"/>
  <c r="Q2467" i="12"/>
  <c r="C2468" i="12"/>
  <c r="J2468" i="12"/>
  <c r="D2468" i="12"/>
  <c r="K2468" i="12"/>
  <c r="E2468" i="12"/>
  <c r="L2468" i="12"/>
  <c r="F2468" i="12"/>
  <c r="M2468" i="12"/>
  <c r="G2468" i="12"/>
  <c r="N2468" i="12"/>
  <c r="H2468" i="12"/>
  <c r="O2468" i="12"/>
  <c r="I2468" i="12"/>
  <c r="P2468" i="12"/>
  <c r="Q2468" i="12"/>
  <c r="C2469" i="12"/>
  <c r="J2469" i="12"/>
  <c r="D2469" i="12"/>
  <c r="K2469" i="12"/>
  <c r="E2469" i="12"/>
  <c r="L2469" i="12"/>
  <c r="F2469" i="12"/>
  <c r="M2469" i="12"/>
  <c r="G2469" i="12"/>
  <c r="N2469" i="12"/>
  <c r="H2469" i="12"/>
  <c r="O2469" i="12"/>
  <c r="I2469" i="12"/>
  <c r="P2469" i="12"/>
  <c r="Q2469" i="12"/>
  <c r="C2470" i="12"/>
  <c r="J2470" i="12"/>
  <c r="D2470" i="12"/>
  <c r="K2470" i="12"/>
  <c r="E2470" i="12"/>
  <c r="L2470" i="12"/>
  <c r="F2470" i="12"/>
  <c r="M2470" i="12"/>
  <c r="G2470" i="12"/>
  <c r="N2470" i="12"/>
  <c r="H2470" i="12"/>
  <c r="O2470" i="12"/>
  <c r="I2470" i="12"/>
  <c r="P2470" i="12"/>
  <c r="Q2470" i="12"/>
  <c r="C2471" i="12"/>
  <c r="J2471" i="12"/>
  <c r="D2471" i="12"/>
  <c r="K2471" i="12"/>
  <c r="E2471" i="12"/>
  <c r="L2471" i="12"/>
  <c r="F2471" i="12"/>
  <c r="M2471" i="12"/>
  <c r="G2471" i="12"/>
  <c r="N2471" i="12"/>
  <c r="H2471" i="12"/>
  <c r="O2471" i="12"/>
  <c r="I2471" i="12"/>
  <c r="P2471" i="12"/>
  <c r="Q2471" i="12"/>
  <c r="C2472" i="12"/>
  <c r="J2472" i="12"/>
  <c r="D2472" i="12"/>
  <c r="K2472" i="12"/>
  <c r="E2472" i="12"/>
  <c r="L2472" i="12"/>
  <c r="F2472" i="12"/>
  <c r="M2472" i="12"/>
  <c r="G2472" i="12"/>
  <c r="N2472" i="12"/>
  <c r="H2472" i="12"/>
  <c r="O2472" i="12"/>
  <c r="I2472" i="12"/>
  <c r="P2472" i="12"/>
  <c r="Q2472" i="12"/>
  <c r="C2473" i="12"/>
  <c r="J2473" i="12"/>
  <c r="D2473" i="12"/>
  <c r="K2473" i="12"/>
  <c r="E2473" i="12"/>
  <c r="L2473" i="12"/>
  <c r="F2473" i="12"/>
  <c r="M2473" i="12"/>
  <c r="G2473" i="12"/>
  <c r="N2473" i="12"/>
  <c r="H2473" i="12"/>
  <c r="O2473" i="12"/>
  <c r="I2473" i="12"/>
  <c r="P2473" i="12"/>
  <c r="Q2473" i="12"/>
  <c r="C2474" i="12"/>
  <c r="J2474" i="12"/>
  <c r="D2474" i="12"/>
  <c r="K2474" i="12"/>
  <c r="E2474" i="12"/>
  <c r="L2474" i="12"/>
  <c r="F2474" i="12"/>
  <c r="M2474" i="12"/>
  <c r="G2474" i="12"/>
  <c r="N2474" i="12"/>
  <c r="H2474" i="12"/>
  <c r="O2474" i="12"/>
  <c r="I2474" i="12"/>
  <c r="P2474" i="12"/>
  <c r="Q2474" i="12"/>
  <c r="C2475" i="12"/>
  <c r="J2475" i="12"/>
  <c r="D2475" i="12"/>
  <c r="K2475" i="12"/>
  <c r="E2475" i="12"/>
  <c r="L2475" i="12"/>
  <c r="F2475" i="12"/>
  <c r="M2475" i="12"/>
  <c r="G2475" i="12"/>
  <c r="N2475" i="12"/>
  <c r="H2475" i="12"/>
  <c r="O2475" i="12"/>
  <c r="I2475" i="12"/>
  <c r="P2475" i="12"/>
  <c r="Q2475" i="12"/>
  <c r="C2476" i="12"/>
  <c r="J2476" i="12"/>
  <c r="D2476" i="12"/>
  <c r="K2476" i="12"/>
  <c r="E2476" i="12"/>
  <c r="L2476" i="12"/>
  <c r="F2476" i="12"/>
  <c r="M2476" i="12"/>
  <c r="G2476" i="12"/>
  <c r="N2476" i="12"/>
  <c r="H2476" i="12"/>
  <c r="O2476" i="12"/>
  <c r="I2476" i="12"/>
  <c r="P2476" i="12"/>
  <c r="Q2476" i="12"/>
  <c r="C2477" i="12"/>
  <c r="J2477" i="12"/>
  <c r="D2477" i="12"/>
  <c r="K2477" i="12"/>
  <c r="E2477" i="12"/>
  <c r="L2477" i="12"/>
  <c r="F2477" i="12"/>
  <c r="M2477" i="12"/>
  <c r="G2477" i="12"/>
  <c r="N2477" i="12"/>
  <c r="H2477" i="12"/>
  <c r="O2477" i="12"/>
  <c r="I2477" i="12"/>
  <c r="P2477" i="12"/>
  <c r="Q2477" i="12"/>
  <c r="C2478" i="12"/>
  <c r="J2478" i="12"/>
  <c r="D2478" i="12"/>
  <c r="K2478" i="12"/>
  <c r="E2478" i="12"/>
  <c r="L2478" i="12"/>
  <c r="F2478" i="12"/>
  <c r="M2478" i="12"/>
  <c r="G2478" i="12"/>
  <c r="N2478" i="12"/>
  <c r="H2478" i="12"/>
  <c r="O2478" i="12"/>
  <c r="I2478" i="12"/>
  <c r="P2478" i="12"/>
  <c r="Q2478" i="12"/>
  <c r="C2479" i="12"/>
  <c r="J2479" i="12"/>
  <c r="D2479" i="12"/>
  <c r="K2479" i="12"/>
  <c r="E2479" i="12"/>
  <c r="L2479" i="12"/>
  <c r="F2479" i="12"/>
  <c r="M2479" i="12"/>
  <c r="G2479" i="12"/>
  <c r="N2479" i="12"/>
  <c r="H2479" i="12"/>
  <c r="O2479" i="12"/>
  <c r="I2479" i="12"/>
  <c r="P2479" i="12"/>
  <c r="Q2479" i="12"/>
  <c r="C2480" i="12"/>
  <c r="J2480" i="12"/>
  <c r="D2480" i="12"/>
  <c r="K2480" i="12"/>
  <c r="E2480" i="12"/>
  <c r="L2480" i="12"/>
  <c r="F2480" i="12"/>
  <c r="M2480" i="12"/>
  <c r="G2480" i="12"/>
  <c r="N2480" i="12"/>
  <c r="H2480" i="12"/>
  <c r="O2480" i="12"/>
  <c r="I2480" i="12"/>
  <c r="P2480" i="12"/>
  <c r="Q2480" i="12"/>
  <c r="C2481" i="12"/>
  <c r="J2481" i="12"/>
  <c r="D2481" i="12"/>
  <c r="K2481" i="12"/>
  <c r="E2481" i="12"/>
  <c r="L2481" i="12"/>
  <c r="F2481" i="12"/>
  <c r="M2481" i="12"/>
  <c r="G2481" i="12"/>
  <c r="N2481" i="12"/>
  <c r="H2481" i="12"/>
  <c r="O2481" i="12"/>
  <c r="I2481" i="12"/>
  <c r="P2481" i="12"/>
  <c r="Q2481" i="12"/>
  <c r="C2482" i="12"/>
  <c r="J2482" i="12"/>
  <c r="D2482" i="12"/>
  <c r="K2482" i="12"/>
  <c r="E2482" i="12"/>
  <c r="L2482" i="12"/>
  <c r="F2482" i="12"/>
  <c r="M2482" i="12"/>
  <c r="G2482" i="12"/>
  <c r="N2482" i="12"/>
  <c r="H2482" i="12"/>
  <c r="O2482" i="12"/>
  <c r="I2482" i="12"/>
  <c r="P2482" i="12"/>
  <c r="Q2482" i="12"/>
  <c r="C2483" i="12"/>
  <c r="J2483" i="12"/>
  <c r="D2483" i="12"/>
  <c r="K2483" i="12"/>
  <c r="E2483" i="12"/>
  <c r="L2483" i="12"/>
  <c r="F2483" i="12"/>
  <c r="M2483" i="12"/>
  <c r="G2483" i="12"/>
  <c r="N2483" i="12"/>
  <c r="H2483" i="12"/>
  <c r="O2483" i="12"/>
  <c r="I2483" i="12"/>
  <c r="P2483" i="12"/>
  <c r="Q2483" i="12"/>
  <c r="C2484" i="12"/>
  <c r="J2484" i="12"/>
  <c r="D2484" i="12"/>
  <c r="K2484" i="12"/>
  <c r="E2484" i="12"/>
  <c r="L2484" i="12"/>
  <c r="F2484" i="12"/>
  <c r="M2484" i="12"/>
  <c r="G2484" i="12"/>
  <c r="N2484" i="12"/>
  <c r="H2484" i="12"/>
  <c r="O2484" i="12"/>
  <c r="I2484" i="12"/>
  <c r="P2484" i="12"/>
  <c r="Q2484" i="12"/>
  <c r="C2485" i="12"/>
  <c r="J2485" i="12"/>
  <c r="D2485" i="12"/>
  <c r="K2485" i="12"/>
  <c r="E2485" i="12"/>
  <c r="L2485" i="12"/>
  <c r="F2485" i="12"/>
  <c r="M2485" i="12"/>
  <c r="G2485" i="12"/>
  <c r="N2485" i="12"/>
  <c r="H2485" i="12"/>
  <c r="O2485" i="12"/>
  <c r="I2485" i="12"/>
  <c r="P2485" i="12"/>
  <c r="Q2485" i="12"/>
  <c r="C2486" i="12"/>
  <c r="J2486" i="12"/>
  <c r="D2486" i="12"/>
  <c r="K2486" i="12"/>
  <c r="E2486" i="12"/>
  <c r="L2486" i="12"/>
  <c r="F2486" i="12"/>
  <c r="M2486" i="12"/>
  <c r="G2486" i="12"/>
  <c r="N2486" i="12"/>
  <c r="H2486" i="12"/>
  <c r="O2486" i="12"/>
  <c r="I2486" i="12"/>
  <c r="P2486" i="12"/>
  <c r="Q2486" i="12"/>
  <c r="C2487" i="12"/>
  <c r="J2487" i="12"/>
  <c r="D2487" i="12"/>
  <c r="K2487" i="12"/>
  <c r="E2487" i="12"/>
  <c r="L2487" i="12"/>
  <c r="F2487" i="12"/>
  <c r="M2487" i="12"/>
  <c r="G2487" i="12"/>
  <c r="N2487" i="12"/>
  <c r="H2487" i="12"/>
  <c r="O2487" i="12"/>
  <c r="I2487" i="12"/>
  <c r="P2487" i="12"/>
  <c r="Q2487" i="12"/>
  <c r="C2488" i="12"/>
  <c r="J2488" i="12"/>
  <c r="D2488" i="12"/>
  <c r="K2488" i="12"/>
  <c r="E2488" i="12"/>
  <c r="L2488" i="12"/>
  <c r="F2488" i="12"/>
  <c r="M2488" i="12"/>
  <c r="G2488" i="12"/>
  <c r="N2488" i="12"/>
  <c r="H2488" i="12"/>
  <c r="O2488" i="12"/>
  <c r="I2488" i="12"/>
  <c r="P2488" i="12"/>
  <c r="Q2488" i="12"/>
  <c r="C2489" i="12"/>
  <c r="J2489" i="12"/>
  <c r="D2489" i="12"/>
  <c r="K2489" i="12"/>
  <c r="E2489" i="12"/>
  <c r="L2489" i="12"/>
  <c r="F2489" i="12"/>
  <c r="M2489" i="12"/>
  <c r="G2489" i="12"/>
  <c r="N2489" i="12"/>
  <c r="H2489" i="12"/>
  <c r="O2489" i="12"/>
  <c r="I2489" i="12"/>
  <c r="P2489" i="12"/>
  <c r="Q2489" i="12"/>
  <c r="C2490" i="12"/>
  <c r="J2490" i="12"/>
  <c r="D2490" i="12"/>
  <c r="K2490" i="12"/>
  <c r="E2490" i="12"/>
  <c r="L2490" i="12"/>
  <c r="F2490" i="12"/>
  <c r="M2490" i="12"/>
  <c r="G2490" i="12"/>
  <c r="N2490" i="12"/>
  <c r="H2490" i="12"/>
  <c r="O2490" i="12"/>
  <c r="I2490" i="12"/>
  <c r="P2490" i="12"/>
  <c r="Q2490" i="12"/>
  <c r="C2491" i="12"/>
  <c r="J2491" i="12"/>
  <c r="D2491" i="12"/>
  <c r="K2491" i="12"/>
  <c r="E2491" i="12"/>
  <c r="L2491" i="12"/>
  <c r="F2491" i="12"/>
  <c r="M2491" i="12"/>
  <c r="G2491" i="12"/>
  <c r="N2491" i="12"/>
  <c r="H2491" i="12"/>
  <c r="O2491" i="12"/>
  <c r="I2491" i="12"/>
  <c r="P2491" i="12"/>
  <c r="Q2491" i="12"/>
  <c r="C2492" i="12"/>
  <c r="J2492" i="12"/>
  <c r="D2492" i="12"/>
  <c r="K2492" i="12"/>
  <c r="E2492" i="12"/>
  <c r="L2492" i="12"/>
  <c r="F2492" i="12"/>
  <c r="M2492" i="12"/>
  <c r="G2492" i="12"/>
  <c r="N2492" i="12"/>
  <c r="H2492" i="12"/>
  <c r="O2492" i="12"/>
  <c r="I2492" i="12"/>
  <c r="P2492" i="12"/>
  <c r="Q2492" i="12"/>
  <c r="C2493" i="12"/>
  <c r="J2493" i="12"/>
  <c r="D2493" i="12"/>
  <c r="K2493" i="12"/>
  <c r="E2493" i="12"/>
  <c r="L2493" i="12"/>
  <c r="F2493" i="12"/>
  <c r="M2493" i="12"/>
  <c r="G2493" i="12"/>
  <c r="N2493" i="12"/>
  <c r="H2493" i="12"/>
  <c r="O2493" i="12"/>
  <c r="I2493" i="12"/>
  <c r="P2493" i="12"/>
  <c r="Q2493" i="12"/>
  <c r="C2494" i="12"/>
  <c r="J2494" i="12"/>
  <c r="D2494" i="12"/>
  <c r="K2494" i="12"/>
  <c r="E2494" i="12"/>
  <c r="L2494" i="12"/>
  <c r="F2494" i="12"/>
  <c r="M2494" i="12"/>
  <c r="G2494" i="12"/>
  <c r="N2494" i="12"/>
  <c r="H2494" i="12"/>
  <c r="O2494" i="12"/>
  <c r="I2494" i="12"/>
  <c r="P2494" i="12"/>
  <c r="Q2494" i="12"/>
  <c r="C2495" i="12"/>
  <c r="J2495" i="12"/>
  <c r="D2495" i="12"/>
  <c r="K2495" i="12"/>
  <c r="E2495" i="12"/>
  <c r="L2495" i="12"/>
  <c r="F2495" i="12"/>
  <c r="M2495" i="12"/>
  <c r="G2495" i="12"/>
  <c r="N2495" i="12"/>
  <c r="H2495" i="12"/>
  <c r="O2495" i="12"/>
  <c r="I2495" i="12"/>
  <c r="P2495" i="12"/>
  <c r="Q2495" i="12"/>
  <c r="C2496" i="12"/>
  <c r="J2496" i="12"/>
  <c r="D2496" i="12"/>
  <c r="K2496" i="12"/>
  <c r="E2496" i="12"/>
  <c r="L2496" i="12"/>
  <c r="F2496" i="12"/>
  <c r="M2496" i="12"/>
  <c r="G2496" i="12"/>
  <c r="N2496" i="12"/>
  <c r="H2496" i="12"/>
  <c r="O2496" i="12"/>
  <c r="I2496" i="12"/>
  <c r="P2496" i="12"/>
  <c r="Q2496" i="12"/>
  <c r="C2497" i="12"/>
  <c r="J2497" i="12"/>
  <c r="D2497" i="12"/>
  <c r="K2497" i="12"/>
  <c r="E2497" i="12"/>
  <c r="L2497" i="12"/>
  <c r="F2497" i="12"/>
  <c r="M2497" i="12"/>
  <c r="G2497" i="12"/>
  <c r="N2497" i="12"/>
  <c r="H2497" i="12"/>
  <c r="O2497" i="12"/>
  <c r="I2497" i="12"/>
  <c r="P2497" i="12"/>
  <c r="Q2497" i="12"/>
  <c r="C2498" i="12"/>
  <c r="J2498" i="12"/>
  <c r="D2498" i="12"/>
  <c r="K2498" i="12"/>
  <c r="E2498" i="12"/>
  <c r="L2498" i="12"/>
  <c r="F2498" i="12"/>
  <c r="M2498" i="12"/>
  <c r="G2498" i="12"/>
  <c r="N2498" i="12"/>
  <c r="H2498" i="12"/>
  <c r="O2498" i="12"/>
  <c r="I2498" i="12"/>
  <c r="P2498" i="12"/>
  <c r="Q2498" i="12"/>
  <c r="C2499" i="12"/>
  <c r="J2499" i="12"/>
  <c r="D2499" i="12"/>
  <c r="K2499" i="12"/>
  <c r="E2499" i="12"/>
  <c r="L2499" i="12"/>
  <c r="F2499" i="12"/>
  <c r="M2499" i="12"/>
  <c r="G2499" i="12"/>
  <c r="N2499" i="12"/>
  <c r="H2499" i="12"/>
  <c r="O2499" i="12"/>
  <c r="I2499" i="12"/>
  <c r="P2499" i="12"/>
  <c r="Q2499" i="12"/>
  <c r="C2500" i="12"/>
  <c r="J2500" i="12"/>
  <c r="D2500" i="12"/>
  <c r="K2500" i="12"/>
  <c r="E2500" i="12"/>
  <c r="L2500" i="12"/>
  <c r="F2500" i="12"/>
  <c r="M2500" i="12"/>
  <c r="G2500" i="12"/>
  <c r="N2500" i="12"/>
  <c r="H2500" i="12"/>
  <c r="O2500" i="12"/>
  <c r="I2500" i="12"/>
  <c r="P2500" i="12"/>
  <c r="Q2500" i="12"/>
  <c r="C2501" i="12"/>
  <c r="J2501" i="12"/>
  <c r="D2501" i="12"/>
  <c r="K2501" i="12"/>
  <c r="E2501" i="12"/>
  <c r="L2501" i="12"/>
  <c r="F2501" i="12"/>
  <c r="M2501" i="12"/>
  <c r="G2501" i="12"/>
  <c r="N2501" i="12"/>
  <c r="H2501" i="12"/>
  <c r="O2501" i="12"/>
  <c r="I2501" i="12"/>
  <c r="P2501" i="12"/>
  <c r="Q2501" i="12"/>
  <c r="C2502" i="12"/>
  <c r="J2502" i="12"/>
  <c r="D2502" i="12"/>
  <c r="K2502" i="12"/>
  <c r="E2502" i="12"/>
  <c r="L2502" i="12"/>
  <c r="F2502" i="12"/>
  <c r="M2502" i="12"/>
  <c r="G2502" i="12"/>
  <c r="N2502" i="12"/>
  <c r="H2502" i="12"/>
  <c r="O2502" i="12"/>
  <c r="I2502" i="12"/>
  <c r="P2502" i="12"/>
  <c r="Q2502" i="12"/>
  <c r="C2503" i="12"/>
  <c r="J2503" i="12"/>
  <c r="D2503" i="12"/>
  <c r="K2503" i="12"/>
  <c r="E2503" i="12"/>
  <c r="L2503" i="12"/>
  <c r="F2503" i="12"/>
  <c r="M2503" i="12"/>
  <c r="G2503" i="12"/>
  <c r="N2503" i="12"/>
  <c r="H2503" i="12"/>
  <c r="O2503" i="12"/>
  <c r="I2503" i="12"/>
  <c r="P2503" i="12"/>
  <c r="Q2503" i="12"/>
  <c r="C2504" i="12"/>
  <c r="J2504" i="12"/>
  <c r="D2504" i="12"/>
  <c r="K2504" i="12"/>
  <c r="E2504" i="12"/>
  <c r="L2504" i="12"/>
  <c r="F2504" i="12"/>
  <c r="M2504" i="12"/>
  <c r="G2504" i="12"/>
  <c r="N2504" i="12"/>
  <c r="H2504" i="12"/>
  <c r="O2504" i="12"/>
  <c r="I2504" i="12"/>
  <c r="P2504" i="12"/>
  <c r="Q2504" i="12"/>
  <c r="C2505" i="12"/>
  <c r="J2505" i="12"/>
  <c r="D2505" i="12"/>
  <c r="K2505" i="12"/>
  <c r="E2505" i="12"/>
  <c r="L2505" i="12"/>
  <c r="F2505" i="12"/>
  <c r="M2505" i="12"/>
  <c r="G2505" i="12"/>
  <c r="N2505" i="12"/>
  <c r="H2505" i="12"/>
  <c r="O2505" i="12"/>
  <c r="I2505" i="12"/>
  <c r="P2505" i="12"/>
  <c r="Q2505" i="12"/>
  <c r="C2506" i="12"/>
  <c r="J2506" i="12"/>
  <c r="D2506" i="12"/>
  <c r="K2506" i="12"/>
  <c r="E2506" i="12"/>
  <c r="L2506" i="12"/>
  <c r="F2506" i="12"/>
  <c r="M2506" i="12"/>
  <c r="G2506" i="12"/>
  <c r="N2506" i="12"/>
  <c r="H2506" i="12"/>
  <c r="O2506" i="12"/>
  <c r="I2506" i="12"/>
  <c r="P2506" i="12"/>
  <c r="Q2506" i="12"/>
  <c r="C2507" i="12"/>
  <c r="J2507" i="12"/>
  <c r="D2507" i="12"/>
  <c r="K2507" i="12"/>
  <c r="E2507" i="12"/>
  <c r="L2507" i="12"/>
  <c r="F2507" i="12"/>
  <c r="M2507" i="12"/>
  <c r="G2507" i="12"/>
  <c r="N2507" i="12"/>
  <c r="H2507" i="12"/>
  <c r="O2507" i="12"/>
  <c r="I2507" i="12"/>
  <c r="P2507" i="12"/>
  <c r="Q2507" i="12"/>
  <c r="C2508" i="12"/>
  <c r="J2508" i="12"/>
  <c r="D2508" i="12"/>
  <c r="K2508" i="12"/>
  <c r="E2508" i="12"/>
  <c r="L2508" i="12"/>
  <c r="F2508" i="12"/>
  <c r="M2508" i="12"/>
  <c r="G2508" i="12"/>
  <c r="N2508" i="12"/>
  <c r="H2508" i="12"/>
  <c r="O2508" i="12"/>
  <c r="I2508" i="12"/>
  <c r="P2508" i="12"/>
  <c r="Q2508" i="12"/>
  <c r="C2509" i="12"/>
  <c r="J2509" i="12"/>
  <c r="D2509" i="12"/>
  <c r="K2509" i="12"/>
  <c r="E2509" i="12"/>
  <c r="L2509" i="12"/>
  <c r="F2509" i="12"/>
  <c r="M2509" i="12"/>
  <c r="G2509" i="12"/>
  <c r="N2509" i="12"/>
  <c r="H2509" i="12"/>
  <c r="O2509" i="12"/>
  <c r="I2509" i="12"/>
  <c r="P2509" i="12"/>
  <c r="Q2509" i="12"/>
  <c r="C2510" i="12"/>
  <c r="J2510" i="12"/>
  <c r="D2510" i="12"/>
  <c r="K2510" i="12"/>
  <c r="E2510" i="12"/>
  <c r="L2510" i="12"/>
  <c r="F2510" i="12"/>
  <c r="M2510" i="12"/>
  <c r="G2510" i="12"/>
  <c r="N2510" i="12"/>
  <c r="H2510" i="12"/>
  <c r="O2510" i="12"/>
  <c r="I2510" i="12"/>
  <c r="P2510" i="12"/>
  <c r="Q2510" i="12"/>
  <c r="C2511" i="12"/>
  <c r="J2511" i="12"/>
  <c r="D2511" i="12"/>
  <c r="K2511" i="12"/>
  <c r="E2511" i="12"/>
  <c r="L2511" i="12"/>
  <c r="F2511" i="12"/>
  <c r="M2511" i="12"/>
  <c r="G2511" i="12"/>
  <c r="N2511" i="12"/>
  <c r="H2511" i="12"/>
  <c r="O2511" i="12"/>
  <c r="I2511" i="12"/>
  <c r="P2511" i="12"/>
  <c r="Q2511" i="12"/>
  <c r="C2512" i="12"/>
  <c r="J2512" i="12"/>
  <c r="D2512" i="12"/>
  <c r="K2512" i="12"/>
  <c r="E2512" i="12"/>
  <c r="L2512" i="12"/>
  <c r="F2512" i="12"/>
  <c r="M2512" i="12"/>
  <c r="G2512" i="12"/>
  <c r="N2512" i="12"/>
  <c r="H2512" i="12"/>
  <c r="O2512" i="12"/>
  <c r="I2512" i="12"/>
  <c r="P2512" i="12"/>
  <c r="Q2512" i="12"/>
  <c r="C2513" i="12"/>
  <c r="J2513" i="12"/>
  <c r="D2513" i="12"/>
  <c r="K2513" i="12"/>
  <c r="E2513" i="12"/>
  <c r="L2513" i="12"/>
  <c r="F2513" i="12"/>
  <c r="M2513" i="12"/>
  <c r="G2513" i="12"/>
  <c r="N2513" i="12"/>
  <c r="H2513" i="12"/>
  <c r="O2513" i="12"/>
  <c r="I2513" i="12"/>
  <c r="P2513" i="12"/>
  <c r="Q2513" i="12"/>
  <c r="C2514" i="12"/>
  <c r="J2514" i="12"/>
  <c r="D2514" i="12"/>
  <c r="K2514" i="12"/>
  <c r="E2514" i="12"/>
  <c r="L2514" i="12"/>
  <c r="F2514" i="12"/>
  <c r="M2514" i="12"/>
  <c r="G2514" i="12"/>
  <c r="N2514" i="12"/>
  <c r="H2514" i="12"/>
  <c r="O2514" i="12"/>
  <c r="I2514" i="12"/>
  <c r="P2514" i="12"/>
  <c r="Q2514" i="12"/>
  <c r="C2515" i="12"/>
  <c r="J2515" i="12"/>
  <c r="D2515" i="12"/>
  <c r="K2515" i="12"/>
  <c r="E2515" i="12"/>
  <c r="L2515" i="12"/>
  <c r="F2515" i="12"/>
  <c r="M2515" i="12"/>
  <c r="G2515" i="12"/>
  <c r="N2515" i="12"/>
  <c r="H2515" i="12"/>
  <c r="O2515" i="12"/>
  <c r="I2515" i="12"/>
  <c r="P2515" i="12"/>
  <c r="Q2515" i="12"/>
  <c r="C2516" i="12"/>
  <c r="J2516" i="12"/>
  <c r="D2516" i="12"/>
  <c r="K2516" i="12"/>
  <c r="E2516" i="12"/>
  <c r="L2516" i="12"/>
  <c r="F2516" i="12"/>
  <c r="M2516" i="12"/>
  <c r="G2516" i="12"/>
  <c r="N2516" i="12"/>
  <c r="H2516" i="12"/>
  <c r="O2516" i="12"/>
  <c r="I2516" i="12"/>
  <c r="P2516" i="12"/>
  <c r="Q2516" i="12"/>
  <c r="C2517" i="12"/>
  <c r="J2517" i="12"/>
  <c r="D2517" i="12"/>
  <c r="K2517" i="12"/>
  <c r="E2517" i="12"/>
  <c r="L2517" i="12"/>
  <c r="F2517" i="12"/>
  <c r="M2517" i="12"/>
  <c r="G2517" i="12"/>
  <c r="N2517" i="12"/>
  <c r="H2517" i="12"/>
  <c r="O2517" i="12"/>
  <c r="I2517" i="12"/>
  <c r="P2517" i="12"/>
  <c r="Q2517" i="12"/>
  <c r="C2518" i="12"/>
  <c r="J2518" i="12"/>
  <c r="D2518" i="12"/>
  <c r="K2518" i="12"/>
  <c r="E2518" i="12"/>
  <c r="L2518" i="12"/>
  <c r="F2518" i="12"/>
  <c r="M2518" i="12"/>
  <c r="G2518" i="12"/>
  <c r="N2518" i="12"/>
  <c r="H2518" i="12"/>
  <c r="O2518" i="12"/>
  <c r="I2518" i="12"/>
  <c r="P2518" i="12"/>
  <c r="Q2518" i="12"/>
  <c r="C2519" i="12"/>
  <c r="J2519" i="12"/>
  <c r="D2519" i="12"/>
  <c r="K2519" i="12"/>
  <c r="E2519" i="12"/>
  <c r="L2519" i="12"/>
  <c r="F2519" i="12"/>
  <c r="M2519" i="12"/>
  <c r="G2519" i="12"/>
  <c r="N2519" i="12"/>
  <c r="H2519" i="12"/>
  <c r="O2519" i="12"/>
  <c r="I2519" i="12"/>
  <c r="P2519" i="12"/>
  <c r="Q2519" i="12"/>
  <c r="C2520" i="12"/>
  <c r="J2520" i="12"/>
  <c r="D2520" i="12"/>
  <c r="K2520" i="12"/>
  <c r="E2520" i="12"/>
  <c r="L2520" i="12"/>
  <c r="F2520" i="12"/>
  <c r="M2520" i="12"/>
  <c r="G2520" i="12"/>
  <c r="N2520" i="12"/>
  <c r="H2520" i="12"/>
  <c r="O2520" i="12"/>
  <c r="I2520" i="12"/>
  <c r="P2520" i="12"/>
  <c r="Q2520" i="12"/>
  <c r="C2521" i="12"/>
  <c r="J2521" i="12"/>
  <c r="D2521" i="12"/>
  <c r="K2521" i="12"/>
  <c r="E2521" i="12"/>
  <c r="L2521" i="12"/>
  <c r="F2521" i="12"/>
  <c r="M2521" i="12"/>
  <c r="G2521" i="12"/>
  <c r="N2521" i="12"/>
  <c r="H2521" i="12"/>
  <c r="O2521" i="12"/>
  <c r="I2521" i="12"/>
  <c r="P2521" i="12"/>
  <c r="Q2521" i="12"/>
  <c r="C2522" i="12"/>
  <c r="J2522" i="12"/>
  <c r="D2522" i="12"/>
  <c r="K2522" i="12"/>
  <c r="E2522" i="12"/>
  <c r="L2522" i="12"/>
  <c r="F2522" i="12"/>
  <c r="M2522" i="12"/>
  <c r="G2522" i="12"/>
  <c r="N2522" i="12"/>
  <c r="H2522" i="12"/>
  <c r="O2522" i="12"/>
  <c r="I2522" i="12"/>
  <c r="P2522" i="12"/>
  <c r="Q2522" i="12"/>
  <c r="C2523" i="12"/>
  <c r="J2523" i="12"/>
  <c r="D2523" i="12"/>
  <c r="K2523" i="12"/>
  <c r="E2523" i="12"/>
  <c r="L2523" i="12"/>
  <c r="F2523" i="12"/>
  <c r="M2523" i="12"/>
  <c r="G2523" i="12"/>
  <c r="N2523" i="12"/>
  <c r="H2523" i="12"/>
  <c r="O2523" i="12"/>
  <c r="I2523" i="12"/>
  <c r="P2523" i="12"/>
  <c r="Q2523" i="12"/>
  <c r="C2524" i="12"/>
  <c r="J2524" i="12"/>
  <c r="D2524" i="12"/>
  <c r="K2524" i="12"/>
  <c r="E2524" i="12"/>
  <c r="L2524" i="12"/>
  <c r="F2524" i="12"/>
  <c r="M2524" i="12"/>
  <c r="G2524" i="12"/>
  <c r="N2524" i="12"/>
  <c r="H2524" i="12"/>
  <c r="O2524" i="12"/>
  <c r="I2524" i="12"/>
  <c r="P2524" i="12"/>
  <c r="Q2524" i="12"/>
  <c r="C2525" i="12"/>
  <c r="J2525" i="12"/>
  <c r="D2525" i="12"/>
  <c r="K2525" i="12"/>
  <c r="E2525" i="12"/>
  <c r="L2525" i="12"/>
  <c r="F2525" i="12"/>
  <c r="M2525" i="12"/>
  <c r="G2525" i="12"/>
  <c r="N2525" i="12"/>
  <c r="H2525" i="12"/>
  <c r="O2525" i="12"/>
  <c r="I2525" i="12"/>
  <c r="P2525" i="12"/>
  <c r="Q2525" i="12"/>
  <c r="C2526" i="12"/>
  <c r="J2526" i="12"/>
  <c r="D2526" i="12"/>
  <c r="K2526" i="12"/>
  <c r="E2526" i="12"/>
  <c r="L2526" i="12"/>
  <c r="F2526" i="12"/>
  <c r="M2526" i="12"/>
  <c r="G2526" i="12"/>
  <c r="N2526" i="12"/>
  <c r="H2526" i="12"/>
  <c r="O2526" i="12"/>
  <c r="I2526" i="12"/>
  <c r="P2526" i="12"/>
  <c r="Q2526" i="12"/>
  <c r="C2527" i="12"/>
  <c r="J2527" i="12"/>
  <c r="D2527" i="12"/>
  <c r="K2527" i="12"/>
  <c r="E2527" i="12"/>
  <c r="L2527" i="12"/>
  <c r="F2527" i="12"/>
  <c r="M2527" i="12"/>
  <c r="G2527" i="12"/>
  <c r="N2527" i="12"/>
  <c r="H2527" i="12"/>
  <c r="O2527" i="12"/>
  <c r="I2527" i="12"/>
  <c r="P2527" i="12"/>
  <c r="Q2527" i="12"/>
  <c r="C2528" i="12"/>
  <c r="J2528" i="12"/>
  <c r="D2528" i="12"/>
  <c r="K2528" i="12"/>
  <c r="E2528" i="12"/>
  <c r="L2528" i="12"/>
  <c r="F2528" i="12"/>
  <c r="M2528" i="12"/>
  <c r="G2528" i="12"/>
  <c r="N2528" i="12"/>
  <c r="H2528" i="12"/>
  <c r="O2528" i="12"/>
  <c r="I2528" i="12"/>
  <c r="P2528" i="12"/>
  <c r="Q2528" i="12"/>
  <c r="C2529" i="12"/>
  <c r="J2529" i="12"/>
  <c r="D2529" i="12"/>
  <c r="K2529" i="12"/>
  <c r="E2529" i="12"/>
  <c r="L2529" i="12"/>
  <c r="F2529" i="12"/>
  <c r="M2529" i="12"/>
  <c r="G2529" i="12"/>
  <c r="N2529" i="12"/>
  <c r="H2529" i="12"/>
  <c r="O2529" i="12"/>
  <c r="I2529" i="12"/>
  <c r="P2529" i="12"/>
  <c r="Q2529" i="12"/>
  <c r="C2530" i="12"/>
  <c r="J2530" i="12"/>
  <c r="D2530" i="12"/>
  <c r="K2530" i="12"/>
  <c r="E2530" i="12"/>
  <c r="L2530" i="12"/>
  <c r="F2530" i="12"/>
  <c r="M2530" i="12"/>
  <c r="G2530" i="12"/>
  <c r="N2530" i="12"/>
  <c r="H2530" i="12"/>
  <c r="O2530" i="12"/>
  <c r="I2530" i="12"/>
  <c r="P2530" i="12"/>
  <c r="Q2530" i="12"/>
  <c r="C2531" i="12"/>
  <c r="J2531" i="12"/>
  <c r="D2531" i="12"/>
  <c r="K2531" i="12"/>
  <c r="E2531" i="12"/>
  <c r="L2531" i="12"/>
  <c r="F2531" i="12"/>
  <c r="M2531" i="12"/>
  <c r="G2531" i="12"/>
  <c r="N2531" i="12"/>
  <c r="H2531" i="12"/>
  <c r="O2531" i="12"/>
  <c r="I2531" i="12"/>
  <c r="P2531" i="12"/>
  <c r="Q2531" i="12"/>
  <c r="C2532" i="12"/>
  <c r="J2532" i="12"/>
  <c r="D2532" i="12"/>
  <c r="K2532" i="12"/>
  <c r="E2532" i="12"/>
  <c r="L2532" i="12"/>
  <c r="F2532" i="12"/>
  <c r="M2532" i="12"/>
  <c r="G2532" i="12"/>
  <c r="N2532" i="12"/>
  <c r="H2532" i="12"/>
  <c r="O2532" i="12"/>
  <c r="I2532" i="12"/>
  <c r="P2532" i="12"/>
  <c r="Q2532" i="12"/>
  <c r="C2533" i="12"/>
  <c r="J2533" i="12"/>
  <c r="D2533" i="12"/>
  <c r="K2533" i="12"/>
  <c r="E2533" i="12"/>
  <c r="L2533" i="12"/>
  <c r="F2533" i="12"/>
  <c r="M2533" i="12"/>
  <c r="G2533" i="12"/>
  <c r="N2533" i="12"/>
  <c r="H2533" i="12"/>
  <c r="O2533" i="12"/>
  <c r="I2533" i="12"/>
  <c r="P2533" i="12"/>
  <c r="Q2533" i="12"/>
  <c r="C2534" i="12"/>
  <c r="J2534" i="12"/>
  <c r="D2534" i="12"/>
  <c r="K2534" i="12"/>
  <c r="E2534" i="12"/>
  <c r="L2534" i="12"/>
  <c r="F2534" i="12"/>
  <c r="M2534" i="12"/>
  <c r="G2534" i="12"/>
  <c r="N2534" i="12"/>
  <c r="H2534" i="12"/>
  <c r="O2534" i="12"/>
  <c r="I2534" i="12"/>
  <c r="P2534" i="12"/>
  <c r="Q2534" i="12"/>
  <c r="C2535" i="12"/>
  <c r="J2535" i="12"/>
  <c r="D2535" i="12"/>
  <c r="K2535" i="12"/>
  <c r="E2535" i="12"/>
  <c r="L2535" i="12"/>
  <c r="F2535" i="12"/>
  <c r="M2535" i="12"/>
  <c r="G2535" i="12"/>
  <c r="N2535" i="12"/>
  <c r="H2535" i="12"/>
  <c r="O2535" i="12"/>
  <c r="I2535" i="12"/>
  <c r="P2535" i="12"/>
  <c r="Q2535" i="12"/>
  <c r="C2536" i="12"/>
  <c r="J2536" i="12"/>
  <c r="D2536" i="12"/>
  <c r="K2536" i="12"/>
  <c r="E2536" i="12"/>
  <c r="L2536" i="12"/>
  <c r="F2536" i="12"/>
  <c r="M2536" i="12"/>
  <c r="G2536" i="12"/>
  <c r="N2536" i="12"/>
  <c r="H2536" i="12"/>
  <c r="O2536" i="12"/>
  <c r="I2536" i="12"/>
  <c r="P2536" i="12"/>
  <c r="Q2536" i="12"/>
  <c r="C2537" i="12"/>
  <c r="J2537" i="12"/>
  <c r="D2537" i="12"/>
  <c r="K2537" i="12"/>
  <c r="E2537" i="12"/>
  <c r="L2537" i="12"/>
  <c r="F2537" i="12"/>
  <c r="M2537" i="12"/>
  <c r="G2537" i="12"/>
  <c r="N2537" i="12"/>
  <c r="H2537" i="12"/>
  <c r="O2537" i="12"/>
  <c r="I2537" i="12"/>
  <c r="P2537" i="12"/>
  <c r="Q2537" i="12"/>
  <c r="C2538" i="12"/>
  <c r="J2538" i="12"/>
  <c r="D2538" i="12"/>
  <c r="K2538" i="12"/>
  <c r="E2538" i="12"/>
  <c r="L2538" i="12"/>
  <c r="F2538" i="12"/>
  <c r="M2538" i="12"/>
  <c r="G2538" i="12"/>
  <c r="N2538" i="12"/>
  <c r="H2538" i="12"/>
  <c r="O2538" i="12"/>
  <c r="I2538" i="12"/>
  <c r="P2538" i="12"/>
  <c r="Q2538" i="12"/>
  <c r="C2539" i="12"/>
  <c r="J2539" i="12"/>
  <c r="D2539" i="12"/>
  <c r="K2539" i="12"/>
  <c r="E2539" i="12"/>
  <c r="L2539" i="12"/>
  <c r="F2539" i="12"/>
  <c r="M2539" i="12"/>
  <c r="G2539" i="12"/>
  <c r="N2539" i="12"/>
  <c r="H2539" i="12"/>
  <c r="O2539" i="12"/>
  <c r="I2539" i="12"/>
  <c r="P2539" i="12"/>
  <c r="Q2539" i="12"/>
  <c r="C2540" i="12"/>
  <c r="J2540" i="12"/>
  <c r="D2540" i="12"/>
  <c r="K2540" i="12"/>
  <c r="E2540" i="12"/>
  <c r="L2540" i="12"/>
  <c r="F2540" i="12"/>
  <c r="M2540" i="12"/>
  <c r="G2540" i="12"/>
  <c r="N2540" i="12"/>
  <c r="H2540" i="12"/>
  <c r="O2540" i="12"/>
  <c r="I2540" i="12"/>
  <c r="P2540" i="12"/>
  <c r="Q2540" i="12"/>
  <c r="C2541" i="12"/>
  <c r="J2541" i="12"/>
  <c r="D2541" i="12"/>
  <c r="K2541" i="12"/>
  <c r="E2541" i="12"/>
  <c r="L2541" i="12"/>
  <c r="F2541" i="12"/>
  <c r="M2541" i="12"/>
  <c r="G2541" i="12"/>
  <c r="N2541" i="12"/>
  <c r="H2541" i="12"/>
  <c r="O2541" i="12"/>
  <c r="I2541" i="12"/>
  <c r="P2541" i="12"/>
  <c r="Q2541" i="12"/>
  <c r="C2542" i="12"/>
  <c r="J2542" i="12"/>
  <c r="D2542" i="12"/>
  <c r="K2542" i="12"/>
  <c r="E2542" i="12"/>
  <c r="L2542" i="12"/>
  <c r="F2542" i="12"/>
  <c r="M2542" i="12"/>
  <c r="G2542" i="12"/>
  <c r="N2542" i="12"/>
  <c r="H2542" i="12"/>
  <c r="O2542" i="12"/>
  <c r="I2542" i="12"/>
  <c r="P2542" i="12"/>
  <c r="Q2542" i="12"/>
  <c r="C2543" i="12"/>
  <c r="J2543" i="12"/>
  <c r="D2543" i="12"/>
  <c r="K2543" i="12"/>
  <c r="E2543" i="12"/>
  <c r="L2543" i="12"/>
  <c r="F2543" i="12"/>
  <c r="M2543" i="12"/>
  <c r="G2543" i="12"/>
  <c r="N2543" i="12"/>
  <c r="H2543" i="12"/>
  <c r="O2543" i="12"/>
  <c r="I2543" i="12"/>
  <c r="P2543" i="12"/>
  <c r="Q2543" i="12"/>
  <c r="C2544" i="12"/>
  <c r="J2544" i="12"/>
  <c r="D2544" i="12"/>
  <c r="K2544" i="12"/>
  <c r="E2544" i="12"/>
  <c r="L2544" i="12"/>
  <c r="F2544" i="12"/>
  <c r="M2544" i="12"/>
  <c r="G2544" i="12"/>
  <c r="N2544" i="12"/>
  <c r="H2544" i="12"/>
  <c r="O2544" i="12"/>
  <c r="I2544" i="12"/>
  <c r="P2544" i="12"/>
  <c r="Q2544" i="12"/>
  <c r="C2545" i="12"/>
  <c r="J2545" i="12"/>
  <c r="D2545" i="12"/>
  <c r="K2545" i="12"/>
  <c r="E2545" i="12"/>
  <c r="L2545" i="12"/>
  <c r="F2545" i="12"/>
  <c r="M2545" i="12"/>
  <c r="G2545" i="12"/>
  <c r="N2545" i="12"/>
  <c r="H2545" i="12"/>
  <c r="O2545" i="12"/>
  <c r="I2545" i="12"/>
  <c r="P2545" i="12"/>
  <c r="Q2545" i="12"/>
  <c r="C2546" i="12"/>
  <c r="J2546" i="12"/>
  <c r="D2546" i="12"/>
  <c r="K2546" i="12"/>
  <c r="E2546" i="12"/>
  <c r="L2546" i="12"/>
  <c r="F2546" i="12"/>
  <c r="M2546" i="12"/>
  <c r="G2546" i="12"/>
  <c r="N2546" i="12"/>
  <c r="H2546" i="12"/>
  <c r="O2546" i="12"/>
  <c r="I2546" i="12"/>
  <c r="P2546" i="12"/>
  <c r="Q2546" i="12"/>
  <c r="C2547" i="12"/>
  <c r="J2547" i="12"/>
  <c r="D2547" i="12"/>
  <c r="K2547" i="12"/>
  <c r="E2547" i="12"/>
  <c r="L2547" i="12"/>
  <c r="F2547" i="12"/>
  <c r="M2547" i="12"/>
  <c r="G2547" i="12"/>
  <c r="N2547" i="12"/>
  <c r="H2547" i="12"/>
  <c r="O2547" i="12"/>
  <c r="I2547" i="12"/>
  <c r="P2547" i="12"/>
  <c r="Q2547" i="12"/>
  <c r="C2548" i="12"/>
  <c r="J2548" i="12"/>
  <c r="D2548" i="12"/>
  <c r="K2548" i="12"/>
  <c r="E2548" i="12"/>
  <c r="L2548" i="12"/>
  <c r="F2548" i="12"/>
  <c r="M2548" i="12"/>
  <c r="G2548" i="12"/>
  <c r="N2548" i="12"/>
  <c r="H2548" i="12"/>
  <c r="O2548" i="12"/>
  <c r="I2548" i="12"/>
  <c r="P2548" i="12"/>
  <c r="Q2548" i="12"/>
  <c r="C2549" i="12"/>
  <c r="J2549" i="12"/>
  <c r="D2549" i="12"/>
  <c r="K2549" i="12"/>
  <c r="E2549" i="12"/>
  <c r="L2549" i="12"/>
  <c r="F2549" i="12"/>
  <c r="M2549" i="12"/>
  <c r="G2549" i="12"/>
  <c r="N2549" i="12"/>
  <c r="H2549" i="12"/>
  <c r="O2549" i="12"/>
  <c r="I2549" i="12"/>
  <c r="P2549" i="12"/>
  <c r="Q2549" i="12"/>
  <c r="C2550" i="12"/>
  <c r="J2550" i="12"/>
  <c r="D2550" i="12"/>
  <c r="K2550" i="12"/>
  <c r="E2550" i="12"/>
  <c r="L2550" i="12"/>
  <c r="F2550" i="12"/>
  <c r="M2550" i="12"/>
  <c r="G2550" i="12"/>
  <c r="N2550" i="12"/>
  <c r="H2550" i="12"/>
  <c r="O2550" i="12"/>
  <c r="I2550" i="12"/>
  <c r="P2550" i="12"/>
  <c r="Q2550" i="12"/>
  <c r="C2551" i="12"/>
  <c r="J2551" i="12"/>
  <c r="D2551" i="12"/>
  <c r="K2551" i="12"/>
  <c r="E2551" i="12"/>
  <c r="L2551" i="12"/>
  <c r="F2551" i="12"/>
  <c r="M2551" i="12"/>
  <c r="G2551" i="12"/>
  <c r="N2551" i="12"/>
  <c r="H2551" i="12"/>
  <c r="O2551" i="12"/>
  <c r="I2551" i="12"/>
  <c r="P2551" i="12"/>
  <c r="Q2551" i="12"/>
  <c r="C2552" i="12"/>
  <c r="J2552" i="12"/>
  <c r="D2552" i="12"/>
  <c r="K2552" i="12"/>
  <c r="E2552" i="12"/>
  <c r="L2552" i="12"/>
  <c r="F2552" i="12"/>
  <c r="M2552" i="12"/>
  <c r="G2552" i="12"/>
  <c r="N2552" i="12"/>
  <c r="H2552" i="12"/>
  <c r="O2552" i="12"/>
  <c r="I2552" i="12"/>
  <c r="P2552" i="12"/>
  <c r="Q2552" i="12"/>
  <c r="C2553" i="12"/>
  <c r="J2553" i="12"/>
  <c r="D2553" i="12"/>
  <c r="K2553" i="12"/>
  <c r="E2553" i="12"/>
  <c r="L2553" i="12"/>
  <c r="F2553" i="12"/>
  <c r="M2553" i="12"/>
  <c r="G2553" i="12"/>
  <c r="N2553" i="12"/>
  <c r="H2553" i="12"/>
  <c r="O2553" i="12"/>
  <c r="I2553" i="12"/>
  <c r="P2553" i="12"/>
  <c r="Q2553" i="12"/>
  <c r="C2554" i="12"/>
  <c r="J2554" i="12"/>
  <c r="D2554" i="12"/>
  <c r="K2554" i="12"/>
  <c r="E2554" i="12"/>
  <c r="L2554" i="12"/>
  <c r="F2554" i="12"/>
  <c r="M2554" i="12"/>
  <c r="G2554" i="12"/>
  <c r="N2554" i="12"/>
  <c r="H2554" i="12"/>
  <c r="O2554" i="12"/>
  <c r="I2554" i="12"/>
  <c r="P2554" i="12"/>
  <c r="Q2554" i="12"/>
  <c r="C2555" i="12"/>
  <c r="J2555" i="12"/>
  <c r="D2555" i="12"/>
  <c r="K2555" i="12"/>
  <c r="E2555" i="12"/>
  <c r="L2555" i="12"/>
  <c r="F2555" i="12"/>
  <c r="M2555" i="12"/>
  <c r="G2555" i="12"/>
  <c r="N2555" i="12"/>
  <c r="H2555" i="12"/>
  <c r="O2555" i="12"/>
  <c r="I2555" i="12"/>
  <c r="P2555" i="12"/>
  <c r="Q2555" i="12"/>
  <c r="C2556" i="12"/>
  <c r="J2556" i="12"/>
  <c r="D2556" i="12"/>
  <c r="K2556" i="12"/>
  <c r="E2556" i="12"/>
  <c r="L2556" i="12"/>
  <c r="F2556" i="12"/>
  <c r="M2556" i="12"/>
  <c r="G2556" i="12"/>
  <c r="N2556" i="12"/>
  <c r="H2556" i="12"/>
  <c r="O2556" i="12"/>
  <c r="I2556" i="12"/>
  <c r="P2556" i="12"/>
  <c r="Q2556" i="12"/>
  <c r="C2557" i="12"/>
  <c r="J2557" i="12"/>
  <c r="D2557" i="12"/>
  <c r="K2557" i="12"/>
  <c r="E2557" i="12"/>
  <c r="L2557" i="12"/>
  <c r="F2557" i="12"/>
  <c r="M2557" i="12"/>
  <c r="G2557" i="12"/>
  <c r="N2557" i="12"/>
  <c r="H2557" i="12"/>
  <c r="O2557" i="12"/>
  <c r="I2557" i="12"/>
  <c r="P2557" i="12"/>
  <c r="Q2557" i="12"/>
  <c r="C2558" i="12"/>
  <c r="J2558" i="12"/>
  <c r="D2558" i="12"/>
  <c r="K2558" i="12"/>
  <c r="E2558" i="12"/>
  <c r="L2558" i="12"/>
  <c r="F2558" i="12"/>
  <c r="M2558" i="12"/>
  <c r="G2558" i="12"/>
  <c r="N2558" i="12"/>
  <c r="H2558" i="12"/>
  <c r="O2558" i="12"/>
  <c r="I2558" i="12"/>
  <c r="P2558" i="12"/>
  <c r="Q2558" i="12"/>
  <c r="C2559" i="12"/>
  <c r="J2559" i="12"/>
  <c r="D2559" i="12"/>
  <c r="K2559" i="12"/>
  <c r="E2559" i="12"/>
  <c r="L2559" i="12"/>
  <c r="F2559" i="12"/>
  <c r="M2559" i="12"/>
  <c r="G2559" i="12"/>
  <c r="N2559" i="12"/>
  <c r="H2559" i="12"/>
  <c r="O2559" i="12"/>
  <c r="I2559" i="12"/>
  <c r="P2559" i="12"/>
  <c r="Q2559" i="12"/>
  <c r="C2560" i="12"/>
  <c r="J2560" i="12"/>
  <c r="D2560" i="12"/>
  <c r="K2560" i="12"/>
  <c r="E2560" i="12"/>
  <c r="L2560" i="12"/>
  <c r="F2560" i="12"/>
  <c r="M2560" i="12"/>
  <c r="G2560" i="12"/>
  <c r="N2560" i="12"/>
  <c r="H2560" i="12"/>
  <c r="O2560" i="12"/>
  <c r="I2560" i="12"/>
  <c r="P2560" i="12"/>
  <c r="Q2560" i="12"/>
  <c r="C2561" i="12"/>
  <c r="J2561" i="12"/>
  <c r="D2561" i="12"/>
  <c r="K2561" i="12"/>
  <c r="E2561" i="12"/>
  <c r="L2561" i="12"/>
  <c r="F2561" i="12"/>
  <c r="M2561" i="12"/>
  <c r="G2561" i="12"/>
  <c r="N2561" i="12"/>
  <c r="H2561" i="12"/>
  <c r="O2561" i="12"/>
  <c r="I2561" i="12"/>
  <c r="P2561" i="12"/>
  <c r="Q2561" i="12"/>
  <c r="C2562" i="12"/>
  <c r="J2562" i="12"/>
  <c r="D2562" i="12"/>
  <c r="K2562" i="12"/>
  <c r="E2562" i="12"/>
  <c r="L2562" i="12"/>
  <c r="F2562" i="12"/>
  <c r="M2562" i="12"/>
  <c r="G2562" i="12"/>
  <c r="N2562" i="12"/>
  <c r="H2562" i="12"/>
  <c r="O2562" i="12"/>
  <c r="I2562" i="12"/>
  <c r="P2562" i="12"/>
  <c r="Q2562" i="12"/>
  <c r="C2563" i="12"/>
  <c r="J2563" i="12"/>
  <c r="D2563" i="12"/>
  <c r="K2563" i="12"/>
  <c r="E2563" i="12"/>
  <c r="L2563" i="12"/>
  <c r="F2563" i="12"/>
  <c r="M2563" i="12"/>
  <c r="G2563" i="12"/>
  <c r="N2563" i="12"/>
  <c r="H2563" i="12"/>
  <c r="O2563" i="12"/>
  <c r="I2563" i="12"/>
  <c r="P2563" i="12"/>
  <c r="Q2563" i="12"/>
  <c r="C2564" i="12"/>
  <c r="J2564" i="12"/>
  <c r="D2564" i="12"/>
  <c r="K2564" i="12"/>
  <c r="E2564" i="12"/>
  <c r="L2564" i="12"/>
  <c r="F2564" i="12"/>
  <c r="M2564" i="12"/>
  <c r="G2564" i="12"/>
  <c r="N2564" i="12"/>
  <c r="H2564" i="12"/>
  <c r="O2564" i="12"/>
  <c r="I2564" i="12"/>
  <c r="P2564" i="12"/>
  <c r="Q2564" i="12"/>
  <c r="C2565" i="12"/>
  <c r="J2565" i="12"/>
  <c r="D2565" i="12"/>
  <c r="K2565" i="12"/>
  <c r="E2565" i="12"/>
  <c r="L2565" i="12"/>
  <c r="F2565" i="12"/>
  <c r="M2565" i="12"/>
  <c r="G2565" i="12"/>
  <c r="N2565" i="12"/>
  <c r="H2565" i="12"/>
  <c r="O2565" i="12"/>
  <c r="I2565" i="12"/>
  <c r="P2565" i="12"/>
  <c r="Q2565" i="12"/>
  <c r="C2566" i="12"/>
  <c r="J2566" i="12"/>
  <c r="D2566" i="12"/>
  <c r="K2566" i="12"/>
  <c r="E2566" i="12"/>
  <c r="L2566" i="12"/>
  <c r="F2566" i="12"/>
  <c r="M2566" i="12"/>
  <c r="G2566" i="12"/>
  <c r="N2566" i="12"/>
  <c r="H2566" i="12"/>
  <c r="O2566" i="12"/>
  <c r="I2566" i="12"/>
  <c r="P2566" i="12"/>
  <c r="Q2566" i="12"/>
  <c r="C2567" i="12"/>
  <c r="J2567" i="12"/>
  <c r="D2567" i="12"/>
  <c r="K2567" i="12"/>
  <c r="E2567" i="12"/>
  <c r="L2567" i="12"/>
  <c r="F2567" i="12"/>
  <c r="M2567" i="12"/>
  <c r="G2567" i="12"/>
  <c r="N2567" i="12"/>
  <c r="H2567" i="12"/>
  <c r="O2567" i="12"/>
  <c r="I2567" i="12"/>
  <c r="P2567" i="12"/>
  <c r="Q2567" i="12"/>
  <c r="C2568" i="12"/>
  <c r="J2568" i="12"/>
  <c r="D2568" i="12"/>
  <c r="K2568" i="12"/>
  <c r="E2568" i="12"/>
  <c r="L2568" i="12"/>
  <c r="F2568" i="12"/>
  <c r="M2568" i="12"/>
  <c r="G2568" i="12"/>
  <c r="N2568" i="12"/>
  <c r="H2568" i="12"/>
  <c r="O2568" i="12"/>
  <c r="I2568" i="12"/>
  <c r="P2568" i="12"/>
  <c r="Q2568" i="12"/>
  <c r="C2569" i="12"/>
  <c r="J2569" i="12"/>
  <c r="D2569" i="12"/>
  <c r="K2569" i="12"/>
  <c r="E2569" i="12"/>
  <c r="L2569" i="12"/>
  <c r="F2569" i="12"/>
  <c r="M2569" i="12"/>
  <c r="G2569" i="12"/>
  <c r="N2569" i="12"/>
  <c r="H2569" i="12"/>
  <c r="O2569" i="12"/>
  <c r="I2569" i="12"/>
  <c r="P2569" i="12"/>
  <c r="Q2569" i="12"/>
  <c r="C2570" i="12"/>
  <c r="J2570" i="12"/>
  <c r="D2570" i="12"/>
  <c r="K2570" i="12"/>
  <c r="E2570" i="12"/>
  <c r="L2570" i="12"/>
  <c r="F2570" i="12"/>
  <c r="M2570" i="12"/>
  <c r="G2570" i="12"/>
  <c r="N2570" i="12"/>
  <c r="H2570" i="12"/>
  <c r="O2570" i="12"/>
  <c r="I2570" i="12"/>
  <c r="P2570" i="12"/>
  <c r="Q2570" i="12"/>
  <c r="C2571" i="12"/>
  <c r="J2571" i="12"/>
  <c r="D2571" i="12"/>
  <c r="K2571" i="12"/>
  <c r="E2571" i="12"/>
  <c r="L2571" i="12"/>
  <c r="F2571" i="12"/>
  <c r="M2571" i="12"/>
  <c r="G2571" i="12"/>
  <c r="N2571" i="12"/>
  <c r="H2571" i="12"/>
  <c r="O2571" i="12"/>
  <c r="I2571" i="12"/>
  <c r="P2571" i="12"/>
  <c r="Q2571" i="12"/>
  <c r="C2572" i="12"/>
  <c r="J2572" i="12"/>
  <c r="D2572" i="12"/>
  <c r="K2572" i="12"/>
  <c r="E2572" i="12"/>
  <c r="L2572" i="12"/>
  <c r="F2572" i="12"/>
  <c r="M2572" i="12"/>
  <c r="G2572" i="12"/>
  <c r="N2572" i="12"/>
  <c r="H2572" i="12"/>
  <c r="O2572" i="12"/>
  <c r="I2572" i="12"/>
  <c r="P2572" i="12"/>
  <c r="Q2572" i="12"/>
  <c r="C2573" i="12"/>
  <c r="J2573" i="12"/>
  <c r="D2573" i="12"/>
  <c r="K2573" i="12"/>
  <c r="E2573" i="12"/>
  <c r="L2573" i="12"/>
  <c r="F2573" i="12"/>
  <c r="M2573" i="12"/>
  <c r="G2573" i="12"/>
  <c r="N2573" i="12"/>
  <c r="H2573" i="12"/>
  <c r="O2573" i="12"/>
  <c r="I2573" i="12"/>
  <c r="P2573" i="12"/>
  <c r="Q2573" i="12"/>
  <c r="C2574" i="12"/>
  <c r="J2574" i="12"/>
  <c r="D2574" i="12"/>
  <c r="K2574" i="12"/>
  <c r="E2574" i="12"/>
  <c r="L2574" i="12"/>
  <c r="F2574" i="12"/>
  <c r="M2574" i="12"/>
  <c r="G2574" i="12"/>
  <c r="N2574" i="12"/>
  <c r="H2574" i="12"/>
  <c r="O2574" i="12"/>
  <c r="I2574" i="12"/>
  <c r="P2574" i="12"/>
  <c r="Q2574" i="12"/>
  <c r="C2575" i="12"/>
  <c r="J2575" i="12"/>
  <c r="D2575" i="12"/>
  <c r="K2575" i="12"/>
  <c r="E2575" i="12"/>
  <c r="L2575" i="12"/>
  <c r="F2575" i="12"/>
  <c r="M2575" i="12"/>
  <c r="G2575" i="12"/>
  <c r="N2575" i="12"/>
  <c r="H2575" i="12"/>
  <c r="O2575" i="12"/>
  <c r="I2575" i="12"/>
  <c r="P2575" i="12"/>
  <c r="Q2575" i="12"/>
  <c r="C2576" i="12"/>
  <c r="J2576" i="12"/>
  <c r="D2576" i="12"/>
  <c r="K2576" i="12"/>
  <c r="E2576" i="12"/>
  <c r="L2576" i="12"/>
  <c r="F2576" i="12"/>
  <c r="M2576" i="12"/>
  <c r="G2576" i="12"/>
  <c r="N2576" i="12"/>
  <c r="H2576" i="12"/>
  <c r="O2576" i="12"/>
  <c r="I2576" i="12"/>
  <c r="P2576" i="12"/>
  <c r="Q2576" i="12"/>
  <c r="C2577" i="12"/>
  <c r="J2577" i="12"/>
  <c r="D2577" i="12"/>
  <c r="K2577" i="12"/>
  <c r="E2577" i="12"/>
  <c r="L2577" i="12"/>
  <c r="F2577" i="12"/>
  <c r="M2577" i="12"/>
  <c r="G2577" i="12"/>
  <c r="N2577" i="12"/>
  <c r="H2577" i="12"/>
  <c r="O2577" i="12"/>
  <c r="I2577" i="12"/>
  <c r="P2577" i="12"/>
  <c r="Q2577" i="12"/>
  <c r="C2578" i="12"/>
  <c r="J2578" i="12"/>
  <c r="D2578" i="12"/>
  <c r="K2578" i="12"/>
  <c r="E2578" i="12"/>
  <c r="L2578" i="12"/>
  <c r="F2578" i="12"/>
  <c r="M2578" i="12"/>
  <c r="G2578" i="12"/>
  <c r="N2578" i="12"/>
  <c r="H2578" i="12"/>
  <c r="O2578" i="12"/>
  <c r="I2578" i="12"/>
  <c r="P2578" i="12"/>
  <c r="Q2578" i="12"/>
  <c r="C2579" i="12"/>
  <c r="J2579" i="12"/>
  <c r="D2579" i="12"/>
  <c r="K2579" i="12"/>
  <c r="E2579" i="12"/>
  <c r="L2579" i="12"/>
  <c r="F2579" i="12"/>
  <c r="M2579" i="12"/>
  <c r="G2579" i="12"/>
  <c r="N2579" i="12"/>
  <c r="H2579" i="12"/>
  <c r="O2579" i="12"/>
  <c r="I2579" i="12"/>
  <c r="P2579" i="12"/>
  <c r="Q2579" i="12"/>
  <c r="C2580" i="12"/>
  <c r="J2580" i="12"/>
  <c r="D2580" i="12"/>
  <c r="K2580" i="12"/>
  <c r="E2580" i="12"/>
  <c r="L2580" i="12"/>
  <c r="F2580" i="12"/>
  <c r="M2580" i="12"/>
  <c r="G2580" i="12"/>
  <c r="N2580" i="12"/>
  <c r="H2580" i="12"/>
  <c r="O2580" i="12"/>
  <c r="I2580" i="12"/>
  <c r="P2580" i="12"/>
  <c r="Q2580" i="12"/>
  <c r="C2581" i="12"/>
  <c r="J2581" i="12"/>
  <c r="D2581" i="12"/>
  <c r="K2581" i="12"/>
  <c r="E2581" i="12"/>
  <c r="L2581" i="12"/>
  <c r="F2581" i="12"/>
  <c r="M2581" i="12"/>
  <c r="G2581" i="12"/>
  <c r="N2581" i="12"/>
  <c r="H2581" i="12"/>
  <c r="O2581" i="12"/>
  <c r="I2581" i="12"/>
  <c r="P2581" i="12"/>
  <c r="Q2581" i="12"/>
  <c r="C2582" i="12"/>
  <c r="J2582" i="12"/>
  <c r="D2582" i="12"/>
  <c r="K2582" i="12"/>
  <c r="E2582" i="12"/>
  <c r="L2582" i="12"/>
  <c r="F2582" i="12"/>
  <c r="M2582" i="12"/>
  <c r="G2582" i="12"/>
  <c r="N2582" i="12"/>
  <c r="H2582" i="12"/>
  <c r="O2582" i="12"/>
  <c r="I2582" i="12"/>
  <c r="P2582" i="12"/>
  <c r="Q2582" i="12"/>
  <c r="C2583" i="12"/>
  <c r="J2583" i="12"/>
  <c r="D2583" i="12"/>
  <c r="K2583" i="12"/>
  <c r="E2583" i="12"/>
  <c r="L2583" i="12"/>
  <c r="F2583" i="12"/>
  <c r="M2583" i="12"/>
  <c r="G2583" i="12"/>
  <c r="N2583" i="12"/>
  <c r="H2583" i="12"/>
  <c r="O2583" i="12"/>
  <c r="I2583" i="12"/>
  <c r="P2583" i="12"/>
  <c r="Q2583" i="12"/>
  <c r="C2584" i="12"/>
  <c r="J2584" i="12"/>
  <c r="D2584" i="12"/>
  <c r="K2584" i="12"/>
  <c r="E2584" i="12"/>
  <c r="L2584" i="12"/>
  <c r="F2584" i="12"/>
  <c r="M2584" i="12"/>
  <c r="G2584" i="12"/>
  <c r="N2584" i="12"/>
  <c r="H2584" i="12"/>
  <c r="O2584" i="12"/>
  <c r="I2584" i="12"/>
  <c r="P2584" i="12"/>
  <c r="Q2584" i="12"/>
  <c r="C2585" i="12"/>
  <c r="J2585" i="12"/>
  <c r="D2585" i="12"/>
  <c r="K2585" i="12"/>
  <c r="E2585" i="12"/>
  <c r="L2585" i="12"/>
  <c r="F2585" i="12"/>
  <c r="M2585" i="12"/>
  <c r="G2585" i="12"/>
  <c r="N2585" i="12"/>
  <c r="H2585" i="12"/>
  <c r="O2585" i="12"/>
  <c r="I2585" i="12"/>
  <c r="P2585" i="12"/>
  <c r="Q2585" i="12"/>
  <c r="C2586" i="12"/>
  <c r="J2586" i="12"/>
  <c r="D2586" i="12"/>
  <c r="K2586" i="12"/>
  <c r="E2586" i="12"/>
  <c r="L2586" i="12"/>
  <c r="F2586" i="12"/>
  <c r="M2586" i="12"/>
  <c r="G2586" i="12"/>
  <c r="N2586" i="12"/>
  <c r="H2586" i="12"/>
  <c r="O2586" i="12"/>
  <c r="I2586" i="12"/>
  <c r="P2586" i="12"/>
  <c r="Q2586" i="12"/>
  <c r="C2587" i="12"/>
  <c r="J2587" i="12"/>
  <c r="D2587" i="12"/>
  <c r="K2587" i="12"/>
  <c r="E2587" i="12"/>
  <c r="L2587" i="12"/>
  <c r="F2587" i="12"/>
  <c r="M2587" i="12"/>
  <c r="G2587" i="12"/>
  <c r="N2587" i="12"/>
  <c r="H2587" i="12"/>
  <c r="O2587" i="12"/>
  <c r="I2587" i="12"/>
  <c r="P2587" i="12"/>
  <c r="Q2587" i="12"/>
  <c r="C2588" i="12"/>
  <c r="J2588" i="12"/>
  <c r="D2588" i="12"/>
  <c r="K2588" i="12"/>
  <c r="E2588" i="12"/>
  <c r="L2588" i="12"/>
  <c r="F2588" i="12"/>
  <c r="M2588" i="12"/>
  <c r="G2588" i="12"/>
  <c r="N2588" i="12"/>
  <c r="H2588" i="12"/>
  <c r="O2588" i="12"/>
  <c r="I2588" i="12"/>
  <c r="P2588" i="12"/>
  <c r="Q2588" i="12"/>
  <c r="C2589" i="12"/>
  <c r="J2589" i="12"/>
  <c r="D2589" i="12"/>
  <c r="K2589" i="12"/>
  <c r="E2589" i="12"/>
  <c r="L2589" i="12"/>
  <c r="F2589" i="12"/>
  <c r="M2589" i="12"/>
  <c r="G2589" i="12"/>
  <c r="N2589" i="12"/>
  <c r="H2589" i="12"/>
  <c r="O2589" i="12"/>
  <c r="I2589" i="12"/>
  <c r="P2589" i="12"/>
  <c r="Q2589" i="12"/>
  <c r="C2590" i="12"/>
  <c r="J2590" i="12"/>
  <c r="D2590" i="12"/>
  <c r="K2590" i="12"/>
  <c r="E2590" i="12"/>
  <c r="L2590" i="12"/>
  <c r="F2590" i="12"/>
  <c r="M2590" i="12"/>
  <c r="G2590" i="12"/>
  <c r="N2590" i="12"/>
  <c r="H2590" i="12"/>
  <c r="O2590" i="12"/>
  <c r="I2590" i="12"/>
  <c r="P2590" i="12"/>
  <c r="Q2590" i="12"/>
  <c r="C2591" i="12"/>
  <c r="J2591" i="12"/>
  <c r="D2591" i="12"/>
  <c r="K2591" i="12"/>
  <c r="E2591" i="12"/>
  <c r="L2591" i="12"/>
  <c r="F2591" i="12"/>
  <c r="M2591" i="12"/>
  <c r="G2591" i="12"/>
  <c r="N2591" i="12"/>
  <c r="H2591" i="12"/>
  <c r="O2591" i="12"/>
  <c r="I2591" i="12"/>
  <c r="P2591" i="12"/>
  <c r="Q2591" i="12"/>
  <c r="C2592" i="12"/>
  <c r="J2592" i="12"/>
  <c r="D2592" i="12"/>
  <c r="K2592" i="12"/>
  <c r="E2592" i="12"/>
  <c r="L2592" i="12"/>
  <c r="F2592" i="12"/>
  <c r="M2592" i="12"/>
  <c r="G2592" i="12"/>
  <c r="N2592" i="12"/>
  <c r="H2592" i="12"/>
  <c r="O2592" i="12"/>
  <c r="I2592" i="12"/>
  <c r="P2592" i="12"/>
  <c r="Q2592" i="12"/>
  <c r="C2593" i="12"/>
  <c r="J2593" i="12"/>
  <c r="D2593" i="12"/>
  <c r="K2593" i="12"/>
  <c r="E2593" i="12"/>
  <c r="L2593" i="12"/>
  <c r="F2593" i="12"/>
  <c r="M2593" i="12"/>
  <c r="G2593" i="12"/>
  <c r="N2593" i="12"/>
  <c r="H2593" i="12"/>
  <c r="O2593" i="12"/>
  <c r="I2593" i="12"/>
  <c r="P2593" i="12"/>
  <c r="Q2593" i="12"/>
  <c r="C2594" i="12"/>
  <c r="J2594" i="12"/>
  <c r="D2594" i="12"/>
  <c r="K2594" i="12"/>
  <c r="E2594" i="12"/>
  <c r="L2594" i="12"/>
  <c r="F2594" i="12"/>
  <c r="M2594" i="12"/>
  <c r="G2594" i="12"/>
  <c r="N2594" i="12"/>
  <c r="H2594" i="12"/>
  <c r="O2594" i="12"/>
  <c r="I2594" i="12"/>
  <c r="P2594" i="12"/>
  <c r="Q2594" i="12"/>
  <c r="C2595" i="12"/>
  <c r="J2595" i="12"/>
  <c r="D2595" i="12"/>
  <c r="K2595" i="12"/>
  <c r="E2595" i="12"/>
  <c r="L2595" i="12"/>
  <c r="F2595" i="12"/>
  <c r="M2595" i="12"/>
  <c r="G2595" i="12"/>
  <c r="N2595" i="12"/>
  <c r="H2595" i="12"/>
  <c r="O2595" i="12"/>
  <c r="I2595" i="12"/>
  <c r="P2595" i="12"/>
  <c r="Q2595" i="12"/>
  <c r="C2596" i="12"/>
  <c r="J2596" i="12"/>
  <c r="D2596" i="12"/>
  <c r="K2596" i="12"/>
  <c r="E2596" i="12"/>
  <c r="L2596" i="12"/>
  <c r="F2596" i="12"/>
  <c r="M2596" i="12"/>
  <c r="G2596" i="12"/>
  <c r="N2596" i="12"/>
  <c r="H2596" i="12"/>
  <c r="O2596" i="12"/>
  <c r="I2596" i="12"/>
  <c r="P2596" i="12"/>
  <c r="Q2596" i="12"/>
  <c r="C2597" i="12"/>
  <c r="J2597" i="12"/>
  <c r="D2597" i="12"/>
  <c r="K2597" i="12"/>
  <c r="E2597" i="12"/>
  <c r="L2597" i="12"/>
  <c r="F2597" i="12"/>
  <c r="M2597" i="12"/>
  <c r="G2597" i="12"/>
  <c r="N2597" i="12"/>
  <c r="H2597" i="12"/>
  <c r="O2597" i="12"/>
  <c r="I2597" i="12"/>
  <c r="P2597" i="12"/>
  <c r="Q2597" i="12"/>
  <c r="C2598" i="12"/>
  <c r="J2598" i="12"/>
  <c r="D2598" i="12"/>
  <c r="K2598" i="12"/>
  <c r="E2598" i="12"/>
  <c r="L2598" i="12"/>
  <c r="F2598" i="12"/>
  <c r="M2598" i="12"/>
  <c r="G2598" i="12"/>
  <c r="N2598" i="12"/>
  <c r="H2598" i="12"/>
  <c r="O2598" i="12"/>
  <c r="I2598" i="12"/>
  <c r="P2598" i="12"/>
  <c r="Q2598" i="12"/>
  <c r="C2599" i="12"/>
  <c r="J2599" i="12"/>
  <c r="D2599" i="12"/>
  <c r="K2599" i="12"/>
  <c r="E2599" i="12"/>
  <c r="L2599" i="12"/>
  <c r="F2599" i="12"/>
  <c r="M2599" i="12"/>
  <c r="G2599" i="12"/>
  <c r="N2599" i="12"/>
  <c r="H2599" i="12"/>
  <c r="O2599" i="12"/>
  <c r="I2599" i="12"/>
  <c r="P2599" i="12"/>
  <c r="Q2599" i="12"/>
  <c r="C2600" i="12"/>
  <c r="J2600" i="12"/>
  <c r="D2600" i="12"/>
  <c r="K2600" i="12"/>
  <c r="E2600" i="12"/>
  <c r="L2600" i="12"/>
  <c r="F2600" i="12"/>
  <c r="M2600" i="12"/>
  <c r="G2600" i="12"/>
  <c r="N2600" i="12"/>
  <c r="H2600" i="12"/>
  <c r="O2600" i="12"/>
  <c r="I2600" i="12"/>
  <c r="P2600" i="12"/>
  <c r="Q2600" i="12"/>
  <c r="C2601" i="12"/>
  <c r="J2601" i="12"/>
  <c r="D2601" i="12"/>
  <c r="K2601" i="12"/>
  <c r="E2601" i="12"/>
  <c r="L2601" i="12"/>
  <c r="F2601" i="12"/>
  <c r="M2601" i="12"/>
  <c r="G2601" i="12"/>
  <c r="N2601" i="12"/>
  <c r="H2601" i="12"/>
  <c r="O2601" i="12"/>
  <c r="I2601" i="12"/>
  <c r="P2601" i="12"/>
  <c r="Q2601" i="12"/>
  <c r="C2602" i="12"/>
  <c r="J2602" i="12"/>
  <c r="D2602" i="12"/>
  <c r="K2602" i="12"/>
  <c r="E2602" i="12"/>
  <c r="L2602" i="12"/>
  <c r="F2602" i="12"/>
  <c r="M2602" i="12"/>
  <c r="G2602" i="12"/>
  <c r="N2602" i="12"/>
  <c r="H2602" i="12"/>
  <c r="O2602" i="12"/>
  <c r="I2602" i="12"/>
  <c r="P2602" i="12"/>
  <c r="Q2602" i="12"/>
  <c r="C2603" i="12"/>
  <c r="J2603" i="12"/>
  <c r="D2603" i="12"/>
  <c r="K2603" i="12"/>
  <c r="E2603" i="12"/>
  <c r="L2603" i="12"/>
  <c r="F2603" i="12"/>
  <c r="M2603" i="12"/>
  <c r="G2603" i="12"/>
  <c r="N2603" i="12"/>
  <c r="H2603" i="12"/>
  <c r="O2603" i="12"/>
  <c r="I2603" i="12"/>
  <c r="P2603" i="12"/>
  <c r="Q2603" i="12"/>
  <c r="C2604" i="12"/>
  <c r="J2604" i="12"/>
  <c r="D2604" i="12"/>
  <c r="K2604" i="12"/>
  <c r="E2604" i="12"/>
  <c r="L2604" i="12"/>
  <c r="F2604" i="12"/>
  <c r="M2604" i="12"/>
  <c r="G2604" i="12"/>
  <c r="N2604" i="12"/>
  <c r="H2604" i="12"/>
  <c r="O2604" i="12"/>
  <c r="I2604" i="12"/>
  <c r="P2604" i="12"/>
  <c r="Q2604" i="12"/>
  <c r="C2605" i="12"/>
  <c r="J2605" i="12"/>
  <c r="D2605" i="12"/>
  <c r="K2605" i="12"/>
  <c r="E2605" i="12"/>
  <c r="L2605" i="12"/>
  <c r="F2605" i="12"/>
  <c r="M2605" i="12"/>
  <c r="G2605" i="12"/>
  <c r="N2605" i="12"/>
  <c r="H2605" i="12"/>
  <c r="O2605" i="12"/>
  <c r="I2605" i="12"/>
  <c r="P2605" i="12"/>
  <c r="Q2605" i="12"/>
  <c r="C2606" i="12"/>
  <c r="J2606" i="12"/>
  <c r="D2606" i="12"/>
  <c r="K2606" i="12"/>
  <c r="E2606" i="12"/>
  <c r="L2606" i="12"/>
  <c r="F2606" i="12"/>
  <c r="M2606" i="12"/>
  <c r="G2606" i="12"/>
  <c r="N2606" i="12"/>
  <c r="H2606" i="12"/>
  <c r="O2606" i="12"/>
  <c r="I2606" i="12"/>
  <c r="P2606" i="12"/>
  <c r="Q2606" i="12"/>
  <c r="C2607" i="12"/>
  <c r="J2607" i="12"/>
  <c r="D2607" i="12"/>
  <c r="K2607" i="12"/>
  <c r="E2607" i="12"/>
  <c r="L2607" i="12"/>
  <c r="F2607" i="12"/>
  <c r="M2607" i="12"/>
  <c r="G2607" i="12"/>
  <c r="N2607" i="12"/>
  <c r="H2607" i="12"/>
  <c r="O2607" i="12"/>
  <c r="I2607" i="12"/>
  <c r="P2607" i="12"/>
  <c r="Q2607" i="12"/>
  <c r="C2608" i="12"/>
  <c r="J2608" i="12"/>
  <c r="D2608" i="12"/>
  <c r="K2608" i="12"/>
  <c r="E2608" i="12"/>
  <c r="L2608" i="12"/>
  <c r="F2608" i="12"/>
  <c r="M2608" i="12"/>
  <c r="G2608" i="12"/>
  <c r="N2608" i="12"/>
  <c r="H2608" i="12"/>
  <c r="O2608" i="12"/>
  <c r="I2608" i="12"/>
  <c r="P2608" i="12"/>
  <c r="Q2608" i="12"/>
  <c r="C2609" i="12"/>
  <c r="J2609" i="12"/>
  <c r="D2609" i="12"/>
  <c r="K2609" i="12"/>
  <c r="E2609" i="12"/>
  <c r="L2609" i="12"/>
  <c r="F2609" i="12"/>
  <c r="M2609" i="12"/>
  <c r="G2609" i="12"/>
  <c r="N2609" i="12"/>
  <c r="H2609" i="12"/>
  <c r="O2609" i="12"/>
  <c r="I2609" i="12"/>
  <c r="P2609" i="12"/>
  <c r="Q2609" i="12"/>
  <c r="C2610" i="12"/>
  <c r="J2610" i="12"/>
  <c r="D2610" i="12"/>
  <c r="K2610" i="12"/>
  <c r="E2610" i="12"/>
  <c r="L2610" i="12"/>
  <c r="F2610" i="12"/>
  <c r="M2610" i="12"/>
  <c r="G2610" i="12"/>
  <c r="N2610" i="12"/>
  <c r="H2610" i="12"/>
  <c r="O2610" i="12"/>
  <c r="I2610" i="12"/>
  <c r="P2610" i="12"/>
  <c r="Q2610" i="12"/>
  <c r="C2611" i="12"/>
  <c r="J2611" i="12"/>
  <c r="D2611" i="12"/>
  <c r="K2611" i="12"/>
  <c r="E2611" i="12"/>
  <c r="L2611" i="12"/>
  <c r="F2611" i="12"/>
  <c r="M2611" i="12"/>
  <c r="G2611" i="12"/>
  <c r="N2611" i="12"/>
  <c r="H2611" i="12"/>
  <c r="O2611" i="12"/>
  <c r="I2611" i="12"/>
  <c r="P2611" i="12"/>
  <c r="Q2611" i="12"/>
  <c r="C2612" i="12"/>
  <c r="J2612" i="12"/>
  <c r="D2612" i="12"/>
  <c r="K2612" i="12"/>
  <c r="E2612" i="12"/>
  <c r="L2612" i="12"/>
  <c r="F2612" i="12"/>
  <c r="M2612" i="12"/>
  <c r="G2612" i="12"/>
  <c r="N2612" i="12"/>
  <c r="H2612" i="12"/>
  <c r="O2612" i="12"/>
  <c r="I2612" i="12"/>
  <c r="P2612" i="12"/>
  <c r="Q2612" i="12"/>
  <c r="C2613" i="12"/>
  <c r="J2613" i="12"/>
  <c r="D2613" i="12"/>
  <c r="K2613" i="12"/>
  <c r="E2613" i="12"/>
  <c r="L2613" i="12"/>
  <c r="F2613" i="12"/>
  <c r="M2613" i="12"/>
  <c r="G2613" i="12"/>
  <c r="N2613" i="12"/>
  <c r="H2613" i="12"/>
  <c r="O2613" i="12"/>
  <c r="I2613" i="12"/>
  <c r="P2613" i="12"/>
  <c r="Q2613" i="12"/>
  <c r="C2614" i="12"/>
  <c r="J2614" i="12"/>
  <c r="D2614" i="12"/>
  <c r="K2614" i="12"/>
  <c r="E2614" i="12"/>
  <c r="L2614" i="12"/>
  <c r="F2614" i="12"/>
  <c r="M2614" i="12"/>
  <c r="G2614" i="12"/>
  <c r="N2614" i="12"/>
  <c r="H2614" i="12"/>
  <c r="O2614" i="12"/>
  <c r="I2614" i="12"/>
  <c r="P2614" i="12"/>
  <c r="Q2614" i="12"/>
  <c r="C2615" i="12"/>
  <c r="J2615" i="12"/>
  <c r="D2615" i="12"/>
  <c r="K2615" i="12"/>
  <c r="E2615" i="12"/>
  <c r="L2615" i="12"/>
  <c r="F2615" i="12"/>
  <c r="M2615" i="12"/>
  <c r="G2615" i="12"/>
  <c r="N2615" i="12"/>
  <c r="H2615" i="12"/>
  <c r="O2615" i="12"/>
  <c r="I2615" i="12"/>
  <c r="P2615" i="12"/>
  <c r="Q2615" i="12"/>
  <c r="C2616" i="12"/>
  <c r="J2616" i="12"/>
  <c r="D2616" i="12"/>
  <c r="K2616" i="12"/>
  <c r="E2616" i="12"/>
  <c r="L2616" i="12"/>
  <c r="F2616" i="12"/>
  <c r="M2616" i="12"/>
  <c r="G2616" i="12"/>
  <c r="N2616" i="12"/>
  <c r="H2616" i="12"/>
  <c r="O2616" i="12"/>
  <c r="I2616" i="12"/>
  <c r="P2616" i="12"/>
  <c r="Q2616" i="12"/>
  <c r="C2617" i="12"/>
  <c r="J2617" i="12"/>
  <c r="D2617" i="12"/>
  <c r="K2617" i="12"/>
  <c r="E2617" i="12"/>
  <c r="L2617" i="12"/>
  <c r="F2617" i="12"/>
  <c r="M2617" i="12"/>
  <c r="G2617" i="12"/>
  <c r="N2617" i="12"/>
  <c r="H2617" i="12"/>
  <c r="O2617" i="12"/>
  <c r="I2617" i="12"/>
  <c r="P2617" i="12"/>
  <c r="Q2617" i="12"/>
  <c r="C2618" i="12"/>
  <c r="J2618" i="12"/>
  <c r="D2618" i="12"/>
  <c r="K2618" i="12"/>
  <c r="E2618" i="12"/>
  <c r="L2618" i="12"/>
  <c r="F2618" i="12"/>
  <c r="M2618" i="12"/>
  <c r="G2618" i="12"/>
  <c r="N2618" i="12"/>
  <c r="H2618" i="12"/>
  <c r="O2618" i="12"/>
  <c r="I2618" i="12"/>
  <c r="P2618" i="12"/>
  <c r="Q2618" i="12"/>
  <c r="C2619" i="12"/>
  <c r="J2619" i="12"/>
  <c r="D2619" i="12"/>
  <c r="K2619" i="12"/>
  <c r="E2619" i="12"/>
  <c r="L2619" i="12"/>
  <c r="F2619" i="12"/>
  <c r="M2619" i="12"/>
  <c r="G2619" i="12"/>
  <c r="N2619" i="12"/>
  <c r="H2619" i="12"/>
  <c r="O2619" i="12"/>
  <c r="I2619" i="12"/>
  <c r="P2619" i="12"/>
  <c r="Q2619" i="12"/>
  <c r="C2620" i="12"/>
  <c r="J2620" i="12"/>
  <c r="D2620" i="12"/>
  <c r="K2620" i="12"/>
  <c r="E2620" i="12"/>
  <c r="L2620" i="12"/>
  <c r="F2620" i="12"/>
  <c r="M2620" i="12"/>
  <c r="G2620" i="12"/>
  <c r="N2620" i="12"/>
  <c r="H2620" i="12"/>
  <c r="O2620" i="12"/>
  <c r="I2620" i="12"/>
  <c r="P2620" i="12"/>
  <c r="Q2620" i="12"/>
  <c r="C2621" i="12"/>
  <c r="J2621" i="12"/>
  <c r="D2621" i="12"/>
  <c r="K2621" i="12"/>
  <c r="E2621" i="12"/>
  <c r="L2621" i="12"/>
  <c r="F2621" i="12"/>
  <c r="M2621" i="12"/>
  <c r="G2621" i="12"/>
  <c r="N2621" i="12"/>
  <c r="H2621" i="12"/>
  <c r="O2621" i="12"/>
  <c r="I2621" i="12"/>
  <c r="P2621" i="12"/>
  <c r="Q2621" i="12"/>
  <c r="C2622" i="12"/>
  <c r="J2622" i="12"/>
  <c r="D2622" i="12"/>
  <c r="K2622" i="12"/>
  <c r="E2622" i="12"/>
  <c r="L2622" i="12"/>
  <c r="F2622" i="12"/>
  <c r="M2622" i="12"/>
  <c r="G2622" i="12"/>
  <c r="N2622" i="12"/>
  <c r="H2622" i="12"/>
  <c r="O2622" i="12"/>
  <c r="I2622" i="12"/>
  <c r="P2622" i="12"/>
  <c r="Q2622" i="12"/>
  <c r="C2623" i="12"/>
  <c r="J2623" i="12"/>
  <c r="D2623" i="12"/>
  <c r="K2623" i="12"/>
  <c r="E2623" i="12"/>
  <c r="L2623" i="12"/>
  <c r="F2623" i="12"/>
  <c r="M2623" i="12"/>
  <c r="G2623" i="12"/>
  <c r="N2623" i="12"/>
  <c r="H2623" i="12"/>
  <c r="O2623" i="12"/>
  <c r="I2623" i="12"/>
  <c r="P2623" i="12"/>
  <c r="Q2623" i="12"/>
  <c r="C2624" i="12"/>
  <c r="J2624" i="12"/>
  <c r="D2624" i="12"/>
  <c r="K2624" i="12"/>
  <c r="E2624" i="12"/>
  <c r="L2624" i="12"/>
  <c r="F2624" i="12"/>
  <c r="M2624" i="12"/>
  <c r="G2624" i="12"/>
  <c r="N2624" i="12"/>
  <c r="H2624" i="12"/>
  <c r="O2624" i="12"/>
  <c r="I2624" i="12"/>
  <c r="P2624" i="12"/>
  <c r="Q2624" i="12"/>
  <c r="C2625" i="12"/>
  <c r="J2625" i="12"/>
  <c r="D2625" i="12"/>
  <c r="K2625" i="12"/>
  <c r="E2625" i="12"/>
  <c r="L2625" i="12"/>
  <c r="F2625" i="12"/>
  <c r="M2625" i="12"/>
  <c r="G2625" i="12"/>
  <c r="N2625" i="12"/>
  <c r="H2625" i="12"/>
  <c r="O2625" i="12"/>
  <c r="I2625" i="12"/>
  <c r="P2625" i="12"/>
  <c r="Q2625" i="12"/>
  <c r="C2626" i="12"/>
  <c r="J2626" i="12"/>
  <c r="D2626" i="12"/>
  <c r="K2626" i="12"/>
  <c r="E2626" i="12"/>
  <c r="L2626" i="12"/>
  <c r="F2626" i="12"/>
  <c r="M2626" i="12"/>
  <c r="G2626" i="12"/>
  <c r="N2626" i="12"/>
  <c r="H2626" i="12"/>
  <c r="O2626" i="12"/>
  <c r="I2626" i="12"/>
  <c r="P2626" i="12"/>
  <c r="Q2626" i="12"/>
  <c r="C2627" i="12"/>
  <c r="J2627" i="12"/>
  <c r="D2627" i="12"/>
  <c r="K2627" i="12"/>
  <c r="E2627" i="12"/>
  <c r="L2627" i="12"/>
  <c r="F2627" i="12"/>
  <c r="M2627" i="12"/>
  <c r="G2627" i="12"/>
  <c r="N2627" i="12"/>
  <c r="H2627" i="12"/>
  <c r="O2627" i="12"/>
  <c r="I2627" i="12"/>
  <c r="P2627" i="12"/>
  <c r="Q2627" i="12"/>
  <c r="C2628" i="12"/>
  <c r="J2628" i="12"/>
  <c r="D2628" i="12"/>
  <c r="K2628" i="12"/>
  <c r="E2628" i="12"/>
  <c r="L2628" i="12"/>
  <c r="F2628" i="12"/>
  <c r="M2628" i="12"/>
  <c r="G2628" i="12"/>
  <c r="N2628" i="12"/>
  <c r="H2628" i="12"/>
  <c r="O2628" i="12"/>
  <c r="I2628" i="12"/>
  <c r="P2628" i="12"/>
  <c r="Q2628" i="12"/>
  <c r="C2629" i="12"/>
  <c r="J2629" i="12"/>
  <c r="D2629" i="12"/>
  <c r="K2629" i="12"/>
  <c r="E2629" i="12"/>
  <c r="L2629" i="12"/>
  <c r="F2629" i="12"/>
  <c r="M2629" i="12"/>
  <c r="G2629" i="12"/>
  <c r="N2629" i="12"/>
  <c r="H2629" i="12"/>
  <c r="O2629" i="12"/>
  <c r="I2629" i="12"/>
  <c r="P2629" i="12"/>
  <c r="Q2629" i="12"/>
  <c r="C2630" i="12"/>
  <c r="J2630" i="12"/>
  <c r="D2630" i="12"/>
  <c r="K2630" i="12"/>
  <c r="E2630" i="12"/>
  <c r="L2630" i="12"/>
  <c r="F2630" i="12"/>
  <c r="M2630" i="12"/>
  <c r="G2630" i="12"/>
  <c r="N2630" i="12"/>
  <c r="H2630" i="12"/>
  <c r="O2630" i="12"/>
  <c r="I2630" i="12"/>
  <c r="P2630" i="12"/>
  <c r="Q2630" i="12"/>
  <c r="C2631" i="12"/>
  <c r="J2631" i="12"/>
  <c r="D2631" i="12"/>
  <c r="K2631" i="12"/>
  <c r="E2631" i="12"/>
  <c r="L2631" i="12"/>
  <c r="F2631" i="12"/>
  <c r="M2631" i="12"/>
  <c r="G2631" i="12"/>
  <c r="N2631" i="12"/>
  <c r="H2631" i="12"/>
  <c r="O2631" i="12"/>
  <c r="I2631" i="12"/>
  <c r="P2631" i="12"/>
  <c r="Q2631" i="12"/>
  <c r="C2632" i="12"/>
  <c r="J2632" i="12"/>
  <c r="D2632" i="12"/>
  <c r="K2632" i="12"/>
  <c r="E2632" i="12"/>
  <c r="L2632" i="12"/>
  <c r="F2632" i="12"/>
  <c r="M2632" i="12"/>
  <c r="G2632" i="12"/>
  <c r="N2632" i="12"/>
  <c r="H2632" i="12"/>
  <c r="O2632" i="12"/>
  <c r="I2632" i="12"/>
  <c r="P2632" i="12"/>
  <c r="Q2632" i="12"/>
  <c r="C2633" i="12"/>
  <c r="J2633" i="12"/>
  <c r="D2633" i="12"/>
  <c r="K2633" i="12"/>
  <c r="E2633" i="12"/>
  <c r="L2633" i="12"/>
  <c r="F2633" i="12"/>
  <c r="M2633" i="12"/>
  <c r="G2633" i="12"/>
  <c r="N2633" i="12"/>
  <c r="H2633" i="12"/>
  <c r="O2633" i="12"/>
  <c r="I2633" i="12"/>
  <c r="P2633" i="12"/>
  <c r="Q2633" i="12"/>
  <c r="C2634" i="12"/>
  <c r="J2634" i="12"/>
  <c r="D2634" i="12"/>
  <c r="K2634" i="12"/>
  <c r="E2634" i="12"/>
  <c r="L2634" i="12"/>
  <c r="F2634" i="12"/>
  <c r="M2634" i="12"/>
  <c r="G2634" i="12"/>
  <c r="N2634" i="12"/>
  <c r="H2634" i="12"/>
  <c r="O2634" i="12"/>
  <c r="I2634" i="12"/>
  <c r="P2634" i="12"/>
  <c r="Q2634" i="12"/>
  <c r="C2635" i="12"/>
  <c r="J2635" i="12"/>
  <c r="D2635" i="12"/>
  <c r="K2635" i="12"/>
  <c r="E2635" i="12"/>
  <c r="L2635" i="12"/>
  <c r="F2635" i="12"/>
  <c r="M2635" i="12"/>
  <c r="G2635" i="12"/>
  <c r="N2635" i="12"/>
  <c r="H2635" i="12"/>
  <c r="O2635" i="12"/>
  <c r="I2635" i="12"/>
  <c r="P2635" i="12"/>
  <c r="Q2635" i="12"/>
  <c r="C2636" i="12"/>
  <c r="J2636" i="12"/>
  <c r="D2636" i="12"/>
  <c r="K2636" i="12"/>
  <c r="E2636" i="12"/>
  <c r="L2636" i="12"/>
  <c r="F2636" i="12"/>
  <c r="M2636" i="12"/>
  <c r="G2636" i="12"/>
  <c r="N2636" i="12"/>
  <c r="H2636" i="12"/>
  <c r="O2636" i="12"/>
  <c r="I2636" i="12"/>
  <c r="P2636" i="12"/>
  <c r="Q2636" i="12"/>
  <c r="C2637" i="12"/>
  <c r="J2637" i="12"/>
  <c r="D2637" i="12"/>
  <c r="K2637" i="12"/>
  <c r="E2637" i="12"/>
  <c r="L2637" i="12"/>
  <c r="F2637" i="12"/>
  <c r="M2637" i="12"/>
  <c r="G2637" i="12"/>
  <c r="N2637" i="12"/>
  <c r="H2637" i="12"/>
  <c r="O2637" i="12"/>
  <c r="I2637" i="12"/>
  <c r="P2637" i="12"/>
  <c r="Q2637" i="12"/>
  <c r="C2638" i="12"/>
  <c r="J2638" i="12"/>
  <c r="D2638" i="12"/>
  <c r="K2638" i="12"/>
  <c r="E2638" i="12"/>
  <c r="L2638" i="12"/>
  <c r="F2638" i="12"/>
  <c r="M2638" i="12"/>
  <c r="G2638" i="12"/>
  <c r="N2638" i="12"/>
  <c r="H2638" i="12"/>
  <c r="O2638" i="12"/>
  <c r="I2638" i="12"/>
  <c r="P2638" i="12"/>
  <c r="Q2638" i="12"/>
  <c r="C2639" i="12"/>
  <c r="J2639" i="12"/>
  <c r="D2639" i="12"/>
  <c r="K2639" i="12"/>
  <c r="E2639" i="12"/>
  <c r="L2639" i="12"/>
  <c r="F2639" i="12"/>
  <c r="M2639" i="12"/>
  <c r="G2639" i="12"/>
  <c r="N2639" i="12"/>
  <c r="H2639" i="12"/>
  <c r="O2639" i="12"/>
  <c r="I2639" i="12"/>
  <c r="P2639" i="12"/>
  <c r="Q2639" i="12"/>
  <c r="C2640" i="12"/>
  <c r="J2640" i="12"/>
  <c r="D2640" i="12"/>
  <c r="K2640" i="12"/>
  <c r="E2640" i="12"/>
  <c r="L2640" i="12"/>
  <c r="F2640" i="12"/>
  <c r="M2640" i="12"/>
  <c r="G2640" i="12"/>
  <c r="N2640" i="12"/>
  <c r="H2640" i="12"/>
  <c r="O2640" i="12"/>
  <c r="I2640" i="12"/>
  <c r="P2640" i="12"/>
  <c r="Q2640" i="12"/>
  <c r="C2641" i="12"/>
  <c r="J2641" i="12"/>
  <c r="D2641" i="12"/>
  <c r="K2641" i="12"/>
  <c r="E2641" i="12"/>
  <c r="L2641" i="12"/>
  <c r="F2641" i="12"/>
  <c r="M2641" i="12"/>
  <c r="G2641" i="12"/>
  <c r="N2641" i="12"/>
  <c r="H2641" i="12"/>
  <c r="O2641" i="12"/>
  <c r="I2641" i="12"/>
  <c r="P2641" i="12"/>
  <c r="Q2641" i="12"/>
  <c r="C2642" i="12"/>
  <c r="J2642" i="12"/>
  <c r="D2642" i="12"/>
  <c r="K2642" i="12"/>
  <c r="E2642" i="12"/>
  <c r="L2642" i="12"/>
  <c r="F2642" i="12"/>
  <c r="M2642" i="12"/>
  <c r="G2642" i="12"/>
  <c r="N2642" i="12"/>
  <c r="H2642" i="12"/>
  <c r="O2642" i="12"/>
  <c r="I2642" i="12"/>
  <c r="P2642" i="12"/>
  <c r="Q2642" i="12"/>
  <c r="C2643" i="12"/>
  <c r="J2643" i="12"/>
  <c r="D2643" i="12"/>
  <c r="K2643" i="12"/>
  <c r="E2643" i="12"/>
  <c r="L2643" i="12"/>
  <c r="F2643" i="12"/>
  <c r="M2643" i="12"/>
  <c r="G2643" i="12"/>
  <c r="N2643" i="12"/>
  <c r="H2643" i="12"/>
  <c r="O2643" i="12"/>
  <c r="I2643" i="12"/>
  <c r="P2643" i="12"/>
  <c r="Q2643" i="12"/>
  <c r="C2644" i="12"/>
  <c r="J2644" i="12"/>
  <c r="D2644" i="12"/>
  <c r="K2644" i="12"/>
  <c r="E2644" i="12"/>
  <c r="L2644" i="12"/>
  <c r="F2644" i="12"/>
  <c r="M2644" i="12"/>
  <c r="G2644" i="12"/>
  <c r="N2644" i="12"/>
  <c r="H2644" i="12"/>
  <c r="O2644" i="12"/>
  <c r="I2644" i="12"/>
  <c r="P2644" i="12"/>
  <c r="Q2644" i="12"/>
  <c r="C2645" i="12"/>
  <c r="J2645" i="12"/>
  <c r="D2645" i="12"/>
  <c r="K2645" i="12"/>
  <c r="E2645" i="12"/>
  <c r="L2645" i="12"/>
  <c r="F2645" i="12"/>
  <c r="M2645" i="12"/>
  <c r="G2645" i="12"/>
  <c r="N2645" i="12"/>
  <c r="H2645" i="12"/>
  <c r="O2645" i="12"/>
  <c r="I2645" i="12"/>
  <c r="P2645" i="12"/>
  <c r="Q2645" i="12"/>
  <c r="C2646" i="12"/>
  <c r="J2646" i="12"/>
  <c r="D2646" i="12"/>
  <c r="K2646" i="12"/>
  <c r="E2646" i="12"/>
  <c r="L2646" i="12"/>
  <c r="F2646" i="12"/>
  <c r="M2646" i="12"/>
  <c r="G2646" i="12"/>
  <c r="N2646" i="12"/>
  <c r="H2646" i="12"/>
  <c r="O2646" i="12"/>
  <c r="I2646" i="12"/>
  <c r="P2646" i="12"/>
  <c r="Q2646" i="12"/>
  <c r="C2647" i="12"/>
  <c r="J2647" i="12"/>
  <c r="D2647" i="12"/>
  <c r="K2647" i="12"/>
  <c r="E2647" i="12"/>
  <c r="L2647" i="12"/>
  <c r="F2647" i="12"/>
  <c r="M2647" i="12"/>
  <c r="G2647" i="12"/>
  <c r="N2647" i="12"/>
  <c r="H2647" i="12"/>
  <c r="O2647" i="12"/>
  <c r="I2647" i="12"/>
  <c r="P2647" i="12"/>
  <c r="Q2647" i="12"/>
  <c r="C2648" i="12"/>
  <c r="J2648" i="12"/>
  <c r="D2648" i="12"/>
  <c r="K2648" i="12"/>
  <c r="E2648" i="12"/>
  <c r="L2648" i="12"/>
  <c r="F2648" i="12"/>
  <c r="M2648" i="12"/>
  <c r="G2648" i="12"/>
  <c r="N2648" i="12"/>
  <c r="H2648" i="12"/>
  <c r="O2648" i="12"/>
  <c r="I2648" i="12"/>
  <c r="P2648" i="12"/>
  <c r="Q2648" i="12"/>
  <c r="C2649" i="12"/>
  <c r="J2649" i="12"/>
  <c r="D2649" i="12"/>
  <c r="K2649" i="12"/>
  <c r="E2649" i="12"/>
  <c r="L2649" i="12"/>
  <c r="F2649" i="12"/>
  <c r="M2649" i="12"/>
  <c r="G2649" i="12"/>
  <c r="N2649" i="12"/>
  <c r="H2649" i="12"/>
  <c r="O2649" i="12"/>
  <c r="I2649" i="12"/>
  <c r="P2649" i="12"/>
  <c r="Q2649" i="12"/>
  <c r="C2650" i="12"/>
  <c r="J2650" i="12"/>
  <c r="D2650" i="12"/>
  <c r="K2650" i="12"/>
  <c r="E2650" i="12"/>
  <c r="L2650" i="12"/>
  <c r="F2650" i="12"/>
  <c r="M2650" i="12"/>
  <c r="G2650" i="12"/>
  <c r="N2650" i="12"/>
  <c r="H2650" i="12"/>
  <c r="O2650" i="12"/>
  <c r="I2650" i="12"/>
  <c r="P2650" i="12"/>
  <c r="Q2650" i="12"/>
  <c r="C2651" i="12"/>
  <c r="J2651" i="12"/>
  <c r="D2651" i="12"/>
  <c r="K2651" i="12"/>
  <c r="E2651" i="12"/>
  <c r="L2651" i="12"/>
  <c r="F2651" i="12"/>
  <c r="M2651" i="12"/>
  <c r="G2651" i="12"/>
  <c r="N2651" i="12"/>
  <c r="H2651" i="12"/>
  <c r="O2651" i="12"/>
  <c r="I2651" i="12"/>
  <c r="P2651" i="12"/>
  <c r="Q2651" i="12"/>
  <c r="C2652" i="12"/>
  <c r="J2652" i="12"/>
  <c r="D2652" i="12"/>
  <c r="K2652" i="12"/>
  <c r="E2652" i="12"/>
  <c r="L2652" i="12"/>
  <c r="F2652" i="12"/>
  <c r="M2652" i="12"/>
  <c r="G2652" i="12"/>
  <c r="N2652" i="12"/>
  <c r="H2652" i="12"/>
  <c r="O2652" i="12"/>
  <c r="I2652" i="12"/>
  <c r="P2652" i="12"/>
  <c r="Q2652" i="12"/>
  <c r="C2653" i="12"/>
  <c r="J2653" i="12"/>
  <c r="D2653" i="12"/>
  <c r="K2653" i="12"/>
  <c r="E2653" i="12"/>
  <c r="L2653" i="12"/>
  <c r="F2653" i="12"/>
  <c r="M2653" i="12"/>
  <c r="G2653" i="12"/>
  <c r="N2653" i="12"/>
  <c r="H2653" i="12"/>
  <c r="O2653" i="12"/>
  <c r="I2653" i="12"/>
  <c r="P2653" i="12"/>
  <c r="Q2653" i="12"/>
  <c r="C2654" i="12"/>
  <c r="J2654" i="12"/>
  <c r="D2654" i="12"/>
  <c r="K2654" i="12"/>
  <c r="E2654" i="12"/>
  <c r="L2654" i="12"/>
  <c r="F2654" i="12"/>
  <c r="M2654" i="12"/>
  <c r="G2654" i="12"/>
  <c r="N2654" i="12"/>
  <c r="H2654" i="12"/>
  <c r="O2654" i="12"/>
  <c r="I2654" i="12"/>
  <c r="P2654" i="12"/>
  <c r="Q2654" i="12"/>
  <c r="C2655" i="12"/>
  <c r="J2655" i="12"/>
  <c r="D2655" i="12"/>
  <c r="K2655" i="12"/>
  <c r="E2655" i="12"/>
  <c r="L2655" i="12"/>
  <c r="F2655" i="12"/>
  <c r="M2655" i="12"/>
  <c r="G2655" i="12"/>
  <c r="N2655" i="12"/>
  <c r="H2655" i="12"/>
  <c r="O2655" i="12"/>
  <c r="I2655" i="12"/>
  <c r="P2655" i="12"/>
  <c r="Q2655" i="12"/>
  <c r="C2656" i="12"/>
  <c r="J2656" i="12"/>
  <c r="D2656" i="12"/>
  <c r="K2656" i="12"/>
  <c r="E2656" i="12"/>
  <c r="L2656" i="12"/>
  <c r="F2656" i="12"/>
  <c r="M2656" i="12"/>
  <c r="G2656" i="12"/>
  <c r="N2656" i="12"/>
  <c r="H2656" i="12"/>
  <c r="O2656" i="12"/>
  <c r="I2656" i="12"/>
  <c r="P2656" i="12"/>
  <c r="Q2656" i="12"/>
  <c r="C2657" i="12"/>
  <c r="J2657" i="12"/>
  <c r="D2657" i="12"/>
  <c r="K2657" i="12"/>
  <c r="E2657" i="12"/>
  <c r="L2657" i="12"/>
  <c r="F2657" i="12"/>
  <c r="M2657" i="12"/>
  <c r="G2657" i="12"/>
  <c r="N2657" i="12"/>
  <c r="H2657" i="12"/>
  <c r="O2657" i="12"/>
  <c r="I2657" i="12"/>
  <c r="P2657" i="12"/>
  <c r="Q2657" i="12"/>
  <c r="C2658" i="12"/>
  <c r="J2658" i="12"/>
  <c r="D2658" i="12"/>
  <c r="K2658" i="12"/>
  <c r="E2658" i="12"/>
  <c r="L2658" i="12"/>
  <c r="F2658" i="12"/>
  <c r="M2658" i="12"/>
  <c r="G2658" i="12"/>
  <c r="N2658" i="12"/>
  <c r="H2658" i="12"/>
  <c r="O2658" i="12"/>
  <c r="I2658" i="12"/>
  <c r="P2658" i="12"/>
  <c r="Q2658" i="12"/>
  <c r="C2659" i="12"/>
  <c r="J2659" i="12"/>
  <c r="D2659" i="12"/>
  <c r="K2659" i="12"/>
  <c r="E2659" i="12"/>
  <c r="L2659" i="12"/>
  <c r="F2659" i="12"/>
  <c r="M2659" i="12"/>
  <c r="G2659" i="12"/>
  <c r="N2659" i="12"/>
  <c r="H2659" i="12"/>
  <c r="O2659" i="12"/>
  <c r="I2659" i="12"/>
  <c r="P2659" i="12"/>
  <c r="Q2659" i="12"/>
  <c r="C2660" i="12"/>
  <c r="J2660" i="12"/>
  <c r="D2660" i="12"/>
  <c r="K2660" i="12"/>
  <c r="E2660" i="12"/>
  <c r="L2660" i="12"/>
  <c r="F2660" i="12"/>
  <c r="M2660" i="12"/>
  <c r="G2660" i="12"/>
  <c r="N2660" i="12"/>
  <c r="H2660" i="12"/>
  <c r="O2660" i="12"/>
  <c r="I2660" i="12"/>
  <c r="P2660" i="12"/>
  <c r="Q2660" i="12"/>
  <c r="C2661" i="12"/>
  <c r="J2661" i="12"/>
  <c r="D2661" i="12"/>
  <c r="K2661" i="12"/>
  <c r="E2661" i="12"/>
  <c r="L2661" i="12"/>
  <c r="F2661" i="12"/>
  <c r="M2661" i="12"/>
  <c r="G2661" i="12"/>
  <c r="N2661" i="12"/>
  <c r="H2661" i="12"/>
  <c r="O2661" i="12"/>
  <c r="I2661" i="12"/>
  <c r="P2661" i="12"/>
  <c r="Q2661" i="12"/>
  <c r="C2662" i="12"/>
  <c r="J2662" i="12"/>
  <c r="D2662" i="12"/>
  <c r="K2662" i="12"/>
  <c r="E2662" i="12"/>
  <c r="L2662" i="12"/>
  <c r="F2662" i="12"/>
  <c r="M2662" i="12"/>
  <c r="G2662" i="12"/>
  <c r="N2662" i="12"/>
  <c r="H2662" i="12"/>
  <c r="O2662" i="12"/>
  <c r="I2662" i="12"/>
  <c r="P2662" i="12"/>
  <c r="Q2662" i="12"/>
  <c r="C2663" i="12"/>
  <c r="J2663" i="12"/>
  <c r="D2663" i="12"/>
  <c r="K2663" i="12"/>
  <c r="E2663" i="12"/>
  <c r="L2663" i="12"/>
  <c r="F2663" i="12"/>
  <c r="M2663" i="12"/>
  <c r="G2663" i="12"/>
  <c r="N2663" i="12"/>
  <c r="H2663" i="12"/>
  <c r="O2663" i="12"/>
  <c r="I2663" i="12"/>
  <c r="P2663" i="12"/>
  <c r="Q2663" i="12"/>
  <c r="C2664" i="12"/>
  <c r="J2664" i="12"/>
  <c r="D2664" i="12"/>
  <c r="K2664" i="12"/>
  <c r="E2664" i="12"/>
  <c r="L2664" i="12"/>
  <c r="F2664" i="12"/>
  <c r="M2664" i="12"/>
  <c r="G2664" i="12"/>
  <c r="N2664" i="12"/>
  <c r="H2664" i="12"/>
  <c r="O2664" i="12"/>
  <c r="I2664" i="12"/>
  <c r="P2664" i="12"/>
  <c r="Q2664" i="12"/>
  <c r="C2665" i="12"/>
  <c r="J2665" i="12"/>
  <c r="D2665" i="12"/>
  <c r="K2665" i="12"/>
  <c r="E2665" i="12"/>
  <c r="L2665" i="12"/>
  <c r="F2665" i="12"/>
  <c r="M2665" i="12"/>
  <c r="G2665" i="12"/>
  <c r="N2665" i="12"/>
  <c r="H2665" i="12"/>
  <c r="O2665" i="12"/>
  <c r="I2665" i="12"/>
  <c r="P2665" i="12"/>
  <c r="Q2665" i="12"/>
  <c r="C2666" i="12"/>
  <c r="J2666" i="12"/>
  <c r="D2666" i="12"/>
  <c r="K2666" i="12"/>
  <c r="E2666" i="12"/>
  <c r="L2666" i="12"/>
  <c r="F2666" i="12"/>
  <c r="M2666" i="12"/>
  <c r="G2666" i="12"/>
  <c r="N2666" i="12"/>
  <c r="H2666" i="12"/>
  <c r="O2666" i="12"/>
  <c r="I2666" i="12"/>
  <c r="P2666" i="12"/>
  <c r="Q2666" i="12"/>
  <c r="C2667" i="12"/>
  <c r="J2667" i="12"/>
  <c r="D2667" i="12"/>
  <c r="K2667" i="12"/>
  <c r="E2667" i="12"/>
  <c r="L2667" i="12"/>
  <c r="F2667" i="12"/>
  <c r="M2667" i="12"/>
  <c r="G2667" i="12"/>
  <c r="N2667" i="12"/>
  <c r="H2667" i="12"/>
  <c r="O2667" i="12"/>
  <c r="I2667" i="12"/>
  <c r="P2667" i="12"/>
  <c r="Q2667" i="12"/>
  <c r="C2668" i="12"/>
  <c r="J2668" i="12"/>
  <c r="D2668" i="12"/>
  <c r="K2668" i="12"/>
  <c r="E2668" i="12"/>
  <c r="L2668" i="12"/>
  <c r="F2668" i="12"/>
  <c r="M2668" i="12"/>
  <c r="G2668" i="12"/>
  <c r="N2668" i="12"/>
  <c r="H2668" i="12"/>
  <c r="O2668" i="12"/>
  <c r="I2668" i="12"/>
  <c r="P2668" i="12"/>
  <c r="Q2668" i="12"/>
  <c r="C2669" i="12"/>
  <c r="J2669" i="12"/>
  <c r="D2669" i="12"/>
  <c r="K2669" i="12"/>
  <c r="E2669" i="12"/>
  <c r="L2669" i="12"/>
  <c r="F2669" i="12"/>
  <c r="M2669" i="12"/>
  <c r="G2669" i="12"/>
  <c r="N2669" i="12"/>
  <c r="H2669" i="12"/>
  <c r="O2669" i="12"/>
  <c r="I2669" i="12"/>
  <c r="P2669" i="12"/>
  <c r="Q2669" i="12"/>
  <c r="C2670" i="12"/>
  <c r="J2670" i="12"/>
  <c r="D2670" i="12"/>
  <c r="K2670" i="12"/>
  <c r="E2670" i="12"/>
  <c r="L2670" i="12"/>
  <c r="F2670" i="12"/>
  <c r="M2670" i="12"/>
  <c r="G2670" i="12"/>
  <c r="N2670" i="12"/>
  <c r="H2670" i="12"/>
  <c r="O2670" i="12"/>
  <c r="I2670" i="12"/>
  <c r="P2670" i="12"/>
  <c r="Q2670" i="12"/>
  <c r="C2671" i="12"/>
  <c r="J2671" i="12"/>
  <c r="D2671" i="12"/>
  <c r="K2671" i="12"/>
  <c r="E2671" i="12"/>
  <c r="L2671" i="12"/>
  <c r="F2671" i="12"/>
  <c r="M2671" i="12"/>
  <c r="G2671" i="12"/>
  <c r="N2671" i="12"/>
  <c r="H2671" i="12"/>
  <c r="O2671" i="12"/>
  <c r="I2671" i="12"/>
  <c r="P2671" i="12"/>
  <c r="Q2671" i="12"/>
  <c r="C2672" i="12"/>
  <c r="J2672" i="12"/>
  <c r="D2672" i="12"/>
  <c r="K2672" i="12"/>
  <c r="E2672" i="12"/>
  <c r="L2672" i="12"/>
  <c r="F2672" i="12"/>
  <c r="M2672" i="12"/>
  <c r="G2672" i="12"/>
  <c r="N2672" i="12"/>
  <c r="H2672" i="12"/>
  <c r="O2672" i="12"/>
  <c r="I2672" i="12"/>
  <c r="P2672" i="12"/>
  <c r="Q2672" i="12"/>
  <c r="C2673" i="12"/>
  <c r="J2673" i="12"/>
  <c r="D2673" i="12"/>
  <c r="K2673" i="12"/>
  <c r="E2673" i="12"/>
  <c r="L2673" i="12"/>
  <c r="F2673" i="12"/>
  <c r="M2673" i="12"/>
  <c r="G2673" i="12"/>
  <c r="N2673" i="12"/>
  <c r="H2673" i="12"/>
  <c r="O2673" i="12"/>
  <c r="I2673" i="12"/>
  <c r="P2673" i="12"/>
  <c r="Q2673" i="12"/>
  <c r="C2674" i="12"/>
  <c r="J2674" i="12"/>
  <c r="D2674" i="12"/>
  <c r="K2674" i="12"/>
  <c r="E2674" i="12"/>
  <c r="L2674" i="12"/>
  <c r="F2674" i="12"/>
  <c r="M2674" i="12"/>
  <c r="G2674" i="12"/>
  <c r="N2674" i="12"/>
  <c r="H2674" i="12"/>
  <c r="O2674" i="12"/>
  <c r="I2674" i="12"/>
  <c r="P2674" i="12"/>
  <c r="Q2674" i="12"/>
  <c r="C2675" i="12"/>
  <c r="J2675" i="12"/>
  <c r="D2675" i="12"/>
  <c r="K2675" i="12"/>
  <c r="E2675" i="12"/>
  <c r="L2675" i="12"/>
  <c r="F2675" i="12"/>
  <c r="M2675" i="12"/>
  <c r="G2675" i="12"/>
  <c r="N2675" i="12"/>
  <c r="H2675" i="12"/>
  <c r="O2675" i="12"/>
  <c r="I2675" i="12"/>
  <c r="P2675" i="12"/>
  <c r="Q2675" i="12"/>
  <c r="C2676" i="12"/>
  <c r="J2676" i="12"/>
  <c r="D2676" i="12"/>
  <c r="K2676" i="12"/>
  <c r="E2676" i="12"/>
  <c r="L2676" i="12"/>
  <c r="F2676" i="12"/>
  <c r="M2676" i="12"/>
  <c r="G2676" i="12"/>
  <c r="N2676" i="12"/>
  <c r="H2676" i="12"/>
  <c r="O2676" i="12"/>
  <c r="I2676" i="12"/>
  <c r="P2676" i="12"/>
  <c r="Q2676" i="12"/>
  <c r="C2677" i="12"/>
  <c r="J2677" i="12"/>
  <c r="D2677" i="12"/>
  <c r="K2677" i="12"/>
  <c r="E2677" i="12"/>
  <c r="L2677" i="12"/>
  <c r="F2677" i="12"/>
  <c r="M2677" i="12"/>
  <c r="G2677" i="12"/>
  <c r="N2677" i="12"/>
  <c r="H2677" i="12"/>
  <c r="O2677" i="12"/>
  <c r="I2677" i="12"/>
  <c r="P2677" i="12"/>
  <c r="Q2677" i="12"/>
  <c r="C2678" i="12"/>
  <c r="J2678" i="12"/>
  <c r="D2678" i="12"/>
  <c r="K2678" i="12"/>
  <c r="E2678" i="12"/>
  <c r="L2678" i="12"/>
  <c r="F2678" i="12"/>
  <c r="M2678" i="12"/>
  <c r="G2678" i="12"/>
  <c r="N2678" i="12"/>
  <c r="H2678" i="12"/>
  <c r="O2678" i="12"/>
  <c r="I2678" i="12"/>
  <c r="P2678" i="12"/>
  <c r="Q2678" i="12"/>
  <c r="C2679" i="12"/>
  <c r="J2679" i="12"/>
  <c r="D2679" i="12"/>
  <c r="K2679" i="12"/>
  <c r="E2679" i="12"/>
  <c r="L2679" i="12"/>
  <c r="F2679" i="12"/>
  <c r="M2679" i="12"/>
  <c r="G2679" i="12"/>
  <c r="N2679" i="12"/>
  <c r="H2679" i="12"/>
  <c r="O2679" i="12"/>
  <c r="I2679" i="12"/>
  <c r="P2679" i="12"/>
  <c r="Q2679" i="12"/>
  <c r="C2680" i="12"/>
  <c r="J2680" i="12"/>
  <c r="D2680" i="12"/>
  <c r="K2680" i="12"/>
  <c r="E2680" i="12"/>
  <c r="L2680" i="12"/>
  <c r="F2680" i="12"/>
  <c r="M2680" i="12"/>
  <c r="G2680" i="12"/>
  <c r="N2680" i="12"/>
  <c r="H2680" i="12"/>
  <c r="O2680" i="12"/>
  <c r="I2680" i="12"/>
  <c r="P2680" i="12"/>
  <c r="Q2680" i="12"/>
  <c r="C2681" i="12"/>
  <c r="J2681" i="12"/>
  <c r="D2681" i="12"/>
  <c r="K2681" i="12"/>
  <c r="E2681" i="12"/>
  <c r="L2681" i="12"/>
  <c r="F2681" i="12"/>
  <c r="M2681" i="12"/>
  <c r="G2681" i="12"/>
  <c r="N2681" i="12"/>
  <c r="H2681" i="12"/>
  <c r="O2681" i="12"/>
  <c r="I2681" i="12"/>
  <c r="P2681" i="12"/>
  <c r="Q2681" i="12"/>
  <c r="C2682" i="12"/>
  <c r="J2682" i="12"/>
  <c r="D2682" i="12"/>
  <c r="K2682" i="12"/>
  <c r="E2682" i="12"/>
  <c r="L2682" i="12"/>
  <c r="F2682" i="12"/>
  <c r="M2682" i="12"/>
  <c r="G2682" i="12"/>
  <c r="N2682" i="12"/>
  <c r="H2682" i="12"/>
  <c r="O2682" i="12"/>
  <c r="I2682" i="12"/>
  <c r="P2682" i="12"/>
  <c r="Q2682" i="12"/>
  <c r="C2683" i="12"/>
  <c r="J2683" i="12"/>
  <c r="D2683" i="12"/>
  <c r="K2683" i="12"/>
  <c r="E2683" i="12"/>
  <c r="L2683" i="12"/>
  <c r="F2683" i="12"/>
  <c r="M2683" i="12"/>
  <c r="G2683" i="12"/>
  <c r="N2683" i="12"/>
  <c r="H2683" i="12"/>
  <c r="O2683" i="12"/>
  <c r="I2683" i="12"/>
  <c r="P2683" i="12"/>
  <c r="Q2683" i="12"/>
  <c r="C2684" i="12"/>
  <c r="J2684" i="12"/>
  <c r="D2684" i="12"/>
  <c r="K2684" i="12"/>
  <c r="E2684" i="12"/>
  <c r="L2684" i="12"/>
  <c r="F2684" i="12"/>
  <c r="M2684" i="12"/>
  <c r="G2684" i="12"/>
  <c r="N2684" i="12"/>
  <c r="H2684" i="12"/>
  <c r="O2684" i="12"/>
  <c r="I2684" i="12"/>
  <c r="P2684" i="12"/>
  <c r="Q2684" i="12"/>
  <c r="C2685" i="12"/>
  <c r="J2685" i="12"/>
  <c r="D2685" i="12"/>
  <c r="K2685" i="12"/>
  <c r="E2685" i="12"/>
  <c r="L2685" i="12"/>
  <c r="F2685" i="12"/>
  <c r="M2685" i="12"/>
  <c r="G2685" i="12"/>
  <c r="N2685" i="12"/>
  <c r="H2685" i="12"/>
  <c r="O2685" i="12"/>
  <c r="I2685" i="12"/>
  <c r="P2685" i="12"/>
  <c r="Q2685" i="12"/>
  <c r="C2686" i="12"/>
  <c r="J2686" i="12"/>
  <c r="D2686" i="12"/>
  <c r="K2686" i="12"/>
  <c r="E2686" i="12"/>
  <c r="L2686" i="12"/>
  <c r="F2686" i="12"/>
  <c r="M2686" i="12"/>
  <c r="G2686" i="12"/>
  <c r="N2686" i="12"/>
  <c r="H2686" i="12"/>
  <c r="O2686" i="12"/>
  <c r="I2686" i="12"/>
  <c r="P2686" i="12"/>
  <c r="Q2686" i="12"/>
  <c r="C2687" i="12"/>
  <c r="J2687" i="12"/>
  <c r="D2687" i="12"/>
  <c r="K2687" i="12"/>
  <c r="E2687" i="12"/>
  <c r="L2687" i="12"/>
  <c r="F2687" i="12"/>
  <c r="M2687" i="12"/>
  <c r="G2687" i="12"/>
  <c r="N2687" i="12"/>
  <c r="H2687" i="12"/>
  <c r="O2687" i="12"/>
  <c r="I2687" i="12"/>
  <c r="P2687" i="12"/>
  <c r="Q2687" i="12"/>
  <c r="C2688" i="12"/>
  <c r="J2688" i="12"/>
  <c r="D2688" i="12"/>
  <c r="K2688" i="12"/>
  <c r="E2688" i="12"/>
  <c r="L2688" i="12"/>
  <c r="F2688" i="12"/>
  <c r="M2688" i="12"/>
  <c r="G2688" i="12"/>
  <c r="N2688" i="12"/>
  <c r="H2688" i="12"/>
  <c r="O2688" i="12"/>
  <c r="I2688" i="12"/>
  <c r="P2688" i="12"/>
  <c r="Q2688" i="12"/>
  <c r="C2689" i="12"/>
  <c r="J2689" i="12"/>
  <c r="D2689" i="12"/>
  <c r="K2689" i="12"/>
  <c r="E2689" i="12"/>
  <c r="L2689" i="12"/>
  <c r="F2689" i="12"/>
  <c r="M2689" i="12"/>
  <c r="G2689" i="12"/>
  <c r="N2689" i="12"/>
  <c r="H2689" i="12"/>
  <c r="O2689" i="12"/>
  <c r="I2689" i="12"/>
  <c r="P2689" i="12"/>
  <c r="Q2689" i="12"/>
  <c r="C2690" i="12"/>
  <c r="J2690" i="12"/>
  <c r="D2690" i="12"/>
  <c r="K2690" i="12"/>
  <c r="E2690" i="12"/>
  <c r="L2690" i="12"/>
  <c r="F2690" i="12"/>
  <c r="M2690" i="12"/>
  <c r="G2690" i="12"/>
  <c r="N2690" i="12"/>
  <c r="H2690" i="12"/>
  <c r="O2690" i="12"/>
  <c r="I2690" i="12"/>
  <c r="P2690" i="12"/>
  <c r="Q2690" i="12"/>
  <c r="C2691" i="12"/>
  <c r="J2691" i="12"/>
  <c r="D2691" i="12"/>
  <c r="K2691" i="12"/>
  <c r="E2691" i="12"/>
  <c r="L2691" i="12"/>
  <c r="F2691" i="12"/>
  <c r="M2691" i="12"/>
  <c r="G2691" i="12"/>
  <c r="N2691" i="12"/>
  <c r="H2691" i="12"/>
  <c r="O2691" i="12"/>
  <c r="I2691" i="12"/>
  <c r="P2691" i="12"/>
  <c r="Q2691" i="12"/>
  <c r="C2692" i="12"/>
  <c r="J2692" i="12"/>
  <c r="D2692" i="12"/>
  <c r="K2692" i="12"/>
  <c r="E2692" i="12"/>
  <c r="L2692" i="12"/>
  <c r="F2692" i="12"/>
  <c r="M2692" i="12"/>
  <c r="G2692" i="12"/>
  <c r="N2692" i="12"/>
  <c r="H2692" i="12"/>
  <c r="O2692" i="12"/>
  <c r="I2692" i="12"/>
  <c r="P2692" i="12"/>
  <c r="Q2692" i="12"/>
  <c r="C2693" i="12"/>
  <c r="J2693" i="12"/>
  <c r="D2693" i="12"/>
  <c r="K2693" i="12"/>
  <c r="E2693" i="12"/>
  <c r="L2693" i="12"/>
  <c r="F2693" i="12"/>
  <c r="M2693" i="12"/>
  <c r="G2693" i="12"/>
  <c r="N2693" i="12"/>
  <c r="H2693" i="12"/>
  <c r="O2693" i="12"/>
  <c r="I2693" i="12"/>
  <c r="P2693" i="12"/>
  <c r="Q2693" i="12"/>
  <c r="C2694" i="12"/>
  <c r="J2694" i="12"/>
  <c r="D2694" i="12"/>
  <c r="K2694" i="12"/>
  <c r="E2694" i="12"/>
  <c r="L2694" i="12"/>
  <c r="F2694" i="12"/>
  <c r="M2694" i="12"/>
  <c r="G2694" i="12"/>
  <c r="N2694" i="12"/>
  <c r="H2694" i="12"/>
  <c r="O2694" i="12"/>
  <c r="I2694" i="12"/>
  <c r="P2694" i="12"/>
  <c r="Q2694" i="12"/>
  <c r="C2695" i="12"/>
  <c r="J2695" i="12"/>
  <c r="D2695" i="12"/>
  <c r="K2695" i="12"/>
  <c r="E2695" i="12"/>
  <c r="L2695" i="12"/>
  <c r="F2695" i="12"/>
  <c r="M2695" i="12"/>
  <c r="G2695" i="12"/>
  <c r="N2695" i="12"/>
  <c r="H2695" i="12"/>
  <c r="O2695" i="12"/>
  <c r="I2695" i="12"/>
  <c r="P2695" i="12"/>
  <c r="Q2695" i="12"/>
  <c r="C2696" i="12"/>
  <c r="J2696" i="12"/>
  <c r="D2696" i="12"/>
  <c r="K2696" i="12"/>
  <c r="E2696" i="12"/>
  <c r="L2696" i="12"/>
  <c r="F2696" i="12"/>
  <c r="M2696" i="12"/>
  <c r="G2696" i="12"/>
  <c r="N2696" i="12"/>
  <c r="H2696" i="12"/>
  <c r="O2696" i="12"/>
  <c r="I2696" i="12"/>
  <c r="P2696" i="12"/>
  <c r="Q2696" i="12"/>
  <c r="C2697" i="12"/>
  <c r="J2697" i="12"/>
  <c r="D2697" i="12"/>
  <c r="K2697" i="12"/>
  <c r="E2697" i="12"/>
  <c r="L2697" i="12"/>
  <c r="F2697" i="12"/>
  <c r="M2697" i="12"/>
  <c r="G2697" i="12"/>
  <c r="N2697" i="12"/>
  <c r="H2697" i="12"/>
  <c r="O2697" i="12"/>
  <c r="I2697" i="12"/>
  <c r="P2697" i="12"/>
  <c r="Q2697" i="12"/>
  <c r="C2698" i="12"/>
  <c r="J2698" i="12"/>
  <c r="D2698" i="12"/>
  <c r="K2698" i="12"/>
  <c r="E2698" i="12"/>
  <c r="L2698" i="12"/>
  <c r="F2698" i="12"/>
  <c r="M2698" i="12"/>
  <c r="G2698" i="12"/>
  <c r="N2698" i="12"/>
  <c r="H2698" i="12"/>
  <c r="O2698" i="12"/>
  <c r="I2698" i="12"/>
  <c r="P2698" i="12"/>
  <c r="Q2698" i="12"/>
  <c r="C2699" i="12"/>
  <c r="J2699" i="12"/>
  <c r="D2699" i="12"/>
  <c r="K2699" i="12"/>
  <c r="E2699" i="12"/>
  <c r="L2699" i="12"/>
  <c r="F2699" i="12"/>
  <c r="M2699" i="12"/>
  <c r="G2699" i="12"/>
  <c r="N2699" i="12"/>
  <c r="H2699" i="12"/>
  <c r="O2699" i="12"/>
  <c r="I2699" i="12"/>
  <c r="P2699" i="12"/>
  <c r="Q2699" i="12"/>
  <c r="C2700" i="12"/>
  <c r="J2700" i="12"/>
  <c r="D2700" i="12"/>
  <c r="K2700" i="12"/>
  <c r="E2700" i="12"/>
  <c r="L2700" i="12"/>
  <c r="F2700" i="12"/>
  <c r="M2700" i="12"/>
  <c r="G2700" i="12"/>
  <c r="N2700" i="12"/>
  <c r="H2700" i="12"/>
  <c r="O2700" i="12"/>
  <c r="I2700" i="12"/>
  <c r="P2700" i="12"/>
  <c r="Q2700" i="12"/>
  <c r="C2701" i="12"/>
  <c r="J2701" i="12"/>
  <c r="D2701" i="12"/>
  <c r="K2701" i="12"/>
  <c r="E2701" i="12"/>
  <c r="L2701" i="12"/>
  <c r="F2701" i="12"/>
  <c r="M2701" i="12"/>
  <c r="G2701" i="12"/>
  <c r="N2701" i="12"/>
  <c r="H2701" i="12"/>
  <c r="O2701" i="12"/>
  <c r="I2701" i="12"/>
  <c r="P2701" i="12"/>
  <c r="Q2701" i="12"/>
  <c r="C2702" i="12"/>
  <c r="J2702" i="12"/>
  <c r="D2702" i="12"/>
  <c r="K2702" i="12"/>
  <c r="E2702" i="12"/>
  <c r="L2702" i="12"/>
  <c r="F2702" i="12"/>
  <c r="M2702" i="12"/>
  <c r="G2702" i="12"/>
  <c r="N2702" i="12"/>
  <c r="H2702" i="12"/>
  <c r="O2702" i="12"/>
  <c r="I2702" i="12"/>
  <c r="P2702" i="12"/>
  <c r="Q2702" i="12"/>
  <c r="C2703" i="12"/>
  <c r="J2703" i="12"/>
  <c r="D2703" i="12"/>
  <c r="K2703" i="12"/>
  <c r="E2703" i="12"/>
  <c r="L2703" i="12"/>
  <c r="F2703" i="12"/>
  <c r="M2703" i="12"/>
  <c r="G2703" i="12"/>
  <c r="N2703" i="12"/>
  <c r="H2703" i="12"/>
  <c r="O2703" i="12"/>
  <c r="I2703" i="12"/>
  <c r="P2703" i="12"/>
  <c r="Q2703" i="12"/>
  <c r="C2704" i="12"/>
  <c r="J2704" i="12"/>
  <c r="D2704" i="12"/>
  <c r="K2704" i="12"/>
  <c r="E2704" i="12"/>
  <c r="L2704" i="12"/>
  <c r="F2704" i="12"/>
  <c r="M2704" i="12"/>
  <c r="G2704" i="12"/>
  <c r="N2704" i="12"/>
  <c r="H2704" i="12"/>
  <c r="O2704" i="12"/>
  <c r="I2704" i="12"/>
  <c r="P2704" i="12"/>
  <c r="Q2704" i="12"/>
  <c r="C2705" i="12"/>
  <c r="J2705" i="12"/>
  <c r="D2705" i="12"/>
  <c r="K2705" i="12"/>
  <c r="E2705" i="12"/>
  <c r="L2705" i="12"/>
  <c r="F2705" i="12"/>
  <c r="M2705" i="12"/>
  <c r="G2705" i="12"/>
  <c r="N2705" i="12"/>
  <c r="H2705" i="12"/>
  <c r="O2705" i="12"/>
  <c r="I2705" i="12"/>
  <c r="P2705" i="12"/>
  <c r="Q2705" i="12"/>
  <c r="C2706" i="12"/>
  <c r="J2706" i="12"/>
  <c r="D2706" i="12"/>
  <c r="K2706" i="12"/>
  <c r="E2706" i="12"/>
  <c r="L2706" i="12"/>
  <c r="F2706" i="12"/>
  <c r="M2706" i="12"/>
  <c r="G2706" i="12"/>
  <c r="N2706" i="12"/>
  <c r="H2706" i="12"/>
  <c r="O2706" i="12"/>
  <c r="I2706" i="12"/>
  <c r="P2706" i="12"/>
  <c r="Q2706" i="12"/>
  <c r="C2707" i="12"/>
  <c r="J2707" i="12"/>
  <c r="D2707" i="12"/>
  <c r="K2707" i="12"/>
  <c r="E2707" i="12"/>
  <c r="L2707" i="12"/>
  <c r="F2707" i="12"/>
  <c r="M2707" i="12"/>
  <c r="G2707" i="12"/>
  <c r="N2707" i="12"/>
  <c r="H2707" i="12"/>
  <c r="O2707" i="12"/>
  <c r="I2707" i="12"/>
  <c r="P2707" i="12"/>
  <c r="Q2707" i="12"/>
  <c r="C2708" i="12"/>
  <c r="J2708" i="12"/>
  <c r="D2708" i="12"/>
  <c r="K2708" i="12"/>
  <c r="E2708" i="12"/>
  <c r="L2708" i="12"/>
  <c r="F2708" i="12"/>
  <c r="M2708" i="12"/>
  <c r="G2708" i="12"/>
  <c r="N2708" i="12"/>
  <c r="H2708" i="12"/>
  <c r="O2708" i="12"/>
  <c r="I2708" i="12"/>
  <c r="P2708" i="12"/>
  <c r="Q2708" i="12"/>
  <c r="C2709" i="12"/>
  <c r="J2709" i="12"/>
  <c r="D2709" i="12"/>
  <c r="K2709" i="12"/>
  <c r="E2709" i="12"/>
  <c r="L2709" i="12"/>
  <c r="F2709" i="12"/>
  <c r="M2709" i="12"/>
  <c r="G2709" i="12"/>
  <c r="N2709" i="12"/>
  <c r="H2709" i="12"/>
  <c r="O2709" i="12"/>
  <c r="I2709" i="12"/>
  <c r="P2709" i="12"/>
  <c r="Q2709" i="12"/>
  <c r="C2710" i="12"/>
  <c r="J2710" i="12"/>
  <c r="D2710" i="12"/>
  <c r="K2710" i="12"/>
  <c r="E2710" i="12"/>
  <c r="L2710" i="12"/>
  <c r="F2710" i="12"/>
  <c r="M2710" i="12"/>
  <c r="G2710" i="12"/>
  <c r="N2710" i="12"/>
  <c r="H2710" i="12"/>
  <c r="O2710" i="12"/>
  <c r="I2710" i="12"/>
  <c r="P2710" i="12"/>
  <c r="Q2710" i="12"/>
  <c r="C2711" i="12"/>
  <c r="J2711" i="12"/>
  <c r="D2711" i="12"/>
  <c r="K2711" i="12"/>
  <c r="E2711" i="12"/>
  <c r="L2711" i="12"/>
  <c r="F2711" i="12"/>
  <c r="M2711" i="12"/>
  <c r="G2711" i="12"/>
  <c r="N2711" i="12"/>
  <c r="H2711" i="12"/>
  <c r="O2711" i="12"/>
  <c r="I2711" i="12"/>
  <c r="P2711" i="12"/>
  <c r="Q2711" i="12"/>
  <c r="C2712" i="12"/>
  <c r="J2712" i="12"/>
  <c r="D2712" i="12"/>
  <c r="K2712" i="12"/>
  <c r="E2712" i="12"/>
  <c r="L2712" i="12"/>
  <c r="F2712" i="12"/>
  <c r="M2712" i="12"/>
  <c r="G2712" i="12"/>
  <c r="N2712" i="12"/>
  <c r="H2712" i="12"/>
  <c r="O2712" i="12"/>
  <c r="I2712" i="12"/>
  <c r="P2712" i="12"/>
  <c r="Q2712" i="12"/>
  <c r="C2713" i="12"/>
  <c r="J2713" i="12"/>
  <c r="D2713" i="12"/>
  <c r="K2713" i="12"/>
  <c r="E2713" i="12"/>
  <c r="L2713" i="12"/>
  <c r="F2713" i="12"/>
  <c r="M2713" i="12"/>
  <c r="G2713" i="12"/>
  <c r="N2713" i="12"/>
  <c r="H2713" i="12"/>
  <c r="O2713" i="12"/>
  <c r="I2713" i="12"/>
  <c r="P2713" i="12"/>
  <c r="Q2713" i="12"/>
  <c r="C2714" i="12"/>
  <c r="J2714" i="12"/>
  <c r="D2714" i="12"/>
  <c r="K2714" i="12"/>
  <c r="E2714" i="12"/>
  <c r="L2714" i="12"/>
  <c r="F2714" i="12"/>
  <c r="M2714" i="12"/>
  <c r="G2714" i="12"/>
  <c r="N2714" i="12"/>
  <c r="H2714" i="12"/>
  <c r="O2714" i="12"/>
  <c r="I2714" i="12"/>
  <c r="P2714" i="12"/>
  <c r="Q2714" i="12"/>
  <c r="C2715" i="12"/>
  <c r="J2715" i="12"/>
  <c r="D2715" i="12"/>
  <c r="K2715" i="12"/>
  <c r="E2715" i="12"/>
  <c r="L2715" i="12"/>
  <c r="F2715" i="12"/>
  <c r="M2715" i="12"/>
  <c r="G2715" i="12"/>
  <c r="N2715" i="12"/>
  <c r="H2715" i="12"/>
  <c r="O2715" i="12"/>
  <c r="I2715" i="12"/>
  <c r="P2715" i="12"/>
  <c r="Q2715" i="12"/>
  <c r="C2716" i="12"/>
  <c r="J2716" i="12"/>
  <c r="D2716" i="12"/>
  <c r="K2716" i="12"/>
  <c r="E2716" i="12"/>
  <c r="L2716" i="12"/>
  <c r="F2716" i="12"/>
  <c r="M2716" i="12"/>
  <c r="G2716" i="12"/>
  <c r="N2716" i="12"/>
  <c r="H2716" i="12"/>
  <c r="O2716" i="12"/>
  <c r="I2716" i="12"/>
  <c r="P2716" i="12"/>
  <c r="Q2716" i="12"/>
  <c r="C2717" i="12"/>
  <c r="J2717" i="12"/>
  <c r="D2717" i="12"/>
  <c r="K2717" i="12"/>
  <c r="E2717" i="12"/>
  <c r="L2717" i="12"/>
  <c r="F2717" i="12"/>
  <c r="M2717" i="12"/>
  <c r="G2717" i="12"/>
  <c r="N2717" i="12"/>
  <c r="H2717" i="12"/>
  <c r="O2717" i="12"/>
  <c r="I2717" i="12"/>
  <c r="P2717" i="12"/>
  <c r="Q2717" i="12"/>
  <c r="C2718" i="12"/>
  <c r="J2718" i="12"/>
  <c r="D2718" i="12"/>
  <c r="K2718" i="12"/>
  <c r="E2718" i="12"/>
  <c r="L2718" i="12"/>
  <c r="F2718" i="12"/>
  <c r="M2718" i="12"/>
  <c r="G2718" i="12"/>
  <c r="N2718" i="12"/>
  <c r="H2718" i="12"/>
  <c r="O2718" i="12"/>
  <c r="I2718" i="12"/>
  <c r="P2718" i="12"/>
  <c r="Q2718" i="12"/>
  <c r="C2719" i="12"/>
  <c r="J2719" i="12"/>
  <c r="D2719" i="12"/>
  <c r="K2719" i="12"/>
  <c r="E2719" i="12"/>
  <c r="L2719" i="12"/>
  <c r="F2719" i="12"/>
  <c r="M2719" i="12"/>
  <c r="G2719" i="12"/>
  <c r="N2719" i="12"/>
  <c r="H2719" i="12"/>
  <c r="O2719" i="12"/>
  <c r="I2719" i="12"/>
  <c r="P2719" i="12"/>
  <c r="Q2719" i="12"/>
  <c r="C2720" i="12"/>
  <c r="J2720" i="12"/>
  <c r="D2720" i="12"/>
  <c r="K2720" i="12"/>
  <c r="E2720" i="12"/>
  <c r="L2720" i="12"/>
  <c r="F2720" i="12"/>
  <c r="M2720" i="12"/>
  <c r="G2720" i="12"/>
  <c r="N2720" i="12"/>
  <c r="H2720" i="12"/>
  <c r="O2720" i="12"/>
  <c r="I2720" i="12"/>
  <c r="P2720" i="12"/>
  <c r="Q2720" i="12"/>
  <c r="C2721" i="12"/>
  <c r="J2721" i="12"/>
  <c r="D2721" i="12"/>
  <c r="K2721" i="12"/>
  <c r="E2721" i="12"/>
  <c r="L2721" i="12"/>
  <c r="F2721" i="12"/>
  <c r="M2721" i="12"/>
  <c r="G2721" i="12"/>
  <c r="N2721" i="12"/>
  <c r="H2721" i="12"/>
  <c r="O2721" i="12"/>
  <c r="I2721" i="12"/>
  <c r="P2721" i="12"/>
  <c r="Q2721" i="12"/>
  <c r="C2722" i="12"/>
  <c r="J2722" i="12"/>
  <c r="D2722" i="12"/>
  <c r="K2722" i="12"/>
  <c r="E2722" i="12"/>
  <c r="L2722" i="12"/>
  <c r="F2722" i="12"/>
  <c r="M2722" i="12"/>
  <c r="G2722" i="12"/>
  <c r="N2722" i="12"/>
  <c r="H2722" i="12"/>
  <c r="O2722" i="12"/>
  <c r="I2722" i="12"/>
  <c r="P2722" i="12"/>
  <c r="Q2722" i="12"/>
  <c r="C2723" i="12"/>
  <c r="J2723" i="12"/>
  <c r="D2723" i="12"/>
  <c r="K2723" i="12"/>
  <c r="E2723" i="12"/>
  <c r="L2723" i="12"/>
  <c r="F2723" i="12"/>
  <c r="M2723" i="12"/>
  <c r="G2723" i="12"/>
  <c r="N2723" i="12"/>
  <c r="H2723" i="12"/>
  <c r="O2723" i="12"/>
  <c r="I2723" i="12"/>
  <c r="P2723" i="12"/>
  <c r="Q2723" i="12"/>
  <c r="C2724" i="12"/>
  <c r="J2724" i="12"/>
  <c r="D2724" i="12"/>
  <c r="K2724" i="12"/>
  <c r="E2724" i="12"/>
  <c r="L2724" i="12"/>
  <c r="F2724" i="12"/>
  <c r="M2724" i="12"/>
  <c r="G2724" i="12"/>
  <c r="N2724" i="12"/>
  <c r="H2724" i="12"/>
  <c r="O2724" i="12"/>
  <c r="I2724" i="12"/>
  <c r="P2724" i="12"/>
  <c r="Q2724" i="12"/>
  <c r="C2725" i="12"/>
  <c r="J2725" i="12"/>
  <c r="D2725" i="12"/>
  <c r="K2725" i="12"/>
  <c r="E2725" i="12"/>
  <c r="L2725" i="12"/>
  <c r="F2725" i="12"/>
  <c r="M2725" i="12"/>
  <c r="G2725" i="12"/>
  <c r="N2725" i="12"/>
  <c r="H2725" i="12"/>
  <c r="O2725" i="12"/>
  <c r="I2725" i="12"/>
  <c r="P2725" i="12"/>
  <c r="Q2725" i="12"/>
  <c r="C2726" i="12"/>
  <c r="J2726" i="12"/>
  <c r="D2726" i="12"/>
  <c r="K2726" i="12"/>
  <c r="E2726" i="12"/>
  <c r="L2726" i="12"/>
  <c r="F2726" i="12"/>
  <c r="M2726" i="12"/>
  <c r="G2726" i="12"/>
  <c r="N2726" i="12"/>
  <c r="H2726" i="12"/>
  <c r="O2726" i="12"/>
  <c r="I2726" i="12"/>
  <c r="P2726" i="12"/>
  <c r="Q2726" i="12"/>
  <c r="C2727" i="12"/>
  <c r="J2727" i="12"/>
  <c r="D2727" i="12"/>
  <c r="K2727" i="12"/>
  <c r="E2727" i="12"/>
  <c r="L2727" i="12"/>
  <c r="F2727" i="12"/>
  <c r="M2727" i="12"/>
  <c r="G2727" i="12"/>
  <c r="N2727" i="12"/>
  <c r="H2727" i="12"/>
  <c r="O2727" i="12"/>
  <c r="I2727" i="12"/>
  <c r="P2727" i="12"/>
  <c r="Q2727" i="12"/>
  <c r="C2728" i="12"/>
  <c r="J2728" i="12"/>
  <c r="D2728" i="12"/>
  <c r="K2728" i="12"/>
  <c r="E2728" i="12"/>
  <c r="L2728" i="12"/>
  <c r="F2728" i="12"/>
  <c r="M2728" i="12"/>
  <c r="G2728" i="12"/>
  <c r="N2728" i="12"/>
  <c r="H2728" i="12"/>
  <c r="O2728" i="12"/>
  <c r="I2728" i="12"/>
  <c r="P2728" i="12"/>
  <c r="Q2728" i="12"/>
  <c r="C2729" i="12"/>
  <c r="J2729" i="12"/>
  <c r="D2729" i="12"/>
  <c r="K2729" i="12"/>
  <c r="E2729" i="12"/>
  <c r="L2729" i="12"/>
  <c r="F2729" i="12"/>
  <c r="M2729" i="12"/>
  <c r="G2729" i="12"/>
  <c r="N2729" i="12"/>
  <c r="H2729" i="12"/>
  <c r="O2729" i="12"/>
  <c r="I2729" i="12"/>
  <c r="P2729" i="12"/>
  <c r="Q2729" i="12"/>
  <c r="C2730" i="12"/>
  <c r="J2730" i="12"/>
  <c r="D2730" i="12"/>
  <c r="K2730" i="12"/>
  <c r="E2730" i="12"/>
  <c r="L2730" i="12"/>
  <c r="F2730" i="12"/>
  <c r="M2730" i="12"/>
  <c r="G2730" i="12"/>
  <c r="N2730" i="12"/>
  <c r="H2730" i="12"/>
  <c r="O2730" i="12"/>
  <c r="I2730" i="12"/>
  <c r="P2730" i="12"/>
  <c r="Q2730" i="12"/>
  <c r="C2731" i="12"/>
  <c r="J2731" i="12"/>
  <c r="D2731" i="12"/>
  <c r="K2731" i="12"/>
  <c r="E2731" i="12"/>
  <c r="L2731" i="12"/>
  <c r="F2731" i="12"/>
  <c r="M2731" i="12"/>
  <c r="G2731" i="12"/>
  <c r="N2731" i="12"/>
  <c r="H2731" i="12"/>
  <c r="O2731" i="12"/>
  <c r="I2731" i="12"/>
  <c r="P2731" i="12"/>
  <c r="Q2731" i="12"/>
  <c r="C2732" i="12"/>
  <c r="J2732" i="12"/>
  <c r="D2732" i="12"/>
  <c r="K2732" i="12"/>
  <c r="E2732" i="12"/>
  <c r="L2732" i="12"/>
  <c r="F2732" i="12"/>
  <c r="M2732" i="12"/>
  <c r="G2732" i="12"/>
  <c r="N2732" i="12"/>
  <c r="H2732" i="12"/>
  <c r="O2732" i="12"/>
  <c r="I2732" i="12"/>
  <c r="P2732" i="12"/>
  <c r="Q2732" i="12"/>
  <c r="C2733" i="12"/>
  <c r="J2733" i="12"/>
  <c r="D2733" i="12"/>
  <c r="K2733" i="12"/>
  <c r="E2733" i="12"/>
  <c r="L2733" i="12"/>
  <c r="F2733" i="12"/>
  <c r="M2733" i="12"/>
  <c r="G2733" i="12"/>
  <c r="N2733" i="12"/>
  <c r="H2733" i="12"/>
  <c r="O2733" i="12"/>
  <c r="I2733" i="12"/>
  <c r="P2733" i="12"/>
  <c r="Q2733" i="12"/>
  <c r="C2734" i="12"/>
  <c r="J2734" i="12"/>
  <c r="D2734" i="12"/>
  <c r="K2734" i="12"/>
  <c r="E2734" i="12"/>
  <c r="L2734" i="12"/>
  <c r="F2734" i="12"/>
  <c r="M2734" i="12"/>
  <c r="G2734" i="12"/>
  <c r="N2734" i="12"/>
  <c r="H2734" i="12"/>
  <c r="O2734" i="12"/>
  <c r="I2734" i="12"/>
  <c r="P2734" i="12"/>
  <c r="Q2734" i="12"/>
  <c r="C2735" i="12"/>
  <c r="J2735" i="12"/>
  <c r="D2735" i="12"/>
  <c r="K2735" i="12"/>
  <c r="E2735" i="12"/>
  <c r="L2735" i="12"/>
  <c r="F2735" i="12"/>
  <c r="M2735" i="12"/>
  <c r="G2735" i="12"/>
  <c r="N2735" i="12"/>
  <c r="H2735" i="12"/>
  <c r="O2735" i="12"/>
  <c r="I2735" i="12"/>
  <c r="P2735" i="12"/>
  <c r="Q2735" i="12"/>
  <c r="C2736" i="12"/>
  <c r="J2736" i="12"/>
  <c r="D2736" i="12"/>
  <c r="K2736" i="12"/>
  <c r="E2736" i="12"/>
  <c r="L2736" i="12"/>
  <c r="F2736" i="12"/>
  <c r="M2736" i="12"/>
  <c r="G2736" i="12"/>
  <c r="N2736" i="12"/>
  <c r="H2736" i="12"/>
  <c r="O2736" i="12"/>
  <c r="I2736" i="12"/>
  <c r="P2736" i="12"/>
  <c r="Q2736" i="12"/>
  <c r="C2737" i="12"/>
  <c r="J2737" i="12"/>
  <c r="D2737" i="12"/>
  <c r="K2737" i="12"/>
  <c r="E2737" i="12"/>
  <c r="L2737" i="12"/>
  <c r="F2737" i="12"/>
  <c r="M2737" i="12"/>
  <c r="G2737" i="12"/>
  <c r="N2737" i="12"/>
  <c r="H2737" i="12"/>
  <c r="O2737" i="12"/>
  <c r="I2737" i="12"/>
  <c r="P2737" i="12"/>
  <c r="Q2737" i="12"/>
  <c r="C2738" i="12"/>
  <c r="J2738" i="12"/>
  <c r="D2738" i="12"/>
  <c r="K2738" i="12"/>
  <c r="E2738" i="12"/>
  <c r="L2738" i="12"/>
  <c r="F2738" i="12"/>
  <c r="M2738" i="12"/>
  <c r="G2738" i="12"/>
  <c r="N2738" i="12"/>
  <c r="H2738" i="12"/>
  <c r="O2738" i="12"/>
  <c r="I2738" i="12"/>
  <c r="P2738" i="12"/>
  <c r="Q2738" i="12"/>
  <c r="C2739" i="12"/>
  <c r="J2739" i="12"/>
  <c r="D2739" i="12"/>
  <c r="K2739" i="12"/>
  <c r="E2739" i="12"/>
  <c r="L2739" i="12"/>
  <c r="F2739" i="12"/>
  <c r="M2739" i="12"/>
  <c r="G2739" i="12"/>
  <c r="N2739" i="12"/>
  <c r="H2739" i="12"/>
  <c r="O2739" i="12"/>
  <c r="I2739" i="12"/>
  <c r="P2739" i="12"/>
  <c r="Q2739" i="12"/>
  <c r="C2740" i="12"/>
  <c r="J2740" i="12"/>
  <c r="D2740" i="12"/>
  <c r="K2740" i="12"/>
  <c r="E2740" i="12"/>
  <c r="L2740" i="12"/>
  <c r="F2740" i="12"/>
  <c r="M2740" i="12"/>
  <c r="G2740" i="12"/>
  <c r="N2740" i="12"/>
  <c r="H2740" i="12"/>
  <c r="O2740" i="12"/>
  <c r="I2740" i="12"/>
  <c r="P2740" i="12"/>
  <c r="Q2740" i="12"/>
  <c r="C2741" i="12"/>
  <c r="J2741" i="12"/>
  <c r="D2741" i="12"/>
  <c r="K2741" i="12"/>
  <c r="E2741" i="12"/>
  <c r="L2741" i="12"/>
  <c r="F2741" i="12"/>
  <c r="M2741" i="12"/>
  <c r="G2741" i="12"/>
  <c r="N2741" i="12"/>
  <c r="H2741" i="12"/>
  <c r="O2741" i="12"/>
  <c r="I2741" i="12"/>
  <c r="P2741" i="12"/>
  <c r="Q2741" i="12"/>
  <c r="C2742" i="12"/>
  <c r="J2742" i="12"/>
  <c r="D2742" i="12"/>
  <c r="K2742" i="12"/>
  <c r="E2742" i="12"/>
  <c r="L2742" i="12"/>
  <c r="F2742" i="12"/>
  <c r="M2742" i="12"/>
  <c r="G2742" i="12"/>
  <c r="N2742" i="12"/>
  <c r="H2742" i="12"/>
  <c r="O2742" i="12"/>
  <c r="I2742" i="12"/>
  <c r="P2742" i="12"/>
  <c r="Q2742" i="12"/>
  <c r="C2743" i="12"/>
  <c r="J2743" i="12"/>
  <c r="D2743" i="12"/>
  <c r="K2743" i="12"/>
  <c r="E2743" i="12"/>
  <c r="L2743" i="12"/>
  <c r="F2743" i="12"/>
  <c r="M2743" i="12"/>
  <c r="G2743" i="12"/>
  <c r="N2743" i="12"/>
  <c r="H2743" i="12"/>
  <c r="O2743" i="12"/>
  <c r="I2743" i="12"/>
  <c r="P2743" i="12"/>
  <c r="Q2743" i="12"/>
  <c r="C2744" i="12"/>
  <c r="J2744" i="12"/>
  <c r="D2744" i="12"/>
  <c r="K2744" i="12"/>
  <c r="E2744" i="12"/>
  <c r="L2744" i="12"/>
  <c r="F2744" i="12"/>
  <c r="M2744" i="12"/>
  <c r="G2744" i="12"/>
  <c r="N2744" i="12"/>
  <c r="H2744" i="12"/>
  <c r="O2744" i="12"/>
  <c r="I2744" i="12"/>
  <c r="P2744" i="12"/>
  <c r="Q2744" i="12"/>
  <c r="C2745" i="12"/>
  <c r="J2745" i="12"/>
  <c r="D2745" i="12"/>
  <c r="K2745" i="12"/>
  <c r="E2745" i="12"/>
  <c r="L2745" i="12"/>
  <c r="F2745" i="12"/>
  <c r="M2745" i="12"/>
  <c r="G2745" i="12"/>
  <c r="N2745" i="12"/>
  <c r="H2745" i="12"/>
  <c r="O2745" i="12"/>
  <c r="I2745" i="12"/>
  <c r="P2745" i="12"/>
  <c r="Q2745" i="12"/>
  <c r="C2746" i="12"/>
  <c r="J2746" i="12"/>
  <c r="D2746" i="12"/>
  <c r="K2746" i="12"/>
  <c r="E2746" i="12"/>
  <c r="L2746" i="12"/>
  <c r="F2746" i="12"/>
  <c r="M2746" i="12"/>
  <c r="G2746" i="12"/>
  <c r="N2746" i="12"/>
  <c r="H2746" i="12"/>
  <c r="O2746" i="12"/>
  <c r="I2746" i="12"/>
  <c r="P2746" i="12"/>
  <c r="Q2746" i="12"/>
  <c r="C2747" i="12"/>
  <c r="J2747" i="12"/>
  <c r="D2747" i="12"/>
  <c r="K2747" i="12"/>
  <c r="E2747" i="12"/>
  <c r="L2747" i="12"/>
  <c r="F2747" i="12"/>
  <c r="M2747" i="12"/>
  <c r="G2747" i="12"/>
  <c r="N2747" i="12"/>
  <c r="H2747" i="12"/>
  <c r="O2747" i="12"/>
  <c r="I2747" i="12"/>
  <c r="P2747" i="12"/>
  <c r="Q2747" i="12"/>
  <c r="C2748" i="12"/>
  <c r="J2748" i="12"/>
  <c r="D2748" i="12"/>
  <c r="K2748" i="12"/>
  <c r="E2748" i="12"/>
  <c r="L2748" i="12"/>
  <c r="F2748" i="12"/>
  <c r="M2748" i="12"/>
  <c r="G2748" i="12"/>
  <c r="N2748" i="12"/>
  <c r="H2748" i="12"/>
  <c r="O2748" i="12"/>
  <c r="I2748" i="12"/>
  <c r="P2748" i="12"/>
  <c r="Q2748" i="12"/>
  <c r="C2749" i="12"/>
  <c r="J2749" i="12"/>
  <c r="D2749" i="12"/>
  <c r="K2749" i="12"/>
  <c r="E2749" i="12"/>
  <c r="L2749" i="12"/>
  <c r="F2749" i="12"/>
  <c r="M2749" i="12"/>
  <c r="G2749" i="12"/>
  <c r="N2749" i="12"/>
  <c r="H2749" i="12"/>
  <c r="O2749" i="12"/>
  <c r="I2749" i="12"/>
  <c r="P2749" i="12"/>
  <c r="Q2749" i="12"/>
  <c r="C2750" i="12"/>
  <c r="J2750" i="12"/>
  <c r="D2750" i="12"/>
  <c r="K2750" i="12"/>
  <c r="E2750" i="12"/>
  <c r="L2750" i="12"/>
  <c r="F2750" i="12"/>
  <c r="M2750" i="12"/>
  <c r="G2750" i="12"/>
  <c r="N2750" i="12"/>
  <c r="H2750" i="12"/>
  <c r="O2750" i="12"/>
  <c r="I2750" i="12"/>
  <c r="P2750" i="12"/>
  <c r="Q2750" i="12"/>
  <c r="C2751" i="12"/>
  <c r="J2751" i="12"/>
  <c r="D2751" i="12"/>
  <c r="K2751" i="12"/>
  <c r="E2751" i="12"/>
  <c r="L2751" i="12"/>
  <c r="F2751" i="12"/>
  <c r="M2751" i="12"/>
  <c r="G2751" i="12"/>
  <c r="N2751" i="12"/>
  <c r="H2751" i="12"/>
  <c r="O2751" i="12"/>
  <c r="I2751" i="12"/>
  <c r="P2751" i="12"/>
  <c r="Q2751" i="12"/>
  <c r="C2752" i="12"/>
  <c r="J2752" i="12"/>
  <c r="D2752" i="12"/>
  <c r="K2752" i="12"/>
  <c r="E2752" i="12"/>
  <c r="L2752" i="12"/>
  <c r="F2752" i="12"/>
  <c r="M2752" i="12"/>
  <c r="G2752" i="12"/>
  <c r="N2752" i="12"/>
  <c r="H2752" i="12"/>
  <c r="O2752" i="12"/>
  <c r="I2752" i="12"/>
  <c r="P2752" i="12"/>
  <c r="Q2752" i="12"/>
  <c r="C2753" i="12"/>
  <c r="J2753" i="12"/>
  <c r="D2753" i="12"/>
  <c r="K2753" i="12"/>
  <c r="E2753" i="12"/>
  <c r="L2753" i="12"/>
  <c r="F2753" i="12"/>
  <c r="M2753" i="12"/>
  <c r="G2753" i="12"/>
  <c r="N2753" i="12"/>
  <c r="H2753" i="12"/>
  <c r="O2753" i="12"/>
  <c r="I2753" i="12"/>
  <c r="P2753" i="12"/>
  <c r="Q2753" i="12"/>
  <c r="C2754" i="12"/>
  <c r="J2754" i="12"/>
  <c r="D2754" i="12"/>
  <c r="K2754" i="12"/>
  <c r="E2754" i="12"/>
  <c r="L2754" i="12"/>
  <c r="F2754" i="12"/>
  <c r="M2754" i="12"/>
  <c r="G2754" i="12"/>
  <c r="N2754" i="12"/>
  <c r="H2754" i="12"/>
  <c r="O2754" i="12"/>
  <c r="I2754" i="12"/>
  <c r="P2754" i="12"/>
  <c r="Q2754" i="12"/>
  <c r="C2755" i="12"/>
  <c r="J2755" i="12"/>
  <c r="D2755" i="12"/>
  <c r="K2755" i="12"/>
  <c r="E2755" i="12"/>
  <c r="L2755" i="12"/>
  <c r="F2755" i="12"/>
  <c r="M2755" i="12"/>
  <c r="G2755" i="12"/>
  <c r="N2755" i="12"/>
  <c r="H2755" i="12"/>
  <c r="O2755" i="12"/>
  <c r="I2755" i="12"/>
  <c r="P2755" i="12"/>
  <c r="Q2755" i="12"/>
  <c r="C2756" i="12"/>
  <c r="J2756" i="12"/>
  <c r="D2756" i="12"/>
  <c r="K2756" i="12"/>
  <c r="E2756" i="12"/>
  <c r="L2756" i="12"/>
  <c r="F2756" i="12"/>
  <c r="M2756" i="12"/>
  <c r="G2756" i="12"/>
  <c r="N2756" i="12"/>
  <c r="H2756" i="12"/>
  <c r="O2756" i="12"/>
  <c r="I2756" i="12"/>
  <c r="P2756" i="12"/>
  <c r="Q2756" i="12"/>
  <c r="C2757" i="12"/>
  <c r="J2757" i="12"/>
  <c r="D2757" i="12"/>
  <c r="K2757" i="12"/>
  <c r="E2757" i="12"/>
  <c r="L2757" i="12"/>
  <c r="F2757" i="12"/>
  <c r="M2757" i="12"/>
  <c r="G2757" i="12"/>
  <c r="N2757" i="12"/>
  <c r="H2757" i="12"/>
  <c r="O2757" i="12"/>
  <c r="I2757" i="12"/>
  <c r="P2757" i="12"/>
  <c r="Q2757" i="12"/>
  <c r="C2758" i="12"/>
  <c r="J2758" i="12"/>
  <c r="D2758" i="12"/>
  <c r="K2758" i="12"/>
  <c r="E2758" i="12"/>
  <c r="L2758" i="12"/>
  <c r="F2758" i="12"/>
  <c r="M2758" i="12"/>
  <c r="G2758" i="12"/>
  <c r="N2758" i="12"/>
  <c r="H2758" i="12"/>
  <c r="O2758" i="12"/>
  <c r="I2758" i="12"/>
  <c r="P2758" i="12"/>
  <c r="Q2758" i="12"/>
  <c r="C2759" i="12"/>
  <c r="J2759" i="12"/>
  <c r="D2759" i="12"/>
  <c r="K2759" i="12"/>
  <c r="E2759" i="12"/>
  <c r="L2759" i="12"/>
  <c r="F2759" i="12"/>
  <c r="M2759" i="12"/>
  <c r="G2759" i="12"/>
  <c r="N2759" i="12"/>
  <c r="H2759" i="12"/>
  <c r="O2759" i="12"/>
  <c r="I2759" i="12"/>
  <c r="P2759" i="12"/>
  <c r="Q2759" i="12"/>
  <c r="C2760" i="12"/>
  <c r="J2760" i="12"/>
  <c r="D2760" i="12"/>
  <c r="K2760" i="12"/>
  <c r="E2760" i="12"/>
  <c r="L2760" i="12"/>
  <c r="F2760" i="12"/>
  <c r="M2760" i="12"/>
  <c r="G2760" i="12"/>
  <c r="N2760" i="12"/>
  <c r="H2760" i="12"/>
  <c r="O2760" i="12"/>
  <c r="I2760" i="12"/>
  <c r="P2760" i="12"/>
  <c r="Q2760" i="12"/>
  <c r="C2761" i="12"/>
  <c r="J2761" i="12"/>
  <c r="D2761" i="12"/>
  <c r="K2761" i="12"/>
  <c r="E2761" i="12"/>
  <c r="L2761" i="12"/>
  <c r="F2761" i="12"/>
  <c r="M2761" i="12"/>
  <c r="G2761" i="12"/>
  <c r="N2761" i="12"/>
  <c r="H2761" i="12"/>
  <c r="O2761" i="12"/>
  <c r="I2761" i="12"/>
  <c r="P2761" i="12"/>
  <c r="Q2761" i="12"/>
  <c r="C2762" i="12"/>
  <c r="J2762" i="12"/>
  <c r="D2762" i="12"/>
  <c r="K2762" i="12"/>
  <c r="E2762" i="12"/>
  <c r="L2762" i="12"/>
  <c r="F2762" i="12"/>
  <c r="M2762" i="12"/>
  <c r="G2762" i="12"/>
  <c r="N2762" i="12"/>
  <c r="H2762" i="12"/>
  <c r="O2762" i="12"/>
  <c r="I2762" i="12"/>
  <c r="P2762" i="12"/>
  <c r="Q2762" i="12"/>
  <c r="C2763" i="12"/>
  <c r="J2763" i="12"/>
  <c r="D2763" i="12"/>
  <c r="K2763" i="12"/>
  <c r="E2763" i="12"/>
  <c r="L2763" i="12"/>
  <c r="F2763" i="12"/>
  <c r="M2763" i="12"/>
  <c r="G2763" i="12"/>
  <c r="N2763" i="12"/>
  <c r="H2763" i="12"/>
  <c r="O2763" i="12"/>
  <c r="I2763" i="12"/>
  <c r="P2763" i="12"/>
  <c r="Q2763" i="12"/>
  <c r="C2764" i="12"/>
  <c r="J2764" i="12"/>
  <c r="D2764" i="12"/>
  <c r="K2764" i="12"/>
  <c r="E2764" i="12"/>
  <c r="L2764" i="12"/>
  <c r="F2764" i="12"/>
  <c r="M2764" i="12"/>
  <c r="G2764" i="12"/>
  <c r="N2764" i="12"/>
  <c r="H2764" i="12"/>
  <c r="O2764" i="12"/>
  <c r="I2764" i="12"/>
  <c r="P2764" i="12"/>
  <c r="Q2764" i="12"/>
  <c r="C2765" i="12"/>
  <c r="J2765" i="12"/>
  <c r="D2765" i="12"/>
  <c r="K2765" i="12"/>
  <c r="E2765" i="12"/>
  <c r="L2765" i="12"/>
  <c r="F2765" i="12"/>
  <c r="M2765" i="12"/>
  <c r="G2765" i="12"/>
  <c r="N2765" i="12"/>
  <c r="H2765" i="12"/>
  <c r="O2765" i="12"/>
  <c r="I2765" i="12"/>
  <c r="P2765" i="12"/>
  <c r="Q2765" i="12"/>
  <c r="C2766" i="12"/>
  <c r="J2766" i="12"/>
  <c r="D2766" i="12"/>
  <c r="K2766" i="12"/>
  <c r="E2766" i="12"/>
  <c r="L2766" i="12"/>
  <c r="F2766" i="12"/>
  <c r="M2766" i="12"/>
  <c r="G2766" i="12"/>
  <c r="N2766" i="12"/>
  <c r="H2766" i="12"/>
  <c r="O2766" i="12"/>
  <c r="I2766" i="12"/>
  <c r="P2766" i="12"/>
  <c r="Q2766" i="12"/>
  <c r="C2767" i="12"/>
  <c r="J2767" i="12"/>
  <c r="D2767" i="12"/>
  <c r="K2767" i="12"/>
  <c r="E2767" i="12"/>
  <c r="L2767" i="12"/>
  <c r="F2767" i="12"/>
  <c r="M2767" i="12"/>
  <c r="G2767" i="12"/>
  <c r="N2767" i="12"/>
  <c r="H2767" i="12"/>
  <c r="O2767" i="12"/>
  <c r="I2767" i="12"/>
  <c r="P2767" i="12"/>
  <c r="Q2767" i="12"/>
  <c r="C2768" i="12"/>
  <c r="J2768" i="12"/>
  <c r="D2768" i="12"/>
  <c r="K2768" i="12"/>
  <c r="E2768" i="12"/>
  <c r="L2768" i="12"/>
  <c r="F2768" i="12"/>
  <c r="M2768" i="12"/>
  <c r="G2768" i="12"/>
  <c r="N2768" i="12"/>
  <c r="H2768" i="12"/>
  <c r="O2768" i="12"/>
  <c r="I2768" i="12"/>
  <c r="P2768" i="12"/>
  <c r="Q2768" i="12"/>
  <c r="C2769" i="12"/>
  <c r="J2769" i="12"/>
  <c r="D2769" i="12"/>
  <c r="K2769" i="12"/>
  <c r="E2769" i="12"/>
  <c r="L2769" i="12"/>
  <c r="F2769" i="12"/>
  <c r="M2769" i="12"/>
  <c r="G2769" i="12"/>
  <c r="N2769" i="12"/>
  <c r="H2769" i="12"/>
  <c r="O2769" i="12"/>
  <c r="I2769" i="12"/>
  <c r="P2769" i="12"/>
  <c r="Q2769" i="12"/>
  <c r="C2770" i="12"/>
  <c r="J2770" i="12"/>
  <c r="D2770" i="12"/>
  <c r="K2770" i="12"/>
  <c r="E2770" i="12"/>
  <c r="L2770" i="12"/>
  <c r="F2770" i="12"/>
  <c r="M2770" i="12"/>
  <c r="G2770" i="12"/>
  <c r="N2770" i="12"/>
  <c r="H2770" i="12"/>
  <c r="O2770" i="12"/>
  <c r="I2770" i="12"/>
  <c r="P2770" i="12"/>
  <c r="Q2770" i="12"/>
  <c r="C2771" i="12"/>
  <c r="J2771" i="12"/>
  <c r="D2771" i="12"/>
  <c r="K2771" i="12"/>
  <c r="E2771" i="12"/>
  <c r="L2771" i="12"/>
  <c r="F2771" i="12"/>
  <c r="M2771" i="12"/>
  <c r="G2771" i="12"/>
  <c r="N2771" i="12"/>
  <c r="H2771" i="12"/>
  <c r="O2771" i="12"/>
  <c r="I2771" i="12"/>
  <c r="P2771" i="12"/>
  <c r="Q2771" i="12"/>
  <c r="C2772" i="12"/>
  <c r="J2772" i="12"/>
  <c r="D2772" i="12"/>
  <c r="K2772" i="12"/>
  <c r="E2772" i="12"/>
  <c r="L2772" i="12"/>
  <c r="F2772" i="12"/>
  <c r="M2772" i="12"/>
  <c r="G2772" i="12"/>
  <c r="N2772" i="12"/>
  <c r="H2772" i="12"/>
  <c r="O2772" i="12"/>
  <c r="I2772" i="12"/>
  <c r="P2772" i="12"/>
  <c r="Q2772" i="12"/>
  <c r="C2773" i="12"/>
  <c r="J2773" i="12"/>
  <c r="D2773" i="12"/>
  <c r="K2773" i="12"/>
  <c r="E2773" i="12"/>
  <c r="L2773" i="12"/>
  <c r="F2773" i="12"/>
  <c r="M2773" i="12"/>
  <c r="G2773" i="12"/>
  <c r="N2773" i="12"/>
  <c r="H2773" i="12"/>
  <c r="O2773" i="12"/>
  <c r="I2773" i="12"/>
  <c r="P2773" i="12"/>
  <c r="Q2773" i="12"/>
  <c r="C2774" i="12"/>
  <c r="J2774" i="12"/>
  <c r="D2774" i="12"/>
  <c r="K2774" i="12"/>
  <c r="E2774" i="12"/>
  <c r="L2774" i="12"/>
  <c r="F2774" i="12"/>
  <c r="M2774" i="12"/>
  <c r="G2774" i="12"/>
  <c r="N2774" i="12"/>
  <c r="H2774" i="12"/>
  <c r="O2774" i="12"/>
  <c r="I2774" i="12"/>
  <c r="P2774" i="12"/>
  <c r="Q2774" i="12"/>
  <c r="C2775" i="12"/>
  <c r="J2775" i="12"/>
  <c r="D2775" i="12"/>
  <c r="K2775" i="12"/>
  <c r="E2775" i="12"/>
  <c r="L2775" i="12"/>
  <c r="F2775" i="12"/>
  <c r="M2775" i="12"/>
  <c r="G2775" i="12"/>
  <c r="N2775" i="12"/>
  <c r="H2775" i="12"/>
  <c r="O2775" i="12"/>
  <c r="I2775" i="12"/>
  <c r="P2775" i="12"/>
  <c r="Q2775" i="12"/>
  <c r="C2776" i="12"/>
  <c r="J2776" i="12"/>
  <c r="D2776" i="12"/>
  <c r="K2776" i="12"/>
  <c r="E2776" i="12"/>
  <c r="L2776" i="12"/>
  <c r="F2776" i="12"/>
  <c r="M2776" i="12"/>
  <c r="G2776" i="12"/>
  <c r="N2776" i="12"/>
  <c r="H2776" i="12"/>
  <c r="O2776" i="12"/>
  <c r="I2776" i="12"/>
  <c r="P2776" i="12"/>
  <c r="Q2776" i="12"/>
  <c r="C2777" i="12"/>
  <c r="J2777" i="12"/>
  <c r="D2777" i="12"/>
  <c r="K2777" i="12"/>
  <c r="E2777" i="12"/>
  <c r="L2777" i="12"/>
  <c r="F2777" i="12"/>
  <c r="M2777" i="12"/>
  <c r="G2777" i="12"/>
  <c r="N2777" i="12"/>
  <c r="H2777" i="12"/>
  <c r="O2777" i="12"/>
  <c r="I2777" i="12"/>
  <c r="P2777" i="12"/>
  <c r="Q2777" i="12"/>
  <c r="C2778" i="12"/>
  <c r="J2778" i="12"/>
  <c r="D2778" i="12"/>
  <c r="K2778" i="12"/>
  <c r="E2778" i="12"/>
  <c r="L2778" i="12"/>
  <c r="F2778" i="12"/>
  <c r="M2778" i="12"/>
  <c r="G2778" i="12"/>
  <c r="N2778" i="12"/>
  <c r="H2778" i="12"/>
  <c r="O2778" i="12"/>
  <c r="I2778" i="12"/>
  <c r="P2778" i="12"/>
  <c r="Q2778" i="12"/>
  <c r="C2779" i="12"/>
  <c r="J2779" i="12"/>
  <c r="D2779" i="12"/>
  <c r="K2779" i="12"/>
  <c r="E2779" i="12"/>
  <c r="L2779" i="12"/>
  <c r="F2779" i="12"/>
  <c r="M2779" i="12"/>
  <c r="G2779" i="12"/>
  <c r="N2779" i="12"/>
  <c r="H2779" i="12"/>
  <c r="O2779" i="12"/>
  <c r="I2779" i="12"/>
  <c r="P2779" i="12"/>
  <c r="Q2779" i="12"/>
  <c r="C2780" i="12"/>
  <c r="J2780" i="12"/>
  <c r="D2780" i="12"/>
  <c r="K2780" i="12"/>
  <c r="E2780" i="12"/>
  <c r="L2780" i="12"/>
  <c r="F2780" i="12"/>
  <c r="M2780" i="12"/>
  <c r="G2780" i="12"/>
  <c r="N2780" i="12"/>
  <c r="H2780" i="12"/>
  <c r="O2780" i="12"/>
  <c r="I2780" i="12"/>
  <c r="P2780" i="12"/>
  <c r="Q2780" i="12"/>
  <c r="C2781" i="12"/>
  <c r="J2781" i="12"/>
  <c r="D2781" i="12"/>
  <c r="K2781" i="12"/>
  <c r="E2781" i="12"/>
  <c r="L2781" i="12"/>
  <c r="F2781" i="12"/>
  <c r="M2781" i="12"/>
  <c r="G2781" i="12"/>
  <c r="N2781" i="12"/>
  <c r="H2781" i="12"/>
  <c r="O2781" i="12"/>
  <c r="I2781" i="12"/>
  <c r="P2781" i="12"/>
  <c r="Q2781" i="12"/>
  <c r="C2782" i="12"/>
  <c r="J2782" i="12"/>
  <c r="D2782" i="12"/>
  <c r="K2782" i="12"/>
  <c r="E2782" i="12"/>
  <c r="L2782" i="12"/>
  <c r="F2782" i="12"/>
  <c r="M2782" i="12"/>
  <c r="G2782" i="12"/>
  <c r="N2782" i="12"/>
  <c r="H2782" i="12"/>
  <c r="O2782" i="12"/>
  <c r="I2782" i="12"/>
  <c r="P2782" i="12"/>
  <c r="Q2782" i="12"/>
  <c r="C2783" i="12"/>
  <c r="J2783" i="12"/>
  <c r="D2783" i="12"/>
  <c r="K2783" i="12"/>
  <c r="E2783" i="12"/>
  <c r="L2783" i="12"/>
  <c r="F2783" i="12"/>
  <c r="M2783" i="12"/>
  <c r="G2783" i="12"/>
  <c r="N2783" i="12"/>
  <c r="H2783" i="12"/>
  <c r="O2783" i="12"/>
  <c r="I2783" i="12"/>
  <c r="P2783" i="12"/>
  <c r="Q2783" i="12"/>
  <c r="C2784" i="12"/>
  <c r="J2784" i="12"/>
  <c r="D2784" i="12"/>
  <c r="K2784" i="12"/>
  <c r="E2784" i="12"/>
  <c r="L2784" i="12"/>
  <c r="F2784" i="12"/>
  <c r="M2784" i="12"/>
  <c r="G2784" i="12"/>
  <c r="N2784" i="12"/>
  <c r="H2784" i="12"/>
  <c r="O2784" i="12"/>
  <c r="I2784" i="12"/>
  <c r="P2784" i="12"/>
  <c r="Q2784" i="12"/>
  <c r="C2785" i="12"/>
  <c r="J2785" i="12"/>
  <c r="D2785" i="12"/>
  <c r="K2785" i="12"/>
  <c r="E2785" i="12"/>
  <c r="L2785" i="12"/>
  <c r="F2785" i="12"/>
  <c r="M2785" i="12"/>
  <c r="G2785" i="12"/>
  <c r="N2785" i="12"/>
  <c r="H2785" i="12"/>
  <c r="O2785" i="12"/>
  <c r="I2785" i="12"/>
  <c r="P2785" i="12"/>
  <c r="Q2785" i="12"/>
  <c r="C2786" i="12"/>
  <c r="J2786" i="12"/>
  <c r="D2786" i="12"/>
  <c r="K2786" i="12"/>
  <c r="E2786" i="12"/>
  <c r="L2786" i="12"/>
  <c r="F2786" i="12"/>
  <c r="M2786" i="12"/>
  <c r="G2786" i="12"/>
  <c r="N2786" i="12"/>
  <c r="H2786" i="12"/>
  <c r="O2786" i="12"/>
  <c r="I2786" i="12"/>
  <c r="P2786" i="12"/>
  <c r="Q2786" i="12"/>
  <c r="C2787" i="12"/>
  <c r="J2787" i="12"/>
  <c r="D2787" i="12"/>
  <c r="K2787" i="12"/>
  <c r="E2787" i="12"/>
  <c r="L2787" i="12"/>
  <c r="F2787" i="12"/>
  <c r="M2787" i="12"/>
  <c r="G2787" i="12"/>
  <c r="N2787" i="12"/>
  <c r="H2787" i="12"/>
  <c r="O2787" i="12"/>
  <c r="I2787" i="12"/>
  <c r="P2787" i="12"/>
  <c r="Q2787" i="12"/>
  <c r="C2788" i="12"/>
  <c r="J2788" i="12"/>
  <c r="D2788" i="12"/>
  <c r="K2788" i="12"/>
  <c r="E2788" i="12"/>
  <c r="L2788" i="12"/>
  <c r="F2788" i="12"/>
  <c r="M2788" i="12"/>
  <c r="G2788" i="12"/>
  <c r="N2788" i="12"/>
  <c r="H2788" i="12"/>
  <c r="O2788" i="12"/>
  <c r="I2788" i="12"/>
  <c r="P2788" i="12"/>
  <c r="Q2788" i="12"/>
  <c r="C2789" i="12"/>
  <c r="J2789" i="12"/>
  <c r="D2789" i="12"/>
  <c r="K2789" i="12"/>
  <c r="E2789" i="12"/>
  <c r="L2789" i="12"/>
  <c r="F2789" i="12"/>
  <c r="M2789" i="12"/>
  <c r="G2789" i="12"/>
  <c r="N2789" i="12"/>
  <c r="H2789" i="12"/>
  <c r="O2789" i="12"/>
  <c r="I2789" i="12"/>
  <c r="P2789" i="12"/>
  <c r="Q2789" i="12"/>
  <c r="C2790" i="12"/>
  <c r="J2790" i="12"/>
  <c r="D2790" i="12"/>
  <c r="K2790" i="12"/>
  <c r="E2790" i="12"/>
  <c r="L2790" i="12"/>
  <c r="F2790" i="12"/>
  <c r="M2790" i="12"/>
  <c r="G2790" i="12"/>
  <c r="N2790" i="12"/>
  <c r="H2790" i="12"/>
  <c r="O2790" i="12"/>
  <c r="I2790" i="12"/>
  <c r="P2790" i="12"/>
  <c r="Q2790" i="12"/>
  <c r="C2791" i="12"/>
  <c r="J2791" i="12"/>
  <c r="D2791" i="12"/>
  <c r="K2791" i="12"/>
  <c r="E2791" i="12"/>
  <c r="L2791" i="12"/>
  <c r="F2791" i="12"/>
  <c r="M2791" i="12"/>
  <c r="G2791" i="12"/>
  <c r="N2791" i="12"/>
  <c r="H2791" i="12"/>
  <c r="O2791" i="12"/>
  <c r="I2791" i="12"/>
  <c r="P2791" i="12"/>
  <c r="Q2791" i="12"/>
  <c r="C2792" i="12"/>
  <c r="J2792" i="12"/>
  <c r="D2792" i="12"/>
  <c r="K2792" i="12"/>
  <c r="E2792" i="12"/>
  <c r="L2792" i="12"/>
  <c r="F2792" i="12"/>
  <c r="M2792" i="12"/>
  <c r="G2792" i="12"/>
  <c r="N2792" i="12"/>
  <c r="H2792" i="12"/>
  <c r="O2792" i="12"/>
  <c r="I2792" i="12"/>
  <c r="P2792" i="12"/>
  <c r="Q2792" i="12"/>
  <c r="C2793" i="12"/>
  <c r="J2793" i="12"/>
  <c r="D2793" i="12"/>
  <c r="K2793" i="12"/>
  <c r="E2793" i="12"/>
  <c r="L2793" i="12"/>
  <c r="F2793" i="12"/>
  <c r="M2793" i="12"/>
  <c r="G2793" i="12"/>
  <c r="N2793" i="12"/>
  <c r="H2793" i="12"/>
  <c r="O2793" i="12"/>
  <c r="I2793" i="12"/>
  <c r="P2793" i="12"/>
  <c r="Q2793" i="12"/>
  <c r="C2794" i="12"/>
  <c r="J2794" i="12"/>
  <c r="D2794" i="12"/>
  <c r="K2794" i="12"/>
  <c r="E2794" i="12"/>
  <c r="L2794" i="12"/>
  <c r="F2794" i="12"/>
  <c r="M2794" i="12"/>
  <c r="G2794" i="12"/>
  <c r="N2794" i="12"/>
  <c r="H2794" i="12"/>
  <c r="O2794" i="12"/>
  <c r="I2794" i="12"/>
  <c r="P2794" i="12"/>
  <c r="Q2794" i="12"/>
  <c r="C2795" i="12"/>
  <c r="J2795" i="12"/>
  <c r="D2795" i="12"/>
  <c r="K2795" i="12"/>
  <c r="E2795" i="12"/>
  <c r="L2795" i="12"/>
  <c r="F2795" i="12"/>
  <c r="M2795" i="12"/>
  <c r="G2795" i="12"/>
  <c r="N2795" i="12"/>
  <c r="H2795" i="12"/>
  <c r="O2795" i="12"/>
  <c r="I2795" i="12"/>
  <c r="P2795" i="12"/>
  <c r="Q2795" i="12"/>
  <c r="C2796" i="12"/>
  <c r="J2796" i="12"/>
  <c r="D2796" i="12"/>
  <c r="K2796" i="12"/>
  <c r="E2796" i="12"/>
  <c r="L2796" i="12"/>
  <c r="F2796" i="12"/>
  <c r="M2796" i="12"/>
  <c r="G2796" i="12"/>
  <c r="N2796" i="12"/>
  <c r="H2796" i="12"/>
  <c r="O2796" i="12"/>
  <c r="I2796" i="12"/>
  <c r="P2796" i="12"/>
  <c r="Q2796" i="12"/>
  <c r="C2797" i="12"/>
  <c r="J2797" i="12"/>
  <c r="D2797" i="12"/>
  <c r="K2797" i="12"/>
  <c r="E2797" i="12"/>
  <c r="L2797" i="12"/>
  <c r="F2797" i="12"/>
  <c r="M2797" i="12"/>
  <c r="G2797" i="12"/>
  <c r="N2797" i="12"/>
  <c r="H2797" i="12"/>
  <c r="O2797" i="12"/>
  <c r="I2797" i="12"/>
  <c r="P2797" i="12"/>
  <c r="Q2797" i="12"/>
  <c r="C2798" i="12"/>
  <c r="J2798" i="12"/>
  <c r="D2798" i="12"/>
  <c r="K2798" i="12"/>
  <c r="E2798" i="12"/>
  <c r="L2798" i="12"/>
  <c r="F2798" i="12"/>
  <c r="M2798" i="12"/>
  <c r="G2798" i="12"/>
  <c r="N2798" i="12"/>
  <c r="H2798" i="12"/>
  <c r="O2798" i="12"/>
  <c r="I2798" i="12"/>
  <c r="P2798" i="12"/>
  <c r="Q2798" i="12"/>
  <c r="C2799" i="12"/>
  <c r="J2799" i="12"/>
  <c r="D2799" i="12"/>
  <c r="K2799" i="12"/>
  <c r="E2799" i="12"/>
  <c r="L2799" i="12"/>
  <c r="F2799" i="12"/>
  <c r="M2799" i="12"/>
  <c r="G2799" i="12"/>
  <c r="N2799" i="12"/>
  <c r="H2799" i="12"/>
  <c r="O2799" i="12"/>
  <c r="I2799" i="12"/>
  <c r="P2799" i="12"/>
  <c r="Q2799" i="12"/>
  <c r="C2800" i="12"/>
  <c r="J2800" i="12"/>
  <c r="D2800" i="12"/>
  <c r="K2800" i="12"/>
  <c r="E2800" i="12"/>
  <c r="L2800" i="12"/>
  <c r="F2800" i="12"/>
  <c r="M2800" i="12"/>
  <c r="G2800" i="12"/>
  <c r="N2800" i="12"/>
  <c r="H2800" i="12"/>
  <c r="O2800" i="12"/>
  <c r="I2800" i="12"/>
  <c r="P2800" i="12"/>
  <c r="Q2800" i="12"/>
  <c r="C2801" i="12"/>
  <c r="J2801" i="12"/>
  <c r="D2801" i="12"/>
  <c r="K2801" i="12"/>
  <c r="E2801" i="12"/>
  <c r="L2801" i="12"/>
  <c r="F2801" i="12"/>
  <c r="M2801" i="12"/>
  <c r="G2801" i="12"/>
  <c r="N2801" i="12"/>
  <c r="H2801" i="12"/>
  <c r="O2801" i="12"/>
  <c r="I2801" i="12"/>
  <c r="P2801" i="12"/>
  <c r="Q2801" i="12"/>
  <c r="C2802" i="12"/>
  <c r="J2802" i="12"/>
  <c r="D2802" i="12"/>
  <c r="K2802" i="12"/>
  <c r="E2802" i="12"/>
  <c r="L2802" i="12"/>
  <c r="F2802" i="12"/>
  <c r="M2802" i="12"/>
  <c r="G2802" i="12"/>
  <c r="N2802" i="12"/>
  <c r="H2802" i="12"/>
  <c r="O2802" i="12"/>
  <c r="I2802" i="12"/>
  <c r="P2802" i="12"/>
  <c r="Q2802" i="12"/>
  <c r="C2803" i="12"/>
  <c r="J2803" i="12"/>
  <c r="D2803" i="12"/>
  <c r="K2803" i="12"/>
  <c r="E2803" i="12"/>
  <c r="L2803" i="12"/>
  <c r="F2803" i="12"/>
  <c r="M2803" i="12"/>
  <c r="G2803" i="12"/>
  <c r="N2803" i="12"/>
  <c r="H2803" i="12"/>
  <c r="O2803" i="12"/>
  <c r="I2803" i="12"/>
  <c r="P2803" i="12"/>
  <c r="Q2803" i="12"/>
  <c r="C2804" i="12"/>
  <c r="J2804" i="12"/>
  <c r="D2804" i="12"/>
  <c r="K2804" i="12"/>
  <c r="E2804" i="12"/>
  <c r="L2804" i="12"/>
  <c r="F2804" i="12"/>
  <c r="M2804" i="12"/>
  <c r="G2804" i="12"/>
  <c r="N2804" i="12"/>
  <c r="H2804" i="12"/>
  <c r="O2804" i="12"/>
  <c r="I2804" i="12"/>
  <c r="P2804" i="12"/>
  <c r="Q2804" i="12"/>
  <c r="C2805" i="12"/>
  <c r="J2805" i="12"/>
  <c r="D2805" i="12"/>
  <c r="K2805" i="12"/>
  <c r="E2805" i="12"/>
  <c r="L2805" i="12"/>
  <c r="F2805" i="12"/>
  <c r="M2805" i="12"/>
  <c r="G2805" i="12"/>
  <c r="N2805" i="12"/>
  <c r="H2805" i="12"/>
  <c r="O2805" i="12"/>
  <c r="I2805" i="12"/>
  <c r="P2805" i="12"/>
  <c r="Q2805" i="12"/>
  <c r="C2806" i="12"/>
  <c r="J2806" i="12"/>
  <c r="D2806" i="12"/>
  <c r="K2806" i="12"/>
  <c r="E2806" i="12"/>
  <c r="L2806" i="12"/>
  <c r="F2806" i="12"/>
  <c r="M2806" i="12"/>
  <c r="G2806" i="12"/>
  <c r="N2806" i="12"/>
  <c r="H2806" i="12"/>
  <c r="O2806" i="12"/>
  <c r="I2806" i="12"/>
  <c r="P2806" i="12"/>
  <c r="Q2806" i="12"/>
  <c r="C2807" i="12"/>
  <c r="J2807" i="12"/>
  <c r="D2807" i="12"/>
  <c r="K2807" i="12"/>
  <c r="E2807" i="12"/>
  <c r="L2807" i="12"/>
  <c r="F2807" i="12"/>
  <c r="M2807" i="12"/>
  <c r="G2807" i="12"/>
  <c r="N2807" i="12"/>
  <c r="H2807" i="12"/>
  <c r="O2807" i="12"/>
  <c r="I2807" i="12"/>
  <c r="P2807" i="12"/>
  <c r="Q2807" i="12"/>
  <c r="C2808" i="12"/>
  <c r="J2808" i="12"/>
  <c r="D2808" i="12"/>
  <c r="K2808" i="12"/>
  <c r="E2808" i="12"/>
  <c r="L2808" i="12"/>
  <c r="F2808" i="12"/>
  <c r="M2808" i="12"/>
  <c r="G2808" i="12"/>
  <c r="N2808" i="12"/>
  <c r="H2808" i="12"/>
  <c r="O2808" i="12"/>
  <c r="I2808" i="12"/>
  <c r="P2808" i="12"/>
  <c r="Q2808" i="12"/>
  <c r="C2809" i="12"/>
  <c r="J2809" i="12"/>
  <c r="D2809" i="12"/>
  <c r="K2809" i="12"/>
  <c r="E2809" i="12"/>
  <c r="L2809" i="12"/>
  <c r="F2809" i="12"/>
  <c r="M2809" i="12"/>
  <c r="G2809" i="12"/>
  <c r="N2809" i="12"/>
  <c r="H2809" i="12"/>
  <c r="O2809" i="12"/>
  <c r="I2809" i="12"/>
  <c r="P2809" i="12"/>
  <c r="Q2809" i="12"/>
  <c r="C2810" i="12"/>
  <c r="J2810" i="12"/>
  <c r="D2810" i="12"/>
  <c r="K2810" i="12"/>
  <c r="E2810" i="12"/>
  <c r="L2810" i="12"/>
  <c r="F2810" i="12"/>
  <c r="M2810" i="12"/>
  <c r="G2810" i="12"/>
  <c r="N2810" i="12"/>
  <c r="H2810" i="12"/>
  <c r="O2810" i="12"/>
  <c r="I2810" i="12"/>
  <c r="P2810" i="12"/>
  <c r="Q2810" i="12"/>
  <c r="C2811" i="12"/>
  <c r="J2811" i="12"/>
  <c r="D2811" i="12"/>
  <c r="K2811" i="12"/>
  <c r="E2811" i="12"/>
  <c r="L2811" i="12"/>
  <c r="F2811" i="12"/>
  <c r="M2811" i="12"/>
  <c r="G2811" i="12"/>
  <c r="N2811" i="12"/>
  <c r="H2811" i="12"/>
  <c r="O2811" i="12"/>
  <c r="I2811" i="12"/>
  <c r="P2811" i="12"/>
  <c r="Q2811" i="12"/>
  <c r="C2812" i="12"/>
  <c r="J2812" i="12"/>
  <c r="D2812" i="12"/>
  <c r="K2812" i="12"/>
  <c r="E2812" i="12"/>
  <c r="L2812" i="12"/>
  <c r="F2812" i="12"/>
  <c r="M2812" i="12"/>
  <c r="G2812" i="12"/>
  <c r="N2812" i="12"/>
  <c r="H2812" i="12"/>
  <c r="O2812" i="12"/>
  <c r="I2812" i="12"/>
  <c r="P2812" i="12"/>
  <c r="Q2812" i="12"/>
  <c r="C2813" i="12"/>
  <c r="J2813" i="12"/>
  <c r="D2813" i="12"/>
  <c r="K2813" i="12"/>
  <c r="E2813" i="12"/>
  <c r="L2813" i="12"/>
  <c r="F2813" i="12"/>
  <c r="M2813" i="12"/>
  <c r="G2813" i="12"/>
  <c r="N2813" i="12"/>
  <c r="H2813" i="12"/>
  <c r="O2813" i="12"/>
  <c r="I2813" i="12"/>
  <c r="P2813" i="12"/>
  <c r="Q2813" i="12"/>
  <c r="C2814" i="12"/>
  <c r="J2814" i="12"/>
  <c r="D2814" i="12"/>
  <c r="K2814" i="12"/>
  <c r="E2814" i="12"/>
  <c r="L2814" i="12"/>
  <c r="F2814" i="12"/>
  <c r="M2814" i="12"/>
  <c r="G2814" i="12"/>
  <c r="N2814" i="12"/>
  <c r="H2814" i="12"/>
  <c r="O2814" i="12"/>
  <c r="I2814" i="12"/>
  <c r="P2814" i="12"/>
  <c r="Q2814" i="12"/>
  <c r="C2815" i="12"/>
  <c r="J2815" i="12"/>
  <c r="D2815" i="12"/>
  <c r="K2815" i="12"/>
  <c r="E2815" i="12"/>
  <c r="L2815" i="12"/>
  <c r="F2815" i="12"/>
  <c r="M2815" i="12"/>
  <c r="G2815" i="12"/>
  <c r="N2815" i="12"/>
  <c r="H2815" i="12"/>
  <c r="O2815" i="12"/>
  <c r="I2815" i="12"/>
  <c r="P2815" i="12"/>
  <c r="Q2815" i="12"/>
  <c r="C2816" i="12"/>
  <c r="J2816" i="12"/>
  <c r="D2816" i="12"/>
  <c r="K2816" i="12"/>
  <c r="E2816" i="12"/>
  <c r="L2816" i="12"/>
  <c r="F2816" i="12"/>
  <c r="M2816" i="12"/>
  <c r="G2816" i="12"/>
  <c r="N2816" i="12"/>
  <c r="H2816" i="12"/>
  <c r="O2816" i="12"/>
  <c r="I2816" i="12"/>
  <c r="P2816" i="12"/>
  <c r="Q2816" i="12"/>
  <c r="C2817" i="12"/>
  <c r="J2817" i="12"/>
  <c r="D2817" i="12"/>
  <c r="K2817" i="12"/>
  <c r="E2817" i="12"/>
  <c r="L2817" i="12"/>
  <c r="F2817" i="12"/>
  <c r="M2817" i="12"/>
  <c r="G2817" i="12"/>
  <c r="N2817" i="12"/>
  <c r="H2817" i="12"/>
  <c r="O2817" i="12"/>
  <c r="I2817" i="12"/>
  <c r="P2817" i="12"/>
  <c r="Q2817" i="12"/>
  <c r="C2818" i="12"/>
  <c r="J2818" i="12"/>
  <c r="D2818" i="12"/>
  <c r="K2818" i="12"/>
  <c r="E2818" i="12"/>
  <c r="L2818" i="12"/>
  <c r="F2818" i="12"/>
  <c r="M2818" i="12"/>
  <c r="G2818" i="12"/>
  <c r="N2818" i="12"/>
  <c r="H2818" i="12"/>
  <c r="O2818" i="12"/>
  <c r="I2818" i="12"/>
  <c r="P2818" i="12"/>
  <c r="Q2818" i="12"/>
  <c r="C2819" i="12"/>
  <c r="J2819" i="12"/>
  <c r="D2819" i="12"/>
  <c r="K2819" i="12"/>
  <c r="E2819" i="12"/>
  <c r="L2819" i="12"/>
  <c r="F2819" i="12"/>
  <c r="M2819" i="12"/>
  <c r="G2819" i="12"/>
  <c r="N2819" i="12"/>
  <c r="H2819" i="12"/>
  <c r="O2819" i="12"/>
  <c r="I2819" i="12"/>
  <c r="P2819" i="12"/>
  <c r="Q2819" i="12"/>
  <c r="C2820" i="12"/>
  <c r="J2820" i="12"/>
  <c r="D2820" i="12"/>
  <c r="K2820" i="12"/>
  <c r="E2820" i="12"/>
  <c r="L2820" i="12"/>
  <c r="F2820" i="12"/>
  <c r="M2820" i="12"/>
  <c r="G2820" i="12"/>
  <c r="N2820" i="12"/>
  <c r="H2820" i="12"/>
  <c r="O2820" i="12"/>
  <c r="I2820" i="12"/>
  <c r="P2820" i="12"/>
  <c r="Q2820" i="12"/>
  <c r="C2821" i="12"/>
  <c r="J2821" i="12"/>
  <c r="D2821" i="12"/>
  <c r="K2821" i="12"/>
  <c r="E2821" i="12"/>
  <c r="L2821" i="12"/>
  <c r="F2821" i="12"/>
  <c r="M2821" i="12"/>
  <c r="G2821" i="12"/>
  <c r="N2821" i="12"/>
  <c r="H2821" i="12"/>
  <c r="O2821" i="12"/>
  <c r="I2821" i="12"/>
  <c r="P2821" i="12"/>
  <c r="Q2821" i="12"/>
  <c r="C2822" i="12"/>
  <c r="J2822" i="12"/>
  <c r="D2822" i="12"/>
  <c r="K2822" i="12"/>
  <c r="E2822" i="12"/>
  <c r="L2822" i="12"/>
  <c r="F2822" i="12"/>
  <c r="M2822" i="12"/>
  <c r="G2822" i="12"/>
  <c r="N2822" i="12"/>
  <c r="H2822" i="12"/>
  <c r="O2822" i="12"/>
  <c r="I2822" i="12"/>
  <c r="P2822" i="12"/>
  <c r="Q2822" i="12"/>
  <c r="C2823" i="12"/>
  <c r="J2823" i="12"/>
  <c r="D2823" i="12"/>
  <c r="K2823" i="12"/>
  <c r="E2823" i="12"/>
  <c r="L2823" i="12"/>
  <c r="F2823" i="12"/>
  <c r="M2823" i="12"/>
  <c r="G2823" i="12"/>
  <c r="N2823" i="12"/>
  <c r="H2823" i="12"/>
  <c r="O2823" i="12"/>
  <c r="I2823" i="12"/>
  <c r="P2823" i="12"/>
  <c r="Q2823" i="12"/>
  <c r="C2824" i="12"/>
  <c r="J2824" i="12"/>
  <c r="D2824" i="12"/>
  <c r="K2824" i="12"/>
  <c r="E2824" i="12"/>
  <c r="L2824" i="12"/>
  <c r="F2824" i="12"/>
  <c r="M2824" i="12"/>
  <c r="G2824" i="12"/>
  <c r="N2824" i="12"/>
  <c r="H2824" i="12"/>
  <c r="O2824" i="12"/>
  <c r="I2824" i="12"/>
  <c r="P2824" i="12"/>
  <c r="Q2824" i="12"/>
  <c r="C2825" i="12"/>
  <c r="J2825" i="12"/>
  <c r="D2825" i="12"/>
  <c r="K2825" i="12"/>
  <c r="E2825" i="12"/>
  <c r="L2825" i="12"/>
  <c r="F2825" i="12"/>
  <c r="M2825" i="12"/>
  <c r="G2825" i="12"/>
  <c r="N2825" i="12"/>
  <c r="H2825" i="12"/>
  <c r="O2825" i="12"/>
  <c r="I2825" i="12"/>
  <c r="P2825" i="12"/>
  <c r="Q2825" i="12"/>
  <c r="C2826" i="12"/>
  <c r="J2826" i="12"/>
  <c r="D2826" i="12"/>
  <c r="K2826" i="12"/>
  <c r="E2826" i="12"/>
  <c r="L2826" i="12"/>
  <c r="F2826" i="12"/>
  <c r="M2826" i="12"/>
  <c r="G2826" i="12"/>
  <c r="N2826" i="12"/>
  <c r="H2826" i="12"/>
  <c r="O2826" i="12"/>
  <c r="I2826" i="12"/>
  <c r="P2826" i="12"/>
  <c r="Q2826" i="12"/>
  <c r="C2827" i="12"/>
  <c r="J2827" i="12"/>
  <c r="D2827" i="12"/>
  <c r="K2827" i="12"/>
  <c r="E2827" i="12"/>
  <c r="L2827" i="12"/>
  <c r="F2827" i="12"/>
  <c r="M2827" i="12"/>
  <c r="G2827" i="12"/>
  <c r="N2827" i="12"/>
  <c r="H2827" i="12"/>
  <c r="O2827" i="12"/>
  <c r="I2827" i="12"/>
  <c r="P2827" i="12"/>
  <c r="Q2827" i="12"/>
  <c r="C2828" i="12"/>
  <c r="J2828" i="12"/>
  <c r="D2828" i="12"/>
  <c r="K2828" i="12"/>
  <c r="E2828" i="12"/>
  <c r="L2828" i="12"/>
  <c r="F2828" i="12"/>
  <c r="M2828" i="12"/>
  <c r="G2828" i="12"/>
  <c r="N2828" i="12"/>
  <c r="H2828" i="12"/>
  <c r="O2828" i="12"/>
  <c r="I2828" i="12"/>
  <c r="P2828" i="12"/>
  <c r="Q2828" i="12"/>
  <c r="C2829" i="12"/>
  <c r="J2829" i="12"/>
  <c r="D2829" i="12"/>
  <c r="K2829" i="12"/>
  <c r="E2829" i="12"/>
  <c r="L2829" i="12"/>
  <c r="F2829" i="12"/>
  <c r="M2829" i="12"/>
  <c r="G2829" i="12"/>
  <c r="N2829" i="12"/>
  <c r="H2829" i="12"/>
  <c r="O2829" i="12"/>
  <c r="I2829" i="12"/>
  <c r="P2829" i="12"/>
  <c r="Q2829" i="12"/>
  <c r="C2830" i="12"/>
  <c r="J2830" i="12"/>
  <c r="D2830" i="12"/>
  <c r="K2830" i="12"/>
  <c r="E2830" i="12"/>
  <c r="L2830" i="12"/>
  <c r="F2830" i="12"/>
  <c r="M2830" i="12"/>
  <c r="G2830" i="12"/>
  <c r="N2830" i="12"/>
  <c r="H2830" i="12"/>
  <c r="O2830" i="12"/>
  <c r="I2830" i="12"/>
  <c r="P2830" i="12"/>
  <c r="Q2830" i="12"/>
  <c r="C2831" i="12"/>
  <c r="J2831" i="12"/>
  <c r="D2831" i="12"/>
  <c r="K2831" i="12"/>
  <c r="E2831" i="12"/>
  <c r="L2831" i="12"/>
  <c r="F2831" i="12"/>
  <c r="M2831" i="12"/>
  <c r="G2831" i="12"/>
  <c r="N2831" i="12"/>
  <c r="H2831" i="12"/>
  <c r="O2831" i="12"/>
  <c r="I2831" i="12"/>
  <c r="P2831" i="12"/>
  <c r="Q2831" i="12"/>
  <c r="C2832" i="12"/>
  <c r="J2832" i="12"/>
  <c r="D2832" i="12"/>
  <c r="K2832" i="12"/>
  <c r="E2832" i="12"/>
  <c r="L2832" i="12"/>
  <c r="F2832" i="12"/>
  <c r="M2832" i="12"/>
  <c r="G2832" i="12"/>
  <c r="N2832" i="12"/>
  <c r="H2832" i="12"/>
  <c r="O2832" i="12"/>
  <c r="I2832" i="12"/>
  <c r="P2832" i="12"/>
  <c r="Q2832" i="12"/>
  <c r="C2833" i="12"/>
  <c r="J2833" i="12"/>
  <c r="D2833" i="12"/>
  <c r="K2833" i="12"/>
  <c r="E2833" i="12"/>
  <c r="L2833" i="12"/>
  <c r="F2833" i="12"/>
  <c r="M2833" i="12"/>
  <c r="G2833" i="12"/>
  <c r="N2833" i="12"/>
  <c r="H2833" i="12"/>
  <c r="O2833" i="12"/>
  <c r="I2833" i="12"/>
  <c r="P2833" i="12"/>
  <c r="Q2833" i="12"/>
  <c r="C2834" i="12"/>
  <c r="J2834" i="12"/>
  <c r="D2834" i="12"/>
  <c r="K2834" i="12"/>
  <c r="E2834" i="12"/>
  <c r="L2834" i="12"/>
  <c r="F2834" i="12"/>
  <c r="M2834" i="12"/>
  <c r="G2834" i="12"/>
  <c r="N2834" i="12"/>
  <c r="H2834" i="12"/>
  <c r="O2834" i="12"/>
  <c r="I2834" i="12"/>
  <c r="P2834" i="12"/>
  <c r="Q2834" i="12"/>
  <c r="C2835" i="12"/>
  <c r="J2835" i="12"/>
  <c r="D2835" i="12"/>
  <c r="K2835" i="12"/>
  <c r="E2835" i="12"/>
  <c r="L2835" i="12"/>
  <c r="F2835" i="12"/>
  <c r="M2835" i="12"/>
  <c r="G2835" i="12"/>
  <c r="N2835" i="12"/>
  <c r="H2835" i="12"/>
  <c r="O2835" i="12"/>
  <c r="I2835" i="12"/>
  <c r="P2835" i="12"/>
  <c r="Q2835" i="12"/>
  <c r="C2836" i="12"/>
  <c r="J2836" i="12"/>
  <c r="D2836" i="12"/>
  <c r="K2836" i="12"/>
  <c r="E2836" i="12"/>
  <c r="L2836" i="12"/>
  <c r="F2836" i="12"/>
  <c r="M2836" i="12"/>
  <c r="G2836" i="12"/>
  <c r="N2836" i="12"/>
  <c r="H2836" i="12"/>
  <c r="O2836" i="12"/>
  <c r="I2836" i="12"/>
  <c r="P2836" i="12"/>
  <c r="Q2836" i="12"/>
  <c r="C2837" i="12"/>
  <c r="J2837" i="12"/>
  <c r="D2837" i="12"/>
  <c r="K2837" i="12"/>
  <c r="E2837" i="12"/>
  <c r="L2837" i="12"/>
  <c r="F2837" i="12"/>
  <c r="M2837" i="12"/>
  <c r="G2837" i="12"/>
  <c r="N2837" i="12"/>
  <c r="H2837" i="12"/>
  <c r="O2837" i="12"/>
  <c r="I2837" i="12"/>
  <c r="P2837" i="12"/>
  <c r="Q2837" i="12"/>
  <c r="C2838" i="12"/>
  <c r="J2838" i="12"/>
  <c r="D2838" i="12"/>
  <c r="K2838" i="12"/>
  <c r="E2838" i="12"/>
  <c r="L2838" i="12"/>
  <c r="F2838" i="12"/>
  <c r="M2838" i="12"/>
  <c r="G2838" i="12"/>
  <c r="N2838" i="12"/>
  <c r="H2838" i="12"/>
  <c r="O2838" i="12"/>
  <c r="I2838" i="12"/>
  <c r="P2838" i="12"/>
  <c r="Q2838" i="12"/>
  <c r="C2839" i="12"/>
  <c r="J2839" i="12"/>
  <c r="D2839" i="12"/>
  <c r="K2839" i="12"/>
  <c r="E2839" i="12"/>
  <c r="L2839" i="12"/>
  <c r="F2839" i="12"/>
  <c r="M2839" i="12"/>
  <c r="G2839" i="12"/>
  <c r="N2839" i="12"/>
  <c r="H2839" i="12"/>
  <c r="O2839" i="12"/>
  <c r="I2839" i="12"/>
  <c r="P2839" i="12"/>
  <c r="Q2839" i="12"/>
  <c r="C2840" i="12"/>
  <c r="J2840" i="12"/>
  <c r="D2840" i="12"/>
  <c r="K2840" i="12"/>
  <c r="E2840" i="12"/>
  <c r="L2840" i="12"/>
  <c r="F2840" i="12"/>
  <c r="M2840" i="12"/>
  <c r="G2840" i="12"/>
  <c r="N2840" i="12"/>
  <c r="H2840" i="12"/>
  <c r="O2840" i="12"/>
  <c r="I2840" i="12"/>
  <c r="P2840" i="12"/>
  <c r="Q2840" i="12"/>
  <c r="C2841" i="12"/>
  <c r="J2841" i="12"/>
  <c r="D2841" i="12"/>
  <c r="K2841" i="12"/>
  <c r="E2841" i="12"/>
  <c r="L2841" i="12"/>
  <c r="F2841" i="12"/>
  <c r="M2841" i="12"/>
  <c r="G2841" i="12"/>
  <c r="N2841" i="12"/>
  <c r="H2841" i="12"/>
  <c r="O2841" i="12"/>
  <c r="I2841" i="12"/>
  <c r="P2841" i="12"/>
  <c r="Q2841" i="12"/>
  <c r="C2842" i="12"/>
  <c r="J2842" i="12"/>
  <c r="D2842" i="12"/>
  <c r="K2842" i="12"/>
  <c r="E2842" i="12"/>
  <c r="L2842" i="12"/>
  <c r="F2842" i="12"/>
  <c r="M2842" i="12"/>
  <c r="G2842" i="12"/>
  <c r="N2842" i="12"/>
  <c r="H2842" i="12"/>
  <c r="O2842" i="12"/>
  <c r="I2842" i="12"/>
  <c r="P2842" i="12"/>
  <c r="Q2842" i="12"/>
  <c r="C2843" i="12"/>
  <c r="J2843" i="12"/>
  <c r="D2843" i="12"/>
  <c r="K2843" i="12"/>
  <c r="E2843" i="12"/>
  <c r="L2843" i="12"/>
  <c r="F2843" i="12"/>
  <c r="M2843" i="12"/>
  <c r="G2843" i="12"/>
  <c r="N2843" i="12"/>
  <c r="H2843" i="12"/>
  <c r="O2843" i="12"/>
  <c r="I2843" i="12"/>
  <c r="P2843" i="12"/>
  <c r="Q2843" i="12"/>
  <c r="C2844" i="12"/>
  <c r="J2844" i="12"/>
  <c r="D2844" i="12"/>
  <c r="K2844" i="12"/>
  <c r="E2844" i="12"/>
  <c r="L2844" i="12"/>
  <c r="F2844" i="12"/>
  <c r="M2844" i="12"/>
  <c r="G2844" i="12"/>
  <c r="N2844" i="12"/>
  <c r="H2844" i="12"/>
  <c r="O2844" i="12"/>
  <c r="I2844" i="12"/>
  <c r="P2844" i="12"/>
  <c r="Q2844" i="12"/>
  <c r="C2845" i="12"/>
  <c r="J2845" i="12"/>
  <c r="D2845" i="12"/>
  <c r="K2845" i="12"/>
  <c r="E2845" i="12"/>
  <c r="L2845" i="12"/>
  <c r="F2845" i="12"/>
  <c r="M2845" i="12"/>
  <c r="G2845" i="12"/>
  <c r="N2845" i="12"/>
  <c r="H2845" i="12"/>
  <c r="O2845" i="12"/>
  <c r="I2845" i="12"/>
  <c r="P2845" i="12"/>
  <c r="Q2845" i="12"/>
  <c r="C2846" i="12"/>
  <c r="J2846" i="12"/>
  <c r="D2846" i="12"/>
  <c r="K2846" i="12"/>
  <c r="E2846" i="12"/>
  <c r="L2846" i="12"/>
  <c r="F2846" i="12"/>
  <c r="M2846" i="12"/>
  <c r="G2846" i="12"/>
  <c r="N2846" i="12"/>
  <c r="H2846" i="12"/>
  <c r="O2846" i="12"/>
  <c r="I2846" i="12"/>
  <c r="P2846" i="12"/>
  <c r="Q2846" i="12"/>
  <c r="C2847" i="12"/>
  <c r="J2847" i="12"/>
  <c r="D2847" i="12"/>
  <c r="K2847" i="12"/>
  <c r="E2847" i="12"/>
  <c r="L2847" i="12"/>
  <c r="F2847" i="12"/>
  <c r="M2847" i="12"/>
  <c r="G2847" i="12"/>
  <c r="N2847" i="12"/>
  <c r="H2847" i="12"/>
  <c r="O2847" i="12"/>
  <c r="I2847" i="12"/>
  <c r="P2847" i="12"/>
  <c r="Q2847" i="12"/>
  <c r="C2848" i="12"/>
  <c r="J2848" i="12"/>
  <c r="D2848" i="12"/>
  <c r="K2848" i="12"/>
  <c r="E2848" i="12"/>
  <c r="L2848" i="12"/>
  <c r="F2848" i="12"/>
  <c r="M2848" i="12"/>
  <c r="G2848" i="12"/>
  <c r="N2848" i="12"/>
  <c r="H2848" i="12"/>
  <c r="O2848" i="12"/>
  <c r="I2848" i="12"/>
  <c r="P2848" i="12"/>
  <c r="Q2848" i="12"/>
  <c r="C2849" i="12"/>
  <c r="J2849" i="12"/>
  <c r="D2849" i="12"/>
  <c r="K2849" i="12"/>
  <c r="E2849" i="12"/>
  <c r="L2849" i="12"/>
  <c r="F2849" i="12"/>
  <c r="M2849" i="12"/>
  <c r="G2849" i="12"/>
  <c r="N2849" i="12"/>
  <c r="H2849" i="12"/>
  <c r="O2849" i="12"/>
  <c r="I2849" i="12"/>
  <c r="P2849" i="12"/>
  <c r="Q2849" i="12"/>
  <c r="C2850" i="12"/>
  <c r="J2850" i="12"/>
  <c r="D2850" i="12"/>
  <c r="K2850" i="12"/>
  <c r="E2850" i="12"/>
  <c r="L2850" i="12"/>
  <c r="F2850" i="12"/>
  <c r="M2850" i="12"/>
  <c r="G2850" i="12"/>
  <c r="N2850" i="12"/>
  <c r="H2850" i="12"/>
  <c r="O2850" i="12"/>
  <c r="I2850" i="12"/>
  <c r="P2850" i="12"/>
  <c r="Q2850" i="12"/>
  <c r="C2851" i="12"/>
  <c r="J2851" i="12"/>
  <c r="D2851" i="12"/>
  <c r="K2851" i="12"/>
  <c r="E2851" i="12"/>
  <c r="L2851" i="12"/>
  <c r="F2851" i="12"/>
  <c r="M2851" i="12"/>
  <c r="G2851" i="12"/>
  <c r="N2851" i="12"/>
  <c r="H2851" i="12"/>
  <c r="O2851" i="12"/>
  <c r="I2851" i="12"/>
  <c r="P2851" i="12"/>
  <c r="Q2851" i="12"/>
  <c r="C2852" i="12"/>
  <c r="J2852" i="12"/>
  <c r="D2852" i="12"/>
  <c r="K2852" i="12"/>
  <c r="E2852" i="12"/>
  <c r="L2852" i="12"/>
  <c r="F2852" i="12"/>
  <c r="M2852" i="12"/>
  <c r="G2852" i="12"/>
  <c r="N2852" i="12"/>
  <c r="H2852" i="12"/>
  <c r="O2852" i="12"/>
  <c r="I2852" i="12"/>
  <c r="P2852" i="12"/>
  <c r="Q2852" i="12"/>
  <c r="C2853" i="12"/>
  <c r="J2853" i="12"/>
  <c r="D2853" i="12"/>
  <c r="K2853" i="12"/>
  <c r="E2853" i="12"/>
  <c r="L2853" i="12"/>
  <c r="F2853" i="12"/>
  <c r="M2853" i="12"/>
  <c r="G2853" i="12"/>
  <c r="N2853" i="12"/>
  <c r="H2853" i="12"/>
  <c r="O2853" i="12"/>
  <c r="I2853" i="12"/>
  <c r="P2853" i="12"/>
  <c r="Q2853" i="12"/>
  <c r="C2854" i="12"/>
  <c r="J2854" i="12"/>
  <c r="D2854" i="12"/>
  <c r="K2854" i="12"/>
  <c r="E2854" i="12"/>
  <c r="L2854" i="12"/>
  <c r="F2854" i="12"/>
  <c r="M2854" i="12"/>
  <c r="G2854" i="12"/>
  <c r="N2854" i="12"/>
  <c r="H2854" i="12"/>
  <c r="O2854" i="12"/>
  <c r="I2854" i="12"/>
  <c r="P2854" i="12"/>
  <c r="Q2854" i="12"/>
  <c r="C2855" i="12"/>
  <c r="J2855" i="12"/>
  <c r="D2855" i="12"/>
  <c r="K2855" i="12"/>
  <c r="E2855" i="12"/>
  <c r="L2855" i="12"/>
  <c r="F2855" i="12"/>
  <c r="M2855" i="12"/>
  <c r="G2855" i="12"/>
  <c r="N2855" i="12"/>
  <c r="H2855" i="12"/>
  <c r="O2855" i="12"/>
  <c r="I2855" i="12"/>
  <c r="P2855" i="12"/>
  <c r="Q2855" i="12"/>
  <c r="C2856" i="12"/>
  <c r="J2856" i="12"/>
  <c r="D2856" i="12"/>
  <c r="K2856" i="12"/>
  <c r="E2856" i="12"/>
  <c r="L2856" i="12"/>
  <c r="F2856" i="12"/>
  <c r="M2856" i="12"/>
  <c r="G2856" i="12"/>
  <c r="N2856" i="12"/>
  <c r="H2856" i="12"/>
  <c r="O2856" i="12"/>
  <c r="I2856" i="12"/>
  <c r="P2856" i="12"/>
  <c r="Q2856" i="12"/>
  <c r="C2857" i="12"/>
  <c r="J2857" i="12"/>
  <c r="D2857" i="12"/>
  <c r="K2857" i="12"/>
  <c r="E2857" i="12"/>
  <c r="L2857" i="12"/>
  <c r="F2857" i="12"/>
  <c r="M2857" i="12"/>
  <c r="G2857" i="12"/>
  <c r="N2857" i="12"/>
  <c r="H2857" i="12"/>
  <c r="O2857" i="12"/>
  <c r="I2857" i="12"/>
  <c r="P2857" i="12"/>
  <c r="Q2857" i="12"/>
  <c r="C2858" i="12"/>
  <c r="J2858" i="12"/>
  <c r="D2858" i="12"/>
  <c r="K2858" i="12"/>
  <c r="E2858" i="12"/>
  <c r="L2858" i="12"/>
  <c r="F2858" i="12"/>
  <c r="M2858" i="12"/>
  <c r="G2858" i="12"/>
  <c r="N2858" i="12"/>
  <c r="H2858" i="12"/>
  <c r="O2858" i="12"/>
  <c r="I2858" i="12"/>
  <c r="P2858" i="12"/>
  <c r="Q2858" i="12"/>
  <c r="C2859" i="12"/>
  <c r="J2859" i="12"/>
  <c r="D2859" i="12"/>
  <c r="K2859" i="12"/>
  <c r="E2859" i="12"/>
  <c r="L2859" i="12"/>
  <c r="F2859" i="12"/>
  <c r="M2859" i="12"/>
  <c r="G2859" i="12"/>
  <c r="N2859" i="12"/>
  <c r="H2859" i="12"/>
  <c r="O2859" i="12"/>
  <c r="I2859" i="12"/>
  <c r="P2859" i="12"/>
  <c r="Q2859" i="12"/>
  <c r="C2860" i="12"/>
  <c r="J2860" i="12"/>
  <c r="D2860" i="12"/>
  <c r="K2860" i="12"/>
  <c r="E2860" i="12"/>
  <c r="L2860" i="12"/>
  <c r="F2860" i="12"/>
  <c r="M2860" i="12"/>
  <c r="G2860" i="12"/>
  <c r="N2860" i="12"/>
  <c r="H2860" i="12"/>
  <c r="O2860" i="12"/>
  <c r="I2860" i="12"/>
  <c r="P2860" i="12"/>
  <c r="Q2860" i="12"/>
  <c r="C2861" i="12"/>
  <c r="J2861" i="12"/>
  <c r="D2861" i="12"/>
  <c r="K2861" i="12"/>
  <c r="E2861" i="12"/>
  <c r="L2861" i="12"/>
  <c r="F2861" i="12"/>
  <c r="M2861" i="12"/>
  <c r="G2861" i="12"/>
  <c r="N2861" i="12"/>
  <c r="H2861" i="12"/>
  <c r="O2861" i="12"/>
  <c r="I2861" i="12"/>
  <c r="P2861" i="12"/>
  <c r="Q2861" i="12"/>
  <c r="C2862" i="12"/>
  <c r="J2862" i="12"/>
  <c r="D2862" i="12"/>
  <c r="K2862" i="12"/>
  <c r="E2862" i="12"/>
  <c r="L2862" i="12"/>
  <c r="F2862" i="12"/>
  <c r="M2862" i="12"/>
  <c r="G2862" i="12"/>
  <c r="N2862" i="12"/>
  <c r="H2862" i="12"/>
  <c r="O2862" i="12"/>
  <c r="I2862" i="12"/>
  <c r="P2862" i="12"/>
  <c r="Q2862" i="12"/>
  <c r="C2863" i="12"/>
  <c r="J2863" i="12"/>
  <c r="D2863" i="12"/>
  <c r="K2863" i="12"/>
  <c r="E2863" i="12"/>
  <c r="L2863" i="12"/>
  <c r="F2863" i="12"/>
  <c r="M2863" i="12"/>
  <c r="G2863" i="12"/>
  <c r="N2863" i="12"/>
  <c r="H2863" i="12"/>
  <c r="O2863" i="12"/>
  <c r="I2863" i="12"/>
  <c r="P2863" i="12"/>
  <c r="Q2863" i="12"/>
  <c r="C2864" i="12"/>
  <c r="J2864" i="12"/>
  <c r="D2864" i="12"/>
  <c r="K2864" i="12"/>
  <c r="E2864" i="12"/>
  <c r="L2864" i="12"/>
  <c r="F2864" i="12"/>
  <c r="M2864" i="12"/>
  <c r="G2864" i="12"/>
  <c r="N2864" i="12"/>
  <c r="H2864" i="12"/>
  <c r="O2864" i="12"/>
  <c r="I2864" i="12"/>
  <c r="P2864" i="12"/>
  <c r="Q2864" i="12"/>
  <c r="C2865" i="12"/>
  <c r="J2865" i="12"/>
  <c r="D2865" i="12"/>
  <c r="K2865" i="12"/>
  <c r="E2865" i="12"/>
  <c r="L2865" i="12"/>
  <c r="F2865" i="12"/>
  <c r="M2865" i="12"/>
  <c r="G2865" i="12"/>
  <c r="N2865" i="12"/>
  <c r="H2865" i="12"/>
  <c r="O2865" i="12"/>
  <c r="I2865" i="12"/>
  <c r="P2865" i="12"/>
  <c r="Q2865" i="12"/>
  <c r="C2866" i="12"/>
  <c r="J2866" i="12"/>
  <c r="D2866" i="12"/>
  <c r="K2866" i="12"/>
  <c r="E2866" i="12"/>
  <c r="L2866" i="12"/>
  <c r="F2866" i="12"/>
  <c r="M2866" i="12"/>
  <c r="G2866" i="12"/>
  <c r="N2866" i="12"/>
  <c r="H2866" i="12"/>
  <c r="O2866" i="12"/>
  <c r="I2866" i="12"/>
  <c r="P2866" i="12"/>
  <c r="Q2866" i="12"/>
  <c r="C2867" i="12"/>
  <c r="J2867" i="12"/>
  <c r="D2867" i="12"/>
  <c r="K2867" i="12"/>
  <c r="E2867" i="12"/>
  <c r="L2867" i="12"/>
  <c r="F2867" i="12"/>
  <c r="M2867" i="12"/>
  <c r="G2867" i="12"/>
  <c r="N2867" i="12"/>
  <c r="H2867" i="12"/>
  <c r="O2867" i="12"/>
  <c r="I2867" i="12"/>
  <c r="P2867" i="12"/>
  <c r="Q2867" i="12"/>
  <c r="C2868" i="12"/>
  <c r="J2868" i="12"/>
  <c r="D2868" i="12"/>
  <c r="K2868" i="12"/>
  <c r="E2868" i="12"/>
  <c r="L2868" i="12"/>
  <c r="F2868" i="12"/>
  <c r="M2868" i="12"/>
  <c r="G2868" i="12"/>
  <c r="N2868" i="12"/>
  <c r="H2868" i="12"/>
  <c r="O2868" i="12"/>
  <c r="I2868" i="12"/>
  <c r="P2868" i="12"/>
  <c r="Q2868" i="12"/>
  <c r="C2869" i="12"/>
  <c r="J2869" i="12"/>
  <c r="D2869" i="12"/>
  <c r="K2869" i="12"/>
  <c r="E2869" i="12"/>
  <c r="L2869" i="12"/>
  <c r="F2869" i="12"/>
  <c r="M2869" i="12"/>
  <c r="G2869" i="12"/>
  <c r="N2869" i="12"/>
  <c r="H2869" i="12"/>
  <c r="O2869" i="12"/>
  <c r="I2869" i="12"/>
  <c r="P2869" i="12"/>
  <c r="Q2869" i="12"/>
  <c r="C2870" i="12"/>
  <c r="J2870" i="12"/>
  <c r="D2870" i="12"/>
  <c r="K2870" i="12"/>
  <c r="E2870" i="12"/>
  <c r="L2870" i="12"/>
  <c r="F2870" i="12"/>
  <c r="M2870" i="12"/>
  <c r="G2870" i="12"/>
  <c r="N2870" i="12"/>
  <c r="H2870" i="12"/>
  <c r="O2870" i="12"/>
  <c r="I2870" i="12"/>
  <c r="P2870" i="12"/>
  <c r="Q2870" i="12"/>
  <c r="C2871" i="12"/>
  <c r="J2871" i="12"/>
  <c r="D2871" i="12"/>
  <c r="K2871" i="12"/>
  <c r="E2871" i="12"/>
  <c r="L2871" i="12"/>
  <c r="F2871" i="12"/>
  <c r="M2871" i="12"/>
  <c r="G2871" i="12"/>
  <c r="N2871" i="12"/>
  <c r="H2871" i="12"/>
  <c r="O2871" i="12"/>
  <c r="I2871" i="12"/>
  <c r="P2871" i="12"/>
  <c r="Q2871" i="12"/>
  <c r="C2872" i="12"/>
  <c r="J2872" i="12"/>
  <c r="D2872" i="12"/>
  <c r="K2872" i="12"/>
  <c r="E2872" i="12"/>
  <c r="L2872" i="12"/>
  <c r="F2872" i="12"/>
  <c r="M2872" i="12"/>
  <c r="G2872" i="12"/>
  <c r="N2872" i="12"/>
  <c r="H2872" i="12"/>
  <c r="O2872" i="12"/>
  <c r="I2872" i="12"/>
  <c r="P2872" i="12"/>
  <c r="Q2872" i="12"/>
  <c r="C2873" i="12"/>
  <c r="J2873" i="12"/>
  <c r="D2873" i="12"/>
  <c r="K2873" i="12"/>
  <c r="E2873" i="12"/>
  <c r="L2873" i="12"/>
  <c r="F2873" i="12"/>
  <c r="M2873" i="12"/>
  <c r="G2873" i="12"/>
  <c r="N2873" i="12"/>
  <c r="H2873" i="12"/>
  <c r="O2873" i="12"/>
  <c r="I2873" i="12"/>
  <c r="P2873" i="12"/>
  <c r="Q2873" i="12"/>
  <c r="C2874" i="12"/>
  <c r="J2874" i="12"/>
  <c r="D2874" i="12"/>
  <c r="K2874" i="12"/>
  <c r="E2874" i="12"/>
  <c r="L2874" i="12"/>
  <c r="F2874" i="12"/>
  <c r="M2874" i="12"/>
  <c r="G2874" i="12"/>
  <c r="N2874" i="12"/>
  <c r="H2874" i="12"/>
  <c r="O2874" i="12"/>
  <c r="I2874" i="12"/>
  <c r="P2874" i="12"/>
  <c r="Q2874" i="12"/>
  <c r="C2875" i="12"/>
  <c r="J2875" i="12"/>
  <c r="D2875" i="12"/>
  <c r="K2875" i="12"/>
  <c r="E2875" i="12"/>
  <c r="L2875" i="12"/>
  <c r="F2875" i="12"/>
  <c r="M2875" i="12"/>
  <c r="G2875" i="12"/>
  <c r="N2875" i="12"/>
  <c r="H2875" i="12"/>
  <c r="O2875" i="12"/>
  <c r="I2875" i="12"/>
  <c r="P2875" i="12"/>
  <c r="Q2875" i="12"/>
  <c r="C2876" i="12"/>
  <c r="J2876" i="12"/>
  <c r="D2876" i="12"/>
  <c r="K2876" i="12"/>
  <c r="E2876" i="12"/>
  <c r="L2876" i="12"/>
  <c r="F2876" i="12"/>
  <c r="M2876" i="12"/>
  <c r="G2876" i="12"/>
  <c r="N2876" i="12"/>
  <c r="H2876" i="12"/>
  <c r="O2876" i="12"/>
  <c r="I2876" i="12"/>
  <c r="P2876" i="12"/>
  <c r="Q2876" i="12"/>
  <c r="C2877" i="12"/>
  <c r="J2877" i="12"/>
  <c r="D2877" i="12"/>
  <c r="K2877" i="12"/>
  <c r="E2877" i="12"/>
  <c r="L2877" i="12"/>
  <c r="F2877" i="12"/>
  <c r="M2877" i="12"/>
  <c r="G2877" i="12"/>
  <c r="N2877" i="12"/>
  <c r="H2877" i="12"/>
  <c r="O2877" i="12"/>
  <c r="I2877" i="12"/>
  <c r="P2877" i="12"/>
  <c r="Q2877" i="12"/>
  <c r="C2878" i="12"/>
  <c r="J2878" i="12"/>
  <c r="D2878" i="12"/>
  <c r="K2878" i="12"/>
  <c r="E2878" i="12"/>
  <c r="L2878" i="12"/>
  <c r="F2878" i="12"/>
  <c r="M2878" i="12"/>
  <c r="G2878" i="12"/>
  <c r="N2878" i="12"/>
  <c r="H2878" i="12"/>
  <c r="O2878" i="12"/>
  <c r="I2878" i="12"/>
  <c r="P2878" i="12"/>
  <c r="Q2878" i="12"/>
  <c r="C2879" i="12"/>
  <c r="J2879" i="12"/>
  <c r="D2879" i="12"/>
  <c r="K2879" i="12"/>
  <c r="E2879" i="12"/>
  <c r="L2879" i="12"/>
  <c r="F2879" i="12"/>
  <c r="M2879" i="12"/>
  <c r="G2879" i="12"/>
  <c r="N2879" i="12"/>
  <c r="H2879" i="12"/>
  <c r="O2879" i="12"/>
  <c r="I2879" i="12"/>
  <c r="P2879" i="12"/>
  <c r="Q2879" i="12"/>
  <c r="C2880" i="12"/>
  <c r="J2880" i="12"/>
  <c r="D2880" i="12"/>
  <c r="K2880" i="12"/>
  <c r="E2880" i="12"/>
  <c r="L2880" i="12"/>
  <c r="F2880" i="12"/>
  <c r="M2880" i="12"/>
  <c r="G2880" i="12"/>
  <c r="N2880" i="12"/>
  <c r="H2880" i="12"/>
  <c r="O2880" i="12"/>
  <c r="I2880" i="12"/>
  <c r="P2880" i="12"/>
  <c r="Q2880" i="12"/>
  <c r="C2881" i="12"/>
  <c r="J2881" i="12"/>
  <c r="D2881" i="12"/>
  <c r="K2881" i="12"/>
  <c r="E2881" i="12"/>
  <c r="L2881" i="12"/>
  <c r="F2881" i="12"/>
  <c r="M2881" i="12"/>
  <c r="G2881" i="12"/>
  <c r="N2881" i="12"/>
  <c r="H2881" i="12"/>
  <c r="O2881" i="12"/>
  <c r="I2881" i="12"/>
  <c r="P2881" i="12"/>
  <c r="Q2881" i="12"/>
  <c r="C2882" i="12"/>
  <c r="J2882" i="12"/>
  <c r="D2882" i="12"/>
  <c r="K2882" i="12"/>
  <c r="E2882" i="12"/>
  <c r="L2882" i="12"/>
  <c r="F2882" i="12"/>
  <c r="M2882" i="12"/>
  <c r="G2882" i="12"/>
  <c r="N2882" i="12"/>
  <c r="H2882" i="12"/>
  <c r="O2882" i="12"/>
  <c r="I2882" i="12"/>
  <c r="P2882" i="12"/>
  <c r="Q2882" i="12"/>
  <c r="C2883" i="12"/>
  <c r="J2883" i="12"/>
  <c r="D2883" i="12"/>
  <c r="K2883" i="12"/>
  <c r="E2883" i="12"/>
  <c r="L2883" i="12"/>
  <c r="F2883" i="12"/>
  <c r="M2883" i="12"/>
  <c r="G2883" i="12"/>
  <c r="N2883" i="12"/>
  <c r="H2883" i="12"/>
  <c r="O2883" i="12"/>
  <c r="I2883" i="12"/>
  <c r="P2883" i="12"/>
  <c r="Q2883" i="12"/>
  <c r="C2884" i="12"/>
  <c r="J2884" i="12"/>
  <c r="D2884" i="12"/>
  <c r="K2884" i="12"/>
  <c r="E2884" i="12"/>
  <c r="L2884" i="12"/>
  <c r="F2884" i="12"/>
  <c r="M2884" i="12"/>
  <c r="G2884" i="12"/>
  <c r="N2884" i="12"/>
  <c r="H2884" i="12"/>
  <c r="O2884" i="12"/>
  <c r="I2884" i="12"/>
  <c r="P2884" i="12"/>
  <c r="Q2884" i="12"/>
  <c r="C2885" i="12"/>
  <c r="J2885" i="12"/>
  <c r="D2885" i="12"/>
  <c r="K2885" i="12"/>
  <c r="E2885" i="12"/>
  <c r="L2885" i="12"/>
  <c r="F2885" i="12"/>
  <c r="M2885" i="12"/>
  <c r="G2885" i="12"/>
  <c r="N2885" i="12"/>
  <c r="H2885" i="12"/>
  <c r="O2885" i="12"/>
  <c r="I2885" i="12"/>
  <c r="P2885" i="12"/>
  <c r="Q2885" i="12"/>
  <c r="C2886" i="12"/>
  <c r="J2886" i="12"/>
  <c r="D2886" i="12"/>
  <c r="K2886" i="12"/>
  <c r="E2886" i="12"/>
  <c r="L2886" i="12"/>
  <c r="F2886" i="12"/>
  <c r="M2886" i="12"/>
  <c r="G2886" i="12"/>
  <c r="N2886" i="12"/>
  <c r="H2886" i="12"/>
  <c r="O2886" i="12"/>
  <c r="I2886" i="12"/>
  <c r="P2886" i="12"/>
  <c r="Q2886" i="12"/>
  <c r="C2887" i="12"/>
  <c r="J2887" i="12"/>
  <c r="D2887" i="12"/>
  <c r="K2887" i="12"/>
  <c r="E2887" i="12"/>
  <c r="L2887" i="12"/>
  <c r="F2887" i="12"/>
  <c r="M2887" i="12"/>
  <c r="G2887" i="12"/>
  <c r="N2887" i="12"/>
  <c r="H2887" i="12"/>
  <c r="O2887" i="12"/>
  <c r="I2887" i="12"/>
  <c r="P2887" i="12"/>
  <c r="Q2887" i="12"/>
  <c r="C2888" i="12"/>
  <c r="J2888" i="12"/>
  <c r="D2888" i="12"/>
  <c r="K2888" i="12"/>
  <c r="E2888" i="12"/>
  <c r="L2888" i="12"/>
  <c r="F2888" i="12"/>
  <c r="M2888" i="12"/>
  <c r="G2888" i="12"/>
  <c r="N2888" i="12"/>
  <c r="H2888" i="12"/>
  <c r="O2888" i="12"/>
  <c r="I2888" i="12"/>
  <c r="P2888" i="12"/>
  <c r="Q2888" i="12"/>
  <c r="C2889" i="12"/>
  <c r="J2889" i="12"/>
  <c r="D2889" i="12"/>
  <c r="K2889" i="12"/>
  <c r="E2889" i="12"/>
  <c r="L2889" i="12"/>
  <c r="F2889" i="12"/>
  <c r="M2889" i="12"/>
  <c r="G2889" i="12"/>
  <c r="N2889" i="12"/>
  <c r="H2889" i="12"/>
  <c r="O2889" i="12"/>
  <c r="I2889" i="12"/>
  <c r="P2889" i="12"/>
  <c r="Q2889" i="12"/>
  <c r="C2890" i="12"/>
  <c r="J2890" i="12"/>
  <c r="D2890" i="12"/>
  <c r="K2890" i="12"/>
  <c r="E2890" i="12"/>
  <c r="L2890" i="12"/>
  <c r="F2890" i="12"/>
  <c r="M2890" i="12"/>
  <c r="G2890" i="12"/>
  <c r="N2890" i="12"/>
  <c r="H2890" i="12"/>
  <c r="O2890" i="12"/>
  <c r="I2890" i="12"/>
  <c r="P2890" i="12"/>
  <c r="Q2890" i="12"/>
  <c r="C2891" i="12"/>
  <c r="J2891" i="12"/>
  <c r="D2891" i="12"/>
  <c r="K2891" i="12"/>
  <c r="E2891" i="12"/>
  <c r="L2891" i="12"/>
  <c r="F2891" i="12"/>
  <c r="M2891" i="12"/>
  <c r="G2891" i="12"/>
  <c r="N2891" i="12"/>
  <c r="H2891" i="12"/>
  <c r="O2891" i="12"/>
  <c r="I2891" i="12"/>
  <c r="P2891" i="12"/>
  <c r="Q2891" i="12"/>
  <c r="C2892" i="12"/>
  <c r="J2892" i="12"/>
  <c r="D2892" i="12"/>
  <c r="K2892" i="12"/>
  <c r="E2892" i="12"/>
  <c r="L2892" i="12"/>
  <c r="F2892" i="12"/>
  <c r="M2892" i="12"/>
  <c r="G2892" i="12"/>
  <c r="N2892" i="12"/>
  <c r="H2892" i="12"/>
  <c r="O2892" i="12"/>
  <c r="I2892" i="12"/>
  <c r="P2892" i="12"/>
  <c r="Q2892" i="12"/>
  <c r="C2893" i="12"/>
  <c r="J2893" i="12"/>
  <c r="D2893" i="12"/>
  <c r="K2893" i="12"/>
  <c r="E2893" i="12"/>
  <c r="L2893" i="12"/>
  <c r="F2893" i="12"/>
  <c r="M2893" i="12"/>
  <c r="G2893" i="12"/>
  <c r="N2893" i="12"/>
  <c r="H2893" i="12"/>
  <c r="O2893" i="12"/>
  <c r="I2893" i="12"/>
  <c r="P2893" i="12"/>
  <c r="Q2893" i="12"/>
  <c r="C2894" i="12"/>
  <c r="J2894" i="12"/>
  <c r="D2894" i="12"/>
  <c r="K2894" i="12"/>
  <c r="E2894" i="12"/>
  <c r="L2894" i="12"/>
  <c r="F2894" i="12"/>
  <c r="M2894" i="12"/>
  <c r="G2894" i="12"/>
  <c r="N2894" i="12"/>
  <c r="H2894" i="12"/>
  <c r="O2894" i="12"/>
  <c r="I2894" i="12"/>
  <c r="P2894" i="12"/>
  <c r="Q2894" i="12"/>
  <c r="C2895" i="12"/>
  <c r="J2895" i="12"/>
  <c r="D2895" i="12"/>
  <c r="K2895" i="12"/>
  <c r="E2895" i="12"/>
  <c r="L2895" i="12"/>
  <c r="F2895" i="12"/>
  <c r="M2895" i="12"/>
  <c r="G2895" i="12"/>
  <c r="N2895" i="12"/>
  <c r="H2895" i="12"/>
  <c r="O2895" i="12"/>
  <c r="I2895" i="12"/>
  <c r="P2895" i="12"/>
  <c r="Q2895" i="12"/>
  <c r="C2896" i="12"/>
  <c r="J2896" i="12"/>
  <c r="D2896" i="12"/>
  <c r="K2896" i="12"/>
  <c r="E2896" i="12"/>
  <c r="L2896" i="12"/>
  <c r="F2896" i="12"/>
  <c r="M2896" i="12"/>
  <c r="G2896" i="12"/>
  <c r="N2896" i="12"/>
  <c r="H2896" i="12"/>
  <c r="O2896" i="12"/>
  <c r="I2896" i="12"/>
  <c r="P2896" i="12"/>
  <c r="Q2896" i="12"/>
  <c r="C2897" i="12"/>
  <c r="J2897" i="12"/>
  <c r="D2897" i="12"/>
  <c r="K2897" i="12"/>
  <c r="E2897" i="12"/>
  <c r="L2897" i="12"/>
  <c r="F2897" i="12"/>
  <c r="M2897" i="12"/>
  <c r="G2897" i="12"/>
  <c r="N2897" i="12"/>
  <c r="H2897" i="12"/>
  <c r="O2897" i="12"/>
  <c r="I2897" i="12"/>
  <c r="P2897" i="12"/>
  <c r="Q2897" i="12"/>
  <c r="C2898" i="12"/>
  <c r="J2898" i="12"/>
  <c r="D2898" i="12"/>
  <c r="K2898" i="12"/>
  <c r="E2898" i="12"/>
  <c r="L2898" i="12"/>
  <c r="F2898" i="12"/>
  <c r="M2898" i="12"/>
  <c r="G2898" i="12"/>
  <c r="N2898" i="12"/>
  <c r="H2898" i="12"/>
  <c r="O2898" i="12"/>
  <c r="I2898" i="12"/>
  <c r="P2898" i="12"/>
  <c r="Q2898" i="12"/>
  <c r="C2899" i="12"/>
  <c r="J2899" i="12"/>
  <c r="D2899" i="12"/>
  <c r="K2899" i="12"/>
  <c r="E2899" i="12"/>
  <c r="L2899" i="12"/>
  <c r="F2899" i="12"/>
  <c r="M2899" i="12"/>
  <c r="G2899" i="12"/>
  <c r="N2899" i="12"/>
  <c r="H2899" i="12"/>
  <c r="O2899" i="12"/>
  <c r="I2899" i="12"/>
  <c r="P2899" i="12"/>
  <c r="Q2899" i="12"/>
  <c r="C2900" i="12"/>
  <c r="J2900" i="12"/>
  <c r="D2900" i="12"/>
  <c r="K2900" i="12"/>
  <c r="E2900" i="12"/>
  <c r="L2900" i="12"/>
  <c r="F2900" i="12"/>
  <c r="M2900" i="12"/>
  <c r="G2900" i="12"/>
  <c r="N2900" i="12"/>
  <c r="H2900" i="12"/>
  <c r="O2900" i="12"/>
  <c r="I2900" i="12"/>
  <c r="P2900" i="12"/>
  <c r="Q2900" i="12"/>
  <c r="C2901" i="12"/>
  <c r="J2901" i="12"/>
  <c r="D2901" i="12"/>
  <c r="K2901" i="12"/>
  <c r="E2901" i="12"/>
  <c r="L2901" i="12"/>
  <c r="F2901" i="12"/>
  <c r="M2901" i="12"/>
  <c r="G2901" i="12"/>
  <c r="N2901" i="12"/>
  <c r="H2901" i="12"/>
  <c r="O2901" i="12"/>
  <c r="I2901" i="12"/>
  <c r="P2901" i="12"/>
  <c r="Q2901" i="12"/>
  <c r="C2902" i="12"/>
  <c r="J2902" i="12"/>
  <c r="D2902" i="12"/>
  <c r="K2902" i="12"/>
  <c r="E2902" i="12"/>
  <c r="L2902" i="12"/>
  <c r="F2902" i="12"/>
  <c r="M2902" i="12"/>
  <c r="G2902" i="12"/>
  <c r="N2902" i="12"/>
  <c r="H2902" i="12"/>
  <c r="O2902" i="12"/>
  <c r="I2902" i="12"/>
  <c r="P2902" i="12"/>
  <c r="Q2902" i="12"/>
  <c r="C2903" i="12"/>
  <c r="J2903" i="12"/>
  <c r="D2903" i="12"/>
  <c r="K2903" i="12"/>
  <c r="E2903" i="12"/>
  <c r="L2903" i="12"/>
  <c r="F2903" i="12"/>
  <c r="M2903" i="12"/>
  <c r="G2903" i="12"/>
  <c r="N2903" i="12"/>
  <c r="H2903" i="12"/>
  <c r="O2903" i="12"/>
  <c r="I2903" i="12"/>
  <c r="P2903" i="12"/>
  <c r="Q2903" i="12"/>
  <c r="C2904" i="12"/>
  <c r="J2904" i="12"/>
  <c r="D2904" i="12"/>
  <c r="K2904" i="12"/>
  <c r="E2904" i="12"/>
  <c r="L2904" i="12"/>
  <c r="F2904" i="12"/>
  <c r="M2904" i="12"/>
  <c r="G2904" i="12"/>
  <c r="N2904" i="12"/>
  <c r="H2904" i="12"/>
  <c r="O2904" i="12"/>
  <c r="I2904" i="12"/>
  <c r="P2904" i="12"/>
  <c r="Q2904" i="12"/>
  <c r="C2905" i="12"/>
  <c r="J2905" i="12"/>
  <c r="D2905" i="12"/>
  <c r="K2905" i="12"/>
  <c r="E2905" i="12"/>
  <c r="L2905" i="12"/>
  <c r="F2905" i="12"/>
  <c r="M2905" i="12"/>
  <c r="G2905" i="12"/>
  <c r="N2905" i="12"/>
  <c r="H2905" i="12"/>
  <c r="O2905" i="12"/>
  <c r="I2905" i="12"/>
  <c r="P2905" i="12"/>
  <c r="Q2905" i="12"/>
  <c r="C2906" i="12"/>
  <c r="J2906" i="12"/>
  <c r="D2906" i="12"/>
  <c r="K2906" i="12"/>
  <c r="E2906" i="12"/>
  <c r="L2906" i="12"/>
  <c r="F2906" i="12"/>
  <c r="M2906" i="12"/>
  <c r="G2906" i="12"/>
  <c r="N2906" i="12"/>
  <c r="H2906" i="12"/>
  <c r="O2906" i="12"/>
  <c r="I2906" i="12"/>
  <c r="P2906" i="12"/>
  <c r="Q2906" i="12"/>
  <c r="C2907" i="12"/>
  <c r="J2907" i="12"/>
  <c r="D2907" i="12"/>
  <c r="K2907" i="12"/>
  <c r="E2907" i="12"/>
  <c r="L2907" i="12"/>
  <c r="F2907" i="12"/>
  <c r="M2907" i="12"/>
  <c r="G2907" i="12"/>
  <c r="N2907" i="12"/>
  <c r="H2907" i="12"/>
  <c r="O2907" i="12"/>
  <c r="I2907" i="12"/>
  <c r="P2907" i="12"/>
  <c r="Q2907" i="12"/>
  <c r="C2908" i="12"/>
  <c r="J2908" i="12"/>
  <c r="D2908" i="12"/>
  <c r="K2908" i="12"/>
  <c r="E2908" i="12"/>
  <c r="L2908" i="12"/>
  <c r="F2908" i="12"/>
  <c r="M2908" i="12"/>
  <c r="G2908" i="12"/>
  <c r="N2908" i="12"/>
  <c r="H2908" i="12"/>
  <c r="O2908" i="12"/>
  <c r="I2908" i="12"/>
  <c r="P2908" i="12"/>
  <c r="Q2908" i="12"/>
  <c r="C2909" i="12"/>
  <c r="J2909" i="12"/>
  <c r="D2909" i="12"/>
  <c r="K2909" i="12"/>
  <c r="E2909" i="12"/>
  <c r="L2909" i="12"/>
  <c r="F2909" i="12"/>
  <c r="M2909" i="12"/>
  <c r="G2909" i="12"/>
  <c r="N2909" i="12"/>
  <c r="H2909" i="12"/>
  <c r="O2909" i="12"/>
  <c r="I2909" i="12"/>
  <c r="P2909" i="12"/>
  <c r="Q2909" i="12"/>
  <c r="C2910" i="12"/>
  <c r="J2910" i="12"/>
  <c r="D2910" i="12"/>
  <c r="K2910" i="12"/>
  <c r="E2910" i="12"/>
  <c r="L2910" i="12"/>
  <c r="F2910" i="12"/>
  <c r="M2910" i="12"/>
  <c r="G2910" i="12"/>
  <c r="N2910" i="12"/>
  <c r="H2910" i="12"/>
  <c r="O2910" i="12"/>
  <c r="I2910" i="12"/>
  <c r="P2910" i="12"/>
  <c r="Q2910" i="12"/>
  <c r="C2911" i="12"/>
  <c r="J2911" i="12"/>
  <c r="D2911" i="12"/>
  <c r="K2911" i="12"/>
  <c r="E2911" i="12"/>
  <c r="L2911" i="12"/>
  <c r="F2911" i="12"/>
  <c r="M2911" i="12"/>
  <c r="G2911" i="12"/>
  <c r="N2911" i="12"/>
  <c r="H2911" i="12"/>
  <c r="O2911" i="12"/>
  <c r="I2911" i="12"/>
  <c r="P2911" i="12"/>
  <c r="Q2911" i="12"/>
  <c r="C2912" i="12"/>
  <c r="J2912" i="12"/>
  <c r="D2912" i="12"/>
  <c r="K2912" i="12"/>
  <c r="E2912" i="12"/>
  <c r="L2912" i="12"/>
  <c r="F2912" i="12"/>
  <c r="M2912" i="12"/>
  <c r="G2912" i="12"/>
  <c r="N2912" i="12"/>
  <c r="H2912" i="12"/>
  <c r="O2912" i="12"/>
  <c r="I2912" i="12"/>
  <c r="P2912" i="12"/>
  <c r="Q2912" i="12"/>
  <c r="C2913" i="12"/>
  <c r="J2913" i="12"/>
  <c r="D2913" i="12"/>
  <c r="K2913" i="12"/>
  <c r="E2913" i="12"/>
  <c r="L2913" i="12"/>
  <c r="F2913" i="12"/>
  <c r="M2913" i="12"/>
  <c r="G2913" i="12"/>
  <c r="N2913" i="12"/>
  <c r="H2913" i="12"/>
  <c r="O2913" i="12"/>
  <c r="I2913" i="12"/>
  <c r="P2913" i="12"/>
  <c r="Q2913" i="12"/>
  <c r="C2914" i="12"/>
  <c r="J2914" i="12"/>
  <c r="D2914" i="12"/>
  <c r="K2914" i="12"/>
  <c r="E2914" i="12"/>
  <c r="L2914" i="12"/>
  <c r="F2914" i="12"/>
  <c r="M2914" i="12"/>
  <c r="G2914" i="12"/>
  <c r="N2914" i="12"/>
  <c r="H2914" i="12"/>
  <c r="O2914" i="12"/>
  <c r="I2914" i="12"/>
  <c r="P2914" i="12"/>
  <c r="Q2914" i="12"/>
  <c r="C2915" i="12"/>
  <c r="J2915" i="12"/>
  <c r="D2915" i="12"/>
  <c r="K2915" i="12"/>
  <c r="E2915" i="12"/>
  <c r="L2915" i="12"/>
  <c r="F2915" i="12"/>
  <c r="M2915" i="12"/>
  <c r="G2915" i="12"/>
  <c r="N2915" i="12"/>
  <c r="H2915" i="12"/>
  <c r="O2915" i="12"/>
  <c r="I2915" i="12"/>
  <c r="P2915" i="12"/>
  <c r="Q2915" i="12"/>
  <c r="C2916" i="12"/>
  <c r="J2916" i="12"/>
  <c r="D2916" i="12"/>
  <c r="K2916" i="12"/>
  <c r="E2916" i="12"/>
  <c r="L2916" i="12"/>
  <c r="F2916" i="12"/>
  <c r="M2916" i="12"/>
  <c r="G2916" i="12"/>
  <c r="N2916" i="12"/>
  <c r="H2916" i="12"/>
  <c r="O2916" i="12"/>
  <c r="I2916" i="12"/>
  <c r="P2916" i="12"/>
  <c r="Q2916" i="12"/>
  <c r="C2917" i="12"/>
  <c r="J2917" i="12"/>
  <c r="D2917" i="12"/>
  <c r="K2917" i="12"/>
  <c r="E2917" i="12"/>
  <c r="L2917" i="12"/>
  <c r="F2917" i="12"/>
  <c r="M2917" i="12"/>
  <c r="G2917" i="12"/>
  <c r="N2917" i="12"/>
  <c r="H2917" i="12"/>
  <c r="O2917" i="12"/>
  <c r="I2917" i="12"/>
  <c r="P2917" i="12"/>
  <c r="Q2917" i="12"/>
  <c r="C2918" i="12"/>
  <c r="J2918" i="12"/>
  <c r="D2918" i="12"/>
  <c r="K2918" i="12"/>
  <c r="E2918" i="12"/>
  <c r="L2918" i="12"/>
  <c r="F2918" i="12"/>
  <c r="M2918" i="12"/>
  <c r="G2918" i="12"/>
  <c r="N2918" i="12"/>
  <c r="H2918" i="12"/>
  <c r="O2918" i="12"/>
  <c r="I2918" i="12"/>
  <c r="P2918" i="12"/>
  <c r="Q2918" i="12"/>
  <c r="C2919" i="12"/>
  <c r="J2919" i="12"/>
  <c r="D2919" i="12"/>
  <c r="K2919" i="12"/>
  <c r="E2919" i="12"/>
  <c r="L2919" i="12"/>
  <c r="F2919" i="12"/>
  <c r="M2919" i="12"/>
  <c r="G2919" i="12"/>
  <c r="N2919" i="12"/>
  <c r="H2919" i="12"/>
  <c r="O2919" i="12"/>
  <c r="I2919" i="12"/>
  <c r="P2919" i="12"/>
  <c r="Q2919" i="12"/>
  <c r="C2920" i="12"/>
  <c r="J2920" i="12"/>
  <c r="D2920" i="12"/>
  <c r="K2920" i="12"/>
  <c r="E2920" i="12"/>
  <c r="L2920" i="12"/>
  <c r="F2920" i="12"/>
  <c r="M2920" i="12"/>
  <c r="G2920" i="12"/>
  <c r="N2920" i="12"/>
  <c r="H2920" i="12"/>
  <c r="O2920" i="12"/>
  <c r="I2920" i="12"/>
  <c r="P2920" i="12"/>
  <c r="Q2920" i="12"/>
  <c r="C2921" i="12"/>
  <c r="J2921" i="12"/>
  <c r="D2921" i="12"/>
  <c r="K2921" i="12"/>
  <c r="E2921" i="12"/>
  <c r="L2921" i="12"/>
  <c r="F2921" i="12"/>
  <c r="M2921" i="12"/>
  <c r="G2921" i="12"/>
  <c r="N2921" i="12"/>
  <c r="H2921" i="12"/>
  <c r="O2921" i="12"/>
  <c r="I2921" i="12"/>
  <c r="P2921" i="12"/>
  <c r="Q2921" i="12"/>
  <c r="C2922" i="12"/>
  <c r="J2922" i="12"/>
  <c r="D2922" i="12"/>
  <c r="K2922" i="12"/>
  <c r="E2922" i="12"/>
  <c r="L2922" i="12"/>
  <c r="F2922" i="12"/>
  <c r="M2922" i="12"/>
  <c r="G2922" i="12"/>
  <c r="N2922" i="12"/>
  <c r="H2922" i="12"/>
  <c r="O2922" i="12"/>
  <c r="I2922" i="12"/>
  <c r="P2922" i="12"/>
  <c r="Q2922" i="12"/>
  <c r="C2923" i="12"/>
  <c r="J2923" i="12"/>
  <c r="D2923" i="12"/>
  <c r="K2923" i="12"/>
  <c r="E2923" i="12"/>
  <c r="L2923" i="12"/>
  <c r="F2923" i="12"/>
  <c r="M2923" i="12"/>
  <c r="G2923" i="12"/>
  <c r="N2923" i="12"/>
  <c r="H2923" i="12"/>
  <c r="O2923" i="12"/>
  <c r="I2923" i="12"/>
  <c r="P2923" i="12"/>
  <c r="Q2923" i="12"/>
  <c r="C2924" i="12"/>
  <c r="J2924" i="12"/>
  <c r="D2924" i="12"/>
  <c r="K2924" i="12"/>
  <c r="E2924" i="12"/>
  <c r="L2924" i="12"/>
  <c r="F2924" i="12"/>
  <c r="M2924" i="12"/>
  <c r="G2924" i="12"/>
  <c r="N2924" i="12"/>
  <c r="H2924" i="12"/>
  <c r="O2924" i="12"/>
  <c r="I2924" i="12"/>
  <c r="P2924" i="12"/>
  <c r="Q2924" i="12"/>
  <c r="C2925" i="12"/>
  <c r="J2925" i="12"/>
  <c r="D2925" i="12"/>
  <c r="K2925" i="12"/>
  <c r="E2925" i="12"/>
  <c r="L2925" i="12"/>
  <c r="F2925" i="12"/>
  <c r="M2925" i="12"/>
  <c r="G2925" i="12"/>
  <c r="N2925" i="12"/>
  <c r="H2925" i="12"/>
  <c r="O2925" i="12"/>
  <c r="I2925" i="12"/>
  <c r="P2925" i="12"/>
  <c r="Q2925" i="12"/>
  <c r="C2926" i="12"/>
  <c r="J2926" i="12"/>
  <c r="D2926" i="12"/>
  <c r="K2926" i="12"/>
  <c r="E2926" i="12"/>
  <c r="L2926" i="12"/>
  <c r="F2926" i="12"/>
  <c r="M2926" i="12"/>
  <c r="G2926" i="12"/>
  <c r="N2926" i="12"/>
  <c r="H2926" i="12"/>
  <c r="O2926" i="12"/>
  <c r="I2926" i="12"/>
  <c r="P2926" i="12"/>
  <c r="Q2926" i="12"/>
  <c r="C2927" i="12"/>
  <c r="J2927" i="12"/>
  <c r="D2927" i="12"/>
  <c r="K2927" i="12"/>
  <c r="E2927" i="12"/>
  <c r="L2927" i="12"/>
  <c r="F2927" i="12"/>
  <c r="M2927" i="12"/>
  <c r="G2927" i="12"/>
  <c r="N2927" i="12"/>
  <c r="H2927" i="12"/>
  <c r="O2927" i="12"/>
  <c r="I2927" i="12"/>
  <c r="P2927" i="12"/>
  <c r="Q2927" i="12"/>
  <c r="C2928" i="12"/>
  <c r="J2928" i="12"/>
  <c r="D2928" i="12"/>
  <c r="K2928" i="12"/>
  <c r="E2928" i="12"/>
  <c r="L2928" i="12"/>
  <c r="F2928" i="12"/>
  <c r="M2928" i="12"/>
  <c r="G2928" i="12"/>
  <c r="N2928" i="12"/>
  <c r="H2928" i="12"/>
  <c r="O2928" i="12"/>
  <c r="I2928" i="12"/>
  <c r="P2928" i="12"/>
  <c r="Q2928" i="12"/>
  <c r="C2929" i="12"/>
  <c r="J2929" i="12"/>
  <c r="D2929" i="12"/>
  <c r="K2929" i="12"/>
  <c r="E2929" i="12"/>
  <c r="L2929" i="12"/>
  <c r="F2929" i="12"/>
  <c r="M2929" i="12"/>
  <c r="G2929" i="12"/>
  <c r="N2929" i="12"/>
  <c r="H2929" i="12"/>
  <c r="O2929" i="12"/>
  <c r="I2929" i="12"/>
  <c r="P2929" i="12"/>
  <c r="Q2929" i="12"/>
  <c r="C2930" i="12"/>
  <c r="J2930" i="12"/>
  <c r="D2930" i="12"/>
  <c r="K2930" i="12"/>
  <c r="E2930" i="12"/>
  <c r="L2930" i="12"/>
  <c r="F2930" i="12"/>
  <c r="M2930" i="12"/>
  <c r="G2930" i="12"/>
  <c r="N2930" i="12"/>
  <c r="H2930" i="12"/>
  <c r="O2930" i="12"/>
  <c r="I2930" i="12"/>
  <c r="P2930" i="12"/>
  <c r="Q2930" i="12"/>
  <c r="C2931" i="12"/>
  <c r="J2931" i="12"/>
  <c r="D2931" i="12"/>
  <c r="K2931" i="12"/>
  <c r="E2931" i="12"/>
  <c r="L2931" i="12"/>
  <c r="F2931" i="12"/>
  <c r="M2931" i="12"/>
  <c r="G2931" i="12"/>
  <c r="N2931" i="12"/>
  <c r="H2931" i="12"/>
  <c r="O2931" i="12"/>
  <c r="I2931" i="12"/>
  <c r="P2931" i="12"/>
  <c r="Q2931" i="12"/>
  <c r="C2932" i="12"/>
  <c r="J2932" i="12"/>
  <c r="D2932" i="12"/>
  <c r="K2932" i="12"/>
  <c r="E2932" i="12"/>
  <c r="L2932" i="12"/>
  <c r="F2932" i="12"/>
  <c r="M2932" i="12"/>
  <c r="G2932" i="12"/>
  <c r="N2932" i="12"/>
  <c r="H2932" i="12"/>
  <c r="O2932" i="12"/>
  <c r="I2932" i="12"/>
  <c r="P2932" i="12"/>
  <c r="Q2932" i="12"/>
  <c r="C2933" i="12"/>
  <c r="J2933" i="12"/>
  <c r="D2933" i="12"/>
  <c r="K2933" i="12"/>
  <c r="E2933" i="12"/>
  <c r="L2933" i="12"/>
  <c r="F2933" i="12"/>
  <c r="M2933" i="12"/>
  <c r="G2933" i="12"/>
  <c r="N2933" i="12"/>
  <c r="H2933" i="12"/>
  <c r="O2933" i="12"/>
  <c r="I2933" i="12"/>
  <c r="P2933" i="12"/>
  <c r="Q2933" i="12"/>
  <c r="C2934" i="12"/>
  <c r="J2934" i="12"/>
  <c r="D2934" i="12"/>
  <c r="K2934" i="12"/>
  <c r="E2934" i="12"/>
  <c r="L2934" i="12"/>
  <c r="F2934" i="12"/>
  <c r="M2934" i="12"/>
  <c r="G2934" i="12"/>
  <c r="N2934" i="12"/>
  <c r="H2934" i="12"/>
  <c r="O2934" i="12"/>
  <c r="I2934" i="12"/>
  <c r="P2934" i="12"/>
  <c r="Q2934" i="12"/>
  <c r="C2935" i="12"/>
  <c r="J2935" i="12"/>
  <c r="D2935" i="12"/>
  <c r="K2935" i="12"/>
  <c r="E2935" i="12"/>
  <c r="L2935" i="12"/>
  <c r="F2935" i="12"/>
  <c r="M2935" i="12"/>
  <c r="G2935" i="12"/>
  <c r="N2935" i="12"/>
  <c r="H2935" i="12"/>
  <c r="O2935" i="12"/>
  <c r="I2935" i="12"/>
  <c r="P2935" i="12"/>
  <c r="Q2935" i="12"/>
  <c r="C2936" i="12"/>
  <c r="J2936" i="12"/>
  <c r="D2936" i="12"/>
  <c r="K2936" i="12"/>
  <c r="E2936" i="12"/>
  <c r="L2936" i="12"/>
  <c r="F2936" i="12"/>
  <c r="M2936" i="12"/>
  <c r="G2936" i="12"/>
  <c r="N2936" i="12"/>
  <c r="H2936" i="12"/>
  <c r="O2936" i="12"/>
  <c r="I2936" i="12"/>
  <c r="P2936" i="12"/>
  <c r="Q2936" i="12"/>
  <c r="C2937" i="12"/>
  <c r="J2937" i="12"/>
  <c r="D2937" i="12"/>
  <c r="K2937" i="12"/>
  <c r="E2937" i="12"/>
  <c r="L2937" i="12"/>
  <c r="F2937" i="12"/>
  <c r="M2937" i="12"/>
  <c r="G2937" i="12"/>
  <c r="N2937" i="12"/>
  <c r="H2937" i="12"/>
  <c r="O2937" i="12"/>
  <c r="I2937" i="12"/>
  <c r="P2937" i="12"/>
  <c r="Q2937" i="12"/>
  <c r="C2938" i="12"/>
  <c r="J2938" i="12"/>
  <c r="D2938" i="12"/>
  <c r="K2938" i="12"/>
  <c r="E2938" i="12"/>
  <c r="L2938" i="12"/>
  <c r="F2938" i="12"/>
  <c r="M2938" i="12"/>
  <c r="G2938" i="12"/>
  <c r="N2938" i="12"/>
  <c r="H2938" i="12"/>
  <c r="O2938" i="12"/>
  <c r="I2938" i="12"/>
  <c r="P2938" i="12"/>
  <c r="Q2938" i="12"/>
  <c r="C2939" i="12"/>
  <c r="J2939" i="12"/>
  <c r="D2939" i="12"/>
  <c r="K2939" i="12"/>
  <c r="E2939" i="12"/>
  <c r="L2939" i="12"/>
  <c r="F2939" i="12"/>
  <c r="M2939" i="12"/>
  <c r="G2939" i="12"/>
  <c r="N2939" i="12"/>
  <c r="H2939" i="12"/>
  <c r="O2939" i="12"/>
  <c r="I2939" i="12"/>
  <c r="P2939" i="12"/>
  <c r="Q2939" i="12"/>
  <c r="C2940" i="12"/>
  <c r="J2940" i="12"/>
  <c r="D2940" i="12"/>
  <c r="K2940" i="12"/>
  <c r="E2940" i="12"/>
  <c r="L2940" i="12"/>
  <c r="F2940" i="12"/>
  <c r="M2940" i="12"/>
  <c r="G2940" i="12"/>
  <c r="N2940" i="12"/>
  <c r="H2940" i="12"/>
  <c r="O2940" i="12"/>
  <c r="I2940" i="12"/>
  <c r="P2940" i="12"/>
  <c r="Q2940" i="12"/>
  <c r="C2941" i="12"/>
  <c r="J2941" i="12"/>
  <c r="D2941" i="12"/>
  <c r="K2941" i="12"/>
  <c r="E2941" i="12"/>
  <c r="L2941" i="12"/>
  <c r="F2941" i="12"/>
  <c r="M2941" i="12"/>
  <c r="G2941" i="12"/>
  <c r="N2941" i="12"/>
  <c r="H2941" i="12"/>
  <c r="O2941" i="12"/>
  <c r="I2941" i="12"/>
  <c r="P2941" i="12"/>
  <c r="Q2941" i="12"/>
  <c r="C2942" i="12"/>
  <c r="J2942" i="12"/>
  <c r="D2942" i="12"/>
  <c r="K2942" i="12"/>
  <c r="E2942" i="12"/>
  <c r="L2942" i="12"/>
  <c r="F2942" i="12"/>
  <c r="M2942" i="12"/>
  <c r="G2942" i="12"/>
  <c r="N2942" i="12"/>
  <c r="H2942" i="12"/>
  <c r="O2942" i="12"/>
  <c r="I2942" i="12"/>
  <c r="P2942" i="12"/>
  <c r="Q2942" i="12"/>
  <c r="C2943" i="12"/>
  <c r="J2943" i="12"/>
  <c r="D2943" i="12"/>
  <c r="K2943" i="12"/>
  <c r="E2943" i="12"/>
  <c r="L2943" i="12"/>
  <c r="F2943" i="12"/>
  <c r="M2943" i="12"/>
  <c r="G2943" i="12"/>
  <c r="N2943" i="12"/>
  <c r="H2943" i="12"/>
  <c r="O2943" i="12"/>
  <c r="I2943" i="12"/>
  <c r="P2943" i="12"/>
  <c r="Q2943" i="12"/>
  <c r="C2944" i="12"/>
  <c r="J2944" i="12"/>
  <c r="D2944" i="12"/>
  <c r="K2944" i="12"/>
  <c r="E2944" i="12"/>
  <c r="L2944" i="12"/>
  <c r="F2944" i="12"/>
  <c r="M2944" i="12"/>
  <c r="G2944" i="12"/>
  <c r="N2944" i="12"/>
  <c r="H2944" i="12"/>
  <c r="O2944" i="12"/>
  <c r="I2944" i="12"/>
  <c r="P2944" i="12"/>
  <c r="Q2944" i="12"/>
  <c r="C2945" i="12"/>
  <c r="J2945" i="12"/>
  <c r="D2945" i="12"/>
  <c r="K2945" i="12"/>
  <c r="E2945" i="12"/>
  <c r="L2945" i="12"/>
  <c r="F2945" i="12"/>
  <c r="M2945" i="12"/>
  <c r="G2945" i="12"/>
  <c r="N2945" i="12"/>
  <c r="H2945" i="12"/>
  <c r="O2945" i="12"/>
  <c r="I2945" i="12"/>
  <c r="P2945" i="12"/>
  <c r="Q2945" i="12"/>
  <c r="C2946" i="12"/>
  <c r="J2946" i="12"/>
  <c r="D2946" i="12"/>
  <c r="K2946" i="12"/>
  <c r="E2946" i="12"/>
  <c r="L2946" i="12"/>
  <c r="F2946" i="12"/>
  <c r="M2946" i="12"/>
  <c r="G2946" i="12"/>
  <c r="N2946" i="12"/>
  <c r="H2946" i="12"/>
  <c r="O2946" i="12"/>
  <c r="I2946" i="12"/>
  <c r="P2946" i="12"/>
  <c r="Q2946" i="12"/>
  <c r="C2947" i="12"/>
  <c r="J2947" i="12"/>
  <c r="D2947" i="12"/>
  <c r="K2947" i="12"/>
  <c r="E2947" i="12"/>
  <c r="L2947" i="12"/>
  <c r="F2947" i="12"/>
  <c r="M2947" i="12"/>
  <c r="G2947" i="12"/>
  <c r="N2947" i="12"/>
  <c r="H2947" i="12"/>
  <c r="O2947" i="12"/>
  <c r="I2947" i="12"/>
  <c r="P2947" i="12"/>
  <c r="Q2947" i="12"/>
  <c r="C2948" i="12"/>
  <c r="J2948" i="12"/>
  <c r="D2948" i="12"/>
  <c r="K2948" i="12"/>
  <c r="E2948" i="12"/>
  <c r="L2948" i="12"/>
  <c r="F2948" i="12"/>
  <c r="M2948" i="12"/>
  <c r="G2948" i="12"/>
  <c r="N2948" i="12"/>
  <c r="H2948" i="12"/>
  <c r="O2948" i="12"/>
  <c r="I2948" i="12"/>
  <c r="P2948" i="12"/>
  <c r="Q2948" i="12"/>
  <c r="C2949" i="12"/>
  <c r="J2949" i="12"/>
  <c r="D2949" i="12"/>
  <c r="K2949" i="12"/>
  <c r="E2949" i="12"/>
  <c r="L2949" i="12"/>
  <c r="F2949" i="12"/>
  <c r="M2949" i="12"/>
  <c r="G2949" i="12"/>
  <c r="N2949" i="12"/>
  <c r="H2949" i="12"/>
  <c r="O2949" i="12"/>
  <c r="I2949" i="12"/>
  <c r="P2949" i="12"/>
  <c r="Q2949" i="12"/>
  <c r="C2950" i="12"/>
  <c r="J2950" i="12"/>
  <c r="D2950" i="12"/>
  <c r="K2950" i="12"/>
  <c r="E2950" i="12"/>
  <c r="L2950" i="12"/>
  <c r="F2950" i="12"/>
  <c r="M2950" i="12"/>
  <c r="G2950" i="12"/>
  <c r="N2950" i="12"/>
  <c r="H2950" i="12"/>
  <c r="O2950" i="12"/>
  <c r="I2950" i="12"/>
  <c r="P2950" i="12"/>
  <c r="Q2950" i="12"/>
  <c r="C2951" i="12"/>
  <c r="J2951" i="12"/>
  <c r="D2951" i="12"/>
  <c r="K2951" i="12"/>
  <c r="E2951" i="12"/>
  <c r="L2951" i="12"/>
  <c r="F2951" i="12"/>
  <c r="M2951" i="12"/>
  <c r="G2951" i="12"/>
  <c r="N2951" i="12"/>
  <c r="H2951" i="12"/>
  <c r="O2951" i="12"/>
  <c r="I2951" i="12"/>
  <c r="P2951" i="12"/>
  <c r="Q2951" i="12"/>
  <c r="C2952" i="12"/>
  <c r="J2952" i="12"/>
  <c r="D2952" i="12"/>
  <c r="K2952" i="12"/>
  <c r="E2952" i="12"/>
  <c r="L2952" i="12"/>
  <c r="F2952" i="12"/>
  <c r="M2952" i="12"/>
  <c r="G2952" i="12"/>
  <c r="N2952" i="12"/>
  <c r="H2952" i="12"/>
  <c r="O2952" i="12"/>
  <c r="I2952" i="12"/>
  <c r="P2952" i="12"/>
  <c r="Q2952" i="12"/>
  <c r="C2953" i="12"/>
  <c r="J2953" i="12"/>
  <c r="D2953" i="12"/>
  <c r="K2953" i="12"/>
  <c r="E2953" i="12"/>
  <c r="L2953" i="12"/>
  <c r="F2953" i="12"/>
  <c r="M2953" i="12"/>
  <c r="G2953" i="12"/>
  <c r="N2953" i="12"/>
  <c r="H2953" i="12"/>
  <c r="O2953" i="12"/>
  <c r="I2953" i="12"/>
  <c r="P2953" i="12"/>
  <c r="Q2953" i="12"/>
  <c r="C2954" i="12"/>
  <c r="J2954" i="12"/>
  <c r="D2954" i="12"/>
  <c r="K2954" i="12"/>
  <c r="E2954" i="12"/>
  <c r="L2954" i="12"/>
  <c r="F2954" i="12"/>
  <c r="M2954" i="12"/>
  <c r="G2954" i="12"/>
  <c r="N2954" i="12"/>
  <c r="H2954" i="12"/>
  <c r="O2954" i="12"/>
  <c r="I2954" i="12"/>
  <c r="P2954" i="12"/>
  <c r="Q2954" i="12"/>
  <c r="C2955" i="12"/>
  <c r="J2955" i="12"/>
  <c r="D2955" i="12"/>
  <c r="K2955" i="12"/>
  <c r="E2955" i="12"/>
  <c r="L2955" i="12"/>
  <c r="F2955" i="12"/>
  <c r="M2955" i="12"/>
  <c r="G2955" i="12"/>
  <c r="N2955" i="12"/>
  <c r="H2955" i="12"/>
  <c r="O2955" i="12"/>
  <c r="I2955" i="12"/>
  <c r="P2955" i="12"/>
  <c r="Q2955" i="12"/>
  <c r="C2956" i="12"/>
  <c r="J2956" i="12"/>
  <c r="D2956" i="12"/>
  <c r="K2956" i="12"/>
  <c r="E2956" i="12"/>
  <c r="L2956" i="12"/>
  <c r="F2956" i="12"/>
  <c r="M2956" i="12"/>
  <c r="G2956" i="12"/>
  <c r="N2956" i="12"/>
  <c r="H2956" i="12"/>
  <c r="O2956" i="12"/>
  <c r="I2956" i="12"/>
  <c r="P2956" i="12"/>
  <c r="Q2956" i="12"/>
  <c r="C2957" i="12"/>
  <c r="J2957" i="12"/>
  <c r="D2957" i="12"/>
  <c r="K2957" i="12"/>
  <c r="E2957" i="12"/>
  <c r="L2957" i="12"/>
  <c r="F2957" i="12"/>
  <c r="M2957" i="12"/>
  <c r="G2957" i="12"/>
  <c r="N2957" i="12"/>
  <c r="H2957" i="12"/>
  <c r="O2957" i="12"/>
  <c r="I2957" i="12"/>
  <c r="P2957" i="12"/>
  <c r="Q2957" i="12"/>
  <c r="C2958" i="12"/>
  <c r="J2958" i="12"/>
  <c r="D2958" i="12"/>
  <c r="K2958" i="12"/>
  <c r="E2958" i="12"/>
  <c r="L2958" i="12"/>
  <c r="F2958" i="12"/>
  <c r="M2958" i="12"/>
  <c r="G2958" i="12"/>
  <c r="N2958" i="12"/>
  <c r="H2958" i="12"/>
  <c r="O2958" i="12"/>
  <c r="I2958" i="12"/>
  <c r="P2958" i="12"/>
  <c r="Q2958" i="12"/>
  <c r="C2959" i="12"/>
  <c r="J2959" i="12"/>
  <c r="D2959" i="12"/>
  <c r="K2959" i="12"/>
  <c r="E2959" i="12"/>
  <c r="L2959" i="12"/>
  <c r="F2959" i="12"/>
  <c r="M2959" i="12"/>
  <c r="G2959" i="12"/>
  <c r="N2959" i="12"/>
  <c r="H2959" i="12"/>
  <c r="O2959" i="12"/>
  <c r="I2959" i="12"/>
  <c r="P2959" i="12"/>
  <c r="Q2959" i="12"/>
  <c r="C2960" i="12"/>
  <c r="J2960" i="12"/>
  <c r="D2960" i="12"/>
  <c r="K2960" i="12"/>
  <c r="E2960" i="12"/>
  <c r="L2960" i="12"/>
  <c r="F2960" i="12"/>
  <c r="M2960" i="12"/>
  <c r="G2960" i="12"/>
  <c r="N2960" i="12"/>
  <c r="H2960" i="12"/>
  <c r="O2960" i="12"/>
  <c r="I2960" i="12"/>
  <c r="P2960" i="12"/>
  <c r="Q2960" i="12"/>
  <c r="C2961" i="12"/>
  <c r="J2961" i="12"/>
  <c r="D2961" i="12"/>
  <c r="K2961" i="12"/>
  <c r="E2961" i="12"/>
  <c r="L2961" i="12"/>
  <c r="F2961" i="12"/>
  <c r="M2961" i="12"/>
  <c r="G2961" i="12"/>
  <c r="N2961" i="12"/>
  <c r="H2961" i="12"/>
  <c r="O2961" i="12"/>
  <c r="I2961" i="12"/>
  <c r="P2961" i="12"/>
  <c r="Q2961" i="12"/>
  <c r="C2962" i="12"/>
  <c r="J2962" i="12"/>
  <c r="D2962" i="12"/>
  <c r="K2962" i="12"/>
  <c r="E2962" i="12"/>
  <c r="L2962" i="12"/>
  <c r="F2962" i="12"/>
  <c r="M2962" i="12"/>
  <c r="G2962" i="12"/>
  <c r="N2962" i="12"/>
  <c r="H2962" i="12"/>
  <c r="O2962" i="12"/>
  <c r="I2962" i="12"/>
  <c r="P2962" i="12"/>
  <c r="Q2962" i="12"/>
  <c r="C2963" i="12"/>
  <c r="J2963" i="12"/>
  <c r="D2963" i="12"/>
  <c r="K2963" i="12"/>
  <c r="E2963" i="12"/>
  <c r="L2963" i="12"/>
  <c r="F2963" i="12"/>
  <c r="M2963" i="12"/>
  <c r="G2963" i="12"/>
  <c r="N2963" i="12"/>
  <c r="H2963" i="12"/>
  <c r="O2963" i="12"/>
  <c r="I2963" i="12"/>
  <c r="P2963" i="12"/>
  <c r="Q2963" i="12"/>
  <c r="C2964" i="12"/>
  <c r="J2964" i="12"/>
  <c r="D2964" i="12"/>
  <c r="K2964" i="12"/>
  <c r="E2964" i="12"/>
  <c r="L2964" i="12"/>
  <c r="F2964" i="12"/>
  <c r="M2964" i="12"/>
  <c r="G2964" i="12"/>
  <c r="N2964" i="12"/>
  <c r="H2964" i="12"/>
  <c r="O2964" i="12"/>
  <c r="I2964" i="12"/>
  <c r="P2964" i="12"/>
  <c r="Q2964" i="12"/>
  <c r="C2965" i="12"/>
  <c r="J2965" i="12"/>
  <c r="D2965" i="12"/>
  <c r="K2965" i="12"/>
  <c r="E2965" i="12"/>
  <c r="L2965" i="12"/>
  <c r="F2965" i="12"/>
  <c r="M2965" i="12"/>
  <c r="G2965" i="12"/>
  <c r="N2965" i="12"/>
  <c r="H2965" i="12"/>
  <c r="O2965" i="12"/>
  <c r="I2965" i="12"/>
  <c r="P2965" i="12"/>
  <c r="Q2965" i="12"/>
  <c r="C2966" i="12"/>
  <c r="J2966" i="12"/>
  <c r="D2966" i="12"/>
  <c r="K2966" i="12"/>
  <c r="E2966" i="12"/>
  <c r="L2966" i="12"/>
  <c r="F2966" i="12"/>
  <c r="M2966" i="12"/>
  <c r="G2966" i="12"/>
  <c r="N2966" i="12"/>
  <c r="H2966" i="12"/>
  <c r="O2966" i="12"/>
  <c r="I2966" i="12"/>
  <c r="P2966" i="12"/>
  <c r="Q2966" i="12"/>
  <c r="C2967" i="12"/>
  <c r="J2967" i="12"/>
  <c r="D2967" i="12"/>
  <c r="K2967" i="12"/>
  <c r="E2967" i="12"/>
  <c r="L2967" i="12"/>
  <c r="F2967" i="12"/>
  <c r="M2967" i="12"/>
  <c r="G2967" i="12"/>
  <c r="N2967" i="12"/>
  <c r="H2967" i="12"/>
  <c r="O2967" i="12"/>
  <c r="I2967" i="12"/>
  <c r="P2967" i="12"/>
  <c r="Q2967" i="12"/>
  <c r="C2968" i="12"/>
  <c r="J2968" i="12"/>
  <c r="D2968" i="12"/>
  <c r="K2968" i="12"/>
  <c r="E2968" i="12"/>
  <c r="L2968" i="12"/>
  <c r="F2968" i="12"/>
  <c r="M2968" i="12"/>
  <c r="G2968" i="12"/>
  <c r="N2968" i="12"/>
  <c r="H2968" i="12"/>
  <c r="O2968" i="12"/>
  <c r="I2968" i="12"/>
  <c r="P2968" i="12"/>
  <c r="Q2968" i="12"/>
  <c r="C2969" i="12"/>
  <c r="J2969" i="12"/>
  <c r="D2969" i="12"/>
  <c r="K2969" i="12"/>
  <c r="E2969" i="12"/>
  <c r="L2969" i="12"/>
  <c r="F2969" i="12"/>
  <c r="M2969" i="12"/>
  <c r="G2969" i="12"/>
  <c r="N2969" i="12"/>
  <c r="H2969" i="12"/>
  <c r="O2969" i="12"/>
  <c r="I2969" i="12"/>
  <c r="P2969" i="12"/>
  <c r="Q2969" i="12"/>
  <c r="C2970" i="12"/>
  <c r="J2970" i="12"/>
  <c r="D2970" i="12"/>
  <c r="K2970" i="12"/>
  <c r="E2970" i="12"/>
  <c r="L2970" i="12"/>
  <c r="F2970" i="12"/>
  <c r="M2970" i="12"/>
  <c r="G2970" i="12"/>
  <c r="N2970" i="12"/>
  <c r="H2970" i="12"/>
  <c r="O2970" i="12"/>
  <c r="I2970" i="12"/>
  <c r="P2970" i="12"/>
  <c r="Q2970" i="12"/>
  <c r="C2971" i="12"/>
  <c r="J2971" i="12"/>
  <c r="D2971" i="12"/>
  <c r="K2971" i="12"/>
  <c r="E2971" i="12"/>
  <c r="L2971" i="12"/>
  <c r="F2971" i="12"/>
  <c r="M2971" i="12"/>
  <c r="G2971" i="12"/>
  <c r="N2971" i="12"/>
  <c r="H2971" i="12"/>
  <c r="O2971" i="12"/>
  <c r="I2971" i="12"/>
  <c r="P2971" i="12"/>
  <c r="Q2971" i="12"/>
  <c r="C2972" i="12"/>
  <c r="J2972" i="12"/>
  <c r="D2972" i="12"/>
  <c r="K2972" i="12"/>
  <c r="E2972" i="12"/>
  <c r="L2972" i="12"/>
  <c r="F2972" i="12"/>
  <c r="M2972" i="12"/>
  <c r="G2972" i="12"/>
  <c r="N2972" i="12"/>
  <c r="H2972" i="12"/>
  <c r="O2972" i="12"/>
  <c r="I2972" i="12"/>
  <c r="P2972" i="12"/>
  <c r="Q2972" i="12"/>
  <c r="C2973" i="12"/>
  <c r="J2973" i="12"/>
  <c r="D2973" i="12"/>
  <c r="K2973" i="12"/>
  <c r="E2973" i="12"/>
  <c r="L2973" i="12"/>
  <c r="F2973" i="12"/>
  <c r="M2973" i="12"/>
  <c r="G2973" i="12"/>
  <c r="N2973" i="12"/>
  <c r="H2973" i="12"/>
  <c r="O2973" i="12"/>
  <c r="I2973" i="12"/>
  <c r="P2973" i="12"/>
  <c r="Q2973" i="12"/>
  <c r="C2974" i="12"/>
  <c r="J2974" i="12"/>
  <c r="D2974" i="12"/>
  <c r="K2974" i="12"/>
  <c r="E2974" i="12"/>
  <c r="L2974" i="12"/>
  <c r="F2974" i="12"/>
  <c r="M2974" i="12"/>
  <c r="G2974" i="12"/>
  <c r="N2974" i="12"/>
  <c r="H2974" i="12"/>
  <c r="O2974" i="12"/>
  <c r="I2974" i="12"/>
  <c r="P2974" i="12"/>
  <c r="Q2974" i="12"/>
  <c r="C2975" i="12"/>
  <c r="J2975" i="12"/>
  <c r="D2975" i="12"/>
  <c r="K2975" i="12"/>
  <c r="E2975" i="12"/>
  <c r="L2975" i="12"/>
  <c r="F2975" i="12"/>
  <c r="M2975" i="12"/>
  <c r="G2975" i="12"/>
  <c r="N2975" i="12"/>
  <c r="H2975" i="12"/>
  <c r="O2975" i="12"/>
  <c r="I2975" i="12"/>
  <c r="P2975" i="12"/>
  <c r="Q2975" i="12"/>
  <c r="C2976" i="12"/>
  <c r="J2976" i="12"/>
  <c r="D2976" i="12"/>
  <c r="K2976" i="12"/>
  <c r="E2976" i="12"/>
  <c r="L2976" i="12"/>
  <c r="F2976" i="12"/>
  <c r="M2976" i="12"/>
  <c r="G2976" i="12"/>
  <c r="N2976" i="12"/>
  <c r="H2976" i="12"/>
  <c r="O2976" i="12"/>
  <c r="I2976" i="12"/>
  <c r="P2976" i="12"/>
  <c r="Q2976" i="12"/>
  <c r="C2977" i="12"/>
  <c r="J2977" i="12"/>
  <c r="D2977" i="12"/>
  <c r="K2977" i="12"/>
  <c r="E2977" i="12"/>
  <c r="L2977" i="12"/>
  <c r="F2977" i="12"/>
  <c r="M2977" i="12"/>
  <c r="G2977" i="12"/>
  <c r="N2977" i="12"/>
  <c r="H2977" i="12"/>
  <c r="O2977" i="12"/>
  <c r="I2977" i="12"/>
  <c r="P2977" i="12"/>
  <c r="Q2977" i="12"/>
  <c r="C2978" i="12"/>
  <c r="J2978" i="12"/>
  <c r="D2978" i="12"/>
  <c r="K2978" i="12"/>
  <c r="E2978" i="12"/>
  <c r="L2978" i="12"/>
  <c r="F2978" i="12"/>
  <c r="M2978" i="12"/>
  <c r="G2978" i="12"/>
  <c r="N2978" i="12"/>
  <c r="H2978" i="12"/>
  <c r="O2978" i="12"/>
  <c r="I2978" i="12"/>
  <c r="P2978" i="12"/>
  <c r="Q2978" i="12"/>
  <c r="C2979" i="12"/>
  <c r="J2979" i="12"/>
  <c r="D2979" i="12"/>
  <c r="K2979" i="12"/>
  <c r="E2979" i="12"/>
  <c r="L2979" i="12"/>
  <c r="F2979" i="12"/>
  <c r="M2979" i="12"/>
  <c r="G2979" i="12"/>
  <c r="N2979" i="12"/>
  <c r="H2979" i="12"/>
  <c r="O2979" i="12"/>
  <c r="I2979" i="12"/>
  <c r="P2979" i="12"/>
  <c r="Q2979" i="12"/>
  <c r="C2980" i="12"/>
  <c r="J2980" i="12"/>
  <c r="D2980" i="12"/>
  <c r="K2980" i="12"/>
  <c r="E2980" i="12"/>
  <c r="L2980" i="12"/>
  <c r="F2980" i="12"/>
  <c r="M2980" i="12"/>
  <c r="G2980" i="12"/>
  <c r="N2980" i="12"/>
  <c r="H2980" i="12"/>
  <c r="O2980" i="12"/>
  <c r="I2980" i="12"/>
  <c r="P2980" i="12"/>
  <c r="Q2980" i="12"/>
  <c r="C2981" i="12"/>
  <c r="J2981" i="12"/>
  <c r="D2981" i="12"/>
  <c r="K2981" i="12"/>
  <c r="E2981" i="12"/>
  <c r="L2981" i="12"/>
  <c r="F2981" i="12"/>
  <c r="M2981" i="12"/>
  <c r="G2981" i="12"/>
  <c r="N2981" i="12"/>
  <c r="H2981" i="12"/>
  <c r="O2981" i="12"/>
  <c r="I2981" i="12"/>
  <c r="P2981" i="12"/>
  <c r="Q2981" i="12"/>
  <c r="C2982" i="12"/>
  <c r="J2982" i="12"/>
  <c r="D2982" i="12"/>
  <c r="K2982" i="12"/>
  <c r="E2982" i="12"/>
  <c r="L2982" i="12"/>
  <c r="F2982" i="12"/>
  <c r="M2982" i="12"/>
  <c r="G2982" i="12"/>
  <c r="N2982" i="12"/>
  <c r="H2982" i="12"/>
  <c r="O2982" i="12"/>
  <c r="I2982" i="12"/>
  <c r="P2982" i="12"/>
  <c r="Q2982" i="12"/>
  <c r="C2983" i="12"/>
  <c r="J2983" i="12"/>
  <c r="D2983" i="12"/>
  <c r="K2983" i="12"/>
  <c r="E2983" i="12"/>
  <c r="L2983" i="12"/>
  <c r="F2983" i="12"/>
  <c r="M2983" i="12"/>
  <c r="G2983" i="12"/>
  <c r="N2983" i="12"/>
  <c r="H2983" i="12"/>
  <c r="O2983" i="12"/>
  <c r="I2983" i="12"/>
  <c r="P2983" i="12"/>
  <c r="Q2983" i="12"/>
  <c r="C2984" i="12"/>
  <c r="J2984" i="12"/>
  <c r="D2984" i="12"/>
  <c r="K2984" i="12"/>
  <c r="E2984" i="12"/>
  <c r="L2984" i="12"/>
  <c r="F2984" i="12"/>
  <c r="M2984" i="12"/>
  <c r="G2984" i="12"/>
  <c r="N2984" i="12"/>
  <c r="H2984" i="12"/>
  <c r="O2984" i="12"/>
  <c r="I2984" i="12"/>
  <c r="P2984" i="12"/>
  <c r="Q2984" i="12"/>
  <c r="C2985" i="12"/>
  <c r="J2985" i="12"/>
  <c r="D2985" i="12"/>
  <c r="K2985" i="12"/>
  <c r="E2985" i="12"/>
  <c r="L2985" i="12"/>
  <c r="F2985" i="12"/>
  <c r="M2985" i="12"/>
  <c r="G2985" i="12"/>
  <c r="N2985" i="12"/>
  <c r="H2985" i="12"/>
  <c r="O2985" i="12"/>
  <c r="I2985" i="12"/>
  <c r="P2985" i="12"/>
  <c r="Q2985" i="12"/>
  <c r="C2986" i="12"/>
  <c r="J2986" i="12"/>
  <c r="D2986" i="12"/>
  <c r="K2986" i="12"/>
  <c r="E2986" i="12"/>
  <c r="L2986" i="12"/>
  <c r="F2986" i="12"/>
  <c r="M2986" i="12"/>
  <c r="G2986" i="12"/>
  <c r="N2986" i="12"/>
  <c r="H2986" i="12"/>
  <c r="O2986" i="12"/>
  <c r="I2986" i="12"/>
  <c r="P2986" i="12"/>
  <c r="Q2986" i="12"/>
  <c r="C2987" i="12"/>
  <c r="J2987" i="12"/>
  <c r="D2987" i="12"/>
  <c r="K2987" i="12"/>
  <c r="E2987" i="12"/>
  <c r="L2987" i="12"/>
  <c r="F2987" i="12"/>
  <c r="M2987" i="12"/>
  <c r="G2987" i="12"/>
  <c r="N2987" i="12"/>
  <c r="H2987" i="12"/>
  <c r="O2987" i="12"/>
  <c r="I2987" i="12"/>
  <c r="P2987" i="12"/>
  <c r="Q2987" i="12"/>
  <c r="C2988" i="12"/>
  <c r="J2988" i="12"/>
  <c r="D2988" i="12"/>
  <c r="K2988" i="12"/>
  <c r="E2988" i="12"/>
  <c r="L2988" i="12"/>
  <c r="F2988" i="12"/>
  <c r="M2988" i="12"/>
  <c r="G2988" i="12"/>
  <c r="N2988" i="12"/>
  <c r="H2988" i="12"/>
  <c r="O2988" i="12"/>
  <c r="I2988" i="12"/>
  <c r="P2988" i="12"/>
  <c r="Q2988" i="12"/>
  <c r="C2989" i="12"/>
  <c r="J2989" i="12"/>
  <c r="D2989" i="12"/>
  <c r="K2989" i="12"/>
  <c r="E2989" i="12"/>
  <c r="L2989" i="12"/>
  <c r="F2989" i="12"/>
  <c r="M2989" i="12"/>
  <c r="G2989" i="12"/>
  <c r="N2989" i="12"/>
  <c r="H2989" i="12"/>
  <c r="O2989" i="12"/>
  <c r="I2989" i="12"/>
  <c r="P2989" i="12"/>
  <c r="Q2989" i="12"/>
  <c r="C2990" i="12"/>
  <c r="J2990" i="12"/>
  <c r="D2990" i="12"/>
  <c r="K2990" i="12"/>
  <c r="E2990" i="12"/>
  <c r="L2990" i="12"/>
  <c r="F2990" i="12"/>
  <c r="M2990" i="12"/>
  <c r="G2990" i="12"/>
  <c r="N2990" i="12"/>
  <c r="H2990" i="12"/>
  <c r="O2990" i="12"/>
  <c r="I2990" i="12"/>
  <c r="P2990" i="12"/>
  <c r="Q2990" i="12"/>
  <c r="C2991" i="12"/>
  <c r="J2991" i="12"/>
  <c r="D2991" i="12"/>
  <c r="K2991" i="12"/>
  <c r="E2991" i="12"/>
  <c r="L2991" i="12"/>
  <c r="F2991" i="12"/>
  <c r="M2991" i="12"/>
  <c r="G2991" i="12"/>
  <c r="N2991" i="12"/>
  <c r="H2991" i="12"/>
  <c r="O2991" i="12"/>
  <c r="I2991" i="12"/>
  <c r="P2991" i="12"/>
  <c r="Q2991" i="12"/>
  <c r="C2992" i="12"/>
  <c r="J2992" i="12"/>
  <c r="D2992" i="12"/>
  <c r="K2992" i="12"/>
  <c r="E2992" i="12"/>
  <c r="L2992" i="12"/>
  <c r="F2992" i="12"/>
  <c r="M2992" i="12"/>
  <c r="G2992" i="12"/>
  <c r="N2992" i="12"/>
  <c r="H2992" i="12"/>
  <c r="O2992" i="12"/>
  <c r="I2992" i="12"/>
  <c r="P2992" i="12"/>
  <c r="Q2992" i="12"/>
  <c r="C2993" i="12"/>
  <c r="J2993" i="12"/>
  <c r="D2993" i="12"/>
  <c r="K2993" i="12"/>
  <c r="E2993" i="12"/>
  <c r="L2993" i="12"/>
  <c r="F2993" i="12"/>
  <c r="M2993" i="12"/>
  <c r="G2993" i="12"/>
  <c r="N2993" i="12"/>
  <c r="H2993" i="12"/>
  <c r="O2993" i="12"/>
  <c r="I2993" i="12"/>
  <c r="P2993" i="12"/>
  <c r="Q2993" i="12"/>
  <c r="C2994" i="12"/>
  <c r="J2994" i="12"/>
  <c r="D2994" i="12"/>
  <c r="K2994" i="12"/>
  <c r="E2994" i="12"/>
  <c r="L2994" i="12"/>
  <c r="F2994" i="12"/>
  <c r="M2994" i="12"/>
  <c r="G2994" i="12"/>
  <c r="N2994" i="12"/>
  <c r="H2994" i="12"/>
  <c r="O2994" i="12"/>
  <c r="I2994" i="12"/>
  <c r="P2994" i="12"/>
  <c r="Q2994" i="12"/>
  <c r="C2995" i="12"/>
  <c r="J2995" i="12"/>
  <c r="D2995" i="12"/>
  <c r="K2995" i="12"/>
  <c r="E2995" i="12"/>
  <c r="L2995" i="12"/>
  <c r="F2995" i="12"/>
  <c r="M2995" i="12"/>
  <c r="G2995" i="12"/>
  <c r="N2995" i="12"/>
  <c r="H2995" i="12"/>
  <c r="O2995" i="12"/>
  <c r="I2995" i="12"/>
  <c r="P2995" i="12"/>
  <c r="Q2995" i="12"/>
  <c r="C2996" i="12"/>
  <c r="J2996" i="12"/>
  <c r="D2996" i="12"/>
  <c r="K2996" i="12"/>
  <c r="E2996" i="12"/>
  <c r="L2996" i="12"/>
  <c r="F2996" i="12"/>
  <c r="M2996" i="12"/>
  <c r="G2996" i="12"/>
  <c r="N2996" i="12"/>
  <c r="H2996" i="12"/>
  <c r="O2996" i="12"/>
  <c r="I2996" i="12"/>
  <c r="P2996" i="12"/>
  <c r="Q2996" i="12"/>
  <c r="C2997" i="12"/>
  <c r="J2997" i="12"/>
  <c r="D2997" i="12"/>
  <c r="K2997" i="12"/>
  <c r="E2997" i="12"/>
  <c r="L2997" i="12"/>
  <c r="F2997" i="12"/>
  <c r="M2997" i="12"/>
  <c r="G2997" i="12"/>
  <c r="N2997" i="12"/>
  <c r="H2997" i="12"/>
  <c r="O2997" i="12"/>
  <c r="I2997" i="12"/>
  <c r="P2997" i="12"/>
  <c r="Q2997" i="12"/>
  <c r="C2998" i="12"/>
  <c r="J2998" i="12"/>
  <c r="D2998" i="12"/>
  <c r="K2998" i="12"/>
  <c r="E2998" i="12"/>
  <c r="L2998" i="12"/>
  <c r="F2998" i="12"/>
  <c r="M2998" i="12"/>
  <c r="G2998" i="12"/>
  <c r="N2998" i="12"/>
  <c r="H2998" i="12"/>
  <c r="O2998" i="12"/>
  <c r="I2998" i="12"/>
  <c r="P2998" i="12"/>
  <c r="Q2998" i="12"/>
  <c r="C2999" i="12"/>
  <c r="J2999" i="12"/>
  <c r="D2999" i="12"/>
  <c r="K2999" i="12"/>
  <c r="E2999" i="12"/>
  <c r="L2999" i="12"/>
  <c r="F2999" i="12"/>
  <c r="M2999" i="12"/>
  <c r="G2999" i="12"/>
  <c r="N2999" i="12"/>
  <c r="H2999" i="12"/>
  <c r="O2999" i="12"/>
  <c r="I2999" i="12"/>
  <c r="P2999" i="12"/>
  <c r="Q2999" i="12"/>
  <c r="C3000" i="12"/>
  <c r="J3000" i="12"/>
  <c r="D3000" i="12"/>
  <c r="K3000" i="12"/>
  <c r="E3000" i="12"/>
  <c r="L3000" i="12"/>
  <c r="F3000" i="12"/>
  <c r="M3000" i="12"/>
  <c r="G3000" i="12"/>
  <c r="N3000" i="12"/>
  <c r="H3000" i="12"/>
  <c r="O3000" i="12"/>
  <c r="I3000" i="12"/>
  <c r="P3000" i="12"/>
  <c r="Q3000" i="12"/>
  <c r="C3001" i="12"/>
  <c r="J3001" i="12"/>
  <c r="D3001" i="12"/>
  <c r="K3001" i="12"/>
  <c r="E3001" i="12"/>
  <c r="L3001" i="12"/>
  <c r="F3001" i="12"/>
  <c r="M3001" i="12"/>
  <c r="G3001" i="12"/>
  <c r="N3001" i="12"/>
  <c r="H3001" i="12"/>
  <c r="O3001" i="12"/>
  <c r="I3001" i="12"/>
  <c r="P3001" i="12"/>
  <c r="Q3001" i="12"/>
  <c r="H2" i="14"/>
  <c r="J2" i="14"/>
  <c r="F3" i="14"/>
  <c r="H3" i="14"/>
  <c r="J3" i="14"/>
  <c r="F4" i="14"/>
  <c r="H4" i="14"/>
  <c r="J4" i="14"/>
  <c r="F5" i="14"/>
  <c r="H5" i="14"/>
  <c r="J5" i="14"/>
  <c r="F6" i="14"/>
  <c r="H6" i="14"/>
  <c r="J6" i="14"/>
  <c r="F7" i="14"/>
  <c r="H7" i="14"/>
  <c r="J7" i="14"/>
  <c r="F8" i="14"/>
  <c r="H8" i="14"/>
  <c r="J8" i="14"/>
  <c r="F9" i="14"/>
  <c r="H9" i="14"/>
  <c r="J9" i="14"/>
  <c r="F10" i="14"/>
  <c r="H10" i="14"/>
  <c r="J10" i="14"/>
  <c r="F11" i="14"/>
  <c r="H11" i="14"/>
  <c r="J11" i="14"/>
  <c r="F12" i="14"/>
  <c r="H12" i="14"/>
  <c r="J12" i="14"/>
  <c r="F13" i="14"/>
  <c r="H13" i="14"/>
  <c r="J13" i="14"/>
  <c r="F14" i="14"/>
  <c r="H14" i="14"/>
  <c r="J14" i="14"/>
  <c r="F15" i="14"/>
  <c r="H15" i="14"/>
  <c r="J15" i="14"/>
  <c r="F16" i="14"/>
  <c r="H16" i="14"/>
  <c r="J16" i="14"/>
  <c r="F17" i="14"/>
  <c r="H17" i="14"/>
  <c r="J17" i="14"/>
  <c r="F18" i="14"/>
  <c r="H18" i="14"/>
  <c r="J18" i="14"/>
  <c r="F19" i="14"/>
  <c r="H19" i="14"/>
  <c r="J19" i="14"/>
  <c r="F20" i="14"/>
  <c r="H20" i="14"/>
  <c r="J20" i="14"/>
  <c r="F21" i="14"/>
  <c r="H21" i="14"/>
  <c r="J21" i="14"/>
  <c r="F22" i="14"/>
  <c r="H22" i="14"/>
  <c r="J22" i="14"/>
  <c r="F23" i="14"/>
  <c r="H23" i="14"/>
  <c r="J23" i="14"/>
  <c r="F24" i="14"/>
  <c r="H24" i="14"/>
  <c r="J24" i="14"/>
  <c r="F25" i="14"/>
  <c r="H25" i="14"/>
  <c r="J25" i="14"/>
  <c r="F26" i="14"/>
  <c r="H26" i="14"/>
  <c r="J26" i="14"/>
  <c r="F27" i="14"/>
  <c r="H27" i="14"/>
  <c r="J27" i="14"/>
  <c r="F28" i="14"/>
  <c r="H28" i="14"/>
  <c r="J28" i="14"/>
  <c r="F29" i="14"/>
  <c r="H29" i="14"/>
  <c r="J29" i="14"/>
  <c r="F30" i="14"/>
  <c r="H30" i="14"/>
  <c r="J30" i="14"/>
  <c r="F31" i="14"/>
  <c r="H31" i="14"/>
  <c r="J31" i="14"/>
  <c r="F32" i="14"/>
  <c r="H32" i="14"/>
  <c r="J32" i="14"/>
  <c r="F33" i="14"/>
  <c r="H33" i="14"/>
  <c r="J33" i="14"/>
  <c r="F34" i="14"/>
  <c r="H34" i="14"/>
  <c r="J34" i="14"/>
  <c r="F35" i="14"/>
  <c r="H35" i="14"/>
  <c r="J35" i="14"/>
  <c r="F36" i="14"/>
  <c r="H36" i="14"/>
  <c r="J36" i="14"/>
  <c r="F37" i="14"/>
  <c r="H37" i="14"/>
  <c r="J37" i="14"/>
  <c r="F38" i="14"/>
  <c r="H38" i="14"/>
  <c r="J38" i="14"/>
  <c r="F39" i="14"/>
  <c r="H39" i="14"/>
  <c r="J39" i="14"/>
  <c r="F40" i="14"/>
  <c r="H40" i="14"/>
  <c r="J40" i="14"/>
  <c r="F41" i="14"/>
  <c r="H41" i="14"/>
  <c r="J41" i="14"/>
  <c r="F42" i="14"/>
  <c r="H42" i="14"/>
  <c r="J42" i="14"/>
  <c r="F43" i="14"/>
  <c r="H43" i="14"/>
  <c r="J43" i="14"/>
  <c r="F44" i="14"/>
  <c r="H44" i="14"/>
  <c r="J44" i="14"/>
  <c r="F45" i="14"/>
  <c r="H45" i="14"/>
  <c r="J45" i="14"/>
  <c r="F46" i="14"/>
  <c r="H46" i="14"/>
  <c r="J46" i="14"/>
  <c r="F47" i="14"/>
  <c r="H47" i="14"/>
  <c r="J47" i="14"/>
  <c r="F48" i="14"/>
  <c r="H48" i="14"/>
  <c r="J48" i="14"/>
  <c r="F49" i="14"/>
  <c r="H49" i="14"/>
  <c r="J49" i="14"/>
  <c r="F50" i="14"/>
  <c r="H50" i="14"/>
  <c r="J50" i="14"/>
  <c r="F51" i="14"/>
  <c r="H51" i="14"/>
  <c r="J51" i="14"/>
  <c r="F52" i="14"/>
  <c r="H52" i="14"/>
  <c r="J52" i="14"/>
  <c r="F53" i="14"/>
  <c r="H53" i="14"/>
  <c r="J53" i="14"/>
  <c r="F54" i="14"/>
  <c r="H54" i="14"/>
  <c r="J54" i="14"/>
  <c r="F55" i="14"/>
  <c r="H55" i="14"/>
  <c r="J55" i="14"/>
  <c r="F56" i="14"/>
  <c r="H56" i="14"/>
  <c r="J56" i="14"/>
  <c r="F57" i="14"/>
  <c r="H57" i="14"/>
  <c r="J57" i="14"/>
  <c r="F58" i="14"/>
  <c r="H58" i="14"/>
  <c r="J58" i="14"/>
  <c r="F59" i="14"/>
  <c r="H59" i="14"/>
  <c r="J59" i="14"/>
  <c r="F60" i="14"/>
  <c r="H60" i="14"/>
  <c r="J60" i="14"/>
  <c r="F61" i="14"/>
  <c r="H61" i="14"/>
  <c r="J61" i="14"/>
  <c r="F62" i="14"/>
  <c r="H62" i="14"/>
  <c r="J62" i="14"/>
  <c r="F63" i="14"/>
  <c r="H63" i="14"/>
  <c r="J63" i="14"/>
  <c r="F64" i="14"/>
  <c r="H64" i="14"/>
  <c r="J64" i="14"/>
  <c r="F65" i="14"/>
  <c r="H65" i="14"/>
  <c r="J65" i="14"/>
  <c r="F66" i="14"/>
  <c r="H66" i="14"/>
  <c r="J66" i="14"/>
  <c r="F67" i="14"/>
  <c r="H67" i="14"/>
  <c r="J67" i="14"/>
  <c r="F68" i="14"/>
  <c r="H68" i="14"/>
  <c r="J68" i="14"/>
  <c r="F69" i="14"/>
  <c r="H69" i="14"/>
  <c r="J69" i="14"/>
  <c r="F70" i="14"/>
  <c r="H70" i="14"/>
  <c r="J70" i="14"/>
  <c r="F71" i="14"/>
  <c r="H71" i="14"/>
  <c r="J71" i="14"/>
  <c r="F72" i="14"/>
  <c r="H72" i="14"/>
  <c r="J72" i="14"/>
  <c r="F73" i="14"/>
  <c r="H73" i="14"/>
  <c r="J73" i="14"/>
  <c r="D24" i="25"/>
  <c r="C24" i="25"/>
  <c r="B24" i="25"/>
  <c r="D23" i="25"/>
  <c r="C23" i="25"/>
  <c r="B23" i="25"/>
  <c r="D22" i="25"/>
  <c r="C22" i="25"/>
  <c r="B22" i="25"/>
  <c r="D21" i="25"/>
  <c r="C21" i="25"/>
  <c r="B21" i="25"/>
  <c r="D20" i="25"/>
  <c r="C20" i="25"/>
  <c r="B20" i="25"/>
  <c r="D19" i="25"/>
  <c r="C19" i="25"/>
  <c r="B19" i="25"/>
  <c r="D18" i="25"/>
  <c r="C18" i="25"/>
  <c r="B18" i="25"/>
  <c r="D17" i="25"/>
  <c r="C17" i="25"/>
  <c r="B17" i="25"/>
  <c r="D16" i="25"/>
  <c r="C16" i="25"/>
  <c r="B16" i="25"/>
  <c r="D15" i="25"/>
  <c r="C15" i="25"/>
  <c r="B15" i="25"/>
  <c r="G2" i="13"/>
  <c r="G3" i="13"/>
  <c r="G4" i="13"/>
  <c r="G5" i="13"/>
  <c r="G6" i="13"/>
  <c r="G7" i="13"/>
  <c r="G8" i="13"/>
  <c r="G9" i="13"/>
  <c r="G10" i="13"/>
  <c r="G11" i="13"/>
  <c r="G12" i="13"/>
  <c r="G13" i="13"/>
  <c r="C10" i="25"/>
  <c r="B10" i="25"/>
  <c r="C9" i="25"/>
  <c r="B9" i="25"/>
  <c r="C8" i="25"/>
  <c r="B8" i="25"/>
  <c r="C7" i="25"/>
  <c r="B7" i="25"/>
  <c r="C6" i="25"/>
  <c r="B6" i="25"/>
  <c r="F7" i="24"/>
  <c r="G7" i="24"/>
  <c r="D7" i="24"/>
  <c r="E7" i="24"/>
  <c r="B7" i="24"/>
  <c r="C7" i="24"/>
  <c r="F6" i="24"/>
  <c r="G6" i="24"/>
  <c r="D6" i="24"/>
  <c r="E6" i="24"/>
  <c r="B6" i="24"/>
  <c r="C6" i="24"/>
  <c r="F5" i="24"/>
  <c r="G5" i="24"/>
  <c r="D5" i="24"/>
  <c r="E5" i="24"/>
  <c r="B5" i="24"/>
  <c r="C5" i="24"/>
  <c r="F4" i="24"/>
  <c r="G4" i="24"/>
  <c r="D4" i="24"/>
  <c r="E4" i="24"/>
  <c r="B4" i="24"/>
  <c r="C4" i="24"/>
  <c r="F3" i="24"/>
  <c r="G3" i="24"/>
  <c r="D3" i="24"/>
  <c r="E3" i="24"/>
  <c r="B3" i="24"/>
  <c r="C3" i="24"/>
  <c r="B7" i="23"/>
  <c r="C7" i="23"/>
  <c r="B6" i="23"/>
  <c r="C6" i="23"/>
  <c r="B5" i="23"/>
  <c r="C5" i="23"/>
  <c r="B4" i="23"/>
  <c r="C4" i="23"/>
  <c r="B3" i="23"/>
  <c r="C3" i="23"/>
  <c r="B8" i="22"/>
  <c r="C8" i="22"/>
  <c r="B7" i="22"/>
  <c r="C7" i="22"/>
  <c r="B6" i="22"/>
  <c r="C6" i="22"/>
  <c r="B5" i="22"/>
  <c r="C5" i="22"/>
  <c r="B4" i="22"/>
  <c r="C4" i="22"/>
  <c r="B3" i="22"/>
  <c r="C3" i="22"/>
  <c r="F8" i="21"/>
  <c r="E8" i="21"/>
  <c r="D8" i="21"/>
  <c r="C8" i="21"/>
  <c r="B8" i="21"/>
  <c r="F7" i="21"/>
  <c r="E7" i="21"/>
  <c r="D7" i="21"/>
  <c r="C7" i="21"/>
  <c r="B7" i="21"/>
  <c r="F6" i="21"/>
  <c r="E6" i="21"/>
  <c r="D6" i="21"/>
  <c r="C6" i="21"/>
  <c r="B6" i="21"/>
  <c r="F5" i="21"/>
  <c r="E5" i="21"/>
  <c r="D5" i="21"/>
  <c r="C5" i="21"/>
  <c r="B5" i="21"/>
  <c r="F4" i="21"/>
  <c r="E4" i="21"/>
  <c r="D4" i="21"/>
  <c r="C4" i="21"/>
  <c r="B4" i="21"/>
  <c r="F3" i="21"/>
  <c r="E3" i="21"/>
  <c r="D3" i="21"/>
  <c r="C3" i="21"/>
  <c r="B3" i="21"/>
  <c r="E7" i="20"/>
  <c r="D7" i="20"/>
  <c r="C7" i="20"/>
  <c r="B7" i="20"/>
  <c r="E6" i="20"/>
  <c r="D6" i="20"/>
  <c r="C6" i="20"/>
  <c r="B6" i="20"/>
  <c r="E5" i="20"/>
  <c r="D5" i="20"/>
  <c r="C5" i="20"/>
  <c r="B5" i="20"/>
  <c r="E4" i="20"/>
  <c r="D4" i="20"/>
  <c r="C4" i="20"/>
  <c r="B4" i="20"/>
  <c r="E3" i="20"/>
  <c r="D3" i="20"/>
  <c r="C3" i="20"/>
  <c r="B3" i="20"/>
  <c r="M83" i="14"/>
  <c r="F83" i="14"/>
  <c r="H83" i="14"/>
  <c r="K83" i="14"/>
  <c r="J83" i="14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B2" i="6"/>
  <c r="M2" i="14"/>
  <c r="A2" i="10"/>
  <c r="A3" i="10"/>
  <c r="A4" i="10"/>
  <c r="A5" i="10"/>
  <c r="B2" i="10"/>
  <c r="C2" i="10"/>
  <c r="D2" i="10"/>
  <c r="B3" i="10"/>
  <c r="C3" i="10"/>
  <c r="D3" i="10"/>
  <c r="B4" i="10"/>
  <c r="C4" i="10"/>
  <c r="D4" i="10"/>
  <c r="B5" i="10"/>
  <c r="C5" i="10"/>
  <c r="D5" i="10"/>
  <c r="A6" i="10"/>
  <c r="B6" i="10"/>
  <c r="C6" i="10"/>
  <c r="D6" i="10"/>
  <c r="A7" i="10"/>
  <c r="B7" i="10"/>
  <c r="C7" i="10"/>
  <c r="D7" i="10"/>
  <c r="A8" i="10"/>
  <c r="B8" i="10"/>
  <c r="C8" i="10"/>
  <c r="D8" i="10"/>
  <c r="A9" i="10"/>
  <c r="B9" i="10"/>
  <c r="C9" i="10"/>
  <c r="D9" i="10"/>
  <c r="A10" i="10"/>
  <c r="B10" i="10"/>
  <c r="C10" i="10"/>
  <c r="D10" i="10"/>
  <c r="A11" i="10"/>
  <c r="B11" i="10"/>
  <c r="C11" i="10"/>
  <c r="D11" i="10"/>
  <c r="A12" i="10"/>
  <c r="B12" i="10"/>
  <c r="C12" i="10"/>
  <c r="D12" i="10"/>
  <c r="A13" i="10"/>
  <c r="B13" i="10"/>
  <c r="C13" i="10"/>
  <c r="D13" i="10"/>
  <c r="A14" i="10"/>
  <c r="B14" i="10"/>
  <c r="C14" i="10"/>
  <c r="D14" i="10"/>
  <c r="A15" i="10"/>
  <c r="B15" i="10"/>
  <c r="C15" i="10"/>
  <c r="D15" i="10"/>
  <c r="A16" i="10"/>
  <c r="B16" i="10"/>
  <c r="C16" i="10"/>
  <c r="D16" i="10"/>
  <c r="A17" i="10"/>
  <c r="B17" i="10"/>
  <c r="C17" i="10"/>
  <c r="D17" i="10"/>
  <c r="A18" i="10"/>
  <c r="B18" i="10"/>
  <c r="C18" i="10"/>
  <c r="D18" i="10"/>
  <c r="A19" i="10"/>
  <c r="B19" i="10"/>
  <c r="C19" i="10"/>
  <c r="D19" i="10"/>
  <c r="A20" i="10"/>
  <c r="B20" i="10"/>
  <c r="C20" i="10"/>
  <c r="D20" i="10"/>
  <c r="A21" i="10"/>
  <c r="B21" i="10"/>
  <c r="C21" i="10"/>
  <c r="D21" i="10"/>
  <c r="A22" i="10"/>
  <c r="B22" i="10"/>
  <c r="C22" i="10"/>
  <c r="D22" i="10"/>
  <c r="A23" i="10"/>
  <c r="B23" i="10"/>
  <c r="C23" i="10"/>
  <c r="D23" i="10"/>
  <c r="A24" i="10"/>
  <c r="B24" i="10"/>
  <c r="C24" i="10"/>
  <c r="D24" i="10"/>
  <c r="A25" i="10"/>
  <c r="B25" i="10"/>
  <c r="C25" i="10"/>
  <c r="D25" i="10"/>
  <c r="A26" i="10"/>
  <c r="B26" i="10"/>
  <c r="C26" i="10"/>
  <c r="D26" i="10"/>
  <c r="A27" i="10"/>
  <c r="B27" i="10"/>
  <c r="C27" i="10"/>
  <c r="D27" i="10"/>
  <c r="A28" i="10"/>
  <c r="B28" i="10"/>
  <c r="C28" i="10"/>
  <c r="D28" i="10"/>
  <c r="A29" i="10"/>
  <c r="B29" i="10"/>
  <c r="C29" i="10"/>
  <c r="D29" i="10"/>
  <c r="A30" i="10"/>
  <c r="B30" i="10"/>
  <c r="C30" i="10"/>
  <c r="D30" i="10"/>
  <c r="A31" i="10"/>
  <c r="B31" i="10"/>
  <c r="C31" i="10"/>
  <c r="D31" i="10"/>
  <c r="A32" i="10"/>
  <c r="B32" i="10"/>
  <c r="C32" i="10"/>
  <c r="D32" i="10"/>
  <c r="A33" i="10"/>
  <c r="B33" i="10"/>
  <c r="C33" i="10"/>
  <c r="D33" i="10"/>
  <c r="A34" i="10"/>
  <c r="B34" i="10"/>
  <c r="C34" i="10"/>
  <c r="D34" i="10"/>
  <c r="A35" i="10"/>
  <c r="B35" i="10"/>
  <c r="C35" i="10"/>
  <c r="D35" i="10"/>
  <c r="A36" i="10"/>
  <c r="B36" i="10"/>
  <c r="C36" i="10"/>
  <c r="D36" i="10"/>
  <c r="A37" i="10"/>
  <c r="B37" i="10"/>
  <c r="C37" i="10"/>
  <c r="D37" i="10"/>
  <c r="A38" i="10"/>
  <c r="B38" i="10"/>
  <c r="C38" i="10"/>
  <c r="D38" i="10"/>
  <c r="A39" i="10"/>
  <c r="B39" i="10"/>
  <c r="C39" i="10"/>
  <c r="D39" i="10"/>
  <c r="A40" i="10"/>
  <c r="B40" i="10"/>
  <c r="C40" i="10"/>
  <c r="D40" i="10"/>
  <c r="A41" i="10"/>
  <c r="B41" i="10"/>
  <c r="C41" i="10"/>
  <c r="D41" i="10"/>
  <c r="A42" i="10"/>
  <c r="B42" i="10"/>
  <c r="C42" i="10"/>
  <c r="D42" i="10"/>
  <c r="A43" i="10"/>
  <c r="B43" i="10"/>
  <c r="C43" i="10"/>
  <c r="D43" i="10"/>
  <c r="A44" i="10"/>
  <c r="B44" i="10"/>
  <c r="C44" i="10"/>
  <c r="D44" i="10"/>
  <c r="A45" i="10"/>
  <c r="B45" i="10"/>
  <c r="C45" i="10"/>
  <c r="D45" i="10"/>
  <c r="A46" i="10"/>
  <c r="B46" i="10"/>
  <c r="C46" i="10"/>
  <c r="D46" i="10"/>
  <c r="A47" i="10"/>
  <c r="B47" i="10"/>
  <c r="C47" i="10"/>
  <c r="D47" i="10"/>
  <c r="A48" i="10"/>
  <c r="B48" i="10"/>
  <c r="C48" i="10"/>
  <c r="D48" i="10"/>
  <c r="A49" i="10"/>
  <c r="B49" i="10"/>
  <c r="C49" i="10"/>
  <c r="D49" i="10"/>
  <c r="A50" i="10"/>
  <c r="B50" i="10"/>
  <c r="C50" i="10"/>
  <c r="D50" i="10"/>
  <c r="A51" i="10"/>
  <c r="B51" i="10"/>
  <c r="C51" i="10"/>
  <c r="D51" i="10"/>
  <c r="A52" i="10"/>
  <c r="B52" i="10"/>
  <c r="C52" i="10"/>
  <c r="D52" i="10"/>
  <c r="A53" i="10"/>
  <c r="B53" i="10"/>
  <c r="C53" i="10"/>
  <c r="D53" i="10"/>
  <c r="A54" i="10"/>
  <c r="B54" i="10"/>
  <c r="C54" i="10"/>
  <c r="D54" i="10"/>
  <c r="A55" i="10"/>
  <c r="B55" i="10"/>
  <c r="C55" i="10"/>
  <c r="D55" i="10"/>
  <c r="A56" i="10"/>
  <c r="B56" i="10"/>
  <c r="C56" i="10"/>
  <c r="D56" i="10"/>
  <c r="A57" i="10"/>
  <c r="B57" i="10"/>
  <c r="C57" i="10"/>
  <c r="D57" i="10"/>
  <c r="A58" i="10"/>
  <c r="B58" i="10"/>
  <c r="C58" i="10"/>
  <c r="D58" i="10"/>
  <c r="A59" i="10"/>
  <c r="B59" i="10"/>
  <c r="C59" i="10"/>
  <c r="D59" i="10"/>
  <c r="A60" i="10"/>
  <c r="B60" i="10"/>
  <c r="C60" i="10"/>
  <c r="D60" i="10"/>
  <c r="A61" i="10"/>
  <c r="B61" i="10"/>
  <c r="C61" i="10"/>
  <c r="D61" i="10"/>
  <c r="A62" i="10"/>
  <c r="B62" i="10"/>
  <c r="C62" i="10"/>
  <c r="D62" i="10"/>
  <c r="A63" i="10"/>
  <c r="B63" i="10"/>
  <c r="C63" i="10"/>
  <c r="D63" i="10"/>
  <c r="A64" i="10"/>
  <c r="B64" i="10"/>
  <c r="C64" i="10"/>
  <c r="D64" i="10"/>
  <c r="A65" i="10"/>
  <c r="B65" i="10"/>
  <c r="C65" i="10"/>
  <c r="D65" i="10"/>
  <c r="A66" i="10"/>
  <c r="B66" i="10"/>
  <c r="C66" i="10"/>
  <c r="D66" i="10"/>
  <c r="A67" i="10"/>
  <c r="B67" i="10"/>
  <c r="C67" i="10"/>
  <c r="D67" i="10"/>
  <c r="A68" i="10"/>
  <c r="B68" i="10"/>
  <c r="C68" i="10"/>
  <c r="D68" i="10"/>
  <c r="A69" i="10"/>
  <c r="B69" i="10"/>
  <c r="C69" i="10"/>
  <c r="D69" i="10"/>
  <c r="A70" i="10"/>
  <c r="B70" i="10"/>
  <c r="C70" i="10"/>
  <c r="D70" i="10"/>
  <c r="A71" i="10"/>
  <c r="B71" i="10"/>
  <c r="C71" i="10"/>
  <c r="D71" i="10"/>
  <c r="A72" i="10"/>
  <c r="B72" i="10"/>
  <c r="C72" i="10"/>
  <c r="D72" i="10"/>
  <c r="A73" i="10"/>
  <c r="B73" i="10"/>
  <c r="C73" i="10"/>
  <c r="D73" i="10"/>
  <c r="A74" i="10"/>
  <c r="B74" i="10"/>
  <c r="C74" i="10"/>
  <c r="D74" i="10"/>
  <c r="A75" i="10"/>
  <c r="B75" i="10"/>
  <c r="C75" i="10"/>
  <c r="D75" i="10"/>
  <c r="A76" i="10"/>
  <c r="B76" i="10"/>
  <c r="C76" i="10"/>
  <c r="D76" i="10"/>
  <c r="A77" i="10"/>
  <c r="B77" i="10"/>
  <c r="C77" i="10"/>
  <c r="D77" i="10"/>
  <c r="A78" i="10"/>
  <c r="B78" i="10"/>
  <c r="C78" i="10"/>
  <c r="D78" i="10"/>
  <c r="A79" i="10"/>
  <c r="B79" i="10"/>
  <c r="C79" i="10"/>
  <c r="D79" i="10"/>
  <c r="A80" i="10"/>
  <c r="B80" i="10"/>
  <c r="C80" i="10"/>
  <c r="D80" i="10"/>
  <c r="A81" i="10"/>
  <c r="B81" i="10"/>
  <c r="C81" i="10"/>
  <c r="D81" i="10"/>
  <c r="A82" i="10"/>
  <c r="B82" i="10"/>
  <c r="C82" i="10"/>
  <c r="D82" i="10"/>
  <c r="A83" i="10"/>
  <c r="B83" i="10"/>
  <c r="C83" i="10"/>
  <c r="D83" i="10"/>
  <c r="A84" i="10"/>
  <c r="B84" i="10"/>
  <c r="C84" i="10"/>
  <c r="D84" i="10"/>
  <c r="A85" i="10"/>
  <c r="B85" i="10"/>
  <c r="C85" i="10"/>
  <c r="D85" i="10"/>
  <c r="A86" i="10"/>
  <c r="B86" i="10"/>
  <c r="C86" i="10"/>
  <c r="D86" i="10"/>
  <c r="A87" i="10"/>
  <c r="B87" i="10"/>
  <c r="C87" i="10"/>
  <c r="D87" i="10"/>
  <c r="A88" i="10"/>
  <c r="B88" i="10"/>
  <c r="C88" i="10"/>
  <c r="D88" i="10"/>
  <c r="A89" i="10"/>
  <c r="B89" i="10"/>
  <c r="C89" i="10"/>
  <c r="D89" i="10"/>
  <c r="A90" i="10"/>
  <c r="B90" i="10"/>
  <c r="C90" i="10"/>
  <c r="D90" i="10"/>
  <c r="A91" i="10"/>
  <c r="B91" i="10"/>
  <c r="C91" i="10"/>
  <c r="D91" i="10"/>
  <c r="A92" i="10"/>
  <c r="B92" i="10"/>
  <c r="C92" i="10"/>
  <c r="D92" i="10"/>
  <c r="A93" i="10"/>
  <c r="B93" i="10"/>
  <c r="C93" i="10"/>
  <c r="D93" i="10"/>
  <c r="A94" i="10"/>
  <c r="B94" i="10"/>
  <c r="C94" i="10"/>
  <c r="D94" i="10"/>
  <c r="A95" i="10"/>
  <c r="B95" i="10"/>
  <c r="C95" i="10"/>
  <c r="D95" i="10"/>
  <c r="A96" i="10"/>
  <c r="B96" i="10"/>
  <c r="C96" i="10"/>
  <c r="D96" i="10"/>
  <c r="A97" i="10"/>
  <c r="B97" i="10"/>
  <c r="C97" i="10"/>
  <c r="D97" i="10"/>
  <c r="A98" i="10"/>
  <c r="B98" i="10"/>
  <c r="C98" i="10"/>
  <c r="D98" i="10"/>
  <c r="A99" i="10"/>
  <c r="B99" i="10"/>
  <c r="C99" i="10"/>
  <c r="D99" i="10"/>
  <c r="A100" i="10"/>
  <c r="B100" i="10"/>
  <c r="C100" i="10"/>
  <c r="D100" i="10"/>
  <c r="A101" i="10"/>
  <c r="B101" i="10"/>
  <c r="C101" i="10"/>
  <c r="D101" i="10"/>
  <c r="A102" i="10"/>
  <c r="B102" i="10"/>
  <c r="C102" i="10"/>
  <c r="D102" i="10"/>
  <c r="A103" i="10"/>
  <c r="B103" i="10"/>
  <c r="C103" i="10"/>
  <c r="D103" i="10"/>
  <c r="A104" i="10"/>
  <c r="B104" i="10"/>
  <c r="C104" i="10"/>
  <c r="D104" i="10"/>
  <c r="A105" i="10"/>
  <c r="B105" i="10"/>
  <c r="C105" i="10"/>
  <c r="D105" i="10"/>
  <c r="A106" i="10"/>
  <c r="B106" i="10"/>
  <c r="C106" i="10"/>
  <c r="D106" i="10"/>
  <c r="A107" i="10"/>
  <c r="B107" i="10"/>
  <c r="C107" i="10"/>
  <c r="D107" i="10"/>
  <c r="A108" i="10"/>
  <c r="B108" i="10"/>
  <c r="C108" i="10"/>
  <c r="D108" i="10"/>
  <c r="A109" i="10"/>
  <c r="B109" i="10"/>
  <c r="C109" i="10"/>
  <c r="D109" i="10"/>
  <c r="A110" i="10"/>
  <c r="B110" i="10"/>
  <c r="C110" i="10"/>
  <c r="D110" i="10"/>
  <c r="A111" i="10"/>
  <c r="B111" i="10"/>
  <c r="C111" i="10"/>
  <c r="D111" i="10"/>
  <c r="A112" i="10"/>
  <c r="B112" i="10"/>
  <c r="C112" i="10"/>
  <c r="D112" i="10"/>
  <c r="A113" i="10"/>
  <c r="B113" i="10"/>
  <c r="C113" i="10"/>
  <c r="D113" i="10"/>
  <c r="A114" i="10"/>
  <c r="B114" i="10"/>
  <c r="C114" i="10"/>
  <c r="D114" i="10"/>
  <c r="A115" i="10"/>
  <c r="B115" i="10"/>
  <c r="C115" i="10"/>
  <c r="D115" i="10"/>
  <c r="A116" i="10"/>
  <c r="B116" i="10"/>
  <c r="C116" i="10"/>
  <c r="D116" i="10"/>
  <c r="A117" i="10"/>
  <c r="B117" i="10"/>
  <c r="C117" i="10"/>
  <c r="D117" i="10"/>
  <c r="A118" i="10"/>
  <c r="B118" i="10"/>
  <c r="C118" i="10"/>
  <c r="D118" i="10"/>
  <c r="A119" i="10"/>
  <c r="B119" i="10"/>
  <c r="C119" i="10"/>
  <c r="D119" i="10"/>
  <c r="A120" i="10"/>
  <c r="B120" i="10"/>
  <c r="C120" i="10"/>
  <c r="D120" i="10"/>
  <c r="A121" i="10"/>
  <c r="B121" i="10"/>
  <c r="C121" i="10"/>
  <c r="D121" i="10"/>
  <c r="A122" i="10"/>
  <c r="B122" i="10"/>
  <c r="C122" i="10"/>
  <c r="D122" i="10"/>
  <c r="A123" i="10"/>
  <c r="B123" i="10"/>
  <c r="C123" i="10"/>
  <c r="D123" i="10"/>
  <c r="A124" i="10"/>
  <c r="B124" i="10"/>
  <c r="C124" i="10"/>
  <c r="D124" i="10"/>
  <c r="A125" i="10"/>
  <c r="B125" i="10"/>
  <c r="C125" i="10"/>
  <c r="D125" i="10"/>
  <c r="A126" i="10"/>
  <c r="B126" i="10"/>
  <c r="C126" i="10"/>
  <c r="D126" i="10"/>
  <c r="A127" i="10"/>
  <c r="B127" i="10"/>
  <c r="C127" i="10"/>
  <c r="D127" i="10"/>
  <c r="A128" i="10"/>
  <c r="B128" i="10"/>
  <c r="C128" i="10"/>
  <c r="D128" i="10"/>
  <c r="A129" i="10"/>
  <c r="B129" i="10"/>
  <c r="C129" i="10"/>
  <c r="D129" i="10"/>
  <c r="A130" i="10"/>
  <c r="B130" i="10"/>
  <c r="C130" i="10"/>
  <c r="D130" i="10"/>
  <c r="A131" i="10"/>
  <c r="B131" i="10"/>
  <c r="C131" i="10"/>
  <c r="D131" i="10"/>
  <c r="A132" i="10"/>
  <c r="B132" i="10"/>
  <c r="C132" i="10"/>
  <c r="D132" i="10"/>
  <c r="A133" i="10"/>
  <c r="B133" i="10"/>
  <c r="C133" i="10"/>
  <c r="D133" i="10"/>
  <c r="A134" i="10"/>
  <c r="B134" i="10"/>
  <c r="C134" i="10"/>
  <c r="D134" i="10"/>
  <c r="A135" i="10"/>
  <c r="B135" i="10"/>
  <c r="C135" i="10"/>
  <c r="D135" i="10"/>
  <c r="A136" i="10"/>
  <c r="B136" i="10"/>
  <c r="C136" i="10"/>
  <c r="D136" i="10"/>
  <c r="A137" i="10"/>
  <c r="B137" i="10"/>
  <c r="C137" i="10"/>
  <c r="D137" i="10"/>
  <c r="A138" i="10"/>
  <c r="B138" i="10"/>
  <c r="C138" i="10"/>
  <c r="D138" i="10"/>
  <c r="A139" i="10"/>
  <c r="B139" i="10"/>
  <c r="C139" i="10"/>
  <c r="D139" i="10"/>
  <c r="A140" i="10"/>
  <c r="B140" i="10"/>
  <c r="C140" i="10"/>
  <c r="D140" i="10"/>
  <c r="A141" i="10"/>
  <c r="B141" i="10"/>
  <c r="C141" i="10"/>
  <c r="D141" i="10"/>
  <c r="A142" i="10"/>
  <c r="B142" i="10"/>
  <c r="C142" i="10"/>
  <c r="D142" i="10"/>
  <c r="A143" i="10"/>
  <c r="B143" i="10"/>
  <c r="C143" i="10"/>
  <c r="D143" i="10"/>
  <c r="A144" i="10"/>
  <c r="B144" i="10"/>
  <c r="C144" i="10"/>
  <c r="D144" i="10"/>
  <c r="A145" i="10"/>
  <c r="B145" i="10"/>
  <c r="C145" i="10"/>
  <c r="D145" i="10"/>
  <c r="A146" i="10"/>
  <c r="B146" i="10"/>
  <c r="C146" i="10"/>
  <c r="D146" i="10"/>
  <c r="A147" i="10"/>
  <c r="B147" i="10"/>
  <c r="C147" i="10"/>
  <c r="D147" i="10"/>
  <c r="A148" i="10"/>
  <c r="B148" i="10"/>
  <c r="C148" i="10"/>
  <c r="D148" i="10"/>
  <c r="A149" i="10"/>
  <c r="B149" i="10"/>
  <c r="C149" i="10"/>
  <c r="D149" i="10"/>
  <c r="A150" i="10"/>
  <c r="B150" i="10"/>
  <c r="C150" i="10"/>
  <c r="D150" i="10"/>
  <c r="A151" i="10"/>
  <c r="B151" i="10"/>
  <c r="C151" i="10"/>
  <c r="D151" i="10"/>
  <c r="A152" i="10"/>
  <c r="B152" i="10"/>
  <c r="C152" i="10"/>
  <c r="D152" i="10"/>
  <c r="A153" i="10"/>
  <c r="B153" i="10"/>
  <c r="C153" i="10"/>
  <c r="D153" i="10"/>
  <c r="A154" i="10"/>
  <c r="B154" i="10"/>
  <c r="C154" i="10"/>
  <c r="D154" i="10"/>
  <c r="A155" i="10"/>
  <c r="B155" i="10"/>
  <c r="C155" i="10"/>
  <c r="D155" i="10"/>
  <c r="A156" i="10"/>
  <c r="B156" i="10"/>
  <c r="C156" i="10"/>
  <c r="D156" i="10"/>
  <c r="A157" i="10"/>
  <c r="B157" i="10"/>
  <c r="C157" i="10"/>
  <c r="D157" i="10"/>
  <c r="A158" i="10"/>
  <c r="B158" i="10"/>
  <c r="C158" i="10"/>
  <c r="D158" i="10"/>
  <c r="A159" i="10"/>
  <c r="B159" i="10"/>
  <c r="C159" i="10"/>
  <c r="D159" i="10"/>
  <c r="A160" i="10"/>
  <c r="B160" i="10"/>
  <c r="C160" i="10"/>
  <c r="D160" i="10"/>
  <c r="A161" i="10"/>
  <c r="B161" i="10"/>
  <c r="C161" i="10"/>
  <c r="D161" i="10"/>
  <c r="A162" i="10"/>
  <c r="B162" i="10"/>
  <c r="C162" i="10"/>
  <c r="D162" i="10"/>
  <c r="A163" i="10"/>
  <c r="B163" i="10"/>
  <c r="C163" i="10"/>
  <c r="D163" i="10"/>
  <c r="A164" i="10"/>
  <c r="B164" i="10"/>
  <c r="C164" i="10"/>
  <c r="D164" i="10"/>
  <c r="A165" i="10"/>
  <c r="B165" i="10"/>
  <c r="C165" i="10"/>
  <c r="D165" i="10"/>
  <c r="A166" i="10"/>
  <c r="B166" i="10"/>
  <c r="C166" i="10"/>
  <c r="D166" i="10"/>
  <c r="A167" i="10"/>
  <c r="B167" i="10"/>
  <c r="C167" i="10"/>
  <c r="D167" i="10"/>
  <c r="A168" i="10"/>
  <c r="B168" i="10"/>
  <c r="C168" i="10"/>
  <c r="D168" i="10"/>
  <c r="A169" i="10"/>
  <c r="B169" i="10"/>
  <c r="C169" i="10"/>
  <c r="D169" i="10"/>
  <c r="A170" i="10"/>
  <c r="B170" i="10"/>
  <c r="C170" i="10"/>
  <c r="D170" i="10"/>
  <c r="A171" i="10"/>
  <c r="B171" i="10"/>
  <c r="C171" i="10"/>
  <c r="D171" i="10"/>
  <c r="A172" i="10"/>
  <c r="B172" i="10"/>
  <c r="C172" i="10"/>
  <c r="D172" i="10"/>
  <c r="A173" i="10"/>
  <c r="B173" i="10"/>
  <c r="C173" i="10"/>
  <c r="D173" i="10"/>
  <c r="A174" i="10"/>
  <c r="B174" i="10"/>
  <c r="C174" i="10"/>
  <c r="D174" i="10"/>
  <c r="A175" i="10"/>
  <c r="B175" i="10"/>
  <c r="C175" i="10"/>
  <c r="D175" i="10"/>
  <c r="A176" i="10"/>
  <c r="B176" i="10"/>
  <c r="C176" i="10"/>
  <c r="D176" i="10"/>
  <c r="A177" i="10"/>
  <c r="B177" i="10"/>
  <c r="C177" i="10"/>
  <c r="D177" i="10"/>
  <c r="A178" i="10"/>
  <c r="B178" i="10"/>
  <c r="C178" i="10"/>
  <c r="D178" i="10"/>
  <c r="A179" i="10"/>
  <c r="B179" i="10"/>
  <c r="C179" i="10"/>
  <c r="D179" i="10"/>
  <c r="A180" i="10"/>
  <c r="B180" i="10"/>
  <c r="C180" i="10"/>
  <c r="D180" i="10"/>
  <c r="A181" i="10"/>
  <c r="B181" i="10"/>
  <c r="C181" i="10"/>
  <c r="D181" i="10"/>
  <c r="A182" i="10"/>
  <c r="B182" i="10"/>
  <c r="C182" i="10"/>
  <c r="D182" i="10"/>
  <c r="A183" i="10"/>
  <c r="B183" i="10"/>
  <c r="C183" i="10"/>
  <c r="D183" i="10"/>
  <c r="A184" i="10"/>
  <c r="B184" i="10"/>
  <c r="C184" i="10"/>
  <c r="D184" i="10"/>
  <c r="A185" i="10"/>
  <c r="B185" i="10"/>
  <c r="C185" i="10"/>
  <c r="D185" i="10"/>
  <c r="A186" i="10"/>
  <c r="B186" i="10"/>
  <c r="C186" i="10"/>
  <c r="D186" i="10"/>
  <c r="A187" i="10"/>
  <c r="B187" i="10"/>
  <c r="C187" i="10"/>
  <c r="D187" i="10"/>
  <c r="A188" i="10"/>
  <c r="B188" i="10"/>
  <c r="C188" i="10"/>
  <c r="D188" i="10"/>
  <c r="A189" i="10"/>
  <c r="B189" i="10"/>
  <c r="C189" i="10"/>
  <c r="D189" i="10"/>
  <c r="A190" i="10"/>
  <c r="B190" i="10"/>
  <c r="C190" i="10"/>
  <c r="D190" i="10"/>
  <c r="A191" i="10"/>
  <c r="B191" i="10"/>
  <c r="C191" i="10"/>
  <c r="D191" i="10"/>
  <c r="A192" i="10"/>
  <c r="B192" i="10"/>
  <c r="C192" i="10"/>
  <c r="D192" i="10"/>
  <c r="A193" i="10"/>
  <c r="B193" i="10"/>
  <c r="C193" i="10"/>
  <c r="D193" i="10"/>
  <c r="A194" i="10"/>
  <c r="B194" i="10"/>
  <c r="C194" i="10"/>
  <c r="D194" i="10"/>
  <c r="A195" i="10"/>
  <c r="B195" i="10"/>
  <c r="C195" i="10"/>
  <c r="D195" i="10"/>
  <c r="A196" i="10"/>
  <c r="B196" i="10"/>
  <c r="C196" i="10"/>
  <c r="D196" i="10"/>
  <c r="A197" i="10"/>
  <c r="B197" i="10"/>
  <c r="C197" i="10"/>
  <c r="D197" i="10"/>
  <c r="A198" i="10"/>
  <c r="B198" i="10"/>
  <c r="C198" i="10"/>
  <c r="D198" i="10"/>
  <c r="A199" i="10"/>
  <c r="B199" i="10"/>
  <c r="C199" i="10"/>
  <c r="D199" i="10"/>
  <c r="A200" i="10"/>
  <c r="B200" i="10"/>
  <c r="C200" i="10"/>
  <c r="D200" i="10"/>
  <c r="A201" i="10"/>
  <c r="B201" i="10"/>
  <c r="C201" i="10"/>
  <c r="D201" i="10"/>
  <c r="A202" i="10"/>
  <c r="B202" i="10"/>
  <c r="C202" i="10"/>
  <c r="D202" i="10"/>
  <c r="A203" i="10"/>
  <c r="B203" i="10"/>
  <c r="C203" i="10"/>
  <c r="D203" i="10"/>
  <c r="A204" i="10"/>
  <c r="B204" i="10"/>
  <c r="C204" i="10"/>
  <c r="D204" i="10"/>
  <c r="A205" i="10"/>
  <c r="B205" i="10"/>
  <c r="C205" i="10"/>
  <c r="D205" i="10"/>
  <c r="A206" i="10"/>
  <c r="B206" i="10"/>
  <c r="C206" i="10"/>
  <c r="D206" i="10"/>
  <c r="A207" i="10"/>
  <c r="B207" i="10"/>
  <c r="C207" i="10"/>
  <c r="D207" i="10"/>
  <c r="A208" i="10"/>
  <c r="B208" i="10"/>
  <c r="C208" i="10"/>
  <c r="D208" i="10"/>
  <c r="A209" i="10"/>
  <c r="B209" i="10"/>
  <c r="C209" i="10"/>
  <c r="D209" i="10"/>
  <c r="A210" i="10"/>
  <c r="B210" i="10"/>
  <c r="C210" i="10"/>
  <c r="D210" i="10"/>
  <c r="A211" i="10"/>
  <c r="B211" i="10"/>
  <c r="C211" i="10"/>
  <c r="D211" i="10"/>
  <c r="A212" i="10"/>
  <c r="B212" i="10"/>
  <c r="C212" i="10"/>
  <c r="D212" i="10"/>
  <c r="A213" i="10"/>
  <c r="B213" i="10"/>
  <c r="C213" i="10"/>
  <c r="D213" i="10"/>
  <c r="A214" i="10"/>
  <c r="B214" i="10"/>
  <c r="C214" i="10"/>
  <c r="D214" i="10"/>
  <c r="A215" i="10"/>
  <c r="B215" i="10"/>
  <c r="C215" i="10"/>
  <c r="D215" i="10"/>
  <c r="A216" i="10"/>
  <c r="B216" i="10"/>
  <c r="C216" i="10"/>
  <c r="D216" i="10"/>
  <c r="A217" i="10"/>
  <c r="B217" i="10"/>
  <c r="C217" i="10"/>
  <c r="D217" i="10"/>
  <c r="A218" i="10"/>
  <c r="B218" i="10"/>
  <c r="C218" i="10"/>
  <c r="D218" i="10"/>
  <c r="A219" i="10"/>
  <c r="B219" i="10"/>
  <c r="C219" i="10"/>
  <c r="D219" i="10"/>
  <c r="A220" i="10"/>
  <c r="B220" i="10"/>
  <c r="C220" i="10"/>
  <c r="D220" i="10"/>
  <c r="A221" i="10"/>
  <c r="B221" i="10"/>
  <c r="C221" i="10"/>
  <c r="D221" i="10"/>
  <c r="A222" i="10"/>
  <c r="B222" i="10"/>
  <c r="C222" i="10"/>
  <c r="D222" i="10"/>
  <c r="A223" i="10"/>
  <c r="B223" i="10"/>
  <c r="C223" i="10"/>
  <c r="D223" i="10"/>
  <c r="A224" i="10"/>
  <c r="B224" i="10"/>
  <c r="C224" i="10"/>
  <c r="D224" i="10"/>
  <c r="A225" i="10"/>
  <c r="B225" i="10"/>
  <c r="C225" i="10"/>
  <c r="D225" i="10"/>
  <c r="A226" i="10"/>
  <c r="B226" i="10"/>
  <c r="C226" i="10"/>
  <c r="D226" i="10"/>
  <c r="A227" i="10"/>
  <c r="B227" i="10"/>
  <c r="C227" i="10"/>
  <c r="D227" i="10"/>
  <c r="A228" i="10"/>
  <c r="B228" i="10"/>
  <c r="C228" i="10"/>
  <c r="D228" i="10"/>
  <c r="A229" i="10"/>
  <c r="B229" i="10"/>
  <c r="C229" i="10"/>
  <c r="D229" i="10"/>
  <c r="A230" i="10"/>
  <c r="B230" i="10"/>
  <c r="C230" i="10"/>
  <c r="D230" i="10"/>
  <c r="A231" i="10"/>
  <c r="B231" i="10"/>
  <c r="C231" i="10"/>
  <c r="D231" i="10"/>
  <c r="A232" i="10"/>
  <c r="B232" i="10"/>
  <c r="C232" i="10"/>
  <c r="D232" i="10"/>
  <c r="A233" i="10"/>
  <c r="B233" i="10"/>
  <c r="C233" i="10"/>
  <c r="D233" i="10"/>
  <c r="A234" i="10"/>
  <c r="B234" i="10"/>
  <c r="C234" i="10"/>
  <c r="D234" i="10"/>
  <c r="A235" i="10"/>
  <c r="B235" i="10"/>
  <c r="C235" i="10"/>
  <c r="D235" i="10"/>
  <c r="A236" i="10"/>
  <c r="B236" i="10"/>
  <c r="C236" i="10"/>
  <c r="D236" i="10"/>
  <c r="A237" i="10"/>
  <c r="B237" i="10"/>
  <c r="C237" i="10"/>
  <c r="D237" i="10"/>
  <c r="A238" i="10"/>
  <c r="B238" i="10"/>
  <c r="C238" i="10"/>
  <c r="D238" i="10"/>
  <c r="A239" i="10"/>
  <c r="B239" i="10"/>
  <c r="C239" i="10"/>
  <c r="D239" i="10"/>
  <c r="A240" i="10"/>
  <c r="B240" i="10"/>
  <c r="C240" i="10"/>
  <c r="D240" i="10"/>
  <c r="A241" i="10"/>
  <c r="B241" i="10"/>
  <c r="C241" i="10"/>
  <c r="D241" i="10"/>
  <c r="A242" i="10"/>
  <c r="B242" i="10"/>
  <c r="C242" i="10"/>
  <c r="D242" i="10"/>
  <c r="A243" i="10"/>
  <c r="B243" i="10"/>
  <c r="C243" i="10"/>
  <c r="D243" i="10"/>
  <c r="A244" i="10"/>
  <c r="B244" i="10"/>
  <c r="C244" i="10"/>
  <c r="D244" i="10"/>
  <c r="A245" i="10"/>
  <c r="B245" i="10"/>
  <c r="C245" i="10"/>
  <c r="D245" i="10"/>
  <c r="A246" i="10"/>
  <c r="B246" i="10"/>
  <c r="C246" i="10"/>
  <c r="D246" i="10"/>
  <c r="A247" i="10"/>
  <c r="B247" i="10"/>
  <c r="C247" i="10"/>
  <c r="D247" i="10"/>
  <c r="A248" i="10"/>
  <c r="B248" i="10"/>
  <c r="C248" i="10"/>
  <c r="D248" i="10"/>
  <c r="A249" i="10"/>
  <c r="B249" i="10"/>
  <c r="C249" i="10"/>
  <c r="D249" i="10"/>
  <c r="A250" i="10"/>
  <c r="B250" i="10"/>
  <c r="C250" i="10"/>
  <c r="D250" i="10"/>
  <c r="A251" i="10"/>
  <c r="B251" i="10"/>
  <c r="C251" i="10"/>
  <c r="D251" i="10"/>
  <c r="A252" i="10"/>
  <c r="B252" i="10"/>
  <c r="C252" i="10"/>
  <c r="D252" i="10"/>
  <c r="A253" i="10"/>
  <c r="B253" i="10"/>
  <c r="C253" i="10"/>
  <c r="D253" i="10"/>
  <c r="A254" i="10"/>
  <c r="B254" i="10"/>
  <c r="C254" i="10"/>
  <c r="D254" i="10"/>
  <c r="A255" i="10"/>
  <c r="B255" i="10"/>
  <c r="C255" i="10"/>
  <c r="D255" i="10"/>
  <c r="A256" i="10"/>
  <c r="B256" i="10"/>
  <c r="C256" i="10"/>
  <c r="D256" i="10"/>
  <c r="A257" i="10"/>
  <c r="B257" i="10"/>
  <c r="C257" i="10"/>
  <c r="D257" i="10"/>
  <c r="A258" i="10"/>
  <c r="B258" i="10"/>
  <c r="C258" i="10"/>
  <c r="D258" i="10"/>
  <c r="A259" i="10"/>
  <c r="B259" i="10"/>
  <c r="C259" i="10"/>
  <c r="D259" i="10"/>
  <c r="A260" i="10"/>
  <c r="B260" i="10"/>
  <c r="C260" i="10"/>
  <c r="D260" i="10"/>
  <c r="A261" i="10"/>
  <c r="B261" i="10"/>
  <c r="C261" i="10"/>
  <c r="D261" i="10"/>
  <c r="A262" i="10"/>
  <c r="B262" i="10"/>
  <c r="C262" i="10"/>
  <c r="D262" i="10"/>
  <c r="A263" i="10"/>
  <c r="B263" i="10"/>
  <c r="C263" i="10"/>
  <c r="D263" i="10"/>
  <c r="A264" i="10"/>
  <c r="B264" i="10"/>
  <c r="C264" i="10"/>
  <c r="D264" i="10"/>
  <c r="A265" i="10"/>
  <c r="B265" i="10"/>
  <c r="C265" i="10"/>
  <c r="D265" i="10"/>
  <c r="A266" i="10"/>
  <c r="B266" i="10"/>
  <c r="C266" i="10"/>
  <c r="D266" i="10"/>
  <c r="A267" i="10"/>
  <c r="B267" i="10"/>
  <c r="C267" i="10"/>
  <c r="D267" i="10"/>
  <c r="A268" i="10"/>
  <c r="B268" i="10"/>
  <c r="C268" i="10"/>
  <c r="D268" i="10"/>
  <c r="A269" i="10"/>
  <c r="B269" i="10"/>
  <c r="C269" i="10"/>
  <c r="D269" i="10"/>
  <c r="A270" i="10"/>
  <c r="B270" i="10"/>
  <c r="C270" i="10"/>
  <c r="D270" i="10"/>
  <c r="A271" i="10"/>
  <c r="B271" i="10"/>
  <c r="C271" i="10"/>
  <c r="D271" i="10"/>
  <c r="A272" i="10"/>
  <c r="B272" i="10"/>
  <c r="C272" i="10"/>
  <c r="D272" i="10"/>
  <c r="A273" i="10"/>
  <c r="B273" i="10"/>
  <c r="C273" i="10"/>
  <c r="D273" i="10"/>
  <c r="A274" i="10"/>
  <c r="B274" i="10"/>
  <c r="C274" i="10"/>
  <c r="D274" i="10"/>
  <c r="A275" i="10"/>
  <c r="B275" i="10"/>
  <c r="C275" i="10"/>
  <c r="D275" i="10"/>
  <c r="A276" i="10"/>
  <c r="B276" i="10"/>
  <c r="C276" i="10"/>
  <c r="D276" i="10"/>
  <c r="A277" i="10"/>
  <c r="B277" i="10"/>
  <c r="C277" i="10"/>
  <c r="D277" i="10"/>
  <c r="A278" i="10"/>
  <c r="B278" i="10"/>
  <c r="C278" i="10"/>
  <c r="D278" i="10"/>
  <c r="A279" i="10"/>
  <c r="B279" i="10"/>
  <c r="C279" i="10"/>
  <c r="D279" i="10"/>
  <c r="A280" i="10"/>
  <c r="B280" i="10"/>
  <c r="C280" i="10"/>
  <c r="D280" i="10"/>
  <c r="A281" i="10"/>
  <c r="B281" i="10"/>
  <c r="C281" i="10"/>
  <c r="D281" i="10"/>
  <c r="A282" i="10"/>
  <c r="B282" i="10"/>
  <c r="C282" i="10"/>
  <c r="D282" i="10"/>
  <c r="A283" i="10"/>
  <c r="B283" i="10"/>
  <c r="C283" i="10"/>
  <c r="D283" i="10"/>
  <c r="A284" i="10"/>
  <c r="B284" i="10"/>
  <c r="C284" i="10"/>
  <c r="D284" i="10"/>
  <c r="A285" i="10"/>
  <c r="B285" i="10"/>
  <c r="C285" i="10"/>
  <c r="D285" i="10"/>
  <c r="A286" i="10"/>
  <c r="B286" i="10"/>
  <c r="C286" i="10"/>
  <c r="D286" i="10"/>
  <c r="A287" i="10"/>
  <c r="B287" i="10"/>
  <c r="C287" i="10"/>
  <c r="D287" i="10"/>
  <c r="A288" i="10"/>
  <c r="B288" i="10"/>
  <c r="C288" i="10"/>
  <c r="D288" i="10"/>
  <c r="A289" i="10"/>
  <c r="B289" i="10"/>
  <c r="C289" i="10"/>
  <c r="D289" i="10"/>
  <c r="A290" i="10"/>
  <c r="B290" i="10"/>
  <c r="C290" i="10"/>
  <c r="D290" i="10"/>
  <c r="A291" i="10"/>
  <c r="B291" i="10"/>
  <c r="C291" i="10"/>
  <c r="D291" i="10"/>
  <c r="A292" i="10"/>
  <c r="B292" i="10"/>
  <c r="C292" i="10"/>
  <c r="D292" i="10"/>
  <c r="A293" i="10"/>
  <c r="B293" i="10"/>
  <c r="C293" i="10"/>
  <c r="D293" i="10"/>
  <c r="A294" i="10"/>
  <c r="B294" i="10"/>
  <c r="C294" i="10"/>
  <c r="D294" i="10"/>
  <c r="A295" i="10"/>
  <c r="B295" i="10"/>
  <c r="C295" i="10"/>
  <c r="D295" i="10"/>
  <c r="A296" i="10"/>
  <c r="B296" i="10"/>
  <c r="C296" i="10"/>
  <c r="D296" i="10"/>
  <c r="A297" i="10"/>
  <c r="B297" i="10"/>
  <c r="C297" i="10"/>
  <c r="D297" i="10"/>
  <c r="A298" i="10"/>
  <c r="B298" i="10"/>
  <c r="C298" i="10"/>
  <c r="D298" i="10"/>
  <c r="A299" i="10"/>
  <c r="B299" i="10"/>
  <c r="C299" i="10"/>
  <c r="D299" i="10"/>
  <c r="A300" i="10"/>
  <c r="B300" i="10"/>
  <c r="C300" i="10"/>
  <c r="D300" i="10"/>
  <c r="A301" i="10"/>
  <c r="B301" i="10"/>
  <c r="C301" i="10"/>
  <c r="D301" i="10"/>
  <c r="A302" i="10"/>
  <c r="B302" i="10"/>
  <c r="C302" i="10"/>
  <c r="D302" i="10"/>
  <c r="A303" i="10"/>
  <c r="B303" i="10"/>
  <c r="C303" i="10"/>
  <c r="D303" i="10"/>
  <c r="A304" i="10"/>
  <c r="B304" i="10"/>
  <c r="C304" i="10"/>
  <c r="D304" i="10"/>
  <c r="A305" i="10"/>
  <c r="B305" i="10"/>
  <c r="C305" i="10"/>
  <c r="D305" i="10"/>
  <c r="A306" i="10"/>
  <c r="B306" i="10"/>
  <c r="C306" i="10"/>
  <c r="D306" i="10"/>
  <c r="A307" i="10"/>
  <c r="B307" i="10"/>
  <c r="C307" i="10"/>
  <c r="D307" i="10"/>
  <c r="A308" i="10"/>
  <c r="B308" i="10"/>
  <c r="C308" i="10"/>
  <c r="D308" i="10"/>
  <c r="A309" i="10"/>
  <c r="B309" i="10"/>
  <c r="C309" i="10"/>
  <c r="D309" i="10"/>
  <c r="A310" i="10"/>
  <c r="B310" i="10"/>
  <c r="C310" i="10"/>
  <c r="D310" i="10"/>
  <c r="A311" i="10"/>
  <c r="B311" i="10"/>
  <c r="C311" i="10"/>
  <c r="D311" i="10"/>
  <c r="A312" i="10"/>
  <c r="B312" i="10"/>
  <c r="C312" i="10"/>
  <c r="D312" i="10"/>
  <c r="A313" i="10"/>
  <c r="B313" i="10"/>
  <c r="C313" i="10"/>
  <c r="D313" i="10"/>
  <c r="A314" i="10"/>
  <c r="B314" i="10"/>
  <c r="C314" i="10"/>
  <c r="D314" i="10"/>
  <c r="A315" i="10"/>
  <c r="B315" i="10"/>
  <c r="C315" i="10"/>
  <c r="D315" i="10"/>
  <c r="A316" i="10"/>
  <c r="B316" i="10"/>
  <c r="C316" i="10"/>
  <c r="D316" i="10"/>
  <c r="A317" i="10"/>
  <c r="B317" i="10"/>
  <c r="C317" i="10"/>
  <c r="D317" i="10"/>
  <c r="A318" i="10"/>
  <c r="B318" i="10"/>
  <c r="C318" i="10"/>
  <c r="D318" i="10"/>
  <c r="A319" i="10"/>
  <c r="B319" i="10"/>
  <c r="C319" i="10"/>
  <c r="D319" i="10"/>
  <c r="A320" i="10"/>
  <c r="B320" i="10"/>
  <c r="C320" i="10"/>
  <c r="D320" i="10"/>
  <c r="A321" i="10"/>
  <c r="B321" i="10"/>
  <c r="C321" i="10"/>
  <c r="D321" i="10"/>
  <c r="A322" i="10"/>
  <c r="B322" i="10"/>
  <c r="C322" i="10"/>
  <c r="D322" i="10"/>
  <c r="A323" i="10"/>
  <c r="B323" i="10"/>
  <c r="C323" i="10"/>
  <c r="D323" i="10"/>
  <c r="A324" i="10"/>
  <c r="B324" i="10"/>
  <c r="C324" i="10"/>
  <c r="D324" i="10"/>
  <c r="A325" i="10"/>
  <c r="B325" i="10"/>
  <c r="C325" i="10"/>
  <c r="D325" i="10"/>
  <c r="A326" i="10"/>
  <c r="B326" i="10"/>
  <c r="C326" i="10"/>
  <c r="D326" i="10"/>
  <c r="A327" i="10"/>
  <c r="B327" i="10"/>
  <c r="C327" i="10"/>
  <c r="D327" i="10"/>
  <c r="A328" i="10"/>
  <c r="B328" i="10"/>
  <c r="C328" i="10"/>
  <c r="D328" i="10"/>
  <c r="A329" i="10"/>
  <c r="B329" i="10"/>
  <c r="C329" i="10"/>
  <c r="D329" i="10"/>
  <c r="A330" i="10"/>
  <c r="B330" i="10"/>
  <c r="C330" i="10"/>
  <c r="D330" i="10"/>
  <c r="A331" i="10"/>
  <c r="B331" i="10"/>
  <c r="C331" i="10"/>
  <c r="D331" i="10"/>
  <c r="A332" i="10"/>
  <c r="B332" i="10"/>
  <c r="C332" i="10"/>
  <c r="D332" i="10"/>
  <c r="A333" i="10"/>
  <c r="B333" i="10"/>
  <c r="C333" i="10"/>
  <c r="D333" i="10"/>
  <c r="A334" i="10"/>
  <c r="B334" i="10"/>
  <c r="C334" i="10"/>
  <c r="D334" i="10"/>
  <c r="A335" i="10"/>
  <c r="B335" i="10"/>
  <c r="C335" i="10"/>
  <c r="D335" i="10"/>
  <c r="A336" i="10"/>
  <c r="B336" i="10"/>
  <c r="C336" i="10"/>
  <c r="D336" i="10"/>
  <c r="A337" i="10"/>
  <c r="B337" i="10"/>
  <c r="C337" i="10"/>
  <c r="D337" i="10"/>
  <c r="A338" i="10"/>
  <c r="B338" i="10"/>
  <c r="C338" i="10"/>
  <c r="D338" i="10"/>
  <c r="A339" i="10"/>
  <c r="B339" i="10"/>
  <c r="C339" i="10"/>
  <c r="D339" i="10"/>
  <c r="A340" i="10"/>
  <c r="B340" i="10"/>
  <c r="C340" i="10"/>
  <c r="D340" i="10"/>
  <c r="A341" i="10"/>
  <c r="B341" i="10"/>
  <c r="C341" i="10"/>
  <c r="D341" i="10"/>
  <c r="A342" i="10"/>
  <c r="B342" i="10"/>
  <c r="C342" i="10"/>
  <c r="D342" i="10"/>
  <c r="A343" i="10"/>
  <c r="B343" i="10"/>
  <c r="C343" i="10"/>
  <c r="D343" i="10"/>
  <c r="A344" i="10"/>
  <c r="B344" i="10"/>
  <c r="C344" i="10"/>
  <c r="D344" i="10"/>
  <c r="A345" i="10"/>
  <c r="B345" i="10"/>
  <c r="C345" i="10"/>
  <c r="D345" i="10"/>
  <c r="A346" i="10"/>
  <c r="B346" i="10"/>
  <c r="C346" i="10"/>
  <c r="D346" i="10"/>
  <c r="A347" i="10"/>
  <c r="B347" i="10"/>
  <c r="C347" i="10"/>
  <c r="D347" i="10"/>
  <c r="A348" i="10"/>
  <c r="B348" i="10"/>
  <c r="C348" i="10"/>
  <c r="D348" i="10"/>
  <c r="A349" i="10"/>
  <c r="B349" i="10"/>
  <c r="C349" i="10"/>
  <c r="D349" i="10"/>
  <c r="A350" i="10"/>
  <c r="B350" i="10"/>
  <c r="C350" i="10"/>
  <c r="D350" i="10"/>
  <c r="A351" i="10"/>
  <c r="B351" i="10"/>
  <c r="C351" i="10"/>
  <c r="D351" i="10"/>
  <c r="A352" i="10"/>
  <c r="B352" i="10"/>
  <c r="C352" i="10"/>
  <c r="D352" i="10"/>
  <c r="A353" i="10"/>
  <c r="B353" i="10"/>
  <c r="C353" i="10"/>
  <c r="D353" i="10"/>
  <c r="A354" i="10"/>
  <c r="B354" i="10"/>
  <c r="C354" i="10"/>
  <c r="D354" i="10"/>
  <c r="A355" i="10"/>
  <c r="B355" i="10"/>
  <c r="C355" i="10"/>
  <c r="D355" i="10"/>
  <c r="A356" i="10"/>
  <c r="B356" i="10"/>
  <c r="C356" i="10"/>
  <c r="D356" i="10"/>
  <c r="A357" i="10"/>
  <c r="B357" i="10"/>
  <c r="C357" i="10"/>
  <c r="D357" i="10"/>
  <c r="A358" i="10"/>
  <c r="B358" i="10"/>
  <c r="C358" i="10"/>
  <c r="D358" i="10"/>
  <c r="A359" i="10"/>
  <c r="B359" i="10"/>
  <c r="C359" i="10"/>
  <c r="D359" i="10"/>
  <c r="A360" i="10"/>
  <c r="B360" i="10"/>
  <c r="C360" i="10"/>
  <c r="D360" i="10"/>
  <c r="A361" i="10"/>
  <c r="B361" i="10"/>
  <c r="C361" i="10"/>
  <c r="D361" i="10"/>
  <c r="A362" i="10"/>
  <c r="B362" i="10"/>
  <c r="C362" i="10"/>
  <c r="D362" i="10"/>
  <c r="A363" i="10"/>
  <c r="B363" i="10"/>
  <c r="C363" i="10"/>
  <c r="D363" i="10"/>
  <c r="A364" i="10"/>
  <c r="B364" i="10"/>
  <c r="C364" i="10"/>
  <c r="D364" i="10"/>
  <c r="A365" i="10"/>
  <c r="B365" i="10"/>
  <c r="C365" i="10"/>
  <c r="D365" i="10"/>
  <c r="A366" i="10"/>
  <c r="B366" i="10"/>
  <c r="C366" i="10"/>
  <c r="D366" i="10"/>
  <c r="A367" i="10"/>
  <c r="B367" i="10"/>
  <c r="C367" i="10"/>
  <c r="D367" i="10"/>
  <c r="A368" i="10"/>
  <c r="B368" i="10"/>
  <c r="C368" i="10"/>
  <c r="D368" i="10"/>
  <c r="A369" i="10"/>
  <c r="B369" i="10"/>
  <c r="C369" i="10"/>
  <c r="D369" i="10"/>
  <c r="A370" i="10"/>
  <c r="B370" i="10"/>
  <c r="C370" i="10"/>
  <c r="D370" i="10"/>
  <c r="A371" i="10"/>
  <c r="B371" i="10"/>
  <c r="C371" i="10"/>
  <c r="D371" i="10"/>
  <c r="A372" i="10"/>
  <c r="B372" i="10"/>
  <c r="C372" i="10"/>
  <c r="D372" i="10"/>
  <c r="A373" i="10"/>
  <c r="B373" i="10"/>
  <c r="C373" i="10"/>
  <c r="D373" i="10"/>
  <c r="A374" i="10"/>
  <c r="B374" i="10"/>
  <c r="C374" i="10"/>
  <c r="D374" i="10"/>
  <c r="A375" i="10"/>
  <c r="B375" i="10"/>
  <c r="C375" i="10"/>
  <c r="D375" i="10"/>
  <c r="A376" i="10"/>
  <c r="B376" i="10"/>
  <c r="C376" i="10"/>
  <c r="D376" i="10"/>
  <c r="A377" i="10"/>
  <c r="B377" i="10"/>
  <c r="C377" i="10"/>
  <c r="D377" i="10"/>
  <c r="A378" i="10"/>
  <c r="B378" i="10"/>
  <c r="C378" i="10"/>
  <c r="D378" i="10"/>
  <c r="A379" i="10"/>
  <c r="B379" i="10"/>
  <c r="C379" i="10"/>
  <c r="D379" i="10"/>
  <c r="A380" i="10"/>
  <c r="B380" i="10"/>
  <c r="C380" i="10"/>
  <c r="D380" i="10"/>
  <c r="A381" i="10"/>
  <c r="B381" i="10"/>
  <c r="C381" i="10"/>
  <c r="D381" i="10"/>
  <c r="A382" i="10"/>
  <c r="B382" i="10"/>
  <c r="C382" i="10"/>
  <c r="D382" i="10"/>
  <c r="A383" i="10"/>
  <c r="B383" i="10"/>
  <c r="C383" i="10"/>
  <c r="D383" i="10"/>
  <c r="A384" i="10"/>
  <c r="B384" i="10"/>
  <c r="C384" i="10"/>
  <c r="D384" i="10"/>
  <c r="A385" i="10"/>
  <c r="B385" i="10"/>
  <c r="C385" i="10"/>
  <c r="D385" i="10"/>
  <c r="A386" i="10"/>
  <c r="B386" i="10"/>
  <c r="C386" i="10"/>
  <c r="D386" i="10"/>
  <c r="A387" i="10"/>
  <c r="B387" i="10"/>
  <c r="C387" i="10"/>
  <c r="D387" i="10"/>
  <c r="A388" i="10"/>
  <c r="B388" i="10"/>
  <c r="C388" i="10"/>
  <c r="D388" i="10"/>
  <c r="A389" i="10"/>
  <c r="B389" i="10"/>
  <c r="C389" i="10"/>
  <c r="D389" i="10"/>
  <c r="A390" i="10"/>
  <c r="B390" i="10"/>
  <c r="C390" i="10"/>
  <c r="D390" i="10"/>
  <c r="A391" i="10"/>
  <c r="B391" i="10"/>
  <c r="C391" i="10"/>
  <c r="D391" i="10"/>
  <c r="A392" i="10"/>
  <c r="B392" i="10"/>
  <c r="C392" i="10"/>
  <c r="D392" i="10"/>
  <c r="A393" i="10"/>
  <c r="B393" i="10"/>
  <c r="C393" i="10"/>
  <c r="D393" i="10"/>
  <c r="A394" i="10"/>
  <c r="B394" i="10"/>
  <c r="C394" i="10"/>
  <c r="D394" i="10"/>
  <c r="A395" i="10"/>
  <c r="B395" i="10"/>
  <c r="C395" i="10"/>
  <c r="D395" i="10"/>
  <c r="A396" i="10"/>
  <c r="B396" i="10"/>
  <c r="C396" i="10"/>
  <c r="D396" i="10"/>
  <c r="A397" i="10"/>
  <c r="B397" i="10"/>
  <c r="C397" i="10"/>
  <c r="D397" i="10"/>
  <c r="A398" i="10"/>
  <c r="B398" i="10"/>
  <c r="C398" i="10"/>
  <c r="D398" i="10"/>
  <c r="A399" i="10"/>
  <c r="B399" i="10"/>
  <c r="C399" i="10"/>
  <c r="D399" i="10"/>
  <c r="A400" i="10"/>
  <c r="B400" i="10"/>
  <c r="C400" i="10"/>
  <c r="D400" i="10"/>
  <c r="A401" i="10"/>
  <c r="B401" i="10"/>
  <c r="C401" i="10"/>
  <c r="D401" i="10"/>
  <c r="A402" i="10"/>
  <c r="B402" i="10"/>
  <c r="C402" i="10"/>
  <c r="D402" i="10"/>
  <c r="A403" i="10"/>
  <c r="B403" i="10"/>
  <c r="C403" i="10"/>
  <c r="D403" i="10"/>
  <c r="A404" i="10"/>
  <c r="B404" i="10"/>
  <c r="C404" i="10"/>
  <c r="D404" i="10"/>
  <c r="A405" i="10"/>
  <c r="B405" i="10"/>
  <c r="C405" i="10"/>
  <c r="D405" i="10"/>
  <c r="A406" i="10"/>
  <c r="B406" i="10"/>
  <c r="C406" i="10"/>
  <c r="D406" i="10"/>
  <c r="A407" i="10"/>
  <c r="B407" i="10"/>
  <c r="C407" i="10"/>
  <c r="D407" i="10"/>
  <c r="A408" i="10"/>
  <c r="B408" i="10"/>
  <c r="C408" i="10"/>
  <c r="D408" i="10"/>
  <c r="A409" i="10"/>
  <c r="B409" i="10"/>
  <c r="C409" i="10"/>
  <c r="D409" i="10"/>
  <c r="A410" i="10"/>
  <c r="B410" i="10"/>
  <c r="C410" i="10"/>
  <c r="D410" i="10"/>
  <c r="A411" i="10"/>
  <c r="B411" i="10"/>
  <c r="C411" i="10"/>
  <c r="D411" i="10"/>
  <c r="A412" i="10"/>
  <c r="B412" i="10"/>
  <c r="C412" i="10"/>
  <c r="D412" i="10"/>
  <c r="A413" i="10"/>
  <c r="B413" i="10"/>
  <c r="C413" i="10"/>
  <c r="D413" i="10"/>
  <c r="A414" i="10"/>
  <c r="B414" i="10"/>
  <c r="C414" i="10"/>
  <c r="D414" i="10"/>
  <c r="A415" i="10"/>
  <c r="B415" i="10"/>
  <c r="C415" i="10"/>
  <c r="D415" i="10"/>
  <c r="A416" i="10"/>
  <c r="B416" i="10"/>
  <c r="C416" i="10"/>
  <c r="D416" i="10"/>
  <c r="A417" i="10"/>
  <c r="B417" i="10"/>
  <c r="C417" i="10"/>
  <c r="D417" i="10"/>
  <c r="A418" i="10"/>
  <c r="B418" i="10"/>
  <c r="C418" i="10"/>
  <c r="D418" i="10"/>
  <c r="A419" i="10"/>
  <c r="B419" i="10"/>
  <c r="C419" i="10"/>
  <c r="D419" i="10"/>
  <c r="A420" i="10"/>
  <c r="B420" i="10"/>
  <c r="C420" i="10"/>
  <c r="D420" i="10"/>
  <c r="A421" i="10"/>
  <c r="B421" i="10"/>
  <c r="C421" i="10"/>
  <c r="D421" i="10"/>
  <c r="A422" i="10"/>
  <c r="B422" i="10"/>
  <c r="C422" i="10"/>
  <c r="D422" i="10"/>
  <c r="A423" i="10"/>
  <c r="B423" i="10"/>
  <c r="C423" i="10"/>
  <c r="D423" i="10"/>
  <c r="A424" i="10"/>
  <c r="B424" i="10"/>
  <c r="C424" i="10"/>
  <c r="D424" i="10"/>
  <c r="A425" i="10"/>
  <c r="B425" i="10"/>
  <c r="C425" i="10"/>
  <c r="D425" i="10"/>
  <c r="A426" i="10"/>
  <c r="B426" i="10"/>
  <c r="C426" i="10"/>
  <c r="D426" i="10"/>
  <c r="A427" i="10"/>
  <c r="B427" i="10"/>
  <c r="C427" i="10"/>
  <c r="D427" i="10"/>
  <c r="A428" i="10"/>
  <c r="B428" i="10"/>
  <c r="C428" i="10"/>
  <c r="D428" i="10"/>
  <c r="A429" i="10"/>
  <c r="B429" i="10"/>
  <c r="C429" i="10"/>
  <c r="D429" i="10"/>
  <c r="A430" i="10"/>
  <c r="B430" i="10"/>
  <c r="C430" i="10"/>
  <c r="D430" i="10"/>
  <c r="A431" i="10"/>
  <c r="B431" i="10"/>
  <c r="C431" i="10"/>
  <c r="D431" i="10"/>
  <c r="A432" i="10"/>
  <c r="B432" i="10"/>
  <c r="C432" i="10"/>
  <c r="D432" i="10"/>
  <c r="A433" i="10"/>
  <c r="B433" i="10"/>
  <c r="C433" i="10"/>
  <c r="D433" i="10"/>
  <c r="A434" i="10"/>
  <c r="B434" i="10"/>
  <c r="C434" i="10"/>
  <c r="D434" i="10"/>
  <c r="A435" i="10"/>
  <c r="B435" i="10"/>
  <c r="C435" i="10"/>
  <c r="D435" i="10"/>
  <c r="A436" i="10"/>
  <c r="B436" i="10"/>
  <c r="C436" i="10"/>
  <c r="D436" i="10"/>
  <c r="A437" i="10"/>
  <c r="B437" i="10"/>
  <c r="C437" i="10"/>
  <c r="D437" i="10"/>
  <c r="A438" i="10"/>
  <c r="B438" i="10"/>
  <c r="C438" i="10"/>
  <c r="D438" i="10"/>
  <c r="A439" i="10"/>
  <c r="B439" i="10"/>
  <c r="C439" i="10"/>
  <c r="D439" i="10"/>
  <c r="A440" i="10"/>
  <c r="B440" i="10"/>
  <c r="C440" i="10"/>
  <c r="D440" i="10"/>
  <c r="A441" i="10"/>
  <c r="B441" i="10"/>
  <c r="C441" i="10"/>
  <c r="D441" i="10"/>
  <c r="A442" i="10"/>
  <c r="B442" i="10"/>
  <c r="C442" i="10"/>
  <c r="D442" i="10"/>
  <c r="A443" i="10"/>
  <c r="B443" i="10"/>
  <c r="C443" i="10"/>
  <c r="D443" i="10"/>
  <c r="A444" i="10"/>
  <c r="B444" i="10"/>
  <c r="C444" i="10"/>
  <c r="D444" i="10"/>
  <c r="A445" i="10"/>
  <c r="B445" i="10"/>
  <c r="C445" i="10"/>
  <c r="D445" i="10"/>
  <c r="A446" i="10"/>
  <c r="B446" i="10"/>
  <c r="C446" i="10"/>
  <c r="D446" i="10"/>
  <c r="A447" i="10"/>
  <c r="B447" i="10"/>
  <c r="C447" i="10"/>
  <c r="D447" i="10"/>
  <c r="A448" i="10"/>
  <c r="B448" i="10"/>
  <c r="C448" i="10"/>
  <c r="D448" i="10"/>
  <c r="A449" i="10"/>
  <c r="B449" i="10"/>
  <c r="C449" i="10"/>
  <c r="D449" i="10"/>
  <c r="A450" i="10"/>
  <c r="B450" i="10"/>
  <c r="C450" i="10"/>
  <c r="D450" i="10"/>
  <c r="A451" i="10"/>
  <c r="B451" i="10"/>
  <c r="C451" i="10"/>
  <c r="D451" i="10"/>
  <c r="A452" i="10"/>
  <c r="B452" i="10"/>
  <c r="C452" i="10"/>
  <c r="D452" i="10"/>
  <c r="A453" i="10"/>
  <c r="B453" i="10"/>
  <c r="C453" i="10"/>
  <c r="D453" i="10"/>
  <c r="A454" i="10"/>
  <c r="B454" i="10"/>
  <c r="C454" i="10"/>
  <c r="D454" i="10"/>
  <c r="A455" i="10"/>
  <c r="B455" i="10"/>
  <c r="C455" i="10"/>
  <c r="D455" i="10"/>
  <c r="A456" i="10"/>
  <c r="B456" i="10"/>
  <c r="C456" i="10"/>
  <c r="D456" i="10"/>
  <c r="A457" i="10"/>
  <c r="B457" i="10"/>
  <c r="C457" i="10"/>
  <c r="D457" i="10"/>
  <c r="A458" i="10"/>
  <c r="B458" i="10"/>
  <c r="C458" i="10"/>
  <c r="D458" i="10"/>
  <c r="A459" i="10"/>
  <c r="B459" i="10"/>
  <c r="C459" i="10"/>
  <c r="D459" i="10"/>
  <c r="A460" i="10"/>
  <c r="B460" i="10"/>
  <c r="C460" i="10"/>
  <c r="D460" i="10"/>
  <c r="A461" i="10"/>
  <c r="B461" i="10"/>
  <c r="C461" i="10"/>
  <c r="D461" i="10"/>
  <c r="A462" i="10"/>
  <c r="B462" i="10"/>
  <c r="C462" i="10"/>
  <c r="D462" i="10"/>
  <c r="A463" i="10"/>
  <c r="B463" i="10"/>
  <c r="C463" i="10"/>
  <c r="D463" i="10"/>
  <c r="A464" i="10"/>
  <c r="B464" i="10"/>
  <c r="C464" i="10"/>
  <c r="D464" i="10"/>
  <c r="A465" i="10"/>
  <c r="B465" i="10"/>
  <c r="C465" i="10"/>
  <c r="D465" i="10"/>
  <c r="A466" i="10"/>
  <c r="B466" i="10"/>
  <c r="C466" i="10"/>
  <c r="D466" i="10"/>
  <c r="A467" i="10"/>
  <c r="B467" i="10"/>
  <c r="C467" i="10"/>
  <c r="D467" i="10"/>
  <c r="A468" i="10"/>
  <c r="B468" i="10"/>
  <c r="C468" i="10"/>
  <c r="D468" i="10"/>
  <c r="A469" i="10"/>
  <c r="B469" i="10"/>
  <c r="C469" i="10"/>
  <c r="D469" i="10"/>
  <c r="A470" i="10"/>
  <c r="B470" i="10"/>
  <c r="C470" i="10"/>
  <c r="D470" i="10"/>
  <c r="A471" i="10"/>
  <c r="B471" i="10"/>
  <c r="C471" i="10"/>
  <c r="D471" i="10"/>
  <c r="A472" i="10"/>
  <c r="B472" i="10"/>
  <c r="C472" i="10"/>
  <c r="D472" i="10"/>
  <c r="A473" i="10"/>
  <c r="B473" i="10"/>
  <c r="C473" i="10"/>
  <c r="D473" i="10"/>
  <c r="A474" i="10"/>
  <c r="B474" i="10"/>
  <c r="C474" i="10"/>
  <c r="D474" i="10"/>
  <c r="A475" i="10"/>
  <c r="B475" i="10"/>
  <c r="C475" i="10"/>
  <c r="D475" i="10"/>
  <c r="A476" i="10"/>
  <c r="B476" i="10"/>
  <c r="C476" i="10"/>
  <c r="D476" i="10"/>
  <c r="A477" i="10"/>
  <c r="B477" i="10"/>
  <c r="C477" i="10"/>
  <c r="D477" i="10"/>
  <c r="A478" i="10"/>
  <c r="B478" i="10"/>
  <c r="C478" i="10"/>
  <c r="D478" i="10"/>
  <c r="A479" i="10"/>
  <c r="B479" i="10"/>
  <c r="C479" i="10"/>
  <c r="D479" i="10"/>
  <c r="A480" i="10"/>
  <c r="B480" i="10"/>
  <c r="C480" i="10"/>
  <c r="D480" i="10"/>
  <c r="A481" i="10"/>
  <c r="B481" i="10"/>
  <c r="C481" i="10"/>
  <c r="D481" i="10"/>
  <c r="A482" i="10"/>
  <c r="B482" i="10"/>
  <c r="C482" i="10"/>
  <c r="D482" i="10"/>
  <c r="A483" i="10"/>
  <c r="B483" i="10"/>
  <c r="C483" i="10"/>
  <c r="D483" i="10"/>
  <c r="A484" i="10"/>
  <c r="B484" i="10"/>
  <c r="C484" i="10"/>
  <c r="D484" i="10"/>
  <c r="A485" i="10"/>
  <c r="B485" i="10"/>
  <c r="C485" i="10"/>
  <c r="D485" i="10"/>
  <c r="A486" i="10"/>
  <c r="B486" i="10"/>
  <c r="C486" i="10"/>
  <c r="D486" i="10"/>
  <c r="A487" i="10"/>
  <c r="B487" i="10"/>
  <c r="C487" i="10"/>
  <c r="D487" i="10"/>
  <c r="A488" i="10"/>
  <c r="B488" i="10"/>
  <c r="C488" i="10"/>
  <c r="D488" i="10"/>
  <c r="A489" i="10"/>
  <c r="B489" i="10"/>
  <c r="C489" i="10"/>
  <c r="D489" i="10"/>
  <c r="A490" i="10"/>
  <c r="B490" i="10"/>
  <c r="C490" i="10"/>
  <c r="D490" i="10"/>
  <c r="A491" i="10"/>
  <c r="B491" i="10"/>
  <c r="C491" i="10"/>
  <c r="D491" i="10"/>
  <c r="A492" i="10"/>
  <c r="B492" i="10"/>
  <c r="C492" i="10"/>
  <c r="D492" i="10"/>
  <c r="A493" i="10"/>
  <c r="B493" i="10"/>
  <c r="C493" i="10"/>
  <c r="D493" i="10"/>
  <c r="A494" i="10"/>
  <c r="B494" i="10"/>
  <c r="C494" i="10"/>
  <c r="D494" i="10"/>
  <c r="A495" i="10"/>
  <c r="B495" i="10"/>
  <c r="C495" i="10"/>
  <c r="D495" i="10"/>
  <c r="A496" i="10"/>
  <c r="B496" i="10"/>
  <c r="C496" i="10"/>
  <c r="D496" i="10"/>
  <c r="A497" i="10"/>
  <c r="B497" i="10"/>
  <c r="C497" i="10"/>
  <c r="D497" i="10"/>
  <c r="A498" i="10"/>
  <c r="B498" i="10"/>
  <c r="C498" i="10"/>
  <c r="D498" i="10"/>
  <c r="A499" i="10"/>
  <c r="B499" i="10"/>
  <c r="C499" i="10"/>
  <c r="D499" i="10"/>
  <c r="A500" i="10"/>
  <c r="B500" i="10"/>
  <c r="C500" i="10"/>
  <c r="D500" i="10"/>
  <c r="A501" i="10"/>
  <c r="B501" i="10"/>
  <c r="C501" i="10"/>
  <c r="D501" i="10"/>
  <c r="A502" i="10"/>
  <c r="B502" i="10"/>
  <c r="C502" i="10"/>
  <c r="D502" i="10"/>
  <c r="A503" i="10"/>
  <c r="B503" i="10"/>
  <c r="C503" i="10"/>
  <c r="D503" i="10"/>
  <c r="A504" i="10"/>
  <c r="B504" i="10"/>
  <c r="C504" i="10"/>
  <c r="D504" i="10"/>
  <c r="A505" i="10"/>
  <c r="B505" i="10"/>
  <c r="C505" i="10"/>
  <c r="D505" i="10"/>
  <c r="A506" i="10"/>
  <c r="B506" i="10"/>
  <c r="C506" i="10"/>
  <c r="D506" i="10"/>
  <c r="A507" i="10"/>
  <c r="B507" i="10"/>
  <c r="C507" i="10"/>
  <c r="D507" i="10"/>
  <c r="A508" i="10"/>
  <c r="B508" i="10"/>
  <c r="C508" i="10"/>
  <c r="D508" i="10"/>
  <c r="A509" i="10"/>
  <c r="B509" i="10"/>
  <c r="C509" i="10"/>
  <c r="D509" i="10"/>
  <c r="A510" i="10"/>
  <c r="B510" i="10"/>
  <c r="C510" i="10"/>
  <c r="D510" i="10"/>
  <c r="A511" i="10"/>
  <c r="B511" i="10"/>
  <c r="C511" i="10"/>
  <c r="D511" i="10"/>
  <c r="A512" i="10"/>
  <c r="B512" i="10"/>
  <c r="C512" i="10"/>
  <c r="D512" i="10"/>
  <c r="A513" i="10"/>
  <c r="B513" i="10"/>
  <c r="C513" i="10"/>
  <c r="D513" i="10"/>
  <c r="A514" i="10"/>
  <c r="B514" i="10"/>
  <c r="C514" i="10"/>
  <c r="D514" i="10"/>
  <c r="A515" i="10"/>
  <c r="B515" i="10"/>
  <c r="C515" i="10"/>
  <c r="D515" i="10"/>
  <c r="A516" i="10"/>
  <c r="B516" i="10"/>
  <c r="C516" i="10"/>
  <c r="D516" i="10"/>
  <c r="A517" i="10"/>
  <c r="B517" i="10"/>
  <c r="C517" i="10"/>
  <c r="D517" i="10"/>
  <c r="A518" i="10"/>
  <c r="B518" i="10"/>
  <c r="C518" i="10"/>
  <c r="D518" i="10"/>
  <c r="A519" i="10"/>
  <c r="B519" i="10"/>
  <c r="C519" i="10"/>
  <c r="D519" i="10"/>
  <c r="A520" i="10"/>
  <c r="B520" i="10"/>
  <c r="C520" i="10"/>
  <c r="D520" i="10"/>
  <c r="A521" i="10"/>
  <c r="B521" i="10"/>
  <c r="C521" i="10"/>
  <c r="D521" i="10"/>
  <c r="A522" i="10"/>
  <c r="B522" i="10"/>
  <c r="C522" i="10"/>
  <c r="D522" i="10"/>
  <c r="A523" i="10"/>
  <c r="B523" i="10"/>
  <c r="C523" i="10"/>
  <c r="D523" i="10"/>
  <c r="A524" i="10"/>
  <c r="B524" i="10"/>
  <c r="C524" i="10"/>
  <c r="D524" i="10"/>
  <c r="A525" i="10"/>
  <c r="B525" i="10"/>
  <c r="C525" i="10"/>
  <c r="D525" i="10"/>
  <c r="A526" i="10"/>
  <c r="B526" i="10"/>
  <c r="C526" i="10"/>
  <c r="D526" i="10"/>
  <c r="A527" i="10"/>
  <c r="B527" i="10"/>
  <c r="C527" i="10"/>
  <c r="D527" i="10"/>
  <c r="A528" i="10"/>
  <c r="B528" i="10"/>
  <c r="C528" i="10"/>
  <c r="D528" i="10"/>
  <c r="A529" i="10"/>
  <c r="B529" i="10"/>
  <c r="C529" i="10"/>
  <c r="D529" i="10"/>
  <c r="A530" i="10"/>
  <c r="B530" i="10"/>
  <c r="C530" i="10"/>
  <c r="D530" i="10"/>
  <c r="A531" i="10"/>
  <c r="B531" i="10"/>
  <c r="C531" i="10"/>
  <c r="D531" i="10"/>
  <c r="A532" i="10"/>
  <c r="B532" i="10"/>
  <c r="C532" i="10"/>
  <c r="D532" i="10"/>
  <c r="A533" i="10"/>
  <c r="B533" i="10"/>
  <c r="C533" i="10"/>
  <c r="D533" i="10"/>
  <c r="A534" i="10"/>
  <c r="B534" i="10"/>
  <c r="C534" i="10"/>
  <c r="D534" i="10"/>
  <c r="A535" i="10"/>
  <c r="B535" i="10"/>
  <c r="C535" i="10"/>
  <c r="D535" i="10"/>
  <c r="A536" i="10"/>
  <c r="B536" i="10"/>
  <c r="C536" i="10"/>
  <c r="D536" i="10"/>
  <c r="A537" i="10"/>
  <c r="B537" i="10"/>
  <c r="C537" i="10"/>
  <c r="D537" i="10"/>
  <c r="A538" i="10"/>
  <c r="B538" i="10"/>
  <c r="C538" i="10"/>
  <c r="D538" i="10"/>
  <c r="A539" i="10"/>
  <c r="B539" i="10"/>
  <c r="C539" i="10"/>
  <c r="D539" i="10"/>
  <c r="A540" i="10"/>
  <c r="B540" i="10"/>
  <c r="C540" i="10"/>
  <c r="D540" i="10"/>
  <c r="A541" i="10"/>
  <c r="B541" i="10"/>
  <c r="C541" i="10"/>
  <c r="D541" i="10"/>
  <c r="A542" i="10"/>
  <c r="B542" i="10"/>
  <c r="C542" i="10"/>
  <c r="D542" i="10"/>
  <c r="A543" i="10"/>
  <c r="B543" i="10"/>
  <c r="C543" i="10"/>
  <c r="D543" i="10"/>
  <c r="A544" i="10"/>
  <c r="B544" i="10"/>
  <c r="C544" i="10"/>
  <c r="D544" i="10"/>
  <c r="A545" i="10"/>
  <c r="B545" i="10"/>
  <c r="C545" i="10"/>
  <c r="D545" i="10"/>
  <c r="A546" i="10"/>
  <c r="B546" i="10"/>
  <c r="C546" i="10"/>
  <c r="D546" i="10"/>
  <c r="A547" i="10"/>
  <c r="B547" i="10"/>
  <c r="C547" i="10"/>
  <c r="D547" i="10"/>
  <c r="A548" i="10"/>
  <c r="B548" i="10"/>
  <c r="C548" i="10"/>
  <c r="D548" i="10"/>
  <c r="A549" i="10"/>
  <c r="B549" i="10"/>
  <c r="C549" i="10"/>
  <c r="D549" i="10"/>
  <c r="A550" i="10"/>
  <c r="B550" i="10"/>
  <c r="C550" i="10"/>
  <c r="D550" i="10"/>
  <c r="A551" i="10"/>
  <c r="B551" i="10"/>
  <c r="C551" i="10"/>
  <c r="D551" i="10"/>
  <c r="A552" i="10"/>
  <c r="B552" i="10"/>
  <c r="C552" i="10"/>
  <c r="D552" i="10"/>
  <c r="A553" i="10"/>
  <c r="B553" i="10"/>
  <c r="C553" i="10"/>
  <c r="D553" i="10"/>
  <c r="A554" i="10"/>
  <c r="B554" i="10"/>
  <c r="C554" i="10"/>
  <c r="D554" i="10"/>
  <c r="A555" i="10"/>
  <c r="B555" i="10"/>
  <c r="C555" i="10"/>
  <c r="D555" i="10"/>
  <c r="A556" i="10"/>
  <c r="B556" i="10"/>
  <c r="C556" i="10"/>
  <c r="D556" i="10"/>
  <c r="A557" i="10"/>
  <c r="B557" i="10"/>
  <c r="C557" i="10"/>
  <c r="D557" i="10"/>
  <c r="A558" i="10"/>
  <c r="B558" i="10"/>
  <c r="C558" i="10"/>
  <c r="D558" i="10"/>
  <c r="A559" i="10"/>
  <c r="B559" i="10"/>
  <c r="C559" i="10"/>
  <c r="D559" i="10"/>
  <c r="A560" i="10"/>
  <c r="B560" i="10"/>
  <c r="C560" i="10"/>
  <c r="D560" i="10"/>
  <c r="A561" i="10"/>
  <c r="B561" i="10"/>
  <c r="C561" i="10"/>
  <c r="D561" i="10"/>
  <c r="A562" i="10"/>
  <c r="B562" i="10"/>
  <c r="C562" i="10"/>
  <c r="D562" i="10"/>
  <c r="A563" i="10"/>
  <c r="B563" i="10"/>
  <c r="C563" i="10"/>
  <c r="D563" i="10"/>
  <c r="A564" i="10"/>
  <c r="B564" i="10"/>
  <c r="C564" i="10"/>
  <c r="D564" i="10"/>
  <c r="A565" i="10"/>
  <c r="B565" i="10"/>
  <c r="C565" i="10"/>
  <c r="D565" i="10"/>
  <c r="A566" i="10"/>
  <c r="B566" i="10"/>
  <c r="C566" i="10"/>
  <c r="D566" i="10"/>
  <c r="A567" i="10"/>
  <c r="B567" i="10"/>
  <c r="C567" i="10"/>
  <c r="D567" i="10"/>
  <c r="A568" i="10"/>
  <c r="B568" i="10"/>
  <c r="C568" i="10"/>
  <c r="D568" i="10"/>
  <c r="A569" i="10"/>
  <c r="B569" i="10"/>
  <c r="C569" i="10"/>
  <c r="D569" i="10"/>
  <c r="A570" i="10"/>
  <c r="B570" i="10"/>
  <c r="C570" i="10"/>
  <c r="D570" i="10"/>
  <c r="A571" i="10"/>
  <c r="B571" i="10"/>
  <c r="C571" i="10"/>
  <c r="D571" i="10"/>
  <c r="A572" i="10"/>
  <c r="B572" i="10"/>
  <c r="C572" i="10"/>
  <c r="D572" i="10"/>
  <c r="A573" i="10"/>
  <c r="B573" i="10"/>
  <c r="C573" i="10"/>
  <c r="D573" i="10"/>
  <c r="A574" i="10"/>
  <c r="B574" i="10"/>
  <c r="C574" i="10"/>
  <c r="D574" i="10"/>
  <c r="A575" i="10"/>
  <c r="B575" i="10"/>
  <c r="C575" i="10"/>
  <c r="D575" i="10"/>
  <c r="A576" i="10"/>
  <c r="B576" i="10"/>
  <c r="C576" i="10"/>
  <c r="D576" i="10"/>
  <c r="A577" i="10"/>
  <c r="B577" i="10"/>
  <c r="C577" i="10"/>
  <c r="D577" i="10"/>
  <c r="A578" i="10"/>
  <c r="B578" i="10"/>
  <c r="C578" i="10"/>
  <c r="D578" i="10"/>
  <c r="A579" i="10"/>
  <c r="B579" i="10"/>
  <c r="C579" i="10"/>
  <c r="D579" i="10"/>
  <c r="A580" i="10"/>
  <c r="B580" i="10"/>
  <c r="C580" i="10"/>
  <c r="D580" i="10"/>
  <c r="A581" i="10"/>
  <c r="B581" i="10"/>
  <c r="C581" i="10"/>
  <c r="D581" i="10"/>
  <c r="A582" i="10"/>
  <c r="B582" i="10"/>
  <c r="C582" i="10"/>
  <c r="D582" i="10"/>
  <c r="A583" i="10"/>
  <c r="B583" i="10"/>
  <c r="C583" i="10"/>
  <c r="D583" i="10"/>
  <c r="A584" i="10"/>
  <c r="B584" i="10"/>
  <c r="C584" i="10"/>
  <c r="D584" i="10"/>
  <c r="A585" i="10"/>
  <c r="B585" i="10"/>
  <c r="C585" i="10"/>
  <c r="D585" i="10"/>
  <c r="A586" i="10"/>
  <c r="B586" i="10"/>
  <c r="C586" i="10"/>
  <c r="D586" i="10"/>
  <c r="A587" i="10"/>
  <c r="B587" i="10"/>
  <c r="C587" i="10"/>
  <c r="D587" i="10"/>
  <c r="A588" i="10"/>
  <c r="B588" i="10"/>
  <c r="C588" i="10"/>
  <c r="D588" i="10"/>
  <c r="A589" i="10"/>
  <c r="B589" i="10"/>
  <c r="C589" i="10"/>
  <c r="D589" i="10"/>
  <c r="A590" i="10"/>
  <c r="B590" i="10"/>
  <c r="C590" i="10"/>
  <c r="D590" i="10"/>
  <c r="A591" i="10"/>
  <c r="B591" i="10"/>
  <c r="C591" i="10"/>
  <c r="D591" i="10"/>
  <c r="A592" i="10"/>
  <c r="B592" i="10"/>
  <c r="C592" i="10"/>
  <c r="D592" i="10"/>
  <c r="A593" i="10"/>
  <c r="B593" i="10"/>
  <c r="C593" i="10"/>
  <c r="D593" i="10"/>
  <c r="A594" i="10"/>
  <c r="B594" i="10"/>
  <c r="C594" i="10"/>
  <c r="D594" i="10"/>
  <c r="A595" i="10"/>
  <c r="B595" i="10"/>
  <c r="C595" i="10"/>
  <c r="D595" i="10"/>
  <c r="A596" i="10"/>
  <c r="B596" i="10"/>
  <c r="C596" i="10"/>
  <c r="D596" i="10"/>
  <c r="A597" i="10"/>
  <c r="B597" i="10"/>
  <c r="C597" i="10"/>
  <c r="D597" i="10"/>
  <c r="A598" i="10"/>
  <c r="B598" i="10"/>
  <c r="C598" i="10"/>
  <c r="D598" i="10"/>
  <c r="A599" i="10"/>
  <c r="B599" i="10"/>
  <c r="C599" i="10"/>
  <c r="D599" i="10"/>
  <c r="A600" i="10"/>
  <c r="B600" i="10"/>
  <c r="C600" i="10"/>
  <c r="D600" i="10"/>
  <c r="A601" i="10"/>
  <c r="B601" i="10"/>
  <c r="C601" i="10"/>
  <c r="D601" i="10"/>
  <c r="A602" i="10"/>
  <c r="B602" i="10"/>
  <c r="C602" i="10"/>
  <c r="D602" i="10"/>
  <c r="A603" i="10"/>
  <c r="B603" i="10"/>
  <c r="C603" i="10"/>
  <c r="D603" i="10"/>
  <c r="A604" i="10"/>
  <c r="B604" i="10"/>
  <c r="C604" i="10"/>
  <c r="D604" i="10"/>
  <c r="A605" i="10"/>
  <c r="B605" i="10"/>
  <c r="C605" i="10"/>
  <c r="D605" i="10"/>
  <c r="A606" i="10"/>
  <c r="B606" i="10"/>
  <c r="C606" i="10"/>
  <c r="D606" i="10"/>
  <c r="A607" i="10"/>
  <c r="B607" i="10"/>
  <c r="C607" i="10"/>
  <c r="D607" i="10"/>
  <c r="A608" i="10"/>
  <c r="B608" i="10"/>
  <c r="C608" i="10"/>
  <c r="D608" i="10"/>
  <c r="A609" i="10"/>
  <c r="B609" i="10"/>
  <c r="C609" i="10"/>
  <c r="D609" i="10"/>
  <c r="A610" i="10"/>
  <c r="B610" i="10"/>
  <c r="C610" i="10"/>
  <c r="D610" i="10"/>
  <c r="A611" i="10"/>
  <c r="B611" i="10"/>
  <c r="C611" i="10"/>
  <c r="D611" i="10"/>
  <c r="A612" i="10"/>
  <c r="B612" i="10"/>
  <c r="C612" i="10"/>
  <c r="D612" i="10"/>
  <c r="A613" i="10"/>
  <c r="B613" i="10"/>
  <c r="C613" i="10"/>
  <c r="D613" i="10"/>
  <c r="A614" i="10"/>
  <c r="B614" i="10"/>
  <c r="C614" i="10"/>
  <c r="D614" i="10"/>
  <c r="A615" i="10"/>
  <c r="B615" i="10"/>
  <c r="C615" i="10"/>
  <c r="D615" i="10"/>
  <c r="A616" i="10"/>
  <c r="B616" i="10"/>
  <c r="C616" i="10"/>
  <c r="D616" i="10"/>
  <c r="A617" i="10"/>
  <c r="B617" i="10"/>
  <c r="C617" i="10"/>
  <c r="D617" i="10"/>
  <c r="A618" i="10"/>
  <c r="B618" i="10"/>
  <c r="C618" i="10"/>
  <c r="D618" i="10"/>
  <c r="A619" i="10"/>
  <c r="B619" i="10"/>
  <c r="C619" i="10"/>
  <c r="D619" i="10"/>
  <c r="A620" i="10"/>
  <c r="B620" i="10"/>
  <c r="C620" i="10"/>
  <c r="D620" i="10"/>
  <c r="A621" i="10"/>
  <c r="B621" i="10"/>
  <c r="C621" i="10"/>
  <c r="D621" i="10"/>
  <c r="A622" i="10"/>
  <c r="B622" i="10"/>
  <c r="C622" i="10"/>
  <c r="D622" i="10"/>
  <c r="A623" i="10"/>
  <c r="B623" i="10"/>
  <c r="C623" i="10"/>
  <c r="D623" i="10"/>
  <c r="A624" i="10"/>
  <c r="B624" i="10"/>
  <c r="C624" i="10"/>
  <c r="D624" i="10"/>
  <c r="A625" i="10"/>
  <c r="B625" i="10"/>
  <c r="C625" i="10"/>
  <c r="D625" i="10"/>
  <c r="A626" i="10"/>
  <c r="B626" i="10"/>
  <c r="C626" i="10"/>
  <c r="D626" i="10"/>
  <c r="A627" i="10"/>
  <c r="B627" i="10"/>
  <c r="C627" i="10"/>
  <c r="D627" i="10"/>
  <c r="A628" i="10"/>
  <c r="B628" i="10"/>
  <c r="C628" i="10"/>
  <c r="D628" i="10"/>
  <c r="A629" i="10"/>
  <c r="B629" i="10"/>
  <c r="C629" i="10"/>
  <c r="D629" i="10"/>
  <c r="A630" i="10"/>
  <c r="B630" i="10"/>
  <c r="C630" i="10"/>
  <c r="D630" i="10"/>
  <c r="A631" i="10"/>
  <c r="B631" i="10"/>
  <c r="C631" i="10"/>
  <c r="D631" i="10"/>
  <c r="A632" i="10"/>
  <c r="B632" i="10"/>
  <c r="C632" i="10"/>
  <c r="D632" i="10"/>
  <c r="A633" i="10"/>
  <c r="B633" i="10"/>
  <c r="C633" i="10"/>
  <c r="D633" i="10"/>
  <c r="A634" i="10"/>
  <c r="B634" i="10"/>
  <c r="C634" i="10"/>
  <c r="D634" i="10"/>
  <c r="A635" i="10"/>
  <c r="B635" i="10"/>
  <c r="C635" i="10"/>
  <c r="D635" i="10"/>
  <c r="A636" i="10"/>
  <c r="B636" i="10"/>
  <c r="C636" i="10"/>
  <c r="D636" i="10"/>
  <c r="A637" i="10"/>
  <c r="B637" i="10"/>
  <c r="C637" i="10"/>
  <c r="D637" i="10"/>
  <c r="A638" i="10"/>
  <c r="B638" i="10"/>
  <c r="C638" i="10"/>
  <c r="D638" i="10"/>
  <c r="A639" i="10"/>
  <c r="B639" i="10"/>
  <c r="C639" i="10"/>
  <c r="D639" i="10"/>
  <c r="A640" i="10"/>
  <c r="B640" i="10"/>
  <c r="C640" i="10"/>
  <c r="D640" i="10"/>
  <c r="A641" i="10"/>
  <c r="B641" i="10"/>
  <c r="C641" i="10"/>
  <c r="D641" i="10"/>
  <c r="A642" i="10"/>
  <c r="B642" i="10"/>
  <c r="C642" i="10"/>
  <c r="D642" i="10"/>
  <c r="A643" i="10"/>
  <c r="B643" i="10"/>
  <c r="C643" i="10"/>
  <c r="D643" i="10"/>
  <c r="A644" i="10"/>
  <c r="B644" i="10"/>
  <c r="C644" i="10"/>
  <c r="D644" i="10"/>
  <c r="A645" i="10"/>
  <c r="B645" i="10"/>
  <c r="C645" i="10"/>
  <c r="D645" i="10"/>
  <c r="A646" i="10"/>
  <c r="B646" i="10"/>
  <c r="C646" i="10"/>
  <c r="D646" i="10"/>
  <c r="A647" i="10"/>
  <c r="B647" i="10"/>
  <c r="C647" i="10"/>
  <c r="D647" i="10"/>
  <c r="A648" i="10"/>
  <c r="B648" i="10"/>
  <c r="C648" i="10"/>
  <c r="D648" i="10"/>
  <c r="A649" i="10"/>
  <c r="B649" i="10"/>
  <c r="C649" i="10"/>
  <c r="D649" i="10"/>
  <c r="A650" i="10"/>
  <c r="B650" i="10"/>
  <c r="C650" i="10"/>
  <c r="D650" i="10"/>
  <c r="A651" i="10"/>
  <c r="B651" i="10"/>
  <c r="C651" i="10"/>
  <c r="D651" i="10"/>
  <c r="A652" i="10"/>
  <c r="B652" i="10"/>
  <c r="C652" i="10"/>
  <c r="D652" i="10"/>
  <c r="A653" i="10"/>
  <c r="B653" i="10"/>
  <c r="C653" i="10"/>
  <c r="D653" i="10"/>
  <c r="A654" i="10"/>
  <c r="B654" i="10"/>
  <c r="C654" i="10"/>
  <c r="D654" i="10"/>
  <c r="A655" i="10"/>
  <c r="B655" i="10"/>
  <c r="C655" i="10"/>
  <c r="D655" i="10"/>
  <c r="A656" i="10"/>
  <c r="B656" i="10"/>
  <c r="C656" i="10"/>
  <c r="D656" i="10"/>
  <c r="A657" i="10"/>
  <c r="B657" i="10"/>
  <c r="C657" i="10"/>
  <c r="D657" i="10"/>
  <c r="A658" i="10"/>
  <c r="B658" i="10"/>
  <c r="C658" i="10"/>
  <c r="D658" i="10"/>
  <c r="A659" i="10"/>
  <c r="B659" i="10"/>
  <c r="C659" i="10"/>
  <c r="D659" i="10"/>
  <c r="A660" i="10"/>
  <c r="B660" i="10"/>
  <c r="C660" i="10"/>
  <c r="D660" i="10"/>
  <c r="A661" i="10"/>
  <c r="B661" i="10"/>
  <c r="C661" i="10"/>
  <c r="D661" i="10"/>
  <c r="A662" i="10"/>
  <c r="B662" i="10"/>
  <c r="C662" i="10"/>
  <c r="D662" i="10"/>
  <c r="A663" i="10"/>
  <c r="B663" i="10"/>
  <c r="C663" i="10"/>
  <c r="D663" i="10"/>
  <c r="A664" i="10"/>
  <c r="B664" i="10"/>
  <c r="C664" i="10"/>
  <c r="D664" i="10"/>
  <c r="A665" i="10"/>
  <c r="B665" i="10"/>
  <c r="C665" i="10"/>
  <c r="D665" i="10"/>
  <c r="A666" i="10"/>
  <c r="B666" i="10"/>
  <c r="C666" i="10"/>
  <c r="D666" i="10"/>
  <c r="A667" i="10"/>
  <c r="B667" i="10"/>
  <c r="C667" i="10"/>
  <c r="D667" i="10"/>
  <c r="A668" i="10"/>
  <c r="B668" i="10"/>
  <c r="C668" i="10"/>
  <c r="D668" i="10"/>
  <c r="A669" i="10"/>
  <c r="B669" i="10"/>
  <c r="C669" i="10"/>
  <c r="D669" i="10"/>
  <c r="A670" i="10"/>
  <c r="B670" i="10"/>
  <c r="C670" i="10"/>
  <c r="D670" i="10"/>
  <c r="A671" i="10"/>
  <c r="B671" i="10"/>
  <c r="C671" i="10"/>
  <c r="D671" i="10"/>
  <c r="A672" i="10"/>
  <c r="B672" i="10"/>
  <c r="C672" i="10"/>
  <c r="D672" i="10"/>
  <c r="A673" i="10"/>
  <c r="B673" i="10"/>
  <c r="C673" i="10"/>
  <c r="D673" i="10"/>
  <c r="A674" i="10"/>
  <c r="B674" i="10"/>
  <c r="C674" i="10"/>
  <c r="D674" i="10"/>
  <c r="A675" i="10"/>
  <c r="B675" i="10"/>
  <c r="C675" i="10"/>
  <c r="D675" i="10"/>
  <c r="A676" i="10"/>
  <c r="B676" i="10"/>
  <c r="C676" i="10"/>
  <c r="D676" i="10"/>
  <c r="A677" i="10"/>
  <c r="B677" i="10"/>
  <c r="C677" i="10"/>
  <c r="D677" i="10"/>
  <c r="A678" i="10"/>
  <c r="B678" i="10"/>
  <c r="C678" i="10"/>
  <c r="D678" i="10"/>
  <c r="A679" i="10"/>
  <c r="B679" i="10"/>
  <c r="C679" i="10"/>
  <c r="D679" i="10"/>
  <c r="A680" i="10"/>
  <c r="B680" i="10"/>
  <c r="C680" i="10"/>
  <c r="D680" i="10"/>
  <c r="A681" i="10"/>
  <c r="B681" i="10"/>
  <c r="C681" i="10"/>
  <c r="D681" i="10"/>
  <c r="A682" i="10"/>
  <c r="B682" i="10"/>
  <c r="C682" i="10"/>
  <c r="D682" i="10"/>
  <c r="A683" i="10"/>
  <c r="B683" i="10"/>
  <c r="C683" i="10"/>
  <c r="D683" i="10"/>
  <c r="A684" i="10"/>
  <c r="B684" i="10"/>
  <c r="C684" i="10"/>
  <c r="D684" i="10"/>
  <c r="A685" i="10"/>
  <c r="B685" i="10"/>
  <c r="C685" i="10"/>
  <c r="D685" i="10"/>
  <c r="A686" i="10"/>
  <c r="B686" i="10"/>
  <c r="C686" i="10"/>
  <c r="D686" i="10"/>
  <c r="A687" i="10"/>
  <c r="B687" i="10"/>
  <c r="C687" i="10"/>
  <c r="D687" i="10"/>
  <c r="A688" i="10"/>
  <c r="B688" i="10"/>
  <c r="C688" i="10"/>
  <c r="D688" i="10"/>
  <c r="A689" i="10"/>
  <c r="B689" i="10"/>
  <c r="C689" i="10"/>
  <c r="D689" i="10"/>
  <c r="A690" i="10"/>
  <c r="B690" i="10"/>
  <c r="C690" i="10"/>
  <c r="D690" i="10"/>
  <c r="A691" i="10"/>
  <c r="B691" i="10"/>
  <c r="C691" i="10"/>
  <c r="D691" i="10"/>
  <c r="A692" i="10"/>
  <c r="B692" i="10"/>
  <c r="C692" i="10"/>
  <c r="D692" i="10"/>
  <c r="A693" i="10"/>
  <c r="B693" i="10"/>
  <c r="C693" i="10"/>
  <c r="D693" i="10"/>
  <c r="A694" i="10"/>
  <c r="B694" i="10"/>
  <c r="C694" i="10"/>
  <c r="D694" i="10"/>
  <c r="A695" i="10"/>
  <c r="B695" i="10"/>
  <c r="C695" i="10"/>
  <c r="D695" i="10"/>
  <c r="A696" i="10"/>
  <c r="B696" i="10"/>
  <c r="C696" i="10"/>
  <c r="D696" i="10"/>
  <c r="A697" i="10"/>
  <c r="B697" i="10"/>
  <c r="C697" i="10"/>
  <c r="D697" i="10"/>
  <c r="A698" i="10"/>
  <c r="B698" i="10"/>
  <c r="C698" i="10"/>
  <c r="D698" i="10"/>
  <c r="A699" i="10"/>
  <c r="B699" i="10"/>
  <c r="C699" i="10"/>
  <c r="D699" i="10"/>
  <c r="A700" i="10"/>
  <c r="B700" i="10"/>
  <c r="C700" i="10"/>
  <c r="D700" i="10"/>
  <c r="A701" i="10"/>
  <c r="B701" i="10"/>
  <c r="C701" i="10"/>
  <c r="D701" i="10"/>
  <c r="A702" i="10"/>
  <c r="B702" i="10"/>
  <c r="C702" i="10"/>
  <c r="D702" i="10"/>
  <c r="A703" i="10"/>
  <c r="B703" i="10"/>
  <c r="C703" i="10"/>
  <c r="D703" i="10"/>
  <c r="A704" i="10"/>
  <c r="B704" i="10"/>
  <c r="C704" i="10"/>
  <c r="D704" i="10"/>
  <c r="A705" i="10"/>
  <c r="B705" i="10"/>
  <c r="C705" i="10"/>
  <c r="D705" i="10"/>
  <c r="A706" i="10"/>
  <c r="B706" i="10"/>
  <c r="C706" i="10"/>
  <c r="D706" i="10"/>
  <c r="A707" i="10"/>
  <c r="B707" i="10"/>
  <c r="C707" i="10"/>
  <c r="D707" i="10"/>
  <c r="A708" i="10"/>
  <c r="B708" i="10"/>
  <c r="C708" i="10"/>
  <c r="D708" i="10"/>
  <c r="A709" i="10"/>
  <c r="B709" i="10"/>
  <c r="C709" i="10"/>
  <c r="D709" i="10"/>
  <c r="A710" i="10"/>
  <c r="B710" i="10"/>
  <c r="C710" i="10"/>
  <c r="D710" i="10"/>
  <c r="A711" i="10"/>
  <c r="B711" i="10"/>
  <c r="C711" i="10"/>
  <c r="D711" i="10"/>
  <c r="A712" i="10"/>
  <c r="B712" i="10"/>
  <c r="C712" i="10"/>
  <c r="D712" i="10"/>
  <c r="A713" i="10"/>
  <c r="B713" i="10"/>
  <c r="C713" i="10"/>
  <c r="D713" i="10"/>
  <c r="A714" i="10"/>
  <c r="B714" i="10"/>
  <c r="C714" i="10"/>
  <c r="D714" i="10"/>
  <c r="A715" i="10"/>
  <c r="B715" i="10"/>
  <c r="C715" i="10"/>
  <c r="D715" i="10"/>
  <c r="A716" i="10"/>
  <c r="B716" i="10"/>
  <c r="C716" i="10"/>
  <c r="D716" i="10"/>
  <c r="A717" i="10"/>
  <c r="B717" i="10"/>
  <c r="C717" i="10"/>
  <c r="D717" i="10"/>
  <c r="A718" i="10"/>
  <c r="B718" i="10"/>
  <c r="C718" i="10"/>
  <c r="D718" i="10"/>
  <c r="A719" i="10"/>
  <c r="B719" i="10"/>
  <c r="C719" i="10"/>
  <c r="D719" i="10"/>
  <c r="A720" i="10"/>
  <c r="B720" i="10"/>
  <c r="C720" i="10"/>
  <c r="D720" i="10"/>
  <c r="A721" i="10"/>
  <c r="B721" i="10"/>
  <c r="C721" i="10"/>
  <c r="D721" i="10"/>
  <c r="A722" i="10"/>
  <c r="B722" i="10"/>
  <c r="C722" i="10"/>
  <c r="D722" i="10"/>
  <c r="A723" i="10"/>
  <c r="B723" i="10"/>
  <c r="C723" i="10"/>
  <c r="D723" i="10"/>
  <c r="A724" i="10"/>
  <c r="B724" i="10"/>
  <c r="C724" i="10"/>
  <c r="D724" i="10"/>
  <c r="A725" i="10"/>
  <c r="B725" i="10"/>
  <c r="C725" i="10"/>
  <c r="D725" i="10"/>
  <c r="A726" i="10"/>
  <c r="B726" i="10"/>
  <c r="C726" i="10"/>
  <c r="D726" i="10"/>
  <c r="A727" i="10"/>
  <c r="B727" i="10"/>
  <c r="C727" i="10"/>
  <c r="D727" i="10"/>
  <c r="A728" i="10"/>
  <c r="B728" i="10"/>
  <c r="C728" i="10"/>
  <c r="D728" i="10"/>
  <c r="A729" i="10"/>
  <c r="B729" i="10"/>
  <c r="C729" i="10"/>
  <c r="D729" i="10"/>
  <c r="A730" i="10"/>
  <c r="B730" i="10"/>
  <c r="C730" i="10"/>
  <c r="D730" i="10"/>
  <c r="A731" i="10"/>
  <c r="B731" i="10"/>
  <c r="C731" i="10"/>
  <c r="D731" i="10"/>
  <c r="A732" i="10"/>
  <c r="B732" i="10"/>
  <c r="C732" i="10"/>
  <c r="D732" i="10"/>
  <c r="A733" i="10"/>
  <c r="B733" i="10"/>
  <c r="C733" i="10"/>
  <c r="D733" i="10"/>
  <c r="A734" i="10"/>
  <c r="B734" i="10"/>
  <c r="C734" i="10"/>
  <c r="D734" i="10"/>
  <c r="A735" i="10"/>
  <c r="B735" i="10"/>
  <c r="C735" i="10"/>
  <c r="D735" i="10"/>
  <c r="A736" i="10"/>
  <c r="B736" i="10"/>
  <c r="C736" i="10"/>
  <c r="D736" i="10"/>
  <c r="A737" i="10"/>
  <c r="B737" i="10"/>
  <c r="C737" i="10"/>
  <c r="D737" i="10"/>
  <c r="A738" i="10"/>
  <c r="B738" i="10"/>
  <c r="C738" i="10"/>
  <c r="D738" i="10"/>
  <c r="A739" i="10"/>
  <c r="B739" i="10"/>
  <c r="C739" i="10"/>
  <c r="D739" i="10"/>
  <c r="A740" i="10"/>
  <c r="B740" i="10"/>
  <c r="C740" i="10"/>
  <c r="D740" i="10"/>
  <c r="A741" i="10"/>
  <c r="B741" i="10"/>
  <c r="C741" i="10"/>
  <c r="D741" i="10"/>
  <c r="A742" i="10"/>
  <c r="B742" i="10"/>
  <c r="C742" i="10"/>
  <c r="D742" i="10"/>
  <c r="A743" i="10"/>
  <c r="B743" i="10"/>
  <c r="C743" i="10"/>
  <c r="D743" i="10"/>
  <c r="A744" i="10"/>
  <c r="B744" i="10"/>
  <c r="C744" i="10"/>
  <c r="D744" i="10"/>
  <c r="A745" i="10"/>
  <c r="B745" i="10"/>
  <c r="C745" i="10"/>
  <c r="D745" i="10"/>
  <c r="A746" i="10"/>
  <c r="B746" i="10"/>
  <c r="C746" i="10"/>
  <c r="D746" i="10"/>
  <c r="A747" i="10"/>
  <c r="B747" i="10"/>
  <c r="C747" i="10"/>
  <c r="D747" i="10"/>
  <c r="A748" i="10"/>
  <c r="B748" i="10"/>
  <c r="C748" i="10"/>
  <c r="D748" i="10"/>
  <c r="A749" i="10"/>
  <c r="B749" i="10"/>
  <c r="C749" i="10"/>
  <c r="D749" i="10"/>
  <c r="A750" i="10"/>
  <c r="B750" i="10"/>
  <c r="C750" i="10"/>
  <c r="D750" i="10"/>
  <c r="A751" i="10"/>
  <c r="B751" i="10"/>
  <c r="C751" i="10"/>
  <c r="D751" i="10"/>
  <c r="A752" i="10"/>
  <c r="B752" i="10"/>
  <c r="C752" i="10"/>
  <c r="D752" i="10"/>
  <c r="A753" i="10"/>
  <c r="B753" i="10"/>
  <c r="C753" i="10"/>
  <c r="D753" i="10"/>
  <c r="A754" i="10"/>
  <c r="B754" i="10"/>
  <c r="C754" i="10"/>
  <c r="D754" i="10"/>
  <c r="A755" i="10"/>
  <c r="B755" i="10"/>
  <c r="C755" i="10"/>
  <c r="D755" i="10"/>
  <c r="A756" i="10"/>
  <c r="B756" i="10"/>
  <c r="C756" i="10"/>
  <c r="D756" i="10"/>
  <c r="A757" i="10"/>
  <c r="B757" i="10"/>
  <c r="C757" i="10"/>
  <c r="D757" i="10"/>
  <c r="A758" i="10"/>
  <c r="B758" i="10"/>
  <c r="C758" i="10"/>
  <c r="D758" i="10"/>
  <c r="A759" i="10"/>
  <c r="B759" i="10"/>
  <c r="C759" i="10"/>
  <c r="D759" i="10"/>
  <c r="A760" i="10"/>
  <c r="B760" i="10"/>
  <c r="C760" i="10"/>
  <c r="D760" i="10"/>
  <c r="A761" i="10"/>
  <c r="B761" i="10"/>
  <c r="C761" i="10"/>
  <c r="D761" i="10"/>
  <c r="A762" i="10"/>
  <c r="B762" i="10"/>
  <c r="C762" i="10"/>
  <c r="D762" i="10"/>
  <c r="A763" i="10"/>
  <c r="B763" i="10"/>
  <c r="C763" i="10"/>
  <c r="D763" i="10"/>
  <c r="A764" i="10"/>
  <c r="B764" i="10"/>
  <c r="C764" i="10"/>
  <c r="D764" i="10"/>
  <c r="A765" i="10"/>
  <c r="B765" i="10"/>
  <c r="C765" i="10"/>
  <c r="D765" i="10"/>
  <c r="A766" i="10"/>
  <c r="B766" i="10"/>
  <c r="C766" i="10"/>
  <c r="D766" i="10"/>
  <c r="A767" i="10"/>
  <c r="B767" i="10"/>
  <c r="C767" i="10"/>
  <c r="D767" i="10"/>
  <c r="A768" i="10"/>
  <c r="B768" i="10"/>
  <c r="C768" i="10"/>
  <c r="D768" i="10"/>
  <c r="A769" i="10"/>
  <c r="B769" i="10"/>
  <c r="C769" i="10"/>
  <c r="D769" i="10"/>
  <c r="A770" i="10"/>
  <c r="B770" i="10"/>
  <c r="C770" i="10"/>
  <c r="D770" i="10"/>
  <c r="A771" i="10"/>
  <c r="B771" i="10"/>
  <c r="C771" i="10"/>
  <c r="D771" i="10"/>
  <c r="A772" i="10"/>
  <c r="B772" i="10"/>
  <c r="C772" i="10"/>
  <c r="D772" i="10"/>
  <c r="A773" i="10"/>
  <c r="B773" i="10"/>
  <c r="C773" i="10"/>
  <c r="D773" i="10"/>
  <c r="A774" i="10"/>
  <c r="B774" i="10"/>
  <c r="C774" i="10"/>
  <c r="D774" i="10"/>
  <c r="A775" i="10"/>
  <c r="B775" i="10"/>
  <c r="C775" i="10"/>
  <c r="D775" i="10"/>
  <c r="A776" i="10"/>
  <c r="B776" i="10"/>
  <c r="C776" i="10"/>
  <c r="D776" i="10"/>
  <c r="A777" i="10"/>
  <c r="B777" i="10"/>
  <c r="C777" i="10"/>
  <c r="D777" i="10"/>
  <c r="A778" i="10"/>
  <c r="B778" i="10"/>
  <c r="C778" i="10"/>
  <c r="D778" i="10"/>
  <c r="A779" i="10"/>
  <c r="B779" i="10"/>
  <c r="C779" i="10"/>
  <c r="D779" i="10"/>
  <c r="A780" i="10"/>
  <c r="B780" i="10"/>
  <c r="C780" i="10"/>
  <c r="D780" i="10"/>
  <c r="A781" i="10"/>
  <c r="B781" i="10"/>
  <c r="C781" i="10"/>
  <c r="D781" i="10"/>
  <c r="A782" i="10"/>
  <c r="B782" i="10"/>
  <c r="C782" i="10"/>
  <c r="D782" i="10"/>
  <c r="A783" i="10"/>
  <c r="B783" i="10"/>
  <c r="C783" i="10"/>
  <c r="D783" i="10"/>
  <c r="A784" i="10"/>
  <c r="B784" i="10"/>
  <c r="C784" i="10"/>
  <c r="D784" i="10"/>
  <c r="A785" i="10"/>
  <c r="B785" i="10"/>
  <c r="C785" i="10"/>
  <c r="D785" i="10"/>
  <c r="A786" i="10"/>
  <c r="B786" i="10"/>
  <c r="C786" i="10"/>
  <c r="D786" i="10"/>
  <c r="A787" i="10"/>
  <c r="B787" i="10"/>
  <c r="C787" i="10"/>
  <c r="D787" i="10"/>
  <c r="A788" i="10"/>
  <c r="B788" i="10"/>
  <c r="C788" i="10"/>
  <c r="D788" i="10"/>
  <c r="A789" i="10"/>
  <c r="B789" i="10"/>
  <c r="C789" i="10"/>
  <c r="D789" i="10"/>
  <c r="A790" i="10"/>
  <c r="B790" i="10"/>
  <c r="C790" i="10"/>
  <c r="D790" i="10"/>
  <c r="A791" i="10"/>
  <c r="B791" i="10"/>
  <c r="C791" i="10"/>
  <c r="D791" i="10"/>
  <c r="A792" i="10"/>
  <c r="B792" i="10"/>
  <c r="C792" i="10"/>
  <c r="D792" i="10"/>
  <c r="A793" i="10"/>
  <c r="B793" i="10"/>
  <c r="C793" i="10"/>
  <c r="D793" i="10"/>
  <c r="A794" i="10"/>
  <c r="B794" i="10"/>
  <c r="C794" i="10"/>
  <c r="D794" i="10"/>
  <c r="A795" i="10"/>
  <c r="B795" i="10"/>
  <c r="C795" i="10"/>
  <c r="D795" i="10"/>
  <c r="A796" i="10"/>
  <c r="B796" i="10"/>
  <c r="C796" i="10"/>
  <c r="D796" i="10"/>
  <c r="A797" i="10"/>
  <c r="B797" i="10"/>
  <c r="C797" i="10"/>
  <c r="D797" i="10"/>
  <c r="A798" i="10"/>
  <c r="B798" i="10"/>
  <c r="C798" i="10"/>
  <c r="D798" i="10"/>
  <c r="A799" i="10"/>
  <c r="B799" i="10"/>
  <c r="C799" i="10"/>
  <c r="D799" i="10"/>
  <c r="A800" i="10"/>
  <c r="B800" i="10"/>
  <c r="C800" i="10"/>
  <c r="D800" i="10"/>
  <c r="A801" i="10"/>
  <c r="B801" i="10"/>
  <c r="C801" i="10"/>
  <c r="D801" i="10"/>
  <c r="A802" i="10"/>
  <c r="B802" i="10"/>
  <c r="C802" i="10"/>
  <c r="D802" i="10"/>
  <c r="A803" i="10"/>
  <c r="B803" i="10"/>
  <c r="C803" i="10"/>
  <c r="D803" i="10"/>
  <c r="A804" i="10"/>
  <c r="B804" i="10"/>
  <c r="C804" i="10"/>
  <c r="D804" i="10"/>
  <c r="A805" i="10"/>
  <c r="B805" i="10"/>
  <c r="C805" i="10"/>
  <c r="D805" i="10"/>
  <c r="A806" i="10"/>
  <c r="B806" i="10"/>
  <c r="C806" i="10"/>
  <c r="D806" i="10"/>
  <c r="A807" i="10"/>
  <c r="B807" i="10"/>
  <c r="C807" i="10"/>
  <c r="D807" i="10"/>
  <c r="A808" i="10"/>
  <c r="B808" i="10"/>
  <c r="C808" i="10"/>
  <c r="D808" i="10"/>
  <c r="A809" i="10"/>
  <c r="B809" i="10"/>
  <c r="C809" i="10"/>
  <c r="D809" i="10"/>
  <c r="A810" i="10"/>
  <c r="B810" i="10"/>
  <c r="C810" i="10"/>
  <c r="D810" i="10"/>
  <c r="A811" i="10"/>
  <c r="B811" i="10"/>
  <c r="C811" i="10"/>
  <c r="D811" i="10"/>
  <c r="A812" i="10"/>
  <c r="B812" i="10"/>
  <c r="C812" i="10"/>
  <c r="D812" i="10"/>
  <c r="A813" i="10"/>
  <c r="B813" i="10"/>
  <c r="C813" i="10"/>
  <c r="D813" i="10"/>
  <c r="A814" i="10"/>
  <c r="B814" i="10"/>
  <c r="C814" i="10"/>
  <c r="D814" i="10"/>
  <c r="A815" i="10"/>
  <c r="B815" i="10"/>
  <c r="C815" i="10"/>
  <c r="D815" i="10"/>
  <c r="A816" i="10"/>
  <c r="B816" i="10"/>
  <c r="C816" i="10"/>
  <c r="D816" i="10"/>
  <c r="A817" i="10"/>
  <c r="B817" i="10"/>
  <c r="C817" i="10"/>
  <c r="D817" i="10"/>
  <c r="A818" i="10"/>
  <c r="B818" i="10"/>
  <c r="C818" i="10"/>
  <c r="D818" i="10"/>
  <c r="A819" i="10"/>
  <c r="B819" i="10"/>
  <c r="C819" i="10"/>
  <c r="D819" i="10"/>
  <c r="A820" i="10"/>
  <c r="B820" i="10"/>
  <c r="C820" i="10"/>
  <c r="D820" i="10"/>
  <c r="A821" i="10"/>
  <c r="B821" i="10"/>
  <c r="C821" i="10"/>
  <c r="D821" i="10"/>
  <c r="A822" i="10"/>
  <c r="B822" i="10"/>
  <c r="C822" i="10"/>
  <c r="D822" i="10"/>
  <c r="A823" i="10"/>
  <c r="B823" i="10"/>
  <c r="C823" i="10"/>
  <c r="D823" i="10"/>
  <c r="A824" i="10"/>
  <c r="B824" i="10"/>
  <c r="C824" i="10"/>
  <c r="D824" i="10"/>
  <c r="A825" i="10"/>
  <c r="B825" i="10"/>
  <c r="C825" i="10"/>
  <c r="D825" i="10"/>
  <c r="A826" i="10"/>
  <c r="B826" i="10"/>
  <c r="C826" i="10"/>
  <c r="D826" i="10"/>
  <c r="A827" i="10"/>
  <c r="B827" i="10"/>
  <c r="C827" i="10"/>
  <c r="D827" i="10"/>
  <c r="A828" i="10"/>
  <c r="B828" i="10"/>
  <c r="C828" i="10"/>
  <c r="D828" i="10"/>
  <c r="A829" i="10"/>
  <c r="B829" i="10"/>
  <c r="C829" i="10"/>
  <c r="D829" i="10"/>
  <c r="A830" i="10"/>
  <c r="B830" i="10"/>
  <c r="C830" i="10"/>
  <c r="D830" i="10"/>
  <c r="A831" i="10"/>
  <c r="B831" i="10"/>
  <c r="C831" i="10"/>
  <c r="D831" i="10"/>
  <c r="A832" i="10"/>
  <c r="B832" i="10"/>
  <c r="C832" i="10"/>
  <c r="D832" i="10"/>
  <c r="A833" i="10"/>
  <c r="B833" i="10"/>
  <c r="C833" i="10"/>
  <c r="D833" i="10"/>
  <c r="A834" i="10"/>
  <c r="B834" i="10"/>
  <c r="C834" i="10"/>
  <c r="D834" i="10"/>
  <c r="A835" i="10"/>
  <c r="B835" i="10"/>
  <c r="C835" i="10"/>
  <c r="D835" i="10"/>
  <c r="A836" i="10"/>
  <c r="B836" i="10"/>
  <c r="C836" i="10"/>
  <c r="D836" i="10"/>
  <c r="A837" i="10"/>
  <c r="B837" i="10"/>
  <c r="C837" i="10"/>
  <c r="D837" i="10"/>
  <c r="A838" i="10"/>
  <c r="B838" i="10"/>
  <c r="C838" i="10"/>
  <c r="D838" i="10"/>
  <c r="A839" i="10"/>
  <c r="B839" i="10"/>
  <c r="C839" i="10"/>
  <c r="D839" i="10"/>
  <c r="A840" i="10"/>
  <c r="B840" i="10"/>
  <c r="C840" i="10"/>
  <c r="D840" i="10"/>
  <c r="A841" i="10"/>
  <c r="B841" i="10"/>
  <c r="C841" i="10"/>
  <c r="D841" i="10"/>
  <c r="A842" i="10"/>
  <c r="B842" i="10"/>
  <c r="C842" i="10"/>
  <c r="D842" i="10"/>
  <c r="A843" i="10"/>
  <c r="B843" i="10"/>
  <c r="C843" i="10"/>
  <c r="D843" i="10"/>
  <c r="A844" i="10"/>
  <c r="B844" i="10"/>
  <c r="C844" i="10"/>
  <c r="D844" i="10"/>
  <c r="A845" i="10"/>
  <c r="B845" i="10"/>
  <c r="C845" i="10"/>
  <c r="D845" i="10"/>
  <c r="A846" i="10"/>
  <c r="B846" i="10"/>
  <c r="C846" i="10"/>
  <c r="D846" i="10"/>
  <c r="A847" i="10"/>
  <c r="B847" i="10"/>
  <c r="C847" i="10"/>
  <c r="D847" i="10"/>
  <c r="A848" i="10"/>
  <c r="B848" i="10"/>
  <c r="C848" i="10"/>
  <c r="D848" i="10"/>
  <c r="A849" i="10"/>
  <c r="B849" i="10"/>
  <c r="C849" i="10"/>
  <c r="D849" i="10"/>
  <c r="A850" i="10"/>
  <c r="B850" i="10"/>
  <c r="C850" i="10"/>
  <c r="D850" i="10"/>
  <c r="A851" i="10"/>
  <c r="B851" i="10"/>
  <c r="C851" i="10"/>
  <c r="D851" i="10"/>
  <c r="A852" i="10"/>
  <c r="B852" i="10"/>
  <c r="C852" i="10"/>
  <c r="D852" i="10"/>
  <c r="A853" i="10"/>
  <c r="B853" i="10"/>
  <c r="C853" i="10"/>
  <c r="D853" i="10"/>
  <c r="A854" i="10"/>
  <c r="B854" i="10"/>
  <c r="C854" i="10"/>
  <c r="D854" i="10"/>
  <c r="A855" i="10"/>
  <c r="B855" i="10"/>
  <c r="C855" i="10"/>
  <c r="D855" i="10"/>
  <c r="A856" i="10"/>
  <c r="B856" i="10"/>
  <c r="C856" i="10"/>
  <c r="D856" i="10"/>
  <c r="A857" i="10"/>
  <c r="B857" i="10"/>
  <c r="C857" i="10"/>
  <c r="D857" i="10"/>
  <c r="A858" i="10"/>
  <c r="B858" i="10"/>
  <c r="C858" i="10"/>
  <c r="D858" i="10"/>
  <c r="A859" i="10"/>
  <c r="B859" i="10"/>
  <c r="C859" i="10"/>
  <c r="D859" i="10"/>
  <c r="A860" i="10"/>
  <c r="B860" i="10"/>
  <c r="C860" i="10"/>
  <c r="D860" i="10"/>
  <c r="A861" i="10"/>
  <c r="B861" i="10"/>
  <c r="C861" i="10"/>
  <c r="D861" i="10"/>
  <c r="A862" i="10"/>
  <c r="B862" i="10"/>
  <c r="C862" i="10"/>
  <c r="D862" i="10"/>
  <c r="A863" i="10"/>
  <c r="B863" i="10"/>
  <c r="C863" i="10"/>
  <c r="D863" i="10"/>
  <c r="A864" i="10"/>
  <c r="B864" i="10"/>
  <c r="C864" i="10"/>
  <c r="D864" i="10"/>
  <c r="A865" i="10"/>
  <c r="B865" i="10"/>
  <c r="C865" i="10"/>
  <c r="D865" i="10"/>
  <c r="A866" i="10"/>
  <c r="B866" i="10"/>
  <c r="C866" i="10"/>
  <c r="D866" i="10"/>
  <c r="A867" i="10"/>
  <c r="B867" i="10"/>
  <c r="C867" i="10"/>
  <c r="D867" i="10"/>
  <c r="A868" i="10"/>
  <c r="B868" i="10"/>
  <c r="C868" i="10"/>
  <c r="D868" i="10"/>
  <c r="A869" i="10"/>
  <c r="B869" i="10"/>
  <c r="C869" i="10"/>
  <c r="D869" i="10"/>
  <c r="A870" i="10"/>
  <c r="B870" i="10"/>
  <c r="C870" i="10"/>
  <c r="D870" i="10"/>
  <c r="A871" i="10"/>
  <c r="B871" i="10"/>
  <c r="C871" i="10"/>
  <c r="D871" i="10"/>
  <c r="A872" i="10"/>
  <c r="B872" i="10"/>
  <c r="C872" i="10"/>
  <c r="D872" i="10"/>
  <c r="A873" i="10"/>
  <c r="B873" i="10"/>
  <c r="C873" i="10"/>
  <c r="D873" i="10"/>
  <c r="A874" i="10"/>
  <c r="B874" i="10"/>
  <c r="C874" i="10"/>
  <c r="D874" i="10"/>
  <c r="A875" i="10"/>
  <c r="B875" i="10"/>
  <c r="C875" i="10"/>
  <c r="D875" i="10"/>
  <c r="A876" i="10"/>
  <c r="B876" i="10"/>
  <c r="C876" i="10"/>
  <c r="D876" i="10"/>
  <c r="A877" i="10"/>
  <c r="B877" i="10"/>
  <c r="C877" i="10"/>
  <c r="D877" i="10"/>
  <c r="A878" i="10"/>
  <c r="B878" i="10"/>
  <c r="C878" i="10"/>
  <c r="D878" i="10"/>
  <c r="A879" i="10"/>
  <c r="B879" i="10"/>
  <c r="C879" i="10"/>
  <c r="D879" i="10"/>
  <c r="A880" i="10"/>
  <c r="B880" i="10"/>
  <c r="C880" i="10"/>
  <c r="D880" i="10"/>
  <c r="A881" i="10"/>
  <c r="B881" i="10"/>
  <c r="C881" i="10"/>
  <c r="D881" i="10"/>
  <c r="A882" i="10"/>
  <c r="B882" i="10"/>
  <c r="C882" i="10"/>
  <c r="D882" i="10"/>
  <c r="A883" i="10"/>
  <c r="B883" i="10"/>
  <c r="C883" i="10"/>
  <c r="D883" i="10"/>
  <c r="A884" i="10"/>
  <c r="B884" i="10"/>
  <c r="C884" i="10"/>
  <c r="D884" i="10"/>
  <c r="A885" i="10"/>
  <c r="B885" i="10"/>
  <c r="C885" i="10"/>
  <c r="D885" i="10"/>
  <c r="A886" i="10"/>
  <c r="B886" i="10"/>
  <c r="C886" i="10"/>
  <c r="D886" i="10"/>
  <c r="A887" i="10"/>
  <c r="B887" i="10"/>
  <c r="C887" i="10"/>
  <c r="D887" i="10"/>
  <c r="A888" i="10"/>
  <c r="B888" i="10"/>
  <c r="C888" i="10"/>
  <c r="D888" i="10"/>
  <c r="A889" i="10"/>
  <c r="B889" i="10"/>
  <c r="C889" i="10"/>
  <c r="D889" i="10"/>
  <c r="A890" i="10"/>
  <c r="B890" i="10"/>
  <c r="C890" i="10"/>
  <c r="D890" i="10"/>
  <c r="A891" i="10"/>
  <c r="B891" i="10"/>
  <c r="C891" i="10"/>
  <c r="D891" i="10"/>
  <c r="A892" i="10"/>
  <c r="B892" i="10"/>
  <c r="C892" i="10"/>
  <c r="D892" i="10"/>
  <c r="A893" i="10"/>
  <c r="B893" i="10"/>
  <c r="C893" i="10"/>
  <c r="D893" i="10"/>
  <c r="A894" i="10"/>
  <c r="B894" i="10"/>
  <c r="C894" i="10"/>
  <c r="D894" i="10"/>
  <c r="A895" i="10"/>
  <c r="B895" i="10"/>
  <c r="C895" i="10"/>
  <c r="D895" i="10"/>
  <c r="A896" i="10"/>
  <c r="B896" i="10"/>
  <c r="C896" i="10"/>
  <c r="D896" i="10"/>
  <c r="A897" i="10"/>
  <c r="B897" i="10"/>
  <c r="C897" i="10"/>
  <c r="D897" i="10"/>
  <c r="A898" i="10"/>
  <c r="B898" i="10"/>
  <c r="C898" i="10"/>
  <c r="D898" i="10"/>
  <c r="A899" i="10"/>
  <c r="B899" i="10"/>
  <c r="C899" i="10"/>
  <c r="D899" i="10"/>
  <c r="A900" i="10"/>
  <c r="B900" i="10"/>
  <c r="C900" i="10"/>
  <c r="D900" i="10"/>
  <c r="A901" i="10"/>
  <c r="B901" i="10"/>
  <c r="C901" i="10"/>
  <c r="D901" i="10"/>
  <c r="A902" i="10"/>
  <c r="B902" i="10"/>
  <c r="C902" i="10"/>
  <c r="D902" i="10"/>
  <c r="A903" i="10"/>
  <c r="B903" i="10"/>
  <c r="C903" i="10"/>
  <c r="D903" i="10"/>
  <c r="A904" i="10"/>
  <c r="B904" i="10"/>
  <c r="C904" i="10"/>
  <c r="D904" i="10"/>
  <c r="A905" i="10"/>
  <c r="B905" i="10"/>
  <c r="C905" i="10"/>
  <c r="D905" i="10"/>
  <c r="A906" i="10"/>
  <c r="B906" i="10"/>
  <c r="C906" i="10"/>
  <c r="D906" i="10"/>
  <c r="A907" i="10"/>
  <c r="B907" i="10"/>
  <c r="C907" i="10"/>
  <c r="D907" i="10"/>
  <c r="A908" i="10"/>
  <c r="B908" i="10"/>
  <c r="C908" i="10"/>
  <c r="D908" i="10"/>
  <c r="A909" i="10"/>
  <c r="B909" i="10"/>
  <c r="C909" i="10"/>
  <c r="D909" i="10"/>
  <c r="A910" i="10"/>
  <c r="B910" i="10"/>
  <c r="C910" i="10"/>
  <c r="D910" i="10"/>
  <c r="A911" i="10"/>
  <c r="B911" i="10"/>
  <c r="C911" i="10"/>
  <c r="D911" i="10"/>
  <c r="A912" i="10"/>
  <c r="B912" i="10"/>
  <c r="C912" i="10"/>
  <c r="D912" i="10"/>
  <c r="A913" i="10"/>
  <c r="B913" i="10"/>
  <c r="C913" i="10"/>
  <c r="D913" i="10"/>
  <c r="A914" i="10"/>
  <c r="B914" i="10"/>
  <c r="C914" i="10"/>
  <c r="D914" i="10"/>
  <c r="A915" i="10"/>
  <c r="B915" i="10"/>
  <c r="C915" i="10"/>
  <c r="D915" i="10"/>
  <c r="A916" i="10"/>
  <c r="B916" i="10"/>
  <c r="C916" i="10"/>
  <c r="D916" i="10"/>
  <c r="A917" i="10"/>
  <c r="B917" i="10"/>
  <c r="C917" i="10"/>
  <c r="D917" i="10"/>
  <c r="A918" i="10"/>
  <c r="B918" i="10"/>
  <c r="C918" i="10"/>
  <c r="D918" i="10"/>
  <c r="A919" i="10"/>
  <c r="B919" i="10"/>
  <c r="C919" i="10"/>
  <c r="D919" i="10"/>
  <c r="A920" i="10"/>
  <c r="B920" i="10"/>
  <c r="C920" i="10"/>
  <c r="D920" i="10"/>
  <c r="A921" i="10"/>
  <c r="B921" i="10"/>
  <c r="C921" i="10"/>
  <c r="D921" i="10"/>
  <c r="A922" i="10"/>
  <c r="B922" i="10"/>
  <c r="C922" i="10"/>
  <c r="D922" i="10"/>
  <c r="A923" i="10"/>
  <c r="B923" i="10"/>
  <c r="C923" i="10"/>
  <c r="D923" i="10"/>
  <c r="A924" i="10"/>
  <c r="B924" i="10"/>
  <c r="C924" i="10"/>
  <c r="D924" i="10"/>
  <c r="A925" i="10"/>
  <c r="B925" i="10"/>
  <c r="C925" i="10"/>
  <c r="D925" i="10"/>
  <c r="A926" i="10"/>
  <c r="B926" i="10"/>
  <c r="C926" i="10"/>
  <c r="D926" i="10"/>
  <c r="A927" i="10"/>
  <c r="B927" i="10"/>
  <c r="C927" i="10"/>
  <c r="D927" i="10"/>
  <c r="A928" i="10"/>
  <c r="B928" i="10"/>
  <c r="C928" i="10"/>
  <c r="D928" i="10"/>
  <c r="A929" i="10"/>
  <c r="B929" i="10"/>
  <c r="C929" i="10"/>
  <c r="D929" i="10"/>
  <c r="A930" i="10"/>
  <c r="B930" i="10"/>
  <c r="C930" i="10"/>
  <c r="D930" i="10"/>
  <c r="A931" i="10"/>
  <c r="B931" i="10"/>
  <c r="C931" i="10"/>
  <c r="D931" i="10"/>
  <c r="A932" i="10"/>
  <c r="B932" i="10"/>
  <c r="C932" i="10"/>
  <c r="D932" i="10"/>
  <c r="A933" i="10"/>
  <c r="B933" i="10"/>
  <c r="C933" i="10"/>
  <c r="D933" i="10"/>
  <c r="A934" i="10"/>
  <c r="B934" i="10"/>
  <c r="C934" i="10"/>
  <c r="D934" i="10"/>
  <c r="A935" i="10"/>
  <c r="B935" i="10"/>
  <c r="C935" i="10"/>
  <c r="D935" i="10"/>
  <c r="A936" i="10"/>
  <c r="B936" i="10"/>
  <c r="C936" i="10"/>
  <c r="D936" i="10"/>
  <c r="A937" i="10"/>
  <c r="B937" i="10"/>
  <c r="C937" i="10"/>
  <c r="D937" i="10"/>
  <c r="A938" i="10"/>
  <c r="B938" i="10"/>
  <c r="C938" i="10"/>
  <c r="D938" i="10"/>
  <c r="A939" i="10"/>
  <c r="B939" i="10"/>
  <c r="C939" i="10"/>
  <c r="D939" i="10"/>
  <c r="A940" i="10"/>
  <c r="B940" i="10"/>
  <c r="C940" i="10"/>
  <c r="D940" i="10"/>
  <c r="A941" i="10"/>
  <c r="B941" i="10"/>
  <c r="C941" i="10"/>
  <c r="D941" i="10"/>
  <c r="A942" i="10"/>
  <c r="B942" i="10"/>
  <c r="C942" i="10"/>
  <c r="D942" i="10"/>
  <c r="A943" i="10"/>
  <c r="B943" i="10"/>
  <c r="C943" i="10"/>
  <c r="D943" i="10"/>
  <c r="A944" i="10"/>
  <c r="B944" i="10"/>
  <c r="C944" i="10"/>
  <c r="D944" i="10"/>
  <c r="A945" i="10"/>
  <c r="B945" i="10"/>
  <c r="C945" i="10"/>
  <c r="D945" i="10"/>
  <c r="A946" i="10"/>
  <c r="B946" i="10"/>
  <c r="C946" i="10"/>
  <c r="D946" i="10"/>
  <c r="A947" i="10"/>
  <c r="B947" i="10"/>
  <c r="C947" i="10"/>
  <c r="D947" i="10"/>
  <c r="A948" i="10"/>
  <c r="B948" i="10"/>
  <c r="C948" i="10"/>
  <c r="D948" i="10"/>
  <c r="A949" i="10"/>
  <c r="B949" i="10"/>
  <c r="C949" i="10"/>
  <c r="D949" i="10"/>
  <c r="A950" i="10"/>
  <c r="B950" i="10"/>
  <c r="C950" i="10"/>
  <c r="D950" i="10"/>
  <c r="A951" i="10"/>
  <c r="B951" i="10"/>
  <c r="C951" i="10"/>
  <c r="D951" i="10"/>
  <c r="A952" i="10"/>
  <c r="B952" i="10"/>
  <c r="C952" i="10"/>
  <c r="D952" i="10"/>
  <c r="A953" i="10"/>
  <c r="B953" i="10"/>
  <c r="C953" i="10"/>
  <c r="D953" i="10"/>
  <c r="A954" i="10"/>
  <c r="B954" i="10"/>
  <c r="C954" i="10"/>
  <c r="D954" i="10"/>
  <c r="A955" i="10"/>
  <c r="B955" i="10"/>
  <c r="C955" i="10"/>
  <c r="D955" i="10"/>
  <c r="A956" i="10"/>
  <c r="B956" i="10"/>
  <c r="C956" i="10"/>
  <c r="D956" i="10"/>
  <c r="A957" i="10"/>
  <c r="B957" i="10"/>
  <c r="C957" i="10"/>
  <c r="D957" i="10"/>
  <c r="A958" i="10"/>
  <c r="B958" i="10"/>
  <c r="C958" i="10"/>
  <c r="D958" i="10"/>
  <c r="A959" i="10"/>
  <c r="B959" i="10"/>
  <c r="C959" i="10"/>
  <c r="D959" i="10"/>
  <c r="A960" i="10"/>
  <c r="B960" i="10"/>
  <c r="C960" i="10"/>
  <c r="D960" i="10"/>
  <c r="A961" i="10"/>
  <c r="B961" i="10"/>
  <c r="C961" i="10"/>
  <c r="D961" i="10"/>
  <c r="A962" i="10"/>
  <c r="B962" i="10"/>
  <c r="C962" i="10"/>
  <c r="D962" i="10"/>
  <c r="A963" i="10"/>
  <c r="B963" i="10"/>
  <c r="C963" i="10"/>
  <c r="D963" i="10"/>
  <c r="A964" i="10"/>
  <c r="B964" i="10"/>
  <c r="C964" i="10"/>
  <c r="D964" i="10"/>
  <c r="A965" i="10"/>
  <c r="B965" i="10"/>
  <c r="C965" i="10"/>
  <c r="D965" i="10"/>
  <c r="A966" i="10"/>
  <c r="B966" i="10"/>
  <c r="C966" i="10"/>
  <c r="D966" i="10"/>
  <c r="A967" i="10"/>
  <c r="B967" i="10"/>
  <c r="C967" i="10"/>
  <c r="D967" i="10"/>
  <c r="A968" i="10"/>
  <c r="B968" i="10"/>
  <c r="C968" i="10"/>
  <c r="D968" i="10"/>
  <c r="A969" i="10"/>
  <c r="B969" i="10"/>
  <c r="C969" i="10"/>
  <c r="D969" i="10"/>
  <c r="A970" i="10"/>
  <c r="B970" i="10"/>
  <c r="C970" i="10"/>
  <c r="D970" i="10"/>
  <c r="A971" i="10"/>
  <c r="B971" i="10"/>
  <c r="C971" i="10"/>
  <c r="D971" i="10"/>
  <c r="A972" i="10"/>
  <c r="B972" i="10"/>
  <c r="C972" i="10"/>
  <c r="D972" i="10"/>
  <c r="A973" i="10"/>
  <c r="B973" i="10"/>
  <c r="C973" i="10"/>
  <c r="D973" i="10"/>
  <c r="A974" i="10"/>
  <c r="B974" i="10"/>
  <c r="C974" i="10"/>
  <c r="D974" i="10"/>
  <c r="A975" i="10"/>
  <c r="B975" i="10"/>
  <c r="C975" i="10"/>
  <c r="D975" i="10"/>
  <c r="A976" i="10"/>
  <c r="B976" i="10"/>
  <c r="C976" i="10"/>
  <c r="D976" i="10"/>
  <c r="A977" i="10"/>
  <c r="B977" i="10"/>
  <c r="C977" i="10"/>
  <c r="D977" i="10"/>
  <c r="A978" i="10"/>
  <c r="B978" i="10"/>
  <c r="C978" i="10"/>
  <c r="D978" i="10"/>
  <c r="A979" i="10"/>
  <c r="B979" i="10"/>
  <c r="C979" i="10"/>
  <c r="D979" i="10"/>
  <c r="A980" i="10"/>
  <c r="B980" i="10"/>
  <c r="C980" i="10"/>
  <c r="D980" i="10"/>
  <c r="A981" i="10"/>
  <c r="B981" i="10"/>
  <c r="C981" i="10"/>
  <c r="D981" i="10"/>
  <c r="A982" i="10"/>
  <c r="B982" i="10"/>
  <c r="C982" i="10"/>
  <c r="D982" i="10"/>
  <c r="A983" i="10"/>
  <c r="B983" i="10"/>
  <c r="C983" i="10"/>
  <c r="D983" i="10"/>
  <c r="A984" i="10"/>
  <c r="B984" i="10"/>
  <c r="C984" i="10"/>
  <c r="D984" i="10"/>
  <c r="A985" i="10"/>
  <c r="B985" i="10"/>
  <c r="C985" i="10"/>
  <c r="D985" i="10"/>
  <c r="A986" i="10"/>
  <c r="B986" i="10"/>
  <c r="C986" i="10"/>
  <c r="D986" i="10"/>
  <c r="A987" i="10"/>
  <c r="B987" i="10"/>
  <c r="C987" i="10"/>
  <c r="D987" i="10"/>
  <c r="A988" i="10"/>
  <c r="B988" i="10"/>
  <c r="C988" i="10"/>
  <c r="D988" i="10"/>
  <c r="A989" i="10"/>
  <c r="B989" i="10"/>
  <c r="C989" i="10"/>
  <c r="D989" i="10"/>
  <c r="A990" i="10"/>
  <c r="B990" i="10"/>
  <c r="C990" i="10"/>
  <c r="D990" i="10"/>
  <c r="A991" i="10"/>
  <c r="B991" i="10"/>
  <c r="C991" i="10"/>
  <c r="D991" i="10"/>
  <c r="A992" i="10"/>
  <c r="B992" i="10"/>
  <c r="C992" i="10"/>
  <c r="D992" i="10"/>
  <c r="A993" i="10"/>
  <c r="B993" i="10"/>
  <c r="C993" i="10"/>
  <c r="D993" i="10"/>
  <c r="A994" i="10"/>
  <c r="B994" i="10"/>
  <c r="C994" i="10"/>
  <c r="D994" i="10"/>
  <c r="A995" i="10"/>
  <c r="B995" i="10"/>
  <c r="C995" i="10"/>
  <c r="D995" i="10"/>
  <c r="A996" i="10"/>
  <c r="B996" i="10"/>
  <c r="C996" i="10"/>
  <c r="D996" i="10"/>
  <c r="A997" i="10"/>
  <c r="B997" i="10"/>
  <c r="C997" i="10"/>
  <c r="D997" i="10"/>
  <c r="A998" i="10"/>
  <c r="B998" i="10"/>
  <c r="C998" i="10"/>
  <c r="D998" i="10"/>
  <c r="A999" i="10"/>
  <c r="B999" i="10"/>
  <c r="C999" i="10"/>
  <c r="D999" i="10"/>
  <c r="A1000" i="10"/>
  <c r="B1000" i="10"/>
  <c r="C1000" i="10"/>
  <c r="D1000" i="10"/>
  <c r="A1001" i="10"/>
  <c r="B1001" i="10"/>
  <c r="C1001" i="10"/>
  <c r="D1001" i="10"/>
  <c r="A1002" i="10"/>
  <c r="B1002" i="10"/>
  <c r="C1002" i="10"/>
  <c r="D1002" i="10"/>
  <c r="A1003" i="10"/>
  <c r="B1003" i="10"/>
  <c r="C1003" i="10"/>
  <c r="D1003" i="10"/>
  <c r="A1004" i="10"/>
  <c r="B1004" i="10"/>
  <c r="C1004" i="10"/>
  <c r="D1004" i="10"/>
  <c r="A1005" i="10"/>
  <c r="B1005" i="10"/>
  <c r="C1005" i="10"/>
  <c r="D1005" i="10"/>
  <c r="A1006" i="10"/>
  <c r="B1006" i="10"/>
  <c r="C1006" i="10"/>
  <c r="D1006" i="10"/>
  <c r="A1007" i="10"/>
  <c r="B1007" i="10"/>
  <c r="C1007" i="10"/>
  <c r="D1007" i="10"/>
  <c r="A1008" i="10"/>
  <c r="B1008" i="10"/>
  <c r="C1008" i="10"/>
  <c r="D1008" i="10"/>
  <c r="A1009" i="10"/>
  <c r="B1009" i="10"/>
  <c r="C1009" i="10"/>
  <c r="D1009" i="10"/>
  <c r="A1010" i="10"/>
  <c r="B1010" i="10"/>
  <c r="C1010" i="10"/>
  <c r="D1010" i="10"/>
  <c r="A1011" i="10"/>
  <c r="B1011" i="10"/>
  <c r="C1011" i="10"/>
  <c r="D1011" i="10"/>
  <c r="A1012" i="10"/>
  <c r="B1012" i="10"/>
  <c r="C1012" i="10"/>
  <c r="D1012" i="10"/>
  <c r="A1013" i="10"/>
  <c r="B1013" i="10"/>
  <c r="C1013" i="10"/>
  <c r="D1013" i="10"/>
  <c r="A1014" i="10"/>
  <c r="B1014" i="10"/>
  <c r="C1014" i="10"/>
  <c r="D1014" i="10"/>
  <c r="A1015" i="10"/>
  <c r="B1015" i="10"/>
  <c r="C1015" i="10"/>
  <c r="D1015" i="10"/>
  <c r="A1016" i="10"/>
  <c r="B1016" i="10"/>
  <c r="C1016" i="10"/>
  <c r="D1016" i="10"/>
  <c r="A1017" i="10"/>
  <c r="B1017" i="10"/>
  <c r="C1017" i="10"/>
  <c r="D1017" i="10"/>
  <c r="A1018" i="10"/>
  <c r="B1018" i="10"/>
  <c r="C1018" i="10"/>
  <c r="D1018" i="10"/>
  <c r="A1019" i="10"/>
  <c r="B1019" i="10"/>
  <c r="C1019" i="10"/>
  <c r="D1019" i="10"/>
  <c r="A1020" i="10"/>
  <c r="B1020" i="10"/>
  <c r="C1020" i="10"/>
  <c r="D1020" i="10"/>
  <c r="A1021" i="10"/>
  <c r="B1021" i="10"/>
  <c r="C1021" i="10"/>
  <c r="D1021" i="10"/>
  <c r="A1022" i="10"/>
  <c r="B1022" i="10"/>
  <c r="C1022" i="10"/>
  <c r="D1022" i="10"/>
  <c r="A1023" i="10"/>
  <c r="B1023" i="10"/>
  <c r="C1023" i="10"/>
  <c r="D1023" i="10"/>
  <c r="A1024" i="10"/>
  <c r="B1024" i="10"/>
  <c r="C1024" i="10"/>
  <c r="D1024" i="10"/>
  <c r="A1025" i="10"/>
  <c r="B1025" i="10"/>
  <c r="C1025" i="10"/>
  <c r="D1025" i="10"/>
  <c r="A1026" i="10"/>
  <c r="B1026" i="10"/>
  <c r="C1026" i="10"/>
  <c r="D1026" i="10"/>
  <c r="A1027" i="10"/>
  <c r="B1027" i="10"/>
  <c r="C1027" i="10"/>
  <c r="D1027" i="10"/>
  <c r="A1028" i="10"/>
  <c r="B1028" i="10"/>
  <c r="C1028" i="10"/>
  <c r="D1028" i="10"/>
  <c r="A1029" i="10"/>
  <c r="B1029" i="10"/>
  <c r="C1029" i="10"/>
  <c r="D1029" i="10"/>
  <c r="A1030" i="10"/>
  <c r="B1030" i="10"/>
  <c r="C1030" i="10"/>
  <c r="D1030" i="10"/>
  <c r="A1031" i="10"/>
  <c r="B1031" i="10"/>
  <c r="C1031" i="10"/>
  <c r="D1031" i="10"/>
  <c r="A1032" i="10"/>
  <c r="B1032" i="10"/>
  <c r="C1032" i="10"/>
  <c r="D1032" i="10"/>
  <c r="A1033" i="10"/>
  <c r="B1033" i="10"/>
  <c r="C1033" i="10"/>
  <c r="D1033" i="10"/>
  <c r="A1034" i="10"/>
  <c r="B1034" i="10"/>
  <c r="C1034" i="10"/>
  <c r="D1034" i="10"/>
  <c r="A1035" i="10"/>
  <c r="B1035" i="10"/>
  <c r="C1035" i="10"/>
  <c r="D1035" i="10"/>
  <c r="A1036" i="10"/>
  <c r="B1036" i="10"/>
  <c r="C1036" i="10"/>
  <c r="D1036" i="10"/>
  <c r="A1037" i="10"/>
  <c r="B1037" i="10"/>
  <c r="C1037" i="10"/>
  <c r="D1037" i="10"/>
  <c r="A1038" i="10"/>
  <c r="B1038" i="10"/>
  <c r="C1038" i="10"/>
  <c r="D1038" i="10"/>
  <c r="A1039" i="10"/>
  <c r="B1039" i="10"/>
  <c r="C1039" i="10"/>
  <c r="D1039" i="10"/>
  <c r="A1040" i="10"/>
  <c r="B1040" i="10"/>
  <c r="C1040" i="10"/>
  <c r="D1040" i="10"/>
  <c r="A1041" i="10"/>
  <c r="B1041" i="10"/>
  <c r="C1041" i="10"/>
  <c r="D1041" i="10"/>
  <c r="A1042" i="10"/>
  <c r="B1042" i="10"/>
  <c r="C1042" i="10"/>
  <c r="D1042" i="10"/>
  <c r="A1043" i="10"/>
  <c r="B1043" i="10"/>
  <c r="C1043" i="10"/>
  <c r="D1043" i="10"/>
  <c r="A1044" i="10"/>
  <c r="B1044" i="10"/>
  <c r="C1044" i="10"/>
  <c r="D1044" i="10"/>
  <c r="A1045" i="10"/>
  <c r="B1045" i="10"/>
  <c r="C1045" i="10"/>
  <c r="D1045" i="10"/>
  <c r="A1046" i="10"/>
  <c r="B1046" i="10"/>
  <c r="C1046" i="10"/>
  <c r="D1046" i="10"/>
  <c r="A1047" i="10"/>
  <c r="B1047" i="10"/>
  <c r="C1047" i="10"/>
  <c r="D1047" i="10"/>
  <c r="A1048" i="10"/>
  <c r="B1048" i="10"/>
  <c r="C1048" i="10"/>
  <c r="D1048" i="10"/>
  <c r="A1049" i="10"/>
  <c r="B1049" i="10"/>
  <c r="C1049" i="10"/>
  <c r="D1049" i="10"/>
  <c r="A1050" i="10"/>
  <c r="B1050" i="10"/>
  <c r="C1050" i="10"/>
  <c r="D1050" i="10"/>
  <c r="A1051" i="10"/>
  <c r="B1051" i="10"/>
  <c r="C1051" i="10"/>
  <c r="D1051" i="10"/>
  <c r="A1052" i="10"/>
  <c r="B1052" i="10"/>
  <c r="C1052" i="10"/>
  <c r="D1052" i="10"/>
  <c r="A1053" i="10"/>
  <c r="B1053" i="10"/>
  <c r="C1053" i="10"/>
  <c r="D1053" i="10"/>
  <c r="A1054" i="10"/>
  <c r="B1054" i="10"/>
  <c r="C1054" i="10"/>
  <c r="D1054" i="10"/>
  <c r="A1055" i="10"/>
  <c r="B1055" i="10"/>
  <c r="C1055" i="10"/>
  <c r="D1055" i="10"/>
  <c r="A1056" i="10"/>
  <c r="B1056" i="10"/>
  <c r="C1056" i="10"/>
  <c r="D1056" i="10"/>
  <c r="A1057" i="10"/>
  <c r="B1057" i="10"/>
  <c r="C1057" i="10"/>
  <c r="D1057" i="10"/>
  <c r="A1058" i="10"/>
  <c r="B1058" i="10"/>
  <c r="C1058" i="10"/>
  <c r="D1058" i="10"/>
  <c r="A1059" i="10"/>
  <c r="B1059" i="10"/>
  <c r="C1059" i="10"/>
  <c r="D1059" i="10"/>
  <c r="A1060" i="10"/>
  <c r="B1060" i="10"/>
  <c r="C1060" i="10"/>
  <c r="D1060" i="10"/>
  <c r="A1061" i="10"/>
  <c r="B1061" i="10"/>
  <c r="C1061" i="10"/>
  <c r="D1061" i="10"/>
  <c r="A1062" i="10"/>
  <c r="B1062" i="10"/>
  <c r="C1062" i="10"/>
  <c r="D1062" i="10"/>
  <c r="A1063" i="10"/>
  <c r="B1063" i="10"/>
  <c r="C1063" i="10"/>
  <c r="D1063" i="10"/>
  <c r="A1064" i="10"/>
  <c r="B1064" i="10"/>
  <c r="C1064" i="10"/>
  <c r="D1064" i="10"/>
  <c r="A1065" i="10"/>
  <c r="B1065" i="10"/>
  <c r="C1065" i="10"/>
  <c r="D1065" i="10"/>
  <c r="A1066" i="10"/>
  <c r="B1066" i="10"/>
  <c r="C1066" i="10"/>
  <c r="D1066" i="10"/>
  <c r="A1067" i="10"/>
  <c r="B1067" i="10"/>
  <c r="C1067" i="10"/>
  <c r="D1067" i="10"/>
  <c r="A1068" i="10"/>
  <c r="B1068" i="10"/>
  <c r="C1068" i="10"/>
  <c r="D1068" i="10"/>
  <c r="A1069" i="10"/>
  <c r="B1069" i="10"/>
  <c r="C1069" i="10"/>
  <c r="D1069" i="10"/>
  <c r="A1070" i="10"/>
  <c r="B1070" i="10"/>
  <c r="C1070" i="10"/>
  <c r="D1070" i="10"/>
  <c r="A1071" i="10"/>
  <c r="B1071" i="10"/>
  <c r="C1071" i="10"/>
  <c r="D1071" i="10"/>
  <c r="A1072" i="10"/>
  <c r="B1072" i="10"/>
  <c r="C1072" i="10"/>
  <c r="D1072" i="10"/>
  <c r="A1073" i="10"/>
  <c r="B1073" i="10"/>
  <c r="C1073" i="10"/>
  <c r="D1073" i="10"/>
  <c r="A1074" i="10"/>
  <c r="B1074" i="10"/>
  <c r="C1074" i="10"/>
  <c r="D1074" i="10"/>
  <c r="A1075" i="10"/>
  <c r="B1075" i="10"/>
  <c r="C1075" i="10"/>
  <c r="D1075" i="10"/>
  <c r="A1076" i="10"/>
  <c r="B1076" i="10"/>
  <c r="C1076" i="10"/>
  <c r="D1076" i="10"/>
  <c r="A1077" i="10"/>
  <c r="B1077" i="10"/>
  <c r="C1077" i="10"/>
  <c r="D1077" i="10"/>
  <c r="A1078" i="10"/>
  <c r="B1078" i="10"/>
  <c r="C1078" i="10"/>
  <c r="D1078" i="10"/>
  <c r="A1079" i="10"/>
  <c r="B1079" i="10"/>
  <c r="C1079" i="10"/>
  <c r="D1079" i="10"/>
  <c r="A1080" i="10"/>
  <c r="B1080" i="10"/>
  <c r="C1080" i="10"/>
  <c r="D1080" i="10"/>
  <c r="A1081" i="10"/>
  <c r="B1081" i="10"/>
  <c r="C1081" i="10"/>
  <c r="D1081" i="10"/>
  <c r="A1082" i="10"/>
  <c r="B1082" i="10"/>
  <c r="C1082" i="10"/>
  <c r="D1082" i="10"/>
  <c r="A1083" i="10"/>
  <c r="B1083" i="10"/>
  <c r="C1083" i="10"/>
  <c r="D1083" i="10"/>
  <c r="A1084" i="10"/>
  <c r="B1084" i="10"/>
  <c r="C1084" i="10"/>
  <c r="D1084" i="10"/>
  <c r="A1085" i="10"/>
  <c r="B1085" i="10"/>
  <c r="C1085" i="10"/>
  <c r="D1085" i="10"/>
  <c r="A1086" i="10"/>
  <c r="B1086" i="10"/>
  <c r="C1086" i="10"/>
  <c r="D1086" i="10"/>
  <c r="A1087" i="10"/>
  <c r="B1087" i="10"/>
  <c r="C1087" i="10"/>
  <c r="D1087" i="10"/>
  <c r="A1088" i="10"/>
  <c r="B1088" i="10"/>
  <c r="C1088" i="10"/>
  <c r="D1088" i="10"/>
  <c r="A1089" i="10"/>
  <c r="B1089" i="10"/>
  <c r="C1089" i="10"/>
  <c r="D1089" i="10"/>
  <c r="A1090" i="10"/>
  <c r="B1090" i="10"/>
  <c r="C1090" i="10"/>
  <c r="D1090" i="10"/>
  <c r="A1091" i="10"/>
  <c r="B1091" i="10"/>
  <c r="C1091" i="10"/>
  <c r="D1091" i="10"/>
  <c r="A1092" i="10"/>
  <c r="B1092" i="10"/>
  <c r="C1092" i="10"/>
  <c r="D1092" i="10"/>
  <c r="A1093" i="10"/>
  <c r="B1093" i="10"/>
  <c r="C1093" i="10"/>
  <c r="D1093" i="10"/>
  <c r="A1094" i="10"/>
  <c r="B1094" i="10"/>
  <c r="C1094" i="10"/>
  <c r="D1094" i="10"/>
  <c r="A1095" i="10"/>
  <c r="B1095" i="10"/>
  <c r="C1095" i="10"/>
  <c r="D1095" i="10"/>
  <c r="A1096" i="10"/>
  <c r="B1096" i="10"/>
  <c r="C1096" i="10"/>
  <c r="D1096" i="10"/>
  <c r="A1097" i="10"/>
  <c r="B1097" i="10"/>
  <c r="C1097" i="10"/>
  <c r="D1097" i="10"/>
  <c r="A1098" i="10"/>
  <c r="B1098" i="10"/>
  <c r="C1098" i="10"/>
  <c r="D1098" i="10"/>
  <c r="A1099" i="10"/>
  <c r="B1099" i="10"/>
  <c r="C1099" i="10"/>
  <c r="D1099" i="10"/>
  <c r="A1100" i="10"/>
  <c r="B1100" i="10"/>
  <c r="C1100" i="10"/>
  <c r="D1100" i="10"/>
  <c r="A1101" i="10"/>
  <c r="B1101" i="10"/>
  <c r="C1101" i="10"/>
  <c r="D1101" i="10"/>
  <c r="A1102" i="10"/>
  <c r="B1102" i="10"/>
  <c r="C1102" i="10"/>
  <c r="D1102" i="10"/>
  <c r="A1103" i="10"/>
  <c r="B1103" i="10"/>
  <c r="C1103" i="10"/>
  <c r="D1103" i="10"/>
  <c r="A1104" i="10"/>
  <c r="B1104" i="10"/>
  <c r="C1104" i="10"/>
  <c r="D1104" i="10"/>
  <c r="A1105" i="10"/>
  <c r="B1105" i="10"/>
  <c r="C1105" i="10"/>
  <c r="D1105" i="10"/>
  <c r="A1106" i="10"/>
  <c r="B1106" i="10"/>
  <c r="C1106" i="10"/>
  <c r="D1106" i="10"/>
  <c r="A1107" i="10"/>
  <c r="B1107" i="10"/>
  <c r="C1107" i="10"/>
  <c r="D1107" i="10"/>
  <c r="A1108" i="10"/>
  <c r="B1108" i="10"/>
  <c r="C1108" i="10"/>
  <c r="D1108" i="10"/>
  <c r="A1109" i="10"/>
  <c r="B1109" i="10"/>
  <c r="C1109" i="10"/>
  <c r="D1109" i="10"/>
  <c r="A1110" i="10"/>
  <c r="B1110" i="10"/>
  <c r="C1110" i="10"/>
  <c r="D1110" i="10"/>
  <c r="A1111" i="10"/>
  <c r="B1111" i="10"/>
  <c r="C1111" i="10"/>
  <c r="D1111" i="10"/>
  <c r="A1112" i="10"/>
  <c r="B1112" i="10"/>
  <c r="C1112" i="10"/>
  <c r="D1112" i="10"/>
  <c r="A1113" i="10"/>
  <c r="B1113" i="10"/>
  <c r="C1113" i="10"/>
  <c r="D1113" i="10"/>
  <c r="A1114" i="10"/>
  <c r="B1114" i="10"/>
  <c r="C1114" i="10"/>
  <c r="D1114" i="10"/>
  <c r="A1115" i="10"/>
  <c r="B1115" i="10"/>
  <c r="C1115" i="10"/>
  <c r="D1115" i="10"/>
  <c r="A1116" i="10"/>
  <c r="B1116" i="10"/>
  <c r="C1116" i="10"/>
  <c r="D1116" i="10"/>
  <c r="A1117" i="10"/>
  <c r="B1117" i="10"/>
  <c r="C1117" i="10"/>
  <c r="D1117" i="10"/>
  <c r="A1118" i="10"/>
  <c r="B1118" i="10"/>
  <c r="C1118" i="10"/>
  <c r="D1118" i="10"/>
  <c r="A1119" i="10"/>
  <c r="B1119" i="10"/>
  <c r="C1119" i="10"/>
  <c r="D1119" i="10"/>
  <c r="A1120" i="10"/>
  <c r="B1120" i="10"/>
  <c r="C1120" i="10"/>
  <c r="D1120" i="10"/>
  <c r="A1121" i="10"/>
  <c r="B1121" i="10"/>
  <c r="C1121" i="10"/>
  <c r="D1121" i="10"/>
  <c r="A1122" i="10"/>
  <c r="B1122" i="10"/>
  <c r="C1122" i="10"/>
  <c r="D1122" i="10"/>
  <c r="A1123" i="10"/>
  <c r="B1123" i="10"/>
  <c r="C1123" i="10"/>
  <c r="D1123" i="10"/>
  <c r="A1124" i="10"/>
  <c r="B1124" i="10"/>
  <c r="C1124" i="10"/>
  <c r="D1124" i="10"/>
  <c r="A1125" i="10"/>
  <c r="B1125" i="10"/>
  <c r="C1125" i="10"/>
  <c r="D1125" i="10"/>
  <c r="A1126" i="10"/>
  <c r="B1126" i="10"/>
  <c r="C1126" i="10"/>
  <c r="D1126" i="10"/>
  <c r="A1127" i="10"/>
  <c r="B1127" i="10"/>
  <c r="C1127" i="10"/>
  <c r="D1127" i="10"/>
  <c r="A1128" i="10"/>
  <c r="B1128" i="10"/>
  <c r="C1128" i="10"/>
  <c r="D1128" i="10"/>
  <c r="A1129" i="10"/>
  <c r="B1129" i="10"/>
  <c r="C1129" i="10"/>
  <c r="D1129" i="10"/>
  <c r="A1130" i="10"/>
  <c r="B1130" i="10"/>
  <c r="C1130" i="10"/>
  <c r="D1130" i="10"/>
  <c r="A1131" i="10"/>
  <c r="B1131" i="10"/>
  <c r="C1131" i="10"/>
  <c r="D1131" i="10"/>
  <c r="A1132" i="10"/>
  <c r="B1132" i="10"/>
  <c r="C1132" i="10"/>
  <c r="D1132" i="10"/>
  <c r="A1133" i="10"/>
  <c r="B1133" i="10"/>
  <c r="C1133" i="10"/>
  <c r="D1133" i="10"/>
  <c r="A1134" i="10"/>
  <c r="B1134" i="10"/>
  <c r="C1134" i="10"/>
  <c r="D1134" i="10"/>
  <c r="A1135" i="10"/>
  <c r="B1135" i="10"/>
  <c r="C1135" i="10"/>
  <c r="D1135" i="10"/>
  <c r="A1136" i="10"/>
  <c r="B1136" i="10"/>
  <c r="C1136" i="10"/>
  <c r="D1136" i="10"/>
  <c r="A1137" i="10"/>
  <c r="B1137" i="10"/>
  <c r="C1137" i="10"/>
  <c r="D1137" i="10"/>
  <c r="A1138" i="10"/>
  <c r="B1138" i="10"/>
  <c r="C1138" i="10"/>
  <c r="D1138" i="10"/>
  <c r="A1139" i="10"/>
  <c r="B1139" i="10"/>
  <c r="C1139" i="10"/>
  <c r="D1139" i="10"/>
  <c r="A1140" i="10"/>
  <c r="B1140" i="10"/>
  <c r="C1140" i="10"/>
  <c r="D1140" i="10"/>
  <c r="A1141" i="10"/>
  <c r="B1141" i="10"/>
  <c r="C1141" i="10"/>
  <c r="D1141" i="10"/>
  <c r="A1142" i="10"/>
  <c r="B1142" i="10"/>
  <c r="C1142" i="10"/>
  <c r="D1142" i="10"/>
  <c r="A1143" i="10"/>
  <c r="B1143" i="10"/>
  <c r="C1143" i="10"/>
  <c r="D1143" i="10"/>
  <c r="A1144" i="10"/>
  <c r="B1144" i="10"/>
  <c r="C1144" i="10"/>
  <c r="D1144" i="10"/>
  <c r="A1145" i="10"/>
  <c r="B1145" i="10"/>
  <c r="C1145" i="10"/>
  <c r="D1145" i="10"/>
  <c r="A1146" i="10"/>
  <c r="B1146" i="10"/>
  <c r="C1146" i="10"/>
  <c r="D1146" i="10"/>
  <c r="A1147" i="10"/>
  <c r="B1147" i="10"/>
  <c r="C1147" i="10"/>
  <c r="D1147" i="10"/>
  <c r="A1148" i="10"/>
  <c r="B1148" i="10"/>
  <c r="C1148" i="10"/>
  <c r="D1148" i="10"/>
  <c r="A1149" i="10"/>
  <c r="B1149" i="10"/>
  <c r="C1149" i="10"/>
  <c r="D1149" i="10"/>
  <c r="A1150" i="10"/>
  <c r="B1150" i="10"/>
  <c r="C1150" i="10"/>
  <c r="D1150" i="10"/>
  <c r="A1151" i="10"/>
  <c r="B1151" i="10"/>
  <c r="C1151" i="10"/>
  <c r="D1151" i="10"/>
  <c r="A1152" i="10"/>
  <c r="B1152" i="10"/>
  <c r="C1152" i="10"/>
  <c r="D1152" i="10"/>
  <c r="A1153" i="10"/>
  <c r="B1153" i="10"/>
  <c r="C1153" i="10"/>
  <c r="D1153" i="10"/>
  <c r="A1154" i="10"/>
  <c r="B1154" i="10"/>
  <c r="C1154" i="10"/>
  <c r="D1154" i="10"/>
  <c r="A1155" i="10"/>
  <c r="B1155" i="10"/>
  <c r="C1155" i="10"/>
  <c r="D1155" i="10"/>
  <c r="A1156" i="10"/>
  <c r="B1156" i="10"/>
  <c r="C1156" i="10"/>
  <c r="D1156" i="10"/>
  <c r="A1157" i="10"/>
  <c r="B1157" i="10"/>
  <c r="C1157" i="10"/>
  <c r="D1157" i="10"/>
  <c r="A1158" i="10"/>
  <c r="B1158" i="10"/>
  <c r="C1158" i="10"/>
  <c r="D1158" i="10"/>
  <c r="A1159" i="10"/>
  <c r="B1159" i="10"/>
  <c r="C1159" i="10"/>
  <c r="D1159" i="10"/>
  <c r="A1160" i="10"/>
  <c r="B1160" i="10"/>
  <c r="C1160" i="10"/>
  <c r="D1160" i="10"/>
  <c r="A1161" i="10"/>
  <c r="B1161" i="10"/>
  <c r="C1161" i="10"/>
  <c r="D1161" i="10"/>
  <c r="A1162" i="10"/>
  <c r="B1162" i="10"/>
  <c r="C1162" i="10"/>
  <c r="D1162" i="10"/>
  <c r="A1163" i="10"/>
  <c r="B1163" i="10"/>
  <c r="C1163" i="10"/>
  <c r="D1163" i="10"/>
  <c r="A1164" i="10"/>
  <c r="B1164" i="10"/>
  <c r="C1164" i="10"/>
  <c r="D1164" i="10"/>
  <c r="A1165" i="10"/>
  <c r="B1165" i="10"/>
  <c r="C1165" i="10"/>
  <c r="D1165" i="10"/>
  <c r="A1166" i="10"/>
  <c r="B1166" i="10"/>
  <c r="C1166" i="10"/>
  <c r="D1166" i="10"/>
  <c r="A1167" i="10"/>
  <c r="B1167" i="10"/>
  <c r="C1167" i="10"/>
  <c r="D1167" i="10"/>
  <c r="A1168" i="10"/>
  <c r="B1168" i="10"/>
  <c r="C1168" i="10"/>
  <c r="D1168" i="10"/>
  <c r="A1169" i="10"/>
  <c r="B1169" i="10"/>
  <c r="C1169" i="10"/>
  <c r="D1169" i="10"/>
  <c r="A1170" i="10"/>
  <c r="B1170" i="10"/>
  <c r="C1170" i="10"/>
  <c r="D1170" i="10"/>
  <c r="A1171" i="10"/>
  <c r="B1171" i="10"/>
  <c r="C1171" i="10"/>
  <c r="D1171" i="10"/>
  <c r="A1172" i="10"/>
  <c r="B1172" i="10"/>
  <c r="C1172" i="10"/>
  <c r="D1172" i="10"/>
  <c r="A1173" i="10"/>
  <c r="B1173" i="10"/>
  <c r="C1173" i="10"/>
  <c r="D1173" i="10"/>
  <c r="A1174" i="10"/>
  <c r="B1174" i="10"/>
  <c r="C1174" i="10"/>
  <c r="D1174" i="10"/>
  <c r="A1175" i="10"/>
  <c r="B1175" i="10"/>
  <c r="C1175" i="10"/>
  <c r="D1175" i="10"/>
  <c r="A1176" i="10"/>
  <c r="B1176" i="10"/>
  <c r="C1176" i="10"/>
  <c r="D1176" i="10"/>
  <c r="A1177" i="10"/>
  <c r="B1177" i="10"/>
  <c r="C1177" i="10"/>
  <c r="D1177" i="10"/>
  <c r="A1178" i="10"/>
  <c r="B1178" i="10"/>
  <c r="C1178" i="10"/>
  <c r="D1178" i="10"/>
  <c r="A1179" i="10"/>
  <c r="B1179" i="10"/>
  <c r="C1179" i="10"/>
  <c r="D1179" i="10"/>
  <c r="A1180" i="10"/>
  <c r="B1180" i="10"/>
  <c r="C1180" i="10"/>
  <c r="D1180" i="10"/>
  <c r="A1181" i="10"/>
  <c r="B1181" i="10"/>
  <c r="C1181" i="10"/>
  <c r="D1181" i="10"/>
  <c r="A1182" i="10"/>
  <c r="B1182" i="10"/>
  <c r="C1182" i="10"/>
  <c r="D1182" i="10"/>
  <c r="A1183" i="10"/>
  <c r="B1183" i="10"/>
  <c r="C1183" i="10"/>
  <c r="D1183" i="10"/>
  <c r="A1184" i="10"/>
  <c r="B1184" i="10"/>
  <c r="C1184" i="10"/>
  <c r="D1184" i="10"/>
  <c r="A1185" i="10"/>
  <c r="B1185" i="10"/>
  <c r="C1185" i="10"/>
  <c r="D1185" i="10"/>
  <c r="A1186" i="10"/>
  <c r="B1186" i="10"/>
  <c r="C1186" i="10"/>
  <c r="D1186" i="10"/>
  <c r="A1187" i="10"/>
  <c r="B1187" i="10"/>
  <c r="C1187" i="10"/>
  <c r="D1187" i="10"/>
  <c r="A1188" i="10"/>
  <c r="B1188" i="10"/>
  <c r="C1188" i="10"/>
  <c r="D1188" i="10"/>
  <c r="A1189" i="10"/>
  <c r="B1189" i="10"/>
  <c r="C1189" i="10"/>
  <c r="D1189" i="10"/>
  <c r="A1190" i="10"/>
  <c r="B1190" i="10"/>
  <c r="C1190" i="10"/>
  <c r="D1190" i="10"/>
  <c r="A1191" i="10"/>
  <c r="B1191" i="10"/>
  <c r="C1191" i="10"/>
  <c r="D1191" i="10"/>
  <c r="A1192" i="10"/>
  <c r="B1192" i="10"/>
  <c r="C1192" i="10"/>
  <c r="D1192" i="10"/>
  <c r="A1193" i="10"/>
  <c r="B1193" i="10"/>
  <c r="C1193" i="10"/>
  <c r="D1193" i="10"/>
  <c r="A1194" i="10"/>
  <c r="B1194" i="10"/>
  <c r="C1194" i="10"/>
  <c r="D1194" i="10"/>
  <c r="A1195" i="10"/>
  <c r="B1195" i="10"/>
  <c r="C1195" i="10"/>
  <c r="D1195" i="10"/>
  <c r="A1196" i="10"/>
  <c r="B1196" i="10"/>
  <c r="C1196" i="10"/>
  <c r="D1196" i="10"/>
  <c r="A1197" i="10"/>
  <c r="B1197" i="10"/>
  <c r="C1197" i="10"/>
  <c r="D1197" i="10"/>
  <c r="A1198" i="10"/>
  <c r="B1198" i="10"/>
  <c r="C1198" i="10"/>
  <c r="D1198" i="10"/>
  <c r="A1199" i="10"/>
  <c r="B1199" i="10"/>
  <c r="C1199" i="10"/>
  <c r="D1199" i="10"/>
  <c r="A1200" i="10"/>
  <c r="B1200" i="10"/>
  <c r="C1200" i="10"/>
  <c r="D1200" i="10"/>
  <c r="A1201" i="10"/>
  <c r="B1201" i="10"/>
  <c r="C1201" i="10"/>
  <c r="D1201" i="10"/>
  <c r="A1202" i="10"/>
  <c r="B1202" i="10"/>
  <c r="C1202" i="10"/>
  <c r="D1202" i="10"/>
  <c r="A1203" i="10"/>
  <c r="B1203" i="10"/>
  <c r="C1203" i="10"/>
  <c r="D1203" i="10"/>
  <c r="A1204" i="10"/>
  <c r="B1204" i="10"/>
  <c r="C1204" i="10"/>
  <c r="D1204" i="10"/>
  <c r="A1205" i="10"/>
  <c r="B1205" i="10"/>
  <c r="C1205" i="10"/>
  <c r="D1205" i="10"/>
  <c r="A1206" i="10"/>
  <c r="B1206" i="10"/>
  <c r="C1206" i="10"/>
  <c r="D1206" i="10"/>
  <c r="A1207" i="10"/>
  <c r="B1207" i="10"/>
  <c r="C1207" i="10"/>
  <c r="D1207" i="10"/>
  <c r="A1208" i="10"/>
  <c r="B1208" i="10"/>
  <c r="C1208" i="10"/>
  <c r="D1208" i="10"/>
  <c r="A1209" i="10"/>
  <c r="B1209" i="10"/>
  <c r="C1209" i="10"/>
  <c r="D1209" i="10"/>
  <c r="A1210" i="10"/>
  <c r="B1210" i="10"/>
  <c r="C1210" i="10"/>
  <c r="D1210" i="10"/>
  <c r="A1211" i="10"/>
  <c r="B1211" i="10"/>
  <c r="C1211" i="10"/>
  <c r="D1211" i="10"/>
  <c r="A1212" i="10"/>
  <c r="B1212" i="10"/>
  <c r="C1212" i="10"/>
  <c r="D1212" i="10"/>
  <c r="A1213" i="10"/>
  <c r="B1213" i="10"/>
  <c r="C1213" i="10"/>
  <c r="D1213" i="10"/>
  <c r="A1214" i="10"/>
  <c r="B1214" i="10"/>
  <c r="C1214" i="10"/>
  <c r="D1214" i="10"/>
  <c r="A1215" i="10"/>
  <c r="B1215" i="10"/>
  <c r="C1215" i="10"/>
  <c r="D1215" i="10"/>
  <c r="A1216" i="10"/>
  <c r="B1216" i="10"/>
  <c r="C1216" i="10"/>
  <c r="D1216" i="10"/>
  <c r="A1217" i="10"/>
  <c r="B1217" i="10"/>
  <c r="C1217" i="10"/>
  <c r="D1217" i="10"/>
  <c r="A1218" i="10"/>
  <c r="B1218" i="10"/>
  <c r="C1218" i="10"/>
  <c r="D1218" i="10"/>
  <c r="A1219" i="10"/>
  <c r="B1219" i="10"/>
  <c r="C1219" i="10"/>
  <c r="D1219" i="10"/>
  <c r="A1220" i="10"/>
  <c r="B1220" i="10"/>
  <c r="C1220" i="10"/>
  <c r="D1220" i="10"/>
  <c r="A1221" i="10"/>
  <c r="B1221" i="10"/>
  <c r="C1221" i="10"/>
  <c r="D1221" i="10"/>
  <c r="A1222" i="10"/>
  <c r="B1222" i="10"/>
  <c r="C1222" i="10"/>
  <c r="D1222" i="10"/>
  <c r="A1223" i="10"/>
  <c r="B1223" i="10"/>
  <c r="C1223" i="10"/>
  <c r="D1223" i="10"/>
  <c r="A1224" i="10"/>
  <c r="B1224" i="10"/>
  <c r="C1224" i="10"/>
  <c r="D1224" i="10"/>
  <c r="A1225" i="10"/>
  <c r="B1225" i="10"/>
  <c r="C1225" i="10"/>
  <c r="D1225" i="10"/>
  <c r="A1226" i="10"/>
  <c r="B1226" i="10"/>
  <c r="C1226" i="10"/>
  <c r="D1226" i="10"/>
  <c r="A1227" i="10"/>
  <c r="B1227" i="10"/>
  <c r="C1227" i="10"/>
  <c r="D1227" i="10"/>
  <c r="A1228" i="10"/>
  <c r="B1228" i="10"/>
  <c r="C1228" i="10"/>
  <c r="D1228" i="10"/>
  <c r="A1229" i="10"/>
  <c r="B1229" i="10"/>
  <c r="C1229" i="10"/>
  <c r="D1229" i="10"/>
  <c r="A1230" i="10"/>
  <c r="B1230" i="10"/>
  <c r="C1230" i="10"/>
  <c r="D1230" i="10"/>
  <c r="A1231" i="10"/>
  <c r="B1231" i="10"/>
  <c r="C1231" i="10"/>
  <c r="D1231" i="10"/>
  <c r="A1232" i="10"/>
  <c r="B1232" i="10"/>
  <c r="C1232" i="10"/>
  <c r="D1232" i="10"/>
  <c r="A1233" i="10"/>
  <c r="B1233" i="10"/>
  <c r="C1233" i="10"/>
  <c r="D1233" i="10"/>
  <c r="A1234" i="10"/>
  <c r="B1234" i="10"/>
  <c r="C1234" i="10"/>
  <c r="D1234" i="10"/>
  <c r="A1235" i="10"/>
  <c r="B1235" i="10"/>
  <c r="C1235" i="10"/>
  <c r="D1235" i="10"/>
  <c r="A1236" i="10"/>
  <c r="B1236" i="10"/>
  <c r="C1236" i="10"/>
  <c r="D1236" i="10"/>
  <c r="A1237" i="10"/>
  <c r="B1237" i="10"/>
  <c r="C1237" i="10"/>
  <c r="D1237" i="10"/>
  <c r="A1238" i="10"/>
  <c r="B1238" i="10"/>
  <c r="C1238" i="10"/>
  <c r="D1238" i="10"/>
  <c r="A1239" i="10"/>
  <c r="B1239" i="10"/>
  <c r="C1239" i="10"/>
  <c r="D1239" i="10"/>
  <c r="A1240" i="10"/>
  <c r="B1240" i="10"/>
  <c r="C1240" i="10"/>
  <c r="D1240" i="10"/>
  <c r="A1241" i="10"/>
  <c r="B1241" i="10"/>
  <c r="C1241" i="10"/>
  <c r="D1241" i="10"/>
  <c r="A1242" i="10"/>
  <c r="B1242" i="10"/>
  <c r="C1242" i="10"/>
  <c r="D1242" i="10"/>
  <c r="A1243" i="10"/>
  <c r="B1243" i="10"/>
  <c r="C1243" i="10"/>
  <c r="D1243" i="10"/>
  <c r="A1244" i="10"/>
  <c r="B1244" i="10"/>
  <c r="C1244" i="10"/>
  <c r="D1244" i="10"/>
  <c r="A1245" i="10"/>
  <c r="B1245" i="10"/>
  <c r="C1245" i="10"/>
  <c r="D1245" i="10"/>
  <c r="A1246" i="10"/>
  <c r="B1246" i="10"/>
  <c r="C1246" i="10"/>
  <c r="D1246" i="10"/>
  <c r="A1247" i="10"/>
  <c r="B1247" i="10"/>
  <c r="C1247" i="10"/>
  <c r="D1247" i="10"/>
  <c r="A1248" i="10"/>
  <c r="B1248" i="10"/>
  <c r="C1248" i="10"/>
  <c r="D1248" i="10"/>
  <c r="A1249" i="10"/>
  <c r="B1249" i="10"/>
  <c r="C1249" i="10"/>
  <c r="D1249" i="10"/>
  <c r="A1250" i="10"/>
  <c r="B1250" i="10"/>
  <c r="C1250" i="10"/>
  <c r="D1250" i="10"/>
  <c r="A1251" i="10"/>
  <c r="B1251" i="10"/>
  <c r="C1251" i="10"/>
  <c r="D1251" i="10"/>
  <c r="A1252" i="10"/>
  <c r="B1252" i="10"/>
  <c r="C1252" i="10"/>
  <c r="D1252" i="10"/>
  <c r="A1253" i="10"/>
  <c r="B1253" i="10"/>
  <c r="C1253" i="10"/>
  <c r="D1253" i="10"/>
  <c r="A1254" i="10"/>
  <c r="B1254" i="10"/>
  <c r="C1254" i="10"/>
  <c r="D1254" i="10"/>
  <c r="A1255" i="10"/>
  <c r="B1255" i="10"/>
  <c r="C1255" i="10"/>
  <c r="D1255" i="10"/>
  <c r="A1256" i="10"/>
  <c r="B1256" i="10"/>
  <c r="C1256" i="10"/>
  <c r="D1256" i="10"/>
  <c r="A1257" i="10"/>
  <c r="B1257" i="10"/>
  <c r="C1257" i="10"/>
  <c r="D1257" i="10"/>
  <c r="A1258" i="10"/>
  <c r="B1258" i="10"/>
  <c r="C1258" i="10"/>
  <c r="D1258" i="10"/>
  <c r="A1259" i="10"/>
  <c r="B1259" i="10"/>
  <c r="C1259" i="10"/>
  <c r="D1259" i="10"/>
  <c r="A1260" i="10"/>
  <c r="B1260" i="10"/>
  <c r="C1260" i="10"/>
  <c r="D1260" i="10"/>
  <c r="A1261" i="10"/>
  <c r="B1261" i="10"/>
  <c r="C1261" i="10"/>
  <c r="D1261" i="10"/>
  <c r="A1262" i="10"/>
  <c r="B1262" i="10"/>
  <c r="C1262" i="10"/>
  <c r="D1262" i="10"/>
  <c r="A1263" i="10"/>
  <c r="B1263" i="10"/>
  <c r="C1263" i="10"/>
  <c r="D1263" i="10"/>
  <c r="A1264" i="10"/>
  <c r="B1264" i="10"/>
  <c r="C1264" i="10"/>
  <c r="D1264" i="10"/>
  <c r="A1265" i="10"/>
  <c r="B1265" i="10"/>
  <c r="C1265" i="10"/>
  <c r="D1265" i="10"/>
  <c r="A1266" i="10"/>
  <c r="B1266" i="10"/>
  <c r="C1266" i="10"/>
  <c r="D1266" i="10"/>
  <c r="A1267" i="10"/>
  <c r="B1267" i="10"/>
  <c r="C1267" i="10"/>
  <c r="D1267" i="10"/>
  <c r="A1268" i="10"/>
  <c r="B1268" i="10"/>
  <c r="C1268" i="10"/>
  <c r="D1268" i="10"/>
  <c r="A1269" i="10"/>
  <c r="B1269" i="10"/>
  <c r="C1269" i="10"/>
  <c r="D1269" i="10"/>
  <c r="A1270" i="10"/>
  <c r="B1270" i="10"/>
  <c r="C1270" i="10"/>
  <c r="D1270" i="10"/>
  <c r="A1271" i="10"/>
  <c r="B1271" i="10"/>
  <c r="C1271" i="10"/>
  <c r="D1271" i="10"/>
  <c r="A1272" i="10"/>
  <c r="B1272" i="10"/>
  <c r="C1272" i="10"/>
  <c r="D1272" i="10"/>
  <c r="A1273" i="10"/>
  <c r="B1273" i="10"/>
  <c r="C1273" i="10"/>
  <c r="D1273" i="10"/>
  <c r="A1274" i="10"/>
  <c r="B1274" i="10"/>
  <c r="C1274" i="10"/>
  <c r="D1274" i="10"/>
  <c r="A1275" i="10"/>
  <c r="B1275" i="10"/>
  <c r="C1275" i="10"/>
  <c r="D1275" i="10"/>
  <c r="A1276" i="10"/>
  <c r="B1276" i="10"/>
  <c r="C1276" i="10"/>
  <c r="D1276" i="10"/>
  <c r="A1277" i="10"/>
  <c r="B1277" i="10"/>
  <c r="C1277" i="10"/>
  <c r="D1277" i="10"/>
  <c r="A1278" i="10"/>
  <c r="B1278" i="10"/>
  <c r="C1278" i="10"/>
  <c r="D1278" i="10"/>
  <c r="A1279" i="10"/>
  <c r="B1279" i="10"/>
  <c r="C1279" i="10"/>
  <c r="D1279" i="10"/>
  <c r="A1280" i="10"/>
  <c r="B1280" i="10"/>
  <c r="C1280" i="10"/>
  <c r="D1280" i="10"/>
  <c r="A1281" i="10"/>
  <c r="B1281" i="10"/>
  <c r="C1281" i="10"/>
  <c r="D1281" i="10"/>
  <c r="A1282" i="10"/>
  <c r="B1282" i="10"/>
  <c r="C1282" i="10"/>
  <c r="D1282" i="10"/>
  <c r="A1283" i="10"/>
  <c r="B1283" i="10"/>
  <c r="C1283" i="10"/>
  <c r="D1283" i="10"/>
  <c r="A1284" i="10"/>
  <c r="B1284" i="10"/>
  <c r="C1284" i="10"/>
  <c r="D1284" i="10"/>
  <c r="A1285" i="10"/>
  <c r="B1285" i="10"/>
  <c r="C1285" i="10"/>
  <c r="D1285" i="10"/>
  <c r="A1286" i="10"/>
  <c r="B1286" i="10"/>
  <c r="C1286" i="10"/>
  <c r="D1286" i="10"/>
  <c r="A1287" i="10"/>
  <c r="B1287" i="10"/>
  <c r="C1287" i="10"/>
  <c r="D1287" i="10"/>
  <c r="A1288" i="10"/>
  <c r="B1288" i="10"/>
  <c r="C1288" i="10"/>
  <c r="D1288" i="10"/>
  <c r="A1289" i="10"/>
  <c r="B1289" i="10"/>
  <c r="C1289" i="10"/>
  <c r="D1289" i="10"/>
  <c r="A1290" i="10"/>
  <c r="B1290" i="10"/>
  <c r="C1290" i="10"/>
  <c r="D1290" i="10"/>
  <c r="A1291" i="10"/>
  <c r="B1291" i="10"/>
  <c r="C1291" i="10"/>
  <c r="D1291" i="10"/>
  <c r="A1292" i="10"/>
  <c r="B1292" i="10"/>
  <c r="C1292" i="10"/>
  <c r="D1292" i="10"/>
  <c r="A1293" i="10"/>
  <c r="B1293" i="10"/>
  <c r="C1293" i="10"/>
  <c r="D1293" i="10"/>
  <c r="A1294" i="10"/>
  <c r="B1294" i="10"/>
  <c r="C1294" i="10"/>
  <c r="D1294" i="10"/>
  <c r="A1295" i="10"/>
  <c r="B1295" i="10"/>
  <c r="C1295" i="10"/>
  <c r="D1295" i="10"/>
  <c r="A1296" i="10"/>
  <c r="B1296" i="10"/>
  <c r="C1296" i="10"/>
  <c r="D1296" i="10"/>
  <c r="A1297" i="10"/>
  <c r="B1297" i="10"/>
  <c r="C1297" i="10"/>
  <c r="D1297" i="10"/>
  <c r="A1298" i="10"/>
  <c r="B1298" i="10"/>
  <c r="C1298" i="10"/>
  <c r="D1298" i="10"/>
  <c r="A1299" i="10"/>
  <c r="B1299" i="10"/>
  <c r="C1299" i="10"/>
  <c r="D1299" i="10"/>
  <c r="A1300" i="10"/>
  <c r="B1300" i="10"/>
  <c r="C1300" i="10"/>
  <c r="D1300" i="10"/>
  <c r="A1301" i="10"/>
  <c r="B1301" i="10"/>
  <c r="C1301" i="10"/>
  <c r="D1301" i="10"/>
  <c r="A1302" i="10"/>
  <c r="B1302" i="10"/>
  <c r="C1302" i="10"/>
  <c r="D1302" i="10"/>
  <c r="A1303" i="10"/>
  <c r="B1303" i="10"/>
  <c r="C1303" i="10"/>
  <c r="D1303" i="10"/>
  <c r="A1304" i="10"/>
  <c r="B1304" i="10"/>
  <c r="C1304" i="10"/>
  <c r="D1304" i="10"/>
  <c r="A1305" i="10"/>
  <c r="B1305" i="10"/>
  <c r="C1305" i="10"/>
  <c r="D1305" i="10"/>
  <c r="A1306" i="10"/>
  <c r="B1306" i="10"/>
  <c r="C1306" i="10"/>
  <c r="D1306" i="10"/>
  <c r="A1307" i="10"/>
  <c r="B1307" i="10"/>
  <c r="C1307" i="10"/>
  <c r="D1307" i="10"/>
  <c r="A1308" i="10"/>
  <c r="B1308" i="10"/>
  <c r="C1308" i="10"/>
  <c r="D1308" i="10"/>
  <c r="A1309" i="10"/>
  <c r="B1309" i="10"/>
  <c r="C1309" i="10"/>
  <c r="D1309" i="10"/>
  <c r="A1310" i="10"/>
  <c r="B1310" i="10"/>
  <c r="C1310" i="10"/>
  <c r="D1310" i="10"/>
  <c r="A1311" i="10"/>
  <c r="B1311" i="10"/>
  <c r="C1311" i="10"/>
  <c r="D1311" i="10"/>
  <c r="A1312" i="10"/>
  <c r="B1312" i="10"/>
  <c r="C1312" i="10"/>
  <c r="D1312" i="10"/>
  <c r="A1313" i="10"/>
  <c r="B1313" i="10"/>
  <c r="C1313" i="10"/>
  <c r="D1313" i="10"/>
  <c r="A1314" i="10"/>
  <c r="B1314" i="10"/>
  <c r="C1314" i="10"/>
  <c r="D1314" i="10"/>
  <c r="A1315" i="10"/>
  <c r="B1315" i="10"/>
  <c r="C1315" i="10"/>
  <c r="D1315" i="10"/>
  <c r="A1316" i="10"/>
  <c r="B1316" i="10"/>
  <c r="C1316" i="10"/>
  <c r="D1316" i="10"/>
  <c r="A1317" i="10"/>
  <c r="B1317" i="10"/>
  <c r="C1317" i="10"/>
  <c r="D1317" i="10"/>
  <c r="A1318" i="10"/>
  <c r="B1318" i="10"/>
  <c r="C1318" i="10"/>
  <c r="D1318" i="10"/>
  <c r="A1319" i="10"/>
  <c r="B1319" i="10"/>
  <c r="C1319" i="10"/>
  <c r="D1319" i="10"/>
  <c r="A1320" i="10"/>
  <c r="B1320" i="10"/>
  <c r="C1320" i="10"/>
  <c r="D1320" i="10"/>
  <c r="A1321" i="10"/>
  <c r="B1321" i="10"/>
  <c r="C1321" i="10"/>
  <c r="D1321" i="10"/>
  <c r="A1322" i="10"/>
  <c r="B1322" i="10"/>
  <c r="C1322" i="10"/>
  <c r="D1322" i="10"/>
  <c r="A1323" i="10"/>
  <c r="B1323" i="10"/>
  <c r="C1323" i="10"/>
  <c r="D1323" i="10"/>
  <c r="A1324" i="10"/>
  <c r="B1324" i="10"/>
  <c r="C1324" i="10"/>
  <c r="D1324" i="10"/>
  <c r="A1325" i="10"/>
  <c r="B1325" i="10"/>
  <c r="C1325" i="10"/>
  <c r="D1325" i="10"/>
  <c r="A1326" i="10"/>
  <c r="B1326" i="10"/>
  <c r="C1326" i="10"/>
  <c r="D1326" i="10"/>
  <c r="A1327" i="10"/>
  <c r="B1327" i="10"/>
  <c r="C1327" i="10"/>
  <c r="D1327" i="10"/>
  <c r="A1328" i="10"/>
  <c r="B1328" i="10"/>
  <c r="C1328" i="10"/>
  <c r="D1328" i="10"/>
  <c r="A1329" i="10"/>
  <c r="B1329" i="10"/>
  <c r="C1329" i="10"/>
  <c r="D1329" i="10"/>
  <c r="A1330" i="10"/>
  <c r="B1330" i="10"/>
  <c r="C1330" i="10"/>
  <c r="D1330" i="10"/>
  <c r="A1331" i="10"/>
  <c r="B1331" i="10"/>
  <c r="C1331" i="10"/>
  <c r="D1331" i="10"/>
  <c r="A1332" i="10"/>
  <c r="B1332" i="10"/>
  <c r="C1332" i="10"/>
  <c r="D1332" i="10"/>
  <c r="A1333" i="10"/>
  <c r="B1333" i="10"/>
  <c r="C1333" i="10"/>
  <c r="D1333" i="10"/>
  <c r="A1334" i="10"/>
  <c r="B1334" i="10"/>
  <c r="C1334" i="10"/>
  <c r="D1334" i="10"/>
  <c r="A1335" i="10"/>
  <c r="B1335" i="10"/>
  <c r="C1335" i="10"/>
  <c r="D1335" i="10"/>
  <c r="A1336" i="10"/>
  <c r="B1336" i="10"/>
  <c r="C1336" i="10"/>
  <c r="D1336" i="10"/>
  <c r="A1337" i="10"/>
  <c r="B1337" i="10"/>
  <c r="C1337" i="10"/>
  <c r="D1337" i="10"/>
  <c r="A1338" i="10"/>
  <c r="B1338" i="10"/>
  <c r="C1338" i="10"/>
  <c r="D1338" i="10"/>
  <c r="A1339" i="10"/>
  <c r="B1339" i="10"/>
  <c r="C1339" i="10"/>
  <c r="D1339" i="10"/>
  <c r="A1340" i="10"/>
  <c r="B1340" i="10"/>
  <c r="C1340" i="10"/>
  <c r="D1340" i="10"/>
  <c r="A1341" i="10"/>
  <c r="B1341" i="10"/>
  <c r="C1341" i="10"/>
  <c r="D1341" i="10"/>
  <c r="A1342" i="10"/>
  <c r="B1342" i="10"/>
  <c r="C1342" i="10"/>
  <c r="D1342" i="10"/>
  <c r="A1343" i="10"/>
  <c r="B1343" i="10"/>
  <c r="C1343" i="10"/>
  <c r="D1343" i="10"/>
  <c r="A1344" i="10"/>
  <c r="B1344" i="10"/>
  <c r="C1344" i="10"/>
  <c r="D1344" i="10"/>
  <c r="A1345" i="10"/>
  <c r="B1345" i="10"/>
  <c r="C1345" i="10"/>
  <c r="D1345" i="10"/>
  <c r="A1346" i="10"/>
  <c r="B1346" i="10"/>
  <c r="C1346" i="10"/>
  <c r="D1346" i="10"/>
  <c r="A1347" i="10"/>
  <c r="B1347" i="10"/>
  <c r="C1347" i="10"/>
  <c r="D1347" i="10"/>
  <c r="A1348" i="10"/>
  <c r="B1348" i="10"/>
  <c r="C1348" i="10"/>
  <c r="D1348" i="10"/>
  <c r="A1349" i="10"/>
  <c r="B1349" i="10"/>
  <c r="C1349" i="10"/>
  <c r="D1349" i="10"/>
  <c r="A1350" i="10"/>
  <c r="B1350" i="10"/>
  <c r="C1350" i="10"/>
  <c r="D1350" i="10"/>
  <c r="A1351" i="10"/>
  <c r="B1351" i="10"/>
  <c r="C1351" i="10"/>
  <c r="D1351" i="10"/>
  <c r="A1352" i="10"/>
  <c r="B1352" i="10"/>
  <c r="C1352" i="10"/>
  <c r="D1352" i="10"/>
  <c r="A1353" i="10"/>
  <c r="B1353" i="10"/>
  <c r="C1353" i="10"/>
  <c r="D1353" i="10"/>
  <c r="A1354" i="10"/>
  <c r="B1354" i="10"/>
  <c r="C1354" i="10"/>
  <c r="D1354" i="10"/>
  <c r="A1355" i="10"/>
  <c r="B1355" i="10"/>
  <c r="C1355" i="10"/>
  <c r="D1355" i="10"/>
  <c r="A1356" i="10"/>
  <c r="B1356" i="10"/>
  <c r="C1356" i="10"/>
  <c r="D1356" i="10"/>
  <c r="A1357" i="10"/>
  <c r="B1357" i="10"/>
  <c r="C1357" i="10"/>
  <c r="D1357" i="10"/>
  <c r="A1358" i="10"/>
  <c r="B1358" i="10"/>
  <c r="C1358" i="10"/>
  <c r="D1358" i="10"/>
  <c r="A1359" i="10"/>
  <c r="B1359" i="10"/>
  <c r="C1359" i="10"/>
  <c r="D1359" i="10"/>
  <c r="A1360" i="10"/>
  <c r="B1360" i="10"/>
  <c r="C1360" i="10"/>
  <c r="D1360" i="10"/>
  <c r="A1361" i="10"/>
  <c r="B1361" i="10"/>
  <c r="C1361" i="10"/>
  <c r="D1361" i="10"/>
  <c r="A1362" i="10"/>
  <c r="B1362" i="10"/>
  <c r="C1362" i="10"/>
  <c r="D1362" i="10"/>
  <c r="A1363" i="10"/>
  <c r="B1363" i="10"/>
  <c r="C1363" i="10"/>
  <c r="D1363" i="10"/>
  <c r="A1364" i="10"/>
  <c r="B1364" i="10"/>
  <c r="C1364" i="10"/>
  <c r="D1364" i="10"/>
  <c r="A1365" i="10"/>
  <c r="B1365" i="10"/>
  <c r="C1365" i="10"/>
  <c r="D1365" i="10"/>
  <c r="A1366" i="10"/>
  <c r="B1366" i="10"/>
  <c r="C1366" i="10"/>
  <c r="D1366" i="10"/>
  <c r="A1367" i="10"/>
  <c r="B1367" i="10"/>
  <c r="C1367" i="10"/>
  <c r="D1367" i="10"/>
  <c r="A1368" i="10"/>
  <c r="B1368" i="10"/>
  <c r="C1368" i="10"/>
  <c r="D1368" i="10"/>
  <c r="A1369" i="10"/>
  <c r="B1369" i="10"/>
  <c r="C1369" i="10"/>
  <c r="D1369" i="10"/>
  <c r="A1370" i="10"/>
  <c r="B1370" i="10"/>
  <c r="C1370" i="10"/>
  <c r="D1370" i="10"/>
  <c r="A1371" i="10"/>
  <c r="B1371" i="10"/>
  <c r="C1371" i="10"/>
  <c r="D1371" i="10"/>
  <c r="A1372" i="10"/>
  <c r="B1372" i="10"/>
  <c r="C1372" i="10"/>
  <c r="D1372" i="10"/>
  <c r="A1373" i="10"/>
  <c r="B1373" i="10"/>
  <c r="C1373" i="10"/>
  <c r="D1373" i="10"/>
  <c r="A1374" i="10"/>
  <c r="B1374" i="10"/>
  <c r="C1374" i="10"/>
  <c r="D1374" i="10"/>
  <c r="A1375" i="10"/>
  <c r="B1375" i="10"/>
  <c r="C1375" i="10"/>
  <c r="D1375" i="10"/>
  <c r="A1376" i="10"/>
  <c r="B1376" i="10"/>
  <c r="C1376" i="10"/>
  <c r="D1376" i="10"/>
  <c r="A1377" i="10"/>
  <c r="B1377" i="10"/>
  <c r="C1377" i="10"/>
  <c r="D1377" i="10"/>
  <c r="A1378" i="10"/>
  <c r="B1378" i="10"/>
  <c r="C1378" i="10"/>
  <c r="D1378" i="10"/>
  <c r="A1379" i="10"/>
  <c r="B1379" i="10"/>
  <c r="C1379" i="10"/>
  <c r="D1379" i="10"/>
  <c r="A1380" i="10"/>
  <c r="B1380" i="10"/>
  <c r="C1380" i="10"/>
  <c r="D1380" i="10"/>
  <c r="A1381" i="10"/>
  <c r="B1381" i="10"/>
  <c r="C1381" i="10"/>
  <c r="D1381" i="10"/>
  <c r="A1382" i="10"/>
  <c r="B1382" i="10"/>
  <c r="C1382" i="10"/>
  <c r="D1382" i="10"/>
  <c r="A1383" i="10"/>
  <c r="B1383" i="10"/>
  <c r="C1383" i="10"/>
  <c r="D1383" i="10"/>
  <c r="A1384" i="10"/>
  <c r="B1384" i="10"/>
  <c r="C1384" i="10"/>
  <c r="D1384" i="10"/>
  <c r="A1385" i="10"/>
  <c r="B1385" i="10"/>
  <c r="C1385" i="10"/>
  <c r="D1385" i="10"/>
  <c r="A1386" i="10"/>
  <c r="B1386" i="10"/>
  <c r="C1386" i="10"/>
  <c r="D1386" i="10"/>
  <c r="A1387" i="10"/>
  <c r="B1387" i="10"/>
  <c r="C1387" i="10"/>
  <c r="D1387" i="10"/>
  <c r="A1388" i="10"/>
  <c r="B1388" i="10"/>
  <c r="C1388" i="10"/>
  <c r="D1388" i="10"/>
  <c r="A1389" i="10"/>
  <c r="B1389" i="10"/>
  <c r="C1389" i="10"/>
  <c r="D1389" i="10"/>
  <c r="A1390" i="10"/>
  <c r="B1390" i="10"/>
  <c r="C1390" i="10"/>
  <c r="D1390" i="10"/>
  <c r="A1391" i="10"/>
  <c r="B1391" i="10"/>
  <c r="C1391" i="10"/>
  <c r="D1391" i="10"/>
  <c r="A1392" i="10"/>
  <c r="B1392" i="10"/>
  <c r="C1392" i="10"/>
  <c r="D1392" i="10"/>
  <c r="A1393" i="10"/>
  <c r="B1393" i="10"/>
  <c r="C1393" i="10"/>
  <c r="D1393" i="10"/>
  <c r="A1394" i="10"/>
  <c r="B1394" i="10"/>
  <c r="C1394" i="10"/>
  <c r="D1394" i="10"/>
  <c r="A1395" i="10"/>
  <c r="B1395" i="10"/>
  <c r="C1395" i="10"/>
  <c r="D1395" i="10"/>
  <c r="A1396" i="10"/>
  <c r="B1396" i="10"/>
  <c r="C1396" i="10"/>
  <c r="D1396" i="10"/>
  <c r="A1397" i="10"/>
  <c r="B1397" i="10"/>
  <c r="C1397" i="10"/>
  <c r="D1397" i="10"/>
  <c r="A1398" i="10"/>
  <c r="B1398" i="10"/>
  <c r="C1398" i="10"/>
  <c r="D1398" i="10"/>
  <c r="A1399" i="10"/>
  <c r="B1399" i="10"/>
  <c r="C1399" i="10"/>
  <c r="D1399" i="10"/>
  <c r="A1400" i="10"/>
  <c r="B1400" i="10"/>
  <c r="C1400" i="10"/>
  <c r="D1400" i="10"/>
  <c r="A1401" i="10"/>
  <c r="B1401" i="10"/>
  <c r="C1401" i="10"/>
  <c r="D1401" i="10"/>
  <c r="A1402" i="10"/>
  <c r="B1402" i="10"/>
  <c r="C1402" i="10"/>
  <c r="D1402" i="10"/>
  <c r="A1403" i="10"/>
  <c r="B1403" i="10"/>
  <c r="C1403" i="10"/>
  <c r="D1403" i="10"/>
  <c r="A1404" i="10"/>
  <c r="B1404" i="10"/>
  <c r="C1404" i="10"/>
  <c r="D1404" i="10"/>
  <c r="A1405" i="10"/>
  <c r="B1405" i="10"/>
  <c r="C1405" i="10"/>
  <c r="D1405" i="10"/>
  <c r="A1406" i="10"/>
  <c r="B1406" i="10"/>
  <c r="C1406" i="10"/>
  <c r="D1406" i="10"/>
  <c r="A1407" i="10"/>
  <c r="B1407" i="10"/>
  <c r="C1407" i="10"/>
  <c r="D1407" i="10"/>
  <c r="A1408" i="10"/>
  <c r="B1408" i="10"/>
  <c r="C1408" i="10"/>
  <c r="D1408" i="10"/>
  <c r="A1409" i="10"/>
  <c r="B1409" i="10"/>
  <c r="C1409" i="10"/>
  <c r="D1409" i="10"/>
  <c r="A1410" i="10"/>
  <c r="B1410" i="10"/>
  <c r="C1410" i="10"/>
  <c r="D1410" i="10"/>
  <c r="A1411" i="10"/>
  <c r="B1411" i="10"/>
  <c r="C1411" i="10"/>
  <c r="D1411" i="10"/>
  <c r="A1412" i="10"/>
  <c r="B1412" i="10"/>
  <c r="C1412" i="10"/>
  <c r="D1412" i="10"/>
  <c r="A1413" i="10"/>
  <c r="B1413" i="10"/>
  <c r="C1413" i="10"/>
  <c r="D1413" i="10"/>
  <c r="A1414" i="10"/>
  <c r="B1414" i="10"/>
  <c r="C1414" i="10"/>
  <c r="D1414" i="10"/>
  <c r="A1415" i="10"/>
  <c r="B1415" i="10"/>
  <c r="C1415" i="10"/>
  <c r="D1415" i="10"/>
  <c r="A1416" i="10"/>
  <c r="B1416" i="10"/>
  <c r="C1416" i="10"/>
  <c r="D1416" i="10"/>
  <c r="A1417" i="10"/>
  <c r="B1417" i="10"/>
  <c r="C1417" i="10"/>
  <c r="D1417" i="10"/>
  <c r="A1418" i="10"/>
  <c r="B1418" i="10"/>
  <c r="C1418" i="10"/>
  <c r="D1418" i="10"/>
  <c r="A1419" i="10"/>
  <c r="B1419" i="10"/>
  <c r="C1419" i="10"/>
  <c r="D1419" i="10"/>
  <c r="A1420" i="10"/>
  <c r="B1420" i="10"/>
  <c r="C1420" i="10"/>
  <c r="D1420" i="10"/>
  <c r="A1421" i="10"/>
  <c r="B1421" i="10"/>
  <c r="C1421" i="10"/>
  <c r="D1421" i="10"/>
  <c r="A1422" i="10"/>
  <c r="B1422" i="10"/>
  <c r="C1422" i="10"/>
  <c r="D1422" i="10"/>
  <c r="A1423" i="10"/>
  <c r="B1423" i="10"/>
  <c r="C1423" i="10"/>
  <c r="D1423" i="10"/>
  <c r="A1424" i="10"/>
  <c r="B1424" i="10"/>
  <c r="C1424" i="10"/>
  <c r="D1424" i="10"/>
  <c r="A1425" i="10"/>
  <c r="B1425" i="10"/>
  <c r="C1425" i="10"/>
  <c r="D1425" i="10"/>
  <c r="A1426" i="10"/>
  <c r="B1426" i="10"/>
  <c r="C1426" i="10"/>
  <c r="D1426" i="10"/>
  <c r="A1427" i="10"/>
  <c r="B1427" i="10"/>
  <c r="C1427" i="10"/>
  <c r="D1427" i="10"/>
  <c r="A1428" i="10"/>
  <c r="B1428" i="10"/>
  <c r="C1428" i="10"/>
  <c r="D1428" i="10"/>
  <c r="A1429" i="10"/>
  <c r="B1429" i="10"/>
  <c r="C1429" i="10"/>
  <c r="D1429" i="10"/>
  <c r="A1430" i="10"/>
  <c r="B1430" i="10"/>
  <c r="C1430" i="10"/>
  <c r="D1430" i="10"/>
  <c r="A1431" i="10"/>
  <c r="B1431" i="10"/>
  <c r="C1431" i="10"/>
  <c r="D1431" i="10"/>
  <c r="A1432" i="10"/>
  <c r="B1432" i="10"/>
  <c r="C1432" i="10"/>
  <c r="D1432" i="10"/>
  <c r="A1433" i="10"/>
  <c r="B1433" i="10"/>
  <c r="C1433" i="10"/>
  <c r="D1433" i="10"/>
  <c r="A1434" i="10"/>
  <c r="B1434" i="10"/>
  <c r="C1434" i="10"/>
  <c r="D1434" i="10"/>
  <c r="A1435" i="10"/>
  <c r="B1435" i="10"/>
  <c r="C1435" i="10"/>
  <c r="D1435" i="10"/>
  <c r="A1436" i="10"/>
  <c r="B1436" i="10"/>
  <c r="C1436" i="10"/>
  <c r="D1436" i="10"/>
  <c r="A1437" i="10"/>
  <c r="B1437" i="10"/>
  <c r="C1437" i="10"/>
  <c r="D1437" i="10"/>
  <c r="A1438" i="10"/>
  <c r="B1438" i="10"/>
  <c r="C1438" i="10"/>
  <c r="D1438" i="10"/>
  <c r="A1439" i="10"/>
  <c r="B1439" i="10"/>
  <c r="C1439" i="10"/>
  <c r="D1439" i="10"/>
  <c r="A1440" i="10"/>
  <c r="B1440" i="10"/>
  <c r="C1440" i="10"/>
  <c r="D1440" i="10"/>
  <c r="A1441" i="10"/>
  <c r="B1441" i="10"/>
  <c r="C1441" i="10"/>
  <c r="D1441" i="10"/>
  <c r="A1442" i="10"/>
  <c r="B1442" i="10"/>
  <c r="C1442" i="10"/>
  <c r="D1442" i="10"/>
  <c r="A1443" i="10"/>
  <c r="B1443" i="10"/>
  <c r="C1443" i="10"/>
  <c r="D1443" i="10"/>
  <c r="A1444" i="10"/>
  <c r="B1444" i="10"/>
  <c r="C1444" i="10"/>
  <c r="D1444" i="10"/>
  <c r="A1445" i="10"/>
  <c r="B1445" i="10"/>
  <c r="C1445" i="10"/>
  <c r="D1445" i="10"/>
  <c r="A1446" i="10"/>
  <c r="B1446" i="10"/>
  <c r="C1446" i="10"/>
  <c r="D1446" i="10"/>
  <c r="A1447" i="10"/>
  <c r="B1447" i="10"/>
  <c r="C1447" i="10"/>
  <c r="D1447" i="10"/>
  <c r="A1448" i="10"/>
  <c r="B1448" i="10"/>
  <c r="C1448" i="10"/>
  <c r="D1448" i="10"/>
  <c r="A1449" i="10"/>
  <c r="B1449" i="10"/>
  <c r="C1449" i="10"/>
  <c r="D1449" i="10"/>
  <c r="A1450" i="10"/>
  <c r="B1450" i="10"/>
  <c r="C1450" i="10"/>
  <c r="D1450" i="10"/>
  <c r="A1451" i="10"/>
  <c r="B1451" i="10"/>
  <c r="C1451" i="10"/>
  <c r="D1451" i="10"/>
  <c r="A1452" i="10"/>
  <c r="B1452" i="10"/>
  <c r="C1452" i="10"/>
  <c r="D1452" i="10"/>
  <c r="A1453" i="10"/>
  <c r="B1453" i="10"/>
  <c r="C1453" i="10"/>
  <c r="D1453" i="10"/>
  <c r="A1454" i="10"/>
  <c r="B1454" i="10"/>
  <c r="C1454" i="10"/>
  <c r="D1454" i="10"/>
  <c r="A1455" i="10"/>
  <c r="B1455" i="10"/>
  <c r="C1455" i="10"/>
  <c r="D1455" i="10"/>
  <c r="A1456" i="10"/>
  <c r="B1456" i="10"/>
  <c r="C1456" i="10"/>
  <c r="D1456" i="10"/>
  <c r="A1457" i="10"/>
  <c r="B1457" i="10"/>
  <c r="C1457" i="10"/>
  <c r="D1457" i="10"/>
  <c r="A1458" i="10"/>
  <c r="B1458" i="10"/>
  <c r="C1458" i="10"/>
  <c r="D1458" i="10"/>
  <c r="A1459" i="10"/>
  <c r="B1459" i="10"/>
  <c r="C1459" i="10"/>
  <c r="D1459" i="10"/>
  <c r="A1460" i="10"/>
  <c r="B1460" i="10"/>
  <c r="C1460" i="10"/>
  <c r="D1460" i="10"/>
  <c r="A1461" i="10"/>
  <c r="B1461" i="10"/>
  <c r="C1461" i="10"/>
  <c r="D1461" i="10"/>
  <c r="A1462" i="10"/>
  <c r="B1462" i="10"/>
  <c r="C1462" i="10"/>
  <c r="D1462" i="10"/>
  <c r="A1463" i="10"/>
  <c r="B1463" i="10"/>
  <c r="C1463" i="10"/>
  <c r="D1463" i="10"/>
  <c r="A1464" i="10"/>
  <c r="B1464" i="10"/>
  <c r="C1464" i="10"/>
  <c r="D1464" i="10"/>
  <c r="A1465" i="10"/>
  <c r="B1465" i="10"/>
  <c r="C1465" i="10"/>
  <c r="D1465" i="10"/>
  <c r="A1466" i="10"/>
  <c r="B1466" i="10"/>
  <c r="C1466" i="10"/>
  <c r="D1466" i="10"/>
  <c r="A1467" i="10"/>
  <c r="B1467" i="10"/>
  <c r="C1467" i="10"/>
  <c r="D1467" i="10"/>
  <c r="A1468" i="10"/>
  <c r="B1468" i="10"/>
  <c r="C1468" i="10"/>
  <c r="D1468" i="10"/>
  <c r="A1469" i="10"/>
  <c r="B1469" i="10"/>
  <c r="C1469" i="10"/>
  <c r="D1469" i="10"/>
  <c r="A1470" i="10"/>
  <c r="B1470" i="10"/>
  <c r="C1470" i="10"/>
  <c r="D1470" i="10"/>
  <c r="A1471" i="10"/>
  <c r="B1471" i="10"/>
  <c r="C1471" i="10"/>
  <c r="D1471" i="10"/>
  <c r="A1472" i="10"/>
  <c r="B1472" i="10"/>
  <c r="C1472" i="10"/>
  <c r="D1472" i="10"/>
  <c r="A1473" i="10"/>
  <c r="B1473" i="10"/>
  <c r="C1473" i="10"/>
  <c r="D1473" i="10"/>
  <c r="A1474" i="10"/>
  <c r="B1474" i="10"/>
  <c r="C1474" i="10"/>
  <c r="D1474" i="10"/>
  <c r="A1475" i="10"/>
  <c r="B1475" i="10"/>
  <c r="C1475" i="10"/>
  <c r="D1475" i="10"/>
  <c r="A1476" i="10"/>
  <c r="B1476" i="10"/>
  <c r="C1476" i="10"/>
  <c r="D1476" i="10"/>
  <c r="A1477" i="10"/>
  <c r="B1477" i="10"/>
  <c r="C1477" i="10"/>
  <c r="D1477" i="10"/>
  <c r="A1478" i="10"/>
  <c r="B1478" i="10"/>
  <c r="C1478" i="10"/>
  <c r="D1478" i="10"/>
  <c r="A1479" i="10"/>
  <c r="B1479" i="10"/>
  <c r="C1479" i="10"/>
  <c r="D1479" i="10"/>
  <c r="A1480" i="10"/>
  <c r="B1480" i="10"/>
  <c r="C1480" i="10"/>
  <c r="D1480" i="10"/>
  <c r="A1481" i="10"/>
  <c r="B1481" i="10"/>
  <c r="C1481" i="10"/>
  <c r="D1481" i="10"/>
  <c r="A1482" i="10"/>
  <c r="B1482" i="10"/>
  <c r="C1482" i="10"/>
  <c r="D1482" i="10"/>
  <c r="A1483" i="10"/>
  <c r="B1483" i="10"/>
  <c r="C1483" i="10"/>
  <c r="D1483" i="10"/>
  <c r="A1484" i="10"/>
  <c r="B1484" i="10"/>
  <c r="C1484" i="10"/>
  <c r="D1484" i="10"/>
  <c r="A1485" i="10"/>
  <c r="B1485" i="10"/>
  <c r="C1485" i="10"/>
  <c r="D1485" i="10"/>
  <c r="A1486" i="10"/>
  <c r="B1486" i="10"/>
  <c r="C1486" i="10"/>
  <c r="D1486" i="10"/>
  <c r="A1487" i="10"/>
  <c r="B1487" i="10"/>
  <c r="C1487" i="10"/>
  <c r="D1487" i="10"/>
  <c r="A1488" i="10"/>
  <c r="B1488" i="10"/>
  <c r="C1488" i="10"/>
  <c r="D1488" i="10"/>
  <c r="A1489" i="10"/>
  <c r="B1489" i="10"/>
  <c r="C1489" i="10"/>
  <c r="D1489" i="10"/>
  <c r="A1490" i="10"/>
  <c r="B1490" i="10"/>
  <c r="C1490" i="10"/>
  <c r="D1490" i="10"/>
  <c r="A1491" i="10"/>
  <c r="B1491" i="10"/>
  <c r="C1491" i="10"/>
  <c r="D1491" i="10"/>
  <c r="A1492" i="10"/>
  <c r="B1492" i="10"/>
  <c r="C1492" i="10"/>
  <c r="D1492" i="10"/>
  <c r="A1493" i="10"/>
  <c r="B1493" i="10"/>
  <c r="C1493" i="10"/>
  <c r="D1493" i="10"/>
  <c r="A1494" i="10"/>
  <c r="B1494" i="10"/>
  <c r="C1494" i="10"/>
  <c r="D1494" i="10"/>
  <c r="A1495" i="10"/>
  <c r="B1495" i="10"/>
  <c r="C1495" i="10"/>
  <c r="D1495" i="10"/>
  <c r="A1496" i="10"/>
  <c r="B1496" i="10"/>
  <c r="C1496" i="10"/>
  <c r="D1496" i="10"/>
  <c r="A1497" i="10"/>
  <c r="B1497" i="10"/>
  <c r="C1497" i="10"/>
  <c r="D1497" i="10"/>
  <c r="A1498" i="10"/>
  <c r="B1498" i="10"/>
  <c r="C1498" i="10"/>
  <c r="D1498" i="10"/>
  <c r="A1499" i="10"/>
  <c r="B1499" i="10"/>
  <c r="C1499" i="10"/>
  <c r="D1499" i="10"/>
  <c r="A1500" i="10"/>
  <c r="B1500" i="10"/>
  <c r="C1500" i="10"/>
  <c r="D1500" i="10"/>
  <c r="A1501" i="10"/>
  <c r="B1501" i="10"/>
  <c r="C1501" i="10"/>
  <c r="D1501" i="10"/>
  <c r="A1502" i="10"/>
  <c r="B1502" i="10"/>
  <c r="C1502" i="10"/>
  <c r="D1502" i="10"/>
  <c r="A1503" i="10"/>
  <c r="B1503" i="10"/>
  <c r="C1503" i="10"/>
  <c r="D1503" i="10"/>
  <c r="A1504" i="10"/>
  <c r="B1504" i="10"/>
  <c r="C1504" i="10"/>
  <c r="D1504" i="10"/>
  <c r="A1505" i="10"/>
  <c r="B1505" i="10"/>
  <c r="C1505" i="10"/>
  <c r="D1505" i="10"/>
  <c r="A1506" i="10"/>
  <c r="B1506" i="10"/>
  <c r="C1506" i="10"/>
  <c r="D1506" i="10"/>
  <c r="A1507" i="10"/>
  <c r="B1507" i="10"/>
  <c r="C1507" i="10"/>
  <c r="D1507" i="10"/>
  <c r="A1508" i="10"/>
  <c r="B1508" i="10"/>
  <c r="C1508" i="10"/>
  <c r="D1508" i="10"/>
  <c r="A1509" i="10"/>
  <c r="B1509" i="10"/>
  <c r="C1509" i="10"/>
  <c r="D1509" i="10"/>
  <c r="A1510" i="10"/>
  <c r="B1510" i="10"/>
  <c r="C1510" i="10"/>
  <c r="D1510" i="10"/>
  <c r="A1511" i="10"/>
  <c r="B1511" i="10"/>
  <c r="C1511" i="10"/>
  <c r="D1511" i="10"/>
  <c r="A1512" i="10"/>
  <c r="B1512" i="10"/>
  <c r="C1512" i="10"/>
  <c r="D1512" i="10"/>
  <c r="A1513" i="10"/>
  <c r="B1513" i="10"/>
  <c r="C1513" i="10"/>
  <c r="D1513" i="10"/>
  <c r="A1514" i="10"/>
  <c r="B1514" i="10"/>
  <c r="C1514" i="10"/>
  <c r="D1514" i="10"/>
  <c r="A1515" i="10"/>
  <c r="B1515" i="10"/>
  <c r="C1515" i="10"/>
  <c r="D1515" i="10"/>
  <c r="A1516" i="10"/>
  <c r="B1516" i="10"/>
  <c r="C1516" i="10"/>
  <c r="D1516" i="10"/>
  <c r="A1517" i="10"/>
  <c r="B1517" i="10"/>
  <c r="C1517" i="10"/>
  <c r="D1517" i="10"/>
  <c r="A1518" i="10"/>
  <c r="B1518" i="10"/>
  <c r="C1518" i="10"/>
  <c r="D1518" i="10"/>
  <c r="A1519" i="10"/>
  <c r="B1519" i="10"/>
  <c r="C1519" i="10"/>
  <c r="D1519" i="10"/>
  <c r="A1520" i="10"/>
  <c r="B1520" i="10"/>
  <c r="C1520" i="10"/>
  <c r="D1520" i="10"/>
  <c r="A1521" i="10"/>
  <c r="B1521" i="10"/>
  <c r="C1521" i="10"/>
  <c r="D1521" i="10"/>
  <c r="A1522" i="10"/>
  <c r="B1522" i="10"/>
  <c r="C1522" i="10"/>
  <c r="D1522" i="10"/>
  <c r="A1523" i="10"/>
  <c r="B1523" i="10"/>
  <c r="C1523" i="10"/>
  <c r="D1523" i="10"/>
  <c r="A1524" i="10"/>
  <c r="B1524" i="10"/>
  <c r="C1524" i="10"/>
  <c r="D1524" i="10"/>
  <c r="A1525" i="10"/>
  <c r="B1525" i="10"/>
  <c r="C1525" i="10"/>
  <c r="D1525" i="10"/>
  <c r="A1526" i="10"/>
  <c r="B1526" i="10"/>
  <c r="C1526" i="10"/>
  <c r="D1526" i="10"/>
  <c r="A1527" i="10"/>
  <c r="B1527" i="10"/>
  <c r="C1527" i="10"/>
  <c r="D1527" i="10"/>
  <c r="A1528" i="10"/>
  <c r="B1528" i="10"/>
  <c r="C1528" i="10"/>
  <c r="D1528" i="10"/>
  <c r="A1529" i="10"/>
  <c r="B1529" i="10"/>
  <c r="C1529" i="10"/>
  <c r="D1529" i="10"/>
  <c r="A1530" i="10"/>
  <c r="B1530" i="10"/>
  <c r="C1530" i="10"/>
  <c r="D1530" i="10"/>
  <c r="A1531" i="10"/>
  <c r="B1531" i="10"/>
  <c r="C1531" i="10"/>
  <c r="D1531" i="10"/>
  <c r="A1532" i="10"/>
  <c r="B1532" i="10"/>
  <c r="C1532" i="10"/>
  <c r="D1532" i="10"/>
  <c r="A1533" i="10"/>
  <c r="B1533" i="10"/>
  <c r="C1533" i="10"/>
  <c r="D1533" i="10"/>
  <c r="A1534" i="10"/>
  <c r="B1534" i="10"/>
  <c r="C1534" i="10"/>
  <c r="D1534" i="10"/>
  <c r="A1535" i="10"/>
  <c r="B1535" i="10"/>
  <c r="C1535" i="10"/>
  <c r="D1535" i="10"/>
  <c r="A1536" i="10"/>
  <c r="B1536" i="10"/>
  <c r="C1536" i="10"/>
  <c r="D1536" i="10"/>
  <c r="A1537" i="10"/>
  <c r="B1537" i="10"/>
  <c r="C1537" i="10"/>
  <c r="D1537" i="10"/>
  <c r="A1538" i="10"/>
  <c r="B1538" i="10"/>
  <c r="C1538" i="10"/>
  <c r="D1538" i="10"/>
  <c r="A1539" i="10"/>
  <c r="B1539" i="10"/>
  <c r="C1539" i="10"/>
  <c r="D1539" i="10"/>
  <c r="A1540" i="10"/>
  <c r="B1540" i="10"/>
  <c r="C1540" i="10"/>
  <c r="D1540" i="10"/>
  <c r="A1541" i="10"/>
  <c r="B1541" i="10"/>
  <c r="C1541" i="10"/>
  <c r="D1541" i="10"/>
  <c r="A1542" i="10"/>
  <c r="B1542" i="10"/>
  <c r="C1542" i="10"/>
  <c r="D1542" i="10"/>
  <c r="A1543" i="10"/>
  <c r="B1543" i="10"/>
  <c r="C1543" i="10"/>
  <c r="D1543" i="10"/>
  <c r="A1544" i="10"/>
  <c r="B1544" i="10"/>
  <c r="C1544" i="10"/>
  <c r="D1544" i="10"/>
  <c r="A1545" i="10"/>
  <c r="B1545" i="10"/>
  <c r="C1545" i="10"/>
  <c r="D1545" i="10"/>
  <c r="A1546" i="10"/>
  <c r="B1546" i="10"/>
  <c r="C1546" i="10"/>
  <c r="D1546" i="10"/>
  <c r="A1547" i="10"/>
  <c r="B1547" i="10"/>
  <c r="C1547" i="10"/>
  <c r="D1547" i="10"/>
  <c r="A1548" i="10"/>
  <c r="B1548" i="10"/>
  <c r="C1548" i="10"/>
  <c r="D1548" i="10"/>
  <c r="A1549" i="10"/>
  <c r="B1549" i="10"/>
  <c r="C1549" i="10"/>
  <c r="D1549" i="10"/>
  <c r="A1550" i="10"/>
  <c r="B1550" i="10"/>
  <c r="C1550" i="10"/>
  <c r="D1550" i="10"/>
  <c r="A1551" i="10"/>
  <c r="B1551" i="10"/>
  <c r="C1551" i="10"/>
  <c r="D1551" i="10"/>
  <c r="A1552" i="10"/>
  <c r="B1552" i="10"/>
  <c r="C1552" i="10"/>
  <c r="D1552" i="10"/>
  <c r="A1553" i="10"/>
  <c r="B1553" i="10"/>
  <c r="C1553" i="10"/>
  <c r="D1553" i="10"/>
  <c r="A1554" i="10"/>
  <c r="B1554" i="10"/>
  <c r="C1554" i="10"/>
  <c r="D1554" i="10"/>
  <c r="A1555" i="10"/>
  <c r="B1555" i="10"/>
  <c r="C1555" i="10"/>
  <c r="D1555" i="10"/>
  <c r="A1556" i="10"/>
  <c r="B1556" i="10"/>
  <c r="C1556" i="10"/>
  <c r="D1556" i="10"/>
  <c r="A1557" i="10"/>
  <c r="B1557" i="10"/>
  <c r="C1557" i="10"/>
  <c r="D1557" i="10"/>
  <c r="A1558" i="10"/>
  <c r="B1558" i="10"/>
  <c r="C1558" i="10"/>
  <c r="D1558" i="10"/>
  <c r="A1559" i="10"/>
  <c r="B1559" i="10"/>
  <c r="C1559" i="10"/>
  <c r="D1559" i="10"/>
  <c r="A1560" i="10"/>
  <c r="B1560" i="10"/>
  <c r="C1560" i="10"/>
  <c r="D1560" i="10"/>
  <c r="A1561" i="10"/>
  <c r="B1561" i="10"/>
  <c r="C1561" i="10"/>
  <c r="D1561" i="10"/>
  <c r="A1562" i="10"/>
  <c r="B1562" i="10"/>
  <c r="C1562" i="10"/>
  <c r="D1562" i="10"/>
  <c r="A1563" i="10"/>
  <c r="B1563" i="10"/>
  <c r="C1563" i="10"/>
  <c r="D1563" i="10"/>
  <c r="A1564" i="10"/>
  <c r="B1564" i="10"/>
  <c r="C1564" i="10"/>
  <c r="D1564" i="10"/>
  <c r="A1565" i="10"/>
  <c r="B1565" i="10"/>
  <c r="C1565" i="10"/>
  <c r="D1565" i="10"/>
  <c r="A1566" i="10"/>
  <c r="B1566" i="10"/>
  <c r="C1566" i="10"/>
  <c r="D1566" i="10"/>
  <c r="A1567" i="10"/>
  <c r="B1567" i="10"/>
  <c r="C1567" i="10"/>
  <c r="D1567" i="10"/>
  <c r="A1568" i="10"/>
  <c r="B1568" i="10"/>
  <c r="C1568" i="10"/>
  <c r="D1568" i="10"/>
  <c r="A1569" i="10"/>
  <c r="B1569" i="10"/>
  <c r="C1569" i="10"/>
  <c r="D1569" i="10"/>
  <c r="A1570" i="10"/>
  <c r="B1570" i="10"/>
  <c r="C1570" i="10"/>
  <c r="D1570" i="10"/>
  <c r="A1571" i="10"/>
  <c r="B1571" i="10"/>
  <c r="C1571" i="10"/>
  <c r="D1571" i="10"/>
  <c r="A1572" i="10"/>
  <c r="B1572" i="10"/>
  <c r="C1572" i="10"/>
  <c r="D1572" i="10"/>
  <c r="A1573" i="10"/>
  <c r="B1573" i="10"/>
  <c r="C1573" i="10"/>
  <c r="D1573" i="10"/>
  <c r="A1574" i="10"/>
  <c r="B1574" i="10"/>
  <c r="C1574" i="10"/>
  <c r="D1574" i="10"/>
  <c r="A1575" i="10"/>
  <c r="B1575" i="10"/>
  <c r="C1575" i="10"/>
  <c r="D1575" i="10"/>
  <c r="A1576" i="10"/>
  <c r="B1576" i="10"/>
  <c r="C1576" i="10"/>
  <c r="D1576" i="10"/>
  <c r="A1577" i="10"/>
  <c r="B1577" i="10"/>
  <c r="C1577" i="10"/>
  <c r="D1577" i="10"/>
  <c r="A1578" i="10"/>
  <c r="B1578" i="10"/>
  <c r="C1578" i="10"/>
  <c r="D1578" i="10"/>
  <c r="A1579" i="10"/>
  <c r="B1579" i="10"/>
  <c r="C1579" i="10"/>
  <c r="D1579" i="10"/>
  <c r="A1580" i="10"/>
  <c r="B1580" i="10"/>
  <c r="C1580" i="10"/>
  <c r="D1580" i="10"/>
  <c r="A1581" i="10"/>
  <c r="B1581" i="10"/>
  <c r="C1581" i="10"/>
  <c r="D1581" i="10"/>
  <c r="A1582" i="10"/>
  <c r="B1582" i="10"/>
  <c r="C1582" i="10"/>
  <c r="D1582" i="10"/>
  <c r="A1583" i="10"/>
  <c r="B1583" i="10"/>
  <c r="C1583" i="10"/>
  <c r="D1583" i="10"/>
  <c r="A1584" i="10"/>
  <c r="B1584" i="10"/>
  <c r="C1584" i="10"/>
  <c r="D1584" i="10"/>
  <c r="A1585" i="10"/>
  <c r="B1585" i="10"/>
  <c r="C1585" i="10"/>
  <c r="D1585" i="10"/>
  <c r="A1586" i="10"/>
  <c r="B1586" i="10"/>
  <c r="C1586" i="10"/>
  <c r="D1586" i="10"/>
  <c r="A1587" i="10"/>
  <c r="B1587" i="10"/>
  <c r="C1587" i="10"/>
  <c r="D1587" i="10"/>
  <c r="A1588" i="10"/>
  <c r="B1588" i="10"/>
  <c r="C1588" i="10"/>
  <c r="D1588" i="10"/>
  <c r="A1589" i="10"/>
  <c r="B1589" i="10"/>
  <c r="C1589" i="10"/>
  <c r="D1589" i="10"/>
  <c r="A1590" i="10"/>
  <c r="B1590" i="10"/>
  <c r="C1590" i="10"/>
  <c r="D1590" i="10"/>
  <c r="A1591" i="10"/>
  <c r="B1591" i="10"/>
  <c r="C1591" i="10"/>
  <c r="D1591" i="10"/>
  <c r="A1592" i="10"/>
  <c r="B1592" i="10"/>
  <c r="C1592" i="10"/>
  <c r="D1592" i="10"/>
  <c r="A1593" i="10"/>
  <c r="B1593" i="10"/>
  <c r="C1593" i="10"/>
  <c r="D1593" i="10"/>
  <c r="A1594" i="10"/>
  <c r="B1594" i="10"/>
  <c r="C1594" i="10"/>
  <c r="D1594" i="10"/>
  <c r="A1595" i="10"/>
  <c r="B1595" i="10"/>
  <c r="C1595" i="10"/>
  <c r="D1595" i="10"/>
  <c r="A1596" i="10"/>
  <c r="B1596" i="10"/>
  <c r="C1596" i="10"/>
  <c r="D1596" i="10"/>
  <c r="A1597" i="10"/>
  <c r="B1597" i="10"/>
  <c r="C1597" i="10"/>
  <c r="D1597" i="10"/>
  <c r="A1598" i="10"/>
  <c r="B1598" i="10"/>
  <c r="C1598" i="10"/>
  <c r="D1598" i="10"/>
  <c r="A1599" i="10"/>
  <c r="B1599" i="10"/>
  <c r="C1599" i="10"/>
  <c r="D1599" i="10"/>
  <c r="A1600" i="10"/>
  <c r="B1600" i="10"/>
  <c r="C1600" i="10"/>
  <c r="D1600" i="10"/>
  <c r="A1601" i="10"/>
  <c r="B1601" i="10"/>
  <c r="C1601" i="10"/>
  <c r="D1601" i="10"/>
  <c r="A1602" i="10"/>
  <c r="B1602" i="10"/>
  <c r="C1602" i="10"/>
  <c r="D1602" i="10"/>
  <c r="A1603" i="10"/>
  <c r="B1603" i="10"/>
  <c r="C1603" i="10"/>
  <c r="D1603" i="10"/>
  <c r="A1604" i="10"/>
  <c r="B1604" i="10"/>
  <c r="C1604" i="10"/>
  <c r="D1604" i="10"/>
  <c r="A1605" i="10"/>
  <c r="B1605" i="10"/>
  <c r="C1605" i="10"/>
  <c r="D1605" i="10"/>
  <c r="A1606" i="10"/>
  <c r="B1606" i="10"/>
  <c r="C1606" i="10"/>
  <c r="D1606" i="10"/>
  <c r="A1607" i="10"/>
  <c r="B1607" i="10"/>
  <c r="C1607" i="10"/>
  <c r="D1607" i="10"/>
  <c r="A1608" i="10"/>
  <c r="B1608" i="10"/>
  <c r="C1608" i="10"/>
  <c r="D1608" i="10"/>
  <c r="A1609" i="10"/>
  <c r="B1609" i="10"/>
  <c r="C1609" i="10"/>
  <c r="D1609" i="10"/>
  <c r="A1610" i="10"/>
  <c r="B1610" i="10"/>
  <c r="C1610" i="10"/>
  <c r="D1610" i="10"/>
  <c r="A1611" i="10"/>
  <c r="B1611" i="10"/>
  <c r="C1611" i="10"/>
  <c r="D1611" i="10"/>
  <c r="A1612" i="10"/>
  <c r="B1612" i="10"/>
  <c r="C1612" i="10"/>
  <c r="D1612" i="10"/>
  <c r="A1613" i="10"/>
  <c r="B1613" i="10"/>
  <c r="C1613" i="10"/>
  <c r="D1613" i="10"/>
  <c r="A1614" i="10"/>
  <c r="B1614" i="10"/>
  <c r="C1614" i="10"/>
  <c r="D1614" i="10"/>
  <c r="A1615" i="10"/>
  <c r="B1615" i="10"/>
  <c r="C1615" i="10"/>
  <c r="D1615" i="10"/>
  <c r="A1616" i="10"/>
  <c r="B1616" i="10"/>
  <c r="C1616" i="10"/>
  <c r="D1616" i="10"/>
  <c r="A1617" i="10"/>
  <c r="B1617" i="10"/>
  <c r="C1617" i="10"/>
  <c r="D1617" i="10"/>
  <c r="A1618" i="10"/>
  <c r="B1618" i="10"/>
  <c r="C1618" i="10"/>
  <c r="D1618" i="10"/>
  <c r="A1619" i="10"/>
  <c r="B1619" i="10"/>
  <c r="C1619" i="10"/>
  <c r="D1619" i="10"/>
  <c r="A1620" i="10"/>
  <c r="B1620" i="10"/>
  <c r="C1620" i="10"/>
  <c r="D1620" i="10"/>
  <c r="A1621" i="10"/>
  <c r="B1621" i="10"/>
  <c r="C1621" i="10"/>
  <c r="D1621" i="10"/>
  <c r="A1622" i="10"/>
  <c r="B1622" i="10"/>
  <c r="C1622" i="10"/>
  <c r="D1622" i="10"/>
  <c r="A1623" i="10"/>
  <c r="B1623" i="10"/>
  <c r="C1623" i="10"/>
  <c r="D1623" i="10"/>
  <c r="A1624" i="10"/>
  <c r="B1624" i="10"/>
  <c r="C1624" i="10"/>
  <c r="D1624" i="10"/>
  <c r="A1625" i="10"/>
  <c r="B1625" i="10"/>
  <c r="C1625" i="10"/>
  <c r="D1625" i="10"/>
  <c r="A1626" i="10"/>
  <c r="B1626" i="10"/>
  <c r="C1626" i="10"/>
  <c r="D1626" i="10"/>
  <c r="A1627" i="10"/>
  <c r="B1627" i="10"/>
  <c r="C1627" i="10"/>
  <c r="D1627" i="10"/>
  <c r="A1628" i="10"/>
  <c r="B1628" i="10"/>
  <c r="C1628" i="10"/>
  <c r="D1628" i="10"/>
  <c r="A1629" i="10"/>
  <c r="B1629" i="10"/>
  <c r="C1629" i="10"/>
  <c r="D1629" i="10"/>
  <c r="A1630" i="10"/>
  <c r="B1630" i="10"/>
  <c r="C1630" i="10"/>
  <c r="D1630" i="10"/>
  <c r="A1631" i="10"/>
  <c r="B1631" i="10"/>
  <c r="C1631" i="10"/>
  <c r="D1631" i="10"/>
  <c r="A1632" i="10"/>
  <c r="B1632" i="10"/>
  <c r="C1632" i="10"/>
  <c r="D1632" i="10"/>
  <c r="A1633" i="10"/>
  <c r="B1633" i="10"/>
  <c r="C1633" i="10"/>
  <c r="D1633" i="10"/>
  <c r="A1634" i="10"/>
  <c r="B1634" i="10"/>
  <c r="C1634" i="10"/>
  <c r="D1634" i="10"/>
  <c r="A1635" i="10"/>
  <c r="B1635" i="10"/>
  <c r="C1635" i="10"/>
  <c r="D1635" i="10"/>
  <c r="A1636" i="10"/>
  <c r="B1636" i="10"/>
  <c r="C1636" i="10"/>
  <c r="D1636" i="10"/>
  <c r="A1637" i="10"/>
  <c r="B1637" i="10"/>
  <c r="C1637" i="10"/>
  <c r="D1637" i="10"/>
  <c r="A1638" i="10"/>
  <c r="B1638" i="10"/>
  <c r="C1638" i="10"/>
  <c r="D1638" i="10"/>
  <c r="A1639" i="10"/>
  <c r="B1639" i="10"/>
  <c r="C1639" i="10"/>
  <c r="D1639" i="10"/>
  <c r="A1640" i="10"/>
  <c r="B1640" i="10"/>
  <c r="C1640" i="10"/>
  <c r="D1640" i="10"/>
  <c r="A1641" i="10"/>
  <c r="B1641" i="10"/>
  <c r="C1641" i="10"/>
  <c r="D1641" i="10"/>
  <c r="A1642" i="10"/>
  <c r="B1642" i="10"/>
  <c r="C1642" i="10"/>
  <c r="D1642" i="10"/>
  <c r="A1643" i="10"/>
  <c r="B1643" i="10"/>
  <c r="C1643" i="10"/>
  <c r="D1643" i="10"/>
  <c r="A1644" i="10"/>
  <c r="B1644" i="10"/>
  <c r="C1644" i="10"/>
  <c r="D1644" i="10"/>
  <c r="A1645" i="10"/>
  <c r="B1645" i="10"/>
  <c r="C1645" i="10"/>
  <c r="D1645" i="10"/>
  <c r="A1646" i="10"/>
  <c r="B1646" i="10"/>
  <c r="C1646" i="10"/>
  <c r="D1646" i="10"/>
  <c r="A1647" i="10"/>
  <c r="B1647" i="10"/>
  <c r="C1647" i="10"/>
  <c r="D1647" i="10"/>
  <c r="A1648" i="10"/>
  <c r="B1648" i="10"/>
  <c r="C1648" i="10"/>
  <c r="D1648" i="10"/>
  <c r="A1649" i="10"/>
  <c r="B1649" i="10"/>
  <c r="C1649" i="10"/>
  <c r="D1649" i="10"/>
  <c r="A1650" i="10"/>
  <c r="B1650" i="10"/>
  <c r="C1650" i="10"/>
  <c r="D1650" i="10"/>
  <c r="A1651" i="10"/>
  <c r="B1651" i="10"/>
  <c r="C1651" i="10"/>
  <c r="D1651" i="10"/>
  <c r="A1652" i="10"/>
  <c r="B1652" i="10"/>
  <c r="C1652" i="10"/>
  <c r="D1652" i="10"/>
  <c r="A1653" i="10"/>
  <c r="B1653" i="10"/>
  <c r="C1653" i="10"/>
  <c r="D1653" i="10"/>
  <c r="A1654" i="10"/>
  <c r="B1654" i="10"/>
  <c r="C1654" i="10"/>
  <c r="D1654" i="10"/>
  <c r="A1655" i="10"/>
  <c r="B1655" i="10"/>
  <c r="C1655" i="10"/>
  <c r="D1655" i="10"/>
  <c r="A1656" i="10"/>
  <c r="B1656" i="10"/>
  <c r="C1656" i="10"/>
  <c r="D1656" i="10"/>
  <c r="A1657" i="10"/>
  <c r="B1657" i="10"/>
  <c r="C1657" i="10"/>
  <c r="D1657" i="10"/>
  <c r="A1658" i="10"/>
  <c r="B1658" i="10"/>
  <c r="C1658" i="10"/>
  <c r="D1658" i="10"/>
  <c r="A1659" i="10"/>
  <c r="B1659" i="10"/>
  <c r="C1659" i="10"/>
  <c r="D1659" i="10"/>
  <c r="A1660" i="10"/>
  <c r="B1660" i="10"/>
  <c r="C1660" i="10"/>
  <c r="D1660" i="10"/>
  <c r="A1661" i="10"/>
  <c r="B1661" i="10"/>
  <c r="C1661" i="10"/>
  <c r="D1661" i="10"/>
  <c r="A1662" i="10"/>
  <c r="B1662" i="10"/>
  <c r="C1662" i="10"/>
  <c r="D1662" i="10"/>
  <c r="A1663" i="10"/>
  <c r="B1663" i="10"/>
  <c r="C1663" i="10"/>
  <c r="D1663" i="10"/>
  <c r="A1664" i="10"/>
  <c r="B1664" i="10"/>
  <c r="C1664" i="10"/>
  <c r="D1664" i="10"/>
  <c r="A1665" i="10"/>
  <c r="B1665" i="10"/>
  <c r="C1665" i="10"/>
  <c r="D1665" i="10"/>
  <c r="A1666" i="10"/>
  <c r="B1666" i="10"/>
  <c r="C1666" i="10"/>
  <c r="D1666" i="10"/>
  <c r="A1667" i="10"/>
  <c r="B1667" i="10"/>
  <c r="C1667" i="10"/>
  <c r="D1667" i="10"/>
  <c r="A1668" i="10"/>
  <c r="B1668" i="10"/>
  <c r="C1668" i="10"/>
  <c r="D1668" i="10"/>
  <c r="A1669" i="10"/>
  <c r="B1669" i="10"/>
  <c r="C1669" i="10"/>
  <c r="D1669" i="10"/>
  <c r="A1670" i="10"/>
  <c r="B1670" i="10"/>
  <c r="C1670" i="10"/>
  <c r="D1670" i="10"/>
  <c r="A1671" i="10"/>
  <c r="B1671" i="10"/>
  <c r="C1671" i="10"/>
  <c r="D1671" i="10"/>
  <c r="A1672" i="10"/>
  <c r="B1672" i="10"/>
  <c r="C1672" i="10"/>
  <c r="D1672" i="10"/>
  <c r="A1673" i="10"/>
  <c r="B1673" i="10"/>
  <c r="C1673" i="10"/>
  <c r="D1673" i="10"/>
  <c r="A1674" i="10"/>
  <c r="B1674" i="10"/>
  <c r="C1674" i="10"/>
  <c r="D1674" i="10"/>
  <c r="A1675" i="10"/>
  <c r="B1675" i="10"/>
  <c r="C1675" i="10"/>
  <c r="D1675" i="10"/>
  <c r="A1676" i="10"/>
  <c r="B1676" i="10"/>
  <c r="C1676" i="10"/>
  <c r="D1676" i="10"/>
  <c r="A1677" i="10"/>
  <c r="B1677" i="10"/>
  <c r="C1677" i="10"/>
  <c r="D1677" i="10"/>
  <c r="A1678" i="10"/>
  <c r="B1678" i="10"/>
  <c r="C1678" i="10"/>
  <c r="D1678" i="10"/>
  <c r="A1679" i="10"/>
  <c r="B1679" i="10"/>
  <c r="C1679" i="10"/>
  <c r="D1679" i="10"/>
  <c r="A1680" i="10"/>
  <c r="B1680" i="10"/>
  <c r="C1680" i="10"/>
  <c r="D1680" i="10"/>
  <c r="A1681" i="10"/>
  <c r="B1681" i="10"/>
  <c r="C1681" i="10"/>
  <c r="D1681" i="10"/>
  <c r="A1682" i="10"/>
  <c r="B1682" i="10"/>
  <c r="C1682" i="10"/>
  <c r="D1682" i="10"/>
  <c r="A1683" i="10"/>
  <c r="B1683" i="10"/>
  <c r="C1683" i="10"/>
  <c r="D1683" i="10"/>
  <c r="A1684" i="10"/>
  <c r="B1684" i="10"/>
  <c r="C1684" i="10"/>
  <c r="D1684" i="10"/>
  <c r="A1685" i="10"/>
  <c r="B1685" i="10"/>
  <c r="C1685" i="10"/>
  <c r="D1685" i="10"/>
  <c r="A1686" i="10"/>
  <c r="B1686" i="10"/>
  <c r="C1686" i="10"/>
  <c r="D1686" i="10"/>
  <c r="A1687" i="10"/>
  <c r="B1687" i="10"/>
  <c r="C1687" i="10"/>
  <c r="D1687" i="10"/>
  <c r="A1688" i="10"/>
  <c r="B1688" i="10"/>
  <c r="C1688" i="10"/>
  <c r="D1688" i="10"/>
  <c r="A1689" i="10"/>
  <c r="B1689" i="10"/>
  <c r="C1689" i="10"/>
  <c r="D1689" i="10"/>
  <c r="A1690" i="10"/>
  <c r="B1690" i="10"/>
  <c r="C1690" i="10"/>
  <c r="D1690" i="10"/>
  <c r="A1691" i="10"/>
  <c r="B1691" i="10"/>
  <c r="C1691" i="10"/>
  <c r="D1691" i="10"/>
  <c r="A1692" i="10"/>
  <c r="B1692" i="10"/>
  <c r="C1692" i="10"/>
  <c r="D1692" i="10"/>
  <c r="A1693" i="10"/>
  <c r="B1693" i="10"/>
  <c r="C1693" i="10"/>
  <c r="D1693" i="10"/>
  <c r="A1694" i="10"/>
  <c r="B1694" i="10"/>
  <c r="C1694" i="10"/>
  <c r="D1694" i="10"/>
  <c r="A1695" i="10"/>
  <c r="B1695" i="10"/>
  <c r="C1695" i="10"/>
  <c r="D1695" i="10"/>
  <c r="A1696" i="10"/>
  <c r="B1696" i="10"/>
  <c r="C1696" i="10"/>
  <c r="D1696" i="10"/>
  <c r="A1697" i="10"/>
  <c r="B1697" i="10"/>
  <c r="C1697" i="10"/>
  <c r="D1697" i="10"/>
  <c r="A1698" i="10"/>
  <c r="B1698" i="10"/>
  <c r="C1698" i="10"/>
  <c r="D1698" i="10"/>
  <c r="A1699" i="10"/>
  <c r="B1699" i="10"/>
  <c r="C1699" i="10"/>
  <c r="D1699" i="10"/>
  <c r="A1700" i="10"/>
  <c r="B1700" i="10"/>
  <c r="C1700" i="10"/>
  <c r="D1700" i="10"/>
  <c r="A1701" i="10"/>
  <c r="B1701" i="10"/>
  <c r="C1701" i="10"/>
  <c r="D1701" i="10"/>
  <c r="A1702" i="10"/>
  <c r="B1702" i="10"/>
  <c r="C1702" i="10"/>
  <c r="D1702" i="10"/>
  <c r="A1703" i="10"/>
  <c r="B1703" i="10"/>
  <c r="C1703" i="10"/>
  <c r="D1703" i="10"/>
  <c r="A1704" i="10"/>
  <c r="B1704" i="10"/>
  <c r="C1704" i="10"/>
  <c r="D1704" i="10"/>
  <c r="A1705" i="10"/>
  <c r="B1705" i="10"/>
  <c r="C1705" i="10"/>
  <c r="D1705" i="10"/>
  <c r="A1706" i="10"/>
  <c r="B1706" i="10"/>
  <c r="C1706" i="10"/>
  <c r="D1706" i="10"/>
  <c r="A1707" i="10"/>
  <c r="B1707" i="10"/>
  <c r="C1707" i="10"/>
  <c r="D1707" i="10"/>
  <c r="A1708" i="10"/>
  <c r="B1708" i="10"/>
  <c r="C1708" i="10"/>
  <c r="D1708" i="10"/>
  <c r="A1709" i="10"/>
  <c r="B1709" i="10"/>
  <c r="C1709" i="10"/>
  <c r="D1709" i="10"/>
  <c r="A1710" i="10"/>
  <c r="B1710" i="10"/>
  <c r="C1710" i="10"/>
  <c r="D1710" i="10"/>
  <c r="A1711" i="10"/>
  <c r="B1711" i="10"/>
  <c r="C1711" i="10"/>
  <c r="D1711" i="10"/>
  <c r="A1712" i="10"/>
  <c r="B1712" i="10"/>
  <c r="C1712" i="10"/>
  <c r="D1712" i="10"/>
  <c r="A1713" i="10"/>
  <c r="B1713" i="10"/>
  <c r="C1713" i="10"/>
  <c r="D1713" i="10"/>
  <c r="A1714" i="10"/>
  <c r="B1714" i="10"/>
  <c r="C1714" i="10"/>
  <c r="D1714" i="10"/>
  <c r="A1715" i="10"/>
  <c r="B1715" i="10"/>
  <c r="C1715" i="10"/>
  <c r="D1715" i="10"/>
  <c r="A1716" i="10"/>
  <c r="B1716" i="10"/>
  <c r="C1716" i="10"/>
  <c r="D1716" i="10"/>
  <c r="A1717" i="10"/>
  <c r="B1717" i="10"/>
  <c r="C1717" i="10"/>
  <c r="D1717" i="10"/>
  <c r="A1718" i="10"/>
  <c r="B1718" i="10"/>
  <c r="C1718" i="10"/>
  <c r="D1718" i="10"/>
  <c r="A1719" i="10"/>
  <c r="B1719" i="10"/>
  <c r="C1719" i="10"/>
  <c r="D1719" i="10"/>
  <c r="A1720" i="10"/>
  <c r="B1720" i="10"/>
  <c r="C1720" i="10"/>
  <c r="D1720" i="10"/>
  <c r="A1721" i="10"/>
  <c r="B1721" i="10"/>
  <c r="C1721" i="10"/>
  <c r="D1721" i="10"/>
  <c r="A1722" i="10"/>
  <c r="B1722" i="10"/>
  <c r="C1722" i="10"/>
  <c r="D1722" i="10"/>
  <c r="A1723" i="10"/>
  <c r="B1723" i="10"/>
  <c r="C1723" i="10"/>
  <c r="D1723" i="10"/>
  <c r="A1724" i="10"/>
  <c r="B1724" i="10"/>
  <c r="C1724" i="10"/>
  <c r="D1724" i="10"/>
  <c r="A1725" i="10"/>
  <c r="B1725" i="10"/>
  <c r="C1725" i="10"/>
  <c r="D1725" i="10"/>
  <c r="A1726" i="10"/>
  <c r="B1726" i="10"/>
  <c r="C1726" i="10"/>
  <c r="D1726" i="10"/>
  <c r="A1727" i="10"/>
  <c r="B1727" i="10"/>
  <c r="C1727" i="10"/>
  <c r="D1727" i="10"/>
  <c r="A1728" i="10"/>
  <c r="B1728" i="10"/>
  <c r="C1728" i="10"/>
  <c r="D1728" i="10"/>
  <c r="A1729" i="10"/>
  <c r="B1729" i="10"/>
  <c r="C1729" i="10"/>
  <c r="D1729" i="10"/>
  <c r="A1730" i="10"/>
  <c r="B1730" i="10"/>
  <c r="C1730" i="10"/>
  <c r="D1730" i="10"/>
  <c r="A1731" i="10"/>
  <c r="B1731" i="10"/>
  <c r="C1731" i="10"/>
  <c r="D1731" i="10"/>
  <c r="A1732" i="10"/>
  <c r="B1732" i="10"/>
  <c r="C1732" i="10"/>
  <c r="D1732" i="10"/>
  <c r="A1733" i="10"/>
  <c r="B1733" i="10"/>
  <c r="C1733" i="10"/>
  <c r="D1733" i="10"/>
  <c r="A1734" i="10"/>
  <c r="B1734" i="10"/>
  <c r="C1734" i="10"/>
  <c r="D1734" i="10"/>
  <c r="A1735" i="10"/>
  <c r="B1735" i="10"/>
  <c r="C1735" i="10"/>
  <c r="D1735" i="10"/>
  <c r="A1736" i="10"/>
  <c r="B1736" i="10"/>
  <c r="C1736" i="10"/>
  <c r="D1736" i="10"/>
  <c r="A1737" i="10"/>
  <c r="B1737" i="10"/>
  <c r="C1737" i="10"/>
  <c r="D1737" i="10"/>
  <c r="A1738" i="10"/>
  <c r="B1738" i="10"/>
  <c r="C1738" i="10"/>
  <c r="D1738" i="10"/>
  <c r="A1739" i="10"/>
  <c r="B1739" i="10"/>
  <c r="C1739" i="10"/>
  <c r="D1739" i="10"/>
  <c r="A1740" i="10"/>
  <c r="B1740" i="10"/>
  <c r="C1740" i="10"/>
  <c r="D1740" i="10"/>
  <c r="A1741" i="10"/>
  <c r="B1741" i="10"/>
  <c r="C1741" i="10"/>
  <c r="D1741" i="10"/>
  <c r="A1742" i="10"/>
  <c r="B1742" i="10"/>
  <c r="C1742" i="10"/>
  <c r="D1742" i="10"/>
  <c r="A1743" i="10"/>
  <c r="B1743" i="10"/>
  <c r="C1743" i="10"/>
  <c r="D1743" i="10"/>
  <c r="A1744" i="10"/>
  <c r="B1744" i="10"/>
  <c r="C1744" i="10"/>
  <c r="D1744" i="10"/>
  <c r="A1745" i="10"/>
  <c r="B1745" i="10"/>
  <c r="C1745" i="10"/>
  <c r="D1745" i="10"/>
  <c r="A1746" i="10"/>
  <c r="B1746" i="10"/>
  <c r="C1746" i="10"/>
  <c r="D1746" i="10"/>
  <c r="A1747" i="10"/>
  <c r="B1747" i="10"/>
  <c r="C1747" i="10"/>
  <c r="D1747" i="10"/>
  <c r="A1748" i="10"/>
  <c r="B1748" i="10"/>
  <c r="C1748" i="10"/>
  <c r="D1748" i="10"/>
  <c r="A1749" i="10"/>
  <c r="B1749" i="10"/>
  <c r="C1749" i="10"/>
  <c r="D1749" i="10"/>
  <c r="A1750" i="10"/>
  <c r="B1750" i="10"/>
  <c r="C1750" i="10"/>
  <c r="D1750" i="10"/>
  <c r="A1751" i="10"/>
  <c r="B1751" i="10"/>
  <c r="C1751" i="10"/>
  <c r="D1751" i="10"/>
  <c r="A1752" i="10"/>
  <c r="B1752" i="10"/>
  <c r="C1752" i="10"/>
  <c r="D1752" i="10"/>
  <c r="A1753" i="10"/>
  <c r="B1753" i="10"/>
  <c r="C1753" i="10"/>
  <c r="D1753" i="10"/>
  <c r="A1754" i="10"/>
  <c r="B1754" i="10"/>
  <c r="C1754" i="10"/>
  <c r="D1754" i="10"/>
  <c r="A1755" i="10"/>
  <c r="B1755" i="10"/>
  <c r="C1755" i="10"/>
  <c r="D1755" i="10"/>
  <c r="A1756" i="10"/>
  <c r="B1756" i="10"/>
  <c r="C1756" i="10"/>
  <c r="D1756" i="10"/>
  <c r="A1757" i="10"/>
  <c r="B1757" i="10"/>
  <c r="C1757" i="10"/>
  <c r="D1757" i="10"/>
  <c r="A1758" i="10"/>
  <c r="B1758" i="10"/>
  <c r="C1758" i="10"/>
  <c r="D1758" i="10"/>
  <c r="A1759" i="10"/>
  <c r="B1759" i="10"/>
  <c r="C1759" i="10"/>
  <c r="D1759" i="10"/>
  <c r="A1760" i="10"/>
  <c r="B1760" i="10"/>
  <c r="C1760" i="10"/>
  <c r="D1760" i="10"/>
  <c r="A1761" i="10"/>
  <c r="B1761" i="10"/>
  <c r="C1761" i="10"/>
  <c r="D1761" i="10"/>
  <c r="A1762" i="10"/>
  <c r="B1762" i="10"/>
  <c r="C1762" i="10"/>
  <c r="D1762" i="10"/>
  <c r="A1763" i="10"/>
  <c r="B1763" i="10"/>
  <c r="C1763" i="10"/>
  <c r="D1763" i="10"/>
  <c r="A1764" i="10"/>
  <c r="B1764" i="10"/>
  <c r="C1764" i="10"/>
  <c r="D1764" i="10"/>
  <c r="A1765" i="10"/>
  <c r="B1765" i="10"/>
  <c r="C1765" i="10"/>
  <c r="D1765" i="10"/>
  <c r="A1766" i="10"/>
  <c r="B1766" i="10"/>
  <c r="C1766" i="10"/>
  <c r="D1766" i="10"/>
  <c r="A1767" i="10"/>
  <c r="B1767" i="10"/>
  <c r="C1767" i="10"/>
  <c r="D1767" i="10"/>
  <c r="A1768" i="10"/>
  <c r="B1768" i="10"/>
  <c r="C1768" i="10"/>
  <c r="D1768" i="10"/>
  <c r="A1769" i="10"/>
  <c r="B1769" i="10"/>
  <c r="C1769" i="10"/>
  <c r="D1769" i="10"/>
  <c r="A1770" i="10"/>
  <c r="B1770" i="10"/>
  <c r="C1770" i="10"/>
  <c r="D1770" i="10"/>
  <c r="A1771" i="10"/>
  <c r="B1771" i="10"/>
  <c r="C1771" i="10"/>
  <c r="D1771" i="10"/>
  <c r="A1772" i="10"/>
  <c r="B1772" i="10"/>
  <c r="C1772" i="10"/>
  <c r="D1772" i="10"/>
  <c r="A1773" i="10"/>
  <c r="B1773" i="10"/>
  <c r="C1773" i="10"/>
  <c r="D1773" i="10"/>
  <c r="A1774" i="10"/>
  <c r="B1774" i="10"/>
  <c r="C1774" i="10"/>
  <c r="D1774" i="10"/>
  <c r="A1775" i="10"/>
  <c r="B1775" i="10"/>
  <c r="C1775" i="10"/>
  <c r="D1775" i="10"/>
  <c r="A1776" i="10"/>
  <c r="B1776" i="10"/>
  <c r="C1776" i="10"/>
  <c r="D1776" i="10"/>
  <c r="A1777" i="10"/>
  <c r="B1777" i="10"/>
  <c r="C1777" i="10"/>
  <c r="D1777" i="10"/>
  <c r="A1778" i="10"/>
  <c r="B1778" i="10"/>
  <c r="C1778" i="10"/>
  <c r="D1778" i="10"/>
  <c r="A1779" i="10"/>
  <c r="B1779" i="10"/>
  <c r="C1779" i="10"/>
  <c r="D1779" i="10"/>
  <c r="A1780" i="10"/>
  <c r="B1780" i="10"/>
  <c r="C1780" i="10"/>
  <c r="D1780" i="10"/>
  <c r="A1781" i="10"/>
  <c r="B1781" i="10"/>
  <c r="C1781" i="10"/>
  <c r="D1781" i="10"/>
  <c r="A1782" i="10"/>
  <c r="B1782" i="10"/>
  <c r="C1782" i="10"/>
  <c r="D1782" i="10"/>
  <c r="A1783" i="10"/>
  <c r="B1783" i="10"/>
  <c r="C1783" i="10"/>
  <c r="D1783" i="10"/>
  <c r="A1784" i="10"/>
  <c r="B1784" i="10"/>
  <c r="C1784" i="10"/>
  <c r="D1784" i="10"/>
  <c r="A1785" i="10"/>
  <c r="B1785" i="10"/>
  <c r="C1785" i="10"/>
  <c r="D1785" i="10"/>
  <c r="A1786" i="10"/>
  <c r="B1786" i="10"/>
  <c r="C1786" i="10"/>
  <c r="D1786" i="10"/>
  <c r="A1787" i="10"/>
  <c r="B1787" i="10"/>
  <c r="C1787" i="10"/>
  <c r="D1787" i="10"/>
  <c r="A1788" i="10"/>
  <c r="B1788" i="10"/>
  <c r="C1788" i="10"/>
  <c r="D1788" i="10"/>
  <c r="A1789" i="10"/>
  <c r="B1789" i="10"/>
  <c r="C1789" i="10"/>
  <c r="D1789" i="10"/>
  <c r="A1790" i="10"/>
  <c r="B1790" i="10"/>
  <c r="C1790" i="10"/>
  <c r="D1790" i="10"/>
  <c r="A1791" i="10"/>
  <c r="B1791" i="10"/>
  <c r="C1791" i="10"/>
  <c r="D1791" i="10"/>
  <c r="A1792" i="10"/>
  <c r="B1792" i="10"/>
  <c r="C1792" i="10"/>
  <c r="D1792" i="10"/>
  <c r="A1793" i="10"/>
  <c r="B1793" i="10"/>
  <c r="C1793" i="10"/>
  <c r="D1793" i="10"/>
  <c r="A1794" i="10"/>
  <c r="B1794" i="10"/>
  <c r="C1794" i="10"/>
  <c r="D1794" i="10"/>
  <c r="A1795" i="10"/>
  <c r="B1795" i="10"/>
  <c r="C1795" i="10"/>
  <c r="D1795" i="10"/>
  <c r="A1796" i="10"/>
  <c r="B1796" i="10"/>
  <c r="C1796" i="10"/>
  <c r="D1796" i="10"/>
  <c r="A1797" i="10"/>
  <c r="B1797" i="10"/>
  <c r="C1797" i="10"/>
  <c r="D1797" i="10"/>
  <c r="A1798" i="10"/>
  <c r="B1798" i="10"/>
  <c r="C1798" i="10"/>
  <c r="D1798" i="10"/>
  <c r="A1799" i="10"/>
  <c r="B1799" i="10"/>
  <c r="C1799" i="10"/>
  <c r="D1799" i="10"/>
  <c r="A1800" i="10"/>
  <c r="B1800" i="10"/>
  <c r="C1800" i="10"/>
  <c r="D1800" i="10"/>
  <c r="A1801" i="10"/>
  <c r="B1801" i="10"/>
  <c r="C1801" i="10"/>
  <c r="D1801" i="10"/>
  <c r="A1802" i="10"/>
  <c r="B1802" i="10"/>
  <c r="C1802" i="10"/>
  <c r="D1802" i="10"/>
  <c r="A1803" i="10"/>
  <c r="B1803" i="10"/>
  <c r="C1803" i="10"/>
  <c r="D1803" i="10"/>
  <c r="A1804" i="10"/>
  <c r="B1804" i="10"/>
  <c r="C1804" i="10"/>
  <c r="D1804" i="10"/>
  <c r="A1805" i="10"/>
  <c r="B1805" i="10"/>
  <c r="C1805" i="10"/>
  <c r="D1805" i="10"/>
  <c r="A1806" i="10"/>
  <c r="B1806" i="10"/>
  <c r="C1806" i="10"/>
  <c r="D1806" i="10"/>
  <c r="A1807" i="10"/>
  <c r="B1807" i="10"/>
  <c r="C1807" i="10"/>
  <c r="D1807" i="10"/>
  <c r="A1808" i="10"/>
  <c r="B1808" i="10"/>
  <c r="C1808" i="10"/>
  <c r="D1808" i="10"/>
  <c r="A1809" i="10"/>
  <c r="B1809" i="10"/>
  <c r="C1809" i="10"/>
  <c r="D1809" i="10"/>
  <c r="A1810" i="10"/>
  <c r="B1810" i="10"/>
  <c r="C1810" i="10"/>
  <c r="D1810" i="10"/>
  <c r="A1811" i="10"/>
  <c r="B1811" i="10"/>
  <c r="C1811" i="10"/>
  <c r="D1811" i="10"/>
  <c r="A1812" i="10"/>
  <c r="B1812" i="10"/>
  <c r="C1812" i="10"/>
  <c r="D1812" i="10"/>
  <c r="A1813" i="10"/>
  <c r="B1813" i="10"/>
  <c r="C1813" i="10"/>
  <c r="D1813" i="10"/>
  <c r="A1814" i="10"/>
  <c r="B1814" i="10"/>
  <c r="C1814" i="10"/>
  <c r="D1814" i="10"/>
  <c r="A1815" i="10"/>
  <c r="B1815" i="10"/>
  <c r="C1815" i="10"/>
  <c r="D1815" i="10"/>
  <c r="A1816" i="10"/>
  <c r="B1816" i="10"/>
  <c r="C1816" i="10"/>
  <c r="D1816" i="10"/>
  <c r="A1817" i="10"/>
  <c r="B1817" i="10"/>
  <c r="C1817" i="10"/>
  <c r="D1817" i="10"/>
  <c r="A1818" i="10"/>
  <c r="B1818" i="10"/>
  <c r="C1818" i="10"/>
  <c r="D1818" i="10"/>
  <c r="A1819" i="10"/>
  <c r="B1819" i="10"/>
  <c r="C1819" i="10"/>
  <c r="D1819" i="10"/>
  <c r="A1820" i="10"/>
  <c r="B1820" i="10"/>
  <c r="C1820" i="10"/>
  <c r="D1820" i="10"/>
  <c r="A1821" i="10"/>
  <c r="B1821" i="10"/>
  <c r="C1821" i="10"/>
  <c r="D1821" i="10"/>
  <c r="A1822" i="10"/>
  <c r="B1822" i="10"/>
  <c r="C1822" i="10"/>
  <c r="D1822" i="10"/>
  <c r="A1823" i="10"/>
  <c r="B1823" i="10"/>
  <c r="C1823" i="10"/>
  <c r="D1823" i="10"/>
  <c r="A1824" i="10"/>
  <c r="B1824" i="10"/>
  <c r="C1824" i="10"/>
  <c r="D1824" i="10"/>
  <c r="A1825" i="10"/>
  <c r="B1825" i="10"/>
  <c r="C1825" i="10"/>
  <c r="D1825" i="10"/>
  <c r="A1826" i="10"/>
  <c r="B1826" i="10"/>
  <c r="C1826" i="10"/>
  <c r="D1826" i="10"/>
  <c r="A1827" i="10"/>
  <c r="B1827" i="10"/>
  <c r="C1827" i="10"/>
  <c r="D1827" i="10"/>
  <c r="A1828" i="10"/>
  <c r="B1828" i="10"/>
  <c r="C1828" i="10"/>
  <c r="D1828" i="10"/>
  <c r="A1829" i="10"/>
  <c r="B1829" i="10"/>
  <c r="C1829" i="10"/>
  <c r="D1829" i="10"/>
  <c r="A1830" i="10"/>
  <c r="B1830" i="10"/>
  <c r="C1830" i="10"/>
  <c r="D1830" i="10"/>
  <c r="A1831" i="10"/>
  <c r="B1831" i="10"/>
  <c r="C1831" i="10"/>
  <c r="D1831" i="10"/>
  <c r="A1832" i="10"/>
  <c r="B1832" i="10"/>
  <c r="C1832" i="10"/>
  <c r="D1832" i="10"/>
  <c r="A1833" i="10"/>
  <c r="B1833" i="10"/>
  <c r="C1833" i="10"/>
  <c r="D1833" i="10"/>
  <c r="A1834" i="10"/>
  <c r="B1834" i="10"/>
  <c r="C1834" i="10"/>
  <c r="D1834" i="10"/>
  <c r="A1835" i="10"/>
  <c r="B1835" i="10"/>
  <c r="C1835" i="10"/>
  <c r="D1835" i="10"/>
  <c r="A1836" i="10"/>
  <c r="B1836" i="10"/>
  <c r="C1836" i="10"/>
  <c r="D1836" i="10"/>
  <c r="A1837" i="10"/>
  <c r="B1837" i="10"/>
  <c r="C1837" i="10"/>
  <c r="D1837" i="10"/>
  <c r="A1838" i="10"/>
  <c r="B1838" i="10"/>
  <c r="C1838" i="10"/>
  <c r="D1838" i="10"/>
  <c r="A1839" i="10"/>
  <c r="B1839" i="10"/>
  <c r="C1839" i="10"/>
  <c r="D1839" i="10"/>
  <c r="A1840" i="10"/>
  <c r="B1840" i="10"/>
  <c r="C1840" i="10"/>
  <c r="D1840" i="10"/>
  <c r="A1841" i="10"/>
  <c r="B1841" i="10"/>
  <c r="C1841" i="10"/>
  <c r="D1841" i="10"/>
  <c r="A1842" i="10"/>
  <c r="B1842" i="10"/>
  <c r="C1842" i="10"/>
  <c r="D1842" i="10"/>
  <c r="A1843" i="10"/>
  <c r="B1843" i="10"/>
  <c r="C1843" i="10"/>
  <c r="D1843" i="10"/>
  <c r="A1844" i="10"/>
  <c r="B1844" i="10"/>
  <c r="C1844" i="10"/>
  <c r="D1844" i="10"/>
  <c r="A1845" i="10"/>
  <c r="B1845" i="10"/>
  <c r="C1845" i="10"/>
  <c r="D1845" i="10"/>
  <c r="A1846" i="10"/>
  <c r="B1846" i="10"/>
  <c r="C1846" i="10"/>
  <c r="D1846" i="10"/>
  <c r="A1847" i="10"/>
  <c r="B1847" i="10"/>
  <c r="C1847" i="10"/>
  <c r="D1847" i="10"/>
  <c r="A1848" i="10"/>
  <c r="B1848" i="10"/>
  <c r="C1848" i="10"/>
  <c r="D1848" i="10"/>
  <c r="A1849" i="10"/>
  <c r="B1849" i="10"/>
  <c r="C1849" i="10"/>
  <c r="D1849" i="10"/>
  <c r="A1850" i="10"/>
  <c r="B1850" i="10"/>
  <c r="C1850" i="10"/>
  <c r="D1850" i="10"/>
  <c r="A1851" i="10"/>
  <c r="B1851" i="10"/>
  <c r="C1851" i="10"/>
  <c r="D1851" i="10"/>
  <c r="A1852" i="10"/>
  <c r="B1852" i="10"/>
  <c r="C1852" i="10"/>
  <c r="D1852" i="10"/>
  <c r="A1853" i="10"/>
  <c r="B1853" i="10"/>
  <c r="C1853" i="10"/>
  <c r="D1853" i="10"/>
  <c r="A1854" i="10"/>
  <c r="B1854" i="10"/>
  <c r="C1854" i="10"/>
  <c r="D1854" i="10"/>
  <c r="A1855" i="10"/>
  <c r="B1855" i="10"/>
  <c r="C1855" i="10"/>
  <c r="D1855" i="10"/>
  <c r="A1856" i="10"/>
  <c r="B1856" i="10"/>
  <c r="C1856" i="10"/>
  <c r="D1856" i="10"/>
  <c r="A1857" i="10"/>
  <c r="B1857" i="10"/>
  <c r="C1857" i="10"/>
  <c r="D1857" i="10"/>
  <c r="A1858" i="10"/>
  <c r="B1858" i="10"/>
  <c r="C1858" i="10"/>
  <c r="D1858" i="10"/>
  <c r="A1859" i="10"/>
  <c r="B1859" i="10"/>
  <c r="C1859" i="10"/>
  <c r="D1859" i="10"/>
  <c r="A1860" i="10"/>
  <c r="B1860" i="10"/>
  <c r="C1860" i="10"/>
  <c r="D1860" i="10"/>
  <c r="A1861" i="10"/>
  <c r="B1861" i="10"/>
  <c r="C1861" i="10"/>
  <c r="D1861" i="10"/>
  <c r="A1862" i="10"/>
  <c r="B1862" i="10"/>
  <c r="C1862" i="10"/>
  <c r="D1862" i="10"/>
  <c r="A1863" i="10"/>
  <c r="B1863" i="10"/>
  <c r="C1863" i="10"/>
  <c r="D1863" i="10"/>
  <c r="A1864" i="10"/>
  <c r="B1864" i="10"/>
  <c r="C1864" i="10"/>
  <c r="D1864" i="10"/>
  <c r="A1865" i="10"/>
  <c r="B1865" i="10"/>
  <c r="C1865" i="10"/>
  <c r="D1865" i="10"/>
  <c r="A1866" i="10"/>
  <c r="B1866" i="10"/>
  <c r="C1866" i="10"/>
  <c r="D1866" i="10"/>
  <c r="A1867" i="10"/>
  <c r="B1867" i="10"/>
  <c r="C1867" i="10"/>
  <c r="D1867" i="10"/>
  <c r="A1868" i="10"/>
  <c r="B1868" i="10"/>
  <c r="C1868" i="10"/>
  <c r="D1868" i="10"/>
  <c r="A1869" i="10"/>
  <c r="B1869" i="10"/>
  <c r="C1869" i="10"/>
  <c r="D1869" i="10"/>
  <c r="A1870" i="10"/>
  <c r="B1870" i="10"/>
  <c r="C1870" i="10"/>
  <c r="D1870" i="10"/>
  <c r="A1871" i="10"/>
  <c r="B1871" i="10"/>
  <c r="C1871" i="10"/>
  <c r="D1871" i="10"/>
  <c r="A1872" i="10"/>
  <c r="B1872" i="10"/>
  <c r="C1872" i="10"/>
  <c r="D1872" i="10"/>
  <c r="A1873" i="10"/>
  <c r="B1873" i="10"/>
  <c r="C1873" i="10"/>
  <c r="D1873" i="10"/>
  <c r="A1874" i="10"/>
  <c r="B1874" i="10"/>
  <c r="C1874" i="10"/>
  <c r="D1874" i="10"/>
  <c r="A1875" i="10"/>
  <c r="B1875" i="10"/>
  <c r="C1875" i="10"/>
  <c r="D1875" i="10"/>
  <c r="A1876" i="10"/>
  <c r="B1876" i="10"/>
  <c r="C1876" i="10"/>
  <c r="D1876" i="10"/>
  <c r="A1877" i="10"/>
  <c r="B1877" i="10"/>
  <c r="C1877" i="10"/>
  <c r="D1877" i="10"/>
  <c r="A1878" i="10"/>
  <c r="B1878" i="10"/>
  <c r="C1878" i="10"/>
  <c r="D1878" i="10"/>
  <c r="A1879" i="10"/>
  <c r="B1879" i="10"/>
  <c r="C1879" i="10"/>
  <c r="D1879" i="10"/>
  <c r="A1880" i="10"/>
  <c r="B1880" i="10"/>
  <c r="C1880" i="10"/>
  <c r="D1880" i="10"/>
  <c r="A1881" i="10"/>
  <c r="B1881" i="10"/>
  <c r="C1881" i="10"/>
  <c r="D1881" i="10"/>
  <c r="A1882" i="10"/>
  <c r="B1882" i="10"/>
  <c r="C1882" i="10"/>
  <c r="D1882" i="10"/>
  <c r="A1883" i="10"/>
  <c r="B1883" i="10"/>
  <c r="C1883" i="10"/>
  <c r="D1883" i="10"/>
  <c r="A1884" i="10"/>
  <c r="B1884" i="10"/>
  <c r="C1884" i="10"/>
  <c r="D1884" i="10"/>
  <c r="A1885" i="10"/>
  <c r="B1885" i="10"/>
  <c r="C1885" i="10"/>
  <c r="D1885" i="10"/>
  <c r="A1886" i="10"/>
  <c r="B1886" i="10"/>
  <c r="C1886" i="10"/>
  <c r="D1886" i="10"/>
  <c r="A1887" i="10"/>
  <c r="B1887" i="10"/>
  <c r="C1887" i="10"/>
  <c r="D1887" i="10"/>
  <c r="A1888" i="10"/>
  <c r="B1888" i="10"/>
  <c r="C1888" i="10"/>
  <c r="D1888" i="10"/>
  <c r="A1889" i="10"/>
  <c r="B1889" i="10"/>
  <c r="C1889" i="10"/>
  <c r="D1889" i="10"/>
  <c r="A1890" i="10"/>
  <c r="B1890" i="10"/>
  <c r="C1890" i="10"/>
  <c r="D1890" i="10"/>
  <c r="A1891" i="10"/>
  <c r="B1891" i="10"/>
  <c r="C1891" i="10"/>
  <c r="D1891" i="10"/>
  <c r="A1892" i="10"/>
  <c r="B1892" i="10"/>
  <c r="C1892" i="10"/>
  <c r="D1892" i="10"/>
  <c r="A1893" i="10"/>
  <c r="B1893" i="10"/>
  <c r="C1893" i="10"/>
  <c r="D1893" i="10"/>
  <c r="A1894" i="10"/>
  <c r="B1894" i="10"/>
  <c r="C1894" i="10"/>
  <c r="D1894" i="10"/>
  <c r="A1895" i="10"/>
  <c r="B1895" i="10"/>
  <c r="C1895" i="10"/>
  <c r="D1895" i="10"/>
  <c r="A1896" i="10"/>
  <c r="B1896" i="10"/>
  <c r="C1896" i="10"/>
  <c r="D1896" i="10"/>
  <c r="A1897" i="10"/>
  <c r="B1897" i="10"/>
  <c r="C1897" i="10"/>
  <c r="D1897" i="10"/>
  <c r="A1898" i="10"/>
  <c r="B1898" i="10"/>
  <c r="C1898" i="10"/>
  <c r="D1898" i="10"/>
  <c r="A1899" i="10"/>
  <c r="B1899" i="10"/>
  <c r="C1899" i="10"/>
  <c r="D1899" i="10"/>
  <c r="A1900" i="10"/>
  <c r="B1900" i="10"/>
  <c r="C1900" i="10"/>
  <c r="D1900" i="10"/>
  <c r="A1901" i="10"/>
  <c r="B1901" i="10"/>
  <c r="C1901" i="10"/>
  <c r="D1901" i="10"/>
  <c r="A1902" i="10"/>
  <c r="B1902" i="10"/>
  <c r="C1902" i="10"/>
  <c r="D1902" i="10"/>
  <c r="A1903" i="10"/>
  <c r="B1903" i="10"/>
  <c r="C1903" i="10"/>
  <c r="D1903" i="10"/>
  <c r="A1904" i="10"/>
  <c r="B1904" i="10"/>
  <c r="C1904" i="10"/>
  <c r="D1904" i="10"/>
  <c r="A1905" i="10"/>
  <c r="B1905" i="10"/>
  <c r="C1905" i="10"/>
  <c r="D1905" i="10"/>
  <c r="A1906" i="10"/>
  <c r="B1906" i="10"/>
  <c r="C1906" i="10"/>
  <c r="D1906" i="10"/>
  <c r="A1907" i="10"/>
  <c r="B1907" i="10"/>
  <c r="C1907" i="10"/>
  <c r="D1907" i="10"/>
  <c r="A1908" i="10"/>
  <c r="B1908" i="10"/>
  <c r="C1908" i="10"/>
  <c r="D1908" i="10"/>
  <c r="A1909" i="10"/>
  <c r="B1909" i="10"/>
  <c r="C1909" i="10"/>
  <c r="D1909" i="10"/>
  <c r="A1910" i="10"/>
  <c r="B1910" i="10"/>
  <c r="C1910" i="10"/>
  <c r="D1910" i="10"/>
  <c r="A1911" i="10"/>
  <c r="B1911" i="10"/>
  <c r="C1911" i="10"/>
  <c r="D1911" i="10"/>
  <c r="A1912" i="10"/>
  <c r="B1912" i="10"/>
  <c r="C1912" i="10"/>
  <c r="D1912" i="10"/>
  <c r="A1913" i="10"/>
  <c r="B1913" i="10"/>
  <c r="C1913" i="10"/>
  <c r="D1913" i="10"/>
  <c r="A1914" i="10"/>
  <c r="B1914" i="10"/>
  <c r="C1914" i="10"/>
  <c r="D1914" i="10"/>
  <c r="A1915" i="10"/>
  <c r="B1915" i="10"/>
  <c r="C1915" i="10"/>
  <c r="D1915" i="10"/>
  <c r="A1916" i="10"/>
  <c r="B1916" i="10"/>
  <c r="C1916" i="10"/>
  <c r="D1916" i="10"/>
  <c r="A1917" i="10"/>
  <c r="B1917" i="10"/>
  <c r="C1917" i="10"/>
  <c r="D1917" i="10"/>
  <c r="A1918" i="10"/>
  <c r="B1918" i="10"/>
  <c r="C1918" i="10"/>
  <c r="D1918" i="10"/>
  <c r="A1919" i="10"/>
  <c r="B1919" i="10"/>
  <c r="C1919" i="10"/>
  <c r="D1919" i="10"/>
  <c r="A1920" i="10"/>
  <c r="B1920" i="10"/>
  <c r="C1920" i="10"/>
  <c r="D1920" i="10"/>
  <c r="A1921" i="10"/>
  <c r="B1921" i="10"/>
  <c r="C1921" i="10"/>
  <c r="D1921" i="10"/>
  <c r="A1922" i="10"/>
  <c r="B1922" i="10"/>
  <c r="C1922" i="10"/>
  <c r="D1922" i="10"/>
  <c r="A1923" i="10"/>
  <c r="B1923" i="10"/>
  <c r="C1923" i="10"/>
  <c r="D1923" i="10"/>
  <c r="A1924" i="10"/>
  <c r="B1924" i="10"/>
  <c r="C1924" i="10"/>
  <c r="D1924" i="10"/>
  <c r="A1925" i="10"/>
  <c r="B1925" i="10"/>
  <c r="C1925" i="10"/>
  <c r="D1925" i="10"/>
  <c r="A1926" i="10"/>
  <c r="B1926" i="10"/>
  <c r="C1926" i="10"/>
  <c r="D1926" i="10"/>
  <c r="A1927" i="10"/>
  <c r="B1927" i="10"/>
  <c r="C1927" i="10"/>
  <c r="D1927" i="10"/>
  <c r="A1928" i="10"/>
  <c r="B1928" i="10"/>
  <c r="C1928" i="10"/>
  <c r="D1928" i="10"/>
  <c r="A1929" i="10"/>
  <c r="B1929" i="10"/>
  <c r="C1929" i="10"/>
  <c r="D1929" i="10"/>
  <c r="A1930" i="10"/>
  <c r="B1930" i="10"/>
  <c r="C1930" i="10"/>
  <c r="D1930" i="10"/>
  <c r="A1931" i="10"/>
  <c r="B1931" i="10"/>
  <c r="C1931" i="10"/>
  <c r="D1931" i="10"/>
  <c r="A1932" i="10"/>
  <c r="B1932" i="10"/>
  <c r="C1932" i="10"/>
  <c r="D1932" i="10"/>
  <c r="A1933" i="10"/>
  <c r="B1933" i="10"/>
  <c r="C1933" i="10"/>
  <c r="D1933" i="10"/>
  <c r="A1934" i="10"/>
  <c r="B1934" i="10"/>
  <c r="C1934" i="10"/>
  <c r="D1934" i="10"/>
  <c r="A1935" i="10"/>
  <c r="B1935" i="10"/>
  <c r="C1935" i="10"/>
  <c r="D1935" i="10"/>
  <c r="A1936" i="10"/>
  <c r="B1936" i="10"/>
  <c r="C1936" i="10"/>
  <c r="D1936" i="10"/>
  <c r="A1937" i="10"/>
  <c r="B1937" i="10"/>
  <c r="C1937" i="10"/>
  <c r="D1937" i="10"/>
  <c r="A1938" i="10"/>
  <c r="B1938" i="10"/>
  <c r="C1938" i="10"/>
  <c r="D1938" i="10"/>
  <c r="A1939" i="10"/>
  <c r="B1939" i="10"/>
  <c r="C1939" i="10"/>
  <c r="D1939" i="10"/>
  <c r="A1940" i="10"/>
  <c r="B1940" i="10"/>
  <c r="C1940" i="10"/>
  <c r="D1940" i="10"/>
  <c r="A1941" i="10"/>
  <c r="B1941" i="10"/>
  <c r="C1941" i="10"/>
  <c r="D1941" i="10"/>
  <c r="A1942" i="10"/>
  <c r="B1942" i="10"/>
  <c r="C1942" i="10"/>
  <c r="D1942" i="10"/>
  <c r="A1943" i="10"/>
  <c r="B1943" i="10"/>
  <c r="C1943" i="10"/>
  <c r="D1943" i="10"/>
  <c r="A1944" i="10"/>
  <c r="B1944" i="10"/>
  <c r="C1944" i="10"/>
  <c r="D1944" i="10"/>
  <c r="A1945" i="10"/>
  <c r="B1945" i="10"/>
  <c r="C1945" i="10"/>
  <c r="D1945" i="10"/>
  <c r="A1946" i="10"/>
  <c r="B1946" i="10"/>
  <c r="C1946" i="10"/>
  <c r="D1946" i="10"/>
  <c r="A1947" i="10"/>
  <c r="B1947" i="10"/>
  <c r="C1947" i="10"/>
  <c r="D1947" i="10"/>
  <c r="A1948" i="10"/>
  <c r="B1948" i="10"/>
  <c r="C1948" i="10"/>
  <c r="D1948" i="10"/>
  <c r="A1949" i="10"/>
  <c r="B1949" i="10"/>
  <c r="C1949" i="10"/>
  <c r="D1949" i="10"/>
  <c r="A1950" i="10"/>
  <c r="B1950" i="10"/>
  <c r="C1950" i="10"/>
  <c r="D1950" i="10"/>
  <c r="A1951" i="10"/>
  <c r="B1951" i="10"/>
  <c r="C1951" i="10"/>
  <c r="D1951" i="10"/>
  <c r="A1952" i="10"/>
  <c r="B1952" i="10"/>
  <c r="C1952" i="10"/>
  <c r="D1952" i="10"/>
  <c r="A1953" i="10"/>
  <c r="B1953" i="10"/>
  <c r="C1953" i="10"/>
  <c r="D1953" i="10"/>
  <c r="A1954" i="10"/>
  <c r="B1954" i="10"/>
  <c r="C1954" i="10"/>
  <c r="D1954" i="10"/>
  <c r="A1955" i="10"/>
  <c r="B1955" i="10"/>
  <c r="C1955" i="10"/>
  <c r="D1955" i="10"/>
  <c r="A1956" i="10"/>
  <c r="B1956" i="10"/>
  <c r="C1956" i="10"/>
  <c r="D1956" i="10"/>
  <c r="A1957" i="10"/>
  <c r="B1957" i="10"/>
  <c r="C1957" i="10"/>
  <c r="D1957" i="10"/>
  <c r="A1958" i="10"/>
  <c r="B1958" i="10"/>
  <c r="C1958" i="10"/>
  <c r="D1958" i="10"/>
  <c r="A1959" i="10"/>
  <c r="B1959" i="10"/>
  <c r="C1959" i="10"/>
  <c r="D1959" i="10"/>
  <c r="A1960" i="10"/>
  <c r="B1960" i="10"/>
  <c r="C1960" i="10"/>
  <c r="D1960" i="10"/>
  <c r="A1961" i="10"/>
  <c r="B1961" i="10"/>
  <c r="C1961" i="10"/>
  <c r="D1961" i="10"/>
  <c r="A1962" i="10"/>
  <c r="B1962" i="10"/>
  <c r="C1962" i="10"/>
  <c r="D1962" i="10"/>
  <c r="A1963" i="10"/>
  <c r="B1963" i="10"/>
  <c r="C1963" i="10"/>
  <c r="D1963" i="10"/>
  <c r="A1964" i="10"/>
  <c r="B1964" i="10"/>
  <c r="C1964" i="10"/>
  <c r="D1964" i="10"/>
  <c r="A1965" i="10"/>
  <c r="B1965" i="10"/>
  <c r="C1965" i="10"/>
  <c r="D1965" i="10"/>
  <c r="A1966" i="10"/>
  <c r="B1966" i="10"/>
  <c r="C1966" i="10"/>
  <c r="D1966" i="10"/>
  <c r="A1967" i="10"/>
  <c r="B1967" i="10"/>
  <c r="C1967" i="10"/>
  <c r="D1967" i="10"/>
  <c r="A1968" i="10"/>
  <c r="B1968" i="10"/>
  <c r="C1968" i="10"/>
  <c r="D1968" i="10"/>
  <c r="A1969" i="10"/>
  <c r="B1969" i="10"/>
  <c r="C1969" i="10"/>
  <c r="D1969" i="10"/>
  <c r="A1970" i="10"/>
  <c r="B1970" i="10"/>
  <c r="C1970" i="10"/>
  <c r="D1970" i="10"/>
  <c r="A1971" i="10"/>
  <c r="B1971" i="10"/>
  <c r="C1971" i="10"/>
  <c r="D1971" i="10"/>
  <c r="A1972" i="10"/>
  <c r="B1972" i="10"/>
  <c r="C1972" i="10"/>
  <c r="D1972" i="10"/>
  <c r="A1973" i="10"/>
  <c r="B1973" i="10"/>
  <c r="C1973" i="10"/>
  <c r="D1973" i="10"/>
  <c r="A1974" i="10"/>
  <c r="B1974" i="10"/>
  <c r="C1974" i="10"/>
  <c r="D1974" i="10"/>
  <c r="A1975" i="10"/>
  <c r="B1975" i="10"/>
  <c r="C1975" i="10"/>
  <c r="D1975" i="10"/>
  <c r="A1976" i="10"/>
  <c r="B1976" i="10"/>
  <c r="C1976" i="10"/>
  <c r="D1976" i="10"/>
  <c r="A1977" i="10"/>
  <c r="B1977" i="10"/>
  <c r="C1977" i="10"/>
  <c r="D1977" i="10"/>
  <c r="A1978" i="10"/>
  <c r="B1978" i="10"/>
  <c r="C1978" i="10"/>
  <c r="D1978" i="10"/>
  <c r="A1979" i="10"/>
  <c r="B1979" i="10"/>
  <c r="C1979" i="10"/>
  <c r="D1979" i="10"/>
  <c r="A1980" i="10"/>
  <c r="B1980" i="10"/>
  <c r="C1980" i="10"/>
  <c r="D1980" i="10"/>
  <c r="A1981" i="10"/>
  <c r="B1981" i="10"/>
  <c r="C1981" i="10"/>
  <c r="D1981" i="10"/>
  <c r="A1982" i="10"/>
  <c r="B1982" i="10"/>
  <c r="C1982" i="10"/>
  <c r="D1982" i="10"/>
  <c r="A1983" i="10"/>
  <c r="B1983" i="10"/>
  <c r="C1983" i="10"/>
  <c r="D1983" i="10"/>
  <c r="A1984" i="10"/>
  <c r="B1984" i="10"/>
  <c r="C1984" i="10"/>
  <c r="D1984" i="10"/>
  <c r="A1985" i="10"/>
  <c r="B1985" i="10"/>
  <c r="C1985" i="10"/>
  <c r="D1985" i="10"/>
  <c r="A1986" i="10"/>
  <c r="B1986" i="10"/>
  <c r="C1986" i="10"/>
  <c r="D1986" i="10"/>
  <c r="A1987" i="10"/>
  <c r="B1987" i="10"/>
  <c r="C1987" i="10"/>
  <c r="D1987" i="10"/>
  <c r="A1988" i="10"/>
  <c r="B1988" i="10"/>
  <c r="C1988" i="10"/>
  <c r="D1988" i="10"/>
  <c r="A1989" i="10"/>
  <c r="B1989" i="10"/>
  <c r="C1989" i="10"/>
  <c r="D1989" i="10"/>
  <c r="A1990" i="10"/>
  <c r="B1990" i="10"/>
  <c r="C1990" i="10"/>
  <c r="D1990" i="10"/>
  <c r="A1991" i="10"/>
  <c r="B1991" i="10"/>
  <c r="C1991" i="10"/>
  <c r="D1991" i="10"/>
  <c r="A1992" i="10"/>
  <c r="B1992" i="10"/>
  <c r="C1992" i="10"/>
  <c r="D1992" i="10"/>
  <c r="A1993" i="10"/>
  <c r="B1993" i="10"/>
  <c r="C1993" i="10"/>
  <c r="D1993" i="10"/>
  <c r="A1994" i="10"/>
  <c r="B1994" i="10"/>
  <c r="C1994" i="10"/>
  <c r="D1994" i="10"/>
  <c r="A1995" i="10"/>
  <c r="B1995" i="10"/>
  <c r="C1995" i="10"/>
  <c r="D1995" i="10"/>
  <c r="A1996" i="10"/>
  <c r="B1996" i="10"/>
  <c r="C1996" i="10"/>
  <c r="D1996" i="10"/>
  <c r="A1997" i="10"/>
  <c r="B1997" i="10"/>
  <c r="C1997" i="10"/>
  <c r="D1997" i="10"/>
  <c r="A1998" i="10"/>
  <c r="B1998" i="10"/>
  <c r="C1998" i="10"/>
  <c r="D1998" i="10"/>
  <c r="A1999" i="10"/>
  <c r="B1999" i="10"/>
  <c r="C1999" i="10"/>
  <c r="D1999" i="10"/>
  <c r="A2000" i="10"/>
  <c r="B2000" i="10"/>
  <c r="C2000" i="10"/>
  <c r="D2000" i="10"/>
  <c r="A2001" i="10"/>
  <c r="B2001" i="10"/>
  <c r="C2001" i="10"/>
  <c r="D2001" i="10"/>
  <c r="A2002" i="10"/>
  <c r="B2002" i="10"/>
  <c r="C2002" i="10"/>
  <c r="D2002" i="10"/>
  <c r="A2003" i="10"/>
  <c r="B2003" i="10"/>
  <c r="C2003" i="10"/>
  <c r="D2003" i="10"/>
  <c r="A2004" i="10"/>
  <c r="B2004" i="10"/>
  <c r="C2004" i="10"/>
  <c r="D2004" i="10"/>
  <c r="A2005" i="10"/>
  <c r="B2005" i="10"/>
  <c r="C2005" i="10"/>
  <c r="D2005" i="10"/>
  <c r="A2006" i="10"/>
  <c r="B2006" i="10"/>
  <c r="C2006" i="10"/>
  <c r="D2006" i="10"/>
  <c r="A2007" i="10"/>
  <c r="B2007" i="10"/>
  <c r="C2007" i="10"/>
  <c r="D2007" i="10"/>
  <c r="A2008" i="10"/>
  <c r="B2008" i="10"/>
  <c r="C2008" i="10"/>
  <c r="D2008" i="10"/>
  <c r="A2009" i="10"/>
  <c r="B2009" i="10"/>
  <c r="C2009" i="10"/>
  <c r="D2009" i="10"/>
  <c r="A2010" i="10"/>
  <c r="B2010" i="10"/>
  <c r="C2010" i="10"/>
  <c r="D2010" i="10"/>
  <c r="A2011" i="10"/>
  <c r="B2011" i="10"/>
  <c r="C2011" i="10"/>
  <c r="D2011" i="10"/>
  <c r="A2012" i="10"/>
  <c r="B2012" i="10"/>
  <c r="C2012" i="10"/>
  <c r="D2012" i="10"/>
  <c r="A2013" i="10"/>
  <c r="B2013" i="10"/>
  <c r="C2013" i="10"/>
  <c r="D2013" i="10"/>
  <c r="A2014" i="10"/>
  <c r="B2014" i="10"/>
  <c r="C2014" i="10"/>
  <c r="D2014" i="10"/>
  <c r="A2015" i="10"/>
  <c r="B2015" i="10"/>
  <c r="C2015" i="10"/>
  <c r="D2015" i="10"/>
  <c r="A2016" i="10"/>
  <c r="B2016" i="10"/>
  <c r="C2016" i="10"/>
  <c r="D2016" i="10"/>
  <c r="A2017" i="10"/>
  <c r="B2017" i="10"/>
  <c r="C2017" i="10"/>
  <c r="D2017" i="10"/>
  <c r="A2018" i="10"/>
  <c r="B2018" i="10"/>
  <c r="C2018" i="10"/>
  <c r="D2018" i="10"/>
  <c r="A2019" i="10"/>
  <c r="B2019" i="10"/>
  <c r="C2019" i="10"/>
  <c r="D2019" i="10"/>
  <c r="A2020" i="10"/>
  <c r="B2020" i="10"/>
  <c r="C2020" i="10"/>
  <c r="D2020" i="10"/>
  <c r="A2021" i="10"/>
  <c r="B2021" i="10"/>
  <c r="C2021" i="10"/>
  <c r="D2021" i="10"/>
  <c r="A2022" i="10"/>
  <c r="B2022" i="10"/>
  <c r="C2022" i="10"/>
  <c r="D2022" i="10"/>
  <c r="A2023" i="10"/>
  <c r="B2023" i="10"/>
  <c r="C2023" i="10"/>
  <c r="D2023" i="10"/>
  <c r="A2024" i="10"/>
  <c r="B2024" i="10"/>
  <c r="C2024" i="10"/>
  <c r="D2024" i="10"/>
  <c r="A2025" i="10"/>
  <c r="B2025" i="10"/>
  <c r="C2025" i="10"/>
  <c r="D2025" i="10"/>
  <c r="A2026" i="10"/>
  <c r="B2026" i="10"/>
  <c r="C2026" i="10"/>
  <c r="D2026" i="10"/>
  <c r="A2027" i="10"/>
  <c r="B2027" i="10"/>
  <c r="C2027" i="10"/>
  <c r="D2027" i="10"/>
  <c r="A2028" i="10"/>
  <c r="B2028" i="10"/>
  <c r="C2028" i="10"/>
  <c r="D2028" i="10"/>
  <c r="A2029" i="10"/>
  <c r="B2029" i="10"/>
  <c r="C2029" i="10"/>
  <c r="D2029" i="10"/>
  <c r="A2030" i="10"/>
  <c r="B2030" i="10"/>
  <c r="C2030" i="10"/>
  <c r="D2030" i="10"/>
  <c r="A2031" i="10"/>
  <c r="B2031" i="10"/>
  <c r="C2031" i="10"/>
  <c r="D2031" i="10"/>
  <c r="A2032" i="10"/>
  <c r="B2032" i="10"/>
  <c r="C2032" i="10"/>
  <c r="D2032" i="10"/>
  <c r="A2033" i="10"/>
  <c r="B2033" i="10"/>
  <c r="C2033" i="10"/>
  <c r="D2033" i="10"/>
  <c r="A2034" i="10"/>
  <c r="B2034" i="10"/>
  <c r="C2034" i="10"/>
  <c r="D2034" i="10"/>
  <c r="A2035" i="10"/>
  <c r="B2035" i="10"/>
  <c r="C2035" i="10"/>
  <c r="D2035" i="10"/>
  <c r="A2036" i="10"/>
  <c r="B2036" i="10"/>
  <c r="C2036" i="10"/>
  <c r="D2036" i="10"/>
  <c r="A2037" i="10"/>
  <c r="B2037" i="10"/>
  <c r="C2037" i="10"/>
  <c r="D2037" i="10"/>
  <c r="A2038" i="10"/>
  <c r="B2038" i="10"/>
  <c r="C2038" i="10"/>
  <c r="D2038" i="10"/>
  <c r="A2039" i="10"/>
  <c r="B2039" i="10"/>
  <c r="C2039" i="10"/>
  <c r="D2039" i="10"/>
  <c r="A2040" i="10"/>
  <c r="B2040" i="10"/>
  <c r="C2040" i="10"/>
  <c r="D2040" i="10"/>
  <c r="A2041" i="10"/>
  <c r="B2041" i="10"/>
  <c r="C2041" i="10"/>
  <c r="D2041" i="10"/>
  <c r="A2042" i="10"/>
  <c r="B2042" i="10"/>
  <c r="C2042" i="10"/>
  <c r="D2042" i="10"/>
  <c r="A2043" i="10"/>
  <c r="B2043" i="10"/>
  <c r="C2043" i="10"/>
  <c r="D2043" i="10"/>
  <c r="A2044" i="10"/>
  <c r="B2044" i="10"/>
  <c r="C2044" i="10"/>
  <c r="D2044" i="10"/>
  <c r="A2045" i="10"/>
  <c r="B2045" i="10"/>
  <c r="C2045" i="10"/>
  <c r="D2045" i="10"/>
  <c r="A2046" i="10"/>
  <c r="B2046" i="10"/>
  <c r="C2046" i="10"/>
  <c r="D2046" i="10"/>
  <c r="A2047" i="10"/>
  <c r="B2047" i="10"/>
  <c r="C2047" i="10"/>
  <c r="D2047" i="10"/>
  <c r="A2048" i="10"/>
  <c r="B2048" i="10"/>
  <c r="C2048" i="10"/>
  <c r="D2048" i="10"/>
  <c r="A2049" i="10"/>
  <c r="B2049" i="10"/>
  <c r="C2049" i="10"/>
  <c r="D2049" i="10"/>
  <c r="A2050" i="10"/>
  <c r="B2050" i="10"/>
  <c r="C2050" i="10"/>
  <c r="D2050" i="10"/>
  <c r="A2051" i="10"/>
  <c r="B2051" i="10"/>
  <c r="C2051" i="10"/>
  <c r="D2051" i="10"/>
  <c r="A2052" i="10"/>
  <c r="B2052" i="10"/>
  <c r="C2052" i="10"/>
  <c r="D2052" i="10"/>
  <c r="A2053" i="10"/>
  <c r="B2053" i="10"/>
  <c r="C2053" i="10"/>
  <c r="D2053" i="10"/>
  <c r="A2054" i="10"/>
  <c r="B2054" i="10"/>
  <c r="C2054" i="10"/>
  <c r="D2054" i="10"/>
  <c r="A2055" i="10"/>
  <c r="B2055" i="10"/>
  <c r="C2055" i="10"/>
  <c r="D2055" i="10"/>
  <c r="A2056" i="10"/>
  <c r="B2056" i="10"/>
  <c r="C2056" i="10"/>
  <c r="D2056" i="10"/>
  <c r="A2057" i="10"/>
  <c r="B2057" i="10"/>
  <c r="C2057" i="10"/>
  <c r="D2057" i="10"/>
  <c r="A2058" i="10"/>
  <c r="B2058" i="10"/>
  <c r="C2058" i="10"/>
  <c r="D2058" i="10"/>
  <c r="A2059" i="10"/>
  <c r="B2059" i="10"/>
  <c r="C2059" i="10"/>
  <c r="D2059" i="10"/>
  <c r="A2060" i="10"/>
  <c r="B2060" i="10"/>
  <c r="C2060" i="10"/>
  <c r="D2060" i="10"/>
  <c r="A2061" i="10"/>
  <c r="B2061" i="10"/>
  <c r="C2061" i="10"/>
  <c r="D2061" i="10"/>
  <c r="A2062" i="10"/>
  <c r="B2062" i="10"/>
  <c r="C2062" i="10"/>
  <c r="D2062" i="10"/>
  <c r="A2063" i="10"/>
  <c r="B2063" i="10"/>
  <c r="C2063" i="10"/>
  <c r="D2063" i="10"/>
  <c r="A2064" i="10"/>
  <c r="B2064" i="10"/>
  <c r="C2064" i="10"/>
  <c r="D2064" i="10"/>
  <c r="A2065" i="10"/>
  <c r="B2065" i="10"/>
  <c r="C2065" i="10"/>
  <c r="D2065" i="10"/>
  <c r="A2066" i="10"/>
  <c r="B2066" i="10"/>
  <c r="C2066" i="10"/>
  <c r="D2066" i="10"/>
  <c r="A2067" i="10"/>
  <c r="B2067" i="10"/>
  <c r="C2067" i="10"/>
  <c r="D2067" i="10"/>
  <c r="A2068" i="10"/>
  <c r="B2068" i="10"/>
  <c r="C2068" i="10"/>
  <c r="D2068" i="10"/>
  <c r="A2069" i="10"/>
  <c r="B2069" i="10"/>
  <c r="C2069" i="10"/>
  <c r="D2069" i="10"/>
  <c r="A2070" i="10"/>
  <c r="B2070" i="10"/>
  <c r="C2070" i="10"/>
  <c r="D2070" i="10"/>
  <c r="A2071" i="10"/>
  <c r="B2071" i="10"/>
  <c r="C2071" i="10"/>
  <c r="D2071" i="10"/>
  <c r="A2072" i="10"/>
  <c r="B2072" i="10"/>
  <c r="C2072" i="10"/>
  <c r="D2072" i="10"/>
  <c r="A2073" i="10"/>
  <c r="B2073" i="10"/>
  <c r="C2073" i="10"/>
  <c r="D2073" i="10"/>
  <c r="A2074" i="10"/>
  <c r="B2074" i="10"/>
  <c r="C2074" i="10"/>
  <c r="D2074" i="10"/>
  <c r="A2075" i="10"/>
  <c r="B2075" i="10"/>
  <c r="C2075" i="10"/>
  <c r="D2075" i="10"/>
  <c r="A2076" i="10"/>
  <c r="B2076" i="10"/>
  <c r="C2076" i="10"/>
  <c r="D2076" i="10"/>
  <c r="A2077" i="10"/>
  <c r="B2077" i="10"/>
  <c r="C2077" i="10"/>
  <c r="D2077" i="10"/>
  <c r="A2078" i="10"/>
  <c r="B2078" i="10"/>
  <c r="C2078" i="10"/>
  <c r="D2078" i="10"/>
  <c r="A2079" i="10"/>
  <c r="B2079" i="10"/>
  <c r="C2079" i="10"/>
  <c r="D2079" i="10"/>
  <c r="A2080" i="10"/>
  <c r="B2080" i="10"/>
  <c r="C2080" i="10"/>
  <c r="D2080" i="10"/>
  <c r="A2081" i="10"/>
  <c r="B2081" i="10"/>
  <c r="C2081" i="10"/>
  <c r="D2081" i="10"/>
  <c r="A2082" i="10"/>
  <c r="B2082" i="10"/>
  <c r="C2082" i="10"/>
  <c r="D2082" i="10"/>
  <c r="A2083" i="10"/>
  <c r="B2083" i="10"/>
  <c r="C2083" i="10"/>
  <c r="D2083" i="10"/>
  <c r="A2084" i="10"/>
  <c r="B2084" i="10"/>
  <c r="C2084" i="10"/>
  <c r="D2084" i="10"/>
  <c r="A2085" i="10"/>
  <c r="B2085" i="10"/>
  <c r="C2085" i="10"/>
  <c r="D2085" i="10"/>
  <c r="A2086" i="10"/>
  <c r="B2086" i="10"/>
  <c r="C2086" i="10"/>
  <c r="D2086" i="10"/>
  <c r="A2087" i="10"/>
  <c r="B2087" i="10"/>
  <c r="C2087" i="10"/>
  <c r="D2087" i="10"/>
  <c r="A2088" i="10"/>
  <c r="B2088" i="10"/>
  <c r="C2088" i="10"/>
  <c r="D2088" i="10"/>
  <c r="A2089" i="10"/>
  <c r="B2089" i="10"/>
  <c r="C2089" i="10"/>
  <c r="D2089" i="10"/>
  <c r="A2090" i="10"/>
  <c r="B2090" i="10"/>
  <c r="C2090" i="10"/>
  <c r="D2090" i="10"/>
  <c r="A2091" i="10"/>
  <c r="B2091" i="10"/>
  <c r="C2091" i="10"/>
  <c r="D2091" i="10"/>
  <c r="A2092" i="10"/>
  <c r="B2092" i="10"/>
  <c r="C2092" i="10"/>
  <c r="D2092" i="10"/>
  <c r="A2093" i="10"/>
  <c r="B2093" i="10"/>
  <c r="C2093" i="10"/>
  <c r="D2093" i="10"/>
  <c r="A2094" i="10"/>
  <c r="B2094" i="10"/>
  <c r="C2094" i="10"/>
  <c r="D2094" i="10"/>
  <c r="A2095" i="10"/>
  <c r="B2095" i="10"/>
  <c r="C2095" i="10"/>
  <c r="D2095" i="10"/>
  <c r="A2096" i="10"/>
  <c r="B2096" i="10"/>
  <c r="C2096" i="10"/>
  <c r="D2096" i="10"/>
  <c r="A2097" i="10"/>
  <c r="B2097" i="10"/>
  <c r="C2097" i="10"/>
  <c r="D2097" i="10"/>
  <c r="A2098" i="10"/>
  <c r="B2098" i="10"/>
  <c r="C2098" i="10"/>
  <c r="D2098" i="10"/>
  <c r="A2099" i="10"/>
  <c r="B2099" i="10"/>
  <c r="C2099" i="10"/>
  <c r="D2099" i="10"/>
  <c r="A2100" i="10"/>
  <c r="B2100" i="10"/>
  <c r="C2100" i="10"/>
  <c r="D2100" i="10"/>
  <c r="A2101" i="10"/>
  <c r="B2101" i="10"/>
  <c r="C2101" i="10"/>
  <c r="D2101" i="10"/>
  <c r="A2102" i="10"/>
  <c r="B2102" i="10"/>
  <c r="C2102" i="10"/>
  <c r="D2102" i="10"/>
  <c r="A2103" i="10"/>
  <c r="B2103" i="10"/>
  <c r="C2103" i="10"/>
  <c r="D2103" i="10"/>
  <c r="A2104" i="10"/>
  <c r="B2104" i="10"/>
  <c r="C2104" i="10"/>
  <c r="D2104" i="10"/>
  <c r="A2105" i="10"/>
  <c r="B2105" i="10"/>
  <c r="C2105" i="10"/>
  <c r="D2105" i="10"/>
  <c r="A2106" i="10"/>
  <c r="B2106" i="10"/>
  <c r="C2106" i="10"/>
  <c r="D2106" i="10"/>
  <c r="A2107" i="10"/>
  <c r="B2107" i="10"/>
  <c r="C2107" i="10"/>
  <c r="D2107" i="10"/>
  <c r="A2108" i="10"/>
  <c r="B2108" i="10"/>
  <c r="C2108" i="10"/>
  <c r="D2108" i="10"/>
  <c r="A2109" i="10"/>
  <c r="B2109" i="10"/>
  <c r="C2109" i="10"/>
  <c r="D2109" i="10"/>
  <c r="A2110" i="10"/>
  <c r="B2110" i="10"/>
  <c r="C2110" i="10"/>
  <c r="D2110" i="10"/>
  <c r="A2111" i="10"/>
  <c r="B2111" i="10"/>
  <c r="C2111" i="10"/>
  <c r="D2111" i="10"/>
  <c r="A2112" i="10"/>
  <c r="B2112" i="10"/>
  <c r="C2112" i="10"/>
  <c r="D2112" i="10"/>
  <c r="A2113" i="10"/>
  <c r="B2113" i="10"/>
  <c r="C2113" i="10"/>
  <c r="D2113" i="10"/>
  <c r="A2114" i="10"/>
  <c r="B2114" i="10"/>
  <c r="C2114" i="10"/>
  <c r="D2114" i="10"/>
  <c r="A2115" i="10"/>
  <c r="B2115" i="10"/>
  <c r="C2115" i="10"/>
  <c r="D2115" i="10"/>
  <c r="A2116" i="10"/>
  <c r="B2116" i="10"/>
  <c r="C2116" i="10"/>
  <c r="D2116" i="10"/>
  <c r="A2117" i="10"/>
  <c r="B2117" i="10"/>
  <c r="C2117" i="10"/>
  <c r="D2117" i="10"/>
  <c r="A2118" i="10"/>
  <c r="B2118" i="10"/>
  <c r="C2118" i="10"/>
  <c r="D2118" i="10"/>
  <c r="A2119" i="10"/>
  <c r="B2119" i="10"/>
  <c r="C2119" i="10"/>
  <c r="D2119" i="10"/>
  <c r="A2120" i="10"/>
  <c r="B2120" i="10"/>
  <c r="C2120" i="10"/>
  <c r="D2120" i="10"/>
  <c r="A2121" i="10"/>
  <c r="B2121" i="10"/>
  <c r="C2121" i="10"/>
  <c r="D2121" i="10"/>
  <c r="A2122" i="10"/>
  <c r="B2122" i="10"/>
  <c r="C2122" i="10"/>
  <c r="D2122" i="10"/>
  <c r="A2123" i="10"/>
  <c r="B2123" i="10"/>
  <c r="C2123" i="10"/>
  <c r="D2123" i="10"/>
  <c r="A2124" i="10"/>
  <c r="B2124" i="10"/>
  <c r="C2124" i="10"/>
  <c r="D2124" i="10"/>
  <c r="A2125" i="10"/>
  <c r="B2125" i="10"/>
  <c r="C2125" i="10"/>
  <c r="D2125" i="10"/>
  <c r="A2126" i="10"/>
  <c r="B2126" i="10"/>
  <c r="C2126" i="10"/>
  <c r="D2126" i="10"/>
  <c r="A2127" i="10"/>
  <c r="B2127" i="10"/>
  <c r="C2127" i="10"/>
  <c r="D2127" i="10"/>
  <c r="A2128" i="10"/>
  <c r="B2128" i="10"/>
  <c r="C2128" i="10"/>
  <c r="D2128" i="10"/>
  <c r="A2129" i="10"/>
  <c r="B2129" i="10"/>
  <c r="C2129" i="10"/>
  <c r="D2129" i="10"/>
  <c r="A2130" i="10"/>
  <c r="B2130" i="10"/>
  <c r="C2130" i="10"/>
  <c r="D2130" i="10"/>
  <c r="A2131" i="10"/>
  <c r="B2131" i="10"/>
  <c r="C2131" i="10"/>
  <c r="D2131" i="10"/>
  <c r="A2132" i="10"/>
  <c r="B2132" i="10"/>
  <c r="C2132" i="10"/>
  <c r="D2132" i="10"/>
  <c r="A2133" i="10"/>
  <c r="B2133" i="10"/>
  <c r="C2133" i="10"/>
  <c r="D2133" i="10"/>
  <c r="A2134" i="10"/>
  <c r="B2134" i="10"/>
  <c r="C2134" i="10"/>
  <c r="D2134" i="10"/>
  <c r="A2135" i="10"/>
  <c r="B2135" i="10"/>
  <c r="C2135" i="10"/>
  <c r="D2135" i="10"/>
  <c r="A2136" i="10"/>
  <c r="B2136" i="10"/>
  <c r="C2136" i="10"/>
  <c r="D2136" i="10"/>
  <c r="A2137" i="10"/>
  <c r="B2137" i="10"/>
  <c r="C2137" i="10"/>
  <c r="D2137" i="10"/>
  <c r="A2138" i="10"/>
  <c r="B2138" i="10"/>
  <c r="C2138" i="10"/>
  <c r="D2138" i="10"/>
  <c r="A2139" i="10"/>
  <c r="B2139" i="10"/>
  <c r="C2139" i="10"/>
  <c r="D2139" i="10"/>
  <c r="A2140" i="10"/>
  <c r="B2140" i="10"/>
  <c r="C2140" i="10"/>
  <c r="D2140" i="10"/>
  <c r="A2141" i="10"/>
  <c r="B2141" i="10"/>
  <c r="C2141" i="10"/>
  <c r="D2141" i="10"/>
  <c r="A2142" i="10"/>
  <c r="B2142" i="10"/>
  <c r="C2142" i="10"/>
  <c r="D2142" i="10"/>
  <c r="A2143" i="10"/>
  <c r="B2143" i="10"/>
  <c r="C2143" i="10"/>
  <c r="D2143" i="10"/>
  <c r="A2144" i="10"/>
  <c r="B2144" i="10"/>
  <c r="C2144" i="10"/>
  <c r="D2144" i="10"/>
  <c r="A2145" i="10"/>
  <c r="B2145" i="10"/>
  <c r="C2145" i="10"/>
  <c r="D2145" i="10"/>
  <c r="A2146" i="10"/>
  <c r="B2146" i="10"/>
  <c r="C2146" i="10"/>
  <c r="D2146" i="10"/>
  <c r="A2147" i="10"/>
  <c r="B2147" i="10"/>
  <c r="C2147" i="10"/>
  <c r="D2147" i="10"/>
  <c r="A2148" i="10"/>
  <c r="B2148" i="10"/>
  <c r="C2148" i="10"/>
  <c r="D2148" i="10"/>
  <c r="A2149" i="10"/>
  <c r="B2149" i="10"/>
  <c r="C2149" i="10"/>
  <c r="D2149" i="10"/>
  <c r="A2150" i="10"/>
  <c r="B2150" i="10"/>
  <c r="C2150" i="10"/>
  <c r="D2150" i="10"/>
  <c r="A2151" i="10"/>
  <c r="B2151" i="10"/>
  <c r="C2151" i="10"/>
  <c r="D2151" i="10"/>
  <c r="A2152" i="10"/>
  <c r="B2152" i="10"/>
  <c r="C2152" i="10"/>
  <c r="D2152" i="10"/>
  <c r="A2153" i="10"/>
  <c r="B2153" i="10"/>
  <c r="C2153" i="10"/>
  <c r="D2153" i="10"/>
  <c r="A2154" i="10"/>
  <c r="B2154" i="10"/>
  <c r="C2154" i="10"/>
  <c r="D2154" i="10"/>
  <c r="A2155" i="10"/>
  <c r="B2155" i="10"/>
  <c r="C2155" i="10"/>
  <c r="D2155" i="10"/>
  <c r="A2156" i="10"/>
  <c r="B2156" i="10"/>
  <c r="C2156" i="10"/>
  <c r="D2156" i="10"/>
  <c r="A2157" i="10"/>
  <c r="B2157" i="10"/>
  <c r="C2157" i="10"/>
  <c r="D2157" i="10"/>
  <c r="A2158" i="10"/>
  <c r="B2158" i="10"/>
  <c r="C2158" i="10"/>
  <c r="D2158" i="10"/>
  <c r="A2159" i="10"/>
  <c r="B2159" i="10"/>
  <c r="C2159" i="10"/>
  <c r="D2159" i="10"/>
  <c r="A2160" i="10"/>
  <c r="B2160" i="10"/>
  <c r="C2160" i="10"/>
  <c r="D2160" i="10"/>
  <c r="A2161" i="10"/>
  <c r="B2161" i="10"/>
  <c r="C2161" i="10"/>
  <c r="D2161" i="10"/>
  <c r="A2162" i="10"/>
  <c r="B2162" i="10"/>
  <c r="C2162" i="10"/>
  <c r="D2162" i="10"/>
  <c r="A2163" i="10"/>
  <c r="B2163" i="10"/>
  <c r="C2163" i="10"/>
  <c r="D2163" i="10"/>
  <c r="A2164" i="10"/>
  <c r="B2164" i="10"/>
  <c r="C2164" i="10"/>
  <c r="D2164" i="10"/>
  <c r="A2165" i="10"/>
  <c r="B2165" i="10"/>
  <c r="C2165" i="10"/>
  <c r="D2165" i="10"/>
  <c r="A2166" i="10"/>
  <c r="B2166" i="10"/>
  <c r="C2166" i="10"/>
  <c r="D2166" i="10"/>
  <c r="A2167" i="10"/>
  <c r="B2167" i="10"/>
  <c r="C2167" i="10"/>
  <c r="D2167" i="10"/>
  <c r="A2168" i="10"/>
  <c r="B2168" i="10"/>
  <c r="C2168" i="10"/>
  <c r="D2168" i="10"/>
  <c r="A2169" i="10"/>
  <c r="B2169" i="10"/>
  <c r="C2169" i="10"/>
  <c r="D2169" i="10"/>
  <c r="A2170" i="10"/>
  <c r="B2170" i="10"/>
  <c r="C2170" i="10"/>
  <c r="D2170" i="10"/>
  <c r="A2171" i="10"/>
  <c r="B2171" i="10"/>
  <c r="C2171" i="10"/>
  <c r="D2171" i="10"/>
  <c r="A2172" i="10"/>
  <c r="B2172" i="10"/>
  <c r="C2172" i="10"/>
  <c r="D2172" i="10"/>
  <c r="A2173" i="10"/>
  <c r="B2173" i="10"/>
  <c r="C2173" i="10"/>
  <c r="D2173" i="10"/>
  <c r="A2174" i="10"/>
  <c r="B2174" i="10"/>
  <c r="C2174" i="10"/>
  <c r="D2174" i="10"/>
  <c r="A2175" i="10"/>
  <c r="B2175" i="10"/>
  <c r="C2175" i="10"/>
  <c r="D2175" i="10"/>
  <c r="A2176" i="10"/>
  <c r="B2176" i="10"/>
  <c r="C2176" i="10"/>
  <c r="D2176" i="10"/>
  <c r="A2177" i="10"/>
  <c r="B2177" i="10"/>
  <c r="C2177" i="10"/>
  <c r="D2177" i="10"/>
  <c r="A2178" i="10"/>
  <c r="B2178" i="10"/>
  <c r="C2178" i="10"/>
  <c r="D2178" i="10"/>
  <c r="A2179" i="10"/>
  <c r="B2179" i="10"/>
  <c r="C2179" i="10"/>
  <c r="D2179" i="10"/>
  <c r="A2180" i="10"/>
  <c r="B2180" i="10"/>
  <c r="C2180" i="10"/>
  <c r="D2180" i="10"/>
  <c r="A2181" i="10"/>
  <c r="B2181" i="10"/>
  <c r="C2181" i="10"/>
  <c r="D2181" i="10"/>
  <c r="A2182" i="10"/>
  <c r="B2182" i="10"/>
  <c r="C2182" i="10"/>
  <c r="D2182" i="10"/>
  <c r="A2183" i="10"/>
  <c r="B2183" i="10"/>
  <c r="C2183" i="10"/>
  <c r="D2183" i="10"/>
  <c r="A2184" i="10"/>
  <c r="B2184" i="10"/>
  <c r="C2184" i="10"/>
  <c r="D2184" i="10"/>
  <c r="A2185" i="10"/>
  <c r="B2185" i="10"/>
  <c r="C2185" i="10"/>
  <c r="D2185" i="10"/>
  <c r="A2186" i="10"/>
  <c r="B2186" i="10"/>
  <c r="C2186" i="10"/>
  <c r="D2186" i="10"/>
  <c r="A2187" i="10"/>
  <c r="B2187" i="10"/>
  <c r="C2187" i="10"/>
  <c r="D2187" i="10"/>
  <c r="A2188" i="10"/>
  <c r="B2188" i="10"/>
  <c r="C2188" i="10"/>
  <c r="D2188" i="10"/>
  <c r="A2189" i="10"/>
  <c r="B2189" i="10"/>
  <c r="C2189" i="10"/>
  <c r="D2189" i="10"/>
  <c r="A2190" i="10"/>
  <c r="B2190" i="10"/>
  <c r="C2190" i="10"/>
  <c r="D2190" i="10"/>
  <c r="A2191" i="10"/>
  <c r="B2191" i="10"/>
  <c r="C2191" i="10"/>
  <c r="D2191" i="10"/>
  <c r="A2192" i="10"/>
  <c r="B2192" i="10"/>
  <c r="C2192" i="10"/>
  <c r="D2192" i="10"/>
  <c r="A2193" i="10"/>
  <c r="B2193" i="10"/>
  <c r="C2193" i="10"/>
  <c r="D2193" i="10"/>
  <c r="A2194" i="10"/>
  <c r="B2194" i="10"/>
  <c r="C2194" i="10"/>
  <c r="D2194" i="10"/>
  <c r="A2195" i="10"/>
  <c r="B2195" i="10"/>
  <c r="C2195" i="10"/>
  <c r="D2195" i="10"/>
  <c r="A2196" i="10"/>
  <c r="B2196" i="10"/>
  <c r="C2196" i="10"/>
  <c r="D2196" i="10"/>
  <c r="A2197" i="10"/>
  <c r="B2197" i="10"/>
  <c r="C2197" i="10"/>
  <c r="D2197" i="10"/>
  <c r="A2198" i="10"/>
  <c r="B2198" i="10"/>
  <c r="C2198" i="10"/>
  <c r="D2198" i="10"/>
  <c r="A2199" i="10"/>
  <c r="B2199" i="10"/>
  <c r="C2199" i="10"/>
  <c r="D2199" i="10"/>
  <c r="A2200" i="10"/>
  <c r="B2200" i="10"/>
  <c r="C2200" i="10"/>
  <c r="D2200" i="10"/>
  <c r="A2201" i="10"/>
  <c r="B2201" i="10"/>
  <c r="C2201" i="10"/>
  <c r="D2201" i="10"/>
  <c r="A2202" i="10"/>
  <c r="B2202" i="10"/>
  <c r="C2202" i="10"/>
  <c r="D2202" i="10"/>
  <c r="A2203" i="10"/>
  <c r="B2203" i="10"/>
  <c r="C2203" i="10"/>
  <c r="D2203" i="10"/>
  <c r="A2204" i="10"/>
  <c r="B2204" i="10"/>
  <c r="C2204" i="10"/>
  <c r="D2204" i="10"/>
  <c r="A2205" i="10"/>
  <c r="B2205" i="10"/>
  <c r="C2205" i="10"/>
  <c r="D2205" i="10"/>
  <c r="A2206" i="10"/>
  <c r="B2206" i="10"/>
  <c r="C2206" i="10"/>
  <c r="D2206" i="10"/>
  <c r="A2207" i="10"/>
  <c r="B2207" i="10"/>
  <c r="C2207" i="10"/>
  <c r="D2207" i="10"/>
  <c r="A2208" i="10"/>
  <c r="B2208" i="10"/>
  <c r="C2208" i="10"/>
  <c r="D2208" i="10"/>
  <c r="A2209" i="10"/>
  <c r="B2209" i="10"/>
  <c r="C2209" i="10"/>
  <c r="D2209" i="10"/>
  <c r="A2210" i="10"/>
  <c r="B2210" i="10"/>
  <c r="C2210" i="10"/>
  <c r="D2210" i="10"/>
  <c r="A2211" i="10"/>
  <c r="B2211" i="10"/>
  <c r="C2211" i="10"/>
  <c r="D2211" i="10"/>
  <c r="A2212" i="10"/>
  <c r="B2212" i="10"/>
  <c r="C2212" i="10"/>
  <c r="D2212" i="10"/>
  <c r="A2213" i="10"/>
  <c r="B2213" i="10"/>
  <c r="C2213" i="10"/>
  <c r="D2213" i="10"/>
  <c r="A2214" i="10"/>
  <c r="B2214" i="10"/>
  <c r="C2214" i="10"/>
  <c r="D2214" i="10"/>
  <c r="A2215" i="10"/>
  <c r="B2215" i="10"/>
  <c r="C2215" i="10"/>
  <c r="D2215" i="10"/>
  <c r="A2216" i="10"/>
  <c r="B2216" i="10"/>
  <c r="C2216" i="10"/>
  <c r="D2216" i="10"/>
  <c r="A2217" i="10"/>
  <c r="B2217" i="10"/>
  <c r="C2217" i="10"/>
  <c r="D2217" i="10"/>
  <c r="A2218" i="10"/>
  <c r="B2218" i="10"/>
  <c r="C2218" i="10"/>
  <c r="D2218" i="10"/>
  <c r="A2219" i="10"/>
  <c r="B2219" i="10"/>
  <c r="C2219" i="10"/>
  <c r="D2219" i="10"/>
  <c r="A2220" i="10"/>
  <c r="B2220" i="10"/>
  <c r="C2220" i="10"/>
  <c r="D2220" i="10"/>
  <c r="A2221" i="10"/>
  <c r="B2221" i="10"/>
  <c r="C2221" i="10"/>
  <c r="D2221" i="10"/>
  <c r="A2222" i="10"/>
  <c r="B2222" i="10"/>
  <c r="C2222" i="10"/>
  <c r="D2222" i="10"/>
  <c r="A2223" i="10"/>
  <c r="B2223" i="10"/>
  <c r="C2223" i="10"/>
  <c r="D2223" i="10"/>
  <c r="A2224" i="10"/>
  <c r="B2224" i="10"/>
  <c r="C2224" i="10"/>
  <c r="D2224" i="10"/>
  <c r="A2225" i="10"/>
  <c r="B2225" i="10"/>
  <c r="C2225" i="10"/>
  <c r="D2225" i="10"/>
  <c r="A2226" i="10"/>
  <c r="B2226" i="10"/>
  <c r="C2226" i="10"/>
  <c r="D2226" i="10"/>
  <c r="A2227" i="10"/>
  <c r="B2227" i="10"/>
  <c r="C2227" i="10"/>
  <c r="D2227" i="10"/>
  <c r="A2228" i="10"/>
  <c r="B2228" i="10"/>
  <c r="C2228" i="10"/>
  <c r="D2228" i="10"/>
  <c r="A2229" i="10"/>
  <c r="B2229" i="10"/>
  <c r="C2229" i="10"/>
  <c r="D2229" i="10"/>
  <c r="A2230" i="10"/>
  <c r="B2230" i="10"/>
  <c r="C2230" i="10"/>
  <c r="D2230" i="10"/>
  <c r="A2231" i="10"/>
  <c r="B2231" i="10"/>
  <c r="C2231" i="10"/>
  <c r="D2231" i="10"/>
  <c r="A2232" i="10"/>
  <c r="B2232" i="10"/>
  <c r="C2232" i="10"/>
  <c r="D2232" i="10"/>
  <c r="A2233" i="10"/>
  <c r="B2233" i="10"/>
  <c r="C2233" i="10"/>
  <c r="D2233" i="10"/>
  <c r="A2234" i="10"/>
  <c r="B2234" i="10"/>
  <c r="C2234" i="10"/>
  <c r="D2234" i="10"/>
  <c r="A2235" i="10"/>
  <c r="B2235" i="10"/>
  <c r="C2235" i="10"/>
  <c r="D2235" i="10"/>
  <c r="A2236" i="10"/>
  <c r="B2236" i="10"/>
  <c r="C2236" i="10"/>
  <c r="D2236" i="10"/>
  <c r="A2237" i="10"/>
  <c r="B2237" i="10"/>
  <c r="C2237" i="10"/>
  <c r="D2237" i="10"/>
  <c r="A2238" i="10"/>
  <c r="B2238" i="10"/>
  <c r="C2238" i="10"/>
  <c r="D2238" i="10"/>
  <c r="A2239" i="10"/>
  <c r="B2239" i="10"/>
  <c r="C2239" i="10"/>
  <c r="D2239" i="10"/>
  <c r="A2240" i="10"/>
  <c r="B2240" i="10"/>
  <c r="C2240" i="10"/>
  <c r="D2240" i="10"/>
  <c r="A2241" i="10"/>
  <c r="B2241" i="10"/>
  <c r="C2241" i="10"/>
  <c r="D2241" i="10"/>
  <c r="A2242" i="10"/>
  <c r="B2242" i="10"/>
  <c r="C2242" i="10"/>
  <c r="D2242" i="10"/>
  <c r="A2243" i="10"/>
  <c r="B2243" i="10"/>
  <c r="C2243" i="10"/>
  <c r="D2243" i="10"/>
  <c r="A2244" i="10"/>
  <c r="B2244" i="10"/>
  <c r="C2244" i="10"/>
  <c r="D2244" i="10"/>
  <c r="A2245" i="10"/>
  <c r="B2245" i="10"/>
  <c r="C2245" i="10"/>
  <c r="D2245" i="10"/>
  <c r="A2246" i="10"/>
  <c r="B2246" i="10"/>
  <c r="C2246" i="10"/>
  <c r="D2246" i="10"/>
  <c r="A2247" i="10"/>
  <c r="B2247" i="10"/>
  <c r="C2247" i="10"/>
  <c r="D2247" i="10"/>
  <c r="A2248" i="10"/>
  <c r="B2248" i="10"/>
  <c r="C2248" i="10"/>
  <c r="D2248" i="10"/>
  <c r="A2249" i="10"/>
  <c r="B2249" i="10"/>
  <c r="C2249" i="10"/>
  <c r="D2249" i="10"/>
  <c r="A2250" i="10"/>
  <c r="B2250" i="10"/>
  <c r="C2250" i="10"/>
  <c r="D2250" i="10"/>
  <c r="A2251" i="10"/>
  <c r="B2251" i="10"/>
  <c r="C2251" i="10"/>
  <c r="D2251" i="10"/>
  <c r="A2252" i="10"/>
  <c r="B2252" i="10"/>
  <c r="C2252" i="10"/>
  <c r="D2252" i="10"/>
  <c r="A2253" i="10"/>
  <c r="B2253" i="10"/>
  <c r="C2253" i="10"/>
  <c r="D2253" i="10"/>
  <c r="A2254" i="10"/>
  <c r="B2254" i="10"/>
  <c r="C2254" i="10"/>
  <c r="D2254" i="10"/>
  <c r="A2255" i="10"/>
  <c r="B2255" i="10"/>
  <c r="C2255" i="10"/>
  <c r="D2255" i="10"/>
  <c r="A2256" i="10"/>
  <c r="B2256" i="10"/>
  <c r="C2256" i="10"/>
  <c r="D2256" i="10"/>
  <c r="A2257" i="10"/>
  <c r="B2257" i="10"/>
  <c r="C2257" i="10"/>
  <c r="D2257" i="10"/>
  <c r="A2258" i="10"/>
  <c r="B2258" i="10"/>
  <c r="C2258" i="10"/>
  <c r="D2258" i="10"/>
  <c r="A2259" i="10"/>
  <c r="B2259" i="10"/>
  <c r="C2259" i="10"/>
  <c r="D2259" i="10"/>
  <c r="A2260" i="10"/>
  <c r="B2260" i="10"/>
  <c r="C2260" i="10"/>
  <c r="D2260" i="10"/>
  <c r="A2261" i="10"/>
  <c r="B2261" i="10"/>
  <c r="C2261" i="10"/>
  <c r="D2261" i="10"/>
  <c r="A2262" i="10"/>
  <c r="B2262" i="10"/>
  <c r="C2262" i="10"/>
  <c r="D2262" i="10"/>
  <c r="A2263" i="10"/>
  <c r="B2263" i="10"/>
  <c r="C2263" i="10"/>
  <c r="D2263" i="10"/>
  <c r="A2264" i="10"/>
  <c r="B2264" i="10"/>
  <c r="C2264" i="10"/>
  <c r="D2264" i="10"/>
  <c r="A2265" i="10"/>
  <c r="B2265" i="10"/>
  <c r="C2265" i="10"/>
  <c r="D2265" i="10"/>
  <c r="A2266" i="10"/>
  <c r="B2266" i="10"/>
  <c r="C2266" i="10"/>
  <c r="D2266" i="10"/>
  <c r="A2267" i="10"/>
  <c r="B2267" i="10"/>
  <c r="C2267" i="10"/>
  <c r="D2267" i="10"/>
  <c r="A2268" i="10"/>
  <c r="B2268" i="10"/>
  <c r="C2268" i="10"/>
  <c r="D2268" i="10"/>
  <c r="A2269" i="10"/>
  <c r="B2269" i="10"/>
  <c r="C2269" i="10"/>
  <c r="D2269" i="10"/>
  <c r="A2270" i="10"/>
  <c r="B2270" i="10"/>
  <c r="C2270" i="10"/>
  <c r="D2270" i="10"/>
  <c r="A2271" i="10"/>
  <c r="B2271" i="10"/>
  <c r="C2271" i="10"/>
  <c r="D2271" i="10"/>
  <c r="A2272" i="10"/>
  <c r="B2272" i="10"/>
  <c r="C2272" i="10"/>
  <c r="D2272" i="10"/>
  <c r="A2273" i="10"/>
  <c r="B2273" i="10"/>
  <c r="C2273" i="10"/>
  <c r="D2273" i="10"/>
  <c r="A2274" i="10"/>
  <c r="B2274" i="10"/>
  <c r="C2274" i="10"/>
  <c r="D2274" i="10"/>
  <c r="A2275" i="10"/>
  <c r="B2275" i="10"/>
  <c r="C2275" i="10"/>
  <c r="D2275" i="10"/>
  <c r="A2276" i="10"/>
  <c r="B2276" i="10"/>
  <c r="C2276" i="10"/>
  <c r="D2276" i="10"/>
  <c r="A2277" i="10"/>
  <c r="B2277" i="10"/>
  <c r="C2277" i="10"/>
  <c r="D2277" i="10"/>
  <c r="A2278" i="10"/>
  <c r="B2278" i="10"/>
  <c r="C2278" i="10"/>
  <c r="D2278" i="10"/>
  <c r="A2279" i="10"/>
  <c r="B2279" i="10"/>
  <c r="C2279" i="10"/>
  <c r="D2279" i="10"/>
  <c r="A2280" i="10"/>
  <c r="B2280" i="10"/>
  <c r="C2280" i="10"/>
  <c r="D2280" i="10"/>
  <c r="A2281" i="10"/>
  <c r="B2281" i="10"/>
  <c r="C2281" i="10"/>
  <c r="D2281" i="10"/>
  <c r="A2282" i="10"/>
  <c r="B2282" i="10"/>
  <c r="C2282" i="10"/>
  <c r="D2282" i="10"/>
  <c r="A2283" i="10"/>
  <c r="B2283" i="10"/>
  <c r="C2283" i="10"/>
  <c r="D2283" i="10"/>
  <c r="A2284" i="10"/>
  <c r="B2284" i="10"/>
  <c r="C2284" i="10"/>
  <c r="D2284" i="10"/>
  <c r="A2285" i="10"/>
  <c r="B2285" i="10"/>
  <c r="C2285" i="10"/>
  <c r="D2285" i="10"/>
  <c r="A2286" i="10"/>
  <c r="B2286" i="10"/>
  <c r="C2286" i="10"/>
  <c r="D2286" i="10"/>
  <c r="A2287" i="10"/>
  <c r="B2287" i="10"/>
  <c r="C2287" i="10"/>
  <c r="D2287" i="10"/>
  <c r="A2288" i="10"/>
  <c r="B2288" i="10"/>
  <c r="C2288" i="10"/>
  <c r="D2288" i="10"/>
  <c r="A2289" i="10"/>
  <c r="B2289" i="10"/>
  <c r="C2289" i="10"/>
  <c r="D2289" i="10"/>
  <c r="A2290" i="10"/>
  <c r="B2290" i="10"/>
  <c r="C2290" i="10"/>
  <c r="D2290" i="10"/>
  <c r="A2291" i="10"/>
  <c r="B2291" i="10"/>
  <c r="C2291" i="10"/>
  <c r="D2291" i="10"/>
  <c r="A2292" i="10"/>
  <c r="B2292" i="10"/>
  <c r="C2292" i="10"/>
  <c r="D2292" i="10"/>
  <c r="A2293" i="10"/>
  <c r="B2293" i="10"/>
  <c r="C2293" i="10"/>
  <c r="D2293" i="10"/>
  <c r="A2294" i="10"/>
  <c r="B2294" i="10"/>
  <c r="C2294" i="10"/>
  <c r="D2294" i="10"/>
  <c r="A2295" i="10"/>
  <c r="B2295" i="10"/>
  <c r="C2295" i="10"/>
  <c r="D2295" i="10"/>
  <c r="A2296" i="10"/>
  <c r="B2296" i="10"/>
  <c r="C2296" i="10"/>
  <c r="D2296" i="10"/>
  <c r="A2297" i="10"/>
  <c r="B2297" i="10"/>
  <c r="C2297" i="10"/>
  <c r="D2297" i="10"/>
  <c r="A2298" i="10"/>
  <c r="B2298" i="10"/>
  <c r="C2298" i="10"/>
  <c r="D2298" i="10"/>
  <c r="A2299" i="10"/>
  <c r="B2299" i="10"/>
  <c r="C2299" i="10"/>
  <c r="D2299" i="10"/>
  <c r="A2300" i="10"/>
  <c r="B2300" i="10"/>
  <c r="C2300" i="10"/>
  <c r="D2300" i="10"/>
  <c r="A2301" i="10"/>
  <c r="B2301" i="10"/>
  <c r="C2301" i="10"/>
  <c r="D2301" i="10"/>
  <c r="A2302" i="10"/>
  <c r="B2302" i="10"/>
  <c r="C2302" i="10"/>
  <c r="D2302" i="10"/>
  <c r="A2303" i="10"/>
  <c r="B2303" i="10"/>
  <c r="C2303" i="10"/>
  <c r="D2303" i="10"/>
  <c r="A2304" i="10"/>
  <c r="B2304" i="10"/>
  <c r="C2304" i="10"/>
  <c r="D2304" i="10"/>
  <c r="A2305" i="10"/>
  <c r="B2305" i="10"/>
  <c r="C2305" i="10"/>
  <c r="D2305" i="10"/>
  <c r="A2306" i="10"/>
  <c r="B2306" i="10"/>
  <c r="C2306" i="10"/>
  <c r="D2306" i="10"/>
  <c r="A2307" i="10"/>
  <c r="B2307" i="10"/>
  <c r="C2307" i="10"/>
  <c r="D2307" i="10"/>
  <c r="A2308" i="10"/>
  <c r="B2308" i="10"/>
  <c r="C2308" i="10"/>
  <c r="D2308" i="10"/>
  <c r="A2309" i="10"/>
  <c r="B2309" i="10"/>
  <c r="C2309" i="10"/>
  <c r="D2309" i="10"/>
  <c r="A2310" i="10"/>
  <c r="B2310" i="10"/>
  <c r="C2310" i="10"/>
  <c r="D2310" i="10"/>
  <c r="A2311" i="10"/>
  <c r="B2311" i="10"/>
  <c r="C2311" i="10"/>
  <c r="D2311" i="10"/>
  <c r="A2312" i="10"/>
  <c r="B2312" i="10"/>
  <c r="C2312" i="10"/>
  <c r="D2312" i="10"/>
  <c r="A2313" i="10"/>
  <c r="B2313" i="10"/>
  <c r="C2313" i="10"/>
  <c r="D2313" i="10"/>
  <c r="A2314" i="10"/>
  <c r="B2314" i="10"/>
  <c r="C2314" i="10"/>
  <c r="D2314" i="10"/>
  <c r="A2315" i="10"/>
  <c r="B2315" i="10"/>
  <c r="C2315" i="10"/>
  <c r="D2315" i="10"/>
  <c r="A2316" i="10"/>
  <c r="B2316" i="10"/>
  <c r="C2316" i="10"/>
  <c r="D2316" i="10"/>
  <c r="A2317" i="10"/>
  <c r="B2317" i="10"/>
  <c r="C2317" i="10"/>
  <c r="D2317" i="10"/>
  <c r="A2318" i="10"/>
  <c r="B2318" i="10"/>
  <c r="C2318" i="10"/>
  <c r="D2318" i="10"/>
  <c r="A2319" i="10"/>
  <c r="B2319" i="10"/>
  <c r="C2319" i="10"/>
  <c r="D2319" i="10"/>
  <c r="A2320" i="10"/>
  <c r="B2320" i="10"/>
  <c r="C2320" i="10"/>
  <c r="D2320" i="10"/>
  <c r="A2321" i="10"/>
  <c r="B2321" i="10"/>
  <c r="C2321" i="10"/>
  <c r="D2321" i="10"/>
  <c r="A2322" i="10"/>
  <c r="B2322" i="10"/>
  <c r="C2322" i="10"/>
  <c r="D2322" i="10"/>
  <c r="A2323" i="10"/>
  <c r="B2323" i="10"/>
  <c r="C2323" i="10"/>
  <c r="D2323" i="10"/>
  <c r="A2324" i="10"/>
  <c r="B2324" i="10"/>
  <c r="C2324" i="10"/>
  <c r="D2324" i="10"/>
  <c r="A2325" i="10"/>
  <c r="B2325" i="10"/>
  <c r="C2325" i="10"/>
  <c r="D2325" i="10"/>
  <c r="A2326" i="10"/>
  <c r="B2326" i="10"/>
  <c r="C2326" i="10"/>
  <c r="D2326" i="10"/>
  <c r="A2327" i="10"/>
  <c r="B2327" i="10"/>
  <c r="C2327" i="10"/>
  <c r="D2327" i="10"/>
  <c r="A2328" i="10"/>
  <c r="B2328" i="10"/>
  <c r="C2328" i="10"/>
  <c r="D2328" i="10"/>
  <c r="A2329" i="10"/>
  <c r="B2329" i="10"/>
  <c r="C2329" i="10"/>
  <c r="D2329" i="10"/>
  <c r="A2330" i="10"/>
  <c r="B2330" i="10"/>
  <c r="C2330" i="10"/>
  <c r="D2330" i="10"/>
  <c r="A2331" i="10"/>
  <c r="B2331" i="10"/>
  <c r="C2331" i="10"/>
  <c r="D2331" i="10"/>
  <c r="A2332" i="10"/>
  <c r="B2332" i="10"/>
  <c r="C2332" i="10"/>
  <c r="D2332" i="10"/>
  <c r="A2333" i="10"/>
  <c r="B2333" i="10"/>
  <c r="C2333" i="10"/>
  <c r="D2333" i="10"/>
  <c r="A2334" i="10"/>
  <c r="B2334" i="10"/>
  <c r="C2334" i="10"/>
  <c r="D2334" i="10"/>
  <c r="A2335" i="10"/>
  <c r="B2335" i="10"/>
  <c r="C2335" i="10"/>
  <c r="D2335" i="10"/>
  <c r="A2336" i="10"/>
  <c r="B2336" i="10"/>
  <c r="C2336" i="10"/>
  <c r="D2336" i="10"/>
  <c r="A2337" i="10"/>
  <c r="B2337" i="10"/>
  <c r="C2337" i="10"/>
  <c r="D2337" i="10"/>
  <c r="A2338" i="10"/>
  <c r="B2338" i="10"/>
  <c r="C2338" i="10"/>
  <c r="D2338" i="10"/>
  <c r="A2339" i="10"/>
  <c r="B2339" i="10"/>
  <c r="C2339" i="10"/>
  <c r="D2339" i="10"/>
  <c r="A2340" i="10"/>
  <c r="B2340" i="10"/>
  <c r="C2340" i="10"/>
  <c r="D2340" i="10"/>
  <c r="A2341" i="10"/>
  <c r="B2341" i="10"/>
  <c r="C2341" i="10"/>
  <c r="D2341" i="10"/>
  <c r="A2342" i="10"/>
  <c r="B2342" i="10"/>
  <c r="C2342" i="10"/>
  <c r="D2342" i="10"/>
  <c r="A2343" i="10"/>
  <c r="B2343" i="10"/>
  <c r="C2343" i="10"/>
  <c r="D2343" i="10"/>
  <c r="A2344" i="10"/>
  <c r="B2344" i="10"/>
  <c r="C2344" i="10"/>
  <c r="D2344" i="10"/>
  <c r="A2345" i="10"/>
  <c r="B2345" i="10"/>
  <c r="C2345" i="10"/>
  <c r="D2345" i="10"/>
  <c r="A2346" i="10"/>
  <c r="B2346" i="10"/>
  <c r="C2346" i="10"/>
  <c r="D2346" i="10"/>
  <c r="A2347" i="10"/>
  <c r="B2347" i="10"/>
  <c r="C2347" i="10"/>
  <c r="D2347" i="10"/>
  <c r="A2348" i="10"/>
  <c r="B2348" i="10"/>
  <c r="C2348" i="10"/>
  <c r="D2348" i="10"/>
  <c r="A2349" i="10"/>
  <c r="B2349" i="10"/>
  <c r="C2349" i="10"/>
  <c r="D2349" i="10"/>
  <c r="A2350" i="10"/>
  <c r="B2350" i="10"/>
  <c r="C2350" i="10"/>
  <c r="D2350" i="10"/>
  <c r="A2351" i="10"/>
  <c r="B2351" i="10"/>
  <c r="C2351" i="10"/>
  <c r="D2351" i="10"/>
  <c r="A2352" i="10"/>
  <c r="B2352" i="10"/>
  <c r="C2352" i="10"/>
  <c r="D2352" i="10"/>
  <c r="A2353" i="10"/>
  <c r="B2353" i="10"/>
  <c r="C2353" i="10"/>
  <c r="D2353" i="10"/>
  <c r="A2354" i="10"/>
  <c r="B2354" i="10"/>
  <c r="C2354" i="10"/>
  <c r="D2354" i="10"/>
  <c r="A2355" i="10"/>
  <c r="B2355" i="10"/>
  <c r="C2355" i="10"/>
  <c r="D2355" i="10"/>
  <c r="A2356" i="10"/>
  <c r="B2356" i="10"/>
  <c r="C2356" i="10"/>
  <c r="D2356" i="10"/>
  <c r="A2357" i="10"/>
  <c r="B2357" i="10"/>
  <c r="C2357" i="10"/>
  <c r="D2357" i="10"/>
  <c r="A2358" i="10"/>
  <c r="B2358" i="10"/>
  <c r="C2358" i="10"/>
  <c r="D2358" i="10"/>
  <c r="A2359" i="10"/>
  <c r="B2359" i="10"/>
  <c r="C2359" i="10"/>
  <c r="D2359" i="10"/>
  <c r="A2360" i="10"/>
  <c r="B2360" i="10"/>
  <c r="C2360" i="10"/>
  <c r="D2360" i="10"/>
  <c r="A2361" i="10"/>
  <c r="B2361" i="10"/>
  <c r="C2361" i="10"/>
  <c r="D2361" i="10"/>
  <c r="A2362" i="10"/>
  <c r="B2362" i="10"/>
  <c r="C2362" i="10"/>
  <c r="D2362" i="10"/>
  <c r="A2363" i="10"/>
  <c r="B2363" i="10"/>
  <c r="C2363" i="10"/>
  <c r="D2363" i="10"/>
  <c r="A2364" i="10"/>
  <c r="B2364" i="10"/>
  <c r="C2364" i="10"/>
  <c r="D2364" i="10"/>
  <c r="A2365" i="10"/>
  <c r="B2365" i="10"/>
  <c r="C2365" i="10"/>
  <c r="D2365" i="10"/>
  <c r="A2366" i="10"/>
  <c r="B2366" i="10"/>
  <c r="C2366" i="10"/>
  <c r="D2366" i="10"/>
  <c r="A2367" i="10"/>
  <c r="B2367" i="10"/>
  <c r="C2367" i="10"/>
  <c r="D2367" i="10"/>
  <c r="A2368" i="10"/>
  <c r="B2368" i="10"/>
  <c r="C2368" i="10"/>
  <c r="D2368" i="10"/>
  <c r="A2369" i="10"/>
  <c r="B2369" i="10"/>
  <c r="C2369" i="10"/>
  <c r="D2369" i="10"/>
  <c r="A2370" i="10"/>
  <c r="B2370" i="10"/>
  <c r="C2370" i="10"/>
  <c r="D2370" i="10"/>
  <c r="A2371" i="10"/>
  <c r="B2371" i="10"/>
  <c r="C2371" i="10"/>
  <c r="D2371" i="10"/>
  <c r="A2372" i="10"/>
  <c r="B2372" i="10"/>
  <c r="C2372" i="10"/>
  <c r="D2372" i="10"/>
  <c r="A2373" i="10"/>
  <c r="B2373" i="10"/>
  <c r="C2373" i="10"/>
  <c r="D2373" i="10"/>
  <c r="A2374" i="10"/>
  <c r="B2374" i="10"/>
  <c r="C2374" i="10"/>
  <c r="D2374" i="10"/>
  <c r="A2375" i="10"/>
  <c r="B2375" i="10"/>
  <c r="C2375" i="10"/>
  <c r="D2375" i="10"/>
  <c r="A2376" i="10"/>
  <c r="B2376" i="10"/>
  <c r="C2376" i="10"/>
  <c r="D2376" i="10"/>
  <c r="A2377" i="10"/>
  <c r="B2377" i="10"/>
  <c r="C2377" i="10"/>
  <c r="D2377" i="10"/>
  <c r="A2378" i="10"/>
  <c r="B2378" i="10"/>
  <c r="C2378" i="10"/>
  <c r="D2378" i="10"/>
  <c r="A2379" i="10"/>
  <c r="B2379" i="10"/>
  <c r="C2379" i="10"/>
  <c r="D2379" i="10"/>
  <c r="A2380" i="10"/>
  <c r="B2380" i="10"/>
  <c r="C2380" i="10"/>
  <c r="D2380" i="10"/>
  <c r="A2381" i="10"/>
  <c r="B2381" i="10"/>
  <c r="C2381" i="10"/>
  <c r="D2381" i="10"/>
  <c r="A2382" i="10"/>
  <c r="B2382" i="10"/>
  <c r="C2382" i="10"/>
  <c r="D2382" i="10"/>
  <c r="A2383" i="10"/>
  <c r="B2383" i="10"/>
  <c r="C2383" i="10"/>
  <c r="D2383" i="10"/>
  <c r="A2384" i="10"/>
  <c r="B2384" i="10"/>
  <c r="C2384" i="10"/>
  <c r="D2384" i="10"/>
  <c r="A2385" i="10"/>
  <c r="B2385" i="10"/>
  <c r="C2385" i="10"/>
  <c r="D2385" i="10"/>
  <c r="A2386" i="10"/>
  <c r="B2386" i="10"/>
  <c r="C2386" i="10"/>
  <c r="D2386" i="10"/>
  <c r="A2387" i="10"/>
  <c r="B2387" i="10"/>
  <c r="C2387" i="10"/>
  <c r="D2387" i="10"/>
  <c r="A2388" i="10"/>
  <c r="B2388" i="10"/>
  <c r="C2388" i="10"/>
  <c r="D2388" i="10"/>
  <c r="A2389" i="10"/>
  <c r="B2389" i="10"/>
  <c r="C2389" i="10"/>
  <c r="D2389" i="10"/>
  <c r="A2390" i="10"/>
  <c r="B2390" i="10"/>
  <c r="C2390" i="10"/>
  <c r="D2390" i="10"/>
  <c r="A2391" i="10"/>
  <c r="B2391" i="10"/>
  <c r="C2391" i="10"/>
  <c r="D2391" i="10"/>
  <c r="A2392" i="10"/>
  <c r="B2392" i="10"/>
  <c r="C2392" i="10"/>
  <c r="D2392" i="10"/>
  <c r="A2393" i="10"/>
  <c r="B2393" i="10"/>
  <c r="C2393" i="10"/>
  <c r="D2393" i="10"/>
  <c r="A2394" i="10"/>
  <c r="B2394" i="10"/>
  <c r="C2394" i="10"/>
  <c r="D2394" i="10"/>
  <c r="A2395" i="10"/>
  <c r="B2395" i="10"/>
  <c r="C2395" i="10"/>
  <c r="D2395" i="10"/>
  <c r="A2396" i="10"/>
  <c r="B2396" i="10"/>
  <c r="C2396" i="10"/>
  <c r="D2396" i="10"/>
  <c r="A2397" i="10"/>
  <c r="B2397" i="10"/>
  <c r="C2397" i="10"/>
  <c r="D2397" i="10"/>
  <c r="A2398" i="10"/>
  <c r="B2398" i="10"/>
  <c r="C2398" i="10"/>
  <c r="D2398" i="10"/>
  <c r="A2399" i="10"/>
  <c r="B2399" i="10"/>
  <c r="C2399" i="10"/>
  <c r="D2399" i="10"/>
  <c r="A2400" i="10"/>
  <c r="B2400" i="10"/>
  <c r="C2400" i="10"/>
  <c r="D2400" i="10"/>
  <c r="A2401" i="10"/>
  <c r="B2401" i="10"/>
  <c r="C2401" i="10"/>
  <c r="D2401" i="10"/>
  <c r="A2402" i="10"/>
  <c r="B2402" i="10"/>
  <c r="C2402" i="10"/>
  <c r="D2402" i="10"/>
  <c r="A2403" i="10"/>
  <c r="B2403" i="10"/>
  <c r="C2403" i="10"/>
  <c r="D2403" i="10"/>
  <c r="A2404" i="10"/>
  <c r="B2404" i="10"/>
  <c r="C2404" i="10"/>
  <c r="D2404" i="10"/>
  <c r="A2405" i="10"/>
  <c r="B2405" i="10"/>
  <c r="C2405" i="10"/>
  <c r="D2405" i="10"/>
  <c r="A2406" i="10"/>
  <c r="B2406" i="10"/>
  <c r="C2406" i="10"/>
  <c r="D2406" i="10"/>
  <c r="A2407" i="10"/>
  <c r="B2407" i="10"/>
  <c r="C2407" i="10"/>
  <c r="D2407" i="10"/>
  <c r="A2408" i="10"/>
  <c r="B2408" i="10"/>
  <c r="C2408" i="10"/>
  <c r="D2408" i="10"/>
  <c r="A2409" i="10"/>
  <c r="B2409" i="10"/>
  <c r="C2409" i="10"/>
  <c r="D2409" i="10"/>
  <c r="A2410" i="10"/>
  <c r="B2410" i="10"/>
  <c r="C2410" i="10"/>
  <c r="D2410" i="10"/>
  <c r="A2411" i="10"/>
  <c r="B2411" i="10"/>
  <c r="C2411" i="10"/>
  <c r="D2411" i="10"/>
  <c r="A2412" i="10"/>
  <c r="B2412" i="10"/>
  <c r="C2412" i="10"/>
  <c r="D2412" i="10"/>
  <c r="A2413" i="10"/>
  <c r="B2413" i="10"/>
  <c r="C2413" i="10"/>
  <c r="D2413" i="10"/>
  <c r="A2414" i="10"/>
  <c r="B2414" i="10"/>
  <c r="C2414" i="10"/>
  <c r="D2414" i="10"/>
  <c r="A2415" i="10"/>
  <c r="B2415" i="10"/>
  <c r="C2415" i="10"/>
  <c r="D2415" i="10"/>
  <c r="A2416" i="10"/>
  <c r="B2416" i="10"/>
  <c r="C2416" i="10"/>
  <c r="D2416" i="10"/>
  <c r="A2417" i="10"/>
  <c r="B2417" i="10"/>
  <c r="C2417" i="10"/>
  <c r="D2417" i="10"/>
  <c r="A2418" i="10"/>
  <c r="B2418" i="10"/>
  <c r="C2418" i="10"/>
  <c r="D2418" i="10"/>
  <c r="A2419" i="10"/>
  <c r="B2419" i="10"/>
  <c r="C2419" i="10"/>
  <c r="D2419" i="10"/>
  <c r="A2420" i="10"/>
  <c r="B2420" i="10"/>
  <c r="C2420" i="10"/>
  <c r="D2420" i="10"/>
  <c r="A2421" i="10"/>
  <c r="B2421" i="10"/>
  <c r="C2421" i="10"/>
  <c r="D2421" i="10"/>
  <c r="A2422" i="10"/>
  <c r="B2422" i="10"/>
  <c r="C2422" i="10"/>
  <c r="D2422" i="10"/>
  <c r="A2423" i="10"/>
  <c r="B2423" i="10"/>
  <c r="C2423" i="10"/>
  <c r="D2423" i="10"/>
  <c r="A2424" i="10"/>
  <c r="B2424" i="10"/>
  <c r="C2424" i="10"/>
  <c r="D2424" i="10"/>
  <c r="A2425" i="10"/>
  <c r="B2425" i="10"/>
  <c r="C2425" i="10"/>
  <c r="D2425" i="10"/>
  <c r="A2426" i="10"/>
  <c r="B2426" i="10"/>
  <c r="C2426" i="10"/>
  <c r="D2426" i="10"/>
  <c r="A2427" i="10"/>
  <c r="B2427" i="10"/>
  <c r="C2427" i="10"/>
  <c r="D2427" i="10"/>
  <c r="A2428" i="10"/>
  <c r="B2428" i="10"/>
  <c r="C2428" i="10"/>
  <c r="D2428" i="10"/>
  <c r="A2429" i="10"/>
  <c r="B2429" i="10"/>
  <c r="C2429" i="10"/>
  <c r="D2429" i="10"/>
  <c r="A2430" i="10"/>
  <c r="B2430" i="10"/>
  <c r="C2430" i="10"/>
  <c r="D2430" i="10"/>
  <c r="A2431" i="10"/>
  <c r="B2431" i="10"/>
  <c r="C2431" i="10"/>
  <c r="D2431" i="10"/>
  <c r="A2432" i="10"/>
  <c r="B2432" i="10"/>
  <c r="C2432" i="10"/>
  <c r="D2432" i="10"/>
  <c r="A2433" i="10"/>
  <c r="B2433" i="10"/>
  <c r="C2433" i="10"/>
  <c r="D2433" i="10"/>
  <c r="A2434" i="10"/>
  <c r="B2434" i="10"/>
  <c r="C2434" i="10"/>
  <c r="D2434" i="10"/>
  <c r="A2435" i="10"/>
  <c r="B2435" i="10"/>
  <c r="C2435" i="10"/>
  <c r="D2435" i="10"/>
  <c r="A2436" i="10"/>
  <c r="B2436" i="10"/>
  <c r="C2436" i="10"/>
  <c r="D2436" i="10"/>
  <c r="A2437" i="10"/>
  <c r="B2437" i="10"/>
  <c r="C2437" i="10"/>
  <c r="D2437" i="10"/>
  <c r="A2438" i="10"/>
  <c r="B2438" i="10"/>
  <c r="C2438" i="10"/>
  <c r="D2438" i="10"/>
  <c r="A2439" i="10"/>
  <c r="B2439" i="10"/>
  <c r="C2439" i="10"/>
  <c r="D2439" i="10"/>
  <c r="A2440" i="10"/>
  <c r="B2440" i="10"/>
  <c r="C2440" i="10"/>
  <c r="D2440" i="10"/>
  <c r="A2441" i="10"/>
  <c r="B2441" i="10"/>
  <c r="C2441" i="10"/>
  <c r="D2441" i="10"/>
  <c r="A2442" i="10"/>
  <c r="B2442" i="10"/>
  <c r="C2442" i="10"/>
  <c r="D2442" i="10"/>
  <c r="A2443" i="10"/>
  <c r="B2443" i="10"/>
  <c r="C2443" i="10"/>
  <c r="D2443" i="10"/>
  <c r="A2444" i="10"/>
  <c r="B2444" i="10"/>
  <c r="C2444" i="10"/>
  <c r="D2444" i="10"/>
  <c r="A2445" i="10"/>
  <c r="B2445" i="10"/>
  <c r="C2445" i="10"/>
  <c r="D2445" i="10"/>
  <c r="A2446" i="10"/>
  <c r="B2446" i="10"/>
  <c r="C2446" i="10"/>
  <c r="D2446" i="10"/>
  <c r="A2447" i="10"/>
  <c r="B2447" i="10"/>
  <c r="C2447" i="10"/>
  <c r="D2447" i="10"/>
  <c r="A2448" i="10"/>
  <c r="B2448" i="10"/>
  <c r="C2448" i="10"/>
  <c r="D2448" i="10"/>
  <c r="A2449" i="10"/>
  <c r="B2449" i="10"/>
  <c r="C2449" i="10"/>
  <c r="D2449" i="10"/>
  <c r="A2450" i="10"/>
  <c r="B2450" i="10"/>
  <c r="C2450" i="10"/>
  <c r="D2450" i="10"/>
  <c r="A2451" i="10"/>
  <c r="B2451" i="10"/>
  <c r="C2451" i="10"/>
  <c r="D2451" i="10"/>
  <c r="A2452" i="10"/>
  <c r="B2452" i="10"/>
  <c r="C2452" i="10"/>
  <c r="D2452" i="10"/>
  <c r="A2453" i="10"/>
  <c r="B2453" i="10"/>
  <c r="C2453" i="10"/>
  <c r="D2453" i="10"/>
  <c r="A2454" i="10"/>
  <c r="B2454" i="10"/>
  <c r="C2454" i="10"/>
  <c r="D2454" i="10"/>
  <c r="A2455" i="10"/>
  <c r="B2455" i="10"/>
  <c r="C2455" i="10"/>
  <c r="D2455" i="10"/>
  <c r="A2456" i="10"/>
  <c r="B2456" i="10"/>
  <c r="C2456" i="10"/>
  <c r="D2456" i="10"/>
  <c r="A2457" i="10"/>
  <c r="B2457" i="10"/>
  <c r="C2457" i="10"/>
  <c r="D2457" i="10"/>
  <c r="A2458" i="10"/>
  <c r="B2458" i="10"/>
  <c r="C2458" i="10"/>
  <c r="D2458" i="10"/>
  <c r="A2459" i="10"/>
  <c r="B2459" i="10"/>
  <c r="C2459" i="10"/>
  <c r="D2459" i="10"/>
  <c r="A2460" i="10"/>
  <c r="B2460" i="10"/>
  <c r="C2460" i="10"/>
  <c r="D2460" i="10"/>
  <c r="A2461" i="10"/>
  <c r="B2461" i="10"/>
  <c r="C2461" i="10"/>
  <c r="D2461" i="10"/>
  <c r="A2462" i="10"/>
  <c r="B2462" i="10"/>
  <c r="C2462" i="10"/>
  <c r="D2462" i="10"/>
  <c r="A2463" i="10"/>
  <c r="B2463" i="10"/>
  <c r="C2463" i="10"/>
  <c r="D2463" i="10"/>
  <c r="A2464" i="10"/>
  <c r="B2464" i="10"/>
  <c r="C2464" i="10"/>
  <c r="D2464" i="10"/>
  <c r="A2465" i="10"/>
  <c r="B2465" i="10"/>
  <c r="C2465" i="10"/>
  <c r="D2465" i="10"/>
  <c r="A2466" i="10"/>
  <c r="B2466" i="10"/>
  <c r="C2466" i="10"/>
  <c r="D2466" i="10"/>
  <c r="A2467" i="10"/>
  <c r="B2467" i="10"/>
  <c r="C2467" i="10"/>
  <c r="D2467" i="10"/>
  <c r="A2468" i="10"/>
  <c r="B2468" i="10"/>
  <c r="C2468" i="10"/>
  <c r="D2468" i="10"/>
  <c r="A2469" i="10"/>
  <c r="B2469" i="10"/>
  <c r="C2469" i="10"/>
  <c r="D2469" i="10"/>
  <c r="A2470" i="10"/>
  <c r="B2470" i="10"/>
  <c r="C2470" i="10"/>
  <c r="D2470" i="10"/>
  <c r="A2471" i="10"/>
  <c r="B2471" i="10"/>
  <c r="C2471" i="10"/>
  <c r="D2471" i="10"/>
  <c r="A2472" i="10"/>
  <c r="B2472" i="10"/>
  <c r="C2472" i="10"/>
  <c r="D2472" i="10"/>
  <c r="A2473" i="10"/>
  <c r="B2473" i="10"/>
  <c r="C2473" i="10"/>
  <c r="D2473" i="10"/>
  <c r="A2474" i="10"/>
  <c r="B2474" i="10"/>
  <c r="C2474" i="10"/>
  <c r="D2474" i="10"/>
  <c r="A2475" i="10"/>
  <c r="B2475" i="10"/>
  <c r="C2475" i="10"/>
  <c r="D2475" i="10"/>
  <c r="A2476" i="10"/>
  <c r="B2476" i="10"/>
  <c r="C2476" i="10"/>
  <c r="D2476" i="10"/>
  <c r="A2477" i="10"/>
  <c r="B2477" i="10"/>
  <c r="C2477" i="10"/>
  <c r="D2477" i="10"/>
  <c r="A2478" i="10"/>
  <c r="B2478" i="10"/>
  <c r="C2478" i="10"/>
  <c r="D2478" i="10"/>
  <c r="A2479" i="10"/>
  <c r="B2479" i="10"/>
  <c r="C2479" i="10"/>
  <c r="D2479" i="10"/>
  <c r="A2480" i="10"/>
  <c r="B2480" i="10"/>
  <c r="C2480" i="10"/>
  <c r="D2480" i="10"/>
  <c r="A2481" i="10"/>
  <c r="B2481" i="10"/>
  <c r="C2481" i="10"/>
  <c r="D2481" i="10"/>
  <c r="A2482" i="10"/>
  <c r="B2482" i="10"/>
  <c r="C2482" i="10"/>
  <c r="D2482" i="10"/>
  <c r="A2483" i="10"/>
  <c r="B2483" i="10"/>
  <c r="C2483" i="10"/>
  <c r="D2483" i="10"/>
  <c r="A2484" i="10"/>
  <c r="B2484" i="10"/>
  <c r="C2484" i="10"/>
  <c r="D2484" i="10"/>
  <c r="A2485" i="10"/>
  <c r="B2485" i="10"/>
  <c r="C2485" i="10"/>
  <c r="D2485" i="10"/>
  <c r="A2486" i="10"/>
  <c r="B2486" i="10"/>
  <c r="C2486" i="10"/>
  <c r="D2486" i="10"/>
  <c r="A2487" i="10"/>
  <c r="B2487" i="10"/>
  <c r="C2487" i="10"/>
  <c r="D2487" i="10"/>
  <c r="A2488" i="10"/>
  <c r="B2488" i="10"/>
  <c r="C2488" i="10"/>
  <c r="D2488" i="10"/>
  <c r="A2489" i="10"/>
  <c r="B2489" i="10"/>
  <c r="C2489" i="10"/>
  <c r="D2489" i="10"/>
  <c r="A2490" i="10"/>
  <c r="B2490" i="10"/>
  <c r="C2490" i="10"/>
  <c r="D2490" i="10"/>
  <c r="A2491" i="10"/>
  <c r="B2491" i="10"/>
  <c r="C2491" i="10"/>
  <c r="D2491" i="10"/>
  <c r="A2492" i="10"/>
  <c r="B2492" i="10"/>
  <c r="C2492" i="10"/>
  <c r="D2492" i="10"/>
  <c r="A2493" i="10"/>
  <c r="B2493" i="10"/>
  <c r="C2493" i="10"/>
  <c r="D2493" i="10"/>
  <c r="A2494" i="10"/>
  <c r="B2494" i="10"/>
  <c r="C2494" i="10"/>
  <c r="D2494" i="10"/>
  <c r="A2495" i="10"/>
  <c r="B2495" i="10"/>
  <c r="C2495" i="10"/>
  <c r="D2495" i="10"/>
  <c r="A2496" i="10"/>
  <c r="B2496" i="10"/>
  <c r="C2496" i="10"/>
  <c r="D2496" i="10"/>
  <c r="A2497" i="10"/>
  <c r="B2497" i="10"/>
  <c r="C2497" i="10"/>
  <c r="D2497" i="10"/>
  <c r="A2498" i="10"/>
  <c r="B2498" i="10"/>
  <c r="C2498" i="10"/>
  <c r="D2498" i="10"/>
  <c r="A2499" i="10"/>
  <c r="B2499" i="10"/>
  <c r="C2499" i="10"/>
  <c r="D2499" i="10"/>
  <c r="A2500" i="10"/>
  <c r="B2500" i="10"/>
  <c r="C2500" i="10"/>
  <c r="D2500" i="10"/>
  <c r="A2501" i="10"/>
  <c r="B2501" i="10"/>
  <c r="C2501" i="10"/>
  <c r="D2501" i="10"/>
  <c r="A2502" i="10"/>
  <c r="B2502" i="10"/>
  <c r="C2502" i="10"/>
  <c r="D2502" i="10"/>
  <c r="A2503" i="10"/>
  <c r="B2503" i="10"/>
  <c r="C2503" i="10"/>
  <c r="D2503" i="10"/>
  <c r="A2504" i="10"/>
  <c r="B2504" i="10"/>
  <c r="C2504" i="10"/>
  <c r="D2504" i="10"/>
  <c r="A2505" i="10"/>
  <c r="B2505" i="10"/>
  <c r="C2505" i="10"/>
  <c r="D2505" i="10"/>
  <c r="A2506" i="10"/>
  <c r="B2506" i="10"/>
  <c r="C2506" i="10"/>
  <c r="D2506" i="10"/>
  <c r="A2507" i="10"/>
  <c r="B2507" i="10"/>
  <c r="C2507" i="10"/>
  <c r="D2507" i="10"/>
  <c r="A2508" i="10"/>
  <c r="B2508" i="10"/>
  <c r="C2508" i="10"/>
  <c r="D2508" i="10"/>
  <c r="A2509" i="10"/>
  <c r="B2509" i="10"/>
  <c r="C2509" i="10"/>
  <c r="D2509" i="10"/>
  <c r="A2510" i="10"/>
  <c r="B2510" i="10"/>
  <c r="C2510" i="10"/>
  <c r="D2510" i="10"/>
  <c r="A2511" i="10"/>
  <c r="B2511" i="10"/>
  <c r="C2511" i="10"/>
  <c r="D2511" i="10"/>
  <c r="A2512" i="10"/>
  <c r="B2512" i="10"/>
  <c r="C2512" i="10"/>
  <c r="D2512" i="10"/>
  <c r="A2513" i="10"/>
  <c r="B2513" i="10"/>
  <c r="C2513" i="10"/>
  <c r="D2513" i="10"/>
  <c r="A2514" i="10"/>
  <c r="B2514" i="10"/>
  <c r="C2514" i="10"/>
  <c r="D2514" i="10"/>
  <c r="A2515" i="10"/>
  <c r="B2515" i="10"/>
  <c r="C2515" i="10"/>
  <c r="D2515" i="10"/>
  <c r="A2516" i="10"/>
  <c r="B2516" i="10"/>
  <c r="C2516" i="10"/>
  <c r="D2516" i="10"/>
  <c r="A2517" i="10"/>
  <c r="B2517" i="10"/>
  <c r="C2517" i="10"/>
  <c r="D2517" i="10"/>
  <c r="A2518" i="10"/>
  <c r="B2518" i="10"/>
  <c r="C2518" i="10"/>
  <c r="D2518" i="10"/>
  <c r="A2519" i="10"/>
  <c r="B2519" i="10"/>
  <c r="C2519" i="10"/>
  <c r="D2519" i="10"/>
  <c r="A2520" i="10"/>
  <c r="B2520" i="10"/>
  <c r="C2520" i="10"/>
  <c r="D2520" i="10"/>
  <c r="A2521" i="10"/>
  <c r="B2521" i="10"/>
  <c r="C2521" i="10"/>
  <c r="D2521" i="10"/>
  <c r="A2522" i="10"/>
  <c r="B2522" i="10"/>
  <c r="C2522" i="10"/>
  <c r="D2522" i="10"/>
  <c r="A2523" i="10"/>
  <c r="B2523" i="10"/>
  <c r="C2523" i="10"/>
  <c r="D2523" i="10"/>
  <c r="A2524" i="10"/>
  <c r="B2524" i="10"/>
  <c r="C2524" i="10"/>
  <c r="D2524" i="10"/>
  <c r="A2525" i="10"/>
  <c r="B2525" i="10"/>
  <c r="C2525" i="10"/>
  <c r="D2525" i="10"/>
  <c r="A2526" i="10"/>
  <c r="B2526" i="10"/>
  <c r="C2526" i="10"/>
  <c r="D2526" i="10"/>
  <c r="A2527" i="10"/>
  <c r="B2527" i="10"/>
  <c r="C2527" i="10"/>
  <c r="D2527" i="10"/>
  <c r="A2528" i="10"/>
  <c r="B2528" i="10"/>
  <c r="C2528" i="10"/>
  <c r="D2528" i="10"/>
  <c r="A2529" i="10"/>
  <c r="B2529" i="10"/>
  <c r="C2529" i="10"/>
  <c r="D2529" i="10"/>
  <c r="A2530" i="10"/>
  <c r="B2530" i="10"/>
  <c r="C2530" i="10"/>
  <c r="D2530" i="10"/>
  <c r="A2531" i="10"/>
  <c r="B2531" i="10"/>
  <c r="C2531" i="10"/>
  <c r="D2531" i="10"/>
  <c r="A2532" i="10"/>
  <c r="B2532" i="10"/>
  <c r="C2532" i="10"/>
  <c r="D2532" i="10"/>
  <c r="A2533" i="10"/>
  <c r="B2533" i="10"/>
  <c r="C2533" i="10"/>
  <c r="D2533" i="10"/>
  <c r="A2534" i="10"/>
  <c r="B2534" i="10"/>
  <c r="C2534" i="10"/>
  <c r="D2534" i="10"/>
  <c r="A2535" i="10"/>
  <c r="B2535" i="10"/>
  <c r="C2535" i="10"/>
  <c r="D2535" i="10"/>
  <c r="A2536" i="10"/>
  <c r="B2536" i="10"/>
  <c r="C2536" i="10"/>
  <c r="D2536" i="10"/>
  <c r="A2537" i="10"/>
  <c r="B2537" i="10"/>
  <c r="C2537" i="10"/>
  <c r="D2537" i="10"/>
  <c r="A2538" i="10"/>
  <c r="B2538" i="10"/>
  <c r="C2538" i="10"/>
  <c r="D2538" i="10"/>
  <c r="A2539" i="10"/>
  <c r="B2539" i="10"/>
  <c r="C2539" i="10"/>
  <c r="D2539" i="10"/>
  <c r="A2540" i="10"/>
  <c r="B2540" i="10"/>
  <c r="C2540" i="10"/>
  <c r="D2540" i="10"/>
  <c r="A2541" i="10"/>
  <c r="B2541" i="10"/>
  <c r="C2541" i="10"/>
  <c r="D2541" i="10"/>
  <c r="A2542" i="10"/>
  <c r="B2542" i="10"/>
  <c r="C2542" i="10"/>
  <c r="D2542" i="10"/>
  <c r="A2543" i="10"/>
  <c r="B2543" i="10"/>
  <c r="C2543" i="10"/>
  <c r="D2543" i="10"/>
  <c r="A2544" i="10"/>
  <c r="B2544" i="10"/>
  <c r="C2544" i="10"/>
  <c r="D2544" i="10"/>
  <c r="A2545" i="10"/>
  <c r="B2545" i="10"/>
  <c r="C2545" i="10"/>
  <c r="D2545" i="10"/>
  <c r="A2546" i="10"/>
  <c r="B2546" i="10"/>
  <c r="C2546" i="10"/>
  <c r="D2546" i="10"/>
  <c r="A2547" i="10"/>
  <c r="B2547" i="10"/>
  <c r="C2547" i="10"/>
  <c r="D2547" i="10"/>
  <c r="A2548" i="10"/>
  <c r="B2548" i="10"/>
  <c r="C2548" i="10"/>
  <c r="D2548" i="10"/>
  <c r="A2549" i="10"/>
  <c r="B2549" i="10"/>
  <c r="C2549" i="10"/>
  <c r="D2549" i="10"/>
  <c r="A2550" i="10"/>
  <c r="B2550" i="10"/>
  <c r="C2550" i="10"/>
  <c r="D2550" i="10"/>
  <c r="A2551" i="10"/>
  <c r="B2551" i="10"/>
  <c r="C2551" i="10"/>
  <c r="D2551" i="10"/>
  <c r="A2552" i="10"/>
  <c r="B2552" i="10"/>
  <c r="C2552" i="10"/>
  <c r="D2552" i="10"/>
  <c r="A2553" i="10"/>
  <c r="B2553" i="10"/>
  <c r="C2553" i="10"/>
  <c r="D2553" i="10"/>
  <c r="A2554" i="10"/>
  <c r="B2554" i="10"/>
  <c r="C2554" i="10"/>
  <c r="D2554" i="10"/>
  <c r="A2555" i="10"/>
  <c r="B2555" i="10"/>
  <c r="C2555" i="10"/>
  <c r="D2555" i="10"/>
  <c r="A2556" i="10"/>
  <c r="B2556" i="10"/>
  <c r="C2556" i="10"/>
  <c r="D2556" i="10"/>
  <c r="A2557" i="10"/>
  <c r="B2557" i="10"/>
  <c r="C2557" i="10"/>
  <c r="D2557" i="10"/>
  <c r="A2558" i="10"/>
  <c r="B2558" i="10"/>
  <c r="C2558" i="10"/>
  <c r="D2558" i="10"/>
  <c r="A2559" i="10"/>
  <c r="B2559" i="10"/>
  <c r="C2559" i="10"/>
  <c r="D2559" i="10"/>
  <c r="A2560" i="10"/>
  <c r="B2560" i="10"/>
  <c r="C2560" i="10"/>
  <c r="D2560" i="10"/>
  <c r="A2561" i="10"/>
  <c r="B2561" i="10"/>
  <c r="C2561" i="10"/>
  <c r="D2561" i="10"/>
  <c r="A2562" i="10"/>
  <c r="B2562" i="10"/>
  <c r="C2562" i="10"/>
  <c r="D2562" i="10"/>
  <c r="A2563" i="10"/>
  <c r="B2563" i="10"/>
  <c r="C2563" i="10"/>
  <c r="D2563" i="10"/>
  <c r="A2564" i="10"/>
  <c r="B2564" i="10"/>
  <c r="C2564" i="10"/>
  <c r="D2564" i="10"/>
  <c r="A2565" i="10"/>
  <c r="B2565" i="10"/>
  <c r="C2565" i="10"/>
  <c r="D2565" i="10"/>
  <c r="A2566" i="10"/>
  <c r="B2566" i="10"/>
  <c r="C2566" i="10"/>
  <c r="D2566" i="10"/>
  <c r="A2567" i="10"/>
  <c r="B2567" i="10"/>
  <c r="C2567" i="10"/>
  <c r="D2567" i="10"/>
  <c r="A2568" i="10"/>
  <c r="B2568" i="10"/>
  <c r="C2568" i="10"/>
  <c r="D2568" i="10"/>
  <c r="A2569" i="10"/>
  <c r="B2569" i="10"/>
  <c r="C2569" i="10"/>
  <c r="D2569" i="10"/>
  <c r="A2570" i="10"/>
  <c r="B2570" i="10"/>
  <c r="C2570" i="10"/>
  <c r="D2570" i="10"/>
  <c r="A2571" i="10"/>
  <c r="B2571" i="10"/>
  <c r="C2571" i="10"/>
  <c r="D2571" i="10"/>
  <c r="A2572" i="10"/>
  <c r="B2572" i="10"/>
  <c r="C2572" i="10"/>
  <c r="D2572" i="10"/>
  <c r="A2573" i="10"/>
  <c r="B2573" i="10"/>
  <c r="C2573" i="10"/>
  <c r="D2573" i="10"/>
  <c r="A2574" i="10"/>
  <c r="B2574" i="10"/>
  <c r="C2574" i="10"/>
  <c r="D2574" i="10"/>
  <c r="A2575" i="10"/>
  <c r="B2575" i="10"/>
  <c r="C2575" i="10"/>
  <c r="D2575" i="10"/>
  <c r="A2576" i="10"/>
  <c r="B2576" i="10"/>
  <c r="C2576" i="10"/>
  <c r="D2576" i="10"/>
  <c r="A2577" i="10"/>
  <c r="B2577" i="10"/>
  <c r="C2577" i="10"/>
  <c r="D2577" i="10"/>
  <c r="A2578" i="10"/>
  <c r="B2578" i="10"/>
  <c r="C2578" i="10"/>
  <c r="D2578" i="10"/>
  <c r="A2579" i="10"/>
  <c r="B2579" i="10"/>
  <c r="C2579" i="10"/>
  <c r="D2579" i="10"/>
  <c r="A2580" i="10"/>
  <c r="B2580" i="10"/>
  <c r="C2580" i="10"/>
  <c r="D2580" i="10"/>
  <c r="A2581" i="10"/>
  <c r="B2581" i="10"/>
  <c r="C2581" i="10"/>
  <c r="D2581" i="10"/>
  <c r="A2582" i="10"/>
  <c r="B2582" i="10"/>
  <c r="C2582" i="10"/>
  <c r="D2582" i="10"/>
  <c r="A2583" i="10"/>
  <c r="B2583" i="10"/>
  <c r="C2583" i="10"/>
  <c r="D2583" i="10"/>
  <c r="A2584" i="10"/>
  <c r="B2584" i="10"/>
  <c r="C2584" i="10"/>
  <c r="D2584" i="10"/>
  <c r="A2585" i="10"/>
  <c r="B2585" i="10"/>
  <c r="C2585" i="10"/>
  <c r="D2585" i="10"/>
  <c r="A2586" i="10"/>
  <c r="B2586" i="10"/>
  <c r="C2586" i="10"/>
  <c r="D2586" i="10"/>
  <c r="A2587" i="10"/>
  <c r="B2587" i="10"/>
  <c r="C2587" i="10"/>
  <c r="D2587" i="10"/>
  <c r="A2588" i="10"/>
  <c r="B2588" i="10"/>
  <c r="C2588" i="10"/>
  <c r="D2588" i="10"/>
  <c r="A2589" i="10"/>
  <c r="B2589" i="10"/>
  <c r="C2589" i="10"/>
  <c r="D2589" i="10"/>
  <c r="A2590" i="10"/>
  <c r="B2590" i="10"/>
  <c r="C2590" i="10"/>
  <c r="D2590" i="10"/>
  <c r="A2591" i="10"/>
  <c r="B2591" i="10"/>
  <c r="C2591" i="10"/>
  <c r="D2591" i="10"/>
  <c r="A2592" i="10"/>
  <c r="B2592" i="10"/>
  <c r="C2592" i="10"/>
  <c r="D2592" i="10"/>
  <c r="A2593" i="10"/>
  <c r="B2593" i="10"/>
  <c r="C2593" i="10"/>
  <c r="D2593" i="10"/>
  <c r="A2594" i="10"/>
  <c r="B2594" i="10"/>
  <c r="C2594" i="10"/>
  <c r="D2594" i="10"/>
  <c r="A2595" i="10"/>
  <c r="B2595" i="10"/>
  <c r="C2595" i="10"/>
  <c r="D2595" i="10"/>
  <c r="A2596" i="10"/>
  <c r="B2596" i="10"/>
  <c r="C2596" i="10"/>
  <c r="D2596" i="10"/>
  <c r="A2597" i="10"/>
  <c r="B2597" i="10"/>
  <c r="C2597" i="10"/>
  <c r="D2597" i="10"/>
  <c r="A2598" i="10"/>
  <c r="B2598" i="10"/>
  <c r="C2598" i="10"/>
  <c r="D2598" i="10"/>
  <c r="A2599" i="10"/>
  <c r="B2599" i="10"/>
  <c r="C2599" i="10"/>
  <c r="D2599" i="10"/>
  <c r="A2600" i="10"/>
  <c r="B2600" i="10"/>
  <c r="C2600" i="10"/>
  <c r="D2600" i="10"/>
  <c r="A2601" i="10"/>
  <c r="B2601" i="10"/>
  <c r="C2601" i="10"/>
  <c r="D2601" i="10"/>
  <c r="A2602" i="10"/>
  <c r="B2602" i="10"/>
  <c r="C2602" i="10"/>
  <c r="D2602" i="10"/>
  <c r="A2603" i="10"/>
  <c r="B2603" i="10"/>
  <c r="C2603" i="10"/>
  <c r="D2603" i="10"/>
  <c r="A2604" i="10"/>
  <c r="B2604" i="10"/>
  <c r="C2604" i="10"/>
  <c r="D2604" i="10"/>
  <c r="A2605" i="10"/>
  <c r="B2605" i="10"/>
  <c r="C2605" i="10"/>
  <c r="D2605" i="10"/>
  <c r="A2606" i="10"/>
  <c r="B2606" i="10"/>
  <c r="C2606" i="10"/>
  <c r="D2606" i="10"/>
  <c r="A2607" i="10"/>
  <c r="B2607" i="10"/>
  <c r="C2607" i="10"/>
  <c r="D2607" i="10"/>
  <c r="A2608" i="10"/>
  <c r="B2608" i="10"/>
  <c r="C2608" i="10"/>
  <c r="D2608" i="10"/>
  <c r="A2609" i="10"/>
  <c r="B2609" i="10"/>
  <c r="C2609" i="10"/>
  <c r="D2609" i="10"/>
  <c r="A2610" i="10"/>
  <c r="B2610" i="10"/>
  <c r="C2610" i="10"/>
  <c r="D2610" i="10"/>
  <c r="A2611" i="10"/>
  <c r="B2611" i="10"/>
  <c r="C2611" i="10"/>
  <c r="D2611" i="10"/>
  <c r="A2612" i="10"/>
  <c r="B2612" i="10"/>
  <c r="C2612" i="10"/>
  <c r="D2612" i="10"/>
  <c r="A2613" i="10"/>
  <c r="B2613" i="10"/>
  <c r="C2613" i="10"/>
  <c r="D2613" i="10"/>
  <c r="A2614" i="10"/>
  <c r="B2614" i="10"/>
  <c r="C2614" i="10"/>
  <c r="D2614" i="10"/>
  <c r="A2615" i="10"/>
  <c r="B2615" i="10"/>
  <c r="C2615" i="10"/>
  <c r="D2615" i="10"/>
  <c r="A2616" i="10"/>
  <c r="B2616" i="10"/>
  <c r="C2616" i="10"/>
  <c r="D2616" i="10"/>
  <c r="A2617" i="10"/>
  <c r="B2617" i="10"/>
  <c r="C2617" i="10"/>
  <c r="D2617" i="10"/>
  <c r="A2618" i="10"/>
  <c r="B2618" i="10"/>
  <c r="C2618" i="10"/>
  <c r="D2618" i="10"/>
  <c r="A2619" i="10"/>
  <c r="B2619" i="10"/>
  <c r="C2619" i="10"/>
  <c r="D2619" i="10"/>
  <c r="A2620" i="10"/>
  <c r="B2620" i="10"/>
  <c r="C2620" i="10"/>
  <c r="D2620" i="10"/>
  <c r="A2621" i="10"/>
  <c r="B2621" i="10"/>
  <c r="C2621" i="10"/>
  <c r="D2621" i="10"/>
  <c r="A2622" i="10"/>
  <c r="B2622" i="10"/>
  <c r="C2622" i="10"/>
  <c r="D2622" i="10"/>
  <c r="A2623" i="10"/>
  <c r="B2623" i="10"/>
  <c r="C2623" i="10"/>
  <c r="D2623" i="10"/>
  <c r="A2624" i="10"/>
  <c r="B2624" i="10"/>
  <c r="C2624" i="10"/>
  <c r="D2624" i="10"/>
  <c r="A2625" i="10"/>
  <c r="B2625" i="10"/>
  <c r="C2625" i="10"/>
  <c r="D2625" i="10"/>
  <c r="A2626" i="10"/>
  <c r="B2626" i="10"/>
  <c r="C2626" i="10"/>
  <c r="D2626" i="10"/>
  <c r="A2627" i="10"/>
  <c r="B2627" i="10"/>
  <c r="C2627" i="10"/>
  <c r="D2627" i="10"/>
  <c r="A2628" i="10"/>
  <c r="B2628" i="10"/>
  <c r="C2628" i="10"/>
  <c r="D2628" i="10"/>
  <c r="A2629" i="10"/>
  <c r="B2629" i="10"/>
  <c r="C2629" i="10"/>
  <c r="D2629" i="10"/>
  <c r="A2630" i="10"/>
  <c r="B2630" i="10"/>
  <c r="C2630" i="10"/>
  <c r="D2630" i="10"/>
  <c r="A2631" i="10"/>
  <c r="B2631" i="10"/>
  <c r="C2631" i="10"/>
  <c r="D2631" i="10"/>
  <c r="A2632" i="10"/>
  <c r="B2632" i="10"/>
  <c r="C2632" i="10"/>
  <c r="D2632" i="10"/>
  <c r="A2633" i="10"/>
  <c r="B2633" i="10"/>
  <c r="C2633" i="10"/>
  <c r="D2633" i="10"/>
  <c r="A2634" i="10"/>
  <c r="B2634" i="10"/>
  <c r="C2634" i="10"/>
  <c r="D2634" i="10"/>
  <c r="A2635" i="10"/>
  <c r="B2635" i="10"/>
  <c r="C2635" i="10"/>
  <c r="D2635" i="10"/>
  <c r="A2636" i="10"/>
  <c r="B2636" i="10"/>
  <c r="C2636" i="10"/>
  <c r="D2636" i="10"/>
  <c r="A2637" i="10"/>
  <c r="B2637" i="10"/>
  <c r="C2637" i="10"/>
  <c r="D2637" i="10"/>
  <c r="A2638" i="10"/>
  <c r="B2638" i="10"/>
  <c r="C2638" i="10"/>
  <c r="D2638" i="10"/>
  <c r="A2639" i="10"/>
  <c r="B2639" i="10"/>
  <c r="C2639" i="10"/>
  <c r="D2639" i="10"/>
  <c r="A2640" i="10"/>
  <c r="B2640" i="10"/>
  <c r="C2640" i="10"/>
  <c r="D2640" i="10"/>
  <c r="A2641" i="10"/>
  <c r="B2641" i="10"/>
  <c r="C2641" i="10"/>
  <c r="D2641" i="10"/>
  <c r="A2642" i="10"/>
  <c r="B2642" i="10"/>
  <c r="C2642" i="10"/>
  <c r="D2642" i="10"/>
  <c r="A2643" i="10"/>
  <c r="B2643" i="10"/>
  <c r="C2643" i="10"/>
  <c r="D2643" i="10"/>
  <c r="A2644" i="10"/>
  <c r="B2644" i="10"/>
  <c r="C2644" i="10"/>
  <c r="D2644" i="10"/>
  <c r="A2645" i="10"/>
  <c r="B2645" i="10"/>
  <c r="C2645" i="10"/>
  <c r="D2645" i="10"/>
  <c r="A2646" i="10"/>
  <c r="B2646" i="10"/>
  <c r="C2646" i="10"/>
  <c r="D2646" i="10"/>
  <c r="A2647" i="10"/>
  <c r="B2647" i="10"/>
  <c r="C2647" i="10"/>
  <c r="D2647" i="10"/>
  <c r="A2648" i="10"/>
  <c r="B2648" i="10"/>
  <c r="C2648" i="10"/>
  <c r="D2648" i="10"/>
  <c r="A2649" i="10"/>
  <c r="B2649" i="10"/>
  <c r="C2649" i="10"/>
  <c r="D2649" i="10"/>
  <c r="A2650" i="10"/>
  <c r="B2650" i="10"/>
  <c r="C2650" i="10"/>
  <c r="D2650" i="10"/>
  <c r="A2651" i="10"/>
  <c r="B2651" i="10"/>
  <c r="C2651" i="10"/>
  <c r="D2651" i="10"/>
  <c r="A2652" i="10"/>
  <c r="B2652" i="10"/>
  <c r="C2652" i="10"/>
  <c r="D2652" i="10"/>
  <c r="A2653" i="10"/>
  <c r="B2653" i="10"/>
  <c r="C2653" i="10"/>
  <c r="D2653" i="10"/>
  <c r="A2654" i="10"/>
  <c r="B2654" i="10"/>
  <c r="C2654" i="10"/>
  <c r="D2654" i="10"/>
  <c r="A2655" i="10"/>
  <c r="B2655" i="10"/>
  <c r="C2655" i="10"/>
  <c r="D2655" i="10"/>
  <c r="A2656" i="10"/>
  <c r="B2656" i="10"/>
  <c r="C2656" i="10"/>
  <c r="D2656" i="10"/>
  <c r="A2657" i="10"/>
  <c r="B2657" i="10"/>
  <c r="C2657" i="10"/>
  <c r="D2657" i="10"/>
  <c r="A2658" i="10"/>
  <c r="B2658" i="10"/>
  <c r="C2658" i="10"/>
  <c r="D2658" i="10"/>
  <c r="A2659" i="10"/>
  <c r="B2659" i="10"/>
  <c r="C2659" i="10"/>
  <c r="D2659" i="10"/>
  <c r="A2660" i="10"/>
  <c r="B2660" i="10"/>
  <c r="C2660" i="10"/>
  <c r="D2660" i="10"/>
  <c r="A2661" i="10"/>
  <c r="B2661" i="10"/>
  <c r="C2661" i="10"/>
  <c r="D2661" i="10"/>
  <c r="A2662" i="10"/>
  <c r="B2662" i="10"/>
  <c r="C2662" i="10"/>
  <c r="D2662" i="10"/>
  <c r="A2663" i="10"/>
  <c r="B2663" i="10"/>
  <c r="C2663" i="10"/>
  <c r="D2663" i="10"/>
  <c r="A2664" i="10"/>
  <c r="B2664" i="10"/>
  <c r="C2664" i="10"/>
  <c r="D2664" i="10"/>
  <c r="A2665" i="10"/>
  <c r="B2665" i="10"/>
  <c r="C2665" i="10"/>
  <c r="D2665" i="10"/>
  <c r="A2666" i="10"/>
  <c r="B2666" i="10"/>
  <c r="C2666" i="10"/>
  <c r="D2666" i="10"/>
  <c r="A2667" i="10"/>
  <c r="B2667" i="10"/>
  <c r="C2667" i="10"/>
  <c r="D2667" i="10"/>
  <c r="A2668" i="10"/>
  <c r="B2668" i="10"/>
  <c r="C2668" i="10"/>
  <c r="D2668" i="10"/>
  <c r="A2669" i="10"/>
  <c r="B2669" i="10"/>
  <c r="C2669" i="10"/>
  <c r="D2669" i="10"/>
  <c r="A2670" i="10"/>
  <c r="B2670" i="10"/>
  <c r="C2670" i="10"/>
  <c r="D2670" i="10"/>
  <c r="A2671" i="10"/>
  <c r="B2671" i="10"/>
  <c r="C2671" i="10"/>
  <c r="D2671" i="10"/>
  <c r="A2672" i="10"/>
  <c r="B2672" i="10"/>
  <c r="C2672" i="10"/>
  <c r="D2672" i="10"/>
  <c r="A2673" i="10"/>
  <c r="B2673" i="10"/>
  <c r="C2673" i="10"/>
  <c r="D2673" i="10"/>
  <c r="A2674" i="10"/>
  <c r="B2674" i="10"/>
  <c r="C2674" i="10"/>
  <c r="D2674" i="10"/>
  <c r="A2675" i="10"/>
  <c r="B2675" i="10"/>
  <c r="C2675" i="10"/>
  <c r="D2675" i="10"/>
  <c r="A2676" i="10"/>
  <c r="B2676" i="10"/>
  <c r="C2676" i="10"/>
  <c r="D2676" i="10"/>
  <c r="A2677" i="10"/>
  <c r="B2677" i="10"/>
  <c r="C2677" i="10"/>
  <c r="D2677" i="10"/>
  <c r="A2678" i="10"/>
  <c r="B2678" i="10"/>
  <c r="C2678" i="10"/>
  <c r="D2678" i="10"/>
  <c r="A2679" i="10"/>
  <c r="B2679" i="10"/>
  <c r="C2679" i="10"/>
  <c r="D2679" i="10"/>
  <c r="A2680" i="10"/>
  <c r="B2680" i="10"/>
  <c r="C2680" i="10"/>
  <c r="D2680" i="10"/>
  <c r="A2681" i="10"/>
  <c r="B2681" i="10"/>
  <c r="C2681" i="10"/>
  <c r="D2681" i="10"/>
  <c r="A2682" i="10"/>
  <c r="B2682" i="10"/>
  <c r="C2682" i="10"/>
  <c r="D2682" i="10"/>
  <c r="A2683" i="10"/>
  <c r="B2683" i="10"/>
  <c r="C2683" i="10"/>
  <c r="D2683" i="10"/>
  <c r="A2684" i="10"/>
  <c r="B2684" i="10"/>
  <c r="C2684" i="10"/>
  <c r="D2684" i="10"/>
  <c r="A2685" i="10"/>
  <c r="B2685" i="10"/>
  <c r="C2685" i="10"/>
  <c r="D2685" i="10"/>
  <c r="A2686" i="10"/>
  <c r="B2686" i="10"/>
  <c r="C2686" i="10"/>
  <c r="D2686" i="10"/>
  <c r="A2687" i="10"/>
  <c r="B2687" i="10"/>
  <c r="C2687" i="10"/>
  <c r="D2687" i="10"/>
  <c r="A2688" i="10"/>
  <c r="B2688" i="10"/>
  <c r="C2688" i="10"/>
  <c r="D2688" i="10"/>
  <c r="A2689" i="10"/>
  <c r="B2689" i="10"/>
  <c r="C2689" i="10"/>
  <c r="D2689" i="10"/>
  <c r="A2690" i="10"/>
  <c r="B2690" i="10"/>
  <c r="C2690" i="10"/>
  <c r="D2690" i="10"/>
  <c r="A2691" i="10"/>
  <c r="B2691" i="10"/>
  <c r="C2691" i="10"/>
  <c r="D2691" i="10"/>
  <c r="A2692" i="10"/>
  <c r="B2692" i="10"/>
  <c r="C2692" i="10"/>
  <c r="D2692" i="10"/>
  <c r="A2693" i="10"/>
  <c r="B2693" i="10"/>
  <c r="C2693" i="10"/>
  <c r="D2693" i="10"/>
  <c r="A2694" i="10"/>
  <c r="B2694" i="10"/>
  <c r="C2694" i="10"/>
  <c r="D2694" i="10"/>
  <c r="A2695" i="10"/>
  <c r="B2695" i="10"/>
  <c r="C2695" i="10"/>
  <c r="D2695" i="10"/>
  <c r="A2696" i="10"/>
  <c r="B2696" i="10"/>
  <c r="C2696" i="10"/>
  <c r="D2696" i="10"/>
  <c r="A2697" i="10"/>
  <c r="B2697" i="10"/>
  <c r="C2697" i="10"/>
  <c r="D2697" i="10"/>
  <c r="A2698" i="10"/>
  <c r="B2698" i="10"/>
  <c r="C2698" i="10"/>
  <c r="D2698" i="10"/>
  <c r="A2699" i="10"/>
  <c r="B2699" i="10"/>
  <c r="C2699" i="10"/>
  <c r="D2699" i="10"/>
  <c r="A2700" i="10"/>
  <c r="B2700" i="10"/>
  <c r="C2700" i="10"/>
  <c r="D2700" i="10"/>
  <c r="A2701" i="10"/>
  <c r="B2701" i="10"/>
  <c r="C2701" i="10"/>
  <c r="D2701" i="10"/>
  <c r="A2702" i="10"/>
  <c r="B2702" i="10"/>
  <c r="C2702" i="10"/>
  <c r="D2702" i="10"/>
  <c r="A2703" i="10"/>
  <c r="B2703" i="10"/>
  <c r="C2703" i="10"/>
  <c r="D2703" i="10"/>
  <c r="A2704" i="10"/>
  <c r="B2704" i="10"/>
  <c r="C2704" i="10"/>
  <c r="D2704" i="10"/>
  <c r="A2705" i="10"/>
  <c r="B2705" i="10"/>
  <c r="C2705" i="10"/>
  <c r="D2705" i="10"/>
  <c r="A2706" i="10"/>
  <c r="B2706" i="10"/>
  <c r="C2706" i="10"/>
  <c r="D2706" i="10"/>
  <c r="A2707" i="10"/>
  <c r="B2707" i="10"/>
  <c r="C2707" i="10"/>
  <c r="D2707" i="10"/>
  <c r="A2708" i="10"/>
  <c r="B2708" i="10"/>
  <c r="C2708" i="10"/>
  <c r="D2708" i="10"/>
  <c r="A2709" i="10"/>
  <c r="B2709" i="10"/>
  <c r="C2709" i="10"/>
  <c r="D2709" i="10"/>
  <c r="A2710" i="10"/>
  <c r="B2710" i="10"/>
  <c r="C2710" i="10"/>
  <c r="D2710" i="10"/>
  <c r="A2711" i="10"/>
  <c r="B2711" i="10"/>
  <c r="C2711" i="10"/>
  <c r="D2711" i="10"/>
  <c r="A2712" i="10"/>
  <c r="B2712" i="10"/>
  <c r="C2712" i="10"/>
  <c r="D2712" i="10"/>
  <c r="A2713" i="10"/>
  <c r="B2713" i="10"/>
  <c r="C2713" i="10"/>
  <c r="D2713" i="10"/>
  <c r="A2714" i="10"/>
  <c r="B2714" i="10"/>
  <c r="C2714" i="10"/>
  <c r="D2714" i="10"/>
  <c r="A2715" i="10"/>
  <c r="B2715" i="10"/>
  <c r="C2715" i="10"/>
  <c r="D2715" i="10"/>
  <c r="A2716" i="10"/>
  <c r="B2716" i="10"/>
  <c r="C2716" i="10"/>
  <c r="D2716" i="10"/>
  <c r="A2717" i="10"/>
  <c r="B2717" i="10"/>
  <c r="C2717" i="10"/>
  <c r="D2717" i="10"/>
  <c r="A2718" i="10"/>
  <c r="B2718" i="10"/>
  <c r="C2718" i="10"/>
  <c r="D2718" i="10"/>
  <c r="A2719" i="10"/>
  <c r="B2719" i="10"/>
  <c r="C2719" i="10"/>
  <c r="D2719" i="10"/>
  <c r="A2720" i="10"/>
  <c r="B2720" i="10"/>
  <c r="C2720" i="10"/>
  <c r="D2720" i="10"/>
  <c r="A2721" i="10"/>
  <c r="B2721" i="10"/>
  <c r="C2721" i="10"/>
  <c r="D2721" i="10"/>
  <c r="A2722" i="10"/>
  <c r="B2722" i="10"/>
  <c r="C2722" i="10"/>
  <c r="D2722" i="10"/>
  <c r="A2723" i="10"/>
  <c r="B2723" i="10"/>
  <c r="C2723" i="10"/>
  <c r="D2723" i="10"/>
  <c r="A2724" i="10"/>
  <c r="B2724" i="10"/>
  <c r="C2724" i="10"/>
  <c r="D2724" i="10"/>
  <c r="A2725" i="10"/>
  <c r="B2725" i="10"/>
  <c r="C2725" i="10"/>
  <c r="D2725" i="10"/>
  <c r="A2726" i="10"/>
  <c r="B2726" i="10"/>
  <c r="C2726" i="10"/>
  <c r="D2726" i="10"/>
  <c r="A2727" i="10"/>
  <c r="B2727" i="10"/>
  <c r="C2727" i="10"/>
  <c r="D2727" i="10"/>
  <c r="A2728" i="10"/>
  <c r="B2728" i="10"/>
  <c r="C2728" i="10"/>
  <c r="D2728" i="10"/>
  <c r="A2729" i="10"/>
  <c r="B2729" i="10"/>
  <c r="C2729" i="10"/>
  <c r="D2729" i="10"/>
  <c r="A2730" i="10"/>
  <c r="B2730" i="10"/>
  <c r="C2730" i="10"/>
  <c r="D2730" i="10"/>
  <c r="A2731" i="10"/>
  <c r="B2731" i="10"/>
  <c r="C2731" i="10"/>
  <c r="D2731" i="10"/>
  <c r="A2732" i="10"/>
  <c r="B2732" i="10"/>
  <c r="C2732" i="10"/>
  <c r="D2732" i="10"/>
  <c r="A2733" i="10"/>
  <c r="B2733" i="10"/>
  <c r="C2733" i="10"/>
  <c r="D2733" i="10"/>
  <c r="A2734" i="10"/>
  <c r="B2734" i="10"/>
  <c r="C2734" i="10"/>
  <c r="D2734" i="10"/>
  <c r="A2735" i="10"/>
  <c r="B2735" i="10"/>
  <c r="C2735" i="10"/>
  <c r="D2735" i="10"/>
  <c r="A2736" i="10"/>
  <c r="B2736" i="10"/>
  <c r="C2736" i="10"/>
  <c r="D2736" i="10"/>
  <c r="A2737" i="10"/>
  <c r="B2737" i="10"/>
  <c r="C2737" i="10"/>
  <c r="D2737" i="10"/>
  <c r="A2738" i="10"/>
  <c r="B2738" i="10"/>
  <c r="C2738" i="10"/>
  <c r="D2738" i="10"/>
  <c r="A2739" i="10"/>
  <c r="B2739" i="10"/>
  <c r="C2739" i="10"/>
  <c r="D2739" i="10"/>
  <c r="A2740" i="10"/>
  <c r="B2740" i="10"/>
  <c r="C2740" i="10"/>
  <c r="D2740" i="10"/>
  <c r="A2741" i="10"/>
  <c r="B2741" i="10"/>
  <c r="C2741" i="10"/>
  <c r="D2741" i="10"/>
  <c r="A2742" i="10"/>
  <c r="B2742" i="10"/>
  <c r="C2742" i="10"/>
  <c r="D2742" i="10"/>
  <c r="A2743" i="10"/>
  <c r="B2743" i="10"/>
  <c r="C2743" i="10"/>
  <c r="D2743" i="10"/>
  <c r="A2744" i="10"/>
  <c r="B2744" i="10"/>
  <c r="C2744" i="10"/>
  <c r="D2744" i="10"/>
  <c r="A2745" i="10"/>
  <c r="B2745" i="10"/>
  <c r="C2745" i="10"/>
  <c r="D2745" i="10"/>
  <c r="A2746" i="10"/>
  <c r="B2746" i="10"/>
  <c r="C2746" i="10"/>
  <c r="D2746" i="10"/>
  <c r="A2747" i="10"/>
  <c r="B2747" i="10"/>
  <c r="C2747" i="10"/>
  <c r="D2747" i="10"/>
  <c r="A2748" i="10"/>
  <c r="B2748" i="10"/>
  <c r="C2748" i="10"/>
  <c r="D2748" i="10"/>
  <c r="A2749" i="10"/>
  <c r="B2749" i="10"/>
  <c r="C2749" i="10"/>
  <c r="D2749" i="10"/>
  <c r="A2750" i="10"/>
  <c r="B2750" i="10"/>
  <c r="C2750" i="10"/>
  <c r="D2750" i="10"/>
  <c r="A2751" i="10"/>
  <c r="B2751" i="10"/>
  <c r="C2751" i="10"/>
  <c r="D2751" i="10"/>
  <c r="A2752" i="10"/>
  <c r="B2752" i="10"/>
  <c r="C2752" i="10"/>
  <c r="D2752" i="10"/>
  <c r="A2753" i="10"/>
  <c r="B2753" i="10"/>
  <c r="C2753" i="10"/>
  <c r="D2753" i="10"/>
  <c r="A2754" i="10"/>
  <c r="B2754" i="10"/>
  <c r="C2754" i="10"/>
  <c r="D2754" i="10"/>
  <c r="A2755" i="10"/>
  <c r="B2755" i="10"/>
  <c r="C2755" i="10"/>
  <c r="D2755" i="10"/>
  <c r="A2756" i="10"/>
  <c r="B2756" i="10"/>
  <c r="C2756" i="10"/>
  <c r="D2756" i="10"/>
  <c r="A2757" i="10"/>
  <c r="B2757" i="10"/>
  <c r="C2757" i="10"/>
  <c r="D2757" i="10"/>
  <c r="A2758" i="10"/>
  <c r="B2758" i="10"/>
  <c r="C2758" i="10"/>
  <c r="D2758" i="10"/>
  <c r="A2759" i="10"/>
  <c r="B2759" i="10"/>
  <c r="C2759" i="10"/>
  <c r="D2759" i="10"/>
  <c r="A2760" i="10"/>
  <c r="B2760" i="10"/>
  <c r="C2760" i="10"/>
  <c r="D2760" i="10"/>
  <c r="A2761" i="10"/>
  <c r="B2761" i="10"/>
  <c r="C2761" i="10"/>
  <c r="D2761" i="10"/>
  <c r="A2762" i="10"/>
  <c r="B2762" i="10"/>
  <c r="C2762" i="10"/>
  <c r="D2762" i="10"/>
  <c r="A2763" i="10"/>
  <c r="B2763" i="10"/>
  <c r="C2763" i="10"/>
  <c r="D2763" i="10"/>
  <c r="A2764" i="10"/>
  <c r="B2764" i="10"/>
  <c r="C2764" i="10"/>
  <c r="D2764" i="10"/>
  <c r="A2765" i="10"/>
  <c r="B2765" i="10"/>
  <c r="C2765" i="10"/>
  <c r="D2765" i="10"/>
  <c r="A2766" i="10"/>
  <c r="B2766" i="10"/>
  <c r="C2766" i="10"/>
  <c r="D2766" i="10"/>
  <c r="A2767" i="10"/>
  <c r="B2767" i="10"/>
  <c r="C2767" i="10"/>
  <c r="D2767" i="10"/>
  <c r="A2768" i="10"/>
  <c r="B2768" i="10"/>
  <c r="C2768" i="10"/>
  <c r="D2768" i="10"/>
  <c r="A2769" i="10"/>
  <c r="B2769" i="10"/>
  <c r="C2769" i="10"/>
  <c r="D2769" i="10"/>
  <c r="A2770" i="10"/>
  <c r="B2770" i="10"/>
  <c r="C2770" i="10"/>
  <c r="D2770" i="10"/>
  <c r="A2771" i="10"/>
  <c r="B2771" i="10"/>
  <c r="C2771" i="10"/>
  <c r="D2771" i="10"/>
  <c r="A2772" i="10"/>
  <c r="B2772" i="10"/>
  <c r="C2772" i="10"/>
  <c r="D2772" i="10"/>
  <c r="A2773" i="10"/>
  <c r="B2773" i="10"/>
  <c r="C2773" i="10"/>
  <c r="D2773" i="10"/>
  <c r="A2774" i="10"/>
  <c r="B2774" i="10"/>
  <c r="C2774" i="10"/>
  <c r="D2774" i="10"/>
  <c r="A2775" i="10"/>
  <c r="B2775" i="10"/>
  <c r="C2775" i="10"/>
  <c r="D2775" i="10"/>
  <c r="A2776" i="10"/>
  <c r="B2776" i="10"/>
  <c r="C2776" i="10"/>
  <c r="D2776" i="10"/>
  <c r="A2777" i="10"/>
  <c r="B2777" i="10"/>
  <c r="C2777" i="10"/>
  <c r="D2777" i="10"/>
  <c r="A2778" i="10"/>
  <c r="B2778" i="10"/>
  <c r="C2778" i="10"/>
  <c r="D2778" i="10"/>
  <c r="A2779" i="10"/>
  <c r="B2779" i="10"/>
  <c r="C2779" i="10"/>
  <c r="D2779" i="10"/>
  <c r="A2780" i="10"/>
  <c r="B2780" i="10"/>
  <c r="C2780" i="10"/>
  <c r="D2780" i="10"/>
  <c r="A2781" i="10"/>
  <c r="B2781" i="10"/>
  <c r="C2781" i="10"/>
  <c r="D2781" i="10"/>
  <c r="A2782" i="10"/>
  <c r="B2782" i="10"/>
  <c r="C2782" i="10"/>
  <c r="D2782" i="10"/>
  <c r="A2783" i="10"/>
  <c r="B2783" i="10"/>
  <c r="C2783" i="10"/>
  <c r="D2783" i="10"/>
  <c r="A2784" i="10"/>
  <c r="B2784" i="10"/>
  <c r="C2784" i="10"/>
  <c r="D2784" i="10"/>
  <c r="A2785" i="10"/>
  <c r="B2785" i="10"/>
  <c r="C2785" i="10"/>
  <c r="D2785" i="10"/>
  <c r="A2786" i="10"/>
  <c r="B2786" i="10"/>
  <c r="C2786" i="10"/>
  <c r="D2786" i="10"/>
  <c r="A2787" i="10"/>
  <c r="B2787" i="10"/>
  <c r="C2787" i="10"/>
  <c r="D2787" i="10"/>
  <c r="A2788" i="10"/>
  <c r="B2788" i="10"/>
  <c r="C2788" i="10"/>
  <c r="D2788" i="10"/>
  <c r="A2789" i="10"/>
  <c r="B2789" i="10"/>
  <c r="C2789" i="10"/>
  <c r="D2789" i="10"/>
  <c r="A2790" i="10"/>
  <c r="B2790" i="10"/>
  <c r="C2790" i="10"/>
  <c r="D2790" i="10"/>
  <c r="A2791" i="10"/>
  <c r="B2791" i="10"/>
  <c r="C2791" i="10"/>
  <c r="D2791" i="10"/>
  <c r="A2792" i="10"/>
  <c r="B2792" i="10"/>
  <c r="C2792" i="10"/>
  <c r="D2792" i="10"/>
  <c r="A2793" i="10"/>
  <c r="B2793" i="10"/>
  <c r="C2793" i="10"/>
  <c r="D2793" i="10"/>
  <c r="A2794" i="10"/>
  <c r="B2794" i="10"/>
  <c r="C2794" i="10"/>
  <c r="D2794" i="10"/>
  <c r="A2795" i="10"/>
  <c r="B2795" i="10"/>
  <c r="C2795" i="10"/>
  <c r="D2795" i="10"/>
  <c r="A2796" i="10"/>
  <c r="B2796" i="10"/>
  <c r="C2796" i="10"/>
  <c r="D2796" i="10"/>
  <c r="A2797" i="10"/>
  <c r="B2797" i="10"/>
  <c r="C2797" i="10"/>
  <c r="D2797" i="10"/>
  <c r="A2798" i="10"/>
  <c r="B2798" i="10"/>
  <c r="C2798" i="10"/>
  <c r="D2798" i="10"/>
  <c r="A2799" i="10"/>
  <c r="B2799" i="10"/>
  <c r="C2799" i="10"/>
  <c r="D2799" i="10"/>
  <c r="A2800" i="10"/>
  <c r="B2800" i="10"/>
  <c r="C2800" i="10"/>
  <c r="D2800" i="10"/>
  <c r="A2801" i="10"/>
  <c r="B2801" i="10"/>
  <c r="C2801" i="10"/>
  <c r="D2801" i="10"/>
  <c r="A2802" i="10"/>
  <c r="B2802" i="10"/>
  <c r="C2802" i="10"/>
  <c r="D2802" i="10"/>
  <c r="A2803" i="10"/>
  <c r="B2803" i="10"/>
  <c r="C2803" i="10"/>
  <c r="D2803" i="10"/>
  <c r="A2804" i="10"/>
  <c r="B2804" i="10"/>
  <c r="C2804" i="10"/>
  <c r="D2804" i="10"/>
  <c r="A2805" i="10"/>
  <c r="B2805" i="10"/>
  <c r="C2805" i="10"/>
  <c r="D2805" i="10"/>
  <c r="A2806" i="10"/>
  <c r="B2806" i="10"/>
  <c r="C2806" i="10"/>
  <c r="D2806" i="10"/>
  <c r="A2807" i="10"/>
  <c r="B2807" i="10"/>
  <c r="C2807" i="10"/>
  <c r="D2807" i="10"/>
  <c r="A2808" i="10"/>
  <c r="B2808" i="10"/>
  <c r="C2808" i="10"/>
  <c r="D2808" i="10"/>
  <c r="A2809" i="10"/>
  <c r="B2809" i="10"/>
  <c r="C2809" i="10"/>
  <c r="D2809" i="10"/>
  <c r="A2810" i="10"/>
  <c r="B2810" i="10"/>
  <c r="C2810" i="10"/>
  <c r="D2810" i="10"/>
  <c r="A2811" i="10"/>
  <c r="B2811" i="10"/>
  <c r="C2811" i="10"/>
  <c r="D2811" i="10"/>
  <c r="A2812" i="10"/>
  <c r="B2812" i="10"/>
  <c r="C2812" i="10"/>
  <c r="D2812" i="10"/>
  <c r="A2813" i="10"/>
  <c r="B2813" i="10"/>
  <c r="C2813" i="10"/>
  <c r="D2813" i="10"/>
  <c r="A2814" i="10"/>
  <c r="B2814" i="10"/>
  <c r="C2814" i="10"/>
  <c r="D2814" i="10"/>
  <c r="A2815" i="10"/>
  <c r="B2815" i="10"/>
  <c r="C2815" i="10"/>
  <c r="D2815" i="10"/>
  <c r="A2816" i="10"/>
  <c r="B2816" i="10"/>
  <c r="C2816" i="10"/>
  <c r="D2816" i="10"/>
  <c r="A2817" i="10"/>
  <c r="B2817" i="10"/>
  <c r="C2817" i="10"/>
  <c r="D2817" i="10"/>
  <c r="A2818" i="10"/>
  <c r="B2818" i="10"/>
  <c r="C2818" i="10"/>
  <c r="D2818" i="10"/>
  <c r="A2819" i="10"/>
  <c r="B2819" i="10"/>
  <c r="C2819" i="10"/>
  <c r="D2819" i="10"/>
  <c r="A2820" i="10"/>
  <c r="B2820" i="10"/>
  <c r="C2820" i="10"/>
  <c r="D2820" i="10"/>
  <c r="A2821" i="10"/>
  <c r="B2821" i="10"/>
  <c r="C2821" i="10"/>
  <c r="D2821" i="10"/>
  <c r="A2822" i="10"/>
  <c r="B2822" i="10"/>
  <c r="C2822" i="10"/>
  <c r="D2822" i="10"/>
  <c r="A2823" i="10"/>
  <c r="B2823" i="10"/>
  <c r="C2823" i="10"/>
  <c r="D2823" i="10"/>
  <c r="A2824" i="10"/>
  <c r="B2824" i="10"/>
  <c r="C2824" i="10"/>
  <c r="D2824" i="10"/>
  <c r="A2825" i="10"/>
  <c r="B2825" i="10"/>
  <c r="C2825" i="10"/>
  <c r="D2825" i="10"/>
  <c r="A2826" i="10"/>
  <c r="B2826" i="10"/>
  <c r="C2826" i="10"/>
  <c r="D2826" i="10"/>
  <c r="A2827" i="10"/>
  <c r="B2827" i="10"/>
  <c r="C2827" i="10"/>
  <c r="D2827" i="10"/>
  <c r="A2828" i="10"/>
  <c r="B2828" i="10"/>
  <c r="C2828" i="10"/>
  <c r="D2828" i="10"/>
  <c r="A2829" i="10"/>
  <c r="B2829" i="10"/>
  <c r="C2829" i="10"/>
  <c r="D2829" i="10"/>
  <c r="A2830" i="10"/>
  <c r="B2830" i="10"/>
  <c r="C2830" i="10"/>
  <c r="D2830" i="10"/>
  <c r="A2831" i="10"/>
  <c r="B2831" i="10"/>
  <c r="C2831" i="10"/>
  <c r="D2831" i="10"/>
  <c r="A2832" i="10"/>
  <c r="B2832" i="10"/>
  <c r="C2832" i="10"/>
  <c r="D2832" i="10"/>
  <c r="A2833" i="10"/>
  <c r="B2833" i="10"/>
  <c r="C2833" i="10"/>
  <c r="D2833" i="10"/>
  <c r="A2834" i="10"/>
  <c r="B2834" i="10"/>
  <c r="C2834" i="10"/>
  <c r="D2834" i="10"/>
  <c r="A2835" i="10"/>
  <c r="B2835" i="10"/>
  <c r="C2835" i="10"/>
  <c r="D2835" i="10"/>
  <c r="A2836" i="10"/>
  <c r="B2836" i="10"/>
  <c r="C2836" i="10"/>
  <c r="D2836" i="10"/>
  <c r="A2837" i="10"/>
  <c r="B2837" i="10"/>
  <c r="C2837" i="10"/>
  <c r="D2837" i="10"/>
  <c r="A2838" i="10"/>
  <c r="B2838" i="10"/>
  <c r="C2838" i="10"/>
  <c r="D2838" i="10"/>
  <c r="A2839" i="10"/>
  <c r="B2839" i="10"/>
  <c r="C2839" i="10"/>
  <c r="D2839" i="10"/>
  <c r="A2840" i="10"/>
  <c r="B2840" i="10"/>
  <c r="C2840" i="10"/>
  <c r="D2840" i="10"/>
  <c r="A2841" i="10"/>
  <c r="B2841" i="10"/>
  <c r="C2841" i="10"/>
  <c r="D2841" i="10"/>
  <c r="A2842" i="10"/>
  <c r="B2842" i="10"/>
  <c r="C2842" i="10"/>
  <c r="D2842" i="10"/>
  <c r="A2843" i="10"/>
  <c r="B2843" i="10"/>
  <c r="C2843" i="10"/>
  <c r="D2843" i="10"/>
  <c r="A2844" i="10"/>
  <c r="B2844" i="10"/>
  <c r="C2844" i="10"/>
  <c r="D2844" i="10"/>
  <c r="A2845" i="10"/>
  <c r="B2845" i="10"/>
  <c r="C2845" i="10"/>
  <c r="D2845" i="10"/>
  <c r="A2846" i="10"/>
  <c r="B2846" i="10"/>
  <c r="C2846" i="10"/>
  <c r="D2846" i="10"/>
  <c r="A2847" i="10"/>
  <c r="B2847" i="10"/>
  <c r="C2847" i="10"/>
  <c r="D2847" i="10"/>
  <c r="A2848" i="10"/>
  <c r="B2848" i="10"/>
  <c r="C2848" i="10"/>
  <c r="D2848" i="10"/>
  <c r="A2849" i="10"/>
  <c r="B2849" i="10"/>
  <c r="C2849" i="10"/>
  <c r="D2849" i="10"/>
  <c r="A2850" i="10"/>
  <c r="B2850" i="10"/>
  <c r="C2850" i="10"/>
  <c r="D2850" i="10"/>
  <c r="A2851" i="10"/>
  <c r="B2851" i="10"/>
  <c r="C2851" i="10"/>
  <c r="D2851" i="10"/>
  <c r="A2852" i="10"/>
  <c r="B2852" i="10"/>
  <c r="C2852" i="10"/>
  <c r="D2852" i="10"/>
  <c r="A2853" i="10"/>
  <c r="B2853" i="10"/>
  <c r="C2853" i="10"/>
  <c r="D2853" i="10"/>
  <c r="A2854" i="10"/>
  <c r="B2854" i="10"/>
  <c r="C2854" i="10"/>
  <c r="D2854" i="10"/>
  <c r="A2855" i="10"/>
  <c r="B2855" i="10"/>
  <c r="C2855" i="10"/>
  <c r="D2855" i="10"/>
  <c r="A2856" i="10"/>
  <c r="B2856" i="10"/>
  <c r="C2856" i="10"/>
  <c r="D2856" i="10"/>
  <c r="A2857" i="10"/>
  <c r="B2857" i="10"/>
  <c r="C2857" i="10"/>
  <c r="D2857" i="10"/>
  <c r="A2858" i="10"/>
  <c r="B2858" i="10"/>
  <c r="C2858" i="10"/>
  <c r="D2858" i="10"/>
  <c r="A2859" i="10"/>
  <c r="B2859" i="10"/>
  <c r="C2859" i="10"/>
  <c r="D2859" i="10"/>
  <c r="A2860" i="10"/>
  <c r="B2860" i="10"/>
  <c r="C2860" i="10"/>
  <c r="D2860" i="10"/>
  <c r="A2861" i="10"/>
  <c r="B2861" i="10"/>
  <c r="C2861" i="10"/>
  <c r="D2861" i="10"/>
  <c r="A2862" i="10"/>
  <c r="B2862" i="10"/>
  <c r="C2862" i="10"/>
  <c r="D2862" i="10"/>
  <c r="A2863" i="10"/>
  <c r="B2863" i="10"/>
  <c r="C2863" i="10"/>
  <c r="D2863" i="10"/>
  <c r="A2864" i="10"/>
  <c r="B2864" i="10"/>
  <c r="C2864" i="10"/>
  <c r="D2864" i="10"/>
  <c r="A2865" i="10"/>
  <c r="B2865" i="10"/>
  <c r="C2865" i="10"/>
  <c r="D2865" i="10"/>
  <c r="A2866" i="10"/>
  <c r="B2866" i="10"/>
  <c r="C2866" i="10"/>
  <c r="D2866" i="10"/>
  <c r="A2867" i="10"/>
  <c r="B2867" i="10"/>
  <c r="C2867" i="10"/>
  <c r="D2867" i="10"/>
  <c r="A2868" i="10"/>
  <c r="B2868" i="10"/>
  <c r="C2868" i="10"/>
  <c r="D2868" i="10"/>
  <c r="A2869" i="10"/>
  <c r="B2869" i="10"/>
  <c r="C2869" i="10"/>
  <c r="D2869" i="10"/>
  <c r="A2870" i="10"/>
  <c r="B2870" i="10"/>
  <c r="C2870" i="10"/>
  <c r="D2870" i="10"/>
  <c r="A2871" i="10"/>
  <c r="B2871" i="10"/>
  <c r="C2871" i="10"/>
  <c r="D2871" i="10"/>
  <c r="A2872" i="10"/>
  <c r="B2872" i="10"/>
  <c r="C2872" i="10"/>
  <c r="D2872" i="10"/>
  <c r="A2873" i="10"/>
  <c r="B2873" i="10"/>
  <c r="C2873" i="10"/>
  <c r="D2873" i="10"/>
  <c r="A2874" i="10"/>
  <c r="B2874" i="10"/>
  <c r="C2874" i="10"/>
  <c r="D2874" i="10"/>
  <c r="A2875" i="10"/>
  <c r="B2875" i="10"/>
  <c r="C2875" i="10"/>
  <c r="D2875" i="10"/>
  <c r="A2876" i="10"/>
  <c r="B2876" i="10"/>
  <c r="C2876" i="10"/>
  <c r="D2876" i="10"/>
  <c r="A2877" i="10"/>
  <c r="B2877" i="10"/>
  <c r="C2877" i="10"/>
  <c r="D2877" i="10"/>
  <c r="A2878" i="10"/>
  <c r="B2878" i="10"/>
  <c r="C2878" i="10"/>
  <c r="D2878" i="10"/>
  <c r="A2879" i="10"/>
  <c r="B2879" i="10"/>
  <c r="C2879" i="10"/>
  <c r="D2879" i="10"/>
  <c r="A2880" i="10"/>
  <c r="B2880" i="10"/>
  <c r="C2880" i="10"/>
  <c r="D2880" i="10"/>
  <c r="A2881" i="10"/>
  <c r="B2881" i="10"/>
  <c r="C2881" i="10"/>
  <c r="D2881" i="10"/>
  <c r="A2882" i="10"/>
  <c r="B2882" i="10"/>
  <c r="C2882" i="10"/>
  <c r="D2882" i="10"/>
  <c r="A2883" i="10"/>
  <c r="B2883" i="10"/>
  <c r="C2883" i="10"/>
  <c r="D2883" i="10"/>
  <c r="A2884" i="10"/>
  <c r="B2884" i="10"/>
  <c r="C2884" i="10"/>
  <c r="D2884" i="10"/>
  <c r="A2885" i="10"/>
  <c r="B2885" i="10"/>
  <c r="C2885" i="10"/>
  <c r="D2885" i="10"/>
  <c r="A2886" i="10"/>
  <c r="B2886" i="10"/>
  <c r="C2886" i="10"/>
  <c r="D2886" i="10"/>
  <c r="A2887" i="10"/>
  <c r="B2887" i="10"/>
  <c r="C2887" i="10"/>
  <c r="D2887" i="10"/>
  <c r="A2888" i="10"/>
  <c r="B2888" i="10"/>
  <c r="C2888" i="10"/>
  <c r="D2888" i="10"/>
  <c r="A2889" i="10"/>
  <c r="B2889" i="10"/>
  <c r="C2889" i="10"/>
  <c r="D2889" i="10"/>
  <c r="A2890" i="10"/>
  <c r="B2890" i="10"/>
  <c r="C2890" i="10"/>
  <c r="D2890" i="10"/>
  <c r="A2891" i="10"/>
  <c r="B2891" i="10"/>
  <c r="C2891" i="10"/>
  <c r="D2891" i="10"/>
  <c r="A2892" i="10"/>
  <c r="B2892" i="10"/>
  <c r="C2892" i="10"/>
  <c r="D2892" i="10"/>
  <c r="A2893" i="10"/>
  <c r="B2893" i="10"/>
  <c r="C2893" i="10"/>
  <c r="D2893" i="10"/>
  <c r="A2894" i="10"/>
  <c r="B2894" i="10"/>
  <c r="C2894" i="10"/>
  <c r="D2894" i="10"/>
  <c r="A2895" i="10"/>
  <c r="B2895" i="10"/>
  <c r="C2895" i="10"/>
  <c r="D2895" i="10"/>
  <c r="A2896" i="10"/>
  <c r="B2896" i="10"/>
  <c r="C2896" i="10"/>
  <c r="D2896" i="10"/>
  <c r="A2897" i="10"/>
  <c r="B2897" i="10"/>
  <c r="C2897" i="10"/>
  <c r="D2897" i="10"/>
  <c r="A2898" i="10"/>
  <c r="B2898" i="10"/>
  <c r="C2898" i="10"/>
  <c r="D2898" i="10"/>
  <c r="A2899" i="10"/>
  <c r="B2899" i="10"/>
  <c r="C2899" i="10"/>
  <c r="D2899" i="10"/>
  <c r="A2900" i="10"/>
  <c r="B2900" i="10"/>
  <c r="C2900" i="10"/>
  <c r="D2900" i="10"/>
  <c r="A2901" i="10"/>
  <c r="B2901" i="10"/>
  <c r="C2901" i="10"/>
  <c r="D2901" i="10"/>
  <c r="A2902" i="10"/>
  <c r="B2902" i="10"/>
  <c r="C2902" i="10"/>
  <c r="D2902" i="10"/>
  <c r="A2903" i="10"/>
  <c r="B2903" i="10"/>
  <c r="C2903" i="10"/>
  <c r="D2903" i="10"/>
  <c r="A2904" i="10"/>
  <c r="B2904" i="10"/>
  <c r="C2904" i="10"/>
  <c r="D2904" i="10"/>
  <c r="A2905" i="10"/>
  <c r="B2905" i="10"/>
  <c r="C2905" i="10"/>
  <c r="D2905" i="10"/>
  <c r="A2906" i="10"/>
  <c r="B2906" i="10"/>
  <c r="C2906" i="10"/>
  <c r="D2906" i="10"/>
  <c r="A2907" i="10"/>
  <c r="B2907" i="10"/>
  <c r="C2907" i="10"/>
  <c r="D2907" i="10"/>
  <c r="A2908" i="10"/>
  <c r="B2908" i="10"/>
  <c r="C2908" i="10"/>
  <c r="D2908" i="10"/>
  <c r="A2909" i="10"/>
  <c r="B2909" i="10"/>
  <c r="C2909" i="10"/>
  <c r="D2909" i="10"/>
  <c r="A2910" i="10"/>
  <c r="B2910" i="10"/>
  <c r="C2910" i="10"/>
  <c r="D2910" i="10"/>
  <c r="A2911" i="10"/>
  <c r="B2911" i="10"/>
  <c r="C2911" i="10"/>
  <c r="D2911" i="10"/>
  <c r="A2912" i="10"/>
  <c r="B2912" i="10"/>
  <c r="C2912" i="10"/>
  <c r="D2912" i="10"/>
  <c r="A2913" i="10"/>
  <c r="B2913" i="10"/>
  <c r="C2913" i="10"/>
  <c r="D2913" i="10"/>
  <c r="A2914" i="10"/>
  <c r="B2914" i="10"/>
  <c r="C2914" i="10"/>
  <c r="D2914" i="10"/>
  <c r="A2915" i="10"/>
  <c r="B2915" i="10"/>
  <c r="C2915" i="10"/>
  <c r="D2915" i="10"/>
  <c r="A2916" i="10"/>
  <c r="B2916" i="10"/>
  <c r="C2916" i="10"/>
  <c r="D2916" i="10"/>
  <c r="A2917" i="10"/>
  <c r="B2917" i="10"/>
  <c r="C2917" i="10"/>
  <c r="D2917" i="10"/>
  <c r="A2918" i="10"/>
  <c r="B2918" i="10"/>
  <c r="C2918" i="10"/>
  <c r="D2918" i="10"/>
  <c r="A2919" i="10"/>
  <c r="B2919" i="10"/>
  <c r="C2919" i="10"/>
  <c r="D2919" i="10"/>
  <c r="A2920" i="10"/>
  <c r="B2920" i="10"/>
  <c r="C2920" i="10"/>
  <c r="D2920" i="10"/>
  <c r="A2921" i="10"/>
  <c r="B2921" i="10"/>
  <c r="C2921" i="10"/>
  <c r="D2921" i="10"/>
  <c r="A2922" i="10"/>
  <c r="B2922" i="10"/>
  <c r="C2922" i="10"/>
  <c r="D2922" i="10"/>
  <c r="A2923" i="10"/>
  <c r="B2923" i="10"/>
  <c r="C2923" i="10"/>
  <c r="D2923" i="10"/>
  <c r="A2924" i="10"/>
  <c r="B2924" i="10"/>
  <c r="C2924" i="10"/>
  <c r="D2924" i="10"/>
  <c r="A2925" i="10"/>
  <c r="B2925" i="10"/>
  <c r="C2925" i="10"/>
  <c r="D2925" i="10"/>
  <c r="A2926" i="10"/>
  <c r="B2926" i="10"/>
  <c r="C2926" i="10"/>
  <c r="D2926" i="10"/>
  <c r="A2927" i="10"/>
  <c r="B2927" i="10"/>
  <c r="C2927" i="10"/>
  <c r="D2927" i="10"/>
  <c r="A2928" i="10"/>
  <c r="B2928" i="10"/>
  <c r="C2928" i="10"/>
  <c r="D2928" i="10"/>
  <c r="A2929" i="10"/>
  <c r="B2929" i="10"/>
  <c r="C2929" i="10"/>
  <c r="D2929" i="10"/>
  <c r="A2930" i="10"/>
  <c r="B2930" i="10"/>
  <c r="C2930" i="10"/>
  <c r="D2930" i="10"/>
  <c r="A2931" i="10"/>
  <c r="B2931" i="10"/>
  <c r="C2931" i="10"/>
  <c r="D2931" i="10"/>
  <c r="A2932" i="10"/>
  <c r="B2932" i="10"/>
  <c r="C2932" i="10"/>
  <c r="D2932" i="10"/>
  <c r="A2933" i="10"/>
  <c r="B2933" i="10"/>
  <c r="C2933" i="10"/>
  <c r="D2933" i="10"/>
  <c r="A2934" i="10"/>
  <c r="B2934" i="10"/>
  <c r="C2934" i="10"/>
  <c r="D2934" i="10"/>
  <c r="A2935" i="10"/>
  <c r="B2935" i="10"/>
  <c r="C2935" i="10"/>
  <c r="D2935" i="10"/>
  <c r="A2936" i="10"/>
  <c r="B2936" i="10"/>
  <c r="C2936" i="10"/>
  <c r="D2936" i="10"/>
  <c r="A2937" i="10"/>
  <c r="B2937" i="10"/>
  <c r="C2937" i="10"/>
  <c r="D2937" i="10"/>
  <c r="A2938" i="10"/>
  <c r="B2938" i="10"/>
  <c r="C2938" i="10"/>
  <c r="D2938" i="10"/>
  <c r="A2939" i="10"/>
  <c r="B2939" i="10"/>
  <c r="C2939" i="10"/>
  <c r="D2939" i="10"/>
  <c r="A2940" i="10"/>
  <c r="B2940" i="10"/>
  <c r="C2940" i="10"/>
  <c r="D2940" i="10"/>
  <c r="A2941" i="10"/>
  <c r="B2941" i="10"/>
  <c r="C2941" i="10"/>
  <c r="D2941" i="10"/>
  <c r="A2942" i="10"/>
  <c r="B2942" i="10"/>
  <c r="C2942" i="10"/>
  <c r="D2942" i="10"/>
  <c r="A2943" i="10"/>
  <c r="B2943" i="10"/>
  <c r="C2943" i="10"/>
  <c r="D2943" i="10"/>
  <c r="A2944" i="10"/>
  <c r="B2944" i="10"/>
  <c r="C2944" i="10"/>
  <c r="D2944" i="10"/>
  <c r="A2945" i="10"/>
  <c r="B2945" i="10"/>
  <c r="C2945" i="10"/>
  <c r="D2945" i="10"/>
  <c r="A2946" i="10"/>
  <c r="B2946" i="10"/>
  <c r="C2946" i="10"/>
  <c r="D2946" i="10"/>
  <c r="A2947" i="10"/>
  <c r="B2947" i="10"/>
  <c r="C2947" i="10"/>
  <c r="D2947" i="10"/>
  <c r="A2948" i="10"/>
  <c r="B2948" i="10"/>
  <c r="C2948" i="10"/>
  <c r="D2948" i="10"/>
  <c r="A2949" i="10"/>
  <c r="B2949" i="10"/>
  <c r="C2949" i="10"/>
  <c r="D2949" i="10"/>
  <c r="A2950" i="10"/>
  <c r="B2950" i="10"/>
  <c r="C2950" i="10"/>
  <c r="D2950" i="10"/>
  <c r="A2951" i="10"/>
  <c r="B2951" i="10"/>
  <c r="C2951" i="10"/>
  <c r="D2951" i="10"/>
  <c r="A2952" i="10"/>
  <c r="B2952" i="10"/>
  <c r="C2952" i="10"/>
  <c r="D2952" i="10"/>
  <c r="A2953" i="10"/>
  <c r="B2953" i="10"/>
  <c r="C2953" i="10"/>
  <c r="D2953" i="10"/>
  <c r="A2954" i="10"/>
  <c r="B2954" i="10"/>
  <c r="C2954" i="10"/>
  <c r="D2954" i="10"/>
  <c r="A2955" i="10"/>
  <c r="B2955" i="10"/>
  <c r="C2955" i="10"/>
  <c r="D2955" i="10"/>
  <c r="A2956" i="10"/>
  <c r="B2956" i="10"/>
  <c r="C2956" i="10"/>
  <c r="D2956" i="10"/>
  <c r="A2957" i="10"/>
  <c r="B2957" i="10"/>
  <c r="C2957" i="10"/>
  <c r="D2957" i="10"/>
  <c r="A2958" i="10"/>
  <c r="B2958" i="10"/>
  <c r="C2958" i="10"/>
  <c r="D2958" i="10"/>
  <c r="A2959" i="10"/>
  <c r="B2959" i="10"/>
  <c r="C2959" i="10"/>
  <c r="D2959" i="10"/>
  <c r="A2960" i="10"/>
  <c r="B2960" i="10"/>
  <c r="C2960" i="10"/>
  <c r="D2960" i="10"/>
  <c r="A2961" i="10"/>
  <c r="B2961" i="10"/>
  <c r="C2961" i="10"/>
  <c r="D2961" i="10"/>
  <c r="A2962" i="10"/>
  <c r="B2962" i="10"/>
  <c r="C2962" i="10"/>
  <c r="D2962" i="10"/>
  <c r="A2963" i="10"/>
  <c r="B2963" i="10"/>
  <c r="C2963" i="10"/>
  <c r="D2963" i="10"/>
  <c r="A2964" i="10"/>
  <c r="B2964" i="10"/>
  <c r="C2964" i="10"/>
  <c r="D2964" i="10"/>
  <c r="A2965" i="10"/>
  <c r="B2965" i="10"/>
  <c r="C2965" i="10"/>
  <c r="D2965" i="10"/>
  <c r="A2966" i="10"/>
  <c r="B2966" i="10"/>
  <c r="C2966" i="10"/>
  <c r="D2966" i="10"/>
  <c r="A2967" i="10"/>
  <c r="B2967" i="10"/>
  <c r="C2967" i="10"/>
  <c r="D2967" i="10"/>
  <c r="A2968" i="10"/>
  <c r="B2968" i="10"/>
  <c r="C2968" i="10"/>
  <c r="D2968" i="10"/>
  <c r="A2969" i="10"/>
  <c r="B2969" i="10"/>
  <c r="C2969" i="10"/>
  <c r="D2969" i="10"/>
  <c r="A2970" i="10"/>
  <c r="B2970" i="10"/>
  <c r="C2970" i="10"/>
  <c r="D2970" i="10"/>
  <c r="A2971" i="10"/>
  <c r="B2971" i="10"/>
  <c r="C2971" i="10"/>
  <c r="D2971" i="10"/>
  <c r="A2972" i="10"/>
  <c r="B2972" i="10"/>
  <c r="C2972" i="10"/>
  <c r="D2972" i="10"/>
  <c r="A2973" i="10"/>
  <c r="B2973" i="10"/>
  <c r="C2973" i="10"/>
  <c r="D2973" i="10"/>
  <c r="A2974" i="10"/>
  <c r="B2974" i="10"/>
  <c r="C2974" i="10"/>
  <c r="D2974" i="10"/>
  <c r="A2975" i="10"/>
  <c r="B2975" i="10"/>
  <c r="C2975" i="10"/>
  <c r="D2975" i="10"/>
  <c r="A2976" i="10"/>
  <c r="B2976" i="10"/>
  <c r="C2976" i="10"/>
  <c r="D2976" i="10"/>
  <c r="A2977" i="10"/>
  <c r="B2977" i="10"/>
  <c r="C2977" i="10"/>
  <c r="D2977" i="10"/>
  <c r="A2978" i="10"/>
  <c r="B2978" i="10"/>
  <c r="C2978" i="10"/>
  <c r="D2978" i="10"/>
  <c r="A2979" i="10"/>
  <c r="B2979" i="10"/>
  <c r="C2979" i="10"/>
  <c r="D2979" i="10"/>
  <c r="A2980" i="10"/>
  <c r="B2980" i="10"/>
  <c r="C2980" i="10"/>
  <c r="D2980" i="10"/>
  <c r="A2981" i="10"/>
  <c r="B2981" i="10"/>
  <c r="C2981" i="10"/>
  <c r="D2981" i="10"/>
  <c r="A2982" i="10"/>
  <c r="B2982" i="10"/>
  <c r="C2982" i="10"/>
  <c r="D2982" i="10"/>
  <c r="A2983" i="10"/>
  <c r="B2983" i="10"/>
  <c r="C2983" i="10"/>
  <c r="D2983" i="10"/>
  <c r="A2984" i="10"/>
  <c r="B2984" i="10"/>
  <c r="C2984" i="10"/>
  <c r="D2984" i="10"/>
  <c r="A2985" i="10"/>
  <c r="B2985" i="10"/>
  <c r="C2985" i="10"/>
  <c r="D2985" i="10"/>
  <c r="A2986" i="10"/>
  <c r="B2986" i="10"/>
  <c r="C2986" i="10"/>
  <c r="D2986" i="10"/>
  <c r="A2987" i="10"/>
  <c r="B2987" i="10"/>
  <c r="C2987" i="10"/>
  <c r="D2987" i="10"/>
  <c r="A2988" i="10"/>
  <c r="B2988" i="10"/>
  <c r="C2988" i="10"/>
  <c r="D2988" i="10"/>
  <c r="A2989" i="10"/>
  <c r="B2989" i="10"/>
  <c r="C2989" i="10"/>
  <c r="D2989" i="10"/>
  <c r="A2990" i="10"/>
  <c r="B2990" i="10"/>
  <c r="C2990" i="10"/>
  <c r="D2990" i="10"/>
  <c r="A2991" i="10"/>
  <c r="B2991" i="10"/>
  <c r="C2991" i="10"/>
  <c r="D2991" i="10"/>
  <c r="A2992" i="10"/>
  <c r="B2992" i="10"/>
  <c r="C2992" i="10"/>
  <c r="D2992" i="10"/>
  <c r="A2993" i="10"/>
  <c r="B2993" i="10"/>
  <c r="C2993" i="10"/>
  <c r="D2993" i="10"/>
  <c r="A2994" i="10"/>
  <c r="B2994" i="10"/>
  <c r="C2994" i="10"/>
  <c r="D2994" i="10"/>
  <c r="A2995" i="10"/>
  <c r="B2995" i="10"/>
  <c r="C2995" i="10"/>
  <c r="D2995" i="10"/>
  <c r="A2996" i="10"/>
  <c r="B2996" i="10"/>
  <c r="C2996" i="10"/>
  <c r="D2996" i="10"/>
  <c r="A2997" i="10"/>
  <c r="B2997" i="10"/>
  <c r="C2997" i="10"/>
  <c r="D2997" i="10"/>
  <c r="A2998" i="10"/>
  <c r="B2998" i="10"/>
  <c r="C2998" i="10"/>
  <c r="D2998" i="10"/>
  <c r="A2999" i="10"/>
  <c r="B2999" i="10"/>
  <c r="C2999" i="10"/>
  <c r="D2999" i="10"/>
  <c r="A3000" i="10"/>
  <c r="B3000" i="10"/>
  <c r="C3000" i="10"/>
  <c r="D3000" i="10"/>
  <c r="A3001" i="10"/>
  <c r="B3001" i="10"/>
  <c r="C3001" i="10"/>
  <c r="D3001" i="10"/>
  <c r="G83" i="14"/>
  <c r="I83" i="14"/>
  <c r="E83" i="14"/>
  <c r="D83" i="14"/>
  <c r="B83" i="14"/>
  <c r="C83" i="14"/>
  <c r="M82" i="14"/>
  <c r="F82" i="14"/>
  <c r="H82" i="14"/>
  <c r="K82" i="14"/>
  <c r="J82" i="14"/>
  <c r="G82" i="14"/>
  <c r="I82" i="14"/>
  <c r="E82" i="14"/>
  <c r="D82" i="14"/>
  <c r="B82" i="14"/>
  <c r="C82" i="14"/>
  <c r="M81" i="14"/>
  <c r="F81" i="14"/>
  <c r="H81" i="14"/>
  <c r="K81" i="14"/>
  <c r="J81" i="14"/>
  <c r="G81" i="14"/>
  <c r="I81" i="14"/>
  <c r="E81" i="14"/>
  <c r="D81" i="14"/>
  <c r="B81" i="14"/>
  <c r="C81" i="14"/>
  <c r="M80" i="14"/>
  <c r="F80" i="14"/>
  <c r="H80" i="14"/>
  <c r="K80" i="14"/>
  <c r="J80" i="14"/>
  <c r="G80" i="14"/>
  <c r="I80" i="14"/>
  <c r="E80" i="14"/>
  <c r="D80" i="14"/>
  <c r="B80" i="14"/>
  <c r="C80" i="14"/>
  <c r="M79" i="14"/>
  <c r="F79" i="14"/>
  <c r="H79" i="14"/>
  <c r="K79" i="14"/>
  <c r="J79" i="14"/>
  <c r="G79" i="14"/>
  <c r="I79" i="14"/>
  <c r="E79" i="14"/>
  <c r="D79" i="14"/>
  <c r="B79" i="14"/>
  <c r="C79" i="14"/>
  <c r="M78" i="14"/>
  <c r="F78" i="14"/>
  <c r="H78" i="14"/>
  <c r="K78" i="14"/>
  <c r="J78" i="14"/>
  <c r="G78" i="14"/>
  <c r="I78" i="14"/>
  <c r="E78" i="14"/>
  <c r="D78" i="14"/>
  <c r="B78" i="14"/>
  <c r="C78" i="14"/>
  <c r="M77" i="14"/>
  <c r="F77" i="14"/>
  <c r="H77" i="14"/>
  <c r="K77" i="14"/>
  <c r="J77" i="14"/>
  <c r="G77" i="14"/>
  <c r="I77" i="14"/>
  <c r="E77" i="14"/>
  <c r="D77" i="14"/>
  <c r="B77" i="14"/>
  <c r="C77" i="14"/>
  <c r="M76" i="14"/>
  <c r="F76" i="14"/>
  <c r="H76" i="14"/>
  <c r="K76" i="14"/>
  <c r="J76" i="14"/>
  <c r="G76" i="14"/>
  <c r="I76" i="14"/>
  <c r="E76" i="14"/>
  <c r="D76" i="14"/>
  <c r="B76" i="14"/>
  <c r="C76" i="14"/>
  <c r="M75" i="14"/>
  <c r="F75" i="14"/>
  <c r="H75" i="14"/>
  <c r="K75" i="14"/>
  <c r="J75" i="14"/>
  <c r="G75" i="14"/>
  <c r="I75" i="14"/>
  <c r="E75" i="14"/>
  <c r="D75" i="14"/>
  <c r="B75" i="14"/>
  <c r="C75" i="14"/>
  <c r="M74" i="14"/>
  <c r="F74" i="14"/>
  <c r="H74" i="14"/>
  <c r="K74" i="14"/>
  <c r="J74" i="14"/>
  <c r="G74" i="14"/>
  <c r="I74" i="14"/>
  <c r="E74" i="14"/>
  <c r="D74" i="14"/>
  <c r="B74" i="14"/>
  <c r="C74" i="14"/>
  <c r="K73" i="14"/>
  <c r="G73" i="14"/>
  <c r="I73" i="14"/>
  <c r="E73" i="14"/>
  <c r="D73" i="14"/>
  <c r="B73" i="14"/>
  <c r="C73" i="14"/>
  <c r="K72" i="14"/>
  <c r="G72" i="14"/>
  <c r="I72" i="14"/>
  <c r="E72" i="14"/>
  <c r="D72" i="14"/>
  <c r="B72" i="14"/>
  <c r="C72" i="14"/>
  <c r="K71" i="14"/>
  <c r="G71" i="14"/>
  <c r="I71" i="14"/>
  <c r="E71" i="14"/>
  <c r="D71" i="14"/>
  <c r="B71" i="14"/>
  <c r="C71" i="14"/>
  <c r="K70" i="14"/>
  <c r="G70" i="14"/>
  <c r="I70" i="14"/>
  <c r="E70" i="14"/>
  <c r="D70" i="14"/>
  <c r="B70" i="14"/>
  <c r="C70" i="14"/>
  <c r="K69" i="14"/>
  <c r="G69" i="14"/>
  <c r="I69" i="14"/>
  <c r="E69" i="14"/>
  <c r="D69" i="14"/>
  <c r="B69" i="14"/>
  <c r="C69" i="14"/>
  <c r="K68" i="14"/>
  <c r="G68" i="14"/>
  <c r="I68" i="14"/>
  <c r="E68" i="14"/>
  <c r="D68" i="14"/>
  <c r="B68" i="14"/>
  <c r="C68" i="14"/>
  <c r="K67" i="14"/>
  <c r="G67" i="14"/>
  <c r="I67" i="14"/>
  <c r="E67" i="14"/>
  <c r="D67" i="14"/>
  <c r="B67" i="14"/>
  <c r="C67" i="14"/>
  <c r="K66" i="14"/>
  <c r="G66" i="14"/>
  <c r="I66" i="14"/>
  <c r="E66" i="14"/>
  <c r="D66" i="14"/>
  <c r="B66" i="14"/>
  <c r="C66" i="14"/>
  <c r="K65" i="14"/>
  <c r="G65" i="14"/>
  <c r="I65" i="14"/>
  <c r="E65" i="14"/>
  <c r="D65" i="14"/>
  <c r="B65" i="14"/>
  <c r="C65" i="14"/>
  <c r="K64" i="14"/>
  <c r="G64" i="14"/>
  <c r="I64" i="14"/>
  <c r="E64" i="14"/>
  <c r="D64" i="14"/>
  <c r="B64" i="14"/>
  <c r="C64" i="14"/>
  <c r="K63" i="14"/>
  <c r="G63" i="14"/>
  <c r="I63" i="14"/>
  <c r="E63" i="14"/>
  <c r="D63" i="14"/>
  <c r="B63" i="14"/>
  <c r="C63" i="14"/>
  <c r="K62" i="14"/>
  <c r="G62" i="14"/>
  <c r="I62" i="14"/>
  <c r="E62" i="14"/>
  <c r="D62" i="14"/>
  <c r="B62" i="14"/>
  <c r="C62" i="14"/>
  <c r="K61" i="14"/>
  <c r="G61" i="14"/>
  <c r="I61" i="14"/>
  <c r="E61" i="14"/>
  <c r="D61" i="14"/>
  <c r="B61" i="14"/>
  <c r="C61" i="14"/>
  <c r="K60" i="14"/>
  <c r="G60" i="14"/>
  <c r="I60" i="14"/>
  <c r="E60" i="14"/>
  <c r="D60" i="14"/>
  <c r="B60" i="14"/>
  <c r="C60" i="14"/>
  <c r="K59" i="14"/>
  <c r="G59" i="14"/>
  <c r="I59" i="14"/>
  <c r="E59" i="14"/>
  <c r="D59" i="14"/>
  <c r="B59" i="14"/>
  <c r="C59" i="14"/>
  <c r="K58" i="14"/>
  <c r="G58" i="14"/>
  <c r="I58" i="14"/>
  <c r="E58" i="14"/>
  <c r="D58" i="14"/>
  <c r="B58" i="14"/>
  <c r="C58" i="14"/>
  <c r="K57" i="14"/>
  <c r="G57" i="14"/>
  <c r="I57" i="14"/>
  <c r="E57" i="14"/>
  <c r="D57" i="14"/>
  <c r="B57" i="14"/>
  <c r="C57" i="14"/>
  <c r="K56" i="14"/>
  <c r="G56" i="14"/>
  <c r="I56" i="14"/>
  <c r="E56" i="14"/>
  <c r="D56" i="14"/>
  <c r="B56" i="14"/>
  <c r="C56" i="14"/>
  <c r="K55" i="14"/>
  <c r="G55" i="14"/>
  <c r="I55" i="14"/>
  <c r="E55" i="14"/>
  <c r="D55" i="14"/>
  <c r="B55" i="14"/>
  <c r="C55" i="14"/>
  <c r="K54" i="14"/>
  <c r="G54" i="14"/>
  <c r="I54" i="14"/>
  <c r="E54" i="14"/>
  <c r="D54" i="14"/>
  <c r="B54" i="14"/>
  <c r="C54" i="14"/>
  <c r="K53" i="14"/>
  <c r="G53" i="14"/>
  <c r="I53" i="14"/>
  <c r="E53" i="14"/>
  <c r="D53" i="14"/>
  <c r="B53" i="14"/>
  <c r="C53" i="14"/>
  <c r="K52" i="14"/>
  <c r="G52" i="14"/>
  <c r="I52" i="14"/>
  <c r="E52" i="14"/>
  <c r="D52" i="14"/>
  <c r="B52" i="14"/>
  <c r="C52" i="14"/>
  <c r="K51" i="14"/>
  <c r="G51" i="14"/>
  <c r="I51" i="14"/>
  <c r="E51" i="14"/>
  <c r="D51" i="14"/>
  <c r="B51" i="14"/>
  <c r="C51" i="14"/>
  <c r="K50" i="14"/>
  <c r="G50" i="14"/>
  <c r="I50" i="14"/>
  <c r="E50" i="14"/>
  <c r="D50" i="14"/>
  <c r="B50" i="14"/>
  <c r="C50" i="14"/>
  <c r="K49" i="14"/>
  <c r="G49" i="14"/>
  <c r="I49" i="14"/>
  <c r="E49" i="14"/>
  <c r="D49" i="14"/>
  <c r="B49" i="14"/>
  <c r="C49" i="14"/>
  <c r="K48" i="14"/>
  <c r="G48" i="14"/>
  <c r="I48" i="14"/>
  <c r="E48" i="14"/>
  <c r="D48" i="14"/>
  <c r="B48" i="14"/>
  <c r="C48" i="14"/>
  <c r="K47" i="14"/>
  <c r="G47" i="14"/>
  <c r="I47" i="14"/>
  <c r="E47" i="14"/>
  <c r="D47" i="14"/>
  <c r="B47" i="14"/>
  <c r="C47" i="14"/>
  <c r="K46" i="14"/>
  <c r="G46" i="14"/>
  <c r="I46" i="14"/>
  <c r="E46" i="14"/>
  <c r="D46" i="14"/>
  <c r="B46" i="14"/>
  <c r="C46" i="14"/>
  <c r="K45" i="14"/>
  <c r="G45" i="14"/>
  <c r="I45" i="14"/>
  <c r="E45" i="14"/>
  <c r="D45" i="14"/>
  <c r="B45" i="14"/>
  <c r="C45" i="14"/>
  <c r="K44" i="14"/>
  <c r="G44" i="14"/>
  <c r="I44" i="14"/>
  <c r="E44" i="14"/>
  <c r="D44" i="14"/>
  <c r="B44" i="14"/>
  <c r="C44" i="14"/>
  <c r="K43" i="14"/>
  <c r="G43" i="14"/>
  <c r="I43" i="14"/>
  <c r="E43" i="14"/>
  <c r="D43" i="14"/>
  <c r="B43" i="14"/>
  <c r="C43" i="14"/>
  <c r="K42" i="14"/>
  <c r="G42" i="14"/>
  <c r="I42" i="14"/>
  <c r="E42" i="14"/>
  <c r="D42" i="14"/>
  <c r="B42" i="14"/>
  <c r="C42" i="14"/>
  <c r="K41" i="14"/>
  <c r="G41" i="14"/>
  <c r="I41" i="14"/>
  <c r="E41" i="14"/>
  <c r="D41" i="14"/>
  <c r="B41" i="14"/>
  <c r="C41" i="14"/>
  <c r="K40" i="14"/>
  <c r="G40" i="14"/>
  <c r="I40" i="14"/>
  <c r="E40" i="14"/>
  <c r="D40" i="14"/>
  <c r="B40" i="14"/>
  <c r="C40" i="14"/>
  <c r="K39" i="14"/>
  <c r="G39" i="14"/>
  <c r="I39" i="14"/>
  <c r="E39" i="14"/>
  <c r="D39" i="14"/>
  <c r="B39" i="14"/>
  <c r="C39" i="14"/>
  <c r="K38" i="14"/>
  <c r="G38" i="14"/>
  <c r="I38" i="14"/>
  <c r="E38" i="14"/>
  <c r="D38" i="14"/>
  <c r="B38" i="14"/>
  <c r="C38" i="14"/>
  <c r="K37" i="14"/>
  <c r="G37" i="14"/>
  <c r="I37" i="14"/>
  <c r="E37" i="14"/>
  <c r="D37" i="14"/>
  <c r="B37" i="14"/>
  <c r="C37" i="14"/>
  <c r="K36" i="14"/>
  <c r="G36" i="14"/>
  <c r="I36" i="14"/>
  <c r="E36" i="14"/>
  <c r="D36" i="14"/>
  <c r="B36" i="14"/>
  <c r="C36" i="14"/>
  <c r="K35" i="14"/>
  <c r="G35" i="14"/>
  <c r="I35" i="14"/>
  <c r="E35" i="14"/>
  <c r="D35" i="14"/>
  <c r="B35" i="14"/>
  <c r="C35" i="14"/>
  <c r="K34" i="14"/>
  <c r="G34" i="14"/>
  <c r="I34" i="14"/>
  <c r="E34" i="14"/>
  <c r="D34" i="14"/>
  <c r="B34" i="14"/>
  <c r="C34" i="14"/>
  <c r="K33" i="14"/>
  <c r="G33" i="14"/>
  <c r="I33" i="14"/>
  <c r="E33" i="14"/>
  <c r="D33" i="14"/>
  <c r="B33" i="14"/>
  <c r="C33" i="14"/>
  <c r="K32" i="14"/>
  <c r="G32" i="14"/>
  <c r="I32" i="14"/>
  <c r="E32" i="14"/>
  <c r="D32" i="14"/>
  <c r="B32" i="14"/>
  <c r="C32" i="14"/>
  <c r="K31" i="14"/>
  <c r="G31" i="14"/>
  <c r="I31" i="14"/>
  <c r="E31" i="14"/>
  <c r="D31" i="14"/>
  <c r="B31" i="14"/>
  <c r="C31" i="14"/>
  <c r="K30" i="14"/>
  <c r="G30" i="14"/>
  <c r="I30" i="14"/>
  <c r="E30" i="14"/>
  <c r="D30" i="14"/>
  <c r="B30" i="14"/>
  <c r="C30" i="14"/>
  <c r="K29" i="14"/>
  <c r="G29" i="14"/>
  <c r="I29" i="14"/>
  <c r="E29" i="14"/>
  <c r="D29" i="14"/>
  <c r="B29" i="14"/>
  <c r="C29" i="14"/>
  <c r="K28" i="14"/>
  <c r="G28" i="14"/>
  <c r="I28" i="14"/>
  <c r="E28" i="14"/>
  <c r="D28" i="14"/>
  <c r="B28" i="14"/>
  <c r="C28" i="14"/>
  <c r="K27" i="14"/>
  <c r="G27" i="14"/>
  <c r="I27" i="14"/>
  <c r="E27" i="14"/>
  <c r="D27" i="14"/>
  <c r="B27" i="14"/>
  <c r="C27" i="14"/>
  <c r="K26" i="14"/>
  <c r="G26" i="14"/>
  <c r="I26" i="14"/>
  <c r="E26" i="14"/>
  <c r="D26" i="14"/>
  <c r="B26" i="14"/>
  <c r="C26" i="14"/>
  <c r="K25" i="14"/>
  <c r="G25" i="14"/>
  <c r="I25" i="14"/>
  <c r="E25" i="14"/>
  <c r="D25" i="14"/>
  <c r="B25" i="14"/>
  <c r="C25" i="14"/>
  <c r="K24" i="14"/>
  <c r="G24" i="14"/>
  <c r="I24" i="14"/>
  <c r="E24" i="14"/>
  <c r="D24" i="14"/>
  <c r="B24" i="14"/>
  <c r="C24" i="14"/>
  <c r="K23" i="14"/>
  <c r="G23" i="14"/>
  <c r="I23" i="14"/>
  <c r="E23" i="14"/>
  <c r="D23" i="14"/>
  <c r="B23" i="14"/>
  <c r="C23" i="14"/>
  <c r="K22" i="14"/>
  <c r="G22" i="14"/>
  <c r="I22" i="14"/>
  <c r="E22" i="14"/>
  <c r="D22" i="14"/>
  <c r="B22" i="14"/>
  <c r="C22" i="14"/>
  <c r="K21" i="14"/>
  <c r="G21" i="14"/>
  <c r="I21" i="14"/>
  <c r="E21" i="14"/>
  <c r="D21" i="14"/>
  <c r="B21" i="14"/>
  <c r="C21" i="14"/>
  <c r="K20" i="14"/>
  <c r="G20" i="14"/>
  <c r="I20" i="14"/>
  <c r="E20" i="14"/>
  <c r="D20" i="14"/>
  <c r="B20" i="14"/>
  <c r="C20" i="14"/>
  <c r="K19" i="14"/>
  <c r="G19" i="14"/>
  <c r="I19" i="14"/>
  <c r="E19" i="14"/>
  <c r="D19" i="14"/>
  <c r="B19" i="14"/>
  <c r="C19" i="14"/>
  <c r="K18" i="14"/>
  <c r="G18" i="14"/>
  <c r="I18" i="14"/>
  <c r="E18" i="14"/>
  <c r="D18" i="14"/>
  <c r="B18" i="14"/>
  <c r="C18" i="14"/>
  <c r="K17" i="14"/>
  <c r="G17" i="14"/>
  <c r="I17" i="14"/>
  <c r="E17" i="14"/>
  <c r="D17" i="14"/>
  <c r="B17" i="14"/>
  <c r="C17" i="14"/>
  <c r="K16" i="14"/>
  <c r="G16" i="14"/>
  <c r="I16" i="14"/>
  <c r="E16" i="14"/>
  <c r="D16" i="14"/>
  <c r="B16" i="14"/>
  <c r="C16" i="14"/>
  <c r="K15" i="14"/>
  <c r="G15" i="14"/>
  <c r="I15" i="14"/>
  <c r="E15" i="14"/>
  <c r="D15" i="14"/>
  <c r="B15" i="14"/>
  <c r="C15" i="14"/>
  <c r="K14" i="14"/>
  <c r="G14" i="14"/>
  <c r="I14" i="14"/>
  <c r="E14" i="14"/>
  <c r="D14" i="14"/>
  <c r="B14" i="14"/>
  <c r="C14" i="14"/>
  <c r="K13" i="14"/>
  <c r="G13" i="14"/>
  <c r="I13" i="14"/>
  <c r="E13" i="14"/>
  <c r="D13" i="14"/>
  <c r="B13" i="14"/>
  <c r="C13" i="14"/>
  <c r="K12" i="14"/>
  <c r="G12" i="14"/>
  <c r="I12" i="14"/>
  <c r="E12" i="14"/>
  <c r="D12" i="14"/>
  <c r="B12" i="14"/>
  <c r="C12" i="14"/>
  <c r="K11" i="14"/>
  <c r="G11" i="14"/>
  <c r="I11" i="14"/>
  <c r="E11" i="14"/>
  <c r="D11" i="14"/>
  <c r="B11" i="14"/>
  <c r="C11" i="14"/>
  <c r="K10" i="14"/>
  <c r="G10" i="14"/>
  <c r="I10" i="14"/>
  <c r="E10" i="14"/>
  <c r="D10" i="14"/>
  <c r="B10" i="14"/>
  <c r="C10" i="14"/>
  <c r="K9" i="14"/>
  <c r="G9" i="14"/>
  <c r="I9" i="14"/>
  <c r="E9" i="14"/>
  <c r="D9" i="14"/>
  <c r="B9" i="14"/>
  <c r="C9" i="14"/>
  <c r="K8" i="14"/>
  <c r="G8" i="14"/>
  <c r="I8" i="14"/>
  <c r="E8" i="14"/>
  <c r="D8" i="14"/>
  <c r="B8" i="14"/>
  <c r="C8" i="14"/>
  <c r="K7" i="14"/>
  <c r="G7" i="14"/>
  <c r="I7" i="14"/>
  <c r="E7" i="14"/>
  <c r="D7" i="14"/>
  <c r="B7" i="14"/>
  <c r="C7" i="14"/>
  <c r="K6" i="14"/>
  <c r="G6" i="14"/>
  <c r="I6" i="14"/>
  <c r="E6" i="14"/>
  <c r="D6" i="14"/>
  <c r="B6" i="14"/>
  <c r="C6" i="14"/>
  <c r="K5" i="14"/>
  <c r="G5" i="14"/>
  <c r="I5" i="14"/>
  <c r="E5" i="14"/>
  <c r="D5" i="14"/>
  <c r="B5" i="14"/>
  <c r="C5" i="14"/>
  <c r="K4" i="14"/>
  <c r="G4" i="14"/>
  <c r="I4" i="14"/>
  <c r="E4" i="14"/>
  <c r="D4" i="14"/>
  <c r="B4" i="14"/>
  <c r="C4" i="14"/>
  <c r="K3" i="14"/>
  <c r="G3" i="14"/>
  <c r="I3" i="14"/>
  <c r="E3" i="14"/>
  <c r="D3" i="14"/>
  <c r="B3" i="14"/>
  <c r="C3" i="14"/>
  <c r="K2" i="14"/>
  <c r="G2" i="14"/>
  <c r="I2" i="14"/>
  <c r="E2" i="14"/>
  <c r="D2" i="14"/>
  <c r="B2" i="14"/>
  <c r="C2" i="14"/>
  <c r="J2" i="13"/>
  <c r="A2" i="8"/>
  <c r="A3" i="8"/>
  <c r="A4" i="8"/>
  <c r="C2" i="8"/>
  <c r="B2" i="8"/>
  <c r="D2" i="8"/>
  <c r="E2" i="8"/>
  <c r="C3" i="8"/>
  <c r="B3" i="8"/>
  <c r="D3" i="8"/>
  <c r="E3" i="8"/>
  <c r="C4" i="8"/>
  <c r="B4" i="8"/>
  <c r="D4" i="8"/>
  <c r="E4" i="8"/>
  <c r="C5" i="8"/>
  <c r="B5" i="8"/>
  <c r="A5" i="8"/>
  <c r="D5" i="8"/>
  <c r="E5" i="8"/>
  <c r="C6" i="8"/>
  <c r="B6" i="8"/>
  <c r="A6" i="8"/>
  <c r="D6" i="8"/>
  <c r="E6" i="8"/>
  <c r="C7" i="8"/>
  <c r="B7" i="8"/>
  <c r="A7" i="8"/>
  <c r="D7" i="8"/>
  <c r="E7" i="8"/>
  <c r="C8" i="8"/>
  <c r="B8" i="8"/>
  <c r="A8" i="8"/>
  <c r="D8" i="8"/>
  <c r="E8" i="8"/>
  <c r="C9" i="8"/>
  <c r="B9" i="8"/>
  <c r="A9" i="8"/>
  <c r="D9" i="8"/>
  <c r="E9" i="8"/>
  <c r="C10" i="8"/>
  <c r="B10" i="8"/>
  <c r="A10" i="8"/>
  <c r="D10" i="8"/>
  <c r="E10" i="8"/>
  <c r="C11" i="8"/>
  <c r="B11" i="8"/>
  <c r="A11" i="8"/>
  <c r="D11" i="8"/>
  <c r="E11" i="8"/>
  <c r="C12" i="8"/>
  <c r="B12" i="8"/>
  <c r="A12" i="8"/>
  <c r="D12" i="8"/>
  <c r="E12" i="8"/>
  <c r="C13" i="8"/>
  <c r="B13" i="8"/>
  <c r="A13" i="8"/>
  <c r="D13" i="8"/>
  <c r="E13" i="8"/>
  <c r="C14" i="8"/>
  <c r="B14" i="8"/>
  <c r="A14" i="8"/>
  <c r="D14" i="8"/>
  <c r="E14" i="8"/>
  <c r="C15" i="8"/>
  <c r="B15" i="8"/>
  <c r="A15" i="8"/>
  <c r="D15" i="8"/>
  <c r="E15" i="8"/>
  <c r="C16" i="8"/>
  <c r="B16" i="8"/>
  <c r="A16" i="8"/>
  <c r="D16" i="8"/>
  <c r="E16" i="8"/>
  <c r="C17" i="8"/>
  <c r="B17" i="8"/>
  <c r="A17" i="8"/>
  <c r="D17" i="8"/>
  <c r="E17" i="8"/>
  <c r="C18" i="8"/>
  <c r="B18" i="8"/>
  <c r="A18" i="8"/>
  <c r="D18" i="8"/>
  <c r="E18" i="8"/>
  <c r="C19" i="8"/>
  <c r="B19" i="8"/>
  <c r="A19" i="8"/>
  <c r="D19" i="8"/>
  <c r="E19" i="8"/>
  <c r="C20" i="8"/>
  <c r="B20" i="8"/>
  <c r="A20" i="8"/>
  <c r="D20" i="8"/>
  <c r="E20" i="8"/>
  <c r="C21" i="8"/>
  <c r="B21" i="8"/>
  <c r="A21" i="8"/>
  <c r="D21" i="8"/>
  <c r="E21" i="8"/>
  <c r="C22" i="8"/>
  <c r="B22" i="8"/>
  <c r="A22" i="8"/>
  <c r="D22" i="8"/>
  <c r="E22" i="8"/>
  <c r="C23" i="8"/>
  <c r="B23" i="8"/>
  <c r="A23" i="8"/>
  <c r="D23" i="8"/>
  <c r="E23" i="8"/>
  <c r="C24" i="8"/>
  <c r="B24" i="8"/>
  <c r="A24" i="8"/>
  <c r="D24" i="8"/>
  <c r="E24" i="8"/>
  <c r="C25" i="8"/>
  <c r="B25" i="8"/>
  <c r="A25" i="8"/>
  <c r="D25" i="8"/>
  <c r="E25" i="8"/>
  <c r="C26" i="8"/>
  <c r="B26" i="8"/>
  <c r="A26" i="8"/>
  <c r="D26" i="8"/>
  <c r="E26" i="8"/>
  <c r="C27" i="8"/>
  <c r="B27" i="8"/>
  <c r="A27" i="8"/>
  <c r="D27" i="8"/>
  <c r="E27" i="8"/>
  <c r="C28" i="8"/>
  <c r="B28" i="8"/>
  <c r="A28" i="8"/>
  <c r="D28" i="8"/>
  <c r="E28" i="8"/>
  <c r="C29" i="8"/>
  <c r="B29" i="8"/>
  <c r="A29" i="8"/>
  <c r="D29" i="8"/>
  <c r="E29" i="8"/>
  <c r="C30" i="8"/>
  <c r="B30" i="8"/>
  <c r="A30" i="8"/>
  <c r="D30" i="8"/>
  <c r="E30" i="8"/>
  <c r="C31" i="8"/>
  <c r="B31" i="8"/>
  <c r="A31" i="8"/>
  <c r="D31" i="8"/>
  <c r="E31" i="8"/>
  <c r="C32" i="8"/>
  <c r="B32" i="8"/>
  <c r="A32" i="8"/>
  <c r="D32" i="8"/>
  <c r="E32" i="8"/>
  <c r="C33" i="8"/>
  <c r="B33" i="8"/>
  <c r="A33" i="8"/>
  <c r="D33" i="8"/>
  <c r="E33" i="8"/>
  <c r="C34" i="8"/>
  <c r="B34" i="8"/>
  <c r="A34" i="8"/>
  <c r="D34" i="8"/>
  <c r="E34" i="8"/>
  <c r="C35" i="8"/>
  <c r="B35" i="8"/>
  <c r="A35" i="8"/>
  <c r="D35" i="8"/>
  <c r="E35" i="8"/>
  <c r="C36" i="8"/>
  <c r="B36" i="8"/>
  <c r="A36" i="8"/>
  <c r="D36" i="8"/>
  <c r="E36" i="8"/>
  <c r="C37" i="8"/>
  <c r="B37" i="8"/>
  <c r="A37" i="8"/>
  <c r="D37" i="8"/>
  <c r="E37" i="8"/>
  <c r="C38" i="8"/>
  <c r="B38" i="8"/>
  <c r="A38" i="8"/>
  <c r="D38" i="8"/>
  <c r="E38" i="8"/>
  <c r="C39" i="8"/>
  <c r="B39" i="8"/>
  <c r="A39" i="8"/>
  <c r="D39" i="8"/>
  <c r="E39" i="8"/>
  <c r="C40" i="8"/>
  <c r="B40" i="8"/>
  <c r="A40" i="8"/>
  <c r="D40" i="8"/>
  <c r="E40" i="8"/>
  <c r="C41" i="8"/>
  <c r="B41" i="8"/>
  <c r="A41" i="8"/>
  <c r="D41" i="8"/>
  <c r="E41" i="8"/>
  <c r="C42" i="8"/>
  <c r="B42" i="8"/>
  <c r="A42" i="8"/>
  <c r="D42" i="8"/>
  <c r="E42" i="8"/>
  <c r="C43" i="8"/>
  <c r="B43" i="8"/>
  <c r="A43" i="8"/>
  <c r="D43" i="8"/>
  <c r="E43" i="8"/>
  <c r="C44" i="8"/>
  <c r="B44" i="8"/>
  <c r="A44" i="8"/>
  <c r="D44" i="8"/>
  <c r="E44" i="8"/>
  <c r="C45" i="8"/>
  <c r="B45" i="8"/>
  <c r="A45" i="8"/>
  <c r="D45" i="8"/>
  <c r="E45" i="8"/>
  <c r="C46" i="8"/>
  <c r="B46" i="8"/>
  <c r="A46" i="8"/>
  <c r="D46" i="8"/>
  <c r="E46" i="8"/>
  <c r="C47" i="8"/>
  <c r="B47" i="8"/>
  <c r="A47" i="8"/>
  <c r="D47" i="8"/>
  <c r="E47" i="8"/>
  <c r="C48" i="8"/>
  <c r="B48" i="8"/>
  <c r="A48" i="8"/>
  <c r="D48" i="8"/>
  <c r="E48" i="8"/>
  <c r="C49" i="8"/>
  <c r="B49" i="8"/>
  <c r="A49" i="8"/>
  <c r="D49" i="8"/>
  <c r="E49" i="8"/>
  <c r="C50" i="8"/>
  <c r="B50" i="8"/>
  <c r="A50" i="8"/>
  <c r="D50" i="8"/>
  <c r="E50" i="8"/>
  <c r="C51" i="8"/>
  <c r="B51" i="8"/>
  <c r="A51" i="8"/>
  <c r="D51" i="8"/>
  <c r="E51" i="8"/>
  <c r="C52" i="8"/>
  <c r="B52" i="8"/>
  <c r="A52" i="8"/>
  <c r="D52" i="8"/>
  <c r="E52" i="8"/>
  <c r="C53" i="8"/>
  <c r="B53" i="8"/>
  <c r="A53" i="8"/>
  <c r="D53" i="8"/>
  <c r="E53" i="8"/>
  <c r="C54" i="8"/>
  <c r="B54" i="8"/>
  <c r="A54" i="8"/>
  <c r="D54" i="8"/>
  <c r="E54" i="8"/>
  <c r="C55" i="8"/>
  <c r="B55" i="8"/>
  <c r="A55" i="8"/>
  <c r="D55" i="8"/>
  <c r="E55" i="8"/>
  <c r="C56" i="8"/>
  <c r="B56" i="8"/>
  <c r="A56" i="8"/>
  <c r="D56" i="8"/>
  <c r="E56" i="8"/>
  <c r="C57" i="8"/>
  <c r="B57" i="8"/>
  <c r="A57" i="8"/>
  <c r="D57" i="8"/>
  <c r="E57" i="8"/>
  <c r="C58" i="8"/>
  <c r="B58" i="8"/>
  <c r="A58" i="8"/>
  <c r="D58" i="8"/>
  <c r="E58" i="8"/>
  <c r="C59" i="8"/>
  <c r="B59" i="8"/>
  <c r="A59" i="8"/>
  <c r="D59" i="8"/>
  <c r="E59" i="8"/>
  <c r="C60" i="8"/>
  <c r="B60" i="8"/>
  <c r="A60" i="8"/>
  <c r="D60" i="8"/>
  <c r="E60" i="8"/>
  <c r="C61" i="8"/>
  <c r="B61" i="8"/>
  <c r="A61" i="8"/>
  <c r="D61" i="8"/>
  <c r="E61" i="8"/>
  <c r="C62" i="8"/>
  <c r="B62" i="8"/>
  <c r="A62" i="8"/>
  <c r="D62" i="8"/>
  <c r="E62" i="8"/>
  <c r="C63" i="8"/>
  <c r="B63" i="8"/>
  <c r="A63" i="8"/>
  <c r="D63" i="8"/>
  <c r="E63" i="8"/>
  <c r="C64" i="8"/>
  <c r="B64" i="8"/>
  <c r="A64" i="8"/>
  <c r="D64" i="8"/>
  <c r="E64" i="8"/>
  <c r="C65" i="8"/>
  <c r="B65" i="8"/>
  <c r="A65" i="8"/>
  <c r="D65" i="8"/>
  <c r="E65" i="8"/>
  <c r="C66" i="8"/>
  <c r="B66" i="8"/>
  <c r="A66" i="8"/>
  <c r="D66" i="8"/>
  <c r="E66" i="8"/>
  <c r="C67" i="8"/>
  <c r="B67" i="8"/>
  <c r="A67" i="8"/>
  <c r="D67" i="8"/>
  <c r="E67" i="8"/>
  <c r="C68" i="8"/>
  <c r="B68" i="8"/>
  <c r="A68" i="8"/>
  <c r="D68" i="8"/>
  <c r="E68" i="8"/>
  <c r="C69" i="8"/>
  <c r="B69" i="8"/>
  <c r="A69" i="8"/>
  <c r="D69" i="8"/>
  <c r="E69" i="8"/>
  <c r="C70" i="8"/>
  <c r="B70" i="8"/>
  <c r="A70" i="8"/>
  <c r="D70" i="8"/>
  <c r="E70" i="8"/>
  <c r="C71" i="8"/>
  <c r="B71" i="8"/>
  <c r="A71" i="8"/>
  <c r="D71" i="8"/>
  <c r="E71" i="8"/>
  <c r="C72" i="8"/>
  <c r="B72" i="8"/>
  <c r="A72" i="8"/>
  <c r="D72" i="8"/>
  <c r="E72" i="8"/>
  <c r="C73" i="8"/>
  <c r="B73" i="8"/>
  <c r="A73" i="8"/>
  <c r="D73" i="8"/>
  <c r="E73" i="8"/>
  <c r="C74" i="8"/>
  <c r="B74" i="8"/>
  <c r="A74" i="8"/>
  <c r="D74" i="8"/>
  <c r="E74" i="8"/>
  <c r="C75" i="8"/>
  <c r="B75" i="8"/>
  <c r="A75" i="8"/>
  <c r="D75" i="8"/>
  <c r="E75" i="8"/>
  <c r="C76" i="8"/>
  <c r="B76" i="8"/>
  <c r="A76" i="8"/>
  <c r="D76" i="8"/>
  <c r="E76" i="8"/>
  <c r="C77" i="8"/>
  <c r="B77" i="8"/>
  <c r="A77" i="8"/>
  <c r="D77" i="8"/>
  <c r="E77" i="8"/>
  <c r="C78" i="8"/>
  <c r="B78" i="8"/>
  <c r="A78" i="8"/>
  <c r="D78" i="8"/>
  <c r="E78" i="8"/>
  <c r="C79" i="8"/>
  <c r="B79" i="8"/>
  <c r="A79" i="8"/>
  <c r="D79" i="8"/>
  <c r="E79" i="8"/>
  <c r="C80" i="8"/>
  <c r="B80" i="8"/>
  <c r="A80" i="8"/>
  <c r="D80" i="8"/>
  <c r="E80" i="8"/>
  <c r="C81" i="8"/>
  <c r="B81" i="8"/>
  <c r="A81" i="8"/>
  <c r="D81" i="8"/>
  <c r="E81" i="8"/>
  <c r="C82" i="8"/>
  <c r="B82" i="8"/>
  <c r="A82" i="8"/>
  <c r="D82" i="8"/>
  <c r="E82" i="8"/>
  <c r="C83" i="8"/>
  <c r="B83" i="8"/>
  <c r="A83" i="8"/>
  <c r="D83" i="8"/>
  <c r="E83" i="8"/>
  <c r="C84" i="8"/>
  <c r="B84" i="8"/>
  <c r="A84" i="8"/>
  <c r="D84" i="8"/>
  <c r="E84" i="8"/>
  <c r="C85" i="8"/>
  <c r="B85" i="8"/>
  <c r="A85" i="8"/>
  <c r="D85" i="8"/>
  <c r="E85" i="8"/>
  <c r="C86" i="8"/>
  <c r="B86" i="8"/>
  <c r="A86" i="8"/>
  <c r="D86" i="8"/>
  <c r="E86" i="8"/>
  <c r="C87" i="8"/>
  <c r="B87" i="8"/>
  <c r="A87" i="8"/>
  <c r="D87" i="8"/>
  <c r="E87" i="8"/>
  <c r="C88" i="8"/>
  <c r="B88" i="8"/>
  <c r="A88" i="8"/>
  <c r="D88" i="8"/>
  <c r="E88" i="8"/>
  <c r="C89" i="8"/>
  <c r="B89" i="8"/>
  <c r="A89" i="8"/>
  <c r="D89" i="8"/>
  <c r="E89" i="8"/>
  <c r="C90" i="8"/>
  <c r="B90" i="8"/>
  <c r="A90" i="8"/>
  <c r="D90" i="8"/>
  <c r="E90" i="8"/>
  <c r="C91" i="8"/>
  <c r="B91" i="8"/>
  <c r="A91" i="8"/>
  <c r="D91" i="8"/>
  <c r="E91" i="8"/>
  <c r="C92" i="8"/>
  <c r="B92" i="8"/>
  <c r="A92" i="8"/>
  <c r="D92" i="8"/>
  <c r="E92" i="8"/>
  <c r="C93" i="8"/>
  <c r="B93" i="8"/>
  <c r="A93" i="8"/>
  <c r="D93" i="8"/>
  <c r="E93" i="8"/>
  <c r="C94" i="8"/>
  <c r="B94" i="8"/>
  <c r="A94" i="8"/>
  <c r="D94" i="8"/>
  <c r="E94" i="8"/>
  <c r="C95" i="8"/>
  <c r="B95" i="8"/>
  <c r="A95" i="8"/>
  <c r="D95" i="8"/>
  <c r="E95" i="8"/>
  <c r="C96" i="8"/>
  <c r="B96" i="8"/>
  <c r="A96" i="8"/>
  <c r="D96" i="8"/>
  <c r="E96" i="8"/>
  <c r="C97" i="8"/>
  <c r="B97" i="8"/>
  <c r="A97" i="8"/>
  <c r="D97" i="8"/>
  <c r="E97" i="8"/>
  <c r="C98" i="8"/>
  <c r="B98" i="8"/>
  <c r="A98" i="8"/>
  <c r="D98" i="8"/>
  <c r="E98" i="8"/>
  <c r="C99" i="8"/>
  <c r="B99" i="8"/>
  <c r="A99" i="8"/>
  <c r="D99" i="8"/>
  <c r="E99" i="8"/>
  <c r="C100" i="8"/>
  <c r="B100" i="8"/>
  <c r="A100" i="8"/>
  <c r="D100" i="8"/>
  <c r="E100" i="8"/>
  <c r="C101" i="8"/>
  <c r="B101" i="8"/>
  <c r="A101" i="8"/>
  <c r="D101" i="8"/>
  <c r="E101" i="8"/>
  <c r="C102" i="8"/>
  <c r="B102" i="8"/>
  <c r="A102" i="8"/>
  <c r="D102" i="8"/>
  <c r="E102" i="8"/>
  <c r="C103" i="8"/>
  <c r="B103" i="8"/>
  <c r="A103" i="8"/>
  <c r="D103" i="8"/>
  <c r="E103" i="8"/>
  <c r="C104" i="8"/>
  <c r="B104" i="8"/>
  <c r="A104" i="8"/>
  <c r="D104" i="8"/>
  <c r="E104" i="8"/>
  <c r="C105" i="8"/>
  <c r="B105" i="8"/>
  <c r="A105" i="8"/>
  <c r="D105" i="8"/>
  <c r="E105" i="8"/>
  <c r="C106" i="8"/>
  <c r="B106" i="8"/>
  <c r="A106" i="8"/>
  <c r="D106" i="8"/>
  <c r="E106" i="8"/>
  <c r="C107" i="8"/>
  <c r="B107" i="8"/>
  <c r="A107" i="8"/>
  <c r="D107" i="8"/>
  <c r="E107" i="8"/>
  <c r="C108" i="8"/>
  <c r="B108" i="8"/>
  <c r="A108" i="8"/>
  <c r="D108" i="8"/>
  <c r="E108" i="8"/>
  <c r="C109" i="8"/>
  <c r="B109" i="8"/>
  <c r="A109" i="8"/>
  <c r="D109" i="8"/>
  <c r="E109" i="8"/>
  <c r="C110" i="8"/>
  <c r="B110" i="8"/>
  <c r="A110" i="8"/>
  <c r="D110" i="8"/>
  <c r="E110" i="8"/>
  <c r="C111" i="8"/>
  <c r="B111" i="8"/>
  <c r="A111" i="8"/>
  <c r="D111" i="8"/>
  <c r="E111" i="8"/>
  <c r="C112" i="8"/>
  <c r="B112" i="8"/>
  <c r="A112" i="8"/>
  <c r="D112" i="8"/>
  <c r="E112" i="8"/>
  <c r="C113" i="8"/>
  <c r="B113" i="8"/>
  <c r="A113" i="8"/>
  <c r="D113" i="8"/>
  <c r="E113" i="8"/>
  <c r="C114" i="8"/>
  <c r="B114" i="8"/>
  <c r="A114" i="8"/>
  <c r="D114" i="8"/>
  <c r="E114" i="8"/>
  <c r="C115" i="8"/>
  <c r="B115" i="8"/>
  <c r="A115" i="8"/>
  <c r="D115" i="8"/>
  <c r="E115" i="8"/>
  <c r="C116" i="8"/>
  <c r="B116" i="8"/>
  <c r="A116" i="8"/>
  <c r="D116" i="8"/>
  <c r="E116" i="8"/>
  <c r="C117" i="8"/>
  <c r="B117" i="8"/>
  <c r="A117" i="8"/>
  <c r="D117" i="8"/>
  <c r="E117" i="8"/>
  <c r="C118" i="8"/>
  <c r="B118" i="8"/>
  <c r="A118" i="8"/>
  <c r="D118" i="8"/>
  <c r="E118" i="8"/>
  <c r="C119" i="8"/>
  <c r="B119" i="8"/>
  <c r="A119" i="8"/>
  <c r="D119" i="8"/>
  <c r="E119" i="8"/>
  <c r="C120" i="8"/>
  <c r="B120" i="8"/>
  <c r="A120" i="8"/>
  <c r="D120" i="8"/>
  <c r="E120" i="8"/>
  <c r="C121" i="8"/>
  <c r="B121" i="8"/>
  <c r="A121" i="8"/>
  <c r="D121" i="8"/>
  <c r="E121" i="8"/>
  <c r="C122" i="8"/>
  <c r="B122" i="8"/>
  <c r="A122" i="8"/>
  <c r="D122" i="8"/>
  <c r="E122" i="8"/>
  <c r="C123" i="8"/>
  <c r="B123" i="8"/>
  <c r="A123" i="8"/>
  <c r="D123" i="8"/>
  <c r="E123" i="8"/>
  <c r="C124" i="8"/>
  <c r="B124" i="8"/>
  <c r="A124" i="8"/>
  <c r="D124" i="8"/>
  <c r="E124" i="8"/>
  <c r="C125" i="8"/>
  <c r="B125" i="8"/>
  <c r="A125" i="8"/>
  <c r="D125" i="8"/>
  <c r="E125" i="8"/>
  <c r="C126" i="8"/>
  <c r="B126" i="8"/>
  <c r="A126" i="8"/>
  <c r="D126" i="8"/>
  <c r="E126" i="8"/>
  <c r="C127" i="8"/>
  <c r="B127" i="8"/>
  <c r="A127" i="8"/>
  <c r="D127" i="8"/>
  <c r="E127" i="8"/>
  <c r="C128" i="8"/>
  <c r="B128" i="8"/>
  <c r="A128" i="8"/>
  <c r="D128" i="8"/>
  <c r="E128" i="8"/>
  <c r="C129" i="8"/>
  <c r="B129" i="8"/>
  <c r="A129" i="8"/>
  <c r="D129" i="8"/>
  <c r="E129" i="8"/>
  <c r="C130" i="8"/>
  <c r="B130" i="8"/>
  <c r="A130" i="8"/>
  <c r="D130" i="8"/>
  <c r="E130" i="8"/>
  <c r="C131" i="8"/>
  <c r="B131" i="8"/>
  <c r="A131" i="8"/>
  <c r="D131" i="8"/>
  <c r="E131" i="8"/>
  <c r="C132" i="8"/>
  <c r="B132" i="8"/>
  <c r="A132" i="8"/>
  <c r="D132" i="8"/>
  <c r="E132" i="8"/>
  <c r="C133" i="8"/>
  <c r="B133" i="8"/>
  <c r="A133" i="8"/>
  <c r="D133" i="8"/>
  <c r="E133" i="8"/>
  <c r="C134" i="8"/>
  <c r="B134" i="8"/>
  <c r="A134" i="8"/>
  <c r="D134" i="8"/>
  <c r="E134" i="8"/>
  <c r="C135" i="8"/>
  <c r="B135" i="8"/>
  <c r="A135" i="8"/>
  <c r="D135" i="8"/>
  <c r="E135" i="8"/>
  <c r="C136" i="8"/>
  <c r="B136" i="8"/>
  <c r="A136" i="8"/>
  <c r="D136" i="8"/>
  <c r="E136" i="8"/>
  <c r="C137" i="8"/>
  <c r="B137" i="8"/>
  <c r="A137" i="8"/>
  <c r="D137" i="8"/>
  <c r="E137" i="8"/>
  <c r="C138" i="8"/>
  <c r="B138" i="8"/>
  <c r="A138" i="8"/>
  <c r="D138" i="8"/>
  <c r="E138" i="8"/>
  <c r="C139" i="8"/>
  <c r="B139" i="8"/>
  <c r="A139" i="8"/>
  <c r="D139" i="8"/>
  <c r="E139" i="8"/>
  <c r="C140" i="8"/>
  <c r="B140" i="8"/>
  <c r="A140" i="8"/>
  <c r="D140" i="8"/>
  <c r="E140" i="8"/>
  <c r="C141" i="8"/>
  <c r="B141" i="8"/>
  <c r="A141" i="8"/>
  <c r="D141" i="8"/>
  <c r="E141" i="8"/>
  <c r="C142" i="8"/>
  <c r="B142" i="8"/>
  <c r="A142" i="8"/>
  <c r="D142" i="8"/>
  <c r="E142" i="8"/>
  <c r="C143" i="8"/>
  <c r="B143" i="8"/>
  <c r="A143" i="8"/>
  <c r="D143" i="8"/>
  <c r="E143" i="8"/>
  <c r="C144" i="8"/>
  <c r="B144" i="8"/>
  <c r="A144" i="8"/>
  <c r="D144" i="8"/>
  <c r="E144" i="8"/>
  <c r="C145" i="8"/>
  <c r="B145" i="8"/>
  <c r="A145" i="8"/>
  <c r="D145" i="8"/>
  <c r="E145" i="8"/>
  <c r="C146" i="8"/>
  <c r="B146" i="8"/>
  <c r="A146" i="8"/>
  <c r="D146" i="8"/>
  <c r="E146" i="8"/>
  <c r="C147" i="8"/>
  <c r="B147" i="8"/>
  <c r="A147" i="8"/>
  <c r="D147" i="8"/>
  <c r="E147" i="8"/>
  <c r="C148" i="8"/>
  <c r="B148" i="8"/>
  <c r="A148" i="8"/>
  <c r="D148" i="8"/>
  <c r="E148" i="8"/>
  <c r="C149" i="8"/>
  <c r="B149" i="8"/>
  <c r="A149" i="8"/>
  <c r="D149" i="8"/>
  <c r="E149" i="8"/>
  <c r="C150" i="8"/>
  <c r="B150" i="8"/>
  <c r="A150" i="8"/>
  <c r="D150" i="8"/>
  <c r="E150" i="8"/>
  <c r="C151" i="8"/>
  <c r="B151" i="8"/>
  <c r="A151" i="8"/>
  <c r="D151" i="8"/>
  <c r="E151" i="8"/>
  <c r="C152" i="8"/>
  <c r="B152" i="8"/>
  <c r="A152" i="8"/>
  <c r="D152" i="8"/>
  <c r="E152" i="8"/>
  <c r="C153" i="8"/>
  <c r="B153" i="8"/>
  <c r="A153" i="8"/>
  <c r="D153" i="8"/>
  <c r="E153" i="8"/>
  <c r="C154" i="8"/>
  <c r="B154" i="8"/>
  <c r="A154" i="8"/>
  <c r="D154" i="8"/>
  <c r="E154" i="8"/>
  <c r="C155" i="8"/>
  <c r="B155" i="8"/>
  <c r="A155" i="8"/>
  <c r="D155" i="8"/>
  <c r="E155" i="8"/>
  <c r="C156" i="8"/>
  <c r="B156" i="8"/>
  <c r="A156" i="8"/>
  <c r="D156" i="8"/>
  <c r="E156" i="8"/>
  <c r="C157" i="8"/>
  <c r="B157" i="8"/>
  <c r="A157" i="8"/>
  <c r="D157" i="8"/>
  <c r="E157" i="8"/>
  <c r="C158" i="8"/>
  <c r="B158" i="8"/>
  <c r="A158" i="8"/>
  <c r="D158" i="8"/>
  <c r="E158" i="8"/>
  <c r="C159" i="8"/>
  <c r="B159" i="8"/>
  <c r="A159" i="8"/>
  <c r="D159" i="8"/>
  <c r="E159" i="8"/>
  <c r="C160" i="8"/>
  <c r="B160" i="8"/>
  <c r="A160" i="8"/>
  <c r="D160" i="8"/>
  <c r="E160" i="8"/>
  <c r="C161" i="8"/>
  <c r="B161" i="8"/>
  <c r="A161" i="8"/>
  <c r="D161" i="8"/>
  <c r="E161" i="8"/>
  <c r="C162" i="8"/>
  <c r="B162" i="8"/>
  <c r="A162" i="8"/>
  <c r="D162" i="8"/>
  <c r="E162" i="8"/>
  <c r="C163" i="8"/>
  <c r="B163" i="8"/>
  <c r="A163" i="8"/>
  <c r="D163" i="8"/>
  <c r="E163" i="8"/>
  <c r="C164" i="8"/>
  <c r="B164" i="8"/>
  <c r="A164" i="8"/>
  <c r="D164" i="8"/>
  <c r="E164" i="8"/>
  <c r="C165" i="8"/>
  <c r="B165" i="8"/>
  <c r="A165" i="8"/>
  <c r="D165" i="8"/>
  <c r="E165" i="8"/>
  <c r="C166" i="8"/>
  <c r="B166" i="8"/>
  <c r="A166" i="8"/>
  <c r="D166" i="8"/>
  <c r="E166" i="8"/>
  <c r="C167" i="8"/>
  <c r="B167" i="8"/>
  <c r="A167" i="8"/>
  <c r="D167" i="8"/>
  <c r="E167" i="8"/>
  <c r="C168" i="8"/>
  <c r="B168" i="8"/>
  <c r="A168" i="8"/>
  <c r="D168" i="8"/>
  <c r="E168" i="8"/>
  <c r="C169" i="8"/>
  <c r="B169" i="8"/>
  <c r="A169" i="8"/>
  <c r="D169" i="8"/>
  <c r="E169" i="8"/>
  <c r="C170" i="8"/>
  <c r="B170" i="8"/>
  <c r="A170" i="8"/>
  <c r="D170" i="8"/>
  <c r="E170" i="8"/>
  <c r="C171" i="8"/>
  <c r="B171" i="8"/>
  <c r="A171" i="8"/>
  <c r="D171" i="8"/>
  <c r="E171" i="8"/>
  <c r="C172" i="8"/>
  <c r="B172" i="8"/>
  <c r="A172" i="8"/>
  <c r="D172" i="8"/>
  <c r="E172" i="8"/>
  <c r="C173" i="8"/>
  <c r="B173" i="8"/>
  <c r="A173" i="8"/>
  <c r="D173" i="8"/>
  <c r="E173" i="8"/>
  <c r="C174" i="8"/>
  <c r="B174" i="8"/>
  <c r="A174" i="8"/>
  <c r="D174" i="8"/>
  <c r="E174" i="8"/>
  <c r="C175" i="8"/>
  <c r="B175" i="8"/>
  <c r="A175" i="8"/>
  <c r="D175" i="8"/>
  <c r="E175" i="8"/>
  <c r="C176" i="8"/>
  <c r="B176" i="8"/>
  <c r="A176" i="8"/>
  <c r="D176" i="8"/>
  <c r="E176" i="8"/>
  <c r="C177" i="8"/>
  <c r="B177" i="8"/>
  <c r="A177" i="8"/>
  <c r="D177" i="8"/>
  <c r="E177" i="8"/>
  <c r="C178" i="8"/>
  <c r="B178" i="8"/>
  <c r="A178" i="8"/>
  <c r="D178" i="8"/>
  <c r="E178" i="8"/>
  <c r="C179" i="8"/>
  <c r="B179" i="8"/>
  <c r="A179" i="8"/>
  <c r="D179" i="8"/>
  <c r="E179" i="8"/>
  <c r="C180" i="8"/>
  <c r="B180" i="8"/>
  <c r="A180" i="8"/>
  <c r="D180" i="8"/>
  <c r="E180" i="8"/>
  <c r="C181" i="8"/>
  <c r="B181" i="8"/>
  <c r="A181" i="8"/>
  <c r="D181" i="8"/>
  <c r="E181" i="8"/>
  <c r="C182" i="8"/>
  <c r="B182" i="8"/>
  <c r="A182" i="8"/>
  <c r="D182" i="8"/>
  <c r="E182" i="8"/>
  <c r="C183" i="8"/>
  <c r="B183" i="8"/>
  <c r="A183" i="8"/>
  <c r="D183" i="8"/>
  <c r="E183" i="8"/>
  <c r="C184" i="8"/>
  <c r="B184" i="8"/>
  <c r="A184" i="8"/>
  <c r="D184" i="8"/>
  <c r="E184" i="8"/>
  <c r="C185" i="8"/>
  <c r="B185" i="8"/>
  <c r="A185" i="8"/>
  <c r="D185" i="8"/>
  <c r="E185" i="8"/>
  <c r="C186" i="8"/>
  <c r="B186" i="8"/>
  <c r="A186" i="8"/>
  <c r="D186" i="8"/>
  <c r="E186" i="8"/>
  <c r="C187" i="8"/>
  <c r="B187" i="8"/>
  <c r="A187" i="8"/>
  <c r="D187" i="8"/>
  <c r="E187" i="8"/>
  <c r="C188" i="8"/>
  <c r="B188" i="8"/>
  <c r="A188" i="8"/>
  <c r="D188" i="8"/>
  <c r="E188" i="8"/>
  <c r="C189" i="8"/>
  <c r="B189" i="8"/>
  <c r="A189" i="8"/>
  <c r="D189" i="8"/>
  <c r="E189" i="8"/>
  <c r="C190" i="8"/>
  <c r="B190" i="8"/>
  <c r="A190" i="8"/>
  <c r="D190" i="8"/>
  <c r="E190" i="8"/>
  <c r="C191" i="8"/>
  <c r="B191" i="8"/>
  <c r="A191" i="8"/>
  <c r="D191" i="8"/>
  <c r="E191" i="8"/>
  <c r="C192" i="8"/>
  <c r="B192" i="8"/>
  <c r="A192" i="8"/>
  <c r="D192" i="8"/>
  <c r="E192" i="8"/>
  <c r="C193" i="8"/>
  <c r="B193" i="8"/>
  <c r="A193" i="8"/>
  <c r="D193" i="8"/>
  <c r="E193" i="8"/>
  <c r="C194" i="8"/>
  <c r="B194" i="8"/>
  <c r="A194" i="8"/>
  <c r="D194" i="8"/>
  <c r="E194" i="8"/>
  <c r="C195" i="8"/>
  <c r="B195" i="8"/>
  <c r="A195" i="8"/>
  <c r="D195" i="8"/>
  <c r="E195" i="8"/>
  <c r="C196" i="8"/>
  <c r="B196" i="8"/>
  <c r="A196" i="8"/>
  <c r="D196" i="8"/>
  <c r="E196" i="8"/>
  <c r="C197" i="8"/>
  <c r="B197" i="8"/>
  <c r="A197" i="8"/>
  <c r="D197" i="8"/>
  <c r="E197" i="8"/>
  <c r="C198" i="8"/>
  <c r="B198" i="8"/>
  <c r="A198" i="8"/>
  <c r="D198" i="8"/>
  <c r="E198" i="8"/>
  <c r="C199" i="8"/>
  <c r="B199" i="8"/>
  <c r="A199" i="8"/>
  <c r="D199" i="8"/>
  <c r="E199" i="8"/>
  <c r="C200" i="8"/>
  <c r="B200" i="8"/>
  <c r="A200" i="8"/>
  <c r="D200" i="8"/>
  <c r="E200" i="8"/>
  <c r="C201" i="8"/>
  <c r="B201" i="8"/>
  <c r="A201" i="8"/>
  <c r="D201" i="8"/>
  <c r="E201" i="8"/>
  <c r="C202" i="8"/>
  <c r="B202" i="8"/>
  <c r="A202" i="8"/>
  <c r="D202" i="8"/>
  <c r="E202" i="8"/>
  <c r="C203" i="8"/>
  <c r="B203" i="8"/>
  <c r="A203" i="8"/>
  <c r="D203" i="8"/>
  <c r="E203" i="8"/>
  <c r="C204" i="8"/>
  <c r="B204" i="8"/>
  <c r="A204" i="8"/>
  <c r="D204" i="8"/>
  <c r="E204" i="8"/>
  <c r="C205" i="8"/>
  <c r="B205" i="8"/>
  <c r="A205" i="8"/>
  <c r="D205" i="8"/>
  <c r="E205" i="8"/>
  <c r="C206" i="8"/>
  <c r="B206" i="8"/>
  <c r="A206" i="8"/>
  <c r="D206" i="8"/>
  <c r="E206" i="8"/>
  <c r="C207" i="8"/>
  <c r="B207" i="8"/>
  <c r="A207" i="8"/>
  <c r="D207" i="8"/>
  <c r="E207" i="8"/>
  <c r="C208" i="8"/>
  <c r="B208" i="8"/>
  <c r="A208" i="8"/>
  <c r="D208" i="8"/>
  <c r="E208" i="8"/>
  <c r="C209" i="8"/>
  <c r="B209" i="8"/>
  <c r="A209" i="8"/>
  <c r="D209" i="8"/>
  <c r="E209" i="8"/>
  <c r="C210" i="8"/>
  <c r="B210" i="8"/>
  <c r="A210" i="8"/>
  <c r="D210" i="8"/>
  <c r="E210" i="8"/>
  <c r="C211" i="8"/>
  <c r="B211" i="8"/>
  <c r="A211" i="8"/>
  <c r="D211" i="8"/>
  <c r="E211" i="8"/>
  <c r="C212" i="8"/>
  <c r="B212" i="8"/>
  <c r="A212" i="8"/>
  <c r="D212" i="8"/>
  <c r="E212" i="8"/>
  <c r="C213" i="8"/>
  <c r="B213" i="8"/>
  <c r="A213" i="8"/>
  <c r="D213" i="8"/>
  <c r="E213" i="8"/>
  <c r="C214" i="8"/>
  <c r="B214" i="8"/>
  <c r="A214" i="8"/>
  <c r="D214" i="8"/>
  <c r="E214" i="8"/>
  <c r="C215" i="8"/>
  <c r="B215" i="8"/>
  <c r="A215" i="8"/>
  <c r="D215" i="8"/>
  <c r="E215" i="8"/>
  <c r="C216" i="8"/>
  <c r="B216" i="8"/>
  <c r="A216" i="8"/>
  <c r="D216" i="8"/>
  <c r="E216" i="8"/>
  <c r="C217" i="8"/>
  <c r="B217" i="8"/>
  <c r="A217" i="8"/>
  <c r="D217" i="8"/>
  <c r="E217" i="8"/>
  <c r="C218" i="8"/>
  <c r="B218" i="8"/>
  <c r="A218" i="8"/>
  <c r="D218" i="8"/>
  <c r="E218" i="8"/>
  <c r="C219" i="8"/>
  <c r="B219" i="8"/>
  <c r="A219" i="8"/>
  <c r="D219" i="8"/>
  <c r="E219" i="8"/>
  <c r="C220" i="8"/>
  <c r="B220" i="8"/>
  <c r="A220" i="8"/>
  <c r="D220" i="8"/>
  <c r="E220" i="8"/>
  <c r="C221" i="8"/>
  <c r="B221" i="8"/>
  <c r="A221" i="8"/>
  <c r="D221" i="8"/>
  <c r="E221" i="8"/>
  <c r="C222" i="8"/>
  <c r="B222" i="8"/>
  <c r="A222" i="8"/>
  <c r="D222" i="8"/>
  <c r="E222" i="8"/>
  <c r="C223" i="8"/>
  <c r="B223" i="8"/>
  <c r="A223" i="8"/>
  <c r="D223" i="8"/>
  <c r="E223" i="8"/>
  <c r="C224" i="8"/>
  <c r="B224" i="8"/>
  <c r="A224" i="8"/>
  <c r="D224" i="8"/>
  <c r="E224" i="8"/>
  <c r="C225" i="8"/>
  <c r="B225" i="8"/>
  <c r="A225" i="8"/>
  <c r="D225" i="8"/>
  <c r="E225" i="8"/>
  <c r="C226" i="8"/>
  <c r="B226" i="8"/>
  <c r="A226" i="8"/>
  <c r="D226" i="8"/>
  <c r="E226" i="8"/>
  <c r="C227" i="8"/>
  <c r="B227" i="8"/>
  <c r="A227" i="8"/>
  <c r="D227" i="8"/>
  <c r="E227" i="8"/>
  <c r="C228" i="8"/>
  <c r="B228" i="8"/>
  <c r="A228" i="8"/>
  <c r="D228" i="8"/>
  <c r="E228" i="8"/>
  <c r="C229" i="8"/>
  <c r="B229" i="8"/>
  <c r="A229" i="8"/>
  <c r="D229" i="8"/>
  <c r="E229" i="8"/>
  <c r="C230" i="8"/>
  <c r="B230" i="8"/>
  <c r="A230" i="8"/>
  <c r="D230" i="8"/>
  <c r="E230" i="8"/>
  <c r="C231" i="8"/>
  <c r="B231" i="8"/>
  <c r="A231" i="8"/>
  <c r="D231" i="8"/>
  <c r="E231" i="8"/>
  <c r="C232" i="8"/>
  <c r="B232" i="8"/>
  <c r="A232" i="8"/>
  <c r="D232" i="8"/>
  <c r="E232" i="8"/>
  <c r="C233" i="8"/>
  <c r="B233" i="8"/>
  <c r="A233" i="8"/>
  <c r="D233" i="8"/>
  <c r="E233" i="8"/>
  <c r="C234" i="8"/>
  <c r="B234" i="8"/>
  <c r="A234" i="8"/>
  <c r="D234" i="8"/>
  <c r="E234" i="8"/>
  <c r="C235" i="8"/>
  <c r="B235" i="8"/>
  <c r="A235" i="8"/>
  <c r="D235" i="8"/>
  <c r="E235" i="8"/>
  <c r="C236" i="8"/>
  <c r="B236" i="8"/>
  <c r="A236" i="8"/>
  <c r="D236" i="8"/>
  <c r="E236" i="8"/>
  <c r="C237" i="8"/>
  <c r="B237" i="8"/>
  <c r="A237" i="8"/>
  <c r="D237" i="8"/>
  <c r="E237" i="8"/>
  <c r="C238" i="8"/>
  <c r="B238" i="8"/>
  <c r="A238" i="8"/>
  <c r="D238" i="8"/>
  <c r="E238" i="8"/>
  <c r="C239" i="8"/>
  <c r="B239" i="8"/>
  <c r="A239" i="8"/>
  <c r="D239" i="8"/>
  <c r="E239" i="8"/>
  <c r="C240" i="8"/>
  <c r="B240" i="8"/>
  <c r="A240" i="8"/>
  <c r="D240" i="8"/>
  <c r="E240" i="8"/>
  <c r="C241" i="8"/>
  <c r="B241" i="8"/>
  <c r="A241" i="8"/>
  <c r="D241" i="8"/>
  <c r="E241" i="8"/>
  <c r="C242" i="8"/>
  <c r="B242" i="8"/>
  <c r="A242" i="8"/>
  <c r="D242" i="8"/>
  <c r="E242" i="8"/>
  <c r="C243" i="8"/>
  <c r="B243" i="8"/>
  <c r="A243" i="8"/>
  <c r="D243" i="8"/>
  <c r="E243" i="8"/>
  <c r="C244" i="8"/>
  <c r="B244" i="8"/>
  <c r="A244" i="8"/>
  <c r="D244" i="8"/>
  <c r="E244" i="8"/>
  <c r="C245" i="8"/>
  <c r="B245" i="8"/>
  <c r="A245" i="8"/>
  <c r="D245" i="8"/>
  <c r="E245" i="8"/>
  <c r="C246" i="8"/>
  <c r="B246" i="8"/>
  <c r="A246" i="8"/>
  <c r="D246" i="8"/>
  <c r="E246" i="8"/>
  <c r="C247" i="8"/>
  <c r="B247" i="8"/>
  <c r="A247" i="8"/>
  <c r="D247" i="8"/>
  <c r="E247" i="8"/>
  <c r="C248" i="8"/>
  <c r="B248" i="8"/>
  <c r="A248" i="8"/>
  <c r="D248" i="8"/>
  <c r="E248" i="8"/>
  <c r="C249" i="8"/>
  <c r="B249" i="8"/>
  <c r="A249" i="8"/>
  <c r="D249" i="8"/>
  <c r="E249" i="8"/>
  <c r="C250" i="8"/>
  <c r="B250" i="8"/>
  <c r="A250" i="8"/>
  <c r="D250" i="8"/>
  <c r="E250" i="8"/>
  <c r="C251" i="8"/>
  <c r="B251" i="8"/>
  <c r="A251" i="8"/>
  <c r="D251" i="8"/>
  <c r="E251" i="8"/>
  <c r="C252" i="8"/>
  <c r="B252" i="8"/>
  <c r="A252" i="8"/>
  <c r="D252" i="8"/>
  <c r="E252" i="8"/>
  <c r="C253" i="8"/>
  <c r="B253" i="8"/>
  <c r="A253" i="8"/>
  <c r="D253" i="8"/>
  <c r="E253" i="8"/>
  <c r="C254" i="8"/>
  <c r="B254" i="8"/>
  <c r="A254" i="8"/>
  <c r="D254" i="8"/>
  <c r="E254" i="8"/>
  <c r="C255" i="8"/>
  <c r="B255" i="8"/>
  <c r="A255" i="8"/>
  <c r="D255" i="8"/>
  <c r="E255" i="8"/>
  <c r="C256" i="8"/>
  <c r="B256" i="8"/>
  <c r="A256" i="8"/>
  <c r="D256" i="8"/>
  <c r="E256" i="8"/>
  <c r="C257" i="8"/>
  <c r="B257" i="8"/>
  <c r="A257" i="8"/>
  <c r="D257" i="8"/>
  <c r="E257" i="8"/>
  <c r="C258" i="8"/>
  <c r="B258" i="8"/>
  <c r="A258" i="8"/>
  <c r="D258" i="8"/>
  <c r="E258" i="8"/>
  <c r="C259" i="8"/>
  <c r="B259" i="8"/>
  <c r="A259" i="8"/>
  <c r="D259" i="8"/>
  <c r="E259" i="8"/>
  <c r="C260" i="8"/>
  <c r="B260" i="8"/>
  <c r="A260" i="8"/>
  <c r="D260" i="8"/>
  <c r="E260" i="8"/>
  <c r="C261" i="8"/>
  <c r="B261" i="8"/>
  <c r="A261" i="8"/>
  <c r="D261" i="8"/>
  <c r="E261" i="8"/>
  <c r="C262" i="8"/>
  <c r="B262" i="8"/>
  <c r="A262" i="8"/>
  <c r="D262" i="8"/>
  <c r="E262" i="8"/>
  <c r="C263" i="8"/>
  <c r="B263" i="8"/>
  <c r="A263" i="8"/>
  <c r="D263" i="8"/>
  <c r="E263" i="8"/>
  <c r="C264" i="8"/>
  <c r="B264" i="8"/>
  <c r="A264" i="8"/>
  <c r="D264" i="8"/>
  <c r="E264" i="8"/>
  <c r="C265" i="8"/>
  <c r="B265" i="8"/>
  <c r="A265" i="8"/>
  <c r="D265" i="8"/>
  <c r="E265" i="8"/>
  <c r="C266" i="8"/>
  <c r="B266" i="8"/>
  <c r="A266" i="8"/>
  <c r="D266" i="8"/>
  <c r="E266" i="8"/>
  <c r="C267" i="8"/>
  <c r="B267" i="8"/>
  <c r="A267" i="8"/>
  <c r="D267" i="8"/>
  <c r="E267" i="8"/>
  <c r="C268" i="8"/>
  <c r="B268" i="8"/>
  <c r="A268" i="8"/>
  <c r="D268" i="8"/>
  <c r="E268" i="8"/>
  <c r="C269" i="8"/>
  <c r="B269" i="8"/>
  <c r="A269" i="8"/>
  <c r="D269" i="8"/>
  <c r="E269" i="8"/>
  <c r="C270" i="8"/>
  <c r="B270" i="8"/>
  <c r="A270" i="8"/>
  <c r="D270" i="8"/>
  <c r="E270" i="8"/>
  <c r="C271" i="8"/>
  <c r="B271" i="8"/>
  <c r="A271" i="8"/>
  <c r="D271" i="8"/>
  <c r="E271" i="8"/>
  <c r="C272" i="8"/>
  <c r="B272" i="8"/>
  <c r="A272" i="8"/>
  <c r="D272" i="8"/>
  <c r="E272" i="8"/>
  <c r="C273" i="8"/>
  <c r="B273" i="8"/>
  <c r="A273" i="8"/>
  <c r="D273" i="8"/>
  <c r="E273" i="8"/>
  <c r="C274" i="8"/>
  <c r="B274" i="8"/>
  <c r="A274" i="8"/>
  <c r="D274" i="8"/>
  <c r="E274" i="8"/>
  <c r="C275" i="8"/>
  <c r="B275" i="8"/>
  <c r="A275" i="8"/>
  <c r="D275" i="8"/>
  <c r="E275" i="8"/>
  <c r="C276" i="8"/>
  <c r="B276" i="8"/>
  <c r="A276" i="8"/>
  <c r="D276" i="8"/>
  <c r="E276" i="8"/>
  <c r="C277" i="8"/>
  <c r="B277" i="8"/>
  <c r="A277" i="8"/>
  <c r="D277" i="8"/>
  <c r="E277" i="8"/>
  <c r="C278" i="8"/>
  <c r="B278" i="8"/>
  <c r="A278" i="8"/>
  <c r="D278" i="8"/>
  <c r="E278" i="8"/>
  <c r="C279" i="8"/>
  <c r="B279" i="8"/>
  <c r="A279" i="8"/>
  <c r="D279" i="8"/>
  <c r="E279" i="8"/>
  <c r="C280" i="8"/>
  <c r="B280" i="8"/>
  <c r="A280" i="8"/>
  <c r="D280" i="8"/>
  <c r="E280" i="8"/>
  <c r="C281" i="8"/>
  <c r="B281" i="8"/>
  <c r="A281" i="8"/>
  <c r="D281" i="8"/>
  <c r="E281" i="8"/>
  <c r="C282" i="8"/>
  <c r="B282" i="8"/>
  <c r="A282" i="8"/>
  <c r="D282" i="8"/>
  <c r="E282" i="8"/>
  <c r="C283" i="8"/>
  <c r="B283" i="8"/>
  <c r="A283" i="8"/>
  <c r="D283" i="8"/>
  <c r="E283" i="8"/>
  <c r="C284" i="8"/>
  <c r="B284" i="8"/>
  <c r="A284" i="8"/>
  <c r="D284" i="8"/>
  <c r="E284" i="8"/>
  <c r="C285" i="8"/>
  <c r="B285" i="8"/>
  <c r="A285" i="8"/>
  <c r="D285" i="8"/>
  <c r="E285" i="8"/>
  <c r="C286" i="8"/>
  <c r="B286" i="8"/>
  <c r="A286" i="8"/>
  <c r="D286" i="8"/>
  <c r="E286" i="8"/>
  <c r="C287" i="8"/>
  <c r="B287" i="8"/>
  <c r="A287" i="8"/>
  <c r="D287" i="8"/>
  <c r="E287" i="8"/>
  <c r="C288" i="8"/>
  <c r="B288" i="8"/>
  <c r="A288" i="8"/>
  <c r="D288" i="8"/>
  <c r="E288" i="8"/>
  <c r="C289" i="8"/>
  <c r="B289" i="8"/>
  <c r="A289" i="8"/>
  <c r="D289" i="8"/>
  <c r="E289" i="8"/>
  <c r="C290" i="8"/>
  <c r="B290" i="8"/>
  <c r="A290" i="8"/>
  <c r="D290" i="8"/>
  <c r="E290" i="8"/>
  <c r="C291" i="8"/>
  <c r="B291" i="8"/>
  <c r="A291" i="8"/>
  <c r="D291" i="8"/>
  <c r="E291" i="8"/>
  <c r="C292" i="8"/>
  <c r="B292" i="8"/>
  <c r="A292" i="8"/>
  <c r="D292" i="8"/>
  <c r="E292" i="8"/>
  <c r="C293" i="8"/>
  <c r="B293" i="8"/>
  <c r="A293" i="8"/>
  <c r="D293" i="8"/>
  <c r="E293" i="8"/>
  <c r="C294" i="8"/>
  <c r="B294" i="8"/>
  <c r="A294" i="8"/>
  <c r="D294" i="8"/>
  <c r="E294" i="8"/>
  <c r="C295" i="8"/>
  <c r="B295" i="8"/>
  <c r="A295" i="8"/>
  <c r="D295" i="8"/>
  <c r="E295" i="8"/>
  <c r="C296" i="8"/>
  <c r="B296" i="8"/>
  <c r="A296" i="8"/>
  <c r="D296" i="8"/>
  <c r="E296" i="8"/>
  <c r="C297" i="8"/>
  <c r="B297" i="8"/>
  <c r="A297" i="8"/>
  <c r="D297" i="8"/>
  <c r="E297" i="8"/>
  <c r="C298" i="8"/>
  <c r="B298" i="8"/>
  <c r="A298" i="8"/>
  <c r="D298" i="8"/>
  <c r="E298" i="8"/>
  <c r="C299" i="8"/>
  <c r="B299" i="8"/>
  <c r="A299" i="8"/>
  <c r="D299" i="8"/>
  <c r="E299" i="8"/>
  <c r="C300" i="8"/>
  <c r="B300" i="8"/>
  <c r="A300" i="8"/>
  <c r="D300" i="8"/>
  <c r="E300" i="8"/>
  <c r="C301" i="8"/>
  <c r="B301" i="8"/>
  <c r="A301" i="8"/>
  <c r="D301" i="8"/>
  <c r="E301" i="8"/>
  <c r="C302" i="8"/>
  <c r="B302" i="8"/>
  <c r="A302" i="8"/>
  <c r="D302" i="8"/>
  <c r="E302" i="8"/>
  <c r="C303" i="8"/>
  <c r="B303" i="8"/>
  <c r="A303" i="8"/>
  <c r="D303" i="8"/>
  <c r="E303" i="8"/>
  <c r="C304" i="8"/>
  <c r="B304" i="8"/>
  <c r="A304" i="8"/>
  <c r="D304" i="8"/>
  <c r="E304" i="8"/>
  <c r="C305" i="8"/>
  <c r="B305" i="8"/>
  <c r="A305" i="8"/>
  <c r="D305" i="8"/>
  <c r="E305" i="8"/>
  <c r="C306" i="8"/>
  <c r="B306" i="8"/>
  <c r="A306" i="8"/>
  <c r="D306" i="8"/>
  <c r="E306" i="8"/>
  <c r="C307" i="8"/>
  <c r="B307" i="8"/>
  <c r="A307" i="8"/>
  <c r="D307" i="8"/>
  <c r="E307" i="8"/>
  <c r="C308" i="8"/>
  <c r="B308" i="8"/>
  <c r="A308" i="8"/>
  <c r="D308" i="8"/>
  <c r="E308" i="8"/>
  <c r="C309" i="8"/>
  <c r="B309" i="8"/>
  <c r="A309" i="8"/>
  <c r="D309" i="8"/>
  <c r="E309" i="8"/>
  <c r="C310" i="8"/>
  <c r="B310" i="8"/>
  <c r="A310" i="8"/>
  <c r="D310" i="8"/>
  <c r="E310" i="8"/>
  <c r="C311" i="8"/>
  <c r="B311" i="8"/>
  <c r="A311" i="8"/>
  <c r="D311" i="8"/>
  <c r="E311" i="8"/>
  <c r="C312" i="8"/>
  <c r="B312" i="8"/>
  <c r="A312" i="8"/>
  <c r="D312" i="8"/>
  <c r="E312" i="8"/>
  <c r="C313" i="8"/>
  <c r="B313" i="8"/>
  <c r="A313" i="8"/>
  <c r="D313" i="8"/>
  <c r="E313" i="8"/>
  <c r="C314" i="8"/>
  <c r="B314" i="8"/>
  <c r="A314" i="8"/>
  <c r="D314" i="8"/>
  <c r="E314" i="8"/>
  <c r="C315" i="8"/>
  <c r="B315" i="8"/>
  <c r="A315" i="8"/>
  <c r="D315" i="8"/>
  <c r="E315" i="8"/>
  <c r="C316" i="8"/>
  <c r="B316" i="8"/>
  <c r="A316" i="8"/>
  <c r="D316" i="8"/>
  <c r="E316" i="8"/>
  <c r="C317" i="8"/>
  <c r="B317" i="8"/>
  <c r="A317" i="8"/>
  <c r="D317" i="8"/>
  <c r="E317" i="8"/>
  <c r="C318" i="8"/>
  <c r="B318" i="8"/>
  <c r="A318" i="8"/>
  <c r="D318" i="8"/>
  <c r="E318" i="8"/>
  <c r="C319" i="8"/>
  <c r="B319" i="8"/>
  <c r="A319" i="8"/>
  <c r="D319" i="8"/>
  <c r="E319" i="8"/>
  <c r="C320" i="8"/>
  <c r="B320" i="8"/>
  <c r="A320" i="8"/>
  <c r="D320" i="8"/>
  <c r="E320" i="8"/>
  <c r="C321" i="8"/>
  <c r="B321" i="8"/>
  <c r="A321" i="8"/>
  <c r="D321" i="8"/>
  <c r="E321" i="8"/>
  <c r="C322" i="8"/>
  <c r="B322" i="8"/>
  <c r="A322" i="8"/>
  <c r="D322" i="8"/>
  <c r="E322" i="8"/>
  <c r="C323" i="8"/>
  <c r="B323" i="8"/>
  <c r="A323" i="8"/>
  <c r="D323" i="8"/>
  <c r="E323" i="8"/>
  <c r="C324" i="8"/>
  <c r="B324" i="8"/>
  <c r="A324" i="8"/>
  <c r="D324" i="8"/>
  <c r="E324" i="8"/>
  <c r="C325" i="8"/>
  <c r="B325" i="8"/>
  <c r="A325" i="8"/>
  <c r="D325" i="8"/>
  <c r="E325" i="8"/>
  <c r="C326" i="8"/>
  <c r="B326" i="8"/>
  <c r="A326" i="8"/>
  <c r="D326" i="8"/>
  <c r="E326" i="8"/>
  <c r="C327" i="8"/>
  <c r="B327" i="8"/>
  <c r="A327" i="8"/>
  <c r="D327" i="8"/>
  <c r="E327" i="8"/>
  <c r="C328" i="8"/>
  <c r="B328" i="8"/>
  <c r="A328" i="8"/>
  <c r="D328" i="8"/>
  <c r="E328" i="8"/>
  <c r="C329" i="8"/>
  <c r="B329" i="8"/>
  <c r="A329" i="8"/>
  <c r="D329" i="8"/>
  <c r="E329" i="8"/>
  <c r="C330" i="8"/>
  <c r="B330" i="8"/>
  <c r="A330" i="8"/>
  <c r="D330" i="8"/>
  <c r="E330" i="8"/>
  <c r="C331" i="8"/>
  <c r="B331" i="8"/>
  <c r="A331" i="8"/>
  <c r="D331" i="8"/>
  <c r="E331" i="8"/>
  <c r="C332" i="8"/>
  <c r="B332" i="8"/>
  <c r="A332" i="8"/>
  <c r="D332" i="8"/>
  <c r="E332" i="8"/>
  <c r="C333" i="8"/>
  <c r="B333" i="8"/>
  <c r="A333" i="8"/>
  <c r="D333" i="8"/>
  <c r="E333" i="8"/>
  <c r="C334" i="8"/>
  <c r="B334" i="8"/>
  <c r="A334" i="8"/>
  <c r="D334" i="8"/>
  <c r="E334" i="8"/>
  <c r="C335" i="8"/>
  <c r="B335" i="8"/>
  <c r="A335" i="8"/>
  <c r="D335" i="8"/>
  <c r="E335" i="8"/>
  <c r="C336" i="8"/>
  <c r="B336" i="8"/>
  <c r="A336" i="8"/>
  <c r="D336" i="8"/>
  <c r="E336" i="8"/>
  <c r="C337" i="8"/>
  <c r="B337" i="8"/>
  <c r="A337" i="8"/>
  <c r="D337" i="8"/>
  <c r="E337" i="8"/>
  <c r="C338" i="8"/>
  <c r="B338" i="8"/>
  <c r="A338" i="8"/>
  <c r="D338" i="8"/>
  <c r="E338" i="8"/>
  <c r="C339" i="8"/>
  <c r="B339" i="8"/>
  <c r="A339" i="8"/>
  <c r="D339" i="8"/>
  <c r="E339" i="8"/>
  <c r="C340" i="8"/>
  <c r="B340" i="8"/>
  <c r="A340" i="8"/>
  <c r="D340" i="8"/>
  <c r="E340" i="8"/>
  <c r="C341" i="8"/>
  <c r="B341" i="8"/>
  <c r="A341" i="8"/>
  <c r="D341" i="8"/>
  <c r="E341" i="8"/>
  <c r="C342" i="8"/>
  <c r="B342" i="8"/>
  <c r="A342" i="8"/>
  <c r="D342" i="8"/>
  <c r="E342" i="8"/>
  <c r="C343" i="8"/>
  <c r="B343" i="8"/>
  <c r="A343" i="8"/>
  <c r="D343" i="8"/>
  <c r="E343" i="8"/>
  <c r="C344" i="8"/>
  <c r="B344" i="8"/>
  <c r="A344" i="8"/>
  <c r="D344" i="8"/>
  <c r="E344" i="8"/>
  <c r="C345" i="8"/>
  <c r="B345" i="8"/>
  <c r="A345" i="8"/>
  <c r="D345" i="8"/>
  <c r="E345" i="8"/>
  <c r="C346" i="8"/>
  <c r="B346" i="8"/>
  <c r="A346" i="8"/>
  <c r="D346" i="8"/>
  <c r="E346" i="8"/>
  <c r="C347" i="8"/>
  <c r="B347" i="8"/>
  <c r="A347" i="8"/>
  <c r="D347" i="8"/>
  <c r="E347" i="8"/>
  <c r="C348" i="8"/>
  <c r="B348" i="8"/>
  <c r="A348" i="8"/>
  <c r="D348" i="8"/>
  <c r="E348" i="8"/>
  <c r="C349" i="8"/>
  <c r="B349" i="8"/>
  <c r="A349" i="8"/>
  <c r="D349" i="8"/>
  <c r="E349" i="8"/>
  <c r="C350" i="8"/>
  <c r="B350" i="8"/>
  <c r="A350" i="8"/>
  <c r="D350" i="8"/>
  <c r="E350" i="8"/>
  <c r="C351" i="8"/>
  <c r="B351" i="8"/>
  <c r="A351" i="8"/>
  <c r="D351" i="8"/>
  <c r="E351" i="8"/>
  <c r="C352" i="8"/>
  <c r="B352" i="8"/>
  <c r="A352" i="8"/>
  <c r="D352" i="8"/>
  <c r="E352" i="8"/>
  <c r="C353" i="8"/>
  <c r="B353" i="8"/>
  <c r="A353" i="8"/>
  <c r="D353" i="8"/>
  <c r="E353" i="8"/>
  <c r="C354" i="8"/>
  <c r="B354" i="8"/>
  <c r="A354" i="8"/>
  <c r="D354" i="8"/>
  <c r="E354" i="8"/>
  <c r="C355" i="8"/>
  <c r="B355" i="8"/>
  <c r="A355" i="8"/>
  <c r="D355" i="8"/>
  <c r="E355" i="8"/>
  <c r="C356" i="8"/>
  <c r="B356" i="8"/>
  <c r="A356" i="8"/>
  <c r="D356" i="8"/>
  <c r="E356" i="8"/>
  <c r="C357" i="8"/>
  <c r="B357" i="8"/>
  <c r="A357" i="8"/>
  <c r="D357" i="8"/>
  <c r="E357" i="8"/>
  <c r="C358" i="8"/>
  <c r="B358" i="8"/>
  <c r="A358" i="8"/>
  <c r="D358" i="8"/>
  <c r="E358" i="8"/>
  <c r="C359" i="8"/>
  <c r="B359" i="8"/>
  <c r="A359" i="8"/>
  <c r="D359" i="8"/>
  <c r="E359" i="8"/>
  <c r="C360" i="8"/>
  <c r="B360" i="8"/>
  <c r="A360" i="8"/>
  <c r="D360" i="8"/>
  <c r="E360" i="8"/>
  <c r="C361" i="8"/>
  <c r="B361" i="8"/>
  <c r="A361" i="8"/>
  <c r="D361" i="8"/>
  <c r="E361" i="8"/>
  <c r="C362" i="8"/>
  <c r="B362" i="8"/>
  <c r="A362" i="8"/>
  <c r="D362" i="8"/>
  <c r="E362" i="8"/>
  <c r="C363" i="8"/>
  <c r="B363" i="8"/>
  <c r="A363" i="8"/>
  <c r="D363" i="8"/>
  <c r="E363" i="8"/>
  <c r="C364" i="8"/>
  <c r="B364" i="8"/>
  <c r="A364" i="8"/>
  <c r="D364" i="8"/>
  <c r="E364" i="8"/>
  <c r="C365" i="8"/>
  <c r="B365" i="8"/>
  <c r="A365" i="8"/>
  <c r="D365" i="8"/>
  <c r="E365" i="8"/>
  <c r="C366" i="8"/>
  <c r="B366" i="8"/>
  <c r="A366" i="8"/>
  <c r="D366" i="8"/>
  <c r="E366" i="8"/>
  <c r="C367" i="8"/>
  <c r="B367" i="8"/>
  <c r="A367" i="8"/>
  <c r="D367" i="8"/>
  <c r="E367" i="8"/>
  <c r="C368" i="8"/>
  <c r="B368" i="8"/>
  <c r="A368" i="8"/>
  <c r="D368" i="8"/>
  <c r="E368" i="8"/>
  <c r="C369" i="8"/>
  <c r="B369" i="8"/>
  <c r="A369" i="8"/>
  <c r="D369" i="8"/>
  <c r="E369" i="8"/>
  <c r="C370" i="8"/>
  <c r="B370" i="8"/>
  <c r="A370" i="8"/>
  <c r="D370" i="8"/>
  <c r="E370" i="8"/>
  <c r="C371" i="8"/>
  <c r="B371" i="8"/>
  <c r="A371" i="8"/>
  <c r="D371" i="8"/>
  <c r="E371" i="8"/>
  <c r="C372" i="8"/>
  <c r="B372" i="8"/>
  <c r="A372" i="8"/>
  <c r="D372" i="8"/>
  <c r="E372" i="8"/>
  <c r="C373" i="8"/>
  <c r="B373" i="8"/>
  <c r="A373" i="8"/>
  <c r="D373" i="8"/>
  <c r="E373" i="8"/>
  <c r="C374" i="8"/>
  <c r="B374" i="8"/>
  <c r="A374" i="8"/>
  <c r="D374" i="8"/>
  <c r="E374" i="8"/>
  <c r="C375" i="8"/>
  <c r="B375" i="8"/>
  <c r="A375" i="8"/>
  <c r="D375" i="8"/>
  <c r="E375" i="8"/>
  <c r="C376" i="8"/>
  <c r="B376" i="8"/>
  <c r="A376" i="8"/>
  <c r="D376" i="8"/>
  <c r="E376" i="8"/>
  <c r="C377" i="8"/>
  <c r="B377" i="8"/>
  <c r="A377" i="8"/>
  <c r="D377" i="8"/>
  <c r="E377" i="8"/>
  <c r="C378" i="8"/>
  <c r="B378" i="8"/>
  <c r="A378" i="8"/>
  <c r="D378" i="8"/>
  <c r="E378" i="8"/>
  <c r="C379" i="8"/>
  <c r="B379" i="8"/>
  <c r="A379" i="8"/>
  <c r="D379" i="8"/>
  <c r="E379" i="8"/>
  <c r="C380" i="8"/>
  <c r="B380" i="8"/>
  <c r="A380" i="8"/>
  <c r="D380" i="8"/>
  <c r="E380" i="8"/>
  <c r="C381" i="8"/>
  <c r="B381" i="8"/>
  <c r="A381" i="8"/>
  <c r="D381" i="8"/>
  <c r="E381" i="8"/>
  <c r="C382" i="8"/>
  <c r="B382" i="8"/>
  <c r="A382" i="8"/>
  <c r="D382" i="8"/>
  <c r="E382" i="8"/>
  <c r="C383" i="8"/>
  <c r="B383" i="8"/>
  <c r="A383" i="8"/>
  <c r="D383" i="8"/>
  <c r="E383" i="8"/>
  <c r="C384" i="8"/>
  <c r="B384" i="8"/>
  <c r="A384" i="8"/>
  <c r="D384" i="8"/>
  <c r="E384" i="8"/>
  <c r="C385" i="8"/>
  <c r="B385" i="8"/>
  <c r="A385" i="8"/>
  <c r="D385" i="8"/>
  <c r="E385" i="8"/>
  <c r="C386" i="8"/>
  <c r="B386" i="8"/>
  <c r="A386" i="8"/>
  <c r="D386" i="8"/>
  <c r="E386" i="8"/>
  <c r="C387" i="8"/>
  <c r="B387" i="8"/>
  <c r="A387" i="8"/>
  <c r="D387" i="8"/>
  <c r="E387" i="8"/>
  <c r="C388" i="8"/>
  <c r="B388" i="8"/>
  <c r="A388" i="8"/>
  <c r="D388" i="8"/>
  <c r="E388" i="8"/>
  <c r="C389" i="8"/>
  <c r="B389" i="8"/>
  <c r="A389" i="8"/>
  <c r="D389" i="8"/>
  <c r="E389" i="8"/>
  <c r="C390" i="8"/>
  <c r="B390" i="8"/>
  <c r="A390" i="8"/>
  <c r="D390" i="8"/>
  <c r="E390" i="8"/>
  <c r="C391" i="8"/>
  <c r="B391" i="8"/>
  <c r="A391" i="8"/>
  <c r="D391" i="8"/>
  <c r="E391" i="8"/>
  <c r="C392" i="8"/>
  <c r="B392" i="8"/>
  <c r="A392" i="8"/>
  <c r="D392" i="8"/>
  <c r="E392" i="8"/>
  <c r="C393" i="8"/>
  <c r="B393" i="8"/>
  <c r="A393" i="8"/>
  <c r="D393" i="8"/>
  <c r="E393" i="8"/>
  <c r="C394" i="8"/>
  <c r="B394" i="8"/>
  <c r="A394" i="8"/>
  <c r="D394" i="8"/>
  <c r="E394" i="8"/>
  <c r="C395" i="8"/>
  <c r="B395" i="8"/>
  <c r="A395" i="8"/>
  <c r="D395" i="8"/>
  <c r="E395" i="8"/>
  <c r="C396" i="8"/>
  <c r="B396" i="8"/>
  <c r="A396" i="8"/>
  <c r="D396" i="8"/>
  <c r="E396" i="8"/>
  <c r="C397" i="8"/>
  <c r="B397" i="8"/>
  <c r="A397" i="8"/>
  <c r="D397" i="8"/>
  <c r="E397" i="8"/>
  <c r="C398" i="8"/>
  <c r="B398" i="8"/>
  <c r="A398" i="8"/>
  <c r="D398" i="8"/>
  <c r="E398" i="8"/>
  <c r="C399" i="8"/>
  <c r="B399" i="8"/>
  <c r="A399" i="8"/>
  <c r="D399" i="8"/>
  <c r="E399" i="8"/>
  <c r="C400" i="8"/>
  <c r="B400" i="8"/>
  <c r="A400" i="8"/>
  <c r="D400" i="8"/>
  <c r="E400" i="8"/>
  <c r="C401" i="8"/>
  <c r="B401" i="8"/>
  <c r="A401" i="8"/>
  <c r="D401" i="8"/>
  <c r="E401" i="8"/>
  <c r="C402" i="8"/>
  <c r="B402" i="8"/>
  <c r="A402" i="8"/>
  <c r="D402" i="8"/>
  <c r="E402" i="8"/>
  <c r="C403" i="8"/>
  <c r="B403" i="8"/>
  <c r="A403" i="8"/>
  <c r="D403" i="8"/>
  <c r="E403" i="8"/>
  <c r="C404" i="8"/>
  <c r="B404" i="8"/>
  <c r="A404" i="8"/>
  <c r="D404" i="8"/>
  <c r="E404" i="8"/>
  <c r="C405" i="8"/>
  <c r="B405" i="8"/>
  <c r="A405" i="8"/>
  <c r="D405" i="8"/>
  <c r="E405" i="8"/>
  <c r="C406" i="8"/>
  <c r="B406" i="8"/>
  <c r="A406" i="8"/>
  <c r="D406" i="8"/>
  <c r="E406" i="8"/>
  <c r="C407" i="8"/>
  <c r="B407" i="8"/>
  <c r="A407" i="8"/>
  <c r="D407" i="8"/>
  <c r="E407" i="8"/>
  <c r="C408" i="8"/>
  <c r="B408" i="8"/>
  <c r="A408" i="8"/>
  <c r="D408" i="8"/>
  <c r="E408" i="8"/>
  <c r="C409" i="8"/>
  <c r="B409" i="8"/>
  <c r="A409" i="8"/>
  <c r="D409" i="8"/>
  <c r="E409" i="8"/>
  <c r="C410" i="8"/>
  <c r="B410" i="8"/>
  <c r="A410" i="8"/>
  <c r="D410" i="8"/>
  <c r="E410" i="8"/>
  <c r="C411" i="8"/>
  <c r="B411" i="8"/>
  <c r="A411" i="8"/>
  <c r="D411" i="8"/>
  <c r="E411" i="8"/>
  <c r="C412" i="8"/>
  <c r="B412" i="8"/>
  <c r="A412" i="8"/>
  <c r="D412" i="8"/>
  <c r="E412" i="8"/>
  <c r="C413" i="8"/>
  <c r="B413" i="8"/>
  <c r="A413" i="8"/>
  <c r="D413" i="8"/>
  <c r="E413" i="8"/>
  <c r="C414" i="8"/>
  <c r="B414" i="8"/>
  <c r="A414" i="8"/>
  <c r="D414" i="8"/>
  <c r="E414" i="8"/>
  <c r="C415" i="8"/>
  <c r="B415" i="8"/>
  <c r="A415" i="8"/>
  <c r="D415" i="8"/>
  <c r="E415" i="8"/>
  <c r="C416" i="8"/>
  <c r="B416" i="8"/>
  <c r="A416" i="8"/>
  <c r="D416" i="8"/>
  <c r="E416" i="8"/>
  <c r="C417" i="8"/>
  <c r="B417" i="8"/>
  <c r="A417" i="8"/>
  <c r="D417" i="8"/>
  <c r="E417" i="8"/>
  <c r="C418" i="8"/>
  <c r="B418" i="8"/>
  <c r="A418" i="8"/>
  <c r="D418" i="8"/>
  <c r="E418" i="8"/>
  <c r="C419" i="8"/>
  <c r="B419" i="8"/>
  <c r="A419" i="8"/>
  <c r="D419" i="8"/>
  <c r="E419" i="8"/>
  <c r="C420" i="8"/>
  <c r="B420" i="8"/>
  <c r="A420" i="8"/>
  <c r="D420" i="8"/>
  <c r="E420" i="8"/>
  <c r="C421" i="8"/>
  <c r="B421" i="8"/>
  <c r="A421" i="8"/>
  <c r="D421" i="8"/>
  <c r="E421" i="8"/>
  <c r="C422" i="8"/>
  <c r="B422" i="8"/>
  <c r="A422" i="8"/>
  <c r="D422" i="8"/>
  <c r="E422" i="8"/>
  <c r="C423" i="8"/>
  <c r="B423" i="8"/>
  <c r="A423" i="8"/>
  <c r="D423" i="8"/>
  <c r="E423" i="8"/>
  <c r="C424" i="8"/>
  <c r="B424" i="8"/>
  <c r="A424" i="8"/>
  <c r="D424" i="8"/>
  <c r="E424" i="8"/>
  <c r="C425" i="8"/>
  <c r="B425" i="8"/>
  <c r="A425" i="8"/>
  <c r="D425" i="8"/>
  <c r="E425" i="8"/>
  <c r="C426" i="8"/>
  <c r="B426" i="8"/>
  <c r="A426" i="8"/>
  <c r="D426" i="8"/>
  <c r="E426" i="8"/>
  <c r="C427" i="8"/>
  <c r="B427" i="8"/>
  <c r="A427" i="8"/>
  <c r="D427" i="8"/>
  <c r="E427" i="8"/>
  <c r="C428" i="8"/>
  <c r="B428" i="8"/>
  <c r="A428" i="8"/>
  <c r="D428" i="8"/>
  <c r="E428" i="8"/>
  <c r="C429" i="8"/>
  <c r="B429" i="8"/>
  <c r="A429" i="8"/>
  <c r="D429" i="8"/>
  <c r="E429" i="8"/>
  <c r="C430" i="8"/>
  <c r="B430" i="8"/>
  <c r="A430" i="8"/>
  <c r="D430" i="8"/>
  <c r="E430" i="8"/>
  <c r="C431" i="8"/>
  <c r="B431" i="8"/>
  <c r="A431" i="8"/>
  <c r="D431" i="8"/>
  <c r="E431" i="8"/>
  <c r="C432" i="8"/>
  <c r="B432" i="8"/>
  <c r="A432" i="8"/>
  <c r="D432" i="8"/>
  <c r="E432" i="8"/>
  <c r="C433" i="8"/>
  <c r="B433" i="8"/>
  <c r="A433" i="8"/>
  <c r="D433" i="8"/>
  <c r="E433" i="8"/>
  <c r="C434" i="8"/>
  <c r="B434" i="8"/>
  <c r="A434" i="8"/>
  <c r="D434" i="8"/>
  <c r="E434" i="8"/>
  <c r="C435" i="8"/>
  <c r="B435" i="8"/>
  <c r="A435" i="8"/>
  <c r="D435" i="8"/>
  <c r="E435" i="8"/>
  <c r="C436" i="8"/>
  <c r="B436" i="8"/>
  <c r="A436" i="8"/>
  <c r="D436" i="8"/>
  <c r="E436" i="8"/>
  <c r="C437" i="8"/>
  <c r="B437" i="8"/>
  <c r="A437" i="8"/>
  <c r="D437" i="8"/>
  <c r="E437" i="8"/>
  <c r="C438" i="8"/>
  <c r="B438" i="8"/>
  <c r="A438" i="8"/>
  <c r="D438" i="8"/>
  <c r="E438" i="8"/>
  <c r="C439" i="8"/>
  <c r="B439" i="8"/>
  <c r="A439" i="8"/>
  <c r="D439" i="8"/>
  <c r="E439" i="8"/>
  <c r="C440" i="8"/>
  <c r="B440" i="8"/>
  <c r="A440" i="8"/>
  <c r="D440" i="8"/>
  <c r="E440" i="8"/>
  <c r="C441" i="8"/>
  <c r="B441" i="8"/>
  <c r="A441" i="8"/>
  <c r="D441" i="8"/>
  <c r="E441" i="8"/>
  <c r="C442" i="8"/>
  <c r="B442" i="8"/>
  <c r="A442" i="8"/>
  <c r="D442" i="8"/>
  <c r="E442" i="8"/>
  <c r="C443" i="8"/>
  <c r="B443" i="8"/>
  <c r="A443" i="8"/>
  <c r="D443" i="8"/>
  <c r="E443" i="8"/>
  <c r="C444" i="8"/>
  <c r="B444" i="8"/>
  <c r="A444" i="8"/>
  <c r="D444" i="8"/>
  <c r="E444" i="8"/>
  <c r="C445" i="8"/>
  <c r="B445" i="8"/>
  <c r="A445" i="8"/>
  <c r="D445" i="8"/>
  <c r="E445" i="8"/>
  <c r="C446" i="8"/>
  <c r="B446" i="8"/>
  <c r="A446" i="8"/>
  <c r="D446" i="8"/>
  <c r="E446" i="8"/>
  <c r="C447" i="8"/>
  <c r="B447" i="8"/>
  <c r="A447" i="8"/>
  <c r="D447" i="8"/>
  <c r="E447" i="8"/>
  <c r="C448" i="8"/>
  <c r="B448" i="8"/>
  <c r="A448" i="8"/>
  <c r="D448" i="8"/>
  <c r="E448" i="8"/>
  <c r="C449" i="8"/>
  <c r="B449" i="8"/>
  <c r="A449" i="8"/>
  <c r="D449" i="8"/>
  <c r="E449" i="8"/>
  <c r="C450" i="8"/>
  <c r="B450" i="8"/>
  <c r="A450" i="8"/>
  <c r="D450" i="8"/>
  <c r="E450" i="8"/>
  <c r="C451" i="8"/>
  <c r="B451" i="8"/>
  <c r="A451" i="8"/>
  <c r="D451" i="8"/>
  <c r="E451" i="8"/>
  <c r="C452" i="8"/>
  <c r="B452" i="8"/>
  <c r="A452" i="8"/>
  <c r="D452" i="8"/>
  <c r="E452" i="8"/>
  <c r="C453" i="8"/>
  <c r="B453" i="8"/>
  <c r="A453" i="8"/>
  <c r="D453" i="8"/>
  <c r="E453" i="8"/>
  <c r="C454" i="8"/>
  <c r="B454" i="8"/>
  <c r="A454" i="8"/>
  <c r="D454" i="8"/>
  <c r="E454" i="8"/>
  <c r="C455" i="8"/>
  <c r="B455" i="8"/>
  <c r="A455" i="8"/>
  <c r="D455" i="8"/>
  <c r="E455" i="8"/>
  <c r="C456" i="8"/>
  <c r="B456" i="8"/>
  <c r="A456" i="8"/>
  <c r="D456" i="8"/>
  <c r="E456" i="8"/>
  <c r="C457" i="8"/>
  <c r="B457" i="8"/>
  <c r="A457" i="8"/>
  <c r="D457" i="8"/>
  <c r="E457" i="8"/>
  <c r="C458" i="8"/>
  <c r="B458" i="8"/>
  <c r="A458" i="8"/>
  <c r="D458" i="8"/>
  <c r="E458" i="8"/>
  <c r="C459" i="8"/>
  <c r="B459" i="8"/>
  <c r="A459" i="8"/>
  <c r="D459" i="8"/>
  <c r="E459" i="8"/>
  <c r="C460" i="8"/>
  <c r="B460" i="8"/>
  <c r="A460" i="8"/>
  <c r="D460" i="8"/>
  <c r="E460" i="8"/>
  <c r="C461" i="8"/>
  <c r="B461" i="8"/>
  <c r="A461" i="8"/>
  <c r="D461" i="8"/>
  <c r="E461" i="8"/>
  <c r="C462" i="8"/>
  <c r="B462" i="8"/>
  <c r="A462" i="8"/>
  <c r="D462" i="8"/>
  <c r="E462" i="8"/>
  <c r="C463" i="8"/>
  <c r="B463" i="8"/>
  <c r="A463" i="8"/>
  <c r="D463" i="8"/>
  <c r="E463" i="8"/>
  <c r="C464" i="8"/>
  <c r="B464" i="8"/>
  <c r="A464" i="8"/>
  <c r="D464" i="8"/>
  <c r="E464" i="8"/>
  <c r="C465" i="8"/>
  <c r="B465" i="8"/>
  <c r="A465" i="8"/>
  <c r="D465" i="8"/>
  <c r="E465" i="8"/>
  <c r="C466" i="8"/>
  <c r="B466" i="8"/>
  <c r="A466" i="8"/>
  <c r="D466" i="8"/>
  <c r="E466" i="8"/>
  <c r="C467" i="8"/>
  <c r="B467" i="8"/>
  <c r="A467" i="8"/>
  <c r="D467" i="8"/>
  <c r="E467" i="8"/>
  <c r="C468" i="8"/>
  <c r="B468" i="8"/>
  <c r="A468" i="8"/>
  <c r="D468" i="8"/>
  <c r="E468" i="8"/>
  <c r="C469" i="8"/>
  <c r="B469" i="8"/>
  <c r="A469" i="8"/>
  <c r="D469" i="8"/>
  <c r="E469" i="8"/>
  <c r="C470" i="8"/>
  <c r="B470" i="8"/>
  <c r="A470" i="8"/>
  <c r="D470" i="8"/>
  <c r="E470" i="8"/>
  <c r="C471" i="8"/>
  <c r="B471" i="8"/>
  <c r="A471" i="8"/>
  <c r="D471" i="8"/>
  <c r="E471" i="8"/>
  <c r="C472" i="8"/>
  <c r="B472" i="8"/>
  <c r="A472" i="8"/>
  <c r="D472" i="8"/>
  <c r="E472" i="8"/>
  <c r="C473" i="8"/>
  <c r="B473" i="8"/>
  <c r="A473" i="8"/>
  <c r="D473" i="8"/>
  <c r="E473" i="8"/>
  <c r="C474" i="8"/>
  <c r="B474" i="8"/>
  <c r="A474" i="8"/>
  <c r="D474" i="8"/>
  <c r="E474" i="8"/>
  <c r="C475" i="8"/>
  <c r="B475" i="8"/>
  <c r="A475" i="8"/>
  <c r="D475" i="8"/>
  <c r="E475" i="8"/>
  <c r="C476" i="8"/>
  <c r="B476" i="8"/>
  <c r="A476" i="8"/>
  <c r="D476" i="8"/>
  <c r="E476" i="8"/>
  <c r="C477" i="8"/>
  <c r="B477" i="8"/>
  <c r="A477" i="8"/>
  <c r="D477" i="8"/>
  <c r="E477" i="8"/>
  <c r="C478" i="8"/>
  <c r="B478" i="8"/>
  <c r="A478" i="8"/>
  <c r="D478" i="8"/>
  <c r="E478" i="8"/>
  <c r="C479" i="8"/>
  <c r="B479" i="8"/>
  <c r="A479" i="8"/>
  <c r="D479" i="8"/>
  <c r="E479" i="8"/>
  <c r="C480" i="8"/>
  <c r="B480" i="8"/>
  <c r="A480" i="8"/>
  <c r="D480" i="8"/>
  <c r="E480" i="8"/>
  <c r="C481" i="8"/>
  <c r="B481" i="8"/>
  <c r="A481" i="8"/>
  <c r="D481" i="8"/>
  <c r="E481" i="8"/>
  <c r="C482" i="8"/>
  <c r="B482" i="8"/>
  <c r="A482" i="8"/>
  <c r="D482" i="8"/>
  <c r="E482" i="8"/>
  <c r="C483" i="8"/>
  <c r="B483" i="8"/>
  <c r="A483" i="8"/>
  <c r="D483" i="8"/>
  <c r="E483" i="8"/>
  <c r="C484" i="8"/>
  <c r="B484" i="8"/>
  <c r="A484" i="8"/>
  <c r="D484" i="8"/>
  <c r="E484" i="8"/>
  <c r="C485" i="8"/>
  <c r="B485" i="8"/>
  <c r="A485" i="8"/>
  <c r="D485" i="8"/>
  <c r="E485" i="8"/>
  <c r="C486" i="8"/>
  <c r="B486" i="8"/>
  <c r="A486" i="8"/>
  <c r="D486" i="8"/>
  <c r="E486" i="8"/>
  <c r="C487" i="8"/>
  <c r="B487" i="8"/>
  <c r="A487" i="8"/>
  <c r="D487" i="8"/>
  <c r="E487" i="8"/>
  <c r="C488" i="8"/>
  <c r="B488" i="8"/>
  <c r="A488" i="8"/>
  <c r="D488" i="8"/>
  <c r="E488" i="8"/>
  <c r="C489" i="8"/>
  <c r="B489" i="8"/>
  <c r="A489" i="8"/>
  <c r="D489" i="8"/>
  <c r="E489" i="8"/>
  <c r="C490" i="8"/>
  <c r="B490" i="8"/>
  <c r="A490" i="8"/>
  <c r="D490" i="8"/>
  <c r="E490" i="8"/>
  <c r="C491" i="8"/>
  <c r="B491" i="8"/>
  <c r="A491" i="8"/>
  <c r="D491" i="8"/>
  <c r="E491" i="8"/>
  <c r="C492" i="8"/>
  <c r="B492" i="8"/>
  <c r="A492" i="8"/>
  <c r="D492" i="8"/>
  <c r="E492" i="8"/>
  <c r="C493" i="8"/>
  <c r="B493" i="8"/>
  <c r="A493" i="8"/>
  <c r="D493" i="8"/>
  <c r="E493" i="8"/>
  <c r="C494" i="8"/>
  <c r="B494" i="8"/>
  <c r="A494" i="8"/>
  <c r="D494" i="8"/>
  <c r="E494" i="8"/>
  <c r="C495" i="8"/>
  <c r="B495" i="8"/>
  <c r="A495" i="8"/>
  <c r="D495" i="8"/>
  <c r="E495" i="8"/>
  <c r="C496" i="8"/>
  <c r="B496" i="8"/>
  <c r="A496" i="8"/>
  <c r="D496" i="8"/>
  <c r="E496" i="8"/>
  <c r="C497" i="8"/>
  <c r="B497" i="8"/>
  <c r="A497" i="8"/>
  <c r="D497" i="8"/>
  <c r="E497" i="8"/>
  <c r="C498" i="8"/>
  <c r="B498" i="8"/>
  <c r="A498" i="8"/>
  <c r="D498" i="8"/>
  <c r="E498" i="8"/>
  <c r="C499" i="8"/>
  <c r="B499" i="8"/>
  <c r="A499" i="8"/>
  <c r="D499" i="8"/>
  <c r="E499" i="8"/>
  <c r="C500" i="8"/>
  <c r="B500" i="8"/>
  <c r="A500" i="8"/>
  <c r="D500" i="8"/>
  <c r="E500" i="8"/>
  <c r="C501" i="8"/>
  <c r="B501" i="8"/>
  <c r="A501" i="8"/>
  <c r="D501" i="8"/>
  <c r="E501" i="8"/>
  <c r="C502" i="8"/>
  <c r="B502" i="8"/>
  <c r="A502" i="8"/>
  <c r="D502" i="8"/>
  <c r="E502" i="8"/>
  <c r="C503" i="8"/>
  <c r="B503" i="8"/>
  <c r="A503" i="8"/>
  <c r="D503" i="8"/>
  <c r="E503" i="8"/>
  <c r="C504" i="8"/>
  <c r="B504" i="8"/>
  <c r="A504" i="8"/>
  <c r="D504" i="8"/>
  <c r="E504" i="8"/>
  <c r="C505" i="8"/>
  <c r="B505" i="8"/>
  <c r="A505" i="8"/>
  <c r="D505" i="8"/>
  <c r="E505" i="8"/>
  <c r="C506" i="8"/>
  <c r="B506" i="8"/>
  <c r="A506" i="8"/>
  <c r="D506" i="8"/>
  <c r="E506" i="8"/>
  <c r="C507" i="8"/>
  <c r="B507" i="8"/>
  <c r="A507" i="8"/>
  <c r="D507" i="8"/>
  <c r="E507" i="8"/>
  <c r="C508" i="8"/>
  <c r="B508" i="8"/>
  <c r="A508" i="8"/>
  <c r="D508" i="8"/>
  <c r="E508" i="8"/>
  <c r="C509" i="8"/>
  <c r="B509" i="8"/>
  <c r="A509" i="8"/>
  <c r="D509" i="8"/>
  <c r="E509" i="8"/>
  <c r="C510" i="8"/>
  <c r="B510" i="8"/>
  <c r="A510" i="8"/>
  <c r="D510" i="8"/>
  <c r="E510" i="8"/>
  <c r="C511" i="8"/>
  <c r="B511" i="8"/>
  <c r="A511" i="8"/>
  <c r="D511" i="8"/>
  <c r="E511" i="8"/>
  <c r="C512" i="8"/>
  <c r="B512" i="8"/>
  <c r="A512" i="8"/>
  <c r="D512" i="8"/>
  <c r="E512" i="8"/>
  <c r="C513" i="8"/>
  <c r="B513" i="8"/>
  <c r="A513" i="8"/>
  <c r="D513" i="8"/>
  <c r="E513" i="8"/>
  <c r="C514" i="8"/>
  <c r="B514" i="8"/>
  <c r="A514" i="8"/>
  <c r="D514" i="8"/>
  <c r="E514" i="8"/>
  <c r="C515" i="8"/>
  <c r="B515" i="8"/>
  <c r="A515" i="8"/>
  <c r="D515" i="8"/>
  <c r="E515" i="8"/>
  <c r="C516" i="8"/>
  <c r="B516" i="8"/>
  <c r="A516" i="8"/>
  <c r="D516" i="8"/>
  <c r="E516" i="8"/>
  <c r="C517" i="8"/>
  <c r="B517" i="8"/>
  <c r="A517" i="8"/>
  <c r="D517" i="8"/>
  <c r="E517" i="8"/>
  <c r="C518" i="8"/>
  <c r="B518" i="8"/>
  <c r="A518" i="8"/>
  <c r="D518" i="8"/>
  <c r="E518" i="8"/>
  <c r="C519" i="8"/>
  <c r="B519" i="8"/>
  <c r="A519" i="8"/>
  <c r="D519" i="8"/>
  <c r="E519" i="8"/>
  <c r="C520" i="8"/>
  <c r="B520" i="8"/>
  <c r="A520" i="8"/>
  <c r="D520" i="8"/>
  <c r="E520" i="8"/>
  <c r="C521" i="8"/>
  <c r="B521" i="8"/>
  <c r="A521" i="8"/>
  <c r="D521" i="8"/>
  <c r="E521" i="8"/>
  <c r="C522" i="8"/>
  <c r="B522" i="8"/>
  <c r="A522" i="8"/>
  <c r="D522" i="8"/>
  <c r="E522" i="8"/>
  <c r="C523" i="8"/>
  <c r="B523" i="8"/>
  <c r="A523" i="8"/>
  <c r="D523" i="8"/>
  <c r="E523" i="8"/>
  <c r="C524" i="8"/>
  <c r="B524" i="8"/>
  <c r="A524" i="8"/>
  <c r="D524" i="8"/>
  <c r="E524" i="8"/>
  <c r="C525" i="8"/>
  <c r="B525" i="8"/>
  <c r="A525" i="8"/>
  <c r="D525" i="8"/>
  <c r="E525" i="8"/>
  <c r="C526" i="8"/>
  <c r="B526" i="8"/>
  <c r="A526" i="8"/>
  <c r="D526" i="8"/>
  <c r="E526" i="8"/>
  <c r="C527" i="8"/>
  <c r="B527" i="8"/>
  <c r="A527" i="8"/>
  <c r="D527" i="8"/>
  <c r="E527" i="8"/>
  <c r="C528" i="8"/>
  <c r="B528" i="8"/>
  <c r="A528" i="8"/>
  <c r="D528" i="8"/>
  <c r="E528" i="8"/>
  <c r="C529" i="8"/>
  <c r="B529" i="8"/>
  <c r="A529" i="8"/>
  <c r="D529" i="8"/>
  <c r="E529" i="8"/>
  <c r="C530" i="8"/>
  <c r="B530" i="8"/>
  <c r="A530" i="8"/>
  <c r="D530" i="8"/>
  <c r="E530" i="8"/>
  <c r="C531" i="8"/>
  <c r="B531" i="8"/>
  <c r="A531" i="8"/>
  <c r="D531" i="8"/>
  <c r="E531" i="8"/>
  <c r="C532" i="8"/>
  <c r="B532" i="8"/>
  <c r="A532" i="8"/>
  <c r="D532" i="8"/>
  <c r="E532" i="8"/>
  <c r="C533" i="8"/>
  <c r="B533" i="8"/>
  <c r="A533" i="8"/>
  <c r="D533" i="8"/>
  <c r="E533" i="8"/>
  <c r="C534" i="8"/>
  <c r="B534" i="8"/>
  <c r="A534" i="8"/>
  <c r="D534" i="8"/>
  <c r="E534" i="8"/>
  <c r="C535" i="8"/>
  <c r="B535" i="8"/>
  <c r="A535" i="8"/>
  <c r="D535" i="8"/>
  <c r="E535" i="8"/>
  <c r="C536" i="8"/>
  <c r="B536" i="8"/>
  <c r="A536" i="8"/>
  <c r="D536" i="8"/>
  <c r="E536" i="8"/>
  <c r="C537" i="8"/>
  <c r="B537" i="8"/>
  <c r="A537" i="8"/>
  <c r="D537" i="8"/>
  <c r="E537" i="8"/>
  <c r="C538" i="8"/>
  <c r="B538" i="8"/>
  <c r="A538" i="8"/>
  <c r="D538" i="8"/>
  <c r="E538" i="8"/>
  <c r="C539" i="8"/>
  <c r="B539" i="8"/>
  <c r="A539" i="8"/>
  <c r="D539" i="8"/>
  <c r="E539" i="8"/>
  <c r="C540" i="8"/>
  <c r="B540" i="8"/>
  <c r="A540" i="8"/>
  <c r="D540" i="8"/>
  <c r="E540" i="8"/>
  <c r="C541" i="8"/>
  <c r="B541" i="8"/>
  <c r="A541" i="8"/>
  <c r="D541" i="8"/>
  <c r="E541" i="8"/>
  <c r="C542" i="8"/>
  <c r="B542" i="8"/>
  <c r="A542" i="8"/>
  <c r="D542" i="8"/>
  <c r="E542" i="8"/>
  <c r="C543" i="8"/>
  <c r="B543" i="8"/>
  <c r="A543" i="8"/>
  <c r="D543" i="8"/>
  <c r="E543" i="8"/>
  <c r="C544" i="8"/>
  <c r="B544" i="8"/>
  <c r="A544" i="8"/>
  <c r="D544" i="8"/>
  <c r="E544" i="8"/>
  <c r="C545" i="8"/>
  <c r="B545" i="8"/>
  <c r="A545" i="8"/>
  <c r="D545" i="8"/>
  <c r="E545" i="8"/>
  <c r="C546" i="8"/>
  <c r="B546" i="8"/>
  <c r="A546" i="8"/>
  <c r="D546" i="8"/>
  <c r="E546" i="8"/>
  <c r="C547" i="8"/>
  <c r="B547" i="8"/>
  <c r="A547" i="8"/>
  <c r="D547" i="8"/>
  <c r="E547" i="8"/>
  <c r="C548" i="8"/>
  <c r="B548" i="8"/>
  <c r="A548" i="8"/>
  <c r="D548" i="8"/>
  <c r="E548" i="8"/>
  <c r="C549" i="8"/>
  <c r="B549" i="8"/>
  <c r="A549" i="8"/>
  <c r="D549" i="8"/>
  <c r="E549" i="8"/>
  <c r="C550" i="8"/>
  <c r="B550" i="8"/>
  <c r="A550" i="8"/>
  <c r="D550" i="8"/>
  <c r="E550" i="8"/>
  <c r="C551" i="8"/>
  <c r="B551" i="8"/>
  <c r="A551" i="8"/>
  <c r="D551" i="8"/>
  <c r="E551" i="8"/>
  <c r="C552" i="8"/>
  <c r="B552" i="8"/>
  <c r="A552" i="8"/>
  <c r="D552" i="8"/>
  <c r="E552" i="8"/>
  <c r="C553" i="8"/>
  <c r="B553" i="8"/>
  <c r="A553" i="8"/>
  <c r="D553" i="8"/>
  <c r="E553" i="8"/>
  <c r="C554" i="8"/>
  <c r="B554" i="8"/>
  <c r="A554" i="8"/>
  <c r="D554" i="8"/>
  <c r="E554" i="8"/>
  <c r="C555" i="8"/>
  <c r="B555" i="8"/>
  <c r="A555" i="8"/>
  <c r="D555" i="8"/>
  <c r="E555" i="8"/>
  <c r="C556" i="8"/>
  <c r="B556" i="8"/>
  <c r="A556" i="8"/>
  <c r="D556" i="8"/>
  <c r="E556" i="8"/>
  <c r="C557" i="8"/>
  <c r="B557" i="8"/>
  <c r="A557" i="8"/>
  <c r="D557" i="8"/>
  <c r="E557" i="8"/>
  <c r="C558" i="8"/>
  <c r="B558" i="8"/>
  <c r="A558" i="8"/>
  <c r="D558" i="8"/>
  <c r="E558" i="8"/>
  <c r="C559" i="8"/>
  <c r="B559" i="8"/>
  <c r="A559" i="8"/>
  <c r="D559" i="8"/>
  <c r="E559" i="8"/>
  <c r="C560" i="8"/>
  <c r="B560" i="8"/>
  <c r="A560" i="8"/>
  <c r="D560" i="8"/>
  <c r="E560" i="8"/>
  <c r="C561" i="8"/>
  <c r="B561" i="8"/>
  <c r="A561" i="8"/>
  <c r="D561" i="8"/>
  <c r="E561" i="8"/>
  <c r="C562" i="8"/>
  <c r="B562" i="8"/>
  <c r="A562" i="8"/>
  <c r="D562" i="8"/>
  <c r="E562" i="8"/>
  <c r="C563" i="8"/>
  <c r="B563" i="8"/>
  <c r="A563" i="8"/>
  <c r="D563" i="8"/>
  <c r="E563" i="8"/>
  <c r="C564" i="8"/>
  <c r="B564" i="8"/>
  <c r="A564" i="8"/>
  <c r="D564" i="8"/>
  <c r="E564" i="8"/>
  <c r="C565" i="8"/>
  <c r="B565" i="8"/>
  <c r="A565" i="8"/>
  <c r="D565" i="8"/>
  <c r="E565" i="8"/>
  <c r="C566" i="8"/>
  <c r="B566" i="8"/>
  <c r="A566" i="8"/>
  <c r="D566" i="8"/>
  <c r="E566" i="8"/>
  <c r="C567" i="8"/>
  <c r="B567" i="8"/>
  <c r="A567" i="8"/>
  <c r="D567" i="8"/>
  <c r="E567" i="8"/>
  <c r="C568" i="8"/>
  <c r="B568" i="8"/>
  <c r="A568" i="8"/>
  <c r="D568" i="8"/>
  <c r="E568" i="8"/>
  <c r="C569" i="8"/>
  <c r="B569" i="8"/>
  <c r="A569" i="8"/>
  <c r="D569" i="8"/>
  <c r="E569" i="8"/>
  <c r="C570" i="8"/>
  <c r="B570" i="8"/>
  <c r="A570" i="8"/>
  <c r="D570" i="8"/>
  <c r="E570" i="8"/>
  <c r="C571" i="8"/>
  <c r="B571" i="8"/>
  <c r="A571" i="8"/>
  <c r="D571" i="8"/>
  <c r="E571" i="8"/>
  <c r="C572" i="8"/>
  <c r="B572" i="8"/>
  <c r="A572" i="8"/>
  <c r="D572" i="8"/>
  <c r="E572" i="8"/>
  <c r="C573" i="8"/>
  <c r="B573" i="8"/>
  <c r="A573" i="8"/>
  <c r="D573" i="8"/>
  <c r="E573" i="8"/>
  <c r="C574" i="8"/>
  <c r="B574" i="8"/>
  <c r="A574" i="8"/>
  <c r="D574" i="8"/>
  <c r="E574" i="8"/>
  <c r="C575" i="8"/>
  <c r="B575" i="8"/>
  <c r="A575" i="8"/>
  <c r="D575" i="8"/>
  <c r="E575" i="8"/>
  <c r="C576" i="8"/>
  <c r="B576" i="8"/>
  <c r="A576" i="8"/>
  <c r="D576" i="8"/>
  <c r="E576" i="8"/>
  <c r="C577" i="8"/>
  <c r="B577" i="8"/>
  <c r="A577" i="8"/>
  <c r="D577" i="8"/>
  <c r="E577" i="8"/>
  <c r="C578" i="8"/>
  <c r="B578" i="8"/>
  <c r="A578" i="8"/>
  <c r="D578" i="8"/>
  <c r="E578" i="8"/>
  <c r="C579" i="8"/>
  <c r="B579" i="8"/>
  <c r="A579" i="8"/>
  <c r="D579" i="8"/>
  <c r="E579" i="8"/>
  <c r="C580" i="8"/>
  <c r="B580" i="8"/>
  <c r="A580" i="8"/>
  <c r="D580" i="8"/>
  <c r="E580" i="8"/>
  <c r="C581" i="8"/>
  <c r="B581" i="8"/>
  <c r="A581" i="8"/>
  <c r="D581" i="8"/>
  <c r="E581" i="8"/>
  <c r="C582" i="8"/>
  <c r="B582" i="8"/>
  <c r="A582" i="8"/>
  <c r="D582" i="8"/>
  <c r="E582" i="8"/>
  <c r="C583" i="8"/>
  <c r="B583" i="8"/>
  <c r="A583" i="8"/>
  <c r="D583" i="8"/>
  <c r="E583" i="8"/>
  <c r="C584" i="8"/>
  <c r="B584" i="8"/>
  <c r="A584" i="8"/>
  <c r="D584" i="8"/>
  <c r="E584" i="8"/>
  <c r="C585" i="8"/>
  <c r="B585" i="8"/>
  <c r="A585" i="8"/>
  <c r="D585" i="8"/>
  <c r="E585" i="8"/>
  <c r="C586" i="8"/>
  <c r="B586" i="8"/>
  <c r="A586" i="8"/>
  <c r="D586" i="8"/>
  <c r="E586" i="8"/>
  <c r="C587" i="8"/>
  <c r="B587" i="8"/>
  <c r="A587" i="8"/>
  <c r="D587" i="8"/>
  <c r="E587" i="8"/>
  <c r="C588" i="8"/>
  <c r="B588" i="8"/>
  <c r="A588" i="8"/>
  <c r="D588" i="8"/>
  <c r="E588" i="8"/>
  <c r="C589" i="8"/>
  <c r="B589" i="8"/>
  <c r="A589" i="8"/>
  <c r="D589" i="8"/>
  <c r="E589" i="8"/>
  <c r="C590" i="8"/>
  <c r="B590" i="8"/>
  <c r="A590" i="8"/>
  <c r="D590" i="8"/>
  <c r="E590" i="8"/>
  <c r="C591" i="8"/>
  <c r="B591" i="8"/>
  <c r="A591" i="8"/>
  <c r="D591" i="8"/>
  <c r="E591" i="8"/>
  <c r="C592" i="8"/>
  <c r="B592" i="8"/>
  <c r="A592" i="8"/>
  <c r="D592" i="8"/>
  <c r="E592" i="8"/>
  <c r="C593" i="8"/>
  <c r="B593" i="8"/>
  <c r="A593" i="8"/>
  <c r="D593" i="8"/>
  <c r="E593" i="8"/>
  <c r="C594" i="8"/>
  <c r="B594" i="8"/>
  <c r="A594" i="8"/>
  <c r="D594" i="8"/>
  <c r="E594" i="8"/>
  <c r="C595" i="8"/>
  <c r="B595" i="8"/>
  <c r="A595" i="8"/>
  <c r="D595" i="8"/>
  <c r="E595" i="8"/>
  <c r="C596" i="8"/>
  <c r="B596" i="8"/>
  <c r="A596" i="8"/>
  <c r="D596" i="8"/>
  <c r="E596" i="8"/>
  <c r="C597" i="8"/>
  <c r="B597" i="8"/>
  <c r="A597" i="8"/>
  <c r="D597" i="8"/>
  <c r="E597" i="8"/>
  <c r="C598" i="8"/>
  <c r="B598" i="8"/>
  <c r="A598" i="8"/>
  <c r="D598" i="8"/>
  <c r="E598" i="8"/>
  <c r="C599" i="8"/>
  <c r="B599" i="8"/>
  <c r="A599" i="8"/>
  <c r="D599" i="8"/>
  <c r="E599" i="8"/>
  <c r="C600" i="8"/>
  <c r="B600" i="8"/>
  <c r="A600" i="8"/>
  <c r="D600" i="8"/>
  <c r="E600" i="8"/>
  <c r="C601" i="8"/>
  <c r="B601" i="8"/>
  <c r="A601" i="8"/>
  <c r="D601" i="8"/>
  <c r="E601" i="8"/>
  <c r="C602" i="8"/>
  <c r="B602" i="8"/>
  <c r="A602" i="8"/>
  <c r="D602" i="8"/>
  <c r="E602" i="8"/>
  <c r="C603" i="8"/>
  <c r="B603" i="8"/>
  <c r="A603" i="8"/>
  <c r="D603" i="8"/>
  <c r="E603" i="8"/>
  <c r="C604" i="8"/>
  <c r="B604" i="8"/>
  <c r="A604" i="8"/>
  <c r="D604" i="8"/>
  <c r="E604" i="8"/>
  <c r="C605" i="8"/>
  <c r="B605" i="8"/>
  <c r="A605" i="8"/>
  <c r="D605" i="8"/>
  <c r="E605" i="8"/>
  <c r="C606" i="8"/>
  <c r="B606" i="8"/>
  <c r="A606" i="8"/>
  <c r="D606" i="8"/>
  <c r="E606" i="8"/>
  <c r="C607" i="8"/>
  <c r="B607" i="8"/>
  <c r="A607" i="8"/>
  <c r="D607" i="8"/>
  <c r="E607" i="8"/>
  <c r="C608" i="8"/>
  <c r="B608" i="8"/>
  <c r="A608" i="8"/>
  <c r="D608" i="8"/>
  <c r="E608" i="8"/>
  <c r="C609" i="8"/>
  <c r="B609" i="8"/>
  <c r="A609" i="8"/>
  <c r="D609" i="8"/>
  <c r="E609" i="8"/>
  <c r="C610" i="8"/>
  <c r="B610" i="8"/>
  <c r="A610" i="8"/>
  <c r="D610" i="8"/>
  <c r="E610" i="8"/>
  <c r="C611" i="8"/>
  <c r="B611" i="8"/>
  <c r="A611" i="8"/>
  <c r="D611" i="8"/>
  <c r="E611" i="8"/>
  <c r="C612" i="8"/>
  <c r="B612" i="8"/>
  <c r="A612" i="8"/>
  <c r="D612" i="8"/>
  <c r="E612" i="8"/>
  <c r="C613" i="8"/>
  <c r="B613" i="8"/>
  <c r="A613" i="8"/>
  <c r="D613" i="8"/>
  <c r="E613" i="8"/>
  <c r="C614" i="8"/>
  <c r="B614" i="8"/>
  <c r="A614" i="8"/>
  <c r="D614" i="8"/>
  <c r="E614" i="8"/>
  <c r="C615" i="8"/>
  <c r="B615" i="8"/>
  <c r="A615" i="8"/>
  <c r="D615" i="8"/>
  <c r="E615" i="8"/>
  <c r="C616" i="8"/>
  <c r="B616" i="8"/>
  <c r="A616" i="8"/>
  <c r="D616" i="8"/>
  <c r="E616" i="8"/>
  <c r="C617" i="8"/>
  <c r="B617" i="8"/>
  <c r="A617" i="8"/>
  <c r="D617" i="8"/>
  <c r="E617" i="8"/>
  <c r="C618" i="8"/>
  <c r="B618" i="8"/>
  <c r="A618" i="8"/>
  <c r="D618" i="8"/>
  <c r="E618" i="8"/>
  <c r="C619" i="8"/>
  <c r="B619" i="8"/>
  <c r="A619" i="8"/>
  <c r="D619" i="8"/>
  <c r="E619" i="8"/>
  <c r="C620" i="8"/>
  <c r="B620" i="8"/>
  <c r="A620" i="8"/>
  <c r="D620" i="8"/>
  <c r="E620" i="8"/>
  <c r="C621" i="8"/>
  <c r="B621" i="8"/>
  <c r="A621" i="8"/>
  <c r="D621" i="8"/>
  <c r="E621" i="8"/>
  <c r="C622" i="8"/>
  <c r="B622" i="8"/>
  <c r="A622" i="8"/>
  <c r="D622" i="8"/>
  <c r="E622" i="8"/>
  <c r="C623" i="8"/>
  <c r="B623" i="8"/>
  <c r="A623" i="8"/>
  <c r="D623" i="8"/>
  <c r="E623" i="8"/>
  <c r="C624" i="8"/>
  <c r="B624" i="8"/>
  <c r="A624" i="8"/>
  <c r="D624" i="8"/>
  <c r="E624" i="8"/>
  <c r="C625" i="8"/>
  <c r="B625" i="8"/>
  <c r="A625" i="8"/>
  <c r="D625" i="8"/>
  <c r="E625" i="8"/>
  <c r="C626" i="8"/>
  <c r="B626" i="8"/>
  <c r="A626" i="8"/>
  <c r="D626" i="8"/>
  <c r="E626" i="8"/>
  <c r="C627" i="8"/>
  <c r="B627" i="8"/>
  <c r="A627" i="8"/>
  <c r="D627" i="8"/>
  <c r="E627" i="8"/>
  <c r="C628" i="8"/>
  <c r="B628" i="8"/>
  <c r="A628" i="8"/>
  <c r="D628" i="8"/>
  <c r="E628" i="8"/>
  <c r="C629" i="8"/>
  <c r="B629" i="8"/>
  <c r="A629" i="8"/>
  <c r="D629" i="8"/>
  <c r="E629" i="8"/>
  <c r="C630" i="8"/>
  <c r="B630" i="8"/>
  <c r="A630" i="8"/>
  <c r="D630" i="8"/>
  <c r="E630" i="8"/>
  <c r="C631" i="8"/>
  <c r="B631" i="8"/>
  <c r="A631" i="8"/>
  <c r="D631" i="8"/>
  <c r="E631" i="8"/>
  <c r="C632" i="8"/>
  <c r="B632" i="8"/>
  <c r="A632" i="8"/>
  <c r="D632" i="8"/>
  <c r="E632" i="8"/>
  <c r="C633" i="8"/>
  <c r="B633" i="8"/>
  <c r="A633" i="8"/>
  <c r="D633" i="8"/>
  <c r="E633" i="8"/>
  <c r="C634" i="8"/>
  <c r="B634" i="8"/>
  <c r="A634" i="8"/>
  <c r="D634" i="8"/>
  <c r="E634" i="8"/>
  <c r="C635" i="8"/>
  <c r="B635" i="8"/>
  <c r="A635" i="8"/>
  <c r="D635" i="8"/>
  <c r="E635" i="8"/>
  <c r="C636" i="8"/>
  <c r="B636" i="8"/>
  <c r="A636" i="8"/>
  <c r="D636" i="8"/>
  <c r="E636" i="8"/>
  <c r="C637" i="8"/>
  <c r="B637" i="8"/>
  <c r="A637" i="8"/>
  <c r="D637" i="8"/>
  <c r="E637" i="8"/>
  <c r="C638" i="8"/>
  <c r="B638" i="8"/>
  <c r="A638" i="8"/>
  <c r="D638" i="8"/>
  <c r="E638" i="8"/>
  <c r="C639" i="8"/>
  <c r="B639" i="8"/>
  <c r="A639" i="8"/>
  <c r="D639" i="8"/>
  <c r="E639" i="8"/>
  <c r="C640" i="8"/>
  <c r="B640" i="8"/>
  <c r="A640" i="8"/>
  <c r="D640" i="8"/>
  <c r="E640" i="8"/>
  <c r="C641" i="8"/>
  <c r="B641" i="8"/>
  <c r="A641" i="8"/>
  <c r="D641" i="8"/>
  <c r="E641" i="8"/>
  <c r="C642" i="8"/>
  <c r="B642" i="8"/>
  <c r="A642" i="8"/>
  <c r="D642" i="8"/>
  <c r="E642" i="8"/>
  <c r="C643" i="8"/>
  <c r="B643" i="8"/>
  <c r="A643" i="8"/>
  <c r="D643" i="8"/>
  <c r="E643" i="8"/>
  <c r="C644" i="8"/>
  <c r="B644" i="8"/>
  <c r="A644" i="8"/>
  <c r="D644" i="8"/>
  <c r="E644" i="8"/>
  <c r="C645" i="8"/>
  <c r="B645" i="8"/>
  <c r="A645" i="8"/>
  <c r="D645" i="8"/>
  <c r="E645" i="8"/>
  <c r="C646" i="8"/>
  <c r="B646" i="8"/>
  <c r="A646" i="8"/>
  <c r="D646" i="8"/>
  <c r="E646" i="8"/>
  <c r="C647" i="8"/>
  <c r="B647" i="8"/>
  <c r="A647" i="8"/>
  <c r="D647" i="8"/>
  <c r="E647" i="8"/>
  <c r="C648" i="8"/>
  <c r="B648" i="8"/>
  <c r="A648" i="8"/>
  <c r="D648" i="8"/>
  <c r="E648" i="8"/>
  <c r="C649" i="8"/>
  <c r="B649" i="8"/>
  <c r="A649" i="8"/>
  <c r="D649" i="8"/>
  <c r="E649" i="8"/>
  <c r="C650" i="8"/>
  <c r="B650" i="8"/>
  <c r="A650" i="8"/>
  <c r="D650" i="8"/>
  <c r="E650" i="8"/>
  <c r="C651" i="8"/>
  <c r="B651" i="8"/>
  <c r="A651" i="8"/>
  <c r="D651" i="8"/>
  <c r="E651" i="8"/>
  <c r="C652" i="8"/>
  <c r="B652" i="8"/>
  <c r="A652" i="8"/>
  <c r="D652" i="8"/>
  <c r="E652" i="8"/>
  <c r="C653" i="8"/>
  <c r="B653" i="8"/>
  <c r="A653" i="8"/>
  <c r="D653" i="8"/>
  <c r="E653" i="8"/>
  <c r="C654" i="8"/>
  <c r="B654" i="8"/>
  <c r="A654" i="8"/>
  <c r="D654" i="8"/>
  <c r="E654" i="8"/>
  <c r="C655" i="8"/>
  <c r="B655" i="8"/>
  <c r="A655" i="8"/>
  <c r="D655" i="8"/>
  <c r="E655" i="8"/>
  <c r="C656" i="8"/>
  <c r="B656" i="8"/>
  <c r="A656" i="8"/>
  <c r="D656" i="8"/>
  <c r="E656" i="8"/>
  <c r="C657" i="8"/>
  <c r="B657" i="8"/>
  <c r="A657" i="8"/>
  <c r="D657" i="8"/>
  <c r="E657" i="8"/>
  <c r="C658" i="8"/>
  <c r="B658" i="8"/>
  <c r="A658" i="8"/>
  <c r="D658" i="8"/>
  <c r="E658" i="8"/>
  <c r="C659" i="8"/>
  <c r="B659" i="8"/>
  <c r="A659" i="8"/>
  <c r="D659" i="8"/>
  <c r="E659" i="8"/>
  <c r="C660" i="8"/>
  <c r="B660" i="8"/>
  <c r="A660" i="8"/>
  <c r="D660" i="8"/>
  <c r="E660" i="8"/>
  <c r="C661" i="8"/>
  <c r="B661" i="8"/>
  <c r="A661" i="8"/>
  <c r="D661" i="8"/>
  <c r="E661" i="8"/>
  <c r="C662" i="8"/>
  <c r="B662" i="8"/>
  <c r="A662" i="8"/>
  <c r="D662" i="8"/>
  <c r="E662" i="8"/>
  <c r="C663" i="8"/>
  <c r="B663" i="8"/>
  <c r="A663" i="8"/>
  <c r="D663" i="8"/>
  <c r="E663" i="8"/>
  <c r="C664" i="8"/>
  <c r="B664" i="8"/>
  <c r="A664" i="8"/>
  <c r="D664" i="8"/>
  <c r="E664" i="8"/>
  <c r="C665" i="8"/>
  <c r="B665" i="8"/>
  <c r="A665" i="8"/>
  <c r="D665" i="8"/>
  <c r="E665" i="8"/>
  <c r="C666" i="8"/>
  <c r="B666" i="8"/>
  <c r="A666" i="8"/>
  <c r="D666" i="8"/>
  <c r="E666" i="8"/>
  <c r="C667" i="8"/>
  <c r="B667" i="8"/>
  <c r="A667" i="8"/>
  <c r="D667" i="8"/>
  <c r="E667" i="8"/>
  <c r="C668" i="8"/>
  <c r="B668" i="8"/>
  <c r="A668" i="8"/>
  <c r="D668" i="8"/>
  <c r="E668" i="8"/>
  <c r="C669" i="8"/>
  <c r="B669" i="8"/>
  <c r="A669" i="8"/>
  <c r="D669" i="8"/>
  <c r="E669" i="8"/>
  <c r="C670" i="8"/>
  <c r="B670" i="8"/>
  <c r="A670" i="8"/>
  <c r="D670" i="8"/>
  <c r="E670" i="8"/>
  <c r="C671" i="8"/>
  <c r="B671" i="8"/>
  <c r="A671" i="8"/>
  <c r="D671" i="8"/>
  <c r="E671" i="8"/>
  <c r="C672" i="8"/>
  <c r="B672" i="8"/>
  <c r="A672" i="8"/>
  <c r="D672" i="8"/>
  <c r="E672" i="8"/>
  <c r="C673" i="8"/>
  <c r="B673" i="8"/>
  <c r="A673" i="8"/>
  <c r="D673" i="8"/>
  <c r="E673" i="8"/>
  <c r="C674" i="8"/>
  <c r="B674" i="8"/>
  <c r="A674" i="8"/>
  <c r="D674" i="8"/>
  <c r="E674" i="8"/>
  <c r="C675" i="8"/>
  <c r="B675" i="8"/>
  <c r="A675" i="8"/>
  <c r="D675" i="8"/>
  <c r="E675" i="8"/>
  <c r="C676" i="8"/>
  <c r="B676" i="8"/>
  <c r="A676" i="8"/>
  <c r="D676" i="8"/>
  <c r="E676" i="8"/>
  <c r="C677" i="8"/>
  <c r="B677" i="8"/>
  <c r="A677" i="8"/>
  <c r="D677" i="8"/>
  <c r="E677" i="8"/>
  <c r="C678" i="8"/>
  <c r="B678" i="8"/>
  <c r="A678" i="8"/>
  <c r="D678" i="8"/>
  <c r="E678" i="8"/>
  <c r="C679" i="8"/>
  <c r="B679" i="8"/>
  <c r="A679" i="8"/>
  <c r="D679" i="8"/>
  <c r="E679" i="8"/>
  <c r="C680" i="8"/>
  <c r="B680" i="8"/>
  <c r="A680" i="8"/>
  <c r="D680" i="8"/>
  <c r="E680" i="8"/>
  <c r="C681" i="8"/>
  <c r="B681" i="8"/>
  <c r="A681" i="8"/>
  <c r="D681" i="8"/>
  <c r="E681" i="8"/>
  <c r="C682" i="8"/>
  <c r="B682" i="8"/>
  <c r="A682" i="8"/>
  <c r="D682" i="8"/>
  <c r="E682" i="8"/>
  <c r="C683" i="8"/>
  <c r="B683" i="8"/>
  <c r="A683" i="8"/>
  <c r="D683" i="8"/>
  <c r="E683" i="8"/>
  <c r="C684" i="8"/>
  <c r="B684" i="8"/>
  <c r="A684" i="8"/>
  <c r="D684" i="8"/>
  <c r="E684" i="8"/>
  <c r="C685" i="8"/>
  <c r="B685" i="8"/>
  <c r="A685" i="8"/>
  <c r="D685" i="8"/>
  <c r="E685" i="8"/>
  <c r="C686" i="8"/>
  <c r="B686" i="8"/>
  <c r="A686" i="8"/>
  <c r="D686" i="8"/>
  <c r="E686" i="8"/>
  <c r="C687" i="8"/>
  <c r="B687" i="8"/>
  <c r="A687" i="8"/>
  <c r="D687" i="8"/>
  <c r="E687" i="8"/>
  <c r="C688" i="8"/>
  <c r="B688" i="8"/>
  <c r="A688" i="8"/>
  <c r="D688" i="8"/>
  <c r="E688" i="8"/>
  <c r="C689" i="8"/>
  <c r="B689" i="8"/>
  <c r="A689" i="8"/>
  <c r="D689" i="8"/>
  <c r="E689" i="8"/>
  <c r="C690" i="8"/>
  <c r="B690" i="8"/>
  <c r="A690" i="8"/>
  <c r="D690" i="8"/>
  <c r="E690" i="8"/>
  <c r="C691" i="8"/>
  <c r="B691" i="8"/>
  <c r="A691" i="8"/>
  <c r="D691" i="8"/>
  <c r="E691" i="8"/>
  <c r="C692" i="8"/>
  <c r="B692" i="8"/>
  <c r="A692" i="8"/>
  <c r="D692" i="8"/>
  <c r="E692" i="8"/>
  <c r="C693" i="8"/>
  <c r="B693" i="8"/>
  <c r="A693" i="8"/>
  <c r="D693" i="8"/>
  <c r="E693" i="8"/>
  <c r="C694" i="8"/>
  <c r="B694" i="8"/>
  <c r="A694" i="8"/>
  <c r="D694" i="8"/>
  <c r="E694" i="8"/>
  <c r="C695" i="8"/>
  <c r="B695" i="8"/>
  <c r="A695" i="8"/>
  <c r="D695" i="8"/>
  <c r="E695" i="8"/>
  <c r="C696" i="8"/>
  <c r="B696" i="8"/>
  <c r="A696" i="8"/>
  <c r="D696" i="8"/>
  <c r="E696" i="8"/>
  <c r="C697" i="8"/>
  <c r="B697" i="8"/>
  <c r="A697" i="8"/>
  <c r="D697" i="8"/>
  <c r="E697" i="8"/>
  <c r="C698" i="8"/>
  <c r="B698" i="8"/>
  <c r="A698" i="8"/>
  <c r="D698" i="8"/>
  <c r="E698" i="8"/>
  <c r="C699" i="8"/>
  <c r="B699" i="8"/>
  <c r="A699" i="8"/>
  <c r="D699" i="8"/>
  <c r="E699" i="8"/>
  <c r="C700" i="8"/>
  <c r="B700" i="8"/>
  <c r="A700" i="8"/>
  <c r="D700" i="8"/>
  <c r="E700" i="8"/>
  <c r="C701" i="8"/>
  <c r="B701" i="8"/>
  <c r="A701" i="8"/>
  <c r="D701" i="8"/>
  <c r="E701" i="8"/>
  <c r="C702" i="8"/>
  <c r="B702" i="8"/>
  <c r="A702" i="8"/>
  <c r="D702" i="8"/>
  <c r="E702" i="8"/>
  <c r="C703" i="8"/>
  <c r="B703" i="8"/>
  <c r="A703" i="8"/>
  <c r="D703" i="8"/>
  <c r="E703" i="8"/>
  <c r="C704" i="8"/>
  <c r="B704" i="8"/>
  <c r="A704" i="8"/>
  <c r="D704" i="8"/>
  <c r="E704" i="8"/>
  <c r="C705" i="8"/>
  <c r="B705" i="8"/>
  <c r="A705" i="8"/>
  <c r="D705" i="8"/>
  <c r="E705" i="8"/>
  <c r="C706" i="8"/>
  <c r="B706" i="8"/>
  <c r="A706" i="8"/>
  <c r="D706" i="8"/>
  <c r="E706" i="8"/>
  <c r="C707" i="8"/>
  <c r="B707" i="8"/>
  <c r="A707" i="8"/>
  <c r="D707" i="8"/>
  <c r="E707" i="8"/>
  <c r="C708" i="8"/>
  <c r="B708" i="8"/>
  <c r="A708" i="8"/>
  <c r="D708" i="8"/>
  <c r="E708" i="8"/>
  <c r="C709" i="8"/>
  <c r="B709" i="8"/>
  <c r="A709" i="8"/>
  <c r="D709" i="8"/>
  <c r="E709" i="8"/>
  <c r="C710" i="8"/>
  <c r="B710" i="8"/>
  <c r="A710" i="8"/>
  <c r="D710" i="8"/>
  <c r="E710" i="8"/>
  <c r="C711" i="8"/>
  <c r="B711" i="8"/>
  <c r="A711" i="8"/>
  <c r="D711" i="8"/>
  <c r="E711" i="8"/>
  <c r="C712" i="8"/>
  <c r="B712" i="8"/>
  <c r="A712" i="8"/>
  <c r="D712" i="8"/>
  <c r="E712" i="8"/>
  <c r="C713" i="8"/>
  <c r="B713" i="8"/>
  <c r="A713" i="8"/>
  <c r="D713" i="8"/>
  <c r="E713" i="8"/>
  <c r="C714" i="8"/>
  <c r="B714" i="8"/>
  <c r="A714" i="8"/>
  <c r="D714" i="8"/>
  <c r="E714" i="8"/>
  <c r="C715" i="8"/>
  <c r="B715" i="8"/>
  <c r="A715" i="8"/>
  <c r="D715" i="8"/>
  <c r="E715" i="8"/>
  <c r="C716" i="8"/>
  <c r="B716" i="8"/>
  <c r="A716" i="8"/>
  <c r="D716" i="8"/>
  <c r="E716" i="8"/>
  <c r="C717" i="8"/>
  <c r="B717" i="8"/>
  <c r="A717" i="8"/>
  <c r="D717" i="8"/>
  <c r="E717" i="8"/>
  <c r="C718" i="8"/>
  <c r="B718" i="8"/>
  <c r="A718" i="8"/>
  <c r="D718" i="8"/>
  <c r="E718" i="8"/>
  <c r="C719" i="8"/>
  <c r="B719" i="8"/>
  <c r="A719" i="8"/>
  <c r="D719" i="8"/>
  <c r="E719" i="8"/>
  <c r="C720" i="8"/>
  <c r="B720" i="8"/>
  <c r="A720" i="8"/>
  <c r="D720" i="8"/>
  <c r="E720" i="8"/>
  <c r="C721" i="8"/>
  <c r="B721" i="8"/>
  <c r="A721" i="8"/>
  <c r="D721" i="8"/>
  <c r="E721" i="8"/>
  <c r="C722" i="8"/>
  <c r="B722" i="8"/>
  <c r="A722" i="8"/>
  <c r="D722" i="8"/>
  <c r="E722" i="8"/>
  <c r="C723" i="8"/>
  <c r="B723" i="8"/>
  <c r="A723" i="8"/>
  <c r="D723" i="8"/>
  <c r="E723" i="8"/>
  <c r="C724" i="8"/>
  <c r="B724" i="8"/>
  <c r="A724" i="8"/>
  <c r="D724" i="8"/>
  <c r="E724" i="8"/>
  <c r="C725" i="8"/>
  <c r="B725" i="8"/>
  <c r="A725" i="8"/>
  <c r="D725" i="8"/>
  <c r="E725" i="8"/>
  <c r="C726" i="8"/>
  <c r="B726" i="8"/>
  <c r="A726" i="8"/>
  <c r="D726" i="8"/>
  <c r="E726" i="8"/>
  <c r="C727" i="8"/>
  <c r="B727" i="8"/>
  <c r="A727" i="8"/>
  <c r="D727" i="8"/>
  <c r="E727" i="8"/>
  <c r="C728" i="8"/>
  <c r="B728" i="8"/>
  <c r="A728" i="8"/>
  <c r="D728" i="8"/>
  <c r="E728" i="8"/>
  <c r="C729" i="8"/>
  <c r="B729" i="8"/>
  <c r="A729" i="8"/>
  <c r="D729" i="8"/>
  <c r="E729" i="8"/>
  <c r="C730" i="8"/>
  <c r="B730" i="8"/>
  <c r="A730" i="8"/>
  <c r="D730" i="8"/>
  <c r="E730" i="8"/>
  <c r="C731" i="8"/>
  <c r="B731" i="8"/>
  <c r="A731" i="8"/>
  <c r="D731" i="8"/>
  <c r="E731" i="8"/>
  <c r="C732" i="8"/>
  <c r="B732" i="8"/>
  <c r="A732" i="8"/>
  <c r="D732" i="8"/>
  <c r="E732" i="8"/>
  <c r="C733" i="8"/>
  <c r="B733" i="8"/>
  <c r="A733" i="8"/>
  <c r="D733" i="8"/>
  <c r="E733" i="8"/>
  <c r="C734" i="8"/>
  <c r="B734" i="8"/>
  <c r="A734" i="8"/>
  <c r="D734" i="8"/>
  <c r="E734" i="8"/>
  <c r="C735" i="8"/>
  <c r="B735" i="8"/>
  <c r="A735" i="8"/>
  <c r="D735" i="8"/>
  <c r="E735" i="8"/>
  <c r="C736" i="8"/>
  <c r="B736" i="8"/>
  <c r="A736" i="8"/>
  <c r="D736" i="8"/>
  <c r="E736" i="8"/>
  <c r="C737" i="8"/>
  <c r="B737" i="8"/>
  <c r="A737" i="8"/>
  <c r="D737" i="8"/>
  <c r="E737" i="8"/>
  <c r="C738" i="8"/>
  <c r="B738" i="8"/>
  <c r="A738" i="8"/>
  <c r="D738" i="8"/>
  <c r="E738" i="8"/>
  <c r="C739" i="8"/>
  <c r="B739" i="8"/>
  <c r="A739" i="8"/>
  <c r="D739" i="8"/>
  <c r="E739" i="8"/>
  <c r="C740" i="8"/>
  <c r="B740" i="8"/>
  <c r="A740" i="8"/>
  <c r="D740" i="8"/>
  <c r="E740" i="8"/>
  <c r="C741" i="8"/>
  <c r="B741" i="8"/>
  <c r="A741" i="8"/>
  <c r="D741" i="8"/>
  <c r="E741" i="8"/>
  <c r="C742" i="8"/>
  <c r="B742" i="8"/>
  <c r="A742" i="8"/>
  <c r="D742" i="8"/>
  <c r="E742" i="8"/>
  <c r="C743" i="8"/>
  <c r="B743" i="8"/>
  <c r="A743" i="8"/>
  <c r="D743" i="8"/>
  <c r="E743" i="8"/>
  <c r="C744" i="8"/>
  <c r="B744" i="8"/>
  <c r="A744" i="8"/>
  <c r="D744" i="8"/>
  <c r="E744" i="8"/>
  <c r="C745" i="8"/>
  <c r="B745" i="8"/>
  <c r="A745" i="8"/>
  <c r="D745" i="8"/>
  <c r="E745" i="8"/>
  <c r="C746" i="8"/>
  <c r="B746" i="8"/>
  <c r="A746" i="8"/>
  <c r="D746" i="8"/>
  <c r="E746" i="8"/>
  <c r="C747" i="8"/>
  <c r="B747" i="8"/>
  <c r="A747" i="8"/>
  <c r="D747" i="8"/>
  <c r="E747" i="8"/>
  <c r="C748" i="8"/>
  <c r="B748" i="8"/>
  <c r="A748" i="8"/>
  <c r="D748" i="8"/>
  <c r="E748" i="8"/>
  <c r="C749" i="8"/>
  <c r="B749" i="8"/>
  <c r="A749" i="8"/>
  <c r="D749" i="8"/>
  <c r="E749" i="8"/>
  <c r="C750" i="8"/>
  <c r="B750" i="8"/>
  <c r="A750" i="8"/>
  <c r="D750" i="8"/>
  <c r="E750" i="8"/>
  <c r="C751" i="8"/>
  <c r="B751" i="8"/>
  <c r="A751" i="8"/>
  <c r="D751" i="8"/>
  <c r="E751" i="8"/>
  <c r="C752" i="8"/>
  <c r="B752" i="8"/>
  <c r="A752" i="8"/>
  <c r="D752" i="8"/>
  <c r="E752" i="8"/>
  <c r="C753" i="8"/>
  <c r="B753" i="8"/>
  <c r="A753" i="8"/>
  <c r="D753" i="8"/>
  <c r="E753" i="8"/>
  <c r="C754" i="8"/>
  <c r="B754" i="8"/>
  <c r="A754" i="8"/>
  <c r="D754" i="8"/>
  <c r="E754" i="8"/>
  <c r="C755" i="8"/>
  <c r="B755" i="8"/>
  <c r="A755" i="8"/>
  <c r="D755" i="8"/>
  <c r="E755" i="8"/>
  <c r="C756" i="8"/>
  <c r="B756" i="8"/>
  <c r="A756" i="8"/>
  <c r="D756" i="8"/>
  <c r="E756" i="8"/>
  <c r="C757" i="8"/>
  <c r="B757" i="8"/>
  <c r="A757" i="8"/>
  <c r="D757" i="8"/>
  <c r="E757" i="8"/>
  <c r="C758" i="8"/>
  <c r="B758" i="8"/>
  <c r="A758" i="8"/>
  <c r="D758" i="8"/>
  <c r="E758" i="8"/>
  <c r="C759" i="8"/>
  <c r="B759" i="8"/>
  <c r="A759" i="8"/>
  <c r="D759" i="8"/>
  <c r="E759" i="8"/>
  <c r="C760" i="8"/>
  <c r="B760" i="8"/>
  <c r="A760" i="8"/>
  <c r="D760" i="8"/>
  <c r="E760" i="8"/>
  <c r="C761" i="8"/>
  <c r="B761" i="8"/>
  <c r="A761" i="8"/>
  <c r="D761" i="8"/>
  <c r="E761" i="8"/>
  <c r="C762" i="8"/>
  <c r="B762" i="8"/>
  <c r="A762" i="8"/>
  <c r="D762" i="8"/>
  <c r="E762" i="8"/>
  <c r="C763" i="8"/>
  <c r="B763" i="8"/>
  <c r="A763" i="8"/>
  <c r="D763" i="8"/>
  <c r="E763" i="8"/>
  <c r="C764" i="8"/>
  <c r="B764" i="8"/>
  <c r="A764" i="8"/>
  <c r="D764" i="8"/>
  <c r="E764" i="8"/>
  <c r="C765" i="8"/>
  <c r="B765" i="8"/>
  <c r="A765" i="8"/>
  <c r="D765" i="8"/>
  <c r="E765" i="8"/>
  <c r="C766" i="8"/>
  <c r="B766" i="8"/>
  <c r="A766" i="8"/>
  <c r="D766" i="8"/>
  <c r="E766" i="8"/>
  <c r="C767" i="8"/>
  <c r="B767" i="8"/>
  <c r="A767" i="8"/>
  <c r="D767" i="8"/>
  <c r="E767" i="8"/>
  <c r="C768" i="8"/>
  <c r="B768" i="8"/>
  <c r="A768" i="8"/>
  <c r="D768" i="8"/>
  <c r="E768" i="8"/>
  <c r="C769" i="8"/>
  <c r="B769" i="8"/>
  <c r="A769" i="8"/>
  <c r="D769" i="8"/>
  <c r="E769" i="8"/>
  <c r="C770" i="8"/>
  <c r="B770" i="8"/>
  <c r="A770" i="8"/>
  <c r="D770" i="8"/>
  <c r="E770" i="8"/>
  <c r="C771" i="8"/>
  <c r="B771" i="8"/>
  <c r="A771" i="8"/>
  <c r="D771" i="8"/>
  <c r="E771" i="8"/>
  <c r="C772" i="8"/>
  <c r="B772" i="8"/>
  <c r="A772" i="8"/>
  <c r="D772" i="8"/>
  <c r="E772" i="8"/>
  <c r="C773" i="8"/>
  <c r="B773" i="8"/>
  <c r="A773" i="8"/>
  <c r="D773" i="8"/>
  <c r="E773" i="8"/>
  <c r="C774" i="8"/>
  <c r="B774" i="8"/>
  <c r="A774" i="8"/>
  <c r="D774" i="8"/>
  <c r="E774" i="8"/>
  <c r="C775" i="8"/>
  <c r="B775" i="8"/>
  <c r="A775" i="8"/>
  <c r="D775" i="8"/>
  <c r="E775" i="8"/>
  <c r="C776" i="8"/>
  <c r="B776" i="8"/>
  <c r="A776" i="8"/>
  <c r="D776" i="8"/>
  <c r="E776" i="8"/>
  <c r="C777" i="8"/>
  <c r="B777" i="8"/>
  <c r="A777" i="8"/>
  <c r="D777" i="8"/>
  <c r="E777" i="8"/>
  <c r="C778" i="8"/>
  <c r="B778" i="8"/>
  <c r="A778" i="8"/>
  <c r="D778" i="8"/>
  <c r="E778" i="8"/>
  <c r="C779" i="8"/>
  <c r="B779" i="8"/>
  <c r="A779" i="8"/>
  <c r="D779" i="8"/>
  <c r="E779" i="8"/>
  <c r="C780" i="8"/>
  <c r="B780" i="8"/>
  <c r="A780" i="8"/>
  <c r="D780" i="8"/>
  <c r="E780" i="8"/>
  <c r="C781" i="8"/>
  <c r="B781" i="8"/>
  <c r="A781" i="8"/>
  <c r="D781" i="8"/>
  <c r="E781" i="8"/>
  <c r="C782" i="8"/>
  <c r="B782" i="8"/>
  <c r="A782" i="8"/>
  <c r="D782" i="8"/>
  <c r="E782" i="8"/>
  <c r="C783" i="8"/>
  <c r="B783" i="8"/>
  <c r="A783" i="8"/>
  <c r="D783" i="8"/>
  <c r="E783" i="8"/>
  <c r="C784" i="8"/>
  <c r="B784" i="8"/>
  <c r="A784" i="8"/>
  <c r="D784" i="8"/>
  <c r="E784" i="8"/>
  <c r="C785" i="8"/>
  <c r="B785" i="8"/>
  <c r="A785" i="8"/>
  <c r="D785" i="8"/>
  <c r="E785" i="8"/>
  <c r="C786" i="8"/>
  <c r="B786" i="8"/>
  <c r="A786" i="8"/>
  <c r="D786" i="8"/>
  <c r="E786" i="8"/>
  <c r="C787" i="8"/>
  <c r="B787" i="8"/>
  <c r="A787" i="8"/>
  <c r="D787" i="8"/>
  <c r="E787" i="8"/>
  <c r="C788" i="8"/>
  <c r="B788" i="8"/>
  <c r="A788" i="8"/>
  <c r="D788" i="8"/>
  <c r="E788" i="8"/>
  <c r="C789" i="8"/>
  <c r="B789" i="8"/>
  <c r="A789" i="8"/>
  <c r="D789" i="8"/>
  <c r="E789" i="8"/>
  <c r="C790" i="8"/>
  <c r="B790" i="8"/>
  <c r="A790" i="8"/>
  <c r="D790" i="8"/>
  <c r="E790" i="8"/>
  <c r="C791" i="8"/>
  <c r="B791" i="8"/>
  <c r="A791" i="8"/>
  <c r="D791" i="8"/>
  <c r="E791" i="8"/>
  <c r="C792" i="8"/>
  <c r="B792" i="8"/>
  <c r="A792" i="8"/>
  <c r="D792" i="8"/>
  <c r="E792" i="8"/>
  <c r="C793" i="8"/>
  <c r="B793" i="8"/>
  <c r="A793" i="8"/>
  <c r="D793" i="8"/>
  <c r="E793" i="8"/>
  <c r="C794" i="8"/>
  <c r="B794" i="8"/>
  <c r="A794" i="8"/>
  <c r="D794" i="8"/>
  <c r="E794" i="8"/>
  <c r="C795" i="8"/>
  <c r="B795" i="8"/>
  <c r="A795" i="8"/>
  <c r="D795" i="8"/>
  <c r="E795" i="8"/>
  <c r="C796" i="8"/>
  <c r="B796" i="8"/>
  <c r="A796" i="8"/>
  <c r="D796" i="8"/>
  <c r="E796" i="8"/>
  <c r="C797" i="8"/>
  <c r="B797" i="8"/>
  <c r="A797" i="8"/>
  <c r="D797" i="8"/>
  <c r="E797" i="8"/>
  <c r="C798" i="8"/>
  <c r="B798" i="8"/>
  <c r="A798" i="8"/>
  <c r="D798" i="8"/>
  <c r="E798" i="8"/>
  <c r="C799" i="8"/>
  <c r="B799" i="8"/>
  <c r="A799" i="8"/>
  <c r="D799" i="8"/>
  <c r="E799" i="8"/>
  <c r="C800" i="8"/>
  <c r="B800" i="8"/>
  <c r="A800" i="8"/>
  <c r="D800" i="8"/>
  <c r="E800" i="8"/>
  <c r="C801" i="8"/>
  <c r="B801" i="8"/>
  <c r="A801" i="8"/>
  <c r="D801" i="8"/>
  <c r="E801" i="8"/>
  <c r="C802" i="8"/>
  <c r="B802" i="8"/>
  <c r="A802" i="8"/>
  <c r="D802" i="8"/>
  <c r="E802" i="8"/>
  <c r="C803" i="8"/>
  <c r="B803" i="8"/>
  <c r="A803" i="8"/>
  <c r="D803" i="8"/>
  <c r="E803" i="8"/>
  <c r="C804" i="8"/>
  <c r="B804" i="8"/>
  <c r="A804" i="8"/>
  <c r="D804" i="8"/>
  <c r="E804" i="8"/>
  <c r="C805" i="8"/>
  <c r="B805" i="8"/>
  <c r="A805" i="8"/>
  <c r="D805" i="8"/>
  <c r="E805" i="8"/>
  <c r="C806" i="8"/>
  <c r="B806" i="8"/>
  <c r="A806" i="8"/>
  <c r="D806" i="8"/>
  <c r="E806" i="8"/>
  <c r="C807" i="8"/>
  <c r="B807" i="8"/>
  <c r="A807" i="8"/>
  <c r="D807" i="8"/>
  <c r="E807" i="8"/>
  <c r="C808" i="8"/>
  <c r="B808" i="8"/>
  <c r="A808" i="8"/>
  <c r="D808" i="8"/>
  <c r="E808" i="8"/>
  <c r="C809" i="8"/>
  <c r="B809" i="8"/>
  <c r="A809" i="8"/>
  <c r="D809" i="8"/>
  <c r="E809" i="8"/>
  <c r="C810" i="8"/>
  <c r="B810" i="8"/>
  <c r="A810" i="8"/>
  <c r="D810" i="8"/>
  <c r="E810" i="8"/>
  <c r="C811" i="8"/>
  <c r="B811" i="8"/>
  <c r="A811" i="8"/>
  <c r="D811" i="8"/>
  <c r="E811" i="8"/>
  <c r="C812" i="8"/>
  <c r="B812" i="8"/>
  <c r="A812" i="8"/>
  <c r="D812" i="8"/>
  <c r="E812" i="8"/>
  <c r="C813" i="8"/>
  <c r="B813" i="8"/>
  <c r="A813" i="8"/>
  <c r="D813" i="8"/>
  <c r="E813" i="8"/>
  <c r="C814" i="8"/>
  <c r="B814" i="8"/>
  <c r="A814" i="8"/>
  <c r="D814" i="8"/>
  <c r="E814" i="8"/>
  <c r="C815" i="8"/>
  <c r="B815" i="8"/>
  <c r="A815" i="8"/>
  <c r="D815" i="8"/>
  <c r="E815" i="8"/>
  <c r="C816" i="8"/>
  <c r="B816" i="8"/>
  <c r="A816" i="8"/>
  <c r="D816" i="8"/>
  <c r="E816" i="8"/>
  <c r="C817" i="8"/>
  <c r="B817" i="8"/>
  <c r="A817" i="8"/>
  <c r="D817" i="8"/>
  <c r="E817" i="8"/>
  <c r="C818" i="8"/>
  <c r="B818" i="8"/>
  <c r="A818" i="8"/>
  <c r="D818" i="8"/>
  <c r="E818" i="8"/>
  <c r="C819" i="8"/>
  <c r="B819" i="8"/>
  <c r="A819" i="8"/>
  <c r="D819" i="8"/>
  <c r="E819" i="8"/>
  <c r="C820" i="8"/>
  <c r="B820" i="8"/>
  <c r="A820" i="8"/>
  <c r="D820" i="8"/>
  <c r="E820" i="8"/>
  <c r="C821" i="8"/>
  <c r="B821" i="8"/>
  <c r="A821" i="8"/>
  <c r="D821" i="8"/>
  <c r="E821" i="8"/>
  <c r="C822" i="8"/>
  <c r="B822" i="8"/>
  <c r="A822" i="8"/>
  <c r="D822" i="8"/>
  <c r="E822" i="8"/>
  <c r="C823" i="8"/>
  <c r="B823" i="8"/>
  <c r="A823" i="8"/>
  <c r="D823" i="8"/>
  <c r="E823" i="8"/>
  <c r="C824" i="8"/>
  <c r="B824" i="8"/>
  <c r="A824" i="8"/>
  <c r="D824" i="8"/>
  <c r="E824" i="8"/>
  <c r="C825" i="8"/>
  <c r="B825" i="8"/>
  <c r="A825" i="8"/>
  <c r="D825" i="8"/>
  <c r="E825" i="8"/>
  <c r="C826" i="8"/>
  <c r="B826" i="8"/>
  <c r="A826" i="8"/>
  <c r="D826" i="8"/>
  <c r="E826" i="8"/>
  <c r="C827" i="8"/>
  <c r="B827" i="8"/>
  <c r="A827" i="8"/>
  <c r="D827" i="8"/>
  <c r="E827" i="8"/>
  <c r="C828" i="8"/>
  <c r="B828" i="8"/>
  <c r="A828" i="8"/>
  <c r="D828" i="8"/>
  <c r="E828" i="8"/>
  <c r="C829" i="8"/>
  <c r="B829" i="8"/>
  <c r="A829" i="8"/>
  <c r="D829" i="8"/>
  <c r="E829" i="8"/>
  <c r="C830" i="8"/>
  <c r="B830" i="8"/>
  <c r="A830" i="8"/>
  <c r="D830" i="8"/>
  <c r="E830" i="8"/>
  <c r="C831" i="8"/>
  <c r="B831" i="8"/>
  <c r="A831" i="8"/>
  <c r="D831" i="8"/>
  <c r="E831" i="8"/>
  <c r="C832" i="8"/>
  <c r="B832" i="8"/>
  <c r="A832" i="8"/>
  <c r="D832" i="8"/>
  <c r="E832" i="8"/>
  <c r="C833" i="8"/>
  <c r="B833" i="8"/>
  <c r="A833" i="8"/>
  <c r="D833" i="8"/>
  <c r="E833" i="8"/>
  <c r="C834" i="8"/>
  <c r="B834" i="8"/>
  <c r="A834" i="8"/>
  <c r="D834" i="8"/>
  <c r="E834" i="8"/>
  <c r="C835" i="8"/>
  <c r="B835" i="8"/>
  <c r="A835" i="8"/>
  <c r="D835" i="8"/>
  <c r="E835" i="8"/>
  <c r="C836" i="8"/>
  <c r="B836" i="8"/>
  <c r="A836" i="8"/>
  <c r="D836" i="8"/>
  <c r="E836" i="8"/>
  <c r="C837" i="8"/>
  <c r="B837" i="8"/>
  <c r="A837" i="8"/>
  <c r="D837" i="8"/>
  <c r="E837" i="8"/>
  <c r="C838" i="8"/>
  <c r="B838" i="8"/>
  <c r="A838" i="8"/>
  <c r="D838" i="8"/>
  <c r="E838" i="8"/>
  <c r="C839" i="8"/>
  <c r="B839" i="8"/>
  <c r="A839" i="8"/>
  <c r="D839" i="8"/>
  <c r="E839" i="8"/>
  <c r="C840" i="8"/>
  <c r="B840" i="8"/>
  <c r="A840" i="8"/>
  <c r="D840" i="8"/>
  <c r="E840" i="8"/>
  <c r="C841" i="8"/>
  <c r="B841" i="8"/>
  <c r="A841" i="8"/>
  <c r="D841" i="8"/>
  <c r="E841" i="8"/>
  <c r="C842" i="8"/>
  <c r="B842" i="8"/>
  <c r="A842" i="8"/>
  <c r="D842" i="8"/>
  <c r="E842" i="8"/>
  <c r="C843" i="8"/>
  <c r="B843" i="8"/>
  <c r="A843" i="8"/>
  <c r="D843" i="8"/>
  <c r="E843" i="8"/>
  <c r="C844" i="8"/>
  <c r="B844" i="8"/>
  <c r="A844" i="8"/>
  <c r="D844" i="8"/>
  <c r="E844" i="8"/>
  <c r="C845" i="8"/>
  <c r="B845" i="8"/>
  <c r="A845" i="8"/>
  <c r="D845" i="8"/>
  <c r="E845" i="8"/>
  <c r="C846" i="8"/>
  <c r="B846" i="8"/>
  <c r="A846" i="8"/>
  <c r="D846" i="8"/>
  <c r="E846" i="8"/>
  <c r="C847" i="8"/>
  <c r="B847" i="8"/>
  <c r="A847" i="8"/>
  <c r="D847" i="8"/>
  <c r="E847" i="8"/>
  <c r="C848" i="8"/>
  <c r="B848" i="8"/>
  <c r="A848" i="8"/>
  <c r="D848" i="8"/>
  <c r="E848" i="8"/>
  <c r="C849" i="8"/>
  <c r="B849" i="8"/>
  <c r="A849" i="8"/>
  <c r="D849" i="8"/>
  <c r="E849" i="8"/>
  <c r="C850" i="8"/>
  <c r="B850" i="8"/>
  <c r="A850" i="8"/>
  <c r="D850" i="8"/>
  <c r="E850" i="8"/>
  <c r="C851" i="8"/>
  <c r="B851" i="8"/>
  <c r="A851" i="8"/>
  <c r="D851" i="8"/>
  <c r="E851" i="8"/>
  <c r="C852" i="8"/>
  <c r="B852" i="8"/>
  <c r="A852" i="8"/>
  <c r="D852" i="8"/>
  <c r="E852" i="8"/>
  <c r="C853" i="8"/>
  <c r="B853" i="8"/>
  <c r="A853" i="8"/>
  <c r="D853" i="8"/>
  <c r="E853" i="8"/>
  <c r="C854" i="8"/>
  <c r="B854" i="8"/>
  <c r="A854" i="8"/>
  <c r="D854" i="8"/>
  <c r="E854" i="8"/>
  <c r="C855" i="8"/>
  <c r="B855" i="8"/>
  <c r="A855" i="8"/>
  <c r="D855" i="8"/>
  <c r="E855" i="8"/>
  <c r="C856" i="8"/>
  <c r="B856" i="8"/>
  <c r="A856" i="8"/>
  <c r="D856" i="8"/>
  <c r="E856" i="8"/>
  <c r="C857" i="8"/>
  <c r="B857" i="8"/>
  <c r="A857" i="8"/>
  <c r="D857" i="8"/>
  <c r="E857" i="8"/>
  <c r="C858" i="8"/>
  <c r="B858" i="8"/>
  <c r="A858" i="8"/>
  <c r="D858" i="8"/>
  <c r="E858" i="8"/>
  <c r="C859" i="8"/>
  <c r="B859" i="8"/>
  <c r="A859" i="8"/>
  <c r="D859" i="8"/>
  <c r="E859" i="8"/>
  <c r="C860" i="8"/>
  <c r="B860" i="8"/>
  <c r="A860" i="8"/>
  <c r="D860" i="8"/>
  <c r="E860" i="8"/>
  <c r="C861" i="8"/>
  <c r="B861" i="8"/>
  <c r="A861" i="8"/>
  <c r="D861" i="8"/>
  <c r="E861" i="8"/>
  <c r="C862" i="8"/>
  <c r="B862" i="8"/>
  <c r="A862" i="8"/>
  <c r="D862" i="8"/>
  <c r="E862" i="8"/>
  <c r="C863" i="8"/>
  <c r="B863" i="8"/>
  <c r="A863" i="8"/>
  <c r="D863" i="8"/>
  <c r="E863" i="8"/>
  <c r="C864" i="8"/>
  <c r="B864" i="8"/>
  <c r="A864" i="8"/>
  <c r="D864" i="8"/>
  <c r="E864" i="8"/>
  <c r="C865" i="8"/>
  <c r="B865" i="8"/>
  <c r="A865" i="8"/>
  <c r="D865" i="8"/>
  <c r="E865" i="8"/>
  <c r="C866" i="8"/>
  <c r="B866" i="8"/>
  <c r="A866" i="8"/>
  <c r="D866" i="8"/>
  <c r="E866" i="8"/>
  <c r="C867" i="8"/>
  <c r="B867" i="8"/>
  <c r="A867" i="8"/>
  <c r="D867" i="8"/>
  <c r="E867" i="8"/>
  <c r="C868" i="8"/>
  <c r="B868" i="8"/>
  <c r="A868" i="8"/>
  <c r="D868" i="8"/>
  <c r="E868" i="8"/>
  <c r="C869" i="8"/>
  <c r="B869" i="8"/>
  <c r="A869" i="8"/>
  <c r="D869" i="8"/>
  <c r="E869" i="8"/>
  <c r="C870" i="8"/>
  <c r="B870" i="8"/>
  <c r="A870" i="8"/>
  <c r="D870" i="8"/>
  <c r="E870" i="8"/>
  <c r="C871" i="8"/>
  <c r="B871" i="8"/>
  <c r="A871" i="8"/>
  <c r="D871" i="8"/>
  <c r="E871" i="8"/>
  <c r="C872" i="8"/>
  <c r="B872" i="8"/>
  <c r="A872" i="8"/>
  <c r="D872" i="8"/>
  <c r="E872" i="8"/>
  <c r="C873" i="8"/>
  <c r="B873" i="8"/>
  <c r="A873" i="8"/>
  <c r="D873" i="8"/>
  <c r="E873" i="8"/>
  <c r="C874" i="8"/>
  <c r="B874" i="8"/>
  <c r="A874" i="8"/>
  <c r="D874" i="8"/>
  <c r="E874" i="8"/>
  <c r="C875" i="8"/>
  <c r="B875" i="8"/>
  <c r="A875" i="8"/>
  <c r="D875" i="8"/>
  <c r="E875" i="8"/>
  <c r="C876" i="8"/>
  <c r="B876" i="8"/>
  <c r="A876" i="8"/>
  <c r="D876" i="8"/>
  <c r="E876" i="8"/>
  <c r="C877" i="8"/>
  <c r="B877" i="8"/>
  <c r="A877" i="8"/>
  <c r="D877" i="8"/>
  <c r="E877" i="8"/>
  <c r="C878" i="8"/>
  <c r="B878" i="8"/>
  <c r="A878" i="8"/>
  <c r="D878" i="8"/>
  <c r="E878" i="8"/>
  <c r="C879" i="8"/>
  <c r="B879" i="8"/>
  <c r="A879" i="8"/>
  <c r="D879" i="8"/>
  <c r="E879" i="8"/>
  <c r="C880" i="8"/>
  <c r="B880" i="8"/>
  <c r="A880" i="8"/>
  <c r="D880" i="8"/>
  <c r="E880" i="8"/>
  <c r="C881" i="8"/>
  <c r="B881" i="8"/>
  <c r="A881" i="8"/>
  <c r="D881" i="8"/>
  <c r="E881" i="8"/>
  <c r="C882" i="8"/>
  <c r="B882" i="8"/>
  <c r="A882" i="8"/>
  <c r="D882" i="8"/>
  <c r="E882" i="8"/>
  <c r="C883" i="8"/>
  <c r="B883" i="8"/>
  <c r="A883" i="8"/>
  <c r="D883" i="8"/>
  <c r="E883" i="8"/>
  <c r="C884" i="8"/>
  <c r="B884" i="8"/>
  <c r="A884" i="8"/>
  <c r="D884" i="8"/>
  <c r="E884" i="8"/>
  <c r="C885" i="8"/>
  <c r="B885" i="8"/>
  <c r="A885" i="8"/>
  <c r="D885" i="8"/>
  <c r="E885" i="8"/>
  <c r="C886" i="8"/>
  <c r="B886" i="8"/>
  <c r="A886" i="8"/>
  <c r="D886" i="8"/>
  <c r="E886" i="8"/>
  <c r="C887" i="8"/>
  <c r="B887" i="8"/>
  <c r="A887" i="8"/>
  <c r="D887" i="8"/>
  <c r="E887" i="8"/>
  <c r="C888" i="8"/>
  <c r="B888" i="8"/>
  <c r="A888" i="8"/>
  <c r="D888" i="8"/>
  <c r="E888" i="8"/>
  <c r="C889" i="8"/>
  <c r="B889" i="8"/>
  <c r="A889" i="8"/>
  <c r="D889" i="8"/>
  <c r="E889" i="8"/>
  <c r="C890" i="8"/>
  <c r="B890" i="8"/>
  <c r="A890" i="8"/>
  <c r="D890" i="8"/>
  <c r="E890" i="8"/>
  <c r="C891" i="8"/>
  <c r="B891" i="8"/>
  <c r="A891" i="8"/>
  <c r="D891" i="8"/>
  <c r="E891" i="8"/>
  <c r="C892" i="8"/>
  <c r="B892" i="8"/>
  <c r="A892" i="8"/>
  <c r="D892" i="8"/>
  <c r="E892" i="8"/>
  <c r="C893" i="8"/>
  <c r="B893" i="8"/>
  <c r="A893" i="8"/>
  <c r="D893" i="8"/>
  <c r="E893" i="8"/>
  <c r="C894" i="8"/>
  <c r="B894" i="8"/>
  <c r="A894" i="8"/>
  <c r="D894" i="8"/>
  <c r="E894" i="8"/>
  <c r="C895" i="8"/>
  <c r="B895" i="8"/>
  <c r="A895" i="8"/>
  <c r="D895" i="8"/>
  <c r="E895" i="8"/>
  <c r="C896" i="8"/>
  <c r="B896" i="8"/>
  <c r="A896" i="8"/>
  <c r="D896" i="8"/>
  <c r="E896" i="8"/>
  <c r="C897" i="8"/>
  <c r="B897" i="8"/>
  <c r="A897" i="8"/>
  <c r="D897" i="8"/>
  <c r="E897" i="8"/>
  <c r="C898" i="8"/>
  <c r="B898" i="8"/>
  <c r="A898" i="8"/>
  <c r="D898" i="8"/>
  <c r="E898" i="8"/>
  <c r="C899" i="8"/>
  <c r="B899" i="8"/>
  <c r="A899" i="8"/>
  <c r="D899" i="8"/>
  <c r="E899" i="8"/>
  <c r="C900" i="8"/>
  <c r="B900" i="8"/>
  <c r="A900" i="8"/>
  <c r="D900" i="8"/>
  <c r="E900" i="8"/>
  <c r="C901" i="8"/>
  <c r="B901" i="8"/>
  <c r="A901" i="8"/>
  <c r="D901" i="8"/>
  <c r="E901" i="8"/>
  <c r="C902" i="8"/>
  <c r="B902" i="8"/>
  <c r="A902" i="8"/>
  <c r="D902" i="8"/>
  <c r="E902" i="8"/>
  <c r="C903" i="8"/>
  <c r="B903" i="8"/>
  <c r="A903" i="8"/>
  <c r="D903" i="8"/>
  <c r="E903" i="8"/>
  <c r="C904" i="8"/>
  <c r="B904" i="8"/>
  <c r="A904" i="8"/>
  <c r="D904" i="8"/>
  <c r="E904" i="8"/>
  <c r="C905" i="8"/>
  <c r="B905" i="8"/>
  <c r="A905" i="8"/>
  <c r="D905" i="8"/>
  <c r="E905" i="8"/>
  <c r="C906" i="8"/>
  <c r="B906" i="8"/>
  <c r="A906" i="8"/>
  <c r="D906" i="8"/>
  <c r="E906" i="8"/>
  <c r="C907" i="8"/>
  <c r="B907" i="8"/>
  <c r="A907" i="8"/>
  <c r="D907" i="8"/>
  <c r="E907" i="8"/>
  <c r="C908" i="8"/>
  <c r="B908" i="8"/>
  <c r="A908" i="8"/>
  <c r="D908" i="8"/>
  <c r="E908" i="8"/>
  <c r="C909" i="8"/>
  <c r="B909" i="8"/>
  <c r="A909" i="8"/>
  <c r="D909" i="8"/>
  <c r="E909" i="8"/>
  <c r="C910" i="8"/>
  <c r="B910" i="8"/>
  <c r="A910" i="8"/>
  <c r="D910" i="8"/>
  <c r="E910" i="8"/>
  <c r="C911" i="8"/>
  <c r="B911" i="8"/>
  <c r="A911" i="8"/>
  <c r="D911" i="8"/>
  <c r="E911" i="8"/>
  <c r="C912" i="8"/>
  <c r="B912" i="8"/>
  <c r="A912" i="8"/>
  <c r="D912" i="8"/>
  <c r="E912" i="8"/>
  <c r="C913" i="8"/>
  <c r="B913" i="8"/>
  <c r="A913" i="8"/>
  <c r="D913" i="8"/>
  <c r="E913" i="8"/>
  <c r="C914" i="8"/>
  <c r="B914" i="8"/>
  <c r="A914" i="8"/>
  <c r="D914" i="8"/>
  <c r="E914" i="8"/>
  <c r="C915" i="8"/>
  <c r="B915" i="8"/>
  <c r="A915" i="8"/>
  <c r="D915" i="8"/>
  <c r="E915" i="8"/>
  <c r="C916" i="8"/>
  <c r="B916" i="8"/>
  <c r="A916" i="8"/>
  <c r="D916" i="8"/>
  <c r="E916" i="8"/>
  <c r="C917" i="8"/>
  <c r="B917" i="8"/>
  <c r="A917" i="8"/>
  <c r="D917" i="8"/>
  <c r="E917" i="8"/>
  <c r="C918" i="8"/>
  <c r="B918" i="8"/>
  <c r="A918" i="8"/>
  <c r="D918" i="8"/>
  <c r="E918" i="8"/>
  <c r="C919" i="8"/>
  <c r="B919" i="8"/>
  <c r="A919" i="8"/>
  <c r="D919" i="8"/>
  <c r="E919" i="8"/>
  <c r="C920" i="8"/>
  <c r="B920" i="8"/>
  <c r="A920" i="8"/>
  <c r="D920" i="8"/>
  <c r="E920" i="8"/>
  <c r="C921" i="8"/>
  <c r="B921" i="8"/>
  <c r="A921" i="8"/>
  <c r="D921" i="8"/>
  <c r="E921" i="8"/>
  <c r="C922" i="8"/>
  <c r="B922" i="8"/>
  <c r="A922" i="8"/>
  <c r="D922" i="8"/>
  <c r="E922" i="8"/>
  <c r="C923" i="8"/>
  <c r="B923" i="8"/>
  <c r="A923" i="8"/>
  <c r="D923" i="8"/>
  <c r="E923" i="8"/>
  <c r="C924" i="8"/>
  <c r="B924" i="8"/>
  <c r="A924" i="8"/>
  <c r="D924" i="8"/>
  <c r="E924" i="8"/>
  <c r="C925" i="8"/>
  <c r="B925" i="8"/>
  <c r="A925" i="8"/>
  <c r="D925" i="8"/>
  <c r="E925" i="8"/>
  <c r="C926" i="8"/>
  <c r="B926" i="8"/>
  <c r="A926" i="8"/>
  <c r="D926" i="8"/>
  <c r="E926" i="8"/>
  <c r="C927" i="8"/>
  <c r="B927" i="8"/>
  <c r="A927" i="8"/>
  <c r="D927" i="8"/>
  <c r="E927" i="8"/>
  <c r="C928" i="8"/>
  <c r="B928" i="8"/>
  <c r="A928" i="8"/>
  <c r="D928" i="8"/>
  <c r="E928" i="8"/>
  <c r="C929" i="8"/>
  <c r="B929" i="8"/>
  <c r="A929" i="8"/>
  <c r="D929" i="8"/>
  <c r="E929" i="8"/>
  <c r="C930" i="8"/>
  <c r="B930" i="8"/>
  <c r="A930" i="8"/>
  <c r="D930" i="8"/>
  <c r="E930" i="8"/>
  <c r="C931" i="8"/>
  <c r="B931" i="8"/>
  <c r="A931" i="8"/>
  <c r="D931" i="8"/>
  <c r="E931" i="8"/>
  <c r="C932" i="8"/>
  <c r="B932" i="8"/>
  <c r="A932" i="8"/>
  <c r="D932" i="8"/>
  <c r="E932" i="8"/>
  <c r="C933" i="8"/>
  <c r="B933" i="8"/>
  <c r="A933" i="8"/>
  <c r="D933" i="8"/>
  <c r="E933" i="8"/>
  <c r="C934" i="8"/>
  <c r="B934" i="8"/>
  <c r="A934" i="8"/>
  <c r="D934" i="8"/>
  <c r="E934" i="8"/>
  <c r="C935" i="8"/>
  <c r="B935" i="8"/>
  <c r="A935" i="8"/>
  <c r="D935" i="8"/>
  <c r="E935" i="8"/>
  <c r="C936" i="8"/>
  <c r="B936" i="8"/>
  <c r="A936" i="8"/>
  <c r="D936" i="8"/>
  <c r="E936" i="8"/>
  <c r="C937" i="8"/>
  <c r="B937" i="8"/>
  <c r="A937" i="8"/>
  <c r="D937" i="8"/>
  <c r="E937" i="8"/>
  <c r="C938" i="8"/>
  <c r="B938" i="8"/>
  <c r="A938" i="8"/>
  <c r="D938" i="8"/>
  <c r="E938" i="8"/>
  <c r="C939" i="8"/>
  <c r="B939" i="8"/>
  <c r="A939" i="8"/>
  <c r="D939" i="8"/>
  <c r="E939" i="8"/>
  <c r="C940" i="8"/>
  <c r="B940" i="8"/>
  <c r="A940" i="8"/>
  <c r="D940" i="8"/>
  <c r="E940" i="8"/>
  <c r="C941" i="8"/>
  <c r="B941" i="8"/>
  <c r="A941" i="8"/>
  <c r="D941" i="8"/>
  <c r="E941" i="8"/>
  <c r="C942" i="8"/>
  <c r="B942" i="8"/>
  <c r="A942" i="8"/>
  <c r="D942" i="8"/>
  <c r="E942" i="8"/>
  <c r="C943" i="8"/>
  <c r="B943" i="8"/>
  <c r="A943" i="8"/>
  <c r="D943" i="8"/>
  <c r="E943" i="8"/>
  <c r="C944" i="8"/>
  <c r="B944" i="8"/>
  <c r="A944" i="8"/>
  <c r="D944" i="8"/>
  <c r="E944" i="8"/>
  <c r="C945" i="8"/>
  <c r="B945" i="8"/>
  <c r="A945" i="8"/>
  <c r="D945" i="8"/>
  <c r="E945" i="8"/>
  <c r="C946" i="8"/>
  <c r="B946" i="8"/>
  <c r="A946" i="8"/>
  <c r="D946" i="8"/>
  <c r="E946" i="8"/>
  <c r="C947" i="8"/>
  <c r="B947" i="8"/>
  <c r="A947" i="8"/>
  <c r="D947" i="8"/>
  <c r="E947" i="8"/>
  <c r="C948" i="8"/>
  <c r="B948" i="8"/>
  <c r="A948" i="8"/>
  <c r="D948" i="8"/>
  <c r="E948" i="8"/>
  <c r="C949" i="8"/>
  <c r="B949" i="8"/>
  <c r="A949" i="8"/>
  <c r="D949" i="8"/>
  <c r="E949" i="8"/>
  <c r="C950" i="8"/>
  <c r="B950" i="8"/>
  <c r="A950" i="8"/>
  <c r="D950" i="8"/>
  <c r="E950" i="8"/>
  <c r="C951" i="8"/>
  <c r="B951" i="8"/>
  <c r="A951" i="8"/>
  <c r="D951" i="8"/>
  <c r="E951" i="8"/>
  <c r="C952" i="8"/>
  <c r="B952" i="8"/>
  <c r="A952" i="8"/>
  <c r="D952" i="8"/>
  <c r="E952" i="8"/>
  <c r="C953" i="8"/>
  <c r="B953" i="8"/>
  <c r="A953" i="8"/>
  <c r="D953" i="8"/>
  <c r="E953" i="8"/>
  <c r="C954" i="8"/>
  <c r="B954" i="8"/>
  <c r="A954" i="8"/>
  <c r="D954" i="8"/>
  <c r="E954" i="8"/>
  <c r="C955" i="8"/>
  <c r="B955" i="8"/>
  <c r="A955" i="8"/>
  <c r="D955" i="8"/>
  <c r="E955" i="8"/>
  <c r="C956" i="8"/>
  <c r="B956" i="8"/>
  <c r="A956" i="8"/>
  <c r="D956" i="8"/>
  <c r="E956" i="8"/>
  <c r="C957" i="8"/>
  <c r="B957" i="8"/>
  <c r="A957" i="8"/>
  <c r="D957" i="8"/>
  <c r="E957" i="8"/>
  <c r="C958" i="8"/>
  <c r="B958" i="8"/>
  <c r="A958" i="8"/>
  <c r="D958" i="8"/>
  <c r="E958" i="8"/>
  <c r="C959" i="8"/>
  <c r="B959" i="8"/>
  <c r="A959" i="8"/>
  <c r="D959" i="8"/>
  <c r="E959" i="8"/>
  <c r="C960" i="8"/>
  <c r="B960" i="8"/>
  <c r="A960" i="8"/>
  <c r="D960" i="8"/>
  <c r="E960" i="8"/>
  <c r="C961" i="8"/>
  <c r="B961" i="8"/>
  <c r="A961" i="8"/>
  <c r="D961" i="8"/>
  <c r="E961" i="8"/>
  <c r="C962" i="8"/>
  <c r="B962" i="8"/>
  <c r="A962" i="8"/>
  <c r="D962" i="8"/>
  <c r="E962" i="8"/>
  <c r="C963" i="8"/>
  <c r="B963" i="8"/>
  <c r="A963" i="8"/>
  <c r="D963" i="8"/>
  <c r="E963" i="8"/>
  <c r="C964" i="8"/>
  <c r="B964" i="8"/>
  <c r="A964" i="8"/>
  <c r="D964" i="8"/>
  <c r="E964" i="8"/>
  <c r="C965" i="8"/>
  <c r="B965" i="8"/>
  <c r="A965" i="8"/>
  <c r="D965" i="8"/>
  <c r="E965" i="8"/>
  <c r="C966" i="8"/>
  <c r="B966" i="8"/>
  <c r="A966" i="8"/>
  <c r="D966" i="8"/>
  <c r="E966" i="8"/>
  <c r="C967" i="8"/>
  <c r="B967" i="8"/>
  <c r="A967" i="8"/>
  <c r="D967" i="8"/>
  <c r="E967" i="8"/>
  <c r="C968" i="8"/>
  <c r="B968" i="8"/>
  <c r="A968" i="8"/>
  <c r="D968" i="8"/>
  <c r="E968" i="8"/>
  <c r="C969" i="8"/>
  <c r="B969" i="8"/>
  <c r="A969" i="8"/>
  <c r="D969" i="8"/>
  <c r="E969" i="8"/>
  <c r="C970" i="8"/>
  <c r="B970" i="8"/>
  <c r="A970" i="8"/>
  <c r="D970" i="8"/>
  <c r="E970" i="8"/>
  <c r="C971" i="8"/>
  <c r="B971" i="8"/>
  <c r="A971" i="8"/>
  <c r="D971" i="8"/>
  <c r="E971" i="8"/>
  <c r="C972" i="8"/>
  <c r="B972" i="8"/>
  <c r="A972" i="8"/>
  <c r="D972" i="8"/>
  <c r="E972" i="8"/>
  <c r="C973" i="8"/>
  <c r="B973" i="8"/>
  <c r="A973" i="8"/>
  <c r="D973" i="8"/>
  <c r="E973" i="8"/>
  <c r="C974" i="8"/>
  <c r="B974" i="8"/>
  <c r="A974" i="8"/>
  <c r="D974" i="8"/>
  <c r="E974" i="8"/>
  <c r="C975" i="8"/>
  <c r="B975" i="8"/>
  <c r="A975" i="8"/>
  <c r="D975" i="8"/>
  <c r="E975" i="8"/>
  <c r="C976" i="8"/>
  <c r="B976" i="8"/>
  <c r="A976" i="8"/>
  <c r="D976" i="8"/>
  <c r="E976" i="8"/>
  <c r="C977" i="8"/>
  <c r="B977" i="8"/>
  <c r="A977" i="8"/>
  <c r="D977" i="8"/>
  <c r="E977" i="8"/>
  <c r="C978" i="8"/>
  <c r="B978" i="8"/>
  <c r="A978" i="8"/>
  <c r="D978" i="8"/>
  <c r="E978" i="8"/>
  <c r="C979" i="8"/>
  <c r="B979" i="8"/>
  <c r="A979" i="8"/>
  <c r="D979" i="8"/>
  <c r="E979" i="8"/>
  <c r="C980" i="8"/>
  <c r="B980" i="8"/>
  <c r="A980" i="8"/>
  <c r="D980" i="8"/>
  <c r="E980" i="8"/>
  <c r="C981" i="8"/>
  <c r="B981" i="8"/>
  <c r="A981" i="8"/>
  <c r="D981" i="8"/>
  <c r="E981" i="8"/>
  <c r="C982" i="8"/>
  <c r="B982" i="8"/>
  <c r="A982" i="8"/>
  <c r="D982" i="8"/>
  <c r="E982" i="8"/>
  <c r="C983" i="8"/>
  <c r="B983" i="8"/>
  <c r="A983" i="8"/>
  <c r="D983" i="8"/>
  <c r="E983" i="8"/>
  <c r="C984" i="8"/>
  <c r="B984" i="8"/>
  <c r="A984" i="8"/>
  <c r="D984" i="8"/>
  <c r="E984" i="8"/>
  <c r="C985" i="8"/>
  <c r="B985" i="8"/>
  <c r="A985" i="8"/>
  <c r="D985" i="8"/>
  <c r="E985" i="8"/>
  <c r="C986" i="8"/>
  <c r="B986" i="8"/>
  <c r="A986" i="8"/>
  <c r="D986" i="8"/>
  <c r="E986" i="8"/>
  <c r="C987" i="8"/>
  <c r="B987" i="8"/>
  <c r="A987" i="8"/>
  <c r="D987" i="8"/>
  <c r="E987" i="8"/>
  <c r="C988" i="8"/>
  <c r="B988" i="8"/>
  <c r="A988" i="8"/>
  <c r="D988" i="8"/>
  <c r="E988" i="8"/>
  <c r="C989" i="8"/>
  <c r="B989" i="8"/>
  <c r="A989" i="8"/>
  <c r="D989" i="8"/>
  <c r="E989" i="8"/>
  <c r="C990" i="8"/>
  <c r="B990" i="8"/>
  <c r="A990" i="8"/>
  <c r="D990" i="8"/>
  <c r="E990" i="8"/>
  <c r="C991" i="8"/>
  <c r="B991" i="8"/>
  <c r="A991" i="8"/>
  <c r="D991" i="8"/>
  <c r="E991" i="8"/>
  <c r="C992" i="8"/>
  <c r="B992" i="8"/>
  <c r="A992" i="8"/>
  <c r="D992" i="8"/>
  <c r="E992" i="8"/>
  <c r="C993" i="8"/>
  <c r="B993" i="8"/>
  <c r="A993" i="8"/>
  <c r="D993" i="8"/>
  <c r="E993" i="8"/>
  <c r="C994" i="8"/>
  <c r="B994" i="8"/>
  <c r="A994" i="8"/>
  <c r="D994" i="8"/>
  <c r="E994" i="8"/>
  <c r="C995" i="8"/>
  <c r="B995" i="8"/>
  <c r="A995" i="8"/>
  <c r="D995" i="8"/>
  <c r="E995" i="8"/>
  <c r="C996" i="8"/>
  <c r="B996" i="8"/>
  <c r="A996" i="8"/>
  <c r="D996" i="8"/>
  <c r="E996" i="8"/>
  <c r="C997" i="8"/>
  <c r="B997" i="8"/>
  <c r="A997" i="8"/>
  <c r="D997" i="8"/>
  <c r="E997" i="8"/>
  <c r="C998" i="8"/>
  <c r="B998" i="8"/>
  <c r="A998" i="8"/>
  <c r="D998" i="8"/>
  <c r="E998" i="8"/>
  <c r="C999" i="8"/>
  <c r="B999" i="8"/>
  <c r="A999" i="8"/>
  <c r="D999" i="8"/>
  <c r="E999" i="8"/>
  <c r="C1000" i="8"/>
  <c r="B1000" i="8"/>
  <c r="A1000" i="8"/>
  <c r="D1000" i="8"/>
  <c r="E1000" i="8"/>
  <c r="C1001" i="8"/>
  <c r="B1001" i="8"/>
  <c r="A1001" i="8"/>
  <c r="D1001" i="8"/>
  <c r="E1001" i="8"/>
  <c r="C1002" i="8"/>
  <c r="B1002" i="8"/>
  <c r="A1002" i="8"/>
  <c r="D1002" i="8"/>
  <c r="E1002" i="8"/>
  <c r="C1003" i="8"/>
  <c r="B1003" i="8"/>
  <c r="A1003" i="8"/>
  <c r="D1003" i="8"/>
  <c r="E1003" i="8"/>
  <c r="C1004" i="8"/>
  <c r="B1004" i="8"/>
  <c r="A1004" i="8"/>
  <c r="D1004" i="8"/>
  <c r="E1004" i="8"/>
  <c r="C1005" i="8"/>
  <c r="B1005" i="8"/>
  <c r="A1005" i="8"/>
  <c r="D1005" i="8"/>
  <c r="E1005" i="8"/>
  <c r="C1006" i="8"/>
  <c r="B1006" i="8"/>
  <c r="A1006" i="8"/>
  <c r="D1006" i="8"/>
  <c r="E1006" i="8"/>
  <c r="C1007" i="8"/>
  <c r="B1007" i="8"/>
  <c r="A1007" i="8"/>
  <c r="D1007" i="8"/>
  <c r="E1007" i="8"/>
  <c r="C1008" i="8"/>
  <c r="B1008" i="8"/>
  <c r="A1008" i="8"/>
  <c r="D1008" i="8"/>
  <c r="E1008" i="8"/>
  <c r="C1009" i="8"/>
  <c r="B1009" i="8"/>
  <c r="A1009" i="8"/>
  <c r="D1009" i="8"/>
  <c r="E1009" i="8"/>
  <c r="C1010" i="8"/>
  <c r="B1010" i="8"/>
  <c r="A1010" i="8"/>
  <c r="D1010" i="8"/>
  <c r="E1010" i="8"/>
  <c r="C1011" i="8"/>
  <c r="B1011" i="8"/>
  <c r="A1011" i="8"/>
  <c r="D1011" i="8"/>
  <c r="E1011" i="8"/>
  <c r="C1012" i="8"/>
  <c r="B1012" i="8"/>
  <c r="A1012" i="8"/>
  <c r="D1012" i="8"/>
  <c r="E1012" i="8"/>
  <c r="C1013" i="8"/>
  <c r="B1013" i="8"/>
  <c r="A1013" i="8"/>
  <c r="D1013" i="8"/>
  <c r="E1013" i="8"/>
  <c r="C1014" i="8"/>
  <c r="B1014" i="8"/>
  <c r="A1014" i="8"/>
  <c r="D1014" i="8"/>
  <c r="E1014" i="8"/>
  <c r="C1015" i="8"/>
  <c r="B1015" i="8"/>
  <c r="A1015" i="8"/>
  <c r="D1015" i="8"/>
  <c r="E1015" i="8"/>
  <c r="C1016" i="8"/>
  <c r="B1016" i="8"/>
  <c r="A1016" i="8"/>
  <c r="D1016" i="8"/>
  <c r="E1016" i="8"/>
  <c r="C1017" i="8"/>
  <c r="B1017" i="8"/>
  <c r="A1017" i="8"/>
  <c r="D1017" i="8"/>
  <c r="E1017" i="8"/>
  <c r="C1018" i="8"/>
  <c r="B1018" i="8"/>
  <c r="A1018" i="8"/>
  <c r="D1018" i="8"/>
  <c r="E1018" i="8"/>
  <c r="C1019" i="8"/>
  <c r="B1019" i="8"/>
  <c r="A1019" i="8"/>
  <c r="D1019" i="8"/>
  <c r="E1019" i="8"/>
  <c r="C1020" i="8"/>
  <c r="B1020" i="8"/>
  <c r="A1020" i="8"/>
  <c r="D1020" i="8"/>
  <c r="E1020" i="8"/>
  <c r="C1021" i="8"/>
  <c r="B1021" i="8"/>
  <c r="A1021" i="8"/>
  <c r="D1021" i="8"/>
  <c r="E1021" i="8"/>
  <c r="C1022" i="8"/>
  <c r="B1022" i="8"/>
  <c r="A1022" i="8"/>
  <c r="D1022" i="8"/>
  <c r="E1022" i="8"/>
  <c r="C1023" i="8"/>
  <c r="B1023" i="8"/>
  <c r="A1023" i="8"/>
  <c r="D1023" i="8"/>
  <c r="E1023" i="8"/>
  <c r="C1024" i="8"/>
  <c r="B1024" i="8"/>
  <c r="A1024" i="8"/>
  <c r="D1024" i="8"/>
  <c r="E1024" i="8"/>
  <c r="C1025" i="8"/>
  <c r="B1025" i="8"/>
  <c r="A1025" i="8"/>
  <c r="D1025" i="8"/>
  <c r="E1025" i="8"/>
  <c r="C1026" i="8"/>
  <c r="B1026" i="8"/>
  <c r="A1026" i="8"/>
  <c r="D1026" i="8"/>
  <c r="E1026" i="8"/>
  <c r="C1027" i="8"/>
  <c r="B1027" i="8"/>
  <c r="A1027" i="8"/>
  <c r="D1027" i="8"/>
  <c r="E1027" i="8"/>
  <c r="C1028" i="8"/>
  <c r="B1028" i="8"/>
  <c r="A1028" i="8"/>
  <c r="D1028" i="8"/>
  <c r="E1028" i="8"/>
  <c r="C1029" i="8"/>
  <c r="B1029" i="8"/>
  <c r="A1029" i="8"/>
  <c r="D1029" i="8"/>
  <c r="E1029" i="8"/>
  <c r="C1030" i="8"/>
  <c r="B1030" i="8"/>
  <c r="A1030" i="8"/>
  <c r="D1030" i="8"/>
  <c r="E1030" i="8"/>
  <c r="C1031" i="8"/>
  <c r="B1031" i="8"/>
  <c r="A1031" i="8"/>
  <c r="D1031" i="8"/>
  <c r="E1031" i="8"/>
  <c r="C1032" i="8"/>
  <c r="B1032" i="8"/>
  <c r="A1032" i="8"/>
  <c r="D1032" i="8"/>
  <c r="E1032" i="8"/>
  <c r="C1033" i="8"/>
  <c r="B1033" i="8"/>
  <c r="A1033" i="8"/>
  <c r="D1033" i="8"/>
  <c r="E1033" i="8"/>
  <c r="C1034" i="8"/>
  <c r="B1034" i="8"/>
  <c r="A1034" i="8"/>
  <c r="D1034" i="8"/>
  <c r="E1034" i="8"/>
  <c r="C1035" i="8"/>
  <c r="B1035" i="8"/>
  <c r="A1035" i="8"/>
  <c r="D1035" i="8"/>
  <c r="E1035" i="8"/>
  <c r="C1036" i="8"/>
  <c r="B1036" i="8"/>
  <c r="A1036" i="8"/>
  <c r="D1036" i="8"/>
  <c r="E1036" i="8"/>
  <c r="C1037" i="8"/>
  <c r="B1037" i="8"/>
  <c r="A1037" i="8"/>
  <c r="D1037" i="8"/>
  <c r="E1037" i="8"/>
  <c r="C1038" i="8"/>
  <c r="B1038" i="8"/>
  <c r="A1038" i="8"/>
  <c r="D1038" i="8"/>
  <c r="E1038" i="8"/>
  <c r="C1039" i="8"/>
  <c r="B1039" i="8"/>
  <c r="A1039" i="8"/>
  <c r="D1039" i="8"/>
  <c r="E1039" i="8"/>
  <c r="C1040" i="8"/>
  <c r="B1040" i="8"/>
  <c r="A1040" i="8"/>
  <c r="D1040" i="8"/>
  <c r="E1040" i="8"/>
  <c r="C1041" i="8"/>
  <c r="B1041" i="8"/>
  <c r="A1041" i="8"/>
  <c r="D1041" i="8"/>
  <c r="E1041" i="8"/>
  <c r="C1042" i="8"/>
  <c r="B1042" i="8"/>
  <c r="A1042" i="8"/>
  <c r="D1042" i="8"/>
  <c r="E1042" i="8"/>
  <c r="C1043" i="8"/>
  <c r="B1043" i="8"/>
  <c r="A1043" i="8"/>
  <c r="D1043" i="8"/>
  <c r="E1043" i="8"/>
  <c r="C1044" i="8"/>
  <c r="B1044" i="8"/>
  <c r="A1044" i="8"/>
  <c r="D1044" i="8"/>
  <c r="E1044" i="8"/>
  <c r="C1045" i="8"/>
  <c r="B1045" i="8"/>
  <c r="A1045" i="8"/>
  <c r="D1045" i="8"/>
  <c r="E1045" i="8"/>
  <c r="C1046" i="8"/>
  <c r="B1046" i="8"/>
  <c r="A1046" i="8"/>
  <c r="D1046" i="8"/>
  <c r="E1046" i="8"/>
  <c r="C1047" i="8"/>
  <c r="B1047" i="8"/>
  <c r="A1047" i="8"/>
  <c r="D1047" i="8"/>
  <c r="E1047" i="8"/>
  <c r="C1048" i="8"/>
  <c r="B1048" i="8"/>
  <c r="A1048" i="8"/>
  <c r="D1048" i="8"/>
  <c r="E1048" i="8"/>
  <c r="C1049" i="8"/>
  <c r="B1049" i="8"/>
  <c r="A1049" i="8"/>
  <c r="D1049" i="8"/>
  <c r="E1049" i="8"/>
  <c r="C1050" i="8"/>
  <c r="B1050" i="8"/>
  <c r="A1050" i="8"/>
  <c r="D1050" i="8"/>
  <c r="E1050" i="8"/>
  <c r="C1051" i="8"/>
  <c r="B1051" i="8"/>
  <c r="A1051" i="8"/>
  <c r="D1051" i="8"/>
  <c r="E1051" i="8"/>
  <c r="C1052" i="8"/>
  <c r="B1052" i="8"/>
  <c r="A1052" i="8"/>
  <c r="D1052" i="8"/>
  <c r="E1052" i="8"/>
  <c r="C1053" i="8"/>
  <c r="B1053" i="8"/>
  <c r="A1053" i="8"/>
  <c r="D1053" i="8"/>
  <c r="E1053" i="8"/>
  <c r="C1054" i="8"/>
  <c r="B1054" i="8"/>
  <c r="A1054" i="8"/>
  <c r="D1054" i="8"/>
  <c r="E1054" i="8"/>
  <c r="C1055" i="8"/>
  <c r="B1055" i="8"/>
  <c r="A1055" i="8"/>
  <c r="D1055" i="8"/>
  <c r="E1055" i="8"/>
  <c r="C1056" i="8"/>
  <c r="B1056" i="8"/>
  <c r="A1056" i="8"/>
  <c r="D1056" i="8"/>
  <c r="E1056" i="8"/>
  <c r="C1057" i="8"/>
  <c r="B1057" i="8"/>
  <c r="A1057" i="8"/>
  <c r="D1057" i="8"/>
  <c r="E1057" i="8"/>
  <c r="C1058" i="8"/>
  <c r="B1058" i="8"/>
  <c r="A1058" i="8"/>
  <c r="D1058" i="8"/>
  <c r="E1058" i="8"/>
  <c r="C1059" i="8"/>
  <c r="B1059" i="8"/>
  <c r="A1059" i="8"/>
  <c r="D1059" i="8"/>
  <c r="E1059" i="8"/>
  <c r="C1060" i="8"/>
  <c r="B1060" i="8"/>
  <c r="A1060" i="8"/>
  <c r="D1060" i="8"/>
  <c r="E1060" i="8"/>
  <c r="C1061" i="8"/>
  <c r="B1061" i="8"/>
  <c r="A1061" i="8"/>
  <c r="D1061" i="8"/>
  <c r="E1061" i="8"/>
  <c r="C1062" i="8"/>
  <c r="B1062" i="8"/>
  <c r="A1062" i="8"/>
  <c r="D1062" i="8"/>
  <c r="E1062" i="8"/>
  <c r="C1063" i="8"/>
  <c r="B1063" i="8"/>
  <c r="A1063" i="8"/>
  <c r="D1063" i="8"/>
  <c r="E1063" i="8"/>
  <c r="C1064" i="8"/>
  <c r="B1064" i="8"/>
  <c r="A1064" i="8"/>
  <c r="D1064" i="8"/>
  <c r="E1064" i="8"/>
  <c r="C1065" i="8"/>
  <c r="B1065" i="8"/>
  <c r="A1065" i="8"/>
  <c r="D1065" i="8"/>
  <c r="E1065" i="8"/>
  <c r="C1066" i="8"/>
  <c r="B1066" i="8"/>
  <c r="A1066" i="8"/>
  <c r="D1066" i="8"/>
  <c r="E1066" i="8"/>
  <c r="C1067" i="8"/>
  <c r="B1067" i="8"/>
  <c r="A1067" i="8"/>
  <c r="D1067" i="8"/>
  <c r="E1067" i="8"/>
  <c r="C1068" i="8"/>
  <c r="B1068" i="8"/>
  <c r="A1068" i="8"/>
  <c r="D1068" i="8"/>
  <c r="E1068" i="8"/>
  <c r="C1069" i="8"/>
  <c r="B1069" i="8"/>
  <c r="A1069" i="8"/>
  <c r="D1069" i="8"/>
  <c r="E1069" i="8"/>
  <c r="C1070" i="8"/>
  <c r="B1070" i="8"/>
  <c r="A1070" i="8"/>
  <c r="D1070" i="8"/>
  <c r="E1070" i="8"/>
  <c r="C1071" i="8"/>
  <c r="B1071" i="8"/>
  <c r="A1071" i="8"/>
  <c r="D1071" i="8"/>
  <c r="E1071" i="8"/>
  <c r="C1072" i="8"/>
  <c r="B1072" i="8"/>
  <c r="A1072" i="8"/>
  <c r="D1072" i="8"/>
  <c r="E1072" i="8"/>
  <c r="C1073" i="8"/>
  <c r="B1073" i="8"/>
  <c r="A1073" i="8"/>
  <c r="D1073" i="8"/>
  <c r="E1073" i="8"/>
  <c r="C1074" i="8"/>
  <c r="B1074" i="8"/>
  <c r="A1074" i="8"/>
  <c r="D1074" i="8"/>
  <c r="E1074" i="8"/>
  <c r="C1075" i="8"/>
  <c r="B1075" i="8"/>
  <c r="A1075" i="8"/>
  <c r="D1075" i="8"/>
  <c r="E1075" i="8"/>
  <c r="C1076" i="8"/>
  <c r="B1076" i="8"/>
  <c r="A1076" i="8"/>
  <c r="D1076" i="8"/>
  <c r="E1076" i="8"/>
  <c r="C1077" i="8"/>
  <c r="B1077" i="8"/>
  <c r="A1077" i="8"/>
  <c r="D1077" i="8"/>
  <c r="E1077" i="8"/>
  <c r="C1078" i="8"/>
  <c r="B1078" i="8"/>
  <c r="A1078" i="8"/>
  <c r="D1078" i="8"/>
  <c r="E1078" i="8"/>
  <c r="C1079" i="8"/>
  <c r="B1079" i="8"/>
  <c r="A1079" i="8"/>
  <c r="D1079" i="8"/>
  <c r="E1079" i="8"/>
  <c r="C1080" i="8"/>
  <c r="B1080" i="8"/>
  <c r="A1080" i="8"/>
  <c r="D1080" i="8"/>
  <c r="E1080" i="8"/>
  <c r="C1081" i="8"/>
  <c r="B1081" i="8"/>
  <c r="A1081" i="8"/>
  <c r="D1081" i="8"/>
  <c r="E1081" i="8"/>
  <c r="C1082" i="8"/>
  <c r="B1082" i="8"/>
  <c r="A1082" i="8"/>
  <c r="D1082" i="8"/>
  <c r="E1082" i="8"/>
  <c r="C1083" i="8"/>
  <c r="B1083" i="8"/>
  <c r="A1083" i="8"/>
  <c r="D1083" i="8"/>
  <c r="E1083" i="8"/>
  <c r="C1084" i="8"/>
  <c r="B1084" i="8"/>
  <c r="A1084" i="8"/>
  <c r="D1084" i="8"/>
  <c r="E1084" i="8"/>
  <c r="C1085" i="8"/>
  <c r="B1085" i="8"/>
  <c r="A1085" i="8"/>
  <c r="D1085" i="8"/>
  <c r="E1085" i="8"/>
  <c r="C1086" i="8"/>
  <c r="B1086" i="8"/>
  <c r="A1086" i="8"/>
  <c r="D1086" i="8"/>
  <c r="E1086" i="8"/>
  <c r="C1087" i="8"/>
  <c r="B1087" i="8"/>
  <c r="A1087" i="8"/>
  <c r="D1087" i="8"/>
  <c r="E1087" i="8"/>
  <c r="C1088" i="8"/>
  <c r="B1088" i="8"/>
  <c r="A1088" i="8"/>
  <c r="D1088" i="8"/>
  <c r="E1088" i="8"/>
  <c r="C1089" i="8"/>
  <c r="B1089" i="8"/>
  <c r="A1089" i="8"/>
  <c r="D1089" i="8"/>
  <c r="E1089" i="8"/>
  <c r="C1090" i="8"/>
  <c r="B1090" i="8"/>
  <c r="A1090" i="8"/>
  <c r="D1090" i="8"/>
  <c r="E1090" i="8"/>
  <c r="C1091" i="8"/>
  <c r="B1091" i="8"/>
  <c r="A1091" i="8"/>
  <c r="D1091" i="8"/>
  <c r="E1091" i="8"/>
  <c r="C1092" i="8"/>
  <c r="B1092" i="8"/>
  <c r="A1092" i="8"/>
  <c r="D1092" i="8"/>
  <c r="E1092" i="8"/>
  <c r="C1093" i="8"/>
  <c r="B1093" i="8"/>
  <c r="A1093" i="8"/>
  <c r="D1093" i="8"/>
  <c r="E1093" i="8"/>
  <c r="C1094" i="8"/>
  <c r="B1094" i="8"/>
  <c r="A1094" i="8"/>
  <c r="D1094" i="8"/>
  <c r="E1094" i="8"/>
  <c r="C1095" i="8"/>
  <c r="B1095" i="8"/>
  <c r="A1095" i="8"/>
  <c r="D1095" i="8"/>
  <c r="E1095" i="8"/>
  <c r="C1096" i="8"/>
  <c r="B1096" i="8"/>
  <c r="A1096" i="8"/>
  <c r="D1096" i="8"/>
  <c r="E1096" i="8"/>
  <c r="C1097" i="8"/>
  <c r="B1097" i="8"/>
  <c r="A1097" i="8"/>
  <c r="D1097" i="8"/>
  <c r="E1097" i="8"/>
  <c r="C1098" i="8"/>
  <c r="B1098" i="8"/>
  <c r="A1098" i="8"/>
  <c r="D1098" i="8"/>
  <c r="E1098" i="8"/>
  <c r="C1099" i="8"/>
  <c r="B1099" i="8"/>
  <c r="A1099" i="8"/>
  <c r="D1099" i="8"/>
  <c r="E1099" i="8"/>
  <c r="C1100" i="8"/>
  <c r="B1100" i="8"/>
  <c r="A1100" i="8"/>
  <c r="D1100" i="8"/>
  <c r="E1100" i="8"/>
  <c r="C1101" i="8"/>
  <c r="B1101" i="8"/>
  <c r="A1101" i="8"/>
  <c r="D1101" i="8"/>
  <c r="E1101" i="8"/>
  <c r="C1102" i="8"/>
  <c r="B1102" i="8"/>
  <c r="A1102" i="8"/>
  <c r="D1102" i="8"/>
  <c r="E1102" i="8"/>
  <c r="C1103" i="8"/>
  <c r="B1103" i="8"/>
  <c r="A1103" i="8"/>
  <c r="D1103" i="8"/>
  <c r="E1103" i="8"/>
  <c r="C1104" i="8"/>
  <c r="B1104" i="8"/>
  <c r="A1104" i="8"/>
  <c r="D1104" i="8"/>
  <c r="E1104" i="8"/>
  <c r="C1105" i="8"/>
  <c r="B1105" i="8"/>
  <c r="A1105" i="8"/>
  <c r="D1105" i="8"/>
  <c r="E1105" i="8"/>
  <c r="C1106" i="8"/>
  <c r="B1106" i="8"/>
  <c r="A1106" i="8"/>
  <c r="D1106" i="8"/>
  <c r="E1106" i="8"/>
  <c r="C1107" i="8"/>
  <c r="B1107" i="8"/>
  <c r="A1107" i="8"/>
  <c r="D1107" i="8"/>
  <c r="E1107" i="8"/>
  <c r="C1108" i="8"/>
  <c r="B1108" i="8"/>
  <c r="A1108" i="8"/>
  <c r="D1108" i="8"/>
  <c r="E1108" i="8"/>
  <c r="C1109" i="8"/>
  <c r="B1109" i="8"/>
  <c r="A1109" i="8"/>
  <c r="D1109" i="8"/>
  <c r="E1109" i="8"/>
  <c r="C1110" i="8"/>
  <c r="B1110" i="8"/>
  <c r="A1110" i="8"/>
  <c r="D1110" i="8"/>
  <c r="E1110" i="8"/>
  <c r="C1111" i="8"/>
  <c r="B1111" i="8"/>
  <c r="A1111" i="8"/>
  <c r="D1111" i="8"/>
  <c r="E1111" i="8"/>
  <c r="C1112" i="8"/>
  <c r="B1112" i="8"/>
  <c r="A1112" i="8"/>
  <c r="D1112" i="8"/>
  <c r="E1112" i="8"/>
  <c r="C1113" i="8"/>
  <c r="B1113" i="8"/>
  <c r="A1113" i="8"/>
  <c r="D1113" i="8"/>
  <c r="E1113" i="8"/>
  <c r="C1114" i="8"/>
  <c r="B1114" i="8"/>
  <c r="A1114" i="8"/>
  <c r="D1114" i="8"/>
  <c r="E1114" i="8"/>
  <c r="C1115" i="8"/>
  <c r="B1115" i="8"/>
  <c r="A1115" i="8"/>
  <c r="D1115" i="8"/>
  <c r="E1115" i="8"/>
  <c r="C1116" i="8"/>
  <c r="B1116" i="8"/>
  <c r="A1116" i="8"/>
  <c r="D1116" i="8"/>
  <c r="E1116" i="8"/>
  <c r="C1117" i="8"/>
  <c r="B1117" i="8"/>
  <c r="A1117" i="8"/>
  <c r="D1117" i="8"/>
  <c r="E1117" i="8"/>
  <c r="C1118" i="8"/>
  <c r="B1118" i="8"/>
  <c r="A1118" i="8"/>
  <c r="D1118" i="8"/>
  <c r="E1118" i="8"/>
  <c r="C1119" i="8"/>
  <c r="B1119" i="8"/>
  <c r="A1119" i="8"/>
  <c r="D1119" i="8"/>
  <c r="E1119" i="8"/>
  <c r="C1120" i="8"/>
  <c r="B1120" i="8"/>
  <c r="A1120" i="8"/>
  <c r="D1120" i="8"/>
  <c r="E1120" i="8"/>
  <c r="C1121" i="8"/>
  <c r="B1121" i="8"/>
  <c r="A1121" i="8"/>
  <c r="D1121" i="8"/>
  <c r="E1121" i="8"/>
  <c r="C1122" i="8"/>
  <c r="B1122" i="8"/>
  <c r="A1122" i="8"/>
  <c r="D1122" i="8"/>
  <c r="E1122" i="8"/>
  <c r="C1123" i="8"/>
  <c r="B1123" i="8"/>
  <c r="A1123" i="8"/>
  <c r="D1123" i="8"/>
  <c r="E1123" i="8"/>
  <c r="C1124" i="8"/>
  <c r="B1124" i="8"/>
  <c r="A1124" i="8"/>
  <c r="D1124" i="8"/>
  <c r="E1124" i="8"/>
  <c r="C1125" i="8"/>
  <c r="B1125" i="8"/>
  <c r="A1125" i="8"/>
  <c r="D1125" i="8"/>
  <c r="E1125" i="8"/>
  <c r="C1126" i="8"/>
  <c r="B1126" i="8"/>
  <c r="A1126" i="8"/>
  <c r="D1126" i="8"/>
  <c r="E1126" i="8"/>
  <c r="C1127" i="8"/>
  <c r="B1127" i="8"/>
  <c r="A1127" i="8"/>
  <c r="D1127" i="8"/>
  <c r="E1127" i="8"/>
  <c r="C1128" i="8"/>
  <c r="B1128" i="8"/>
  <c r="A1128" i="8"/>
  <c r="D1128" i="8"/>
  <c r="E1128" i="8"/>
  <c r="C1129" i="8"/>
  <c r="B1129" i="8"/>
  <c r="A1129" i="8"/>
  <c r="D1129" i="8"/>
  <c r="E1129" i="8"/>
  <c r="C1130" i="8"/>
  <c r="B1130" i="8"/>
  <c r="A1130" i="8"/>
  <c r="D1130" i="8"/>
  <c r="E1130" i="8"/>
  <c r="C1131" i="8"/>
  <c r="B1131" i="8"/>
  <c r="A1131" i="8"/>
  <c r="D1131" i="8"/>
  <c r="E1131" i="8"/>
  <c r="C1132" i="8"/>
  <c r="B1132" i="8"/>
  <c r="A1132" i="8"/>
  <c r="D1132" i="8"/>
  <c r="E1132" i="8"/>
  <c r="C1133" i="8"/>
  <c r="B1133" i="8"/>
  <c r="A1133" i="8"/>
  <c r="D1133" i="8"/>
  <c r="E1133" i="8"/>
  <c r="C1134" i="8"/>
  <c r="B1134" i="8"/>
  <c r="A1134" i="8"/>
  <c r="D1134" i="8"/>
  <c r="E1134" i="8"/>
  <c r="C1135" i="8"/>
  <c r="B1135" i="8"/>
  <c r="A1135" i="8"/>
  <c r="D1135" i="8"/>
  <c r="E1135" i="8"/>
  <c r="C1136" i="8"/>
  <c r="B1136" i="8"/>
  <c r="A1136" i="8"/>
  <c r="D1136" i="8"/>
  <c r="E1136" i="8"/>
  <c r="C1137" i="8"/>
  <c r="B1137" i="8"/>
  <c r="A1137" i="8"/>
  <c r="D1137" i="8"/>
  <c r="E1137" i="8"/>
  <c r="C1138" i="8"/>
  <c r="B1138" i="8"/>
  <c r="A1138" i="8"/>
  <c r="D1138" i="8"/>
  <c r="E1138" i="8"/>
  <c r="C1139" i="8"/>
  <c r="B1139" i="8"/>
  <c r="A1139" i="8"/>
  <c r="D1139" i="8"/>
  <c r="E1139" i="8"/>
  <c r="C1140" i="8"/>
  <c r="B1140" i="8"/>
  <c r="A1140" i="8"/>
  <c r="D1140" i="8"/>
  <c r="E1140" i="8"/>
  <c r="C1141" i="8"/>
  <c r="B1141" i="8"/>
  <c r="A1141" i="8"/>
  <c r="D1141" i="8"/>
  <c r="E1141" i="8"/>
  <c r="C1142" i="8"/>
  <c r="B1142" i="8"/>
  <c r="A1142" i="8"/>
  <c r="D1142" i="8"/>
  <c r="E1142" i="8"/>
  <c r="C1143" i="8"/>
  <c r="B1143" i="8"/>
  <c r="A1143" i="8"/>
  <c r="D1143" i="8"/>
  <c r="E1143" i="8"/>
  <c r="C1144" i="8"/>
  <c r="B1144" i="8"/>
  <c r="A1144" i="8"/>
  <c r="D1144" i="8"/>
  <c r="E1144" i="8"/>
  <c r="C1145" i="8"/>
  <c r="B1145" i="8"/>
  <c r="A1145" i="8"/>
  <c r="D1145" i="8"/>
  <c r="E1145" i="8"/>
  <c r="C1146" i="8"/>
  <c r="B1146" i="8"/>
  <c r="A1146" i="8"/>
  <c r="D1146" i="8"/>
  <c r="E1146" i="8"/>
  <c r="C1147" i="8"/>
  <c r="B1147" i="8"/>
  <c r="A1147" i="8"/>
  <c r="D1147" i="8"/>
  <c r="E1147" i="8"/>
  <c r="C1148" i="8"/>
  <c r="B1148" i="8"/>
  <c r="A1148" i="8"/>
  <c r="D1148" i="8"/>
  <c r="E1148" i="8"/>
  <c r="C1149" i="8"/>
  <c r="B1149" i="8"/>
  <c r="A1149" i="8"/>
  <c r="D1149" i="8"/>
  <c r="E1149" i="8"/>
  <c r="C1150" i="8"/>
  <c r="B1150" i="8"/>
  <c r="A1150" i="8"/>
  <c r="D1150" i="8"/>
  <c r="E1150" i="8"/>
  <c r="C1151" i="8"/>
  <c r="B1151" i="8"/>
  <c r="A1151" i="8"/>
  <c r="D1151" i="8"/>
  <c r="E1151" i="8"/>
  <c r="C1152" i="8"/>
  <c r="B1152" i="8"/>
  <c r="A1152" i="8"/>
  <c r="D1152" i="8"/>
  <c r="E1152" i="8"/>
  <c r="C1153" i="8"/>
  <c r="B1153" i="8"/>
  <c r="A1153" i="8"/>
  <c r="D1153" i="8"/>
  <c r="E1153" i="8"/>
  <c r="C1154" i="8"/>
  <c r="B1154" i="8"/>
  <c r="A1154" i="8"/>
  <c r="D1154" i="8"/>
  <c r="E1154" i="8"/>
  <c r="C1155" i="8"/>
  <c r="B1155" i="8"/>
  <c r="A1155" i="8"/>
  <c r="D1155" i="8"/>
  <c r="E1155" i="8"/>
  <c r="C1156" i="8"/>
  <c r="B1156" i="8"/>
  <c r="A1156" i="8"/>
  <c r="D1156" i="8"/>
  <c r="E1156" i="8"/>
  <c r="C1157" i="8"/>
  <c r="B1157" i="8"/>
  <c r="A1157" i="8"/>
  <c r="D1157" i="8"/>
  <c r="E1157" i="8"/>
  <c r="C1158" i="8"/>
  <c r="B1158" i="8"/>
  <c r="A1158" i="8"/>
  <c r="D1158" i="8"/>
  <c r="E1158" i="8"/>
  <c r="C1159" i="8"/>
  <c r="B1159" i="8"/>
  <c r="A1159" i="8"/>
  <c r="D1159" i="8"/>
  <c r="E1159" i="8"/>
  <c r="C1160" i="8"/>
  <c r="B1160" i="8"/>
  <c r="A1160" i="8"/>
  <c r="D1160" i="8"/>
  <c r="E1160" i="8"/>
  <c r="C1161" i="8"/>
  <c r="B1161" i="8"/>
  <c r="A1161" i="8"/>
  <c r="D1161" i="8"/>
  <c r="E1161" i="8"/>
  <c r="C1162" i="8"/>
  <c r="B1162" i="8"/>
  <c r="A1162" i="8"/>
  <c r="D1162" i="8"/>
  <c r="E1162" i="8"/>
  <c r="C1163" i="8"/>
  <c r="B1163" i="8"/>
  <c r="A1163" i="8"/>
  <c r="D1163" i="8"/>
  <c r="E1163" i="8"/>
  <c r="C1164" i="8"/>
  <c r="B1164" i="8"/>
  <c r="A1164" i="8"/>
  <c r="D1164" i="8"/>
  <c r="E1164" i="8"/>
  <c r="C1165" i="8"/>
  <c r="B1165" i="8"/>
  <c r="A1165" i="8"/>
  <c r="D1165" i="8"/>
  <c r="E1165" i="8"/>
  <c r="C1166" i="8"/>
  <c r="B1166" i="8"/>
  <c r="A1166" i="8"/>
  <c r="D1166" i="8"/>
  <c r="E1166" i="8"/>
  <c r="C1167" i="8"/>
  <c r="B1167" i="8"/>
  <c r="A1167" i="8"/>
  <c r="D1167" i="8"/>
  <c r="E1167" i="8"/>
  <c r="C1168" i="8"/>
  <c r="B1168" i="8"/>
  <c r="A1168" i="8"/>
  <c r="D1168" i="8"/>
  <c r="E1168" i="8"/>
  <c r="C1169" i="8"/>
  <c r="B1169" i="8"/>
  <c r="A1169" i="8"/>
  <c r="D1169" i="8"/>
  <c r="E1169" i="8"/>
  <c r="C1170" i="8"/>
  <c r="B1170" i="8"/>
  <c r="A1170" i="8"/>
  <c r="D1170" i="8"/>
  <c r="E1170" i="8"/>
  <c r="C1171" i="8"/>
  <c r="B1171" i="8"/>
  <c r="A1171" i="8"/>
  <c r="D1171" i="8"/>
  <c r="E1171" i="8"/>
  <c r="C1172" i="8"/>
  <c r="B1172" i="8"/>
  <c r="A1172" i="8"/>
  <c r="D1172" i="8"/>
  <c r="E1172" i="8"/>
  <c r="C1173" i="8"/>
  <c r="B1173" i="8"/>
  <c r="A1173" i="8"/>
  <c r="D1173" i="8"/>
  <c r="E1173" i="8"/>
  <c r="C1174" i="8"/>
  <c r="B1174" i="8"/>
  <c r="A1174" i="8"/>
  <c r="D1174" i="8"/>
  <c r="E1174" i="8"/>
  <c r="C1175" i="8"/>
  <c r="B1175" i="8"/>
  <c r="A1175" i="8"/>
  <c r="D1175" i="8"/>
  <c r="E1175" i="8"/>
  <c r="C1176" i="8"/>
  <c r="B1176" i="8"/>
  <c r="A1176" i="8"/>
  <c r="D1176" i="8"/>
  <c r="E1176" i="8"/>
  <c r="C1177" i="8"/>
  <c r="B1177" i="8"/>
  <c r="A1177" i="8"/>
  <c r="D1177" i="8"/>
  <c r="E1177" i="8"/>
  <c r="C1178" i="8"/>
  <c r="B1178" i="8"/>
  <c r="A1178" i="8"/>
  <c r="D1178" i="8"/>
  <c r="E1178" i="8"/>
  <c r="C1179" i="8"/>
  <c r="B1179" i="8"/>
  <c r="A1179" i="8"/>
  <c r="D1179" i="8"/>
  <c r="E1179" i="8"/>
  <c r="C1180" i="8"/>
  <c r="B1180" i="8"/>
  <c r="A1180" i="8"/>
  <c r="D1180" i="8"/>
  <c r="E1180" i="8"/>
  <c r="C1181" i="8"/>
  <c r="B1181" i="8"/>
  <c r="A1181" i="8"/>
  <c r="D1181" i="8"/>
  <c r="E1181" i="8"/>
  <c r="C1182" i="8"/>
  <c r="B1182" i="8"/>
  <c r="A1182" i="8"/>
  <c r="D1182" i="8"/>
  <c r="E1182" i="8"/>
  <c r="C1183" i="8"/>
  <c r="B1183" i="8"/>
  <c r="A1183" i="8"/>
  <c r="D1183" i="8"/>
  <c r="E1183" i="8"/>
  <c r="C1184" i="8"/>
  <c r="B1184" i="8"/>
  <c r="A1184" i="8"/>
  <c r="D1184" i="8"/>
  <c r="E1184" i="8"/>
  <c r="C1185" i="8"/>
  <c r="B1185" i="8"/>
  <c r="A1185" i="8"/>
  <c r="D1185" i="8"/>
  <c r="E1185" i="8"/>
  <c r="C1186" i="8"/>
  <c r="B1186" i="8"/>
  <c r="A1186" i="8"/>
  <c r="D1186" i="8"/>
  <c r="E1186" i="8"/>
  <c r="C1187" i="8"/>
  <c r="B1187" i="8"/>
  <c r="A1187" i="8"/>
  <c r="D1187" i="8"/>
  <c r="E1187" i="8"/>
  <c r="C1188" i="8"/>
  <c r="B1188" i="8"/>
  <c r="A1188" i="8"/>
  <c r="D1188" i="8"/>
  <c r="E1188" i="8"/>
  <c r="C1189" i="8"/>
  <c r="B1189" i="8"/>
  <c r="A1189" i="8"/>
  <c r="D1189" i="8"/>
  <c r="E1189" i="8"/>
  <c r="C1190" i="8"/>
  <c r="B1190" i="8"/>
  <c r="A1190" i="8"/>
  <c r="D1190" i="8"/>
  <c r="E1190" i="8"/>
  <c r="C1191" i="8"/>
  <c r="B1191" i="8"/>
  <c r="A1191" i="8"/>
  <c r="D1191" i="8"/>
  <c r="E1191" i="8"/>
  <c r="C1192" i="8"/>
  <c r="B1192" i="8"/>
  <c r="A1192" i="8"/>
  <c r="D1192" i="8"/>
  <c r="E1192" i="8"/>
  <c r="C1193" i="8"/>
  <c r="B1193" i="8"/>
  <c r="A1193" i="8"/>
  <c r="D1193" i="8"/>
  <c r="E1193" i="8"/>
  <c r="C1194" i="8"/>
  <c r="B1194" i="8"/>
  <c r="A1194" i="8"/>
  <c r="D1194" i="8"/>
  <c r="E1194" i="8"/>
  <c r="C1195" i="8"/>
  <c r="B1195" i="8"/>
  <c r="A1195" i="8"/>
  <c r="D1195" i="8"/>
  <c r="E1195" i="8"/>
  <c r="C1196" i="8"/>
  <c r="B1196" i="8"/>
  <c r="A1196" i="8"/>
  <c r="D1196" i="8"/>
  <c r="E1196" i="8"/>
  <c r="C1197" i="8"/>
  <c r="B1197" i="8"/>
  <c r="A1197" i="8"/>
  <c r="D1197" i="8"/>
  <c r="E1197" i="8"/>
  <c r="C1198" i="8"/>
  <c r="B1198" i="8"/>
  <c r="A1198" i="8"/>
  <c r="D1198" i="8"/>
  <c r="E1198" i="8"/>
  <c r="C1199" i="8"/>
  <c r="B1199" i="8"/>
  <c r="A1199" i="8"/>
  <c r="D1199" i="8"/>
  <c r="E1199" i="8"/>
  <c r="C1200" i="8"/>
  <c r="B1200" i="8"/>
  <c r="A1200" i="8"/>
  <c r="D1200" i="8"/>
  <c r="E1200" i="8"/>
  <c r="C1201" i="8"/>
  <c r="B1201" i="8"/>
  <c r="A1201" i="8"/>
  <c r="D1201" i="8"/>
  <c r="E1201" i="8"/>
  <c r="C1202" i="8"/>
  <c r="B1202" i="8"/>
  <c r="A1202" i="8"/>
  <c r="D1202" i="8"/>
  <c r="E1202" i="8"/>
  <c r="C1203" i="8"/>
  <c r="B1203" i="8"/>
  <c r="A1203" i="8"/>
  <c r="D1203" i="8"/>
  <c r="E1203" i="8"/>
  <c r="C1204" i="8"/>
  <c r="B1204" i="8"/>
  <c r="A1204" i="8"/>
  <c r="D1204" i="8"/>
  <c r="E1204" i="8"/>
  <c r="C1205" i="8"/>
  <c r="B1205" i="8"/>
  <c r="A1205" i="8"/>
  <c r="D1205" i="8"/>
  <c r="E1205" i="8"/>
  <c r="C1206" i="8"/>
  <c r="B1206" i="8"/>
  <c r="A1206" i="8"/>
  <c r="D1206" i="8"/>
  <c r="E1206" i="8"/>
  <c r="C1207" i="8"/>
  <c r="B1207" i="8"/>
  <c r="A1207" i="8"/>
  <c r="D1207" i="8"/>
  <c r="E1207" i="8"/>
  <c r="C1208" i="8"/>
  <c r="B1208" i="8"/>
  <c r="A1208" i="8"/>
  <c r="D1208" i="8"/>
  <c r="E1208" i="8"/>
  <c r="C1209" i="8"/>
  <c r="B1209" i="8"/>
  <c r="A1209" i="8"/>
  <c r="D1209" i="8"/>
  <c r="E1209" i="8"/>
  <c r="C1210" i="8"/>
  <c r="B1210" i="8"/>
  <c r="A1210" i="8"/>
  <c r="D1210" i="8"/>
  <c r="E1210" i="8"/>
  <c r="C1211" i="8"/>
  <c r="B1211" i="8"/>
  <c r="A1211" i="8"/>
  <c r="D1211" i="8"/>
  <c r="E1211" i="8"/>
  <c r="C1212" i="8"/>
  <c r="B1212" i="8"/>
  <c r="A1212" i="8"/>
  <c r="D1212" i="8"/>
  <c r="E1212" i="8"/>
  <c r="C1213" i="8"/>
  <c r="B1213" i="8"/>
  <c r="A1213" i="8"/>
  <c r="D1213" i="8"/>
  <c r="E1213" i="8"/>
  <c r="C1214" i="8"/>
  <c r="B1214" i="8"/>
  <c r="A1214" i="8"/>
  <c r="D1214" i="8"/>
  <c r="E1214" i="8"/>
  <c r="C1215" i="8"/>
  <c r="B1215" i="8"/>
  <c r="A1215" i="8"/>
  <c r="D1215" i="8"/>
  <c r="E1215" i="8"/>
  <c r="C1216" i="8"/>
  <c r="B1216" i="8"/>
  <c r="A1216" i="8"/>
  <c r="D1216" i="8"/>
  <c r="E1216" i="8"/>
  <c r="C1217" i="8"/>
  <c r="B1217" i="8"/>
  <c r="A1217" i="8"/>
  <c r="D1217" i="8"/>
  <c r="E1217" i="8"/>
  <c r="C1218" i="8"/>
  <c r="B1218" i="8"/>
  <c r="A1218" i="8"/>
  <c r="D1218" i="8"/>
  <c r="E1218" i="8"/>
  <c r="C1219" i="8"/>
  <c r="B1219" i="8"/>
  <c r="A1219" i="8"/>
  <c r="D1219" i="8"/>
  <c r="E1219" i="8"/>
  <c r="C1220" i="8"/>
  <c r="B1220" i="8"/>
  <c r="A1220" i="8"/>
  <c r="D1220" i="8"/>
  <c r="E1220" i="8"/>
  <c r="C1221" i="8"/>
  <c r="B1221" i="8"/>
  <c r="A1221" i="8"/>
  <c r="D1221" i="8"/>
  <c r="E1221" i="8"/>
  <c r="C1222" i="8"/>
  <c r="B1222" i="8"/>
  <c r="A1222" i="8"/>
  <c r="D1222" i="8"/>
  <c r="E1222" i="8"/>
  <c r="C1223" i="8"/>
  <c r="B1223" i="8"/>
  <c r="A1223" i="8"/>
  <c r="D1223" i="8"/>
  <c r="E1223" i="8"/>
  <c r="C1224" i="8"/>
  <c r="B1224" i="8"/>
  <c r="A1224" i="8"/>
  <c r="D1224" i="8"/>
  <c r="E1224" i="8"/>
  <c r="C1225" i="8"/>
  <c r="B1225" i="8"/>
  <c r="A1225" i="8"/>
  <c r="D1225" i="8"/>
  <c r="E1225" i="8"/>
  <c r="C1226" i="8"/>
  <c r="B1226" i="8"/>
  <c r="A1226" i="8"/>
  <c r="D1226" i="8"/>
  <c r="E1226" i="8"/>
  <c r="C1227" i="8"/>
  <c r="B1227" i="8"/>
  <c r="A1227" i="8"/>
  <c r="D1227" i="8"/>
  <c r="E1227" i="8"/>
  <c r="C1228" i="8"/>
  <c r="B1228" i="8"/>
  <c r="A1228" i="8"/>
  <c r="D1228" i="8"/>
  <c r="E1228" i="8"/>
  <c r="C1229" i="8"/>
  <c r="B1229" i="8"/>
  <c r="A1229" i="8"/>
  <c r="D1229" i="8"/>
  <c r="E1229" i="8"/>
  <c r="C1230" i="8"/>
  <c r="B1230" i="8"/>
  <c r="A1230" i="8"/>
  <c r="D1230" i="8"/>
  <c r="E1230" i="8"/>
  <c r="C1231" i="8"/>
  <c r="B1231" i="8"/>
  <c r="A1231" i="8"/>
  <c r="D1231" i="8"/>
  <c r="E1231" i="8"/>
  <c r="C1232" i="8"/>
  <c r="B1232" i="8"/>
  <c r="A1232" i="8"/>
  <c r="D1232" i="8"/>
  <c r="E1232" i="8"/>
  <c r="C1233" i="8"/>
  <c r="B1233" i="8"/>
  <c r="A1233" i="8"/>
  <c r="D1233" i="8"/>
  <c r="E1233" i="8"/>
  <c r="C1234" i="8"/>
  <c r="B1234" i="8"/>
  <c r="A1234" i="8"/>
  <c r="D1234" i="8"/>
  <c r="E1234" i="8"/>
  <c r="C1235" i="8"/>
  <c r="B1235" i="8"/>
  <c r="A1235" i="8"/>
  <c r="D1235" i="8"/>
  <c r="E1235" i="8"/>
  <c r="C1236" i="8"/>
  <c r="B1236" i="8"/>
  <c r="A1236" i="8"/>
  <c r="D1236" i="8"/>
  <c r="E1236" i="8"/>
  <c r="C1237" i="8"/>
  <c r="B1237" i="8"/>
  <c r="A1237" i="8"/>
  <c r="D1237" i="8"/>
  <c r="E1237" i="8"/>
  <c r="C1238" i="8"/>
  <c r="B1238" i="8"/>
  <c r="A1238" i="8"/>
  <c r="D1238" i="8"/>
  <c r="E1238" i="8"/>
  <c r="C1239" i="8"/>
  <c r="B1239" i="8"/>
  <c r="A1239" i="8"/>
  <c r="D1239" i="8"/>
  <c r="E1239" i="8"/>
  <c r="C1240" i="8"/>
  <c r="B1240" i="8"/>
  <c r="A1240" i="8"/>
  <c r="D1240" i="8"/>
  <c r="E1240" i="8"/>
  <c r="C1241" i="8"/>
  <c r="B1241" i="8"/>
  <c r="A1241" i="8"/>
  <c r="D1241" i="8"/>
  <c r="E1241" i="8"/>
  <c r="C1242" i="8"/>
  <c r="B1242" i="8"/>
  <c r="A1242" i="8"/>
  <c r="D1242" i="8"/>
  <c r="E1242" i="8"/>
  <c r="C1243" i="8"/>
  <c r="B1243" i="8"/>
  <c r="A1243" i="8"/>
  <c r="D1243" i="8"/>
  <c r="E1243" i="8"/>
  <c r="C1244" i="8"/>
  <c r="B1244" i="8"/>
  <c r="A1244" i="8"/>
  <c r="D1244" i="8"/>
  <c r="E1244" i="8"/>
  <c r="C1245" i="8"/>
  <c r="B1245" i="8"/>
  <c r="A1245" i="8"/>
  <c r="D1245" i="8"/>
  <c r="E1245" i="8"/>
  <c r="C1246" i="8"/>
  <c r="B1246" i="8"/>
  <c r="A1246" i="8"/>
  <c r="D1246" i="8"/>
  <c r="E1246" i="8"/>
  <c r="C1247" i="8"/>
  <c r="B1247" i="8"/>
  <c r="A1247" i="8"/>
  <c r="D1247" i="8"/>
  <c r="E1247" i="8"/>
  <c r="C1248" i="8"/>
  <c r="B1248" i="8"/>
  <c r="A1248" i="8"/>
  <c r="D1248" i="8"/>
  <c r="E1248" i="8"/>
  <c r="C1249" i="8"/>
  <c r="B1249" i="8"/>
  <c r="A1249" i="8"/>
  <c r="D1249" i="8"/>
  <c r="E1249" i="8"/>
  <c r="C1250" i="8"/>
  <c r="B1250" i="8"/>
  <c r="A1250" i="8"/>
  <c r="D1250" i="8"/>
  <c r="E1250" i="8"/>
  <c r="C1251" i="8"/>
  <c r="B1251" i="8"/>
  <c r="A1251" i="8"/>
  <c r="D1251" i="8"/>
  <c r="E1251" i="8"/>
  <c r="C1252" i="8"/>
  <c r="B1252" i="8"/>
  <c r="A1252" i="8"/>
  <c r="D1252" i="8"/>
  <c r="E1252" i="8"/>
  <c r="C1253" i="8"/>
  <c r="B1253" i="8"/>
  <c r="A1253" i="8"/>
  <c r="D1253" i="8"/>
  <c r="E1253" i="8"/>
  <c r="C1254" i="8"/>
  <c r="B1254" i="8"/>
  <c r="A1254" i="8"/>
  <c r="D1254" i="8"/>
  <c r="E1254" i="8"/>
  <c r="C1255" i="8"/>
  <c r="B1255" i="8"/>
  <c r="A1255" i="8"/>
  <c r="D1255" i="8"/>
  <c r="E1255" i="8"/>
  <c r="C1256" i="8"/>
  <c r="B1256" i="8"/>
  <c r="A1256" i="8"/>
  <c r="D1256" i="8"/>
  <c r="E1256" i="8"/>
  <c r="C1257" i="8"/>
  <c r="B1257" i="8"/>
  <c r="A1257" i="8"/>
  <c r="D1257" i="8"/>
  <c r="E1257" i="8"/>
  <c r="C1258" i="8"/>
  <c r="B1258" i="8"/>
  <c r="A1258" i="8"/>
  <c r="D1258" i="8"/>
  <c r="E1258" i="8"/>
  <c r="C1259" i="8"/>
  <c r="B1259" i="8"/>
  <c r="A1259" i="8"/>
  <c r="D1259" i="8"/>
  <c r="E1259" i="8"/>
  <c r="C1260" i="8"/>
  <c r="B1260" i="8"/>
  <c r="A1260" i="8"/>
  <c r="D1260" i="8"/>
  <c r="E1260" i="8"/>
  <c r="C1261" i="8"/>
  <c r="B1261" i="8"/>
  <c r="A1261" i="8"/>
  <c r="D1261" i="8"/>
  <c r="E1261" i="8"/>
  <c r="C1262" i="8"/>
  <c r="B1262" i="8"/>
  <c r="A1262" i="8"/>
  <c r="D1262" i="8"/>
  <c r="E1262" i="8"/>
  <c r="C1263" i="8"/>
  <c r="B1263" i="8"/>
  <c r="A1263" i="8"/>
  <c r="D1263" i="8"/>
  <c r="E1263" i="8"/>
  <c r="C1264" i="8"/>
  <c r="B1264" i="8"/>
  <c r="A1264" i="8"/>
  <c r="D1264" i="8"/>
  <c r="E1264" i="8"/>
  <c r="C1265" i="8"/>
  <c r="B1265" i="8"/>
  <c r="A1265" i="8"/>
  <c r="D1265" i="8"/>
  <c r="E1265" i="8"/>
  <c r="C1266" i="8"/>
  <c r="B1266" i="8"/>
  <c r="A1266" i="8"/>
  <c r="D1266" i="8"/>
  <c r="E1266" i="8"/>
  <c r="C1267" i="8"/>
  <c r="B1267" i="8"/>
  <c r="A1267" i="8"/>
  <c r="D1267" i="8"/>
  <c r="E1267" i="8"/>
  <c r="C1268" i="8"/>
  <c r="B1268" i="8"/>
  <c r="A1268" i="8"/>
  <c r="D1268" i="8"/>
  <c r="E1268" i="8"/>
  <c r="C1269" i="8"/>
  <c r="B1269" i="8"/>
  <c r="A1269" i="8"/>
  <c r="D1269" i="8"/>
  <c r="E1269" i="8"/>
  <c r="C1270" i="8"/>
  <c r="B1270" i="8"/>
  <c r="A1270" i="8"/>
  <c r="D1270" i="8"/>
  <c r="E1270" i="8"/>
  <c r="C1271" i="8"/>
  <c r="B1271" i="8"/>
  <c r="A1271" i="8"/>
  <c r="D1271" i="8"/>
  <c r="E1271" i="8"/>
  <c r="C1272" i="8"/>
  <c r="B1272" i="8"/>
  <c r="A1272" i="8"/>
  <c r="D1272" i="8"/>
  <c r="E1272" i="8"/>
  <c r="C1273" i="8"/>
  <c r="B1273" i="8"/>
  <c r="A1273" i="8"/>
  <c r="D1273" i="8"/>
  <c r="E1273" i="8"/>
  <c r="C1274" i="8"/>
  <c r="B1274" i="8"/>
  <c r="A1274" i="8"/>
  <c r="D1274" i="8"/>
  <c r="E1274" i="8"/>
  <c r="C1275" i="8"/>
  <c r="B1275" i="8"/>
  <c r="A1275" i="8"/>
  <c r="D1275" i="8"/>
  <c r="E1275" i="8"/>
  <c r="C1276" i="8"/>
  <c r="B1276" i="8"/>
  <c r="A1276" i="8"/>
  <c r="D1276" i="8"/>
  <c r="E1276" i="8"/>
  <c r="C1277" i="8"/>
  <c r="B1277" i="8"/>
  <c r="A1277" i="8"/>
  <c r="D1277" i="8"/>
  <c r="E1277" i="8"/>
  <c r="C1278" i="8"/>
  <c r="B1278" i="8"/>
  <c r="A1278" i="8"/>
  <c r="D1278" i="8"/>
  <c r="E1278" i="8"/>
  <c r="C1279" i="8"/>
  <c r="B1279" i="8"/>
  <c r="A1279" i="8"/>
  <c r="D1279" i="8"/>
  <c r="E1279" i="8"/>
  <c r="C1280" i="8"/>
  <c r="B1280" i="8"/>
  <c r="A1280" i="8"/>
  <c r="D1280" i="8"/>
  <c r="E1280" i="8"/>
  <c r="C1281" i="8"/>
  <c r="B1281" i="8"/>
  <c r="A1281" i="8"/>
  <c r="D1281" i="8"/>
  <c r="E1281" i="8"/>
  <c r="C1282" i="8"/>
  <c r="B1282" i="8"/>
  <c r="A1282" i="8"/>
  <c r="D1282" i="8"/>
  <c r="E1282" i="8"/>
  <c r="C1283" i="8"/>
  <c r="B1283" i="8"/>
  <c r="A1283" i="8"/>
  <c r="D1283" i="8"/>
  <c r="E1283" i="8"/>
  <c r="C1284" i="8"/>
  <c r="B1284" i="8"/>
  <c r="A1284" i="8"/>
  <c r="D1284" i="8"/>
  <c r="E1284" i="8"/>
  <c r="C1285" i="8"/>
  <c r="B1285" i="8"/>
  <c r="A1285" i="8"/>
  <c r="D1285" i="8"/>
  <c r="E1285" i="8"/>
  <c r="C1286" i="8"/>
  <c r="B1286" i="8"/>
  <c r="A1286" i="8"/>
  <c r="D1286" i="8"/>
  <c r="E1286" i="8"/>
  <c r="C1287" i="8"/>
  <c r="B1287" i="8"/>
  <c r="A1287" i="8"/>
  <c r="D1287" i="8"/>
  <c r="E1287" i="8"/>
  <c r="C1288" i="8"/>
  <c r="B1288" i="8"/>
  <c r="A1288" i="8"/>
  <c r="D1288" i="8"/>
  <c r="E1288" i="8"/>
  <c r="C1289" i="8"/>
  <c r="B1289" i="8"/>
  <c r="A1289" i="8"/>
  <c r="D1289" i="8"/>
  <c r="E1289" i="8"/>
  <c r="C1290" i="8"/>
  <c r="B1290" i="8"/>
  <c r="A1290" i="8"/>
  <c r="D1290" i="8"/>
  <c r="E1290" i="8"/>
  <c r="C1291" i="8"/>
  <c r="B1291" i="8"/>
  <c r="A1291" i="8"/>
  <c r="D1291" i="8"/>
  <c r="E1291" i="8"/>
  <c r="C1292" i="8"/>
  <c r="B1292" i="8"/>
  <c r="A1292" i="8"/>
  <c r="D1292" i="8"/>
  <c r="E1292" i="8"/>
  <c r="C1293" i="8"/>
  <c r="B1293" i="8"/>
  <c r="A1293" i="8"/>
  <c r="D1293" i="8"/>
  <c r="E1293" i="8"/>
  <c r="C1294" i="8"/>
  <c r="B1294" i="8"/>
  <c r="A1294" i="8"/>
  <c r="D1294" i="8"/>
  <c r="E1294" i="8"/>
  <c r="C1295" i="8"/>
  <c r="B1295" i="8"/>
  <c r="A1295" i="8"/>
  <c r="D1295" i="8"/>
  <c r="E1295" i="8"/>
  <c r="C1296" i="8"/>
  <c r="B1296" i="8"/>
  <c r="A1296" i="8"/>
  <c r="D1296" i="8"/>
  <c r="E1296" i="8"/>
  <c r="C1297" i="8"/>
  <c r="B1297" i="8"/>
  <c r="A1297" i="8"/>
  <c r="D1297" i="8"/>
  <c r="E1297" i="8"/>
  <c r="C1298" i="8"/>
  <c r="B1298" i="8"/>
  <c r="A1298" i="8"/>
  <c r="D1298" i="8"/>
  <c r="E1298" i="8"/>
  <c r="C1299" i="8"/>
  <c r="B1299" i="8"/>
  <c r="A1299" i="8"/>
  <c r="D1299" i="8"/>
  <c r="E1299" i="8"/>
  <c r="C1300" i="8"/>
  <c r="B1300" i="8"/>
  <c r="A1300" i="8"/>
  <c r="D1300" i="8"/>
  <c r="E1300" i="8"/>
  <c r="C1301" i="8"/>
  <c r="B1301" i="8"/>
  <c r="A1301" i="8"/>
  <c r="D1301" i="8"/>
  <c r="E1301" i="8"/>
  <c r="C1302" i="8"/>
  <c r="B1302" i="8"/>
  <c r="A1302" i="8"/>
  <c r="D1302" i="8"/>
  <c r="E1302" i="8"/>
  <c r="C1303" i="8"/>
  <c r="B1303" i="8"/>
  <c r="A1303" i="8"/>
  <c r="D1303" i="8"/>
  <c r="E1303" i="8"/>
  <c r="C1304" i="8"/>
  <c r="B1304" i="8"/>
  <c r="A1304" i="8"/>
  <c r="D1304" i="8"/>
  <c r="E1304" i="8"/>
  <c r="C1305" i="8"/>
  <c r="B1305" i="8"/>
  <c r="A1305" i="8"/>
  <c r="D1305" i="8"/>
  <c r="E1305" i="8"/>
  <c r="C1306" i="8"/>
  <c r="B1306" i="8"/>
  <c r="A1306" i="8"/>
  <c r="D1306" i="8"/>
  <c r="E1306" i="8"/>
  <c r="C1307" i="8"/>
  <c r="B1307" i="8"/>
  <c r="A1307" i="8"/>
  <c r="D1307" i="8"/>
  <c r="E1307" i="8"/>
  <c r="C1308" i="8"/>
  <c r="B1308" i="8"/>
  <c r="A1308" i="8"/>
  <c r="D1308" i="8"/>
  <c r="E1308" i="8"/>
  <c r="C1309" i="8"/>
  <c r="B1309" i="8"/>
  <c r="A1309" i="8"/>
  <c r="D1309" i="8"/>
  <c r="E1309" i="8"/>
  <c r="C1310" i="8"/>
  <c r="B1310" i="8"/>
  <c r="A1310" i="8"/>
  <c r="D1310" i="8"/>
  <c r="E1310" i="8"/>
  <c r="C1311" i="8"/>
  <c r="B1311" i="8"/>
  <c r="A1311" i="8"/>
  <c r="D1311" i="8"/>
  <c r="E1311" i="8"/>
  <c r="C1312" i="8"/>
  <c r="B1312" i="8"/>
  <c r="A1312" i="8"/>
  <c r="D1312" i="8"/>
  <c r="E1312" i="8"/>
  <c r="C1313" i="8"/>
  <c r="B1313" i="8"/>
  <c r="A1313" i="8"/>
  <c r="D1313" i="8"/>
  <c r="E1313" i="8"/>
  <c r="C1314" i="8"/>
  <c r="B1314" i="8"/>
  <c r="A1314" i="8"/>
  <c r="D1314" i="8"/>
  <c r="E1314" i="8"/>
  <c r="C1315" i="8"/>
  <c r="B1315" i="8"/>
  <c r="A1315" i="8"/>
  <c r="D1315" i="8"/>
  <c r="E1315" i="8"/>
  <c r="C1316" i="8"/>
  <c r="B1316" i="8"/>
  <c r="A1316" i="8"/>
  <c r="D1316" i="8"/>
  <c r="E1316" i="8"/>
  <c r="C1317" i="8"/>
  <c r="B1317" i="8"/>
  <c r="A1317" i="8"/>
  <c r="D1317" i="8"/>
  <c r="E1317" i="8"/>
  <c r="C1318" i="8"/>
  <c r="B1318" i="8"/>
  <c r="A1318" i="8"/>
  <c r="D1318" i="8"/>
  <c r="E1318" i="8"/>
  <c r="C1319" i="8"/>
  <c r="B1319" i="8"/>
  <c r="A1319" i="8"/>
  <c r="D1319" i="8"/>
  <c r="E1319" i="8"/>
  <c r="C1320" i="8"/>
  <c r="B1320" i="8"/>
  <c r="A1320" i="8"/>
  <c r="D1320" i="8"/>
  <c r="E1320" i="8"/>
  <c r="C1321" i="8"/>
  <c r="B1321" i="8"/>
  <c r="A1321" i="8"/>
  <c r="D1321" i="8"/>
  <c r="E1321" i="8"/>
  <c r="C1322" i="8"/>
  <c r="B1322" i="8"/>
  <c r="A1322" i="8"/>
  <c r="D1322" i="8"/>
  <c r="E1322" i="8"/>
  <c r="C1323" i="8"/>
  <c r="B1323" i="8"/>
  <c r="A1323" i="8"/>
  <c r="D1323" i="8"/>
  <c r="E1323" i="8"/>
  <c r="C1324" i="8"/>
  <c r="B1324" i="8"/>
  <c r="A1324" i="8"/>
  <c r="D1324" i="8"/>
  <c r="E1324" i="8"/>
  <c r="C1325" i="8"/>
  <c r="B1325" i="8"/>
  <c r="A1325" i="8"/>
  <c r="D1325" i="8"/>
  <c r="E1325" i="8"/>
  <c r="C1326" i="8"/>
  <c r="B1326" i="8"/>
  <c r="A1326" i="8"/>
  <c r="D1326" i="8"/>
  <c r="E1326" i="8"/>
  <c r="C1327" i="8"/>
  <c r="B1327" i="8"/>
  <c r="A1327" i="8"/>
  <c r="D1327" i="8"/>
  <c r="E1327" i="8"/>
  <c r="C1328" i="8"/>
  <c r="B1328" i="8"/>
  <c r="A1328" i="8"/>
  <c r="D1328" i="8"/>
  <c r="E1328" i="8"/>
  <c r="C1329" i="8"/>
  <c r="B1329" i="8"/>
  <c r="A1329" i="8"/>
  <c r="D1329" i="8"/>
  <c r="E1329" i="8"/>
  <c r="C1330" i="8"/>
  <c r="B1330" i="8"/>
  <c r="A1330" i="8"/>
  <c r="D1330" i="8"/>
  <c r="E1330" i="8"/>
  <c r="C1331" i="8"/>
  <c r="B1331" i="8"/>
  <c r="A1331" i="8"/>
  <c r="D1331" i="8"/>
  <c r="E1331" i="8"/>
  <c r="C1332" i="8"/>
  <c r="B1332" i="8"/>
  <c r="A1332" i="8"/>
  <c r="D1332" i="8"/>
  <c r="E1332" i="8"/>
  <c r="C1333" i="8"/>
  <c r="B1333" i="8"/>
  <c r="A1333" i="8"/>
  <c r="D1333" i="8"/>
  <c r="E1333" i="8"/>
  <c r="C1334" i="8"/>
  <c r="B1334" i="8"/>
  <c r="A1334" i="8"/>
  <c r="D1334" i="8"/>
  <c r="E1334" i="8"/>
  <c r="C1335" i="8"/>
  <c r="B1335" i="8"/>
  <c r="A1335" i="8"/>
  <c r="D1335" i="8"/>
  <c r="E1335" i="8"/>
  <c r="C1336" i="8"/>
  <c r="B1336" i="8"/>
  <c r="A1336" i="8"/>
  <c r="D1336" i="8"/>
  <c r="E1336" i="8"/>
  <c r="C1337" i="8"/>
  <c r="B1337" i="8"/>
  <c r="A1337" i="8"/>
  <c r="D1337" i="8"/>
  <c r="E1337" i="8"/>
  <c r="C1338" i="8"/>
  <c r="B1338" i="8"/>
  <c r="A1338" i="8"/>
  <c r="D1338" i="8"/>
  <c r="E1338" i="8"/>
  <c r="C1339" i="8"/>
  <c r="B1339" i="8"/>
  <c r="A1339" i="8"/>
  <c r="D1339" i="8"/>
  <c r="E1339" i="8"/>
  <c r="C1340" i="8"/>
  <c r="B1340" i="8"/>
  <c r="A1340" i="8"/>
  <c r="D1340" i="8"/>
  <c r="E1340" i="8"/>
  <c r="C1341" i="8"/>
  <c r="B1341" i="8"/>
  <c r="A1341" i="8"/>
  <c r="D1341" i="8"/>
  <c r="E1341" i="8"/>
  <c r="C1342" i="8"/>
  <c r="B1342" i="8"/>
  <c r="A1342" i="8"/>
  <c r="D1342" i="8"/>
  <c r="E1342" i="8"/>
  <c r="C1343" i="8"/>
  <c r="B1343" i="8"/>
  <c r="A1343" i="8"/>
  <c r="D1343" i="8"/>
  <c r="E1343" i="8"/>
  <c r="C1344" i="8"/>
  <c r="B1344" i="8"/>
  <c r="A1344" i="8"/>
  <c r="D1344" i="8"/>
  <c r="E1344" i="8"/>
  <c r="C1345" i="8"/>
  <c r="B1345" i="8"/>
  <c r="A1345" i="8"/>
  <c r="D1345" i="8"/>
  <c r="E1345" i="8"/>
  <c r="C1346" i="8"/>
  <c r="B1346" i="8"/>
  <c r="A1346" i="8"/>
  <c r="D1346" i="8"/>
  <c r="E1346" i="8"/>
  <c r="C1347" i="8"/>
  <c r="B1347" i="8"/>
  <c r="A1347" i="8"/>
  <c r="D1347" i="8"/>
  <c r="E1347" i="8"/>
  <c r="C1348" i="8"/>
  <c r="B1348" i="8"/>
  <c r="A1348" i="8"/>
  <c r="D1348" i="8"/>
  <c r="E1348" i="8"/>
  <c r="C1349" i="8"/>
  <c r="B1349" i="8"/>
  <c r="A1349" i="8"/>
  <c r="D1349" i="8"/>
  <c r="E1349" i="8"/>
  <c r="C1350" i="8"/>
  <c r="B1350" i="8"/>
  <c r="A1350" i="8"/>
  <c r="D1350" i="8"/>
  <c r="E1350" i="8"/>
  <c r="C1351" i="8"/>
  <c r="B1351" i="8"/>
  <c r="A1351" i="8"/>
  <c r="D1351" i="8"/>
  <c r="E1351" i="8"/>
  <c r="C1352" i="8"/>
  <c r="B1352" i="8"/>
  <c r="A1352" i="8"/>
  <c r="D1352" i="8"/>
  <c r="E1352" i="8"/>
  <c r="C1353" i="8"/>
  <c r="B1353" i="8"/>
  <c r="A1353" i="8"/>
  <c r="D1353" i="8"/>
  <c r="E1353" i="8"/>
  <c r="C1354" i="8"/>
  <c r="B1354" i="8"/>
  <c r="A1354" i="8"/>
  <c r="D1354" i="8"/>
  <c r="E1354" i="8"/>
  <c r="C1355" i="8"/>
  <c r="B1355" i="8"/>
  <c r="A1355" i="8"/>
  <c r="D1355" i="8"/>
  <c r="E1355" i="8"/>
  <c r="C1356" i="8"/>
  <c r="B1356" i="8"/>
  <c r="A1356" i="8"/>
  <c r="D1356" i="8"/>
  <c r="E1356" i="8"/>
  <c r="C1357" i="8"/>
  <c r="B1357" i="8"/>
  <c r="A1357" i="8"/>
  <c r="D1357" i="8"/>
  <c r="E1357" i="8"/>
  <c r="C1358" i="8"/>
  <c r="B1358" i="8"/>
  <c r="A1358" i="8"/>
  <c r="D1358" i="8"/>
  <c r="E1358" i="8"/>
  <c r="C1359" i="8"/>
  <c r="B1359" i="8"/>
  <c r="A1359" i="8"/>
  <c r="D1359" i="8"/>
  <c r="E1359" i="8"/>
  <c r="C1360" i="8"/>
  <c r="B1360" i="8"/>
  <c r="A1360" i="8"/>
  <c r="D1360" i="8"/>
  <c r="E1360" i="8"/>
  <c r="C1361" i="8"/>
  <c r="B1361" i="8"/>
  <c r="A1361" i="8"/>
  <c r="D1361" i="8"/>
  <c r="E1361" i="8"/>
  <c r="C1362" i="8"/>
  <c r="B1362" i="8"/>
  <c r="A1362" i="8"/>
  <c r="D1362" i="8"/>
  <c r="E1362" i="8"/>
  <c r="C1363" i="8"/>
  <c r="B1363" i="8"/>
  <c r="A1363" i="8"/>
  <c r="D1363" i="8"/>
  <c r="E1363" i="8"/>
  <c r="C1364" i="8"/>
  <c r="B1364" i="8"/>
  <c r="A1364" i="8"/>
  <c r="D1364" i="8"/>
  <c r="E1364" i="8"/>
  <c r="C1365" i="8"/>
  <c r="B1365" i="8"/>
  <c r="A1365" i="8"/>
  <c r="D1365" i="8"/>
  <c r="E1365" i="8"/>
  <c r="C1366" i="8"/>
  <c r="B1366" i="8"/>
  <c r="A1366" i="8"/>
  <c r="D1366" i="8"/>
  <c r="E1366" i="8"/>
  <c r="C1367" i="8"/>
  <c r="B1367" i="8"/>
  <c r="A1367" i="8"/>
  <c r="D1367" i="8"/>
  <c r="E1367" i="8"/>
  <c r="C1368" i="8"/>
  <c r="B1368" i="8"/>
  <c r="A1368" i="8"/>
  <c r="D1368" i="8"/>
  <c r="E1368" i="8"/>
  <c r="C1369" i="8"/>
  <c r="B1369" i="8"/>
  <c r="A1369" i="8"/>
  <c r="D1369" i="8"/>
  <c r="E1369" i="8"/>
  <c r="C1370" i="8"/>
  <c r="B1370" i="8"/>
  <c r="A1370" i="8"/>
  <c r="D1370" i="8"/>
  <c r="E1370" i="8"/>
  <c r="C1371" i="8"/>
  <c r="B1371" i="8"/>
  <c r="A1371" i="8"/>
  <c r="D1371" i="8"/>
  <c r="E1371" i="8"/>
  <c r="C1372" i="8"/>
  <c r="B1372" i="8"/>
  <c r="A1372" i="8"/>
  <c r="D1372" i="8"/>
  <c r="E1372" i="8"/>
  <c r="C1373" i="8"/>
  <c r="B1373" i="8"/>
  <c r="A1373" i="8"/>
  <c r="D1373" i="8"/>
  <c r="E1373" i="8"/>
  <c r="C1374" i="8"/>
  <c r="B1374" i="8"/>
  <c r="A1374" i="8"/>
  <c r="D1374" i="8"/>
  <c r="E1374" i="8"/>
  <c r="C1375" i="8"/>
  <c r="B1375" i="8"/>
  <c r="A1375" i="8"/>
  <c r="D1375" i="8"/>
  <c r="E1375" i="8"/>
  <c r="C1376" i="8"/>
  <c r="B1376" i="8"/>
  <c r="A1376" i="8"/>
  <c r="D1376" i="8"/>
  <c r="E1376" i="8"/>
  <c r="C1377" i="8"/>
  <c r="B1377" i="8"/>
  <c r="A1377" i="8"/>
  <c r="D1377" i="8"/>
  <c r="E1377" i="8"/>
  <c r="C1378" i="8"/>
  <c r="B1378" i="8"/>
  <c r="A1378" i="8"/>
  <c r="D1378" i="8"/>
  <c r="E1378" i="8"/>
  <c r="C1379" i="8"/>
  <c r="B1379" i="8"/>
  <c r="A1379" i="8"/>
  <c r="D1379" i="8"/>
  <c r="E1379" i="8"/>
  <c r="C1380" i="8"/>
  <c r="B1380" i="8"/>
  <c r="A1380" i="8"/>
  <c r="D1380" i="8"/>
  <c r="E1380" i="8"/>
  <c r="C1381" i="8"/>
  <c r="B1381" i="8"/>
  <c r="A1381" i="8"/>
  <c r="D1381" i="8"/>
  <c r="E1381" i="8"/>
  <c r="C1382" i="8"/>
  <c r="B1382" i="8"/>
  <c r="A1382" i="8"/>
  <c r="D1382" i="8"/>
  <c r="E1382" i="8"/>
  <c r="C1383" i="8"/>
  <c r="B1383" i="8"/>
  <c r="A1383" i="8"/>
  <c r="D1383" i="8"/>
  <c r="E1383" i="8"/>
  <c r="C1384" i="8"/>
  <c r="B1384" i="8"/>
  <c r="A1384" i="8"/>
  <c r="D1384" i="8"/>
  <c r="E1384" i="8"/>
  <c r="C1385" i="8"/>
  <c r="B1385" i="8"/>
  <c r="A1385" i="8"/>
  <c r="D1385" i="8"/>
  <c r="E1385" i="8"/>
  <c r="C1386" i="8"/>
  <c r="B1386" i="8"/>
  <c r="A1386" i="8"/>
  <c r="D1386" i="8"/>
  <c r="E1386" i="8"/>
  <c r="C1387" i="8"/>
  <c r="B1387" i="8"/>
  <c r="A1387" i="8"/>
  <c r="D1387" i="8"/>
  <c r="E1387" i="8"/>
  <c r="C1388" i="8"/>
  <c r="B1388" i="8"/>
  <c r="A1388" i="8"/>
  <c r="D1388" i="8"/>
  <c r="E1388" i="8"/>
  <c r="C1389" i="8"/>
  <c r="B1389" i="8"/>
  <c r="A1389" i="8"/>
  <c r="D1389" i="8"/>
  <c r="E1389" i="8"/>
  <c r="C1390" i="8"/>
  <c r="B1390" i="8"/>
  <c r="A1390" i="8"/>
  <c r="D1390" i="8"/>
  <c r="E1390" i="8"/>
  <c r="C1391" i="8"/>
  <c r="B1391" i="8"/>
  <c r="A1391" i="8"/>
  <c r="D1391" i="8"/>
  <c r="E1391" i="8"/>
  <c r="C1392" i="8"/>
  <c r="B1392" i="8"/>
  <c r="A1392" i="8"/>
  <c r="D1392" i="8"/>
  <c r="E1392" i="8"/>
  <c r="C1393" i="8"/>
  <c r="B1393" i="8"/>
  <c r="A1393" i="8"/>
  <c r="D1393" i="8"/>
  <c r="E1393" i="8"/>
  <c r="C1394" i="8"/>
  <c r="B1394" i="8"/>
  <c r="A1394" i="8"/>
  <c r="D1394" i="8"/>
  <c r="E1394" i="8"/>
  <c r="C1395" i="8"/>
  <c r="B1395" i="8"/>
  <c r="A1395" i="8"/>
  <c r="D1395" i="8"/>
  <c r="E1395" i="8"/>
  <c r="C1396" i="8"/>
  <c r="B1396" i="8"/>
  <c r="A1396" i="8"/>
  <c r="D1396" i="8"/>
  <c r="E1396" i="8"/>
  <c r="C1397" i="8"/>
  <c r="B1397" i="8"/>
  <c r="A1397" i="8"/>
  <c r="D1397" i="8"/>
  <c r="E1397" i="8"/>
  <c r="C1398" i="8"/>
  <c r="B1398" i="8"/>
  <c r="A1398" i="8"/>
  <c r="D1398" i="8"/>
  <c r="E1398" i="8"/>
  <c r="C1399" i="8"/>
  <c r="B1399" i="8"/>
  <c r="A1399" i="8"/>
  <c r="D1399" i="8"/>
  <c r="E1399" i="8"/>
  <c r="C1400" i="8"/>
  <c r="B1400" i="8"/>
  <c r="A1400" i="8"/>
  <c r="D1400" i="8"/>
  <c r="E1400" i="8"/>
  <c r="C1401" i="8"/>
  <c r="B1401" i="8"/>
  <c r="A1401" i="8"/>
  <c r="D1401" i="8"/>
  <c r="E1401" i="8"/>
  <c r="C1402" i="8"/>
  <c r="B1402" i="8"/>
  <c r="A1402" i="8"/>
  <c r="D1402" i="8"/>
  <c r="E1402" i="8"/>
  <c r="C1403" i="8"/>
  <c r="B1403" i="8"/>
  <c r="A1403" i="8"/>
  <c r="D1403" i="8"/>
  <c r="E1403" i="8"/>
  <c r="C1404" i="8"/>
  <c r="B1404" i="8"/>
  <c r="A1404" i="8"/>
  <c r="D1404" i="8"/>
  <c r="E1404" i="8"/>
  <c r="C1405" i="8"/>
  <c r="B1405" i="8"/>
  <c r="A1405" i="8"/>
  <c r="D1405" i="8"/>
  <c r="E1405" i="8"/>
  <c r="C1406" i="8"/>
  <c r="B1406" i="8"/>
  <c r="A1406" i="8"/>
  <c r="D1406" i="8"/>
  <c r="E1406" i="8"/>
  <c r="C1407" i="8"/>
  <c r="B1407" i="8"/>
  <c r="A1407" i="8"/>
  <c r="D1407" i="8"/>
  <c r="E1407" i="8"/>
  <c r="C1408" i="8"/>
  <c r="B1408" i="8"/>
  <c r="A1408" i="8"/>
  <c r="D1408" i="8"/>
  <c r="E1408" i="8"/>
  <c r="C1409" i="8"/>
  <c r="B1409" i="8"/>
  <c r="A1409" i="8"/>
  <c r="D1409" i="8"/>
  <c r="E1409" i="8"/>
  <c r="C1410" i="8"/>
  <c r="B1410" i="8"/>
  <c r="A1410" i="8"/>
  <c r="D1410" i="8"/>
  <c r="E1410" i="8"/>
  <c r="C1411" i="8"/>
  <c r="B1411" i="8"/>
  <c r="A1411" i="8"/>
  <c r="D1411" i="8"/>
  <c r="E1411" i="8"/>
  <c r="C1412" i="8"/>
  <c r="B1412" i="8"/>
  <c r="A1412" i="8"/>
  <c r="D1412" i="8"/>
  <c r="E1412" i="8"/>
  <c r="C1413" i="8"/>
  <c r="B1413" i="8"/>
  <c r="A1413" i="8"/>
  <c r="D1413" i="8"/>
  <c r="E1413" i="8"/>
  <c r="C1414" i="8"/>
  <c r="B1414" i="8"/>
  <c r="A1414" i="8"/>
  <c r="D1414" i="8"/>
  <c r="E1414" i="8"/>
  <c r="C1415" i="8"/>
  <c r="B1415" i="8"/>
  <c r="A1415" i="8"/>
  <c r="D1415" i="8"/>
  <c r="E1415" i="8"/>
  <c r="C1416" i="8"/>
  <c r="B1416" i="8"/>
  <c r="A1416" i="8"/>
  <c r="D1416" i="8"/>
  <c r="E1416" i="8"/>
  <c r="C1417" i="8"/>
  <c r="B1417" i="8"/>
  <c r="A1417" i="8"/>
  <c r="D1417" i="8"/>
  <c r="E1417" i="8"/>
  <c r="C1418" i="8"/>
  <c r="B1418" i="8"/>
  <c r="A1418" i="8"/>
  <c r="D1418" i="8"/>
  <c r="E1418" i="8"/>
  <c r="C1419" i="8"/>
  <c r="B1419" i="8"/>
  <c r="A1419" i="8"/>
  <c r="D1419" i="8"/>
  <c r="E1419" i="8"/>
  <c r="C1420" i="8"/>
  <c r="B1420" i="8"/>
  <c r="A1420" i="8"/>
  <c r="D1420" i="8"/>
  <c r="E1420" i="8"/>
  <c r="C1421" i="8"/>
  <c r="B1421" i="8"/>
  <c r="A1421" i="8"/>
  <c r="D1421" i="8"/>
  <c r="E1421" i="8"/>
  <c r="C1422" i="8"/>
  <c r="B1422" i="8"/>
  <c r="A1422" i="8"/>
  <c r="D1422" i="8"/>
  <c r="E1422" i="8"/>
  <c r="C1423" i="8"/>
  <c r="B1423" i="8"/>
  <c r="A1423" i="8"/>
  <c r="D1423" i="8"/>
  <c r="E1423" i="8"/>
  <c r="C1424" i="8"/>
  <c r="B1424" i="8"/>
  <c r="A1424" i="8"/>
  <c r="D1424" i="8"/>
  <c r="E1424" i="8"/>
  <c r="C1425" i="8"/>
  <c r="B1425" i="8"/>
  <c r="A1425" i="8"/>
  <c r="D1425" i="8"/>
  <c r="E1425" i="8"/>
  <c r="C1426" i="8"/>
  <c r="B1426" i="8"/>
  <c r="A1426" i="8"/>
  <c r="D1426" i="8"/>
  <c r="E1426" i="8"/>
  <c r="C1427" i="8"/>
  <c r="B1427" i="8"/>
  <c r="A1427" i="8"/>
  <c r="D1427" i="8"/>
  <c r="E1427" i="8"/>
  <c r="C1428" i="8"/>
  <c r="B1428" i="8"/>
  <c r="A1428" i="8"/>
  <c r="D1428" i="8"/>
  <c r="E1428" i="8"/>
  <c r="C1429" i="8"/>
  <c r="B1429" i="8"/>
  <c r="A1429" i="8"/>
  <c r="D1429" i="8"/>
  <c r="E1429" i="8"/>
  <c r="C1430" i="8"/>
  <c r="B1430" i="8"/>
  <c r="A1430" i="8"/>
  <c r="D1430" i="8"/>
  <c r="E1430" i="8"/>
  <c r="C1431" i="8"/>
  <c r="B1431" i="8"/>
  <c r="A1431" i="8"/>
  <c r="D1431" i="8"/>
  <c r="E1431" i="8"/>
  <c r="C1432" i="8"/>
  <c r="B1432" i="8"/>
  <c r="A1432" i="8"/>
  <c r="D1432" i="8"/>
  <c r="E1432" i="8"/>
  <c r="C1433" i="8"/>
  <c r="B1433" i="8"/>
  <c r="A1433" i="8"/>
  <c r="D1433" i="8"/>
  <c r="E1433" i="8"/>
  <c r="C1434" i="8"/>
  <c r="B1434" i="8"/>
  <c r="A1434" i="8"/>
  <c r="D1434" i="8"/>
  <c r="E1434" i="8"/>
  <c r="C1435" i="8"/>
  <c r="B1435" i="8"/>
  <c r="A1435" i="8"/>
  <c r="D1435" i="8"/>
  <c r="E1435" i="8"/>
  <c r="C1436" i="8"/>
  <c r="B1436" i="8"/>
  <c r="A1436" i="8"/>
  <c r="D1436" i="8"/>
  <c r="E1436" i="8"/>
  <c r="C1437" i="8"/>
  <c r="B1437" i="8"/>
  <c r="A1437" i="8"/>
  <c r="D1437" i="8"/>
  <c r="E1437" i="8"/>
  <c r="C1438" i="8"/>
  <c r="B1438" i="8"/>
  <c r="A1438" i="8"/>
  <c r="D1438" i="8"/>
  <c r="E1438" i="8"/>
  <c r="C1439" i="8"/>
  <c r="B1439" i="8"/>
  <c r="A1439" i="8"/>
  <c r="D1439" i="8"/>
  <c r="E1439" i="8"/>
  <c r="C1440" i="8"/>
  <c r="B1440" i="8"/>
  <c r="A1440" i="8"/>
  <c r="D1440" i="8"/>
  <c r="E1440" i="8"/>
  <c r="C1441" i="8"/>
  <c r="B1441" i="8"/>
  <c r="A1441" i="8"/>
  <c r="D1441" i="8"/>
  <c r="E1441" i="8"/>
  <c r="C1442" i="8"/>
  <c r="B1442" i="8"/>
  <c r="A1442" i="8"/>
  <c r="D1442" i="8"/>
  <c r="E1442" i="8"/>
  <c r="C1443" i="8"/>
  <c r="B1443" i="8"/>
  <c r="A1443" i="8"/>
  <c r="D1443" i="8"/>
  <c r="E1443" i="8"/>
  <c r="C1444" i="8"/>
  <c r="B1444" i="8"/>
  <c r="A1444" i="8"/>
  <c r="D1444" i="8"/>
  <c r="E1444" i="8"/>
  <c r="C1445" i="8"/>
  <c r="B1445" i="8"/>
  <c r="A1445" i="8"/>
  <c r="D1445" i="8"/>
  <c r="E1445" i="8"/>
  <c r="C1446" i="8"/>
  <c r="B1446" i="8"/>
  <c r="A1446" i="8"/>
  <c r="D1446" i="8"/>
  <c r="E1446" i="8"/>
  <c r="C1447" i="8"/>
  <c r="B1447" i="8"/>
  <c r="A1447" i="8"/>
  <c r="D1447" i="8"/>
  <c r="E1447" i="8"/>
  <c r="C1448" i="8"/>
  <c r="B1448" i="8"/>
  <c r="A1448" i="8"/>
  <c r="D1448" i="8"/>
  <c r="E1448" i="8"/>
  <c r="C1449" i="8"/>
  <c r="B1449" i="8"/>
  <c r="A1449" i="8"/>
  <c r="D1449" i="8"/>
  <c r="E1449" i="8"/>
  <c r="C1450" i="8"/>
  <c r="B1450" i="8"/>
  <c r="A1450" i="8"/>
  <c r="D1450" i="8"/>
  <c r="E1450" i="8"/>
  <c r="C1451" i="8"/>
  <c r="B1451" i="8"/>
  <c r="A1451" i="8"/>
  <c r="D1451" i="8"/>
  <c r="E1451" i="8"/>
  <c r="C1452" i="8"/>
  <c r="B1452" i="8"/>
  <c r="A1452" i="8"/>
  <c r="D1452" i="8"/>
  <c r="E1452" i="8"/>
  <c r="C1453" i="8"/>
  <c r="B1453" i="8"/>
  <c r="A1453" i="8"/>
  <c r="D1453" i="8"/>
  <c r="E1453" i="8"/>
  <c r="C1454" i="8"/>
  <c r="B1454" i="8"/>
  <c r="A1454" i="8"/>
  <c r="D1454" i="8"/>
  <c r="E1454" i="8"/>
  <c r="C1455" i="8"/>
  <c r="B1455" i="8"/>
  <c r="A1455" i="8"/>
  <c r="D1455" i="8"/>
  <c r="E1455" i="8"/>
  <c r="C1456" i="8"/>
  <c r="B1456" i="8"/>
  <c r="A1456" i="8"/>
  <c r="D1456" i="8"/>
  <c r="E1456" i="8"/>
  <c r="C1457" i="8"/>
  <c r="B1457" i="8"/>
  <c r="A1457" i="8"/>
  <c r="D1457" i="8"/>
  <c r="E1457" i="8"/>
  <c r="C1458" i="8"/>
  <c r="B1458" i="8"/>
  <c r="A1458" i="8"/>
  <c r="D1458" i="8"/>
  <c r="E1458" i="8"/>
  <c r="C1459" i="8"/>
  <c r="B1459" i="8"/>
  <c r="A1459" i="8"/>
  <c r="D1459" i="8"/>
  <c r="E1459" i="8"/>
  <c r="C1460" i="8"/>
  <c r="B1460" i="8"/>
  <c r="A1460" i="8"/>
  <c r="D1460" i="8"/>
  <c r="E1460" i="8"/>
  <c r="C1461" i="8"/>
  <c r="B1461" i="8"/>
  <c r="A1461" i="8"/>
  <c r="D1461" i="8"/>
  <c r="E1461" i="8"/>
  <c r="C1462" i="8"/>
  <c r="B1462" i="8"/>
  <c r="A1462" i="8"/>
  <c r="D1462" i="8"/>
  <c r="E1462" i="8"/>
  <c r="C1463" i="8"/>
  <c r="B1463" i="8"/>
  <c r="A1463" i="8"/>
  <c r="D1463" i="8"/>
  <c r="E1463" i="8"/>
  <c r="C1464" i="8"/>
  <c r="B1464" i="8"/>
  <c r="A1464" i="8"/>
  <c r="D1464" i="8"/>
  <c r="E1464" i="8"/>
  <c r="C1465" i="8"/>
  <c r="B1465" i="8"/>
  <c r="A1465" i="8"/>
  <c r="D1465" i="8"/>
  <c r="E1465" i="8"/>
  <c r="C1466" i="8"/>
  <c r="B1466" i="8"/>
  <c r="A1466" i="8"/>
  <c r="D1466" i="8"/>
  <c r="E1466" i="8"/>
  <c r="C1467" i="8"/>
  <c r="B1467" i="8"/>
  <c r="A1467" i="8"/>
  <c r="D1467" i="8"/>
  <c r="E1467" i="8"/>
  <c r="C1468" i="8"/>
  <c r="B1468" i="8"/>
  <c r="A1468" i="8"/>
  <c r="D1468" i="8"/>
  <c r="E1468" i="8"/>
  <c r="C1469" i="8"/>
  <c r="B1469" i="8"/>
  <c r="A1469" i="8"/>
  <c r="D1469" i="8"/>
  <c r="E1469" i="8"/>
  <c r="C1470" i="8"/>
  <c r="B1470" i="8"/>
  <c r="A1470" i="8"/>
  <c r="D1470" i="8"/>
  <c r="E1470" i="8"/>
  <c r="C1471" i="8"/>
  <c r="B1471" i="8"/>
  <c r="A1471" i="8"/>
  <c r="D1471" i="8"/>
  <c r="E1471" i="8"/>
  <c r="C1472" i="8"/>
  <c r="B1472" i="8"/>
  <c r="A1472" i="8"/>
  <c r="D1472" i="8"/>
  <c r="E1472" i="8"/>
  <c r="C1473" i="8"/>
  <c r="B1473" i="8"/>
  <c r="A1473" i="8"/>
  <c r="D1473" i="8"/>
  <c r="E1473" i="8"/>
  <c r="C1474" i="8"/>
  <c r="B1474" i="8"/>
  <c r="A1474" i="8"/>
  <c r="D1474" i="8"/>
  <c r="E1474" i="8"/>
  <c r="C1475" i="8"/>
  <c r="B1475" i="8"/>
  <c r="A1475" i="8"/>
  <c r="D1475" i="8"/>
  <c r="E1475" i="8"/>
  <c r="C1476" i="8"/>
  <c r="B1476" i="8"/>
  <c r="A1476" i="8"/>
  <c r="D1476" i="8"/>
  <c r="E1476" i="8"/>
  <c r="C1477" i="8"/>
  <c r="B1477" i="8"/>
  <c r="A1477" i="8"/>
  <c r="D1477" i="8"/>
  <c r="E1477" i="8"/>
  <c r="C1478" i="8"/>
  <c r="B1478" i="8"/>
  <c r="A1478" i="8"/>
  <c r="D1478" i="8"/>
  <c r="E1478" i="8"/>
  <c r="C1479" i="8"/>
  <c r="B1479" i="8"/>
  <c r="A1479" i="8"/>
  <c r="D1479" i="8"/>
  <c r="E1479" i="8"/>
  <c r="C1480" i="8"/>
  <c r="B1480" i="8"/>
  <c r="A1480" i="8"/>
  <c r="D1480" i="8"/>
  <c r="E1480" i="8"/>
  <c r="C1481" i="8"/>
  <c r="B1481" i="8"/>
  <c r="A1481" i="8"/>
  <c r="D1481" i="8"/>
  <c r="E1481" i="8"/>
  <c r="C1482" i="8"/>
  <c r="B1482" i="8"/>
  <c r="A1482" i="8"/>
  <c r="D1482" i="8"/>
  <c r="E1482" i="8"/>
  <c r="C1483" i="8"/>
  <c r="B1483" i="8"/>
  <c r="A1483" i="8"/>
  <c r="D1483" i="8"/>
  <c r="E1483" i="8"/>
  <c r="C1484" i="8"/>
  <c r="B1484" i="8"/>
  <c r="A1484" i="8"/>
  <c r="D1484" i="8"/>
  <c r="E1484" i="8"/>
  <c r="C1485" i="8"/>
  <c r="B1485" i="8"/>
  <c r="A1485" i="8"/>
  <c r="D1485" i="8"/>
  <c r="E1485" i="8"/>
  <c r="C1486" i="8"/>
  <c r="B1486" i="8"/>
  <c r="A1486" i="8"/>
  <c r="D1486" i="8"/>
  <c r="E1486" i="8"/>
  <c r="C1487" i="8"/>
  <c r="B1487" i="8"/>
  <c r="A1487" i="8"/>
  <c r="D1487" i="8"/>
  <c r="E1487" i="8"/>
  <c r="C1488" i="8"/>
  <c r="B1488" i="8"/>
  <c r="A1488" i="8"/>
  <c r="D1488" i="8"/>
  <c r="E1488" i="8"/>
  <c r="C1489" i="8"/>
  <c r="B1489" i="8"/>
  <c r="A1489" i="8"/>
  <c r="D1489" i="8"/>
  <c r="E1489" i="8"/>
  <c r="C1490" i="8"/>
  <c r="B1490" i="8"/>
  <c r="A1490" i="8"/>
  <c r="D1490" i="8"/>
  <c r="E1490" i="8"/>
  <c r="C1491" i="8"/>
  <c r="B1491" i="8"/>
  <c r="A1491" i="8"/>
  <c r="D1491" i="8"/>
  <c r="E1491" i="8"/>
  <c r="C1492" i="8"/>
  <c r="B1492" i="8"/>
  <c r="A1492" i="8"/>
  <c r="D1492" i="8"/>
  <c r="E1492" i="8"/>
  <c r="C1493" i="8"/>
  <c r="B1493" i="8"/>
  <c r="A1493" i="8"/>
  <c r="D1493" i="8"/>
  <c r="E1493" i="8"/>
  <c r="C1494" i="8"/>
  <c r="B1494" i="8"/>
  <c r="A1494" i="8"/>
  <c r="D1494" i="8"/>
  <c r="E1494" i="8"/>
  <c r="C1495" i="8"/>
  <c r="B1495" i="8"/>
  <c r="A1495" i="8"/>
  <c r="D1495" i="8"/>
  <c r="E1495" i="8"/>
  <c r="C1496" i="8"/>
  <c r="B1496" i="8"/>
  <c r="A1496" i="8"/>
  <c r="D1496" i="8"/>
  <c r="E1496" i="8"/>
  <c r="C1497" i="8"/>
  <c r="B1497" i="8"/>
  <c r="A1497" i="8"/>
  <c r="D1497" i="8"/>
  <c r="E1497" i="8"/>
  <c r="C1498" i="8"/>
  <c r="B1498" i="8"/>
  <c r="A1498" i="8"/>
  <c r="D1498" i="8"/>
  <c r="E1498" i="8"/>
  <c r="C1499" i="8"/>
  <c r="B1499" i="8"/>
  <c r="A1499" i="8"/>
  <c r="D1499" i="8"/>
  <c r="E1499" i="8"/>
  <c r="C1500" i="8"/>
  <c r="B1500" i="8"/>
  <c r="A1500" i="8"/>
  <c r="D1500" i="8"/>
  <c r="E1500" i="8"/>
  <c r="C1501" i="8"/>
  <c r="B1501" i="8"/>
  <c r="A1501" i="8"/>
  <c r="D1501" i="8"/>
  <c r="E1501" i="8"/>
  <c r="C1502" i="8"/>
  <c r="B1502" i="8"/>
  <c r="A1502" i="8"/>
  <c r="D1502" i="8"/>
  <c r="E1502" i="8"/>
  <c r="C1503" i="8"/>
  <c r="B1503" i="8"/>
  <c r="A1503" i="8"/>
  <c r="D1503" i="8"/>
  <c r="E1503" i="8"/>
  <c r="C1504" i="8"/>
  <c r="B1504" i="8"/>
  <c r="A1504" i="8"/>
  <c r="D1504" i="8"/>
  <c r="E1504" i="8"/>
  <c r="C1505" i="8"/>
  <c r="B1505" i="8"/>
  <c r="A1505" i="8"/>
  <c r="D1505" i="8"/>
  <c r="E1505" i="8"/>
  <c r="C1506" i="8"/>
  <c r="B1506" i="8"/>
  <c r="A1506" i="8"/>
  <c r="D1506" i="8"/>
  <c r="E1506" i="8"/>
  <c r="C1507" i="8"/>
  <c r="B1507" i="8"/>
  <c r="A1507" i="8"/>
  <c r="D1507" i="8"/>
  <c r="E1507" i="8"/>
  <c r="C1508" i="8"/>
  <c r="B1508" i="8"/>
  <c r="A1508" i="8"/>
  <c r="D1508" i="8"/>
  <c r="E1508" i="8"/>
  <c r="C1509" i="8"/>
  <c r="B1509" i="8"/>
  <c r="A1509" i="8"/>
  <c r="D1509" i="8"/>
  <c r="E1509" i="8"/>
  <c r="C1510" i="8"/>
  <c r="B1510" i="8"/>
  <c r="A1510" i="8"/>
  <c r="D1510" i="8"/>
  <c r="E1510" i="8"/>
  <c r="C1511" i="8"/>
  <c r="B1511" i="8"/>
  <c r="A1511" i="8"/>
  <c r="D1511" i="8"/>
  <c r="E1511" i="8"/>
  <c r="C1512" i="8"/>
  <c r="B1512" i="8"/>
  <c r="A1512" i="8"/>
  <c r="D1512" i="8"/>
  <c r="E1512" i="8"/>
  <c r="C1513" i="8"/>
  <c r="B1513" i="8"/>
  <c r="A1513" i="8"/>
  <c r="D1513" i="8"/>
  <c r="E1513" i="8"/>
  <c r="C1514" i="8"/>
  <c r="B1514" i="8"/>
  <c r="A1514" i="8"/>
  <c r="D1514" i="8"/>
  <c r="E1514" i="8"/>
  <c r="C1515" i="8"/>
  <c r="B1515" i="8"/>
  <c r="A1515" i="8"/>
  <c r="D1515" i="8"/>
  <c r="E1515" i="8"/>
  <c r="C1516" i="8"/>
  <c r="B1516" i="8"/>
  <c r="A1516" i="8"/>
  <c r="D1516" i="8"/>
  <c r="E1516" i="8"/>
  <c r="C1517" i="8"/>
  <c r="B1517" i="8"/>
  <c r="A1517" i="8"/>
  <c r="D1517" i="8"/>
  <c r="E1517" i="8"/>
  <c r="C1518" i="8"/>
  <c r="B1518" i="8"/>
  <c r="A1518" i="8"/>
  <c r="D1518" i="8"/>
  <c r="E1518" i="8"/>
  <c r="C1519" i="8"/>
  <c r="B1519" i="8"/>
  <c r="A1519" i="8"/>
  <c r="D1519" i="8"/>
  <c r="E1519" i="8"/>
  <c r="C1520" i="8"/>
  <c r="B1520" i="8"/>
  <c r="A1520" i="8"/>
  <c r="D1520" i="8"/>
  <c r="E1520" i="8"/>
  <c r="C1521" i="8"/>
  <c r="B1521" i="8"/>
  <c r="A1521" i="8"/>
  <c r="D1521" i="8"/>
  <c r="E1521" i="8"/>
  <c r="C1522" i="8"/>
  <c r="B1522" i="8"/>
  <c r="A1522" i="8"/>
  <c r="D1522" i="8"/>
  <c r="E1522" i="8"/>
  <c r="C1523" i="8"/>
  <c r="B1523" i="8"/>
  <c r="A1523" i="8"/>
  <c r="D1523" i="8"/>
  <c r="E1523" i="8"/>
  <c r="C1524" i="8"/>
  <c r="B1524" i="8"/>
  <c r="A1524" i="8"/>
  <c r="D1524" i="8"/>
  <c r="E1524" i="8"/>
  <c r="C1525" i="8"/>
  <c r="B1525" i="8"/>
  <c r="A1525" i="8"/>
  <c r="D1525" i="8"/>
  <c r="E1525" i="8"/>
  <c r="C1526" i="8"/>
  <c r="B1526" i="8"/>
  <c r="A1526" i="8"/>
  <c r="D1526" i="8"/>
  <c r="E1526" i="8"/>
  <c r="C1527" i="8"/>
  <c r="B1527" i="8"/>
  <c r="A1527" i="8"/>
  <c r="D1527" i="8"/>
  <c r="E1527" i="8"/>
  <c r="C1528" i="8"/>
  <c r="B1528" i="8"/>
  <c r="A1528" i="8"/>
  <c r="D1528" i="8"/>
  <c r="E1528" i="8"/>
  <c r="C1529" i="8"/>
  <c r="B1529" i="8"/>
  <c r="A1529" i="8"/>
  <c r="D1529" i="8"/>
  <c r="E1529" i="8"/>
  <c r="C1530" i="8"/>
  <c r="B1530" i="8"/>
  <c r="A1530" i="8"/>
  <c r="D1530" i="8"/>
  <c r="E1530" i="8"/>
  <c r="C1531" i="8"/>
  <c r="B1531" i="8"/>
  <c r="A1531" i="8"/>
  <c r="D1531" i="8"/>
  <c r="E1531" i="8"/>
  <c r="C1532" i="8"/>
  <c r="B1532" i="8"/>
  <c r="A1532" i="8"/>
  <c r="D1532" i="8"/>
  <c r="E1532" i="8"/>
  <c r="C1533" i="8"/>
  <c r="B1533" i="8"/>
  <c r="A1533" i="8"/>
  <c r="D1533" i="8"/>
  <c r="E1533" i="8"/>
  <c r="C1534" i="8"/>
  <c r="B1534" i="8"/>
  <c r="A1534" i="8"/>
  <c r="D1534" i="8"/>
  <c r="E1534" i="8"/>
  <c r="C1535" i="8"/>
  <c r="B1535" i="8"/>
  <c r="A1535" i="8"/>
  <c r="D1535" i="8"/>
  <c r="E1535" i="8"/>
  <c r="C1536" i="8"/>
  <c r="B1536" i="8"/>
  <c r="A1536" i="8"/>
  <c r="D1536" i="8"/>
  <c r="E1536" i="8"/>
  <c r="C1537" i="8"/>
  <c r="B1537" i="8"/>
  <c r="A1537" i="8"/>
  <c r="D1537" i="8"/>
  <c r="E1537" i="8"/>
  <c r="C1538" i="8"/>
  <c r="B1538" i="8"/>
  <c r="A1538" i="8"/>
  <c r="D1538" i="8"/>
  <c r="E1538" i="8"/>
  <c r="C1539" i="8"/>
  <c r="B1539" i="8"/>
  <c r="A1539" i="8"/>
  <c r="D1539" i="8"/>
  <c r="E1539" i="8"/>
  <c r="C1540" i="8"/>
  <c r="B1540" i="8"/>
  <c r="A1540" i="8"/>
  <c r="D1540" i="8"/>
  <c r="E1540" i="8"/>
  <c r="C1541" i="8"/>
  <c r="B1541" i="8"/>
  <c r="A1541" i="8"/>
  <c r="D1541" i="8"/>
  <c r="E1541" i="8"/>
  <c r="C1542" i="8"/>
  <c r="B1542" i="8"/>
  <c r="A1542" i="8"/>
  <c r="D1542" i="8"/>
  <c r="E1542" i="8"/>
  <c r="C1543" i="8"/>
  <c r="B1543" i="8"/>
  <c r="A1543" i="8"/>
  <c r="D1543" i="8"/>
  <c r="E1543" i="8"/>
  <c r="C1544" i="8"/>
  <c r="B1544" i="8"/>
  <c r="A1544" i="8"/>
  <c r="D1544" i="8"/>
  <c r="E1544" i="8"/>
  <c r="C1545" i="8"/>
  <c r="B1545" i="8"/>
  <c r="A1545" i="8"/>
  <c r="D1545" i="8"/>
  <c r="E1545" i="8"/>
  <c r="C1546" i="8"/>
  <c r="B1546" i="8"/>
  <c r="A1546" i="8"/>
  <c r="D1546" i="8"/>
  <c r="E1546" i="8"/>
  <c r="C1547" i="8"/>
  <c r="B1547" i="8"/>
  <c r="A1547" i="8"/>
  <c r="D1547" i="8"/>
  <c r="E1547" i="8"/>
  <c r="C1548" i="8"/>
  <c r="B1548" i="8"/>
  <c r="A1548" i="8"/>
  <c r="D1548" i="8"/>
  <c r="E1548" i="8"/>
  <c r="C1549" i="8"/>
  <c r="B1549" i="8"/>
  <c r="A1549" i="8"/>
  <c r="D1549" i="8"/>
  <c r="E1549" i="8"/>
  <c r="C1550" i="8"/>
  <c r="B1550" i="8"/>
  <c r="A1550" i="8"/>
  <c r="D1550" i="8"/>
  <c r="E1550" i="8"/>
  <c r="C1551" i="8"/>
  <c r="B1551" i="8"/>
  <c r="A1551" i="8"/>
  <c r="D1551" i="8"/>
  <c r="E1551" i="8"/>
  <c r="C1552" i="8"/>
  <c r="B1552" i="8"/>
  <c r="A1552" i="8"/>
  <c r="D1552" i="8"/>
  <c r="E1552" i="8"/>
  <c r="C1553" i="8"/>
  <c r="B1553" i="8"/>
  <c r="A1553" i="8"/>
  <c r="D1553" i="8"/>
  <c r="E1553" i="8"/>
  <c r="C1554" i="8"/>
  <c r="B1554" i="8"/>
  <c r="A1554" i="8"/>
  <c r="D1554" i="8"/>
  <c r="E1554" i="8"/>
  <c r="C1555" i="8"/>
  <c r="B1555" i="8"/>
  <c r="A1555" i="8"/>
  <c r="D1555" i="8"/>
  <c r="E1555" i="8"/>
  <c r="C1556" i="8"/>
  <c r="B1556" i="8"/>
  <c r="A1556" i="8"/>
  <c r="D1556" i="8"/>
  <c r="E1556" i="8"/>
  <c r="C1557" i="8"/>
  <c r="B1557" i="8"/>
  <c r="A1557" i="8"/>
  <c r="D1557" i="8"/>
  <c r="E1557" i="8"/>
  <c r="C1558" i="8"/>
  <c r="B1558" i="8"/>
  <c r="A1558" i="8"/>
  <c r="D1558" i="8"/>
  <c r="E1558" i="8"/>
  <c r="C1559" i="8"/>
  <c r="B1559" i="8"/>
  <c r="A1559" i="8"/>
  <c r="D1559" i="8"/>
  <c r="E1559" i="8"/>
  <c r="C1560" i="8"/>
  <c r="B1560" i="8"/>
  <c r="A1560" i="8"/>
  <c r="D1560" i="8"/>
  <c r="E1560" i="8"/>
  <c r="C1561" i="8"/>
  <c r="B1561" i="8"/>
  <c r="A1561" i="8"/>
  <c r="D1561" i="8"/>
  <c r="E1561" i="8"/>
  <c r="C1562" i="8"/>
  <c r="B1562" i="8"/>
  <c r="A1562" i="8"/>
  <c r="D1562" i="8"/>
  <c r="E1562" i="8"/>
  <c r="C1563" i="8"/>
  <c r="B1563" i="8"/>
  <c r="A1563" i="8"/>
  <c r="D1563" i="8"/>
  <c r="E1563" i="8"/>
  <c r="C1564" i="8"/>
  <c r="B1564" i="8"/>
  <c r="A1564" i="8"/>
  <c r="D1564" i="8"/>
  <c r="E1564" i="8"/>
  <c r="C1565" i="8"/>
  <c r="B1565" i="8"/>
  <c r="A1565" i="8"/>
  <c r="D1565" i="8"/>
  <c r="E1565" i="8"/>
  <c r="C1566" i="8"/>
  <c r="B1566" i="8"/>
  <c r="A1566" i="8"/>
  <c r="D1566" i="8"/>
  <c r="E1566" i="8"/>
  <c r="C1567" i="8"/>
  <c r="B1567" i="8"/>
  <c r="A1567" i="8"/>
  <c r="D1567" i="8"/>
  <c r="E1567" i="8"/>
  <c r="C1568" i="8"/>
  <c r="B1568" i="8"/>
  <c r="A1568" i="8"/>
  <c r="D1568" i="8"/>
  <c r="E1568" i="8"/>
  <c r="C1569" i="8"/>
  <c r="B1569" i="8"/>
  <c r="A1569" i="8"/>
  <c r="D1569" i="8"/>
  <c r="E1569" i="8"/>
  <c r="C1570" i="8"/>
  <c r="B1570" i="8"/>
  <c r="A1570" i="8"/>
  <c r="D1570" i="8"/>
  <c r="E1570" i="8"/>
  <c r="C1571" i="8"/>
  <c r="B1571" i="8"/>
  <c r="A1571" i="8"/>
  <c r="D1571" i="8"/>
  <c r="E1571" i="8"/>
  <c r="C1572" i="8"/>
  <c r="B1572" i="8"/>
  <c r="A1572" i="8"/>
  <c r="D1572" i="8"/>
  <c r="E1572" i="8"/>
  <c r="C1573" i="8"/>
  <c r="B1573" i="8"/>
  <c r="A1573" i="8"/>
  <c r="D1573" i="8"/>
  <c r="E1573" i="8"/>
  <c r="C1574" i="8"/>
  <c r="B1574" i="8"/>
  <c r="A1574" i="8"/>
  <c r="D1574" i="8"/>
  <c r="E1574" i="8"/>
  <c r="C1575" i="8"/>
  <c r="B1575" i="8"/>
  <c r="A1575" i="8"/>
  <c r="D1575" i="8"/>
  <c r="E1575" i="8"/>
  <c r="C1576" i="8"/>
  <c r="B1576" i="8"/>
  <c r="A1576" i="8"/>
  <c r="D1576" i="8"/>
  <c r="E1576" i="8"/>
  <c r="C1577" i="8"/>
  <c r="B1577" i="8"/>
  <c r="A1577" i="8"/>
  <c r="D1577" i="8"/>
  <c r="E1577" i="8"/>
  <c r="C1578" i="8"/>
  <c r="B1578" i="8"/>
  <c r="A1578" i="8"/>
  <c r="D1578" i="8"/>
  <c r="E1578" i="8"/>
  <c r="C1579" i="8"/>
  <c r="B1579" i="8"/>
  <c r="A1579" i="8"/>
  <c r="D1579" i="8"/>
  <c r="E1579" i="8"/>
  <c r="C1580" i="8"/>
  <c r="B1580" i="8"/>
  <c r="A1580" i="8"/>
  <c r="D1580" i="8"/>
  <c r="E1580" i="8"/>
  <c r="C1581" i="8"/>
  <c r="B1581" i="8"/>
  <c r="A1581" i="8"/>
  <c r="D1581" i="8"/>
  <c r="E1581" i="8"/>
  <c r="C1582" i="8"/>
  <c r="B1582" i="8"/>
  <c r="A1582" i="8"/>
  <c r="D1582" i="8"/>
  <c r="E1582" i="8"/>
  <c r="C1583" i="8"/>
  <c r="B1583" i="8"/>
  <c r="A1583" i="8"/>
  <c r="D1583" i="8"/>
  <c r="E1583" i="8"/>
  <c r="C1584" i="8"/>
  <c r="B1584" i="8"/>
  <c r="A1584" i="8"/>
  <c r="D1584" i="8"/>
  <c r="E1584" i="8"/>
  <c r="C1585" i="8"/>
  <c r="B1585" i="8"/>
  <c r="A1585" i="8"/>
  <c r="D1585" i="8"/>
  <c r="E1585" i="8"/>
  <c r="C1586" i="8"/>
  <c r="B1586" i="8"/>
  <c r="A1586" i="8"/>
  <c r="D1586" i="8"/>
  <c r="E1586" i="8"/>
  <c r="C1587" i="8"/>
  <c r="B1587" i="8"/>
  <c r="A1587" i="8"/>
  <c r="D1587" i="8"/>
  <c r="E1587" i="8"/>
  <c r="C1588" i="8"/>
  <c r="B1588" i="8"/>
  <c r="A1588" i="8"/>
  <c r="D1588" i="8"/>
  <c r="E1588" i="8"/>
  <c r="C1589" i="8"/>
  <c r="B1589" i="8"/>
  <c r="A1589" i="8"/>
  <c r="D1589" i="8"/>
  <c r="E1589" i="8"/>
  <c r="C1590" i="8"/>
  <c r="B1590" i="8"/>
  <c r="A1590" i="8"/>
  <c r="D1590" i="8"/>
  <c r="E1590" i="8"/>
  <c r="C1591" i="8"/>
  <c r="B1591" i="8"/>
  <c r="A1591" i="8"/>
  <c r="D1591" i="8"/>
  <c r="E1591" i="8"/>
  <c r="C1592" i="8"/>
  <c r="B1592" i="8"/>
  <c r="A1592" i="8"/>
  <c r="D1592" i="8"/>
  <c r="E1592" i="8"/>
  <c r="C1593" i="8"/>
  <c r="B1593" i="8"/>
  <c r="A1593" i="8"/>
  <c r="D1593" i="8"/>
  <c r="E1593" i="8"/>
  <c r="C1594" i="8"/>
  <c r="B1594" i="8"/>
  <c r="A1594" i="8"/>
  <c r="D1594" i="8"/>
  <c r="E1594" i="8"/>
  <c r="C1595" i="8"/>
  <c r="B1595" i="8"/>
  <c r="A1595" i="8"/>
  <c r="D1595" i="8"/>
  <c r="E1595" i="8"/>
  <c r="C1596" i="8"/>
  <c r="B1596" i="8"/>
  <c r="A1596" i="8"/>
  <c r="D1596" i="8"/>
  <c r="E1596" i="8"/>
  <c r="C1597" i="8"/>
  <c r="B1597" i="8"/>
  <c r="A1597" i="8"/>
  <c r="D1597" i="8"/>
  <c r="E1597" i="8"/>
  <c r="C1598" i="8"/>
  <c r="B1598" i="8"/>
  <c r="A1598" i="8"/>
  <c r="D1598" i="8"/>
  <c r="E1598" i="8"/>
  <c r="C1599" i="8"/>
  <c r="B1599" i="8"/>
  <c r="A1599" i="8"/>
  <c r="D1599" i="8"/>
  <c r="E1599" i="8"/>
  <c r="C1600" i="8"/>
  <c r="B1600" i="8"/>
  <c r="A1600" i="8"/>
  <c r="D1600" i="8"/>
  <c r="E1600" i="8"/>
  <c r="C1601" i="8"/>
  <c r="B1601" i="8"/>
  <c r="A1601" i="8"/>
  <c r="D1601" i="8"/>
  <c r="E1601" i="8"/>
  <c r="C1602" i="8"/>
  <c r="B1602" i="8"/>
  <c r="A1602" i="8"/>
  <c r="D1602" i="8"/>
  <c r="E1602" i="8"/>
  <c r="C1603" i="8"/>
  <c r="B1603" i="8"/>
  <c r="A1603" i="8"/>
  <c r="D1603" i="8"/>
  <c r="E1603" i="8"/>
  <c r="C1604" i="8"/>
  <c r="B1604" i="8"/>
  <c r="A1604" i="8"/>
  <c r="D1604" i="8"/>
  <c r="E1604" i="8"/>
  <c r="C1605" i="8"/>
  <c r="B1605" i="8"/>
  <c r="A1605" i="8"/>
  <c r="D1605" i="8"/>
  <c r="E1605" i="8"/>
  <c r="C1606" i="8"/>
  <c r="B1606" i="8"/>
  <c r="A1606" i="8"/>
  <c r="D1606" i="8"/>
  <c r="E1606" i="8"/>
  <c r="C1607" i="8"/>
  <c r="B1607" i="8"/>
  <c r="A1607" i="8"/>
  <c r="D1607" i="8"/>
  <c r="E1607" i="8"/>
  <c r="C1608" i="8"/>
  <c r="B1608" i="8"/>
  <c r="A1608" i="8"/>
  <c r="D1608" i="8"/>
  <c r="E1608" i="8"/>
  <c r="C1609" i="8"/>
  <c r="B1609" i="8"/>
  <c r="A1609" i="8"/>
  <c r="D1609" i="8"/>
  <c r="E1609" i="8"/>
  <c r="C1610" i="8"/>
  <c r="B1610" i="8"/>
  <c r="A1610" i="8"/>
  <c r="D1610" i="8"/>
  <c r="E1610" i="8"/>
  <c r="C1611" i="8"/>
  <c r="B1611" i="8"/>
  <c r="A1611" i="8"/>
  <c r="D1611" i="8"/>
  <c r="E1611" i="8"/>
  <c r="C1612" i="8"/>
  <c r="B1612" i="8"/>
  <c r="A1612" i="8"/>
  <c r="D1612" i="8"/>
  <c r="E1612" i="8"/>
  <c r="C1613" i="8"/>
  <c r="B1613" i="8"/>
  <c r="A1613" i="8"/>
  <c r="D1613" i="8"/>
  <c r="E1613" i="8"/>
  <c r="C1614" i="8"/>
  <c r="B1614" i="8"/>
  <c r="A1614" i="8"/>
  <c r="D1614" i="8"/>
  <c r="E1614" i="8"/>
  <c r="C1615" i="8"/>
  <c r="B1615" i="8"/>
  <c r="A1615" i="8"/>
  <c r="D1615" i="8"/>
  <c r="E1615" i="8"/>
  <c r="C1616" i="8"/>
  <c r="B1616" i="8"/>
  <c r="A1616" i="8"/>
  <c r="D1616" i="8"/>
  <c r="E1616" i="8"/>
  <c r="C1617" i="8"/>
  <c r="B1617" i="8"/>
  <c r="A1617" i="8"/>
  <c r="D1617" i="8"/>
  <c r="E1617" i="8"/>
  <c r="C1618" i="8"/>
  <c r="B1618" i="8"/>
  <c r="A1618" i="8"/>
  <c r="D1618" i="8"/>
  <c r="E1618" i="8"/>
  <c r="C1619" i="8"/>
  <c r="B1619" i="8"/>
  <c r="A1619" i="8"/>
  <c r="D1619" i="8"/>
  <c r="E1619" i="8"/>
  <c r="C1620" i="8"/>
  <c r="B1620" i="8"/>
  <c r="A1620" i="8"/>
  <c r="D1620" i="8"/>
  <c r="E1620" i="8"/>
  <c r="C1621" i="8"/>
  <c r="B1621" i="8"/>
  <c r="A1621" i="8"/>
  <c r="D1621" i="8"/>
  <c r="E1621" i="8"/>
  <c r="C1622" i="8"/>
  <c r="B1622" i="8"/>
  <c r="A1622" i="8"/>
  <c r="D1622" i="8"/>
  <c r="E1622" i="8"/>
  <c r="C1623" i="8"/>
  <c r="B1623" i="8"/>
  <c r="A1623" i="8"/>
  <c r="D1623" i="8"/>
  <c r="E1623" i="8"/>
  <c r="C1624" i="8"/>
  <c r="B1624" i="8"/>
  <c r="A1624" i="8"/>
  <c r="D1624" i="8"/>
  <c r="E1624" i="8"/>
  <c r="C1625" i="8"/>
  <c r="B1625" i="8"/>
  <c r="A1625" i="8"/>
  <c r="D1625" i="8"/>
  <c r="E1625" i="8"/>
  <c r="C1626" i="8"/>
  <c r="B1626" i="8"/>
  <c r="A1626" i="8"/>
  <c r="D1626" i="8"/>
  <c r="E1626" i="8"/>
  <c r="C1627" i="8"/>
  <c r="B1627" i="8"/>
  <c r="A1627" i="8"/>
  <c r="D1627" i="8"/>
  <c r="E1627" i="8"/>
  <c r="C1628" i="8"/>
  <c r="B1628" i="8"/>
  <c r="A1628" i="8"/>
  <c r="D1628" i="8"/>
  <c r="E1628" i="8"/>
  <c r="C1629" i="8"/>
  <c r="B1629" i="8"/>
  <c r="A1629" i="8"/>
  <c r="D1629" i="8"/>
  <c r="E1629" i="8"/>
  <c r="C1630" i="8"/>
  <c r="B1630" i="8"/>
  <c r="A1630" i="8"/>
  <c r="D1630" i="8"/>
  <c r="E1630" i="8"/>
  <c r="C1631" i="8"/>
  <c r="B1631" i="8"/>
  <c r="A1631" i="8"/>
  <c r="D1631" i="8"/>
  <c r="E1631" i="8"/>
  <c r="C1632" i="8"/>
  <c r="B1632" i="8"/>
  <c r="A1632" i="8"/>
  <c r="D1632" i="8"/>
  <c r="E1632" i="8"/>
  <c r="C1633" i="8"/>
  <c r="B1633" i="8"/>
  <c r="A1633" i="8"/>
  <c r="D1633" i="8"/>
  <c r="E1633" i="8"/>
  <c r="C1634" i="8"/>
  <c r="B1634" i="8"/>
  <c r="A1634" i="8"/>
  <c r="D1634" i="8"/>
  <c r="E1634" i="8"/>
  <c r="C1635" i="8"/>
  <c r="B1635" i="8"/>
  <c r="A1635" i="8"/>
  <c r="D1635" i="8"/>
  <c r="E1635" i="8"/>
  <c r="C1636" i="8"/>
  <c r="B1636" i="8"/>
  <c r="A1636" i="8"/>
  <c r="D1636" i="8"/>
  <c r="E1636" i="8"/>
  <c r="C1637" i="8"/>
  <c r="B1637" i="8"/>
  <c r="A1637" i="8"/>
  <c r="D1637" i="8"/>
  <c r="E1637" i="8"/>
  <c r="C1638" i="8"/>
  <c r="B1638" i="8"/>
  <c r="A1638" i="8"/>
  <c r="D1638" i="8"/>
  <c r="E1638" i="8"/>
  <c r="C1639" i="8"/>
  <c r="B1639" i="8"/>
  <c r="A1639" i="8"/>
  <c r="D1639" i="8"/>
  <c r="E1639" i="8"/>
  <c r="C1640" i="8"/>
  <c r="B1640" i="8"/>
  <c r="A1640" i="8"/>
  <c r="D1640" i="8"/>
  <c r="E1640" i="8"/>
  <c r="C1641" i="8"/>
  <c r="B1641" i="8"/>
  <c r="A1641" i="8"/>
  <c r="D1641" i="8"/>
  <c r="E1641" i="8"/>
  <c r="C1642" i="8"/>
  <c r="B1642" i="8"/>
  <c r="A1642" i="8"/>
  <c r="D1642" i="8"/>
  <c r="E1642" i="8"/>
  <c r="C1643" i="8"/>
  <c r="B1643" i="8"/>
  <c r="A1643" i="8"/>
  <c r="D1643" i="8"/>
  <c r="E1643" i="8"/>
  <c r="C1644" i="8"/>
  <c r="B1644" i="8"/>
  <c r="A1644" i="8"/>
  <c r="D1644" i="8"/>
  <c r="E1644" i="8"/>
  <c r="C1645" i="8"/>
  <c r="B1645" i="8"/>
  <c r="A1645" i="8"/>
  <c r="D1645" i="8"/>
  <c r="E1645" i="8"/>
  <c r="C1646" i="8"/>
  <c r="B1646" i="8"/>
  <c r="A1646" i="8"/>
  <c r="D1646" i="8"/>
  <c r="E1646" i="8"/>
  <c r="C1647" i="8"/>
  <c r="B1647" i="8"/>
  <c r="A1647" i="8"/>
  <c r="D1647" i="8"/>
  <c r="E1647" i="8"/>
  <c r="C1648" i="8"/>
  <c r="B1648" i="8"/>
  <c r="A1648" i="8"/>
  <c r="D1648" i="8"/>
  <c r="E1648" i="8"/>
  <c r="C1649" i="8"/>
  <c r="B1649" i="8"/>
  <c r="A1649" i="8"/>
  <c r="D1649" i="8"/>
  <c r="E1649" i="8"/>
  <c r="C1650" i="8"/>
  <c r="B1650" i="8"/>
  <c r="A1650" i="8"/>
  <c r="D1650" i="8"/>
  <c r="E1650" i="8"/>
  <c r="C1651" i="8"/>
  <c r="B1651" i="8"/>
  <c r="A1651" i="8"/>
  <c r="D1651" i="8"/>
  <c r="E1651" i="8"/>
  <c r="C1652" i="8"/>
  <c r="B1652" i="8"/>
  <c r="A1652" i="8"/>
  <c r="D1652" i="8"/>
  <c r="E1652" i="8"/>
  <c r="C1653" i="8"/>
  <c r="B1653" i="8"/>
  <c r="A1653" i="8"/>
  <c r="D1653" i="8"/>
  <c r="E1653" i="8"/>
  <c r="C1654" i="8"/>
  <c r="B1654" i="8"/>
  <c r="A1654" i="8"/>
  <c r="D1654" i="8"/>
  <c r="E1654" i="8"/>
  <c r="C1655" i="8"/>
  <c r="B1655" i="8"/>
  <c r="A1655" i="8"/>
  <c r="D1655" i="8"/>
  <c r="E1655" i="8"/>
  <c r="C1656" i="8"/>
  <c r="B1656" i="8"/>
  <c r="A1656" i="8"/>
  <c r="D1656" i="8"/>
  <c r="E1656" i="8"/>
  <c r="C1657" i="8"/>
  <c r="B1657" i="8"/>
  <c r="A1657" i="8"/>
  <c r="D1657" i="8"/>
  <c r="E1657" i="8"/>
  <c r="C1658" i="8"/>
  <c r="B1658" i="8"/>
  <c r="A1658" i="8"/>
  <c r="D1658" i="8"/>
  <c r="E1658" i="8"/>
  <c r="C1659" i="8"/>
  <c r="B1659" i="8"/>
  <c r="A1659" i="8"/>
  <c r="D1659" i="8"/>
  <c r="E1659" i="8"/>
  <c r="C1660" i="8"/>
  <c r="B1660" i="8"/>
  <c r="A1660" i="8"/>
  <c r="D1660" i="8"/>
  <c r="E1660" i="8"/>
  <c r="C1661" i="8"/>
  <c r="B1661" i="8"/>
  <c r="A1661" i="8"/>
  <c r="D1661" i="8"/>
  <c r="E1661" i="8"/>
  <c r="C1662" i="8"/>
  <c r="B1662" i="8"/>
  <c r="A1662" i="8"/>
  <c r="D1662" i="8"/>
  <c r="E1662" i="8"/>
  <c r="C1663" i="8"/>
  <c r="B1663" i="8"/>
  <c r="A1663" i="8"/>
  <c r="D1663" i="8"/>
  <c r="E1663" i="8"/>
  <c r="C1664" i="8"/>
  <c r="B1664" i="8"/>
  <c r="A1664" i="8"/>
  <c r="D1664" i="8"/>
  <c r="E1664" i="8"/>
  <c r="C1665" i="8"/>
  <c r="B1665" i="8"/>
  <c r="A1665" i="8"/>
  <c r="D1665" i="8"/>
  <c r="E1665" i="8"/>
  <c r="C1666" i="8"/>
  <c r="B1666" i="8"/>
  <c r="A1666" i="8"/>
  <c r="D1666" i="8"/>
  <c r="E1666" i="8"/>
  <c r="C1667" i="8"/>
  <c r="B1667" i="8"/>
  <c r="A1667" i="8"/>
  <c r="D1667" i="8"/>
  <c r="E1667" i="8"/>
  <c r="C1668" i="8"/>
  <c r="B1668" i="8"/>
  <c r="A1668" i="8"/>
  <c r="D1668" i="8"/>
  <c r="E1668" i="8"/>
  <c r="C1669" i="8"/>
  <c r="B1669" i="8"/>
  <c r="A1669" i="8"/>
  <c r="D1669" i="8"/>
  <c r="E1669" i="8"/>
  <c r="C1670" i="8"/>
  <c r="B1670" i="8"/>
  <c r="A1670" i="8"/>
  <c r="D1670" i="8"/>
  <c r="E1670" i="8"/>
  <c r="C1671" i="8"/>
  <c r="B1671" i="8"/>
  <c r="A1671" i="8"/>
  <c r="D1671" i="8"/>
  <c r="E1671" i="8"/>
  <c r="C1672" i="8"/>
  <c r="B1672" i="8"/>
  <c r="A1672" i="8"/>
  <c r="D1672" i="8"/>
  <c r="E1672" i="8"/>
  <c r="C1673" i="8"/>
  <c r="B1673" i="8"/>
  <c r="A1673" i="8"/>
  <c r="D1673" i="8"/>
  <c r="E1673" i="8"/>
  <c r="C1674" i="8"/>
  <c r="B1674" i="8"/>
  <c r="A1674" i="8"/>
  <c r="D1674" i="8"/>
  <c r="E1674" i="8"/>
  <c r="C1675" i="8"/>
  <c r="B1675" i="8"/>
  <c r="A1675" i="8"/>
  <c r="D1675" i="8"/>
  <c r="E1675" i="8"/>
  <c r="C1676" i="8"/>
  <c r="B1676" i="8"/>
  <c r="A1676" i="8"/>
  <c r="D1676" i="8"/>
  <c r="E1676" i="8"/>
  <c r="C1677" i="8"/>
  <c r="B1677" i="8"/>
  <c r="A1677" i="8"/>
  <c r="D1677" i="8"/>
  <c r="E1677" i="8"/>
  <c r="C1678" i="8"/>
  <c r="B1678" i="8"/>
  <c r="A1678" i="8"/>
  <c r="D1678" i="8"/>
  <c r="E1678" i="8"/>
  <c r="C1679" i="8"/>
  <c r="B1679" i="8"/>
  <c r="A1679" i="8"/>
  <c r="D1679" i="8"/>
  <c r="E1679" i="8"/>
  <c r="C1680" i="8"/>
  <c r="B1680" i="8"/>
  <c r="A1680" i="8"/>
  <c r="D1680" i="8"/>
  <c r="E1680" i="8"/>
  <c r="C1681" i="8"/>
  <c r="B1681" i="8"/>
  <c r="A1681" i="8"/>
  <c r="D1681" i="8"/>
  <c r="E1681" i="8"/>
  <c r="C1682" i="8"/>
  <c r="B1682" i="8"/>
  <c r="A1682" i="8"/>
  <c r="D1682" i="8"/>
  <c r="E1682" i="8"/>
  <c r="C1683" i="8"/>
  <c r="B1683" i="8"/>
  <c r="A1683" i="8"/>
  <c r="D1683" i="8"/>
  <c r="E1683" i="8"/>
  <c r="C1684" i="8"/>
  <c r="B1684" i="8"/>
  <c r="A1684" i="8"/>
  <c r="D1684" i="8"/>
  <c r="E1684" i="8"/>
  <c r="C1685" i="8"/>
  <c r="B1685" i="8"/>
  <c r="A1685" i="8"/>
  <c r="D1685" i="8"/>
  <c r="E1685" i="8"/>
  <c r="C1686" i="8"/>
  <c r="B1686" i="8"/>
  <c r="A1686" i="8"/>
  <c r="D1686" i="8"/>
  <c r="E1686" i="8"/>
  <c r="C1687" i="8"/>
  <c r="B1687" i="8"/>
  <c r="A1687" i="8"/>
  <c r="D1687" i="8"/>
  <c r="E1687" i="8"/>
  <c r="C1688" i="8"/>
  <c r="B1688" i="8"/>
  <c r="A1688" i="8"/>
  <c r="D1688" i="8"/>
  <c r="E1688" i="8"/>
  <c r="C1689" i="8"/>
  <c r="B1689" i="8"/>
  <c r="A1689" i="8"/>
  <c r="D1689" i="8"/>
  <c r="E1689" i="8"/>
  <c r="C1690" i="8"/>
  <c r="B1690" i="8"/>
  <c r="A1690" i="8"/>
  <c r="D1690" i="8"/>
  <c r="E1690" i="8"/>
  <c r="C1691" i="8"/>
  <c r="B1691" i="8"/>
  <c r="A1691" i="8"/>
  <c r="D1691" i="8"/>
  <c r="E1691" i="8"/>
  <c r="C1692" i="8"/>
  <c r="B1692" i="8"/>
  <c r="A1692" i="8"/>
  <c r="D1692" i="8"/>
  <c r="E1692" i="8"/>
  <c r="C1693" i="8"/>
  <c r="B1693" i="8"/>
  <c r="A1693" i="8"/>
  <c r="D1693" i="8"/>
  <c r="E1693" i="8"/>
  <c r="C1694" i="8"/>
  <c r="B1694" i="8"/>
  <c r="A1694" i="8"/>
  <c r="D1694" i="8"/>
  <c r="E1694" i="8"/>
  <c r="C1695" i="8"/>
  <c r="B1695" i="8"/>
  <c r="A1695" i="8"/>
  <c r="D1695" i="8"/>
  <c r="E1695" i="8"/>
  <c r="C1696" i="8"/>
  <c r="B1696" i="8"/>
  <c r="A1696" i="8"/>
  <c r="D1696" i="8"/>
  <c r="E1696" i="8"/>
  <c r="C1697" i="8"/>
  <c r="B1697" i="8"/>
  <c r="A1697" i="8"/>
  <c r="D1697" i="8"/>
  <c r="E1697" i="8"/>
  <c r="C1698" i="8"/>
  <c r="B1698" i="8"/>
  <c r="A1698" i="8"/>
  <c r="D1698" i="8"/>
  <c r="E1698" i="8"/>
  <c r="C1699" i="8"/>
  <c r="B1699" i="8"/>
  <c r="A1699" i="8"/>
  <c r="D1699" i="8"/>
  <c r="E1699" i="8"/>
  <c r="C1700" i="8"/>
  <c r="B1700" i="8"/>
  <c r="A1700" i="8"/>
  <c r="D1700" i="8"/>
  <c r="E1700" i="8"/>
  <c r="C1701" i="8"/>
  <c r="B1701" i="8"/>
  <c r="A1701" i="8"/>
  <c r="D1701" i="8"/>
  <c r="E1701" i="8"/>
  <c r="C1702" i="8"/>
  <c r="B1702" i="8"/>
  <c r="A1702" i="8"/>
  <c r="D1702" i="8"/>
  <c r="E1702" i="8"/>
  <c r="C1703" i="8"/>
  <c r="B1703" i="8"/>
  <c r="A1703" i="8"/>
  <c r="D1703" i="8"/>
  <c r="E1703" i="8"/>
  <c r="C1704" i="8"/>
  <c r="B1704" i="8"/>
  <c r="A1704" i="8"/>
  <c r="D1704" i="8"/>
  <c r="E1704" i="8"/>
  <c r="C1705" i="8"/>
  <c r="B1705" i="8"/>
  <c r="A1705" i="8"/>
  <c r="D1705" i="8"/>
  <c r="E1705" i="8"/>
  <c r="C1706" i="8"/>
  <c r="B1706" i="8"/>
  <c r="A1706" i="8"/>
  <c r="D1706" i="8"/>
  <c r="E1706" i="8"/>
  <c r="C1707" i="8"/>
  <c r="B1707" i="8"/>
  <c r="A1707" i="8"/>
  <c r="D1707" i="8"/>
  <c r="E1707" i="8"/>
  <c r="C1708" i="8"/>
  <c r="B1708" i="8"/>
  <c r="A1708" i="8"/>
  <c r="D1708" i="8"/>
  <c r="E1708" i="8"/>
  <c r="C1709" i="8"/>
  <c r="B1709" i="8"/>
  <c r="A1709" i="8"/>
  <c r="D1709" i="8"/>
  <c r="E1709" i="8"/>
  <c r="C1710" i="8"/>
  <c r="B1710" i="8"/>
  <c r="A1710" i="8"/>
  <c r="D1710" i="8"/>
  <c r="E1710" i="8"/>
  <c r="C1711" i="8"/>
  <c r="B1711" i="8"/>
  <c r="A1711" i="8"/>
  <c r="D1711" i="8"/>
  <c r="E1711" i="8"/>
  <c r="C1712" i="8"/>
  <c r="B1712" i="8"/>
  <c r="A1712" i="8"/>
  <c r="D1712" i="8"/>
  <c r="E1712" i="8"/>
  <c r="C1713" i="8"/>
  <c r="B1713" i="8"/>
  <c r="A1713" i="8"/>
  <c r="D1713" i="8"/>
  <c r="E1713" i="8"/>
  <c r="C1714" i="8"/>
  <c r="B1714" i="8"/>
  <c r="A1714" i="8"/>
  <c r="D1714" i="8"/>
  <c r="E1714" i="8"/>
  <c r="C1715" i="8"/>
  <c r="B1715" i="8"/>
  <c r="A1715" i="8"/>
  <c r="D1715" i="8"/>
  <c r="E1715" i="8"/>
  <c r="C1716" i="8"/>
  <c r="B1716" i="8"/>
  <c r="A1716" i="8"/>
  <c r="D1716" i="8"/>
  <c r="E1716" i="8"/>
  <c r="C1717" i="8"/>
  <c r="B1717" i="8"/>
  <c r="A1717" i="8"/>
  <c r="D1717" i="8"/>
  <c r="E1717" i="8"/>
  <c r="C1718" i="8"/>
  <c r="B1718" i="8"/>
  <c r="A1718" i="8"/>
  <c r="D1718" i="8"/>
  <c r="E1718" i="8"/>
  <c r="C1719" i="8"/>
  <c r="B1719" i="8"/>
  <c r="A1719" i="8"/>
  <c r="D1719" i="8"/>
  <c r="E1719" i="8"/>
  <c r="C1720" i="8"/>
  <c r="B1720" i="8"/>
  <c r="A1720" i="8"/>
  <c r="D1720" i="8"/>
  <c r="E1720" i="8"/>
  <c r="C1721" i="8"/>
  <c r="B1721" i="8"/>
  <c r="A1721" i="8"/>
  <c r="D1721" i="8"/>
  <c r="E1721" i="8"/>
  <c r="C1722" i="8"/>
  <c r="B1722" i="8"/>
  <c r="A1722" i="8"/>
  <c r="D1722" i="8"/>
  <c r="E1722" i="8"/>
  <c r="C1723" i="8"/>
  <c r="B1723" i="8"/>
  <c r="A1723" i="8"/>
  <c r="D1723" i="8"/>
  <c r="E1723" i="8"/>
  <c r="C1724" i="8"/>
  <c r="B1724" i="8"/>
  <c r="A1724" i="8"/>
  <c r="D1724" i="8"/>
  <c r="E1724" i="8"/>
  <c r="C1725" i="8"/>
  <c r="B1725" i="8"/>
  <c r="A1725" i="8"/>
  <c r="D1725" i="8"/>
  <c r="E1725" i="8"/>
  <c r="C1726" i="8"/>
  <c r="B1726" i="8"/>
  <c r="A1726" i="8"/>
  <c r="D1726" i="8"/>
  <c r="E1726" i="8"/>
  <c r="C1727" i="8"/>
  <c r="B1727" i="8"/>
  <c r="A1727" i="8"/>
  <c r="D1727" i="8"/>
  <c r="E1727" i="8"/>
  <c r="C1728" i="8"/>
  <c r="B1728" i="8"/>
  <c r="A1728" i="8"/>
  <c r="D1728" i="8"/>
  <c r="E1728" i="8"/>
  <c r="C1729" i="8"/>
  <c r="B1729" i="8"/>
  <c r="A1729" i="8"/>
  <c r="D1729" i="8"/>
  <c r="E1729" i="8"/>
  <c r="C1730" i="8"/>
  <c r="B1730" i="8"/>
  <c r="A1730" i="8"/>
  <c r="D1730" i="8"/>
  <c r="E1730" i="8"/>
  <c r="C1731" i="8"/>
  <c r="B1731" i="8"/>
  <c r="A1731" i="8"/>
  <c r="D1731" i="8"/>
  <c r="E1731" i="8"/>
  <c r="C1732" i="8"/>
  <c r="B1732" i="8"/>
  <c r="A1732" i="8"/>
  <c r="D1732" i="8"/>
  <c r="E1732" i="8"/>
  <c r="C1733" i="8"/>
  <c r="B1733" i="8"/>
  <c r="A1733" i="8"/>
  <c r="D1733" i="8"/>
  <c r="E1733" i="8"/>
  <c r="C1734" i="8"/>
  <c r="B1734" i="8"/>
  <c r="A1734" i="8"/>
  <c r="D1734" i="8"/>
  <c r="E1734" i="8"/>
  <c r="C1735" i="8"/>
  <c r="B1735" i="8"/>
  <c r="A1735" i="8"/>
  <c r="D1735" i="8"/>
  <c r="E1735" i="8"/>
  <c r="C1736" i="8"/>
  <c r="B1736" i="8"/>
  <c r="A1736" i="8"/>
  <c r="D1736" i="8"/>
  <c r="E1736" i="8"/>
  <c r="C1737" i="8"/>
  <c r="B1737" i="8"/>
  <c r="A1737" i="8"/>
  <c r="D1737" i="8"/>
  <c r="E1737" i="8"/>
  <c r="C1738" i="8"/>
  <c r="B1738" i="8"/>
  <c r="A1738" i="8"/>
  <c r="D1738" i="8"/>
  <c r="E1738" i="8"/>
  <c r="C1739" i="8"/>
  <c r="B1739" i="8"/>
  <c r="A1739" i="8"/>
  <c r="D1739" i="8"/>
  <c r="E1739" i="8"/>
  <c r="C1740" i="8"/>
  <c r="B1740" i="8"/>
  <c r="A1740" i="8"/>
  <c r="D1740" i="8"/>
  <c r="E1740" i="8"/>
  <c r="C1741" i="8"/>
  <c r="B1741" i="8"/>
  <c r="A1741" i="8"/>
  <c r="D1741" i="8"/>
  <c r="E1741" i="8"/>
  <c r="C1742" i="8"/>
  <c r="B1742" i="8"/>
  <c r="A1742" i="8"/>
  <c r="D1742" i="8"/>
  <c r="E1742" i="8"/>
  <c r="C1743" i="8"/>
  <c r="B1743" i="8"/>
  <c r="A1743" i="8"/>
  <c r="D1743" i="8"/>
  <c r="E1743" i="8"/>
  <c r="C1744" i="8"/>
  <c r="B1744" i="8"/>
  <c r="A1744" i="8"/>
  <c r="D1744" i="8"/>
  <c r="E1744" i="8"/>
  <c r="C1745" i="8"/>
  <c r="B1745" i="8"/>
  <c r="A1745" i="8"/>
  <c r="D1745" i="8"/>
  <c r="E1745" i="8"/>
  <c r="C1746" i="8"/>
  <c r="B1746" i="8"/>
  <c r="A1746" i="8"/>
  <c r="D1746" i="8"/>
  <c r="E1746" i="8"/>
  <c r="C1747" i="8"/>
  <c r="B1747" i="8"/>
  <c r="A1747" i="8"/>
  <c r="D1747" i="8"/>
  <c r="E1747" i="8"/>
  <c r="C1748" i="8"/>
  <c r="B1748" i="8"/>
  <c r="A1748" i="8"/>
  <c r="D1748" i="8"/>
  <c r="E1748" i="8"/>
  <c r="C1749" i="8"/>
  <c r="B1749" i="8"/>
  <c r="A1749" i="8"/>
  <c r="D1749" i="8"/>
  <c r="E1749" i="8"/>
  <c r="C1750" i="8"/>
  <c r="B1750" i="8"/>
  <c r="A1750" i="8"/>
  <c r="D1750" i="8"/>
  <c r="E1750" i="8"/>
  <c r="C1751" i="8"/>
  <c r="B1751" i="8"/>
  <c r="A1751" i="8"/>
  <c r="D1751" i="8"/>
  <c r="E1751" i="8"/>
  <c r="C1752" i="8"/>
  <c r="B1752" i="8"/>
  <c r="A1752" i="8"/>
  <c r="D1752" i="8"/>
  <c r="E1752" i="8"/>
  <c r="C1753" i="8"/>
  <c r="B1753" i="8"/>
  <c r="A1753" i="8"/>
  <c r="D1753" i="8"/>
  <c r="E1753" i="8"/>
  <c r="C1754" i="8"/>
  <c r="B1754" i="8"/>
  <c r="A1754" i="8"/>
  <c r="D1754" i="8"/>
  <c r="E1754" i="8"/>
  <c r="C1755" i="8"/>
  <c r="B1755" i="8"/>
  <c r="A1755" i="8"/>
  <c r="D1755" i="8"/>
  <c r="E1755" i="8"/>
  <c r="C1756" i="8"/>
  <c r="B1756" i="8"/>
  <c r="A1756" i="8"/>
  <c r="D1756" i="8"/>
  <c r="E1756" i="8"/>
  <c r="C1757" i="8"/>
  <c r="B1757" i="8"/>
  <c r="A1757" i="8"/>
  <c r="D1757" i="8"/>
  <c r="E1757" i="8"/>
  <c r="C1758" i="8"/>
  <c r="B1758" i="8"/>
  <c r="A1758" i="8"/>
  <c r="D1758" i="8"/>
  <c r="E1758" i="8"/>
  <c r="C1759" i="8"/>
  <c r="B1759" i="8"/>
  <c r="A1759" i="8"/>
  <c r="D1759" i="8"/>
  <c r="E1759" i="8"/>
  <c r="C1760" i="8"/>
  <c r="B1760" i="8"/>
  <c r="A1760" i="8"/>
  <c r="D1760" i="8"/>
  <c r="E1760" i="8"/>
  <c r="C1761" i="8"/>
  <c r="B1761" i="8"/>
  <c r="A1761" i="8"/>
  <c r="D1761" i="8"/>
  <c r="E1761" i="8"/>
  <c r="C1762" i="8"/>
  <c r="B1762" i="8"/>
  <c r="A1762" i="8"/>
  <c r="D1762" i="8"/>
  <c r="E1762" i="8"/>
  <c r="C1763" i="8"/>
  <c r="B1763" i="8"/>
  <c r="A1763" i="8"/>
  <c r="D1763" i="8"/>
  <c r="E1763" i="8"/>
  <c r="C1764" i="8"/>
  <c r="B1764" i="8"/>
  <c r="A1764" i="8"/>
  <c r="D1764" i="8"/>
  <c r="E1764" i="8"/>
  <c r="C1765" i="8"/>
  <c r="B1765" i="8"/>
  <c r="A1765" i="8"/>
  <c r="D1765" i="8"/>
  <c r="E1765" i="8"/>
  <c r="C1766" i="8"/>
  <c r="B1766" i="8"/>
  <c r="A1766" i="8"/>
  <c r="D1766" i="8"/>
  <c r="E1766" i="8"/>
  <c r="C1767" i="8"/>
  <c r="B1767" i="8"/>
  <c r="A1767" i="8"/>
  <c r="D1767" i="8"/>
  <c r="E1767" i="8"/>
  <c r="C1768" i="8"/>
  <c r="B1768" i="8"/>
  <c r="A1768" i="8"/>
  <c r="D1768" i="8"/>
  <c r="E1768" i="8"/>
  <c r="C1769" i="8"/>
  <c r="B1769" i="8"/>
  <c r="A1769" i="8"/>
  <c r="D1769" i="8"/>
  <c r="E1769" i="8"/>
  <c r="C1770" i="8"/>
  <c r="B1770" i="8"/>
  <c r="A1770" i="8"/>
  <c r="D1770" i="8"/>
  <c r="E1770" i="8"/>
  <c r="C1771" i="8"/>
  <c r="B1771" i="8"/>
  <c r="A1771" i="8"/>
  <c r="D1771" i="8"/>
  <c r="E1771" i="8"/>
  <c r="C1772" i="8"/>
  <c r="B1772" i="8"/>
  <c r="A1772" i="8"/>
  <c r="D1772" i="8"/>
  <c r="E1772" i="8"/>
  <c r="C1773" i="8"/>
  <c r="B1773" i="8"/>
  <c r="A1773" i="8"/>
  <c r="D1773" i="8"/>
  <c r="E1773" i="8"/>
  <c r="C1774" i="8"/>
  <c r="B1774" i="8"/>
  <c r="A1774" i="8"/>
  <c r="D1774" i="8"/>
  <c r="E1774" i="8"/>
  <c r="C1775" i="8"/>
  <c r="B1775" i="8"/>
  <c r="A1775" i="8"/>
  <c r="D1775" i="8"/>
  <c r="E1775" i="8"/>
  <c r="C1776" i="8"/>
  <c r="B1776" i="8"/>
  <c r="A1776" i="8"/>
  <c r="D1776" i="8"/>
  <c r="E1776" i="8"/>
  <c r="C1777" i="8"/>
  <c r="B1777" i="8"/>
  <c r="A1777" i="8"/>
  <c r="D1777" i="8"/>
  <c r="E1777" i="8"/>
  <c r="C1778" i="8"/>
  <c r="B1778" i="8"/>
  <c r="A1778" i="8"/>
  <c r="D1778" i="8"/>
  <c r="E1778" i="8"/>
  <c r="C1779" i="8"/>
  <c r="B1779" i="8"/>
  <c r="A1779" i="8"/>
  <c r="D1779" i="8"/>
  <c r="E1779" i="8"/>
  <c r="C1780" i="8"/>
  <c r="B1780" i="8"/>
  <c r="A1780" i="8"/>
  <c r="D1780" i="8"/>
  <c r="E1780" i="8"/>
  <c r="C1781" i="8"/>
  <c r="B1781" i="8"/>
  <c r="A1781" i="8"/>
  <c r="D1781" i="8"/>
  <c r="E1781" i="8"/>
  <c r="C1782" i="8"/>
  <c r="B1782" i="8"/>
  <c r="A1782" i="8"/>
  <c r="D1782" i="8"/>
  <c r="E1782" i="8"/>
  <c r="C1783" i="8"/>
  <c r="B1783" i="8"/>
  <c r="A1783" i="8"/>
  <c r="D1783" i="8"/>
  <c r="E1783" i="8"/>
  <c r="C1784" i="8"/>
  <c r="B1784" i="8"/>
  <c r="A1784" i="8"/>
  <c r="D1784" i="8"/>
  <c r="E1784" i="8"/>
  <c r="C1785" i="8"/>
  <c r="B1785" i="8"/>
  <c r="A1785" i="8"/>
  <c r="D1785" i="8"/>
  <c r="E1785" i="8"/>
  <c r="C1786" i="8"/>
  <c r="B1786" i="8"/>
  <c r="A1786" i="8"/>
  <c r="D1786" i="8"/>
  <c r="E1786" i="8"/>
  <c r="C1787" i="8"/>
  <c r="B1787" i="8"/>
  <c r="A1787" i="8"/>
  <c r="D1787" i="8"/>
  <c r="E1787" i="8"/>
  <c r="C1788" i="8"/>
  <c r="B1788" i="8"/>
  <c r="A1788" i="8"/>
  <c r="D1788" i="8"/>
  <c r="E1788" i="8"/>
  <c r="C1789" i="8"/>
  <c r="B1789" i="8"/>
  <c r="A1789" i="8"/>
  <c r="D1789" i="8"/>
  <c r="E1789" i="8"/>
  <c r="C1790" i="8"/>
  <c r="B1790" i="8"/>
  <c r="A1790" i="8"/>
  <c r="D1790" i="8"/>
  <c r="E1790" i="8"/>
  <c r="C1791" i="8"/>
  <c r="B1791" i="8"/>
  <c r="A1791" i="8"/>
  <c r="D1791" i="8"/>
  <c r="E1791" i="8"/>
  <c r="C1792" i="8"/>
  <c r="B1792" i="8"/>
  <c r="A1792" i="8"/>
  <c r="D1792" i="8"/>
  <c r="E1792" i="8"/>
  <c r="C1793" i="8"/>
  <c r="B1793" i="8"/>
  <c r="A1793" i="8"/>
  <c r="D1793" i="8"/>
  <c r="E1793" i="8"/>
  <c r="C1794" i="8"/>
  <c r="B1794" i="8"/>
  <c r="A1794" i="8"/>
  <c r="D1794" i="8"/>
  <c r="E1794" i="8"/>
  <c r="C1795" i="8"/>
  <c r="B1795" i="8"/>
  <c r="A1795" i="8"/>
  <c r="D1795" i="8"/>
  <c r="E1795" i="8"/>
  <c r="C1796" i="8"/>
  <c r="B1796" i="8"/>
  <c r="A1796" i="8"/>
  <c r="D1796" i="8"/>
  <c r="E1796" i="8"/>
  <c r="C1797" i="8"/>
  <c r="B1797" i="8"/>
  <c r="A1797" i="8"/>
  <c r="D1797" i="8"/>
  <c r="E1797" i="8"/>
  <c r="C1798" i="8"/>
  <c r="B1798" i="8"/>
  <c r="A1798" i="8"/>
  <c r="D1798" i="8"/>
  <c r="E1798" i="8"/>
  <c r="C1799" i="8"/>
  <c r="B1799" i="8"/>
  <c r="A1799" i="8"/>
  <c r="D1799" i="8"/>
  <c r="E1799" i="8"/>
  <c r="C1800" i="8"/>
  <c r="B1800" i="8"/>
  <c r="A1800" i="8"/>
  <c r="D1800" i="8"/>
  <c r="E1800" i="8"/>
  <c r="C1801" i="8"/>
  <c r="B1801" i="8"/>
  <c r="A1801" i="8"/>
  <c r="D1801" i="8"/>
  <c r="E1801" i="8"/>
  <c r="C1802" i="8"/>
  <c r="B1802" i="8"/>
  <c r="A1802" i="8"/>
  <c r="D1802" i="8"/>
  <c r="E1802" i="8"/>
  <c r="C1803" i="8"/>
  <c r="B1803" i="8"/>
  <c r="A1803" i="8"/>
  <c r="D1803" i="8"/>
  <c r="E1803" i="8"/>
  <c r="C1804" i="8"/>
  <c r="B1804" i="8"/>
  <c r="A1804" i="8"/>
  <c r="D1804" i="8"/>
  <c r="E1804" i="8"/>
  <c r="C1805" i="8"/>
  <c r="B1805" i="8"/>
  <c r="A1805" i="8"/>
  <c r="D1805" i="8"/>
  <c r="E1805" i="8"/>
  <c r="C1806" i="8"/>
  <c r="B1806" i="8"/>
  <c r="A1806" i="8"/>
  <c r="D1806" i="8"/>
  <c r="E1806" i="8"/>
  <c r="C1807" i="8"/>
  <c r="B1807" i="8"/>
  <c r="A1807" i="8"/>
  <c r="D1807" i="8"/>
  <c r="E1807" i="8"/>
  <c r="C1808" i="8"/>
  <c r="B1808" i="8"/>
  <c r="A1808" i="8"/>
  <c r="D1808" i="8"/>
  <c r="E1808" i="8"/>
  <c r="C1809" i="8"/>
  <c r="B1809" i="8"/>
  <c r="A1809" i="8"/>
  <c r="D1809" i="8"/>
  <c r="E1809" i="8"/>
  <c r="C1810" i="8"/>
  <c r="B1810" i="8"/>
  <c r="A1810" i="8"/>
  <c r="D1810" i="8"/>
  <c r="E1810" i="8"/>
  <c r="C1811" i="8"/>
  <c r="B1811" i="8"/>
  <c r="A1811" i="8"/>
  <c r="D1811" i="8"/>
  <c r="E1811" i="8"/>
  <c r="C1812" i="8"/>
  <c r="B1812" i="8"/>
  <c r="A1812" i="8"/>
  <c r="D1812" i="8"/>
  <c r="E1812" i="8"/>
  <c r="C1813" i="8"/>
  <c r="B1813" i="8"/>
  <c r="A1813" i="8"/>
  <c r="D1813" i="8"/>
  <c r="E1813" i="8"/>
  <c r="C1814" i="8"/>
  <c r="B1814" i="8"/>
  <c r="A1814" i="8"/>
  <c r="D1814" i="8"/>
  <c r="E1814" i="8"/>
  <c r="C1815" i="8"/>
  <c r="B1815" i="8"/>
  <c r="A1815" i="8"/>
  <c r="D1815" i="8"/>
  <c r="E1815" i="8"/>
  <c r="C1816" i="8"/>
  <c r="B1816" i="8"/>
  <c r="A1816" i="8"/>
  <c r="D1816" i="8"/>
  <c r="E1816" i="8"/>
  <c r="C1817" i="8"/>
  <c r="B1817" i="8"/>
  <c r="A1817" i="8"/>
  <c r="D1817" i="8"/>
  <c r="E1817" i="8"/>
  <c r="C1818" i="8"/>
  <c r="B1818" i="8"/>
  <c r="A1818" i="8"/>
  <c r="D1818" i="8"/>
  <c r="E1818" i="8"/>
  <c r="C1819" i="8"/>
  <c r="B1819" i="8"/>
  <c r="A1819" i="8"/>
  <c r="D1819" i="8"/>
  <c r="E1819" i="8"/>
  <c r="C1820" i="8"/>
  <c r="B1820" i="8"/>
  <c r="A1820" i="8"/>
  <c r="D1820" i="8"/>
  <c r="E1820" i="8"/>
  <c r="C1821" i="8"/>
  <c r="B1821" i="8"/>
  <c r="A1821" i="8"/>
  <c r="D1821" i="8"/>
  <c r="E1821" i="8"/>
  <c r="C1822" i="8"/>
  <c r="B1822" i="8"/>
  <c r="A1822" i="8"/>
  <c r="D1822" i="8"/>
  <c r="E1822" i="8"/>
  <c r="C1823" i="8"/>
  <c r="B1823" i="8"/>
  <c r="A1823" i="8"/>
  <c r="D1823" i="8"/>
  <c r="E1823" i="8"/>
  <c r="C1824" i="8"/>
  <c r="B1824" i="8"/>
  <c r="A1824" i="8"/>
  <c r="D1824" i="8"/>
  <c r="E1824" i="8"/>
  <c r="C1825" i="8"/>
  <c r="B1825" i="8"/>
  <c r="A1825" i="8"/>
  <c r="D1825" i="8"/>
  <c r="E1825" i="8"/>
  <c r="C1826" i="8"/>
  <c r="B1826" i="8"/>
  <c r="A1826" i="8"/>
  <c r="D1826" i="8"/>
  <c r="E1826" i="8"/>
  <c r="C1827" i="8"/>
  <c r="B1827" i="8"/>
  <c r="A1827" i="8"/>
  <c r="D1827" i="8"/>
  <c r="E1827" i="8"/>
  <c r="C1828" i="8"/>
  <c r="B1828" i="8"/>
  <c r="A1828" i="8"/>
  <c r="D1828" i="8"/>
  <c r="E1828" i="8"/>
  <c r="C1829" i="8"/>
  <c r="B1829" i="8"/>
  <c r="A1829" i="8"/>
  <c r="D1829" i="8"/>
  <c r="E1829" i="8"/>
  <c r="C1830" i="8"/>
  <c r="B1830" i="8"/>
  <c r="A1830" i="8"/>
  <c r="D1830" i="8"/>
  <c r="E1830" i="8"/>
  <c r="C1831" i="8"/>
  <c r="B1831" i="8"/>
  <c r="A1831" i="8"/>
  <c r="D1831" i="8"/>
  <c r="E1831" i="8"/>
  <c r="C1832" i="8"/>
  <c r="B1832" i="8"/>
  <c r="A1832" i="8"/>
  <c r="D1832" i="8"/>
  <c r="E1832" i="8"/>
  <c r="C1833" i="8"/>
  <c r="B1833" i="8"/>
  <c r="A1833" i="8"/>
  <c r="D1833" i="8"/>
  <c r="E1833" i="8"/>
  <c r="C1834" i="8"/>
  <c r="B1834" i="8"/>
  <c r="A1834" i="8"/>
  <c r="D1834" i="8"/>
  <c r="E1834" i="8"/>
  <c r="C1835" i="8"/>
  <c r="B1835" i="8"/>
  <c r="A1835" i="8"/>
  <c r="D1835" i="8"/>
  <c r="E1835" i="8"/>
  <c r="C1836" i="8"/>
  <c r="B1836" i="8"/>
  <c r="A1836" i="8"/>
  <c r="D1836" i="8"/>
  <c r="E1836" i="8"/>
  <c r="C1837" i="8"/>
  <c r="B1837" i="8"/>
  <c r="A1837" i="8"/>
  <c r="D1837" i="8"/>
  <c r="E1837" i="8"/>
  <c r="C1838" i="8"/>
  <c r="B1838" i="8"/>
  <c r="A1838" i="8"/>
  <c r="D1838" i="8"/>
  <c r="E1838" i="8"/>
  <c r="C1839" i="8"/>
  <c r="B1839" i="8"/>
  <c r="A1839" i="8"/>
  <c r="D1839" i="8"/>
  <c r="E1839" i="8"/>
  <c r="C1840" i="8"/>
  <c r="B1840" i="8"/>
  <c r="A1840" i="8"/>
  <c r="D1840" i="8"/>
  <c r="E1840" i="8"/>
  <c r="C1841" i="8"/>
  <c r="B1841" i="8"/>
  <c r="A1841" i="8"/>
  <c r="D1841" i="8"/>
  <c r="E1841" i="8"/>
  <c r="C1842" i="8"/>
  <c r="B1842" i="8"/>
  <c r="A1842" i="8"/>
  <c r="D1842" i="8"/>
  <c r="E1842" i="8"/>
  <c r="C1843" i="8"/>
  <c r="B1843" i="8"/>
  <c r="A1843" i="8"/>
  <c r="D1843" i="8"/>
  <c r="E1843" i="8"/>
  <c r="C1844" i="8"/>
  <c r="B1844" i="8"/>
  <c r="A1844" i="8"/>
  <c r="D1844" i="8"/>
  <c r="E1844" i="8"/>
  <c r="C1845" i="8"/>
  <c r="B1845" i="8"/>
  <c r="A1845" i="8"/>
  <c r="D1845" i="8"/>
  <c r="E1845" i="8"/>
  <c r="C1846" i="8"/>
  <c r="B1846" i="8"/>
  <c r="A1846" i="8"/>
  <c r="D1846" i="8"/>
  <c r="E1846" i="8"/>
  <c r="C1847" i="8"/>
  <c r="B1847" i="8"/>
  <c r="A1847" i="8"/>
  <c r="D1847" i="8"/>
  <c r="E1847" i="8"/>
  <c r="C1848" i="8"/>
  <c r="B1848" i="8"/>
  <c r="A1848" i="8"/>
  <c r="D1848" i="8"/>
  <c r="E1848" i="8"/>
  <c r="C1849" i="8"/>
  <c r="B1849" i="8"/>
  <c r="A1849" i="8"/>
  <c r="D1849" i="8"/>
  <c r="E1849" i="8"/>
  <c r="C1850" i="8"/>
  <c r="B1850" i="8"/>
  <c r="A1850" i="8"/>
  <c r="D1850" i="8"/>
  <c r="E1850" i="8"/>
  <c r="C1851" i="8"/>
  <c r="B1851" i="8"/>
  <c r="A1851" i="8"/>
  <c r="D1851" i="8"/>
  <c r="E1851" i="8"/>
  <c r="C1852" i="8"/>
  <c r="B1852" i="8"/>
  <c r="A1852" i="8"/>
  <c r="D1852" i="8"/>
  <c r="E1852" i="8"/>
  <c r="C1853" i="8"/>
  <c r="B1853" i="8"/>
  <c r="A1853" i="8"/>
  <c r="D1853" i="8"/>
  <c r="E1853" i="8"/>
  <c r="C1854" i="8"/>
  <c r="B1854" i="8"/>
  <c r="A1854" i="8"/>
  <c r="D1854" i="8"/>
  <c r="E1854" i="8"/>
  <c r="C1855" i="8"/>
  <c r="B1855" i="8"/>
  <c r="A1855" i="8"/>
  <c r="D1855" i="8"/>
  <c r="E1855" i="8"/>
  <c r="C1856" i="8"/>
  <c r="B1856" i="8"/>
  <c r="A1856" i="8"/>
  <c r="D1856" i="8"/>
  <c r="E1856" i="8"/>
  <c r="C1857" i="8"/>
  <c r="B1857" i="8"/>
  <c r="A1857" i="8"/>
  <c r="D1857" i="8"/>
  <c r="E1857" i="8"/>
  <c r="C1858" i="8"/>
  <c r="B1858" i="8"/>
  <c r="A1858" i="8"/>
  <c r="D1858" i="8"/>
  <c r="E1858" i="8"/>
  <c r="C1859" i="8"/>
  <c r="B1859" i="8"/>
  <c r="A1859" i="8"/>
  <c r="D1859" i="8"/>
  <c r="E1859" i="8"/>
  <c r="C1860" i="8"/>
  <c r="B1860" i="8"/>
  <c r="A1860" i="8"/>
  <c r="D1860" i="8"/>
  <c r="E1860" i="8"/>
  <c r="C1861" i="8"/>
  <c r="B1861" i="8"/>
  <c r="A1861" i="8"/>
  <c r="D1861" i="8"/>
  <c r="E1861" i="8"/>
  <c r="C1862" i="8"/>
  <c r="B1862" i="8"/>
  <c r="A1862" i="8"/>
  <c r="D1862" i="8"/>
  <c r="E1862" i="8"/>
  <c r="C1863" i="8"/>
  <c r="B1863" i="8"/>
  <c r="A1863" i="8"/>
  <c r="D1863" i="8"/>
  <c r="E1863" i="8"/>
  <c r="C1864" i="8"/>
  <c r="B1864" i="8"/>
  <c r="A1864" i="8"/>
  <c r="D1864" i="8"/>
  <c r="E1864" i="8"/>
  <c r="C1865" i="8"/>
  <c r="B1865" i="8"/>
  <c r="A1865" i="8"/>
  <c r="D1865" i="8"/>
  <c r="E1865" i="8"/>
  <c r="C1866" i="8"/>
  <c r="B1866" i="8"/>
  <c r="A1866" i="8"/>
  <c r="D1866" i="8"/>
  <c r="E1866" i="8"/>
  <c r="C1867" i="8"/>
  <c r="B1867" i="8"/>
  <c r="A1867" i="8"/>
  <c r="D1867" i="8"/>
  <c r="E1867" i="8"/>
  <c r="C1868" i="8"/>
  <c r="B1868" i="8"/>
  <c r="A1868" i="8"/>
  <c r="D1868" i="8"/>
  <c r="E1868" i="8"/>
  <c r="C1869" i="8"/>
  <c r="B1869" i="8"/>
  <c r="A1869" i="8"/>
  <c r="D1869" i="8"/>
  <c r="E1869" i="8"/>
  <c r="C1870" i="8"/>
  <c r="B1870" i="8"/>
  <c r="A1870" i="8"/>
  <c r="D1870" i="8"/>
  <c r="E1870" i="8"/>
  <c r="C1871" i="8"/>
  <c r="B1871" i="8"/>
  <c r="A1871" i="8"/>
  <c r="D1871" i="8"/>
  <c r="E1871" i="8"/>
  <c r="C1872" i="8"/>
  <c r="B1872" i="8"/>
  <c r="A1872" i="8"/>
  <c r="D1872" i="8"/>
  <c r="E1872" i="8"/>
  <c r="C1873" i="8"/>
  <c r="B1873" i="8"/>
  <c r="A1873" i="8"/>
  <c r="D1873" i="8"/>
  <c r="E1873" i="8"/>
  <c r="C1874" i="8"/>
  <c r="B1874" i="8"/>
  <c r="A1874" i="8"/>
  <c r="D1874" i="8"/>
  <c r="E1874" i="8"/>
  <c r="C1875" i="8"/>
  <c r="B1875" i="8"/>
  <c r="A1875" i="8"/>
  <c r="D1875" i="8"/>
  <c r="E1875" i="8"/>
  <c r="C1876" i="8"/>
  <c r="B1876" i="8"/>
  <c r="A1876" i="8"/>
  <c r="D1876" i="8"/>
  <c r="E1876" i="8"/>
  <c r="C1877" i="8"/>
  <c r="B1877" i="8"/>
  <c r="A1877" i="8"/>
  <c r="D1877" i="8"/>
  <c r="E1877" i="8"/>
  <c r="C1878" i="8"/>
  <c r="B1878" i="8"/>
  <c r="A1878" i="8"/>
  <c r="D1878" i="8"/>
  <c r="E1878" i="8"/>
  <c r="C1879" i="8"/>
  <c r="B1879" i="8"/>
  <c r="A1879" i="8"/>
  <c r="D1879" i="8"/>
  <c r="E1879" i="8"/>
  <c r="C1880" i="8"/>
  <c r="B1880" i="8"/>
  <c r="A1880" i="8"/>
  <c r="D1880" i="8"/>
  <c r="E1880" i="8"/>
  <c r="C1881" i="8"/>
  <c r="B1881" i="8"/>
  <c r="A1881" i="8"/>
  <c r="D1881" i="8"/>
  <c r="E1881" i="8"/>
  <c r="C1882" i="8"/>
  <c r="B1882" i="8"/>
  <c r="A1882" i="8"/>
  <c r="D1882" i="8"/>
  <c r="E1882" i="8"/>
  <c r="C1883" i="8"/>
  <c r="B1883" i="8"/>
  <c r="A1883" i="8"/>
  <c r="D1883" i="8"/>
  <c r="E1883" i="8"/>
  <c r="C1884" i="8"/>
  <c r="B1884" i="8"/>
  <c r="A1884" i="8"/>
  <c r="D1884" i="8"/>
  <c r="E1884" i="8"/>
  <c r="C1885" i="8"/>
  <c r="B1885" i="8"/>
  <c r="A1885" i="8"/>
  <c r="D1885" i="8"/>
  <c r="E1885" i="8"/>
  <c r="C1886" i="8"/>
  <c r="B1886" i="8"/>
  <c r="A1886" i="8"/>
  <c r="D1886" i="8"/>
  <c r="E1886" i="8"/>
  <c r="C1887" i="8"/>
  <c r="B1887" i="8"/>
  <c r="A1887" i="8"/>
  <c r="D1887" i="8"/>
  <c r="E1887" i="8"/>
  <c r="C1888" i="8"/>
  <c r="B1888" i="8"/>
  <c r="A1888" i="8"/>
  <c r="D1888" i="8"/>
  <c r="E1888" i="8"/>
  <c r="C1889" i="8"/>
  <c r="B1889" i="8"/>
  <c r="A1889" i="8"/>
  <c r="D1889" i="8"/>
  <c r="E1889" i="8"/>
  <c r="C1890" i="8"/>
  <c r="B1890" i="8"/>
  <c r="A1890" i="8"/>
  <c r="D1890" i="8"/>
  <c r="E1890" i="8"/>
  <c r="C1891" i="8"/>
  <c r="B1891" i="8"/>
  <c r="A1891" i="8"/>
  <c r="D1891" i="8"/>
  <c r="E1891" i="8"/>
  <c r="C1892" i="8"/>
  <c r="B1892" i="8"/>
  <c r="A1892" i="8"/>
  <c r="D1892" i="8"/>
  <c r="E1892" i="8"/>
  <c r="C1893" i="8"/>
  <c r="B1893" i="8"/>
  <c r="A1893" i="8"/>
  <c r="D1893" i="8"/>
  <c r="E1893" i="8"/>
  <c r="C1894" i="8"/>
  <c r="B1894" i="8"/>
  <c r="A1894" i="8"/>
  <c r="D1894" i="8"/>
  <c r="E1894" i="8"/>
  <c r="C1895" i="8"/>
  <c r="B1895" i="8"/>
  <c r="A1895" i="8"/>
  <c r="D1895" i="8"/>
  <c r="E1895" i="8"/>
  <c r="C1896" i="8"/>
  <c r="B1896" i="8"/>
  <c r="A1896" i="8"/>
  <c r="D1896" i="8"/>
  <c r="E1896" i="8"/>
  <c r="C1897" i="8"/>
  <c r="B1897" i="8"/>
  <c r="A1897" i="8"/>
  <c r="D1897" i="8"/>
  <c r="E1897" i="8"/>
  <c r="C1898" i="8"/>
  <c r="B1898" i="8"/>
  <c r="A1898" i="8"/>
  <c r="D1898" i="8"/>
  <c r="E1898" i="8"/>
  <c r="C1899" i="8"/>
  <c r="B1899" i="8"/>
  <c r="A1899" i="8"/>
  <c r="D1899" i="8"/>
  <c r="E1899" i="8"/>
  <c r="C1900" i="8"/>
  <c r="B1900" i="8"/>
  <c r="A1900" i="8"/>
  <c r="D1900" i="8"/>
  <c r="E1900" i="8"/>
  <c r="C1901" i="8"/>
  <c r="B1901" i="8"/>
  <c r="A1901" i="8"/>
  <c r="D1901" i="8"/>
  <c r="E1901" i="8"/>
  <c r="C1902" i="8"/>
  <c r="B1902" i="8"/>
  <c r="A1902" i="8"/>
  <c r="D1902" i="8"/>
  <c r="E1902" i="8"/>
  <c r="C1903" i="8"/>
  <c r="B1903" i="8"/>
  <c r="A1903" i="8"/>
  <c r="D1903" i="8"/>
  <c r="E1903" i="8"/>
  <c r="C1904" i="8"/>
  <c r="B1904" i="8"/>
  <c r="A1904" i="8"/>
  <c r="D1904" i="8"/>
  <c r="E1904" i="8"/>
  <c r="C1905" i="8"/>
  <c r="B1905" i="8"/>
  <c r="A1905" i="8"/>
  <c r="D1905" i="8"/>
  <c r="E1905" i="8"/>
  <c r="C1906" i="8"/>
  <c r="B1906" i="8"/>
  <c r="A1906" i="8"/>
  <c r="D1906" i="8"/>
  <c r="E1906" i="8"/>
  <c r="C1907" i="8"/>
  <c r="B1907" i="8"/>
  <c r="A1907" i="8"/>
  <c r="D1907" i="8"/>
  <c r="E1907" i="8"/>
  <c r="C1908" i="8"/>
  <c r="B1908" i="8"/>
  <c r="A1908" i="8"/>
  <c r="D1908" i="8"/>
  <c r="E1908" i="8"/>
  <c r="C1909" i="8"/>
  <c r="B1909" i="8"/>
  <c r="A1909" i="8"/>
  <c r="D1909" i="8"/>
  <c r="E1909" i="8"/>
  <c r="C1910" i="8"/>
  <c r="B1910" i="8"/>
  <c r="A1910" i="8"/>
  <c r="D1910" i="8"/>
  <c r="E1910" i="8"/>
  <c r="C1911" i="8"/>
  <c r="B1911" i="8"/>
  <c r="A1911" i="8"/>
  <c r="D1911" i="8"/>
  <c r="E1911" i="8"/>
  <c r="C1912" i="8"/>
  <c r="B1912" i="8"/>
  <c r="A1912" i="8"/>
  <c r="D1912" i="8"/>
  <c r="E1912" i="8"/>
  <c r="C1913" i="8"/>
  <c r="B1913" i="8"/>
  <c r="A1913" i="8"/>
  <c r="D1913" i="8"/>
  <c r="E1913" i="8"/>
  <c r="C1914" i="8"/>
  <c r="B1914" i="8"/>
  <c r="A1914" i="8"/>
  <c r="D1914" i="8"/>
  <c r="E1914" i="8"/>
  <c r="C1915" i="8"/>
  <c r="B1915" i="8"/>
  <c r="A1915" i="8"/>
  <c r="D1915" i="8"/>
  <c r="E1915" i="8"/>
  <c r="C1916" i="8"/>
  <c r="B1916" i="8"/>
  <c r="A1916" i="8"/>
  <c r="D1916" i="8"/>
  <c r="E1916" i="8"/>
  <c r="C1917" i="8"/>
  <c r="B1917" i="8"/>
  <c r="A1917" i="8"/>
  <c r="D1917" i="8"/>
  <c r="E1917" i="8"/>
  <c r="C1918" i="8"/>
  <c r="B1918" i="8"/>
  <c r="A1918" i="8"/>
  <c r="D1918" i="8"/>
  <c r="E1918" i="8"/>
  <c r="C1919" i="8"/>
  <c r="B1919" i="8"/>
  <c r="A1919" i="8"/>
  <c r="D1919" i="8"/>
  <c r="E1919" i="8"/>
  <c r="C1920" i="8"/>
  <c r="B1920" i="8"/>
  <c r="A1920" i="8"/>
  <c r="D1920" i="8"/>
  <c r="E1920" i="8"/>
  <c r="C1921" i="8"/>
  <c r="B1921" i="8"/>
  <c r="A1921" i="8"/>
  <c r="D1921" i="8"/>
  <c r="E1921" i="8"/>
  <c r="C1922" i="8"/>
  <c r="B1922" i="8"/>
  <c r="A1922" i="8"/>
  <c r="D1922" i="8"/>
  <c r="E1922" i="8"/>
  <c r="C1923" i="8"/>
  <c r="B1923" i="8"/>
  <c r="A1923" i="8"/>
  <c r="D1923" i="8"/>
  <c r="E1923" i="8"/>
  <c r="C1924" i="8"/>
  <c r="B1924" i="8"/>
  <c r="A1924" i="8"/>
  <c r="D1924" i="8"/>
  <c r="E1924" i="8"/>
  <c r="C1925" i="8"/>
  <c r="B1925" i="8"/>
  <c r="A1925" i="8"/>
  <c r="D1925" i="8"/>
  <c r="E1925" i="8"/>
  <c r="C1926" i="8"/>
  <c r="B1926" i="8"/>
  <c r="A1926" i="8"/>
  <c r="D1926" i="8"/>
  <c r="E1926" i="8"/>
  <c r="C1927" i="8"/>
  <c r="B1927" i="8"/>
  <c r="A1927" i="8"/>
  <c r="D1927" i="8"/>
  <c r="E1927" i="8"/>
  <c r="C1928" i="8"/>
  <c r="B1928" i="8"/>
  <c r="A1928" i="8"/>
  <c r="D1928" i="8"/>
  <c r="E1928" i="8"/>
  <c r="C1929" i="8"/>
  <c r="B1929" i="8"/>
  <c r="A1929" i="8"/>
  <c r="D1929" i="8"/>
  <c r="E1929" i="8"/>
  <c r="C1930" i="8"/>
  <c r="B1930" i="8"/>
  <c r="A1930" i="8"/>
  <c r="D1930" i="8"/>
  <c r="E1930" i="8"/>
  <c r="C1931" i="8"/>
  <c r="B1931" i="8"/>
  <c r="A1931" i="8"/>
  <c r="D1931" i="8"/>
  <c r="E1931" i="8"/>
  <c r="C1932" i="8"/>
  <c r="B1932" i="8"/>
  <c r="A1932" i="8"/>
  <c r="D1932" i="8"/>
  <c r="E1932" i="8"/>
  <c r="C1933" i="8"/>
  <c r="B1933" i="8"/>
  <c r="A1933" i="8"/>
  <c r="D1933" i="8"/>
  <c r="E1933" i="8"/>
  <c r="C1934" i="8"/>
  <c r="B1934" i="8"/>
  <c r="A1934" i="8"/>
  <c r="D1934" i="8"/>
  <c r="E1934" i="8"/>
  <c r="C1935" i="8"/>
  <c r="B1935" i="8"/>
  <c r="A1935" i="8"/>
  <c r="D1935" i="8"/>
  <c r="E1935" i="8"/>
  <c r="C1936" i="8"/>
  <c r="B1936" i="8"/>
  <c r="A1936" i="8"/>
  <c r="D1936" i="8"/>
  <c r="E1936" i="8"/>
  <c r="C1937" i="8"/>
  <c r="B1937" i="8"/>
  <c r="A1937" i="8"/>
  <c r="D1937" i="8"/>
  <c r="E1937" i="8"/>
  <c r="C1938" i="8"/>
  <c r="B1938" i="8"/>
  <c r="A1938" i="8"/>
  <c r="D1938" i="8"/>
  <c r="E1938" i="8"/>
  <c r="C1939" i="8"/>
  <c r="B1939" i="8"/>
  <c r="A1939" i="8"/>
  <c r="D1939" i="8"/>
  <c r="E1939" i="8"/>
  <c r="C1940" i="8"/>
  <c r="B1940" i="8"/>
  <c r="A1940" i="8"/>
  <c r="D1940" i="8"/>
  <c r="E1940" i="8"/>
  <c r="C1941" i="8"/>
  <c r="B1941" i="8"/>
  <c r="A1941" i="8"/>
  <c r="D1941" i="8"/>
  <c r="E1941" i="8"/>
  <c r="C1942" i="8"/>
  <c r="B1942" i="8"/>
  <c r="A1942" i="8"/>
  <c r="D1942" i="8"/>
  <c r="E1942" i="8"/>
  <c r="C1943" i="8"/>
  <c r="B1943" i="8"/>
  <c r="A1943" i="8"/>
  <c r="D1943" i="8"/>
  <c r="E1943" i="8"/>
  <c r="C1944" i="8"/>
  <c r="B1944" i="8"/>
  <c r="A1944" i="8"/>
  <c r="D1944" i="8"/>
  <c r="E1944" i="8"/>
  <c r="C1945" i="8"/>
  <c r="B1945" i="8"/>
  <c r="A1945" i="8"/>
  <c r="D1945" i="8"/>
  <c r="E1945" i="8"/>
  <c r="C1946" i="8"/>
  <c r="B1946" i="8"/>
  <c r="A1946" i="8"/>
  <c r="D1946" i="8"/>
  <c r="E1946" i="8"/>
  <c r="C1947" i="8"/>
  <c r="B1947" i="8"/>
  <c r="A1947" i="8"/>
  <c r="D1947" i="8"/>
  <c r="E1947" i="8"/>
  <c r="C1948" i="8"/>
  <c r="B1948" i="8"/>
  <c r="A1948" i="8"/>
  <c r="D1948" i="8"/>
  <c r="E1948" i="8"/>
  <c r="C1949" i="8"/>
  <c r="B1949" i="8"/>
  <c r="A1949" i="8"/>
  <c r="D1949" i="8"/>
  <c r="E1949" i="8"/>
  <c r="C1950" i="8"/>
  <c r="B1950" i="8"/>
  <c r="A1950" i="8"/>
  <c r="D1950" i="8"/>
  <c r="E1950" i="8"/>
  <c r="C1951" i="8"/>
  <c r="B1951" i="8"/>
  <c r="A1951" i="8"/>
  <c r="D1951" i="8"/>
  <c r="E1951" i="8"/>
  <c r="C1952" i="8"/>
  <c r="B1952" i="8"/>
  <c r="A1952" i="8"/>
  <c r="D1952" i="8"/>
  <c r="E1952" i="8"/>
  <c r="C1953" i="8"/>
  <c r="B1953" i="8"/>
  <c r="A1953" i="8"/>
  <c r="D1953" i="8"/>
  <c r="E1953" i="8"/>
  <c r="C1954" i="8"/>
  <c r="B1954" i="8"/>
  <c r="A1954" i="8"/>
  <c r="D1954" i="8"/>
  <c r="E1954" i="8"/>
  <c r="C1955" i="8"/>
  <c r="B1955" i="8"/>
  <c r="A1955" i="8"/>
  <c r="D1955" i="8"/>
  <c r="E1955" i="8"/>
  <c r="C1956" i="8"/>
  <c r="B1956" i="8"/>
  <c r="A1956" i="8"/>
  <c r="D1956" i="8"/>
  <c r="E1956" i="8"/>
  <c r="C1957" i="8"/>
  <c r="B1957" i="8"/>
  <c r="A1957" i="8"/>
  <c r="D1957" i="8"/>
  <c r="E1957" i="8"/>
  <c r="C1958" i="8"/>
  <c r="B1958" i="8"/>
  <c r="A1958" i="8"/>
  <c r="D1958" i="8"/>
  <c r="E1958" i="8"/>
  <c r="C1959" i="8"/>
  <c r="B1959" i="8"/>
  <c r="A1959" i="8"/>
  <c r="D1959" i="8"/>
  <c r="E1959" i="8"/>
  <c r="C1960" i="8"/>
  <c r="B1960" i="8"/>
  <c r="A1960" i="8"/>
  <c r="D1960" i="8"/>
  <c r="E1960" i="8"/>
  <c r="C1961" i="8"/>
  <c r="B1961" i="8"/>
  <c r="A1961" i="8"/>
  <c r="D1961" i="8"/>
  <c r="E1961" i="8"/>
  <c r="C1962" i="8"/>
  <c r="B1962" i="8"/>
  <c r="A1962" i="8"/>
  <c r="D1962" i="8"/>
  <c r="E1962" i="8"/>
  <c r="C1963" i="8"/>
  <c r="B1963" i="8"/>
  <c r="A1963" i="8"/>
  <c r="D1963" i="8"/>
  <c r="E1963" i="8"/>
  <c r="C1964" i="8"/>
  <c r="B1964" i="8"/>
  <c r="A1964" i="8"/>
  <c r="D1964" i="8"/>
  <c r="E1964" i="8"/>
  <c r="C1965" i="8"/>
  <c r="B1965" i="8"/>
  <c r="A1965" i="8"/>
  <c r="D1965" i="8"/>
  <c r="E1965" i="8"/>
  <c r="C1966" i="8"/>
  <c r="B1966" i="8"/>
  <c r="A1966" i="8"/>
  <c r="D1966" i="8"/>
  <c r="E1966" i="8"/>
  <c r="C1967" i="8"/>
  <c r="B1967" i="8"/>
  <c r="A1967" i="8"/>
  <c r="D1967" i="8"/>
  <c r="E1967" i="8"/>
  <c r="C1968" i="8"/>
  <c r="B1968" i="8"/>
  <c r="A1968" i="8"/>
  <c r="D1968" i="8"/>
  <c r="E1968" i="8"/>
  <c r="C1969" i="8"/>
  <c r="B1969" i="8"/>
  <c r="A1969" i="8"/>
  <c r="D1969" i="8"/>
  <c r="E1969" i="8"/>
  <c r="C1970" i="8"/>
  <c r="B1970" i="8"/>
  <c r="A1970" i="8"/>
  <c r="D1970" i="8"/>
  <c r="E1970" i="8"/>
  <c r="C1971" i="8"/>
  <c r="B1971" i="8"/>
  <c r="A1971" i="8"/>
  <c r="D1971" i="8"/>
  <c r="E1971" i="8"/>
  <c r="C1972" i="8"/>
  <c r="B1972" i="8"/>
  <c r="A1972" i="8"/>
  <c r="D1972" i="8"/>
  <c r="E1972" i="8"/>
  <c r="C1973" i="8"/>
  <c r="B1973" i="8"/>
  <c r="A1973" i="8"/>
  <c r="D1973" i="8"/>
  <c r="E1973" i="8"/>
  <c r="C1974" i="8"/>
  <c r="B1974" i="8"/>
  <c r="A1974" i="8"/>
  <c r="D1974" i="8"/>
  <c r="E1974" i="8"/>
  <c r="C1975" i="8"/>
  <c r="B1975" i="8"/>
  <c r="A1975" i="8"/>
  <c r="D1975" i="8"/>
  <c r="E1975" i="8"/>
  <c r="C1976" i="8"/>
  <c r="B1976" i="8"/>
  <c r="A1976" i="8"/>
  <c r="D1976" i="8"/>
  <c r="E1976" i="8"/>
  <c r="C1977" i="8"/>
  <c r="B1977" i="8"/>
  <c r="A1977" i="8"/>
  <c r="D1977" i="8"/>
  <c r="E1977" i="8"/>
  <c r="C1978" i="8"/>
  <c r="B1978" i="8"/>
  <c r="A1978" i="8"/>
  <c r="D1978" i="8"/>
  <c r="E1978" i="8"/>
  <c r="C1979" i="8"/>
  <c r="B1979" i="8"/>
  <c r="A1979" i="8"/>
  <c r="D1979" i="8"/>
  <c r="E1979" i="8"/>
  <c r="C1980" i="8"/>
  <c r="B1980" i="8"/>
  <c r="A1980" i="8"/>
  <c r="D1980" i="8"/>
  <c r="E1980" i="8"/>
  <c r="C1981" i="8"/>
  <c r="B1981" i="8"/>
  <c r="A1981" i="8"/>
  <c r="D1981" i="8"/>
  <c r="E1981" i="8"/>
  <c r="C1982" i="8"/>
  <c r="B1982" i="8"/>
  <c r="A1982" i="8"/>
  <c r="D1982" i="8"/>
  <c r="E1982" i="8"/>
  <c r="C1983" i="8"/>
  <c r="B1983" i="8"/>
  <c r="A1983" i="8"/>
  <c r="D1983" i="8"/>
  <c r="E1983" i="8"/>
  <c r="C1984" i="8"/>
  <c r="B1984" i="8"/>
  <c r="A1984" i="8"/>
  <c r="D1984" i="8"/>
  <c r="E1984" i="8"/>
  <c r="C1985" i="8"/>
  <c r="B1985" i="8"/>
  <c r="A1985" i="8"/>
  <c r="D1985" i="8"/>
  <c r="E1985" i="8"/>
  <c r="C1986" i="8"/>
  <c r="B1986" i="8"/>
  <c r="A1986" i="8"/>
  <c r="D1986" i="8"/>
  <c r="E1986" i="8"/>
  <c r="C1987" i="8"/>
  <c r="B1987" i="8"/>
  <c r="A1987" i="8"/>
  <c r="D1987" i="8"/>
  <c r="E1987" i="8"/>
  <c r="C1988" i="8"/>
  <c r="B1988" i="8"/>
  <c r="A1988" i="8"/>
  <c r="D1988" i="8"/>
  <c r="E1988" i="8"/>
  <c r="C1989" i="8"/>
  <c r="B1989" i="8"/>
  <c r="A1989" i="8"/>
  <c r="D1989" i="8"/>
  <c r="E1989" i="8"/>
  <c r="C1990" i="8"/>
  <c r="B1990" i="8"/>
  <c r="A1990" i="8"/>
  <c r="D1990" i="8"/>
  <c r="E1990" i="8"/>
  <c r="C1991" i="8"/>
  <c r="B1991" i="8"/>
  <c r="A1991" i="8"/>
  <c r="D1991" i="8"/>
  <c r="E1991" i="8"/>
  <c r="C1992" i="8"/>
  <c r="B1992" i="8"/>
  <c r="A1992" i="8"/>
  <c r="D1992" i="8"/>
  <c r="E1992" i="8"/>
  <c r="C1993" i="8"/>
  <c r="B1993" i="8"/>
  <c r="A1993" i="8"/>
  <c r="D1993" i="8"/>
  <c r="E1993" i="8"/>
  <c r="C1994" i="8"/>
  <c r="B1994" i="8"/>
  <c r="A1994" i="8"/>
  <c r="D1994" i="8"/>
  <c r="E1994" i="8"/>
  <c r="C1995" i="8"/>
  <c r="B1995" i="8"/>
  <c r="A1995" i="8"/>
  <c r="D1995" i="8"/>
  <c r="E1995" i="8"/>
  <c r="C1996" i="8"/>
  <c r="B1996" i="8"/>
  <c r="A1996" i="8"/>
  <c r="D1996" i="8"/>
  <c r="E1996" i="8"/>
  <c r="C1997" i="8"/>
  <c r="B1997" i="8"/>
  <c r="A1997" i="8"/>
  <c r="D1997" i="8"/>
  <c r="E1997" i="8"/>
  <c r="C1998" i="8"/>
  <c r="B1998" i="8"/>
  <c r="A1998" i="8"/>
  <c r="D1998" i="8"/>
  <c r="E1998" i="8"/>
  <c r="C1999" i="8"/>
  <c r="B1999" i="8"/>
  <c r="A1999" i="8"/>
  <c r="D1999" i="8"/>
  <c r="E1999" i="8"/>
  <c r="C2000" i="8"/>
  <c r="B2000" i="8"/>
  <c r="A2000" i="8"/>
  <c r="D2000" i="8"/>
  <c r="E2000" i="8"/>
  <c r="C2001" i="8"/>
  <c r="B2001" i="8"/>
  <c r="A2001" i="8"/>
  <c r="D2001" i="8"/>
  <c r="E2001" i="8"/>
  <c r="C2002" i="8"/>
  <c r="B2002" i="8"/>
  <c r="A2002" i="8"/>
  <c r="D2002" i="8"/>
  <c r="E2002" i="8"/>
  <c r="C2003" i="8"/>
  <c r="B2003" i="8"/>
  <c r="A2003" i="8"/>
  <c r="D2003" i="8"/>
  <c r="E2003" i="8"/>
  <c r="C2004" i="8"/>
  <c r="B2004" i="8"/>
  <c r="A2004" i="8"/>
  <c r="D2004" i="8"/>
  <c r="E2004" i="8"/>
  <c r="C2005" i="8"/>
  <c r="B2005" i="8"/>
  <c r="A2005" i="8"/>
  <c r="D2005" i="8"/>
  <c r="E2005" i="8"/>
  <c r="C2006" i="8"/>
  <c r="B2006" i="8"/>
  <c r="A2006" i="8"/>
  <c r="D2006" i="8"/>
  <c r="E2006" i="8"/>
  <c r="C2007" i="8"/>
  <c r="B2007" i="8"/>
  <c r="A2007" i="8"/>
  <c r="D2007" i="8"/>
  <c r="E2007" i="8"/>
  <c r="C2008" i="8"/>
  <c r="B2008" i="8"/>
  <c r="A2008" i="8"/>
  <c r="D2008" i="8"/>
  <c r="E2008" i="8"/>
  <c r="C2009" i="8"/>
  <c r="B2009" i="8"/>
  <c r="A2009" i="8"/>
  <c r="D2009" i="8"/>
  <c r="E2009" i="8"/>
  <c r="C2010" i="8"/>
  <c r="B2010" i="8"/>
  <c r="A2010" i="8"/>
  <c r="D2010" i="8"/>
  <c r="E2010" i="8"/>
  <c r="C2011" i="8"/>
  <c r="B2011" i="8"/>
  <c r="A2011" i="8"/>
  <c r="D2011" i="8"/>
  <c r="E2011" i="8"/>
  <c r="C2012" i="8"/>
  <c r="B2012" i="8"/>
  <c r="A2012" i="8"/>
  <c r="D2012" i="8"/>
  <c r="E2012" i="8"/>
  <c r="C2013" i="8"/>
  <c r="B2013" i="8"/>
  <c r="A2013" i="8"/>
  <c r="D2013" i="8"/>
  <c r="E2013" i="8"/>
  <c r="C2014" i="8"/>
  <c r="B2014" i="8"/>
  <c r="A2014" i="8"/>
  <c r="D2014" i="8"/>
  <c r="E2014" i="8"/>
  <c r="C2015" i="8"/>
  <c r="B2015" i="8"/>
  <c r="A2015" i="8"/>
  <c r="D2015" i="8"/>
  <c r="E2015" i="8"/>
  <c r="C2016" i="8"/>
  <c r="B2016" i="8"/>
  <c r="A2016" i="8"/>
  <c r="D2016" i="8"/>
  <c r="E2016" i="8"/>
  <c r="C2017" i="8"/>
  <c r="B2017" i="8"/>
  <c r="A2017" i="8"/>
  <c r="D2017" i="8"/>
  <c r="E2017" i="8"/>
  <c r="C2018" i="8"/>
  <c r="B2018" i="8"/>
  <c r="A2018" i="8"/>
  <c r="D2018" i="8"/>
  <c r="E2018" i="8"/>
  <c r="C2019" i="8"/>
  <c r="B2019" i="8"/>
  <c r="A2019" i="8"/>
  <c r="D2019" i="8"/>
  <c r="E2019" i="8"/>
  <c r="C2020" i="8"/>
  <c r="B2020" i="8"/>
  <c r="A2020" i="8"/>
  <c r="D2020" i="8"/>
  <c r="E2020" i="8"/>
  <c r="C2021" i="8"/>
  <c r="B2021" i="8"/>
  <c r="A2021" i="8"/>
  <c r="D2021" i="8"/>
  <c r="E2021" i="8"/>
  <c r="C2022" i="8"/>
  <c r="B2022" i="8"/>
  <c r="A2022" i="8"/>
  <c r="D2022" i="8"/>
  <c r="E2022" i="8"/>
  <c r="C2023" i="8"/>
  <c r="B2023" i="8"/>
  <c r="A2023" i="8"/>
  <c r="D2023" i="8"/>
  <c r="E2023" i="8"/>
  <c r="C2024" i="8"/>
  <c r="B2024" i="8"/>
  <c r="A2024" i="8"/>
  <c r="D2024" i="8"/>
  <c r="E2024" i="8"/>
  <c r="C2025" i="8"/>
  <c r="B2025" i="8"/>
  <c r="A2025" i="8"/>
  <c r="D2025" i="8"/>
  <c r="E2025" i="8"/>
  <c r="C2026" i="8"/>
  <c r="B2026" i="8"/>
  <c r="A2026" i="8"/>
  <c r="D2026" i="8"/>
  <c r="E2026" i="8"/>
  <c r="C2027" i="8"/>
  <c r="B2027" i="8"/>
  <c r="A2027" i="8"/>
  <c r="D2027" i="8"/>
  <c r="E2027" i="8"/>
  <c r="C2028" i="8"/>
  <c r="B2028" i="8"/>
  <c r="A2028" i="8"/>
  <c r="D2028" i="8"/>
  <c r="E2028" i="8"/>
  <c r="C2029" i="8"/>
  <c r="B2029" i="8"/>
  <c r="A2029" i="8"/>
  <c r="D2029" i="8"/>
  <c r="E2029" i="8"/>
  <c r="C2030" i="8"/>
  <c r="B2030" i="8"/>
  <c r="A2030" i="8"/>
  <c r="D2030" i="8"/>
  <c r="E2030" i="8"/>
  <c r="C2031" i="8"/>
  <c r="B2031" i="8"/>
  <c r="A2031" i="8"/>
  <c r="D2031" i="8"/>
  <c r="E2031" i="8"/>
  <c r="C2032" i="8"/>
  <c r="B2032" i="8"/>
  <c r="A2032" i="8"/>
  <c r="D2032" i="8"/>
  <c r="E2032" i="8"/>
  <c r="C2033" i="8"/>
  <c r="B2033" i="8"/>
  <c r="A2033" i="8"/>
  <c r="D2033" i="8"/>
  <c r="E2033" i="8"/>
  <c r="C2034" i="8"/>
  <c r="B2034" i="8"/>
  <c r="A2034" i="8"/>
  <c r="D2034" i="8"/>
  <c r="E2034" i="8"/>
  <c r="C2035" i="8"/>
  <c r="B2035" i="8"/>
  <c r="A2035" i="8"/>
  <c r="D2035" i="8"/>
  <c r="E2035" i="8"/>
  <c r="C2036" i="8"/>
  <c r="B2036" i="8"/>
  <c r="A2036" i="8"/>
  <c r="D2036" i="8"/>
  <c r="E2036" i="8"/>
  <c r="C2037" i="8"/>
  <c r="B2037" i="8"/>
  <c r="A2037" i="8"/>
  <c r="D2037" i="8"/>
  <c r="E2037" i="8"/>
  <c r="C2038" i="8"/>
  <c r="B2038" i="8"/>
  <c r="A2038" i="8"/>
  <c r="D2038" i="8"/>
  <c r="E2038" i="8"/>
  <c r="C2039" i="8"/>
  <c r="B2039" i="8"/>
  <c r="A2039" i="8"/>
  <c r="D2039" i="8"/>
  <c r="E2039" i="8"/>
  <c r="C2040" i="8"/>
  <c r="B2040" i="8"/>
  <c r="A2040" i="8"/>
  <c r="D2040" i="8"/>
  <c r="E2040" i="8"/>
  <c r="C2041" i="8"/>
  <c r="B2041" i="8"/>
  <c r="A2041" i="8"/>
  <c r="D2041" i="8"/>
  <c r="E2041" i="8"/>
  <c r="C2042" i="8"/>
  <c r="B2042" i="8"/>
  <c r="A2042" i="8"/>
  <c r="D2042" i="8"/>
  <c r="E2042" i="8"/>
  <c r="C2043" i="8"/>
  <c r="B2043" i="8"/>
  <c r="A2043" i="8"/>
  <c r="D2043" i="8"/>
  <c r="E2043" i="8"/>
  <c r="C2044" i="8"/>
  <c r="B2044" i="8"/>
  <c r="A2044" i="8"/>
  <c r="D2044" i="8"/>
  <c r="E2044" i="8"/>
  <c r="C2045" i="8"/>
  <c r="B2045" i="8"/>
  <c r="A2045" i="8"/>
  <c r="D2045" i="8"/>
  <c r="E2045" i="8"/>
  <c r="C2046" i="8"/>
  <c r="B2046" i="8"/>
  <c r="A2046" i="8"/>
  <c r="D2046" i="8"/>
  <c r="E2046" i="8"/>
  <c r="C2047" i="8"/>
  <c r="B2047" i="8"/>
  <c r="A2047" i="8"/>
  <c r="D2047" i="8"/>
  <c r="E2047" i="8"/>
  <c r="C2048" i="8"/>
  <c r="B2048" i="8"/>
  <c r="A2048" i="8"/>
  <c r="D2048" i="8"/>
  <c r="E2048" i="8"/>
  <c r="C2049" i="8"/>
  <c r="B2049" i="8"/>
  <c r="A2049" i="8"/>
  <c r="D2049" i="8"/>
  <c r="E2049" i="8"/>
  <c r="C2050" i="8"/>
  <c r="B2050" i="8"/>
  <c r="A2050" i="8"/>
  <c r="D2050" i="8"/>
  <c r="E2050" i="8"/>
  <c r="C2051" i="8"/>
  <c r="B2051" i="8"/>
  <c r="A2051" i="8"/>
  <c r="D2051" i="8"/>
  <c r="E2051" i="8"/>
  <c r="C2052" i="8"/>
  <c r="B2052" i="8"/>
  <c r="A2052" i="8"/>
  <c r="D2052" i="8"/>
  <c r="E2052" i="8"/>
  <c r="C2053" i="8"/>
  <c r="B2053" i="8"/>
  <c r="A2053" i="8"/>
  <c r="D2053" i="8"/>
  <c r="E2053" i="8"/>
  <c r="C2054" i="8"/>
  <c r="B2054" i="8"/>
  <c r="A2054" i="8"/>
  <c r="D2054" i="8"/>
  <c r="E2054" i="8"/>
  <c r="C2055" i="8"/>
  <c r="B2055" i="8"/>
  <c r="A2055" i="8"/>
  <c r="D2055" i="8"/>
  <c r="E2055" i="8"/>
  <c r="C2056" i="8"/>
  <c r="B2056" i="8"/>
  <c r="A2056" i="8"/>
  <c r="D2056" i="8"/>
  <c r="E2056" i="8"/>
  <c r="C2057" i="8"/>
  <c r="B2057" i="8"/>
  <c r="A2057" i="8"/>
  <c r="D2057" i="8"/>
  <c r="E2057" i="8"/>
  <c r="C2058" i="8"/>
  <c r="B2058" i="8"/>
  <c r="A2058" i="8"/>
  <c r="D2058" i="8"/>
  <c r="E2058" i="8"/>
  <c r="C2059" i="8"/>
  <c r="B2059" i="8"/>
  <c r="A2059" i="8"/>
  <c r="D2059" i="8"/>
  <c r="E2059" i="8"/>
  <c r="C2060" i="8"/>
  <c r="B2060" i="8"/>
  <c r="A2060" i="8"/>
  <c r="D2060" i="8"/>
  <c r="E2060" i="8"/>
  <c r="C2061" i="8"/>
  <c r="B2061" i="8"/>
  <c r="A2061" i="8"/>
  <c r="D2061" i="8"/>
  <c r="E2061" i="8"/>
  <c r="C2062" i="8"/>
  <c r="B2062" i="8"/>
  <c r="A2062" i="8"/>
  <c r="D2062" i="8"/>
  <c r="E2062" i="8"/>
  <c r="C2063" i="8"/>
  <c r="B2063" i="8"/>
  <c r="A2063" i="8"/>
  <c r="D2063" i="8"/>
  <c r="E2063" i="8"/>
  <c r="C2064" i="8"/>
  <c r="B2064" i="8"/>
  <c r="A2064" i="8"/>
  <c r="D2064" i="8"/>
  <c r="E2064" i="8"/>
  <c r="C2065" i="8"/>
  <c r="B2065" i="8"/>
  <c r="A2065" i="8"/>
  <c r="D2065" i="8"/>
  <c r="E2065" i="8"/>
  <c r="C2066" i="8"/>
  <c r="B2066" i="8"/>
  <c r="A2066" i="8"/>
  <c r="D2066" i="8"/>
  <c r="E2066" i="8"/>
  <c r="C2067" i="8"/>
  <c r="B2067" i="8"/>
  <c r="A2067" i="8"/>
  <c r="D2067" i="8"/>
  <c r="E2067" i="8"/>
  <c r="C2068" i="8"/>
  <c r="B2068" i="8"/>
  <c r="A2068" i="8"/>
  <c r="D2068" i="8"/>
  <c r="E2068" i="8"/>
  <c r="C2069" i="8"/>
  <c r="B2069" i="8"/>
  <c r="A2069" i="8"/>
  <c r="D2069" i="8"/>
  <c r="E2069" i="8"/>
  <c r="C2070" i="8"/>
  <c r="B2070" i="8"/>
  <c r="A2070" i="8"/>
  <c r="D2070" i="8"/>
  <c r="E2070" i="8"/>
  <c r="C2071" i="8"/>
  <c r="B2071" i="8"/>
  <c r="A2071" i="8"/>
  <c r="D2071" i="8"/>
  <c r="E2071" i="8"/>
  <c r="C2072" i="8"/>
  <c r="B2072" i="8"/>
  <c r="A2072" i="8"/>
  <c r="D2072" i="8"/>
  <c r="E2072" i="8"/>
  <c r="C2073" i="8"/>
  <c r="B2073" i="8"/>
  <c r="A2073" i="8"/>
  <c r="D2073" i="8"/>
  <c r="E2073" i="8"/>
  <c r="C2074" i="8"/>
  <c r="B2074" i="8"/>
  <c r="A2074" i="8"/>
  <c r="D2074" i="8"/>
  <c r="E2074" i="8"/>
  <c r="C2075" i="8"/>
  <c r="B2075" i="8"/>
  <c r="A2075" i="8"/>
  <c r="D2075" i="8"/>
  <c r="E2075" i="8"/>
  <c r="C2076" i="8"/>
  <c r="B2076" i="8"/>
  <c r="A2076" i="8"/>
  <c r="D2076" i="8"/>
  <c r="E2076" i="8"/>
  <c r="C2077" i="8"/>
  <c r="B2077" i="8"/>
  <c r="A2077" i="8"/>
  <c r="D2077" i="8"/>
  <c r="E2077" i="8"/>
  <c r="C2078" i="8"/>
  <c r="B2078" i="8"/>
  <c r="A2078" i="8"/>
  <c r="D2078" i="8"/>
  <c r="E2078" i="8"/>
  <c r="C2079" i="8"/>
  <c r="B2079" i="8"/>
  <c r="A2079" i="8"/>
  <c r="D2079" i="8"/>
  <c r="E2079" i="8"/>
  <c r="C2080" i="8"/>
  <c r="B2080" i="8"/>
  <c r="A2080" i="8"/>
  <c r="D2080" i="8"/>
  <c r="E2080" i="8"/>
  <c r="C2081" i="8"/>
  <c r="B2081" i="8"/>
  <c r="A2081" i="8"/>
  <c r="D2081" i="8"/>
  <c r="E2081" i="8"/>
  <c r="C2082" i="8"/>
  <c r="B2082" i="8"/>
  <c r="A2082" i="8"/>
  <c r="D2082" i="8"/>
  <c r="E2082" i="8"/>
  <c r="C2083" i="8"/>
  <c r="B2083" i="8"/>
  <c r="A2083" i="8"/>
  <c r="D2083" i="8"/>
  <c r="E2083" i="8"/>
  <c r="C2084" i="8"/>
  <c r="B2084" i="8"/>
  <c r="A2084" i="8"/>
  <c r="D2084" i="8"/>
  <c r="E2084" i="8"/>
  <c r="C2085" i="8"/>
  <c r="B2085" i="8"/>
  <c r="A2085" i="8"/>
  <c r="D2085" i="8"/>
  <c r="E2085" i="8"/>
  <c r="C2086" i="8"/>
  <c r="B2086" i="8"/>
  <c r="A2086" i="8"/>
  <c r="D2086" i="8"/>
  <c r="E2086" i="8"/>
  <c r="C2087" i="8"/>
  <c r="B2087" i="8"/>
  <c r="A2087" i="8"/>
  <c r="D2087" i="8"/>
  <c r="E2087" i="8"/>
  <c r="C2088" i="8"/>
  <c r="B2088" i="8"/>
  <c r="A2088" i="8"/>
  <c r="D2088" i="8"/>
  <c r="E2088" i="8"/>
  <c r="C2089" i="8"/>
  <c r="B2089" i="8"/>
  <c r="A2089" i="8"/>
  <c r="D2089" i="8"/>
  <c r="E2089" i="8"/>
  <c r="C2090" i="8"/>
  <c r="B2090" i="8"/>
  <c r="A2090" i="8"/>
  <c r="D2090" i="8"/>
  <c r="E2090" i="8"/>
  <c r="C2091" i="8"/>
  <c r="B2091" i="8"/>
  <c r="A2091" i="8"/>
  <c r="D2091" i="8"/>
  <c r="E2091" i="8"/>
  <c r="C2092" i="8"/>
  <c r="B2092" i="8"/>
  <c r="A2092" i="8"/>
  <c r="D2092" i="8"/>
  <c r="E2092" i="8"/>
  <c r="C2093" i="8"/>
  <c r="B2093" i="8"/>
  <c r="A2093" i="8"/>
  <c r="D2093" i="8"/>
  <c r="E2093" i="8"/>
  <c r="C2094" i="8"/>
  <c r="B2094" i="8"/>
  <c r="A2094" i="8"/>
  <c r="D2094" i="8"/>
  <c r="E2094" i="8"/>
  <c r="C2095" i="8"/>
  <c r="B2095" i="8"/>
  <c r="A2095" i="8"/>
  <c r="D2095" i="8"/>
  <c r="E2095" i="8"/>
  <c r="C2096" i="8"/>
  <c r="B2096" i="8"/>
  <c r="A2096" i="8"/>
  <c r="D2096" i="8"/>
  <c r="E2096" i="8"/>
  <c r="C2097" i="8"/>
  <c r="B2097" i="8"/>
  <c r="A2097" i="8"/>
  <c r="D2097" i="8"/>
  <c r="E2097" i="8"/>
  <c r="C2098" i="8"/>
  <c r="B2098" i="8"/>
  <c r="A2098" i="8"/>
  <c r="D2098" i="8"/>
  <c r="E2098" i="8"/>
  <c r="C2099" i="8"/>
  <c r="B2099" i="8"/>
  <c r="A2099" i="8"/>
  <c r="D2099" i="8"/>
  <c r="E2099" i="8"/>
  <c r="C2100" i="8"/>
  <c r="B2100" i="8"/>
  <c r="A2100" i="8"/>
  <c r="D2100" i="8"/>
  <c r="E2100" i="8"/>
  <c r="C2101" i="8"/>
  <c r="B2101" i="8"/>
  <c r="A2101" i="8"/>
  <c r="D2101" i="8"/>
  <c r="E2101" i="8"/>
  <c r="C2102" i="8"/>
  <c r="B2102" i="8"/>
  <c r="A2102" i="8"/>
  <c r="D2102" i="8"/>
  <c r="E2102" i="8"/>
  <c r="C2103" i="8"/>
  <c r="B2103" i="8"/>
  <c r="A2103" i="8"/>
  <c r="D2103" i="8"/>
  <c r="E2103" i="8"/>
  <c r="C2104" i="8"/>
  <c r="B2104" i="8"/>
  <c r="A2104" i="8"/>
  <c r="D2104" i="8"/>
  <c r="E2104" i="8"/>
  <c r="C2105" i="8"/>
  <c r="B2105" i="8"/>
  <c r="A2105" i="8"/>
  <c r="D2105" i="8"/>
  <c r="E2105" i="8"/>
  <c r="C2106" i="8"/>
  <c r="B2106" i="8"/>
  <c r="A2106" i="8"/>
  <c r="D2106" i="8"/>
  <c r="E2106" i="8"/>
  <c r="C2107" i="8"/>
  <c r="B2107" i="8"/>
  <c r="A2107" i="8"/>
  <c r="D2107" i="8"/>
  <c r="E2107" i="8"/>
  <c r="C2108" i="8"/>
  <c r="B2108" i="8"/>
  <c r="A2108" i="8"/>
  <c r="D2108" i="8"/>
  <c r="E2108" i="8"/>
  <c r="C2109" i="8"/>
  <c r="B2109" i="8"/>
  <c r="A2109" i="8"/>
  <c r="D2109" i="8"/>
  <c r="E2109" i="8"/>
  <c r="C2110" i="8"/>
  <c r="B2110" i="8"/>
  <c r="A2110" i="8"/>
  <c r="D2110" i="8"/>
  <c r="E2110" i="8"/>
  <c r="C2111" i="8"/>
  <c r="B2111" i="8"/>
  <c r="A2111" i="8"/>
  <c r="D2111" i="8"/>
  <c r="E2111" i="8"/>
  <c r="C2112" i="8"/>
  <c r="B2112" i="8"/>
  <c r="A2112" i="8"/>
  <c r="D2112" i="8"/>
  <c r="E2112" i="8"/>
  <c r="C2113" i="8"/>
  <c r="B2113" i="8"/>
  <c r="A2113" i="8"/>
  <c r="D2113" i="8"/>
  <c r="E2113" i="8"/>
  <c r="C2114" i="8"/>
  <c r="B2114" i="8"/>
  <c r="A2114" i="8"/>
  <c r="D2114" i="8"/>
  <c r="E2114" i="8"/>
  <c r="C2115" i="8"/>
  <c r="B2115" i="8"/>
  <c r="A2115" i="8"/>
  <c r="D2115" i="8"/>
  <c r="E2115" i="8"/>
  <c r="C2116" i="8"/>
  <c r="B2116" i="8"/>
  <c r="A2116" i="8"/>
  <c r="D2116" i="8"/>
  <c r="E2116" i="8"/>
  <c r="C2117" i="8"/>
  <c r="B2117" i="8"/>
  <c r="A2117" i="8"/>
  <c r="D2117" i="8"/>
  <c r="E2117" i="8"/>
  <c r="C2118" i="8"/>
  <c r="B2118" i="8"/>
  <c r="A2118" i="8"/>
  <c r="D2118" i="8"/>
  <c r="E2118" i="8"/>
  <c r="C2119" i="8"/>
  <c r="B2119" i="8"/>
  <c r="A2119" i="8"/>
  <c r="D2119" i="8"/>
  <c r="E2119" i="8"/>
  <c r="C2120" i="8"/>
  <c r="B2120" i="8"/>
  <c r="A2120" i="8"/>
  <c r="D2120" i="8"/>
  <c r="E2120" i="8"/>
  <c r="C2121" i="8"/>
  <c r="B2121" i="8"/>
  <c r="A2121" i="8"/>
  <c r="D2121" i="8"/>
  <c r="E2121" i="8"/>
  <c r="C2122" i="8"/>
  <c r="B2122" i="8"/>
  <c r="A2122" i="8"/>
  <c r="D2122" i="8"/>
  <c r="E2122" i="8"/>
  <c r="C2123" i="8"/>
  <c r="B2123" i="8"/>
  <c r="A2123" i="8"/>
  <c r="D2123" i="8"/>
  <c r="E2123" i="8"/>
  <c r="C2124" i="8"/>
  <c r="B2124" i="8"/>
  <c r="A2124" i="8"/>
  <c r="D2124" i="8"/>
  <c r="E2124" i="8"/>
  <c r="C2125" i="8"/>
  <c r="B2125" i="8"/>
  <c r="A2125" i="8"/>
  <c r="D2125" i="8"/>
  <c r="E2125" i="8"/>
  <c r="C2126" i="8"/>
  <c r="B2126" i="8"/>
  <c r="A2126" i="8"/>
  <c r="D2126" i="8"/>
  <c r="E2126" i="8"/>
  <c r="C2127" i="8"/>
  <c r="B2127" i="8"/>
  <c r="A2127" i="8"/>
  <c r="D2127" i="8"/>
  <c r="E2127" i="8"/>
  <c r="C2128" i="8"/>
  <c r="B2128" i="8"/>
  <c r="A2128" i="8"/>
  <c r="D2128" i="8"/>
  <c r="E2128" i="8"/>
  <c r="C2129" i="8"/>
  <c r="B2129" i="8"/>
  <c r="A2129" i="8"/>
  <c r="D2129" i="8"/>
  <c r="E2129" i="8"/>
  <c r="C2130" i="8"/>
  <c r="B2130" i="8"/>
  <c r="A2130" i="8"/>
  <c r="D2130" i="8"/>
  <c r="E2130" i="8"/>
  <c r="C2131" i="8"/>
  <c r="B2131" i="8"/>
  <c r="A2131" i="8"/>
  <c r="D2131" i="8"/>
  <c r="E2131" i="8"/>
  <c r="C2132" i="8"/>
  <c r="B2132" i="8"/>
  <c r="A2132" i="8"/>
  <c r="D2132" i="8"/>
  <c r="E2132" i="8"/>
  <c r="C2133" i="8"/>
  <c r="B2133" i="8"/>
  <c r="A2133" i="8"/>
  <c r="D2133" i="8"/>
  <c r="E2133" i="8"/>
  <c r="C2134" i="8"/>
  <c r="B2134" i="8"/>
  <c r="A2134" i="8"/>
  <c r="D2134" i="8"/>
  <c r="E2134" i="8"/>
  <c r="C2135" i="8"/>
  <c r="B2135" i="8"/>
  <c r="A2135" i="8"/>
  <c r="D2135" i="8"/>
  <c r="E2135" i="8"/>
  <c r="C2136" i="8"/>
  <c r="B2136" i="8"/>
  <c r="A2136" i="8"/>
  <c r="D2136" i="8"/>
  <c r="E2136" i="8"/>
  <c r="C2137" i="8"/>
  <c r="B2137" i="8"/>
  <c r="A2137" i="8"/>
  <c r="D2137" i="8"/>
  <c r="E2137" i="8"/>
  <c r="C2138" i="8"/>
  <c r="B2138" i="8"/>
  <c r="A2138" i="8"/>
  <c r="D2138" i="8"/>
  <c r="E2138" i="8"/>
  <c r="C2139" i="8"/>
  <c r="B2139" i="8"/>
  <c r="A2139" i="8"/>
  <c r="D2139" i="8"/>
  <c r="E2139" i="8"/>
  <c r="C2140" i="8"/>
  <c r="B2140" i="8"/>
  <c r="A2140" i="8"/>
  <c r="D2140" i="8"/>
  <c r="E2140" i="8"/>
  <c r="C2141" i="8"/>
  <c r="B2141" i="8"/>
  <c r="A2141" i="8"/>
  <c r="D2141" i="8"/>
  <c r="E2141" i="8"/>
  <c r="C2142" i="8"/>
  <c r="B2142" i="8"/>
  <c r="A2142" i="8"/>
  <c r="D2142" i="8"/>
  <c r="E2142" i="8"/>
  <c r="C2143" i="8"/>
  <c r="B2143" i="8"/>
  <c r="A2143" i="8"/>
  <c r="D2143" i="8"/>
  <c r="E2143" i="8"/>
  <c r="C2144" i="8"/>
  <c r="B2144" i="8"/>
  <c r="A2144" i="8"/>
  <c r="D2144" i="8"/>
  <c r="E2144" i="8"/>
  <c r="C2145" i="8"/>
  <c r="B2145" i="8"/>
  <c r="A2145" i="8"/>
  <c r="D2145" i="8"/>
  <c r="E2145" i="8"/>
  <c r="C2146" i="8"/>
  <c r="B2146" i="8"/>
  <c r="A2146" i="8"/>
  <c r="D2146" i="8"/>
  <c r="E2146" i="8"/>
  <c r="C2147" i="8"/>
  <c r="B2147" i="8"/>
  <c r="A2147" i="8"/>
  <c r="D2147" i="8"/>
  <c r="E2147" i="8"/>
  <c r="C2148" i="8"/>
  <c r="B2148" i="8"/>
  <c r="A2148" i="8"/>
  <c r="D2148" i="8"/>
  <c r="E2148" i="8"/>
  <c r="C2149" i="8"/>
  <c r="B2149" i="8"/>
  <c r="A2149" i="8"/>
  <c r="D2149" i="8"/>
  <c r="E2149" i="8"/>
  <c r="C2150" i="8"/>
  <c r="B2150" i="8"/>
  <c r="A2150" i="8"/>
  <c r="D2150" i="8"/>
  <c r="E2150" i="8"/>
  <c r="C2151" i="8"/>
  <c r="B2151" i="8"/>
  <c r="A2151" i="8"/>
  <c r="D2151" i="8"/>
  <c r="E2151" i="8"/>
  <c r="C2152" i="8"/>
  <c r="B2152" i="8"/>
  <c r="A2152" i="8"/>
  <c r="D2152" i="8"/>
  <c r="E2152" i="8"/>
  <c r="C2153" i="8"/>
  <c r="B2153" i="8"/>
  <c r="A2153" i="8"/>
  <c r="D2153" i="8"/>
  <c r="E2153" i="8"/>
  <c r="C2154" i="8"/>
  <c r="B2154" i="8"/>
  <c r="A2154" i="8"/>
  <c r="D2154" i="8"/>
  <c r="E2154" i="8"/>
  <c r="C2155" i="8"/>
  <c r="B2155" i="8"/>
  <c r="A2155" i="8"/>
  <c r="D2155" i="8"/>
  <c r="E2155" i="8"/>
  <c r="C2156" i="8"/>
  <c r="B2156" i="8"/>
  <c r="A2156" i="8"/>
  <c r="D2156" i="8"/>
  <c r="E2156" i="8"/>
  <c r="C2157" i="8"/>
  <c r="B2157" i="8"/>
  <c r="A2157" i="8"/>
  <c r="D2157" i="8"/>
  <c r="E2157" i="8"/>
  <c r="C2158" i="8"/>
  <c r="B2158" i="8"/>
  <c r="A2158" i="8"/>
  <c r="D2158" i="8"/>
  <c r="E2158" i="8"/>
  <c r="C2159" i="8"/>
  <c r="B2159" i="8"/>
  <c r="A2159" i="8"/>
  <c r="D2159" i="8"/>
  <c r="E2159" i="8"/>
  <c r="C2160" i="8"/>
  <c r="B2160" i="8"/>
  <c r="A2160" i="8"/>
  <c r="D2160" i="8"/>
  <c r="E2160" i="8"/>
  <c r="C2161" i="8"/>
  <c r="B2161" i="8"/>
  <c r="A2161" i="8"/>
  <c r="D2161" i="8"/>
  <c r="E2161" i="8"/>
  <c r="C2162" i="8"/>
  <c r="B2162" i="8"/>
  <c r="A2162" i="8"/>
  <c r="D2162" i="8"/>
  <c r="E2162" i="8"/>
  <c r="C2163" i="8"/>
  <c r="B2163" i="8"/>
  <c r="A2163" i="8"/>
  <c r="D2163" i="8"/>
  <c r="E2163" i="8"/>
  <c r="C2164" i="8"/>
  <c r="B2164" i="8"/>
  <c r="A2164" i="8"/>
  <c r="D2164" i="8"/>
  <c r="E2164" i="8"/>
  <c r="C2165" i="8"/>
  <c r="B2165" i="8"/>
  <c r="A2165" i="8"/>
  <c r="D2165" i="8"/>
  <c r="E2165" i="8"/>
  <c r="C2166" i="8"/>
  <c r="B2166" i="8"/>
  <c r="A2166" i="8"/>
  <c r="D2166" i="8"/>
  <c r="E2166" i="8"/>
  <c r="C2167" i="8"/>
  <c r="B2167" i="8"/>
  <c r="A2167" i="8"/>
  <c r="D2167" i="8"/>
  <c r="E2167" i="8"/>
  <c r="C2168" i="8"/>
  <c r="B2168" i="8"/>
  <c r="A2168" i="8"/>
  <c r="D2168" i="8"/>
  <c r="E2168" i="8"/>
  <c r="C2169" i="8"/>
  <c r="B2169" i="8"/>
  <c r="A2169" i="8"/>
  <c r="D2169" i="8"/>
  <c r="E2169" i="8"/>
  <c r="C2170" i="8"/>
  <c r="B2170" i="8"/>
  <c r="A2170" i="8"/>
  <c r="D2170" i="8"/>
  <c r="E2170" i="8"/>
  <c r="C2171" i="8"/>
  <c r="B2171" i="8"/>
  <c r="A2171" i="8"/>
  <c r="D2171" i="8"/>
  <c r="E2171" i="8"/>
  <c r="C2172" i="8"/>
  <c r="B2172" i="8"/>
  <c r="A2172" i="8"/>
  <c r="D2172" i="8"/>
  <c r="E2172" i="8"/>
  <c r="C2173" i="8"/>
  <c r="B2173" i="8"/>
  <c r="A2173" i="8"/>
  <c r="D2173" i="8"/>
  <c r="E2173" i="8"/>
  <c r="C2174" i="8"/>
  <c r="B2174" i="8"/>
  <c r="A2174" i="8"/>
  <c r="D2174" i="8"/>
  <c r="E2174" i="8"/>
  <c r="C2175" i="8"/>
  <c r="B2175" i="8"/>
  <c r="A2175" i="8"/>
  <c r="D2175" i="8"/>
  <c r="E2175" i="8"/>
  <c r="C2176" i="8"/>
  <c r="B2176" i="8"/>
  <c r="A2176" i="8"/>
  <c r="D2176" i="8"/>
  <c r="E2176" i="8"/>
  <c r="C2177" i="8"/>
  <c r="B2177" i="8"/>
  <c r="A2177" i="8"/>
  <c r="D2177" i="8"/>
  <c r="E2177" i="8"/>
  <c r="C2178" i="8"/>
  <c r="B2178" i="8"/>
  <c r="A2178" i="8"/>
  <c r="D2178" i="8"/>
  <c r="E2178" i="8"/>
  <c r="C2179" i="8"/>
  <c r="B2179" i="8"/>
  <c r="A2179" i="8"/>
  <c r="D2179" i="8"/>
  <c r="E2179" i="8"/>
  <c r="C2180" i="8"/>
  <c r="B2180" i="8"/>
  <c r="A2180" i="8"/>
  <c r="D2180" i="8"/>
  <c r="E2180" i="8"/>
  <c r="C2181" i="8"/>
  <c r="B2181" i="8"/>
  <c r="A2181" i="8"/>
  <c r="D2181" i="8"/>
  <c r="E2181" i="8"/>
  <c r="C2182" i="8"/>
  <c r="B2182" i="8"/>
  <c r="A2182" i="8"/>
  <c r="D2182" i="8"/>
  <c r="E2182" i="8"/>
  <c r="C2183" i="8"/>
  <c r="B2183" i="8"/>
  <c r="A2183" i="8"/>
  <c r="D2183" i="8"/>
  <c r="E2183" i="8"/>
  <c r="C2184" i="8"/>
  <c r="B2184" i="8"/>
  <c r="A2184" i="8"/>
  <c r="D2184" i="8"/>
  <c r="E2184" i="8"/>
  <c r="C2185" i="8"/>
  <c r="B2185" i="8"/>
  <c r="A2185" i="8"/>
  <c r="D2185" i="8"/>
  <c r="E2185" i="8"/>
  <c r="C2186" i="8"/>
  <c r="B2186" i="8"/>
  <c r="A2186" i="8"/>
  <c r="D2186" i="8"/>
  <c r="E2186" i="8"/>
  <c r="C2187" i="8"/>
  <c r="B2187" i="8"/>
  <c r="A2187" i="8"/>
  <c r="D2187" i="8"/>
  <c r="E2187" i="8"/>
  <c r="C2188" i="8"/>
  <c r="B2188" i="8"/>
  <c r="A2188" i="8"/>
  <c r="D2188" i="8"/>
  <c r="E2188" i="8"/>
  <c r="C2189" i="8"/>
  <c r="B2189" i="8"/>
  <c r="A2189" i="8"/>
  <c r="D2189" i="8"/>
  <c r="E2189" i="8"/>
  <c r="C2190" i="8"/>
  <c r="B2190" i="8"/>
  <c r="A2190" i="8"/>
  <c r="D2190" i="8"/>
  <c r="E2190" i="8"/>
  <c r="C2191" i="8"/>
  <c r="B2191" i="8"/>
  <c r="A2191" i="8"/>
  <c r="D2191" i="8"/>
  <c r="E2191" i="8"/>
  <c r="C2192" i="8"/>
  <c r="B2192" i="8"/>
  <c r="A2192" i="8"/>
  <c r="D2192" i="8"/>
  <c r="E2192" i="8"/>
  <c r="C2193" i="8"/>
  <c r="B2193" i="8"/>
  <c r="A2193" i="8"/>
  <c r="D2193" i="8"/>
  <c r="E2193" i="8"/>
  <c r="C2194" i="8"/>
  <c r="B2194" i="8"/>
  <c r="A2194" i="8"/>
  <c r="D2194" i="8"/>
  <c r="E2194" i="8"/>
  <c r="C2195" i="8"/>
  <c r="B2195" i="8"/>
  <c r="A2195" i="8"/>
  <c r="D2195" i="8"/>
  <c r="E2195" i="8"/>
  <c r="C2196" i="8"/>
  <c r="B2196" i="8"/>
  <c r="A2196" i="8"/>
  <c r="D2196" i="8"/>
  <c r="E2196" i="8"/>
  <c r="C2197" i="8"/>
  <c r="B2197" i="8"/>
  <c r="A2197" i="8"/>
  <c r="D2197" i="8"/>
  <c r="E2197" i="8"/>
  <c r="C2198" i="8"/>
  <c r="B2198" i="8"/>
  <c r="A2198" i="8"/>
  <c r="D2198" i="8"/>
  <c r="E2198" i="8"/>
  <c r="C2199" i="8"/>
  <c r="B2199" i="8"/>
  <c r="A2199" i="8"/>
  <c r="D2199" i="8"/>
  <c r="E2199" i="8"/>
  <c r="C2200" i="8"/>
  <c r="B2200" i="8"/>
  <c r="A2200" i="8"/>
  <c r="D2200" i="8"/>
  <c r="E2200" i="8"/>
  <c r="C2201" i="8"/>
  <c r="B2201" i="8"/>
  <c r="A2201" i="8"/>
  <c r="D2201" i="8"/>
  <c r="E2201" i="8"/>
  <c r="C2202" i="8"/>
  <c r="B2202" i="8"/>
  <c r="A2202" i="8"/>
  <c r="D2202" i="8"/>
  <c r="E2202" i="8"/>
  <c r="C2203" i="8"/>
  <c r="B2203" i="8"/>
  <c r="A2203" i="8"/>
  <c r="D2203" i="8"/>
  <c r="E2203" i="8"/>
  <c r="C2204" i="8"/>
  <c r="B2204" i="8"/>
  <c r="A2204" i="8"/>
  <c r="D2204" i="8"/>
  <c r="E2204" i="8"/>
  <c r="C2205" i="8"/>
  <c r="B2205" i="8"/>
  <c r="A2205" i="8"/>
  <c r="D2205" i="8"/>
  <c r="E2205" i="8"/>
  <c r="C2206" i="8"/>
  <c r="B2206" i="8"/>
  <c r="A2206" i="8"/>
  <c r="D2206" i="8"/>
  <c r="E2206" i="8"/>
  <c r="C2207" i="8"/>
  <c r="B2207" i="8"/>
  <c r="A2207" i="8"/>
  <c r="D2207" i="8"/>
  <c r="E2207" i="8"/>
  <c r="C2208" i="8"/>
  <c r="B2208" i="8"/>
  <c r="A2208" i="8"/>
  <c r="D2208" i="8"/>
  <c r="E2208" i="8"/>
  <c r="C2209" i="8"/>
  <c r="B2209" i="8"/>
  <c r="A2209" i="8"/>
  <c r="D2209" i="8"/>
  <c r="E2209" i="8"/>
  <c r="C2210" i="8"/>
  <c r="B2210" i="8"/>
  <c r="A2210" i="8"/>
  <c r="D2210" i="8"/>
  <c r="E2210" i="8"/>
  <c r="C2211" i="8"/>
  <c r="B2211" i="8"/>
  <c r="A2211" i="8"/>
  <c r="D2211" i="8"/>
  <c r="E2211" i="8"/>
  <c r="C2212" i="8"/>
  <c r="B2212" i="8"/>
  <c r="A2212" i="8"/>
  <c r="D2212" i="8"/>
  <c r="E2212" i="8"/>
  <c r="C2213" i="8"/>
  <c r="B2213" i="8"/>
  <c r="A2213" i="8"/>
  <c r="D2213" i="8"/>
  <c r="E2213" i="8"/>
  <c r="C2214" i="8"/>
  <c r="B2214" i="8"/>
  <c r="A2214" i="8"/>
  <c r="D2214" i="8"/>
  <c r="E2214" i="8"/>
  <c r="C2215" i="8"/>
  <c r="B2215" i="8"/>
  <c r="A2215" i="8"/>
  <c r="D2215" i="8"/>
  <c r="E2215" i="8"/>
  <c r="C2216" i="8"/>
  <c r="B2216" i="8"/>
  <c r="A2216" i="8"/>
  <c r="D2216" i="8"/>
  <c r="E2216" i="8"/>
  <c r="C2217" i="8"/>
  <c r="B2217" i="8"/>
  <c r="A2217" i="8"/>
  <c r="D2217" i="8"/>
  <c r="E2217" i="8"/>
  <c r="C2218" i="8"/>
  <c r="B2218" i="8"/>
  <c r="A2218" i="8"/>
  <c r="D2218" i="8"/>
  <c r="E2218" i="8"/>
  <c r="C2219" i="8"/>
  <c r="B2219" i="8"/>
  <c r="A2219" i="8"/>
  <c r="D2219" i="8"/>
  <c r="E2219" i="8"/>
  <c r="C2220" i="8"/>
  <c r="B2220" i="8"/>
  <c r="A2220" i="8"/>
  <c r="D2220" i="8"/>
  <c r="E2220" i="8"/>
  <c r="C2221" i="8"/>
  <c r="B2221" i="8"/>
  <c r="A2221" i="8"/>
  <c r="D2221" i="8"/>
  <c r="E2221" i="8"/>
  <c r="C2222" i="8"/>
  <c r="B2222" i="8"/>
  <c r="A2222" i="8"/>
  <c r="D2222" i="8"/>
  <c r="E2222" i="8"/>
  <c r="C2223" i="8"/>
  <c r="B2223" i="8"/>
  <c r="A2223" i="8"/>
  <c r="D2223" i="8"/>
  <c r="E2223" i="8"/>
  <c r="C2224" i="8"/>
  <c r="B2224" i="8"/>
  <c r="A2224" i="8"/>
  <c r="D2224" i="8"/>
  <c r="E2224" i="8"/>
  <c r="C2225" i="8"/>
  <c r="B2225" i="8"/>
  <c r="A2225" i="8"/>
  <c r="D2225" i="8"/>
  <c r="E2225" i="8"/>
  <c r="C2226" i="8"/>
  <c r="B2226" i="8"/>
  <c r="A2226" i="8"/>
  <c r="D2226" i="8"/>
  <c r="E2226" i="8"/>
  <c r="C2227" i="8"/>
  <c r="B2227" i="8"/>
  <c r="A2227" i="8"/>
  <c r="D2227" i="8"/>
  <c r="E2227" i="8"/>
  <c r="C2228" i="8"/>
  <c r="B2228" i="8"/>
  <c r="A2228" i="8"/>
  <c r="D2228" i="8"/>
  <c r="E2228" i="8"/>
  <c r="C2229" i="8"/>
  <c r="B2229" i="8"/>
  <c r="A2229" i="8"/>
  <c r="D2229" i="8"/>
  <c r="E2229" i="8"/>
  <c r="C2230" i="8"/>
  <c r="B2230" i="8"/>
  <c r="A2230" i="8"/>
  <c r="D2230" i="8"/>
  <c r="E2230" i="8"/>
  <c r="C2231" i="8"/>
  <c r="B2231" i="8"/>
  <c r="A2231" i="8"/>
  <c r="D2231" i="8"/>
  <c r="E2231" i="8"/>
  <c r="C2232" i="8"/>
  <c r="B2232" i="8"/>
  <c r="A2232" i="8"/>
  <c r="D2232" i="8"/>
  <c r="E2232" i="8"/>
  <c r="C2233" i="8"/>
  <c r="B2233" i="8"/>
  <c r="A2233" i="8"/>
  <c r="D2233" i="8"/>
  <c r="E2233" i="8"/>
  <c r="C2234" i="8"/>
  <c r="B2234" i="8"/>
  <c r="A2234" i="8"/>
  <c r="D2234" i="8"/>
  <c r="E2234" i="8"/>
  <c r="C2235" i="8"/>
  <c r="B2235" i="8"/>
  <c r="A2235" i="8"/>
  <c r="D2235" i="8"/>
  <c r="E2235" i="8"/>
  <c r="C2236" i="8"/>
  <c r="B2236" i="8"/>
  <c r="A2236" i="8"/>
  <c r="D2236" i="8"/>
  <c r="E2236" i="8"/>
  <c r="C2237" i="8"/>
  <c r="B2237" i="8"/>
  <c r="A2237" i="8"/>
  <c r="D2237" i="8"/>
  <c r="E2237" i="8"/>
  <c r="C2238" i="8"/>
  <c r="B2238" i="8"/>
  <c r="A2238" i="8"/>
  <c r="D2238" i="8"/>
  <c r="E2238" i="8"/>
  <c r="C2239" i="8"/>
  <c r="B2239" i="8"/>
  <c r="A2239" i="8"/>
  <c r="D2239" i="8"/>
  <c r="E2239" i="8"/>
  <c r="C2240" i="8"/>
  <c r="B2240" i="8"/>
  <c r="A2240" i="8"/>
  <c r="D2240" i="8"/>
  <c r="E2240" i="8"/>
  <c r="C2241" i="8"/>
  <c r="B2241" i="8"/>
  <c r="A2241" i="8"/>
  <c r="D2241" i="8"/>
  <c r="E2241" i="8"/>
  <c r="C2242" i="8"/>
  <c r="B2242" i="8"/>
  <c r="A2242" i="8"/>
  <c r="D2242" i="8"/>
  <c r="E2242" i="8"/>
  <c r="C2243" i="8"/>
  <c r="B2243" i="8"/>
  <c r="A2243" i="8"/>
  <c r="D2243" i="8"/>
  <c r="E2243" i="8"/>
  <c r="C2244" i="8"/>
  <c r="B2244" i="8"/>
  <c r="A2244" i="8"/>
  <c r="D2244" i="8"/>
  <c r="E2244" i="8"/>
  <c r="C2245" i="8"/>
  <c r="B2245" i="8"/>
  <c r="A2245" i="8"/>
  <c r="D2245" i="8"/>
  <c r="E2245" i="8"/>
  <c r="C2246" i="8"/>
  <c r="B2246" i="8"/>
  <c r="A2246" i="8"/>
  <c r="D2246" i="8"/>
  <c r="E2246" i="8"/>
  <c r="C2247" i="8"/>
  <c r="B2247" i="8"/>
  <c r="A2247" i="8"/>
  <c r="D2247" i="8"/>
  <c r="E2247" i="8"/>
  <c r="C2248" i="8"/>
  <c r="B2248" i="8"/>
  <c r="A2248" i="8"/>
  <c r="D2248" i="8"/>
  <c r="E2248" i="8"/>
  <c r="C2249" i="8"/>
  <c r="B2249" i="8"/>
  <c r="A2249" i="8"/>
  <c r="D2249" i="8"/>
  <c r="E2249" i="8"/>
  <c r="C2250" i="8"/>
  <c r="B2250" i="8"/>
  <c r="A2250" i="8"/>
  <c r="D2250" i="8"/>
  <c r="E2250" i="8"/>
  <c r="C2251" i="8"/>
  <c r="B2251" i="8"/>
  <c r="A2251" i="8"/>
  <c r="D2251" i="8"/>
  <c r="E2251" i="8"/>
  <c r="C2252" i="8"/>
  <c r="B2252" i="8"/>
  <c r="A2252" i="8"/>
  <c r="D2252" i="8"/>
  <c r="E2252" i="8"/>
  <c r="C2253" i="8"/>
  <c r="B2253" i="8"/>
  <c r="A2253" i="8"/>
  <c r="D2253" i="8"/>
  <c r="E2253" i="8"/>
  <c r="C2254" i="8"/>
  <c r="B2254" i="8"/>
  <c r="A2254" i="8"/>
  <c r="D2254" i="8"/>
  <c r="E2254" i="8"/>
  <c r="C2255" i="8"/>
  <c r="B2255" i="8"/>
  <c r="A2255" i="8"/>
  <c r="D2255" i="8"/>
  <c r="E2255" i="8"/>
  <c r="C2256" i="8"/>
  <c r="B2256" i="8"/>
  <c r="A2256" i="8"/>
  <c r="D2256" i="8"/>
  <c r="E2256" i="8"/>
  <c r="C2257" i="8"/>
  <c r="B2257" i="8"/>
  <c r="A2257" i="8"/>
  <c r="D2257" i="8"/>
  <c r="E2257" i="8"/>
  <c r="C2258" i="8"/>
  <c r="B2258" i="8"/>
  <c r="A2258" i="8"/>
  <c r="D2258" i="8"/>
  <c r="E2258" i="8"/>
  <c r="C2259" i="8"/>
  <c r="B2259" i="8"/>
  <c r="A2259" i="8"/>
  <c r="D2259" i="8"/>
  <c r="E2259" i="8"/>
  <c r="C2260" i="8"/>
  <c r="B2260" i="8"/>
  <c r="A2260" i="8"/>
  <c r="D2260" i="8"/>
  <c r="E2260" i="8"/>
  <c r="C2261" i="8"/>
  <c r="B2261" i="8"/>
  <c r="A2261" i="8"/>
  <c r="D2261" i="8"/>
  <c r="E2261" i="8"/>
  <c r="C2262" i="8"/>
  <c r="B2262" i="8"/>
  <c r="A2262" i="8"/>
  <c r="D2262" i="8"/>
  <c r="E2262" i="8"/>
  <c r="C2263" i="8"/>
  <c r="B2263" i="8"/>
  <c r="A2263" i="8"/>
  <c r="D2263" i="8"/>
  <c r="E2263" i="8"/>
  <c r="C2264" i="8"/>
  <c r="B2264" i="8"/>
  <c r="A2264" i="8"/>
  <c r="D2264" i="8"/>
  <c r="E2264" i="8"/>
  <c r="C2265" i="8"/>
  <c r="B2265" i="8"/>
  <c r="A2265" i="8"/>
  <c r="D2265" i="8"/>
  <c r="E2265" i="8"/>
  <c r="C2266" i="8"/>
  <c r="B2266" i="8"/>
  <c r="A2266" i="8"/>
  <c r="D2266" i="8"/>
  <c r="E2266" i="8"/>
  <c r="C2267" i="8"/>
  <c r="B2267" i="8"/>
  <c r="A2267" i="8"/>
  <c r="D2267" i="8"/>
  <c r="E2267" i="8"/>
  <c r="C2268" i="8"/>
  <c r="B2268" i="8"/>
  <c r="A2268" i="8"/>
  <c r="D2268" i="8"/>
  <c r="E2268" i="8"/>
  <c r="C2269" i="8"/>
  <c r="B2269" i="8"/>
  <c r="A2269" i="8"/>
  <c r="D2269" i="8"/>
  <c r="E2269" i="8"/>
  <c r="C2270" i="8"/>
  <c r="B2270" i="8"/>
  <c r="A2270" i="8"/>
  <c r="D2270" i="8"/>
  <c r="E2270" i="8"/>
  <c r="C2271" i="8"/>
  <c r="B2271" i="8"/>
  <c r="A2271" i="8"/>
  <c r="D2271" i="8"/>
  <c r="E2271" i="8"/>
  <c r="C2272" i="8"/>
  <c r="B2272" i="8"/>
  <c r="A2272" i="8"/>
  <c r="D2272" i="8"/>
  <c r="E2272" i="8"/>
  <c r="C2273" i="8"/>
  <c r="B2273" i="8"/>
  <c r="A2273" i="8"/>
  <c r="D2273" i="8"/>
  <c r="E2273" i="8"/>
  <c r="C2274" i="8"/>
  <c r="B2274" i="8"/>
  <c r="A2274" i="8"/>
  <c r="D2274" i="8"/>
  <c r="E2274" i="8"/>
  <c r="C2275" i="8"/>
  <c r="B2275" i="8"/>
  <c r="A2275" i="8"/>
  <c r="D2275" i="8"/>
  <c r="E2275" i="8"/>
  <c r="C2276" i="8"/>
  <c r="B2276" i="8"/>
  <c r="A2276" i="8"/>
  <c r="D2276" i="8"/>
  <c r="E2276" i="8"/>
  <c r="C2277" i="8"/>
  <c r="B2277" i="8"/>
  <c r="A2277" i="8"/>
  <c r="D2277" i="8"/>
  <c r="E2277" i="8"/>
  <c r="C2278" i="8"/>
  <c r="B2278" i="8"/>
  <c r="A2278" i="8"/>
  <c r="D2278" i="8"/>
  <c r="E2278" i="8"/>
  <c r="C2279" i="8"/>
  <c r="B2279" i="8"/>
  <c r="A2279" i="8"/>
  <c r="D2279" i="8"/>
  <c r="E2279" i="8"/>
  <c r="C2280" i="8"/>
  <c r="B2280" i="8"/>
  <c r="A2280" i="8"/>
  <c r="D2280" i="8"/>
  <c r="E2280" i="8"/>
  <c r="C2281" i="8"/>
  <c r="B2281" i="8"/>
  <c r="A2281" i="8"/>
  <c r="D2281" i="8"/>
  <c r="E2281" i="8"/>
  <c r="C2282" i="8"/>
  <c r="B2282" i="8"/>
  <c r="A2282" i="8"/>
  <c r="D2282" i="8"/>
  <c r="E2282" i="8"/>
  <c r="C2283" i="8"/>
  <c r="B2283" i="8"/>
  <c r="A2283" i="8"/>
  <c r="D2283" i="8"/>
  <c r="E2283" i="8"/>
  <c r="C2284" i="8"/>
  <c r="B2284" i="8"/>
  <c r="A2284" i="8"/>
  <c r="D2284" i="8"/>
  <c r="E2284" i="8"/>
  <c r="C2285" i="8"/>
  <c r="B2285" i="8"/>
  <c r="A2285" i="8"/>
  <c r="D2285" i="8"/>
  <c r="E2285" i="8"/>
  <c r="C2286" i="8"/>
  <c r="B2286" i="8"/>
  <c r="A2286" i="8"/>
  <c r="D2286" i="8"/>
  <c r="E2286" i="8"/>
  <c r="C2287" i="8"/>
  <c r="B2287" i="8"/>
  <c r="A2287" i="8"/>
  <c r="D2287" i="8"/>
  <c r="E2287" i="8"/>
  <c r="C2288" i="8"/>
  <c r="B2288" i="8"/>
  <c r="A2288" i="8"/>
  <c r="D2288" i="8"/>
  <c r="E2288" i="8"/>
  <c r="C2289" i="8"/>
  <c r="B2289" i="8"/>
  <c r="A2289" i="8"/>
  <c r="D2289" i="8"/>
  <c r="E2289" i="8"/>
  <c r="C2290" i="8"/>
  <c r="B2290" i="8"/>
  <c r="A2290" i="8"/>
  <c r="D2290" i="8"/>
  <c r="E2290" i="8"/>
  <c r="C2291" i="8"/>
  <c r="B2291" i="8"/>
  <c r="A2291" i="8"/>
  <c r="D2291" i="8"/>
  <c r="E2291" i="8"/>
  <c r="C2292" i="8"/>
  <c r="B2292" i="8"/>
  <c r="A2292" i="8"/>
  <c r="D2292" i="8"/>
  <c r="E2292" i="8"/>
  <c r="C2293" i="8"/>
  <c r="B2293" i="8"/>
  <c r="A2293" i="8"/>
  <c r="D2293" i="8"/>
  <c r="E2293" i="8"/>
  <c r="C2294" i="8"/>
  <c r="B2294" i="8"/>
  <c r="A2294" i="8"/>
  <c r="D2294" i="8"/>
  <c r="E2294" i="8"/>
  <c r="C2295" i="8"/>
  <c r="B2295" i="8"/>
  <c r="A2295" i="8"/>
  <c r="D2295" i="8"/>
  <c r="E2295" i="8"/>
  <c r="C2296" i="8"/>
  <c r="B2296" i="8"/>
  <c r="A2296" i="8"/>
  <c r="D2296" i="8"/>
  <c r="E2296" i="8"/>
  <c r="C2297" i="8"/>
  <c r="B2297" i="8"/>
  <c r="A2297" i="8"/>
  <c r="D2297" i="8"/>
  <c r="E2297" i="8"/>
  <c r="C2298" i="8"/>
  <c r="B2298" i="8"/>
  <c r="A2298" i="8"/>
  <c r="D2298" i="8"/>
  <c r="E2298" i="8"/>
  <c r="C2299" i="8"/>
  <c r="B2299" i="8"/>
  <c r="A2299" i="8"/>
  <c r="D2299" i="8"/>
  <c r="E2299" i="8"/>
  <c r="C2300" i="8"/>
  <c r="B2300" i="8"/>
  <c r="A2300" i="8"/>
  <c r="D2300" i="8"/>
  <c r="E2300" i="8"/>
  <c r="C2301" i="8"/>
  <c r="B2301" i="8"/>
  <c r="A2301" i="8"/>
  <c r="D2301" i="8"/>
  <c r="E2301" i="8"/>
  <c r="C2302" i="8"/>
  <c r="B2302" i="8"/>
  <c r="A2302" i="8"/>
  <c r="D2302" i="8"/>
  <c r="E2302" i="8"/>
  <c r="C2303" i="8"/>
  <c r="B2303" i="8"/>
  <c r="A2303" i="8"/>
  <c r="D2303" i="8"/>
  <c r="E2303" i="8"/>
  <c r="C2304" i="8"/>
  <c r="B2304" i="8"/>
  <c r="A2304" i="8"/>
  <c r="D2304" i="8"/>
  <c r="E2304" i="8"/>
  <c r="C2305" i="8"/>
  <c r="B2305" i="8"/>
  <c r="A2305" i="8"/>
  <c r="D2305" i="8"/>
  <c r="E2305" i="8"/>
  <c r="C2306" i="8"/>
  <c r="B2306" i="8"/>
  <c r="A2306" i="8"/>
  <c r="D2306" i="8"/>
  <c r="E2306" i="8"/>
  <c r="C2307" i="8"/>
  <c r="B2307" i="8"/>
  <c r="A2307" i="8"/>
  <c r="D2307" i="8"/>
  <c r="E2307" i="8"/>
  <c r="C2308" i="8"/>
  <c r="B2308" i="8"/>
  <c r="A2308" i="8"/>
  <c r="D2308" i="8"/>
  <c r="E2308" i="8"/>
  <c r="C2309" i="8"/>
  <c r="B2309" i="8"/>
  <c r="A2309" i="8"/>
  <c r="D2309" i="8"/>
  <c r="E2309" i="8"/>
  <c r="C2310" i="8"/>
  <c r="B2310" i="8"/>
  <c r="A2310" i="8"/>
  <c r="D2310" i="8"/>
  <c r="E2310" i="8"/>
  <c r="C2311" i="8"/>
  <c r="B2311" i="8"/>
  <c r="A2311" i="8"/>
  <c r="D2311" i="8"/>
  <c r="E2311" i="8"/>
  <c r="C2312" i="8"/>
  <c r="B2312" i="8"/>
  <c r="A2312" i="8"/>
  <c r="D2312" i="8"/>
  <c r="E2312" i="8"/>
  <c r="C2313" i="8"/>
  <c r="B2313" i="8"/>
  <c r="A2313" i="8"/>
  <c r="D2313" i="8"/>
  <c r="E2313" i="8"/>
  <c r="C2314" i="8"/>
  <c r="B2314" i="8"/>
  <c r="A2314" i="8"/>
  <c r="D2314" i="8"/>
  <c r="E2314" i="8"/>
  <c r="C2315" i="8"/>
  <c r="B2315" i="8"/>
  <c r="A2315" i="8"/>
  <c r="D2315" i="8"/>
  <c r="E2315" i="8"/>
  <c r="C2316" i="8"/>
  <c r="B2316" i="8"/>
  <c r="A2316" i="8"/>
  <c r="D2316" i="8"/>
  <c r="E2316" i="8"/>
  <c r="C2317" i="8"/>
  <c r="B2317" i="8"/>
  <c r="A2317" i="8"/>
  <c r="D2317" i="8"/>
  <c r="E2317" i="8"/>
  <c r="C2318" i="8"/>
  <c r="B2318" i="8"/>
  <c r="A2318" i="8"/>
  <c r="D2318" i="8"/>
  <c r="E2318" i="8"/>
  <c r="C2319" i="8"/>
  <c r="B2319" i="8"/>
  <c r="A2319" i="8"/>
  <c r="D2319" i="8"/>
  <c r="E2319" i="8"/>
  <c r="C2320" i="8"/>
  <c r="B2320" i="8"/>
  <c r="A2320" i="8"/>
  <c r="D2320" i="8"/>
  <c r="E2320" i="8"/>
  <c r="C2321" i="8"/>
  <c r="B2321" i="8"/>
  <c r="A2321" i="8"/>
  <c r="D2321" i="8"/>
  <c r="E2321" i="8"/>
  <c r="C2322" i="8"/>
  <c r="B2322" i="8"/>
  <c r="A2322" i="8"/>
  <c r="D2322" i="8"/>
  <c r="E2322" i="8"/>
  <c r="C2323" i="8"/>
  <c r="B2323" i="8"/>
  <c r="A2323" i="8"/>
  <c r="D2323" i="8"/>
  <c r="E2323" i="8"/>
  <c r="C2324" i="8"/>
  <c r="B2324" i="8"/>
  <c r="A2324" i="8"/>
  <c r="D2324" i="8"/>
  <c r="E2324" i="8"/>
  <c r="C2325" i="8"/>
  <c r="B2325" i="8"/>
  <c r="A2325" i="8"/>
  <c r="D2325" i="8"/>
  <c r="E2325" i="8"/>
  <c r="C2326" i="8"/>
  <c r="B2326" i="8"/>
  <c r="A2326" i="8"/>
  <c r="D2326" i="8"/>
  <c r="E2326" i="8"/>
  <c r="C2327" i="8"/>
  <c r="B2327" i="8"/>
  <c r="A2327" i="8"/>
  <c r="D2327" i="8"/>
  <c r="E2327" i="8"/>
  <c r="C2328" i="8"/>
  <c r="B2328" i="8"/>
  <c r="A2328" i="8"/>
  <c r="D2328" i="8"/>
  <c r="E2328" i="8"/>
  <c r="C2329" i="8"/>
  <c r="B2329" i="8"/>
  <c r="A2329" i="8"/>
  <c r="D2329" i="8"/>
  <c r="E2329" i="8"/>
  <c r="C2330" i="8"/>
  <c r="B2330" i="8"/>
  <c r="A2330" i="8"/>
  <c r="D2330" i="8"/>
  <c r="E2330" i="8"/>
  <c r="C2331" i="8"/>
  <c r="B2331" i="8"/>
  <c r="A2331" i="8"/>
  <c r="D2331" i="8"/>
  <c r="E2331" i="8"/>
  <c r="C2332" i="8"/>
  <c r="B2332" i="8"/>
  <c r="A2332" i="8"/>
  <c r="D2332" i="8"/>
  <c r="E2332" i="8"/>
  <c r="C2333" i="8"/>
  <c r="B2333" i="8"/>
  <c r="A2333" i="8"/>
  <c r="D2333" i="8"/>
  <c r="E2333" i="8"/>
  <c r="C2334" i="8"/>
  <c r="B2334" i="8"/>
  <c r="A2334" i="8"/>
  <c r="D2334" i="8"/>
  <c r="E2334" i="8"/>
  <c r="C2335" i="8"/>
  <c r="B2335" i="8"/>
  <c r="A2335" i="8"/>
  <c r="D2335" i="8"/>
  <c r="E2335" i="8"/>
  <c r="C2336" i="8"/>
  <c r="B2336" i="8"/>
  <c r="A2336" i="8"/>
  <c r="D2336" i="8"/>
  <c r="E2336" i="8"/>
  <c r="C2337" i="8"/>
  <c r="B2337" i="8"/>
  <c r="A2337" i="8"/>
  <c r="D2337" i="8"/>
  <c r="E2337" i="8"/>
  <c r="C2338" i="8"/>
  <c r="B2338" i="8"/>
  <c r="A2338" i="8"/>
  <c r="D2338" i="8"/>
  <c r="E2338" i="8"/>
  <c r="C2339" i="8"/>
  <c r="B2339" i="8"/>
  <c r="A2339" i="8"/>
  <c r="D2339" i="8"/>
  <c r="E2339" i="8"/>
  <c r="C2340" i="8"/>
  <c r="B2340" i="8"/>
  <c r="A2340" i="8"/>
  <c r="D2340" i="8"/>
  <c r="E2340" i="8"/>
  <c r="C2341" i="8"/>
  <c r="B2341" i="8"/>
  <c r="A2341" i="8"/>
  <c r="D2341" i="8"/>
  <c r="E2341" i="8"/>
  <c r="C2342" i="8"/>
  <c r="B2342" i="8"/>
  <c r="A2342" i="8"/>
  <c r="D2342" i="8"/>
  <c r="E2342" i="8"/>
  <c r="C2343" i="8"/>
  <c r="B2343" i="8"/>
  <c r="A2343" i="8"/>
  <c r="D2343" i="8"/>
  <c r="E2343" i="8"/>
  <c r="C2344" i="8"/>
  <c r="B2344" i="8"/>
  <c r="A2344" i="8"/>
  <c r="D2344" i="8"/>
  <c r="E2344" i="8"/>
  <c r="C2345" i="8"/>
  <c r="B2345" i="8"/>
  <c r="A2345" i="8"/>
  <c r="D2345" i="8"/>
  <c r="E2345" i="8"/>
  <c r="C2346" i="8"/>
  <c r="B2346" i="8"/>
  <c r="A2346" i="8"/>
  <c r="D2346" i="8"/>
  <c r="E2346" i="8"/>
  <c r="C2347" i="8"/>
  <c r="B2347" i="8"/>
  <c r="A2347" i="8"/>
  <c r="D2347" i="8"/>
  <c r="E2347" i="8"/>
  <c r="C2348" i="8"/>
  <c r="B2348" i="8"/>
  <c r="A2348" i="8"/>
  <c r="D2348" i="8"/>
  <c r="E2348" i="8"/>
  <c r="C2349" i="8"/>
  <c r="B2349" i="8"/>
  <c r="A2349" i="8"/>
  <c r="D2349" i="8"/>
  <c r="E2349" i="8"/>
  <c r="C2350" i="8"/>
  <c r="B2350" i="8"/>
  <c r="A2350" i="8"/>
  <c r="D2350" i="8"/>
  <c r="E2350" i="8"/>
  <c r="C2351" i="8"/>
  <c r="B2351" i="8"/>
  <c r="A2351" i="8"/>
  <c r="D2351" i="8"/>
  <c r="E2351" i="8"/>
  <c r="C2352" i="8"/>
  <c r="B2352" i="8"/>
  <c r="A2352" i="8"/>
  <c r="D2352" i="8"/>
  <c r="E2352" i="8"/>
  <c r="C2353" i="8"/>
  <c r="B2353" i="8"/>
  <c r="A2353" i="8"/>
  <c r="D2353" i="8"/>
  <c r="E2353" i="8"/>
  <c r="C2354" i="8"/>
  <c r="B2354" i="8"/>
  <c r="A2354" i="8"/>
  <c r="D2354" i="8"/>
  <c r="E2354" i="8"/>
  <c r="C2355" i="8"/>
  <c r="B2355" i="8"/>
  <c r="A2355" i="8"/>
  <c r="D2355" i="8"/>
  <c r="E2355" i="8"/>
  <c r="C2356" i="8"/>
  <c r="B2356" i="8"/>
  <c r="A2356" i="8"/>
  <c r="D2356" i="8"/>
  <c r="E2356" i="8"/>
  <c r="C2357" i="8"/>
  <c r="B2357" i="8"/>
  <c r="A2357" i="8"/>
  <c r="D2357" i="8"/>
  <c r="E2357" i="8"/>
  <c r="C2358" i="8"/>
  <c r="B2358" i="8"/>
  <c r="A2358" i="8"/>
  <c r="D2358" i="8"/>
  <c r="E2358" i="8"/>
  <c r="C2359" i="8"/>
  <c r="B2359" i="8"/>
  <c r="A2359" i="8"/>
  <c r="D2359" i="8"/>
  <c r="E2359" i="8"/>
  <c r="C2360" i="8"/>
  <c r="B2360" i="8"/>
  <c r="A2360" i="8"/>
  <c r="D2360" i="8"/>
  <c r="E2360" i="8"/>
  <c r="C2361" i="8"/>
  <c r="B2361" i="8"/>
  <c r="A2361" i="8"/>
  <c r="D2361" i="8"/>
  <c r="E2361" i="8"/>
  <c r="C2362" i="8"/>
  <c r="B2362" i="8"/>
  <c r="A2362" i="8"/>
  <c r="D2362" i="8"/>
  <c r="E2362" i="8"/>
  <c r="C2363" i="8"/>
  <c r="B2363" i="8"/>
  <c r="A2363" i="8"/>
  <c r="D2363" i="8"/>
  <c r="E2363" i="8"/>
  <c r="C2364" i="8"/>
  <c r="B2364" i="8"/>
  <c r="A2364" i="8"/>
  <c r="D2364" i="8"/>
  <c r="E2364" i="8"/>
  <c r="C2365" i="8"/>
  <c r="B2365" i="8"/>
  <c r="A2365" i="8"/>
  <c r="D2365" i="8"/>
  <c r="E2365" i="8"/>
  <c r="C2366" i="8"/>
  <c r="B2366" i="8"/>
  <c r="A2366" i="8"/>
  <c r="D2366" i="8"/>
  <c r="E2366" i="8"/>
  <c r="C2367" i="8"/>
  <c r="B2367" i="8"/>
  <c r="A2367" i="8"/>
  <c r="D2367" i="8"/>
  <c r="E2367" i="8"/>
  <c r="C2368" i="8"/>
  <c r="B2368" i="8"/>
  <c r="A2368" i="8"/>
  <c r="D2368" i="8"/>
  <c r="E2368" i="8"/>
  <c r="C2369" i="8"/>
  <c r="B2369" i="8"/>
  <c r="A2369" i="8"/>
  <c r="D2369" i="8"/>
  <c r="E2369" i="8"/>
  <c r="C2370" i="8"/>
  <c r="B2370" i="8"/>
  <c r="A2370" i="8"/>
  <c r="D2370" i="8"/>
  <c r="E2370" i="8"/>
  <c r="C2371" i="8"/>
  <c r="B2371" i="8"/>
  <c r="A2371" i="8"/>
  <c r="D2371" i="8"/>
  <c r="E2371" i="8"/>
  <c r="C2372" i="8"/>
  <c r="B2372" i="8"/>
  <c r="A2372" i="8"/>
  <c r="D2372" i="8"/>
  <c r="E2372" i="8"/>
  <c r="C2373" i="8"/>
  <c r="B2373" i="8"/>
  <c r="A2373" i="8"/>
  <c r="D2373" i="8"/>
  <c r="E2373" i="8"/>
  <c r="C2374" i="8"/>
  <c r="B2374" i="8"/>
  <c r="A2374" i="8"/>
  <c r="D2374" i="8"/>
  <c r="E2374" i="8"/>
  <c r="C2375" i="8"/>
  <c r="B2375" i="8"/>
  <c r="A2375" i="8"/>
  <c r="D2375" i="8"/>
  <c r="E2375" i="8"/>
  <c r="C2376" i="8"/>
  <c r="B2376" i="8"/>
  <c r="A2376" i="8"/>
  <c r="D2376" i="8"/>
  <c r="E2376" i="8"/>
  <c r="C2377" i="8"/>
  <c r="B2377" i="8"/>
  <c r="A2377" i="8"/>
  <c r="D2377" i="8"/>
  <c r="E2377" i="8"/>
  <c r="C2378" i="8"/>
  <c r="B2378" i="8"/>
  <c r="A2378" i="8"/>
  <c r="D2378" i="8"/>
  <c r="E2378" i="8"/>
  <c r="C2379" i="8"/>
  <c r="B2379" i="8"/>
  <c r="A2379" i="8"/>
  <c r="D2379" i="8"/>
  <c r="E2379" i="8"/>
  <c r="C2380" i="8"/>
  <c r="B2380" i="8"/>
  <c r="A2380" i="8"/>
  <c r="D2380" i="8"/>
  <c r="E2380" i="8"/>
  <c r="C2381" i="8"/>
  <c r="B2381" i="8"/>
  <c r="A2381" i="8"/>
  <c r="D2381" i="8"/>
  <c r="E2381" i="8"/>
  <c r="C2382" i="8"/>
  <c r="B2382" i="8"/>
  <c r="A2382" i="8"/>
  <c r="D2382" i="8"/>
  <c r="E2382" i="8"/>
  <c r="C2383" i="8"/>
  <c r="B2383" i="8"/>
  <c r="A2383" i="8"/>
  <c r="D2383" i="8"/>
  <c r="E2383" i="8"/>
  <c r="C2384" i="8"/>
  <c r="B2384" i="8"/>
  <c r="A2384" i="8"/>
  <c r="D2384" i="8"/>
  <c r="E2384" i="8"/>
  <c r="C2385" i="8"/>
  <c r="B2385" i="8"/>
  <c r="A2385" i="8"/>
  <c r="D2385" i="8"/>
  <c r="E2385" i="8"/>
  <c r="C2386" i="8"/>
  <c r="B2386" i="8"/>
  <c r="A2386" i="8"/>
  <c r="D2386" i="8"/>
  <c r="E2386" i="8"/>
  <c r="C2387" i="8"/>
  <c r="B2387" i="8"/>
  <c r="A2387" i="8"/>
  <c r="D2387" i="8"/>
  <c r="E2387" i="8"/>
  <c r="C2388" i="8"/>
  <c r="B2388" i="8"/>
  <c r="A2388" i="8"/>
  <c r="D2388" i="8"/>
  <c r="E2388" i="8"/>
  <c r="C2389" i="8"/>
  <c r="B2389" i="8"/>
  <c r="A2389" i="8"/>
  <c r="D2389" i="8"/>
  <c r="E2389" i="8"/>
  <c r="C2390" i="8"/>
  <c r="B2390" i="8"/>
  <c r="A2390" i="8"/>
  <c r="D2390" i="8"/>
  <c r="E2390" i="8"/>
  <c r="C2391" i="8"/>
  <c r="B2391" i="8"/>
  <c r="A2391" i="8"/>
  <c r="D2391" i="8"/>
  <c r="E2391" i="8"/>
  <c r="C2392" i="8"/>
  <c r="B2392" i="8"/>
  <c r="A2392" i="8"/>
  <c r="D2392" i="8"/>
  <c r="E2392" i="8"/>
  <c r="C2393" i="8"/>
  <c r="B2393" i="8"/>
  <c r="A2393" i="8"/>
  <c r="D2393" i="8"/>
  <c r="E2393" i="8"/>
  <c r="C2394" i="8"/>
  <c r="B2394" i="8"/>
  <c r="A2394" i="8"/>
  <c r="D2394" i="8"/>
  <c r="E2394" i="8"/>
  <c r="C2395" i="8"/>
  <c r="B2395" i="8"/>
  <c r="A2395" i="8"/>
  <c r="D2395" i="8"/>
  <c r="E2395" i="8"/>
  <c r="C2396" i="8"/>
  <c r="B2396" i="8"/>
  <c r="A2396" i="8"/>
  <c r="D2396" i="8"/>
  <c r="E2396" i="8"/>
  <c r="C2397" i="8"/>
  <c r="B2397" i="8"/>
  <c r="A2397" i="8"/>
  <c r="D2397" i="8"/>
  <c r="E2397" i="8"/>
  <c r="C2398" i="8"/>
  <c r="B2398" i="8"/>
  <c r="A2398" i="8"/>
  <c r="D2398" i="8"/>
  <c r="E2398" i="8"/>
  <c r="C2399" i="8"/>
  <c r="B2399" i="8"/>
  <c r="A2399" i="8"/>
  <c r="D2399" i="8"/>
  <c r="E2399" i="8"/>
  <c r="C2400" i="8"/>
  <c r="B2400" i="8"/>
  <c r="A2400" i="8"/>
  <c r="D2400" i="8"/>
  <c r="E2400" i="8"/>
  <c r="C2401" i="8"/>
  <c r="B2401" i="8"/>
  <c r="A2401" i="8"/>
  <c r="D2401" i="8"/>
  <c r="E2401" i="8"/>
  <c r="C2402" i="8"/>
  <c r="B2402" i="8"/>
  <c r="A2402" i="8"/>
  <c r="D2402" i="8"/>
  <c r="E2402" i="8"/>
  <c r="C2403" i="8"/>
  <c r="B2403" i="8"/>
  <c r="A2403" i="8"/>
  <c r="D2403" i="8"/>
  <c r="E2403" i="8"/>
  <c r="C2404" i="8"/>
  <c r="B2404" i="8"/>
  <c r="A2404" i="8"/>
  <c r="D2404" i="8"/>
  <c r="E2404" i="8"/>
  <c r="C2405" i="8"/>
  <c r="B2405" i="8"/>
  <c r="A2405" i="8"/>
  <c r="D2405" i="8"/>
  <c r="E2405" i="8"/>
  <c r="C2406" i="8"/>
  <c r="B2406" i="8"/>
  <c r="A2406" i="8"/>
  <c r="D2406" i="8"/>
  <c r="E2406" i="8"/>
  <c r="C2407" i="8"/>
  <c r="B2407" i="8"/>
  <c r="A2407" i="8"/>
  <c r="D2407" i="8"/>
  <c r="E2407" i="8"/>
  <c r="C2408" i="8"/>
  <c r="B2408" i="8"/>
  <c r="A2408" i="8"/>
  <c r="D2408" i="8"/>
  <c r="E2408" i="8"/>
  <c r="C2409" i="8"/>
  <c r="B2409" i="8"/>
  <c r="A2409" i="8"/>
  <c r="D2409" i="8"/>
  <c r="E2409" i="8"/>
  <c r="C2410" i="8"/>
  <c r="B2410" i="8"/>
  <c r="A2410" i="8"/>
  <c r="D2410" i="8"/>
  <c r="E2410" i="8"/>
  <c r="C2411" i="8"/>
  <c r="B2411" i="8"/>
  <c r="A2411" i="8"/>
  <c r="D2411" i="8"/>
  <c r="E2411" i="8"/>
  <c r="C2412" i="8"/>
  <c r="B2412" i="8"/>
  <c r="A2412" i="8"/>
  <c r="D2412" i="8"/>
  <c r="E2412" i="8"/>
  <c r="C2413" i="8"/>
  <c r="B2413" i="8"/>
  <c r="A2413" i="8"/>
  <c r="D2413" i="8"/>
  <c r="E2413" i="8"/>
  <c r="C2414" i="8"/>
  <c r="B2414" i="8"/>
  <c r="A2414" i="8"/>
  <c r="D2414" i="8"/>
  <c r="E2414" i="8"/>
  <c r="C2415" i="8"/>
  <c r="B2415" i="8"/>
  <c r="A2415" i="8"/>
  <c r="D2415" i="8"/>
  <c r="E2415" i="8"/>
  <c r="C2416" i="8"/>
  <c r="B2416" i="8"/>
  <c r="A2416" i="8"/>
  <c r="D2416" i="8"/>
  <c r="E2416" i="8"/>
  <c r="C2417" i="8"/>
  <c r="B2417" i="8"/>
  <c r="A2417" i="8"/>
  <c r="D2417" i="8"/>
  <c r="E2417" i="8"/>
  <c r="C2418" i="8"/>
  <c r="B2418" i="8"/>
  <c r="A2418" i="8"/>
  <c r="D2418" i="8"/>
  <c r="E2418" i="8"/>
  <c r="C2419" i="8"/>
  <c r="B2419" i="8"/>
  <c r="A2419" i="8"/>
  <c r="D2419" i="8"/>
  <c r="E2419" i="8"/>
  <c r="C2420" i="8"/>
  <c r="B2420" i="8"/>
  <c r="A2420" i="8"/>
  <c r="D2420" i="8"/>
  <c r="E2420" i="8"/>
  <c r="C2421" i="8"/>
  <c r="B2421" i="8"/>
  <c r="A2421" i="8"/>
  <c r="D2421" i="8"/>
  <c r="E2421" i="8"/>
  <c r="C2422" i="8"/>
  <c r="B2422" i="8"/>
  <c r="A2422" i="8"/>
  <c r="D2422" i="8"/>
  <c r="E2422" i="8"/>
  <c r="C2423" i="8"/>
  <c r="B2423" i="8"/>
  <c r="A2423" i="8"/>
  <c r="D2423" i="8"/>
  <c r="E2423" i="8"/>
  <c r="C2424" i="8"/>
  <c r="B2424" i="8"/>
  <c r="A2424" i="8"/>
  <c r="D2424" i="8"/>
  <c r="E2424" i="8"/>
  <c r="C2425" i="8"/>
  <c r="B2425" i="8"/>
  <c r="A2425" i="8"/>
  <c r="D2425" i="8"/>
  <c r="E2425" i="8"/>
  <c r="C2426" i="8"/>
  <c r="B2426" i="8"/>
  <c r="A2426" i="8"/>
  <c r="D2426" i="8"/>
  <c r="E2426" i="8"/>
  <c r="C2427" i="8"/>
  <c r="B2427" i="8"/>
  <c r="A2427" i="8"/>
  <c r="D2427" i="8"/>
  <c r="E2427" i="8"/>
  <c r="C2428" i="8"/>
  <c r="B2428" i="8"/>
  <c r="A2428" i="8"/>
  <c r="D2428" i="8"/>
  <c r="E2428" i="8"/>
  <c r="C2429" i="8"/>
  <c r="B2429" i="8"/>
  <c r="A2429" i="8"/>
  <c r="D2429" i="8"/>
  <c r="E2429" i="8"/>
  <c r="C2430" i="8"/>
  <c r="B2430" i="8"/>
  <c r="A2430" i="8"/>
  <c r="D2430" i="8"/>
  <c r="E2430" i="8"/>
  <c r="C2431" i="8"/>
  <c r="B2431" i="8"/>
  <c r="A2431" i="8"/>
  <c r="D2431" i="8"/>
  <c r="E2431" i="8"/>
  <c r="C2432" i="8"/>
  <c r="B2432" i="8"/>
  <c r="A2432" i="8"/>
  <c r="D2432" i="8"/>
  <c r="E2432" i="8"/>
  <c r="C2433" i="8"/>
  <c r="B2433" i="8"/>
  <c r="A2433" i="8"/>
  <c r="D2433" i="8"/>
  <c r="E2433" i="8"/>
  <c r="C2434" i="8"/>
  <c r="B2434" i="8"/>
  <c r="A2434" i="8"/>
  <c r="D2434" i="8"/>
  <c r="E2434" i="8"/>
  <c r="C2435" i="8"/>
  <c r="B2435" i="8"/>
  <c r="A2435" i="8"/>
  <c r="D2435" i="8"/>
  <c r="E2435" i="8"/>
  <c r="C2436" i="8"/>
  <c r="B2436" i="8"/>
  <c r="A2436" i="8"/>
  <c r="D2436" i="8"/>
  <c r="E2436" i="8"/>
  <c r="C2437" i="8"/>
  <c r="B2437" i="8"/>
  <c r="A2437" i="8"/>
  <c r="D2437" i="8"/>
  <c r="E2437" i="8"/>
  <c r="C2438" i="8"/>
  <c r="B2438" i="8"/>
  <c r="A2438" i="8"/>
  <c r="D2438" i="8"/>
  <c r="E2438" i="8"/>
  <c r="C2439" i="8"/>
  <c r="B2439" i="8"/>
  <c r="A2439" i="8"/>
  <c r="D2439" i="8"/>
  <c r="E2439" i="8"/>
  <c r="C2440" i="8"/>
  <c r="B2440" i="8"/>
  <c r="A2440" i="8"/>
  <c r="D2440" i="8"/>
  <c r="E2440" i="8"/>
  <c r="C2441" i="8"/>
  <c r="B2441" i="8"/>
  <c r="A2441" i="8"/>
  <c r="D2441" i="8"/>
  <c r="E2441" i="8"/>
  <c r="C2442" i="8"/>
  <c r="B2442" i="8"/>
  <c r="A2442" i="8"/>
  <c r="D2442" i="8"/>
  <c r="E2442" i="8"/>
  <c r="C2443" i="8"/>
  <c r="B2443" i="8"/>
  <c r="A2443" i="8"/>
  <c r="D2443" i="8"/>
  <c r="E2443" i="8"/>
  <c r="C2444" i="8"/>
  <c r="B2444" i="8"/>
  <c r="A2444" i="8"/>
  <c r="D2444" i="8"/>
  <c r="E2444" i="8"/>
  <c r="C2445" i="8"/>
  <c r="B2445" i="8"/>
  <c r="A2445" i="8"/>
  <c r="D2445" i="8"/>
  <c r="E2445" i="8"/>
  <c r="C2446" i="8"/>
  <c r="B2446" i="8"/>
  <c r="A2446" i="8"/>
  <c r="D2446" i="8"/>
  <c r="E2446" i="8"/>
  <c r="C2447" i="8"/>
  <c r="B2447" i="8"/>
  <c r="A2447" i="8"/>
  <c r="D2447" i="8"/>
  <c r="E2447" i="8"/>
  <c r="C2448" i="8"/>
  <c r="B2448" i="8"/>
  <c r="A2448" i="8"/>
  <c r="D2448" i="8"/>
  <c r="E2448" i="8"/>
  <c r="C2449" i="8"/>
  <c r="B2449" i="8"/>
  <c r="A2449" i="8"/>
  <c r="D2449" i="8"/>
  <c r="E2449" i="8"/>
  <c r="C2450" i="8"/>
  <c r="B2450" i="8"/>
  <c r="A2450" i="8"/>
  <c r="D2450" i="8"/>
  <c r="E2450" i="8"/>
  <c r="C2451" i="8"/>
  <c r="B2451" i="8"/>
  <c r="A2451" i="8"/>
  <c r="D2451" i="8"/>
  <c r="E2451" i="8"/>
  <c r="C2452" i="8"/>
  <c r="B2452" i="8"/>
  <c r="A2452" i="8"/>
  <c r="D2452" i="8"/>
  <c r="E2452" i="8"/>
  <c r="C2453" i="8"/>
  <c r="B2453" i="8"/>
  <c r="A2453" i="8"/>
  <c r="D2453" i="8"/>
  <c r="E2453" i="8"/>
  <c r="C2454" i="8"/>
  <c r="B2454" i="8"/>
  <c r="A2454" i="8"/>
  <c r="D2454" i="8"/>
  <c r="E2454" i="8"/>
  <c r="C2455" i="8"/>
  <c r="B2455" i="8"/>
  <c r="A2455" i="8"/>
  <c r="D2455" i="8"/>
  <c r="E2455" i="8"/>
  <c r="C2456" i="8"/>
  <c r="B2456" i="8"/>
  <c r="A2456" i="8"/>
  <c r="D2456" i="8"/>
  <c r="E2456" i="8"/>
  <c r="C2457" i="8"/>
  <c r="B2457" i="8"/>
  <c r="A2457" i="8"/>
  <c r="D2457" i="8"/>
  <c r="E2457" i="8"/>
  <c r="C2458" i="8"/>
  <c r="B2458" i="8"/>
  <c r="A2458" i="8"/>
  <c r="D2458" i="8"/>
  <c r="E2458" i="8"/>
  <c r="C2459" i="8"/>
  <c r="B2459" i="8"/>
  <c r="A2459" i="8"/>
  <c r="D2459" i="8"/>
  <c r="E2459" i="8"/>
  <c r="C2460" i="8"/>
  <c r="B2460" i="8"/>
  <c r="A2460" i="8"/>
  <c r="D2460" i="8"/>
  <c r="E2460" i="8"/>
  <c r="C2461" i="8"/>
  <c r="B2461" i="8"/>
  <c r="A2461" i="8"/>
  <c r="D2461" i="8"/>
  <c r="E2461" i="8"/>
  <c r="C2462" i="8"/>
  <c r="B2462" i="8"/>
  <c r="A2462" i="8"/>
  <c r="D2462" i="8"/>
  <c r="E2462" i="8"/>
  <c r="C2463" i="8"/>
  <c r="B2463" i="8"/>
  <c r="A2463" i="8"/>
  <c r="D2463" i="8"/>
  <c r="E2463" i="8"/>
  <c r="C2464" i="8"/>
  <c r="B2464" i="8"/>
  <c r="A2464" i="8"/>
  <c r="D2464" i="8"/>
  <c r="E2464" i="8"/>
  <c r="C2465" i="8"/>
  <c r="B2465" i="8"/>
  <c r="A2465" i="8"/>
  <c r="D2465" i="8"/>
  <c r="E2465" i="8"/>
  <c r="C2466" i="8"/>
  <c r="B2466" i="8"/>
  <c r="A2466" i="8"/>
  <c r="D2466" i="8"/>
  <c r="E2466" i="8"/>
  <c r="C2467" i="8"/>
  <c r="B2467" i="8"/>
  <c r="A2467" i="8"/>
  <c r="D2467" i="8"/>
  <c r="E2467" i="8"/>
  <c r="C2468" i="8"/>
  <c r="B2468" i="8"/>
  <c r="A2468" i="8"/>
  <c r="D2468" i="8"/>
  <c r="E2468" i="8"/>
  <c r="C2469" i="8"/>
  <c r="B2469" i="8"/>
  <c r="A2469" i="8"/>
  <c r="D2469" i="8"/>
  <c r="E2469" i="8"/>
  <c r="C2470" i="8"/>
  <c r="B2470" i="8"/>
  <c r="A2470" i="8"/>
  <c r="D2470" i="8"/>
  <c r="E2470" i="8"/>
  <c r="C2471" i="8"/>
  <c r="B2471" i="8"/>
  <c r="A2471" i="8"/>
  <c r="D2471" i="8"/>
  <c r="E2471" i="8"/>
  <c r="C2472" i="8"/>
  <c r="B2472" i="8"/>
  <c r="A2472" i="8"/>
  <c r="D2472" i="8"/>
  <c r="E2472" i="8"/>
  <c r="C2473" i="8"/>
  <c r="B2473" i="8"/>
  <c r="A2473" i="8"/>
  <c r="D2473" i="8"/>
  <c r="E2473" i="8"/>
  <c r="C2474" i="8"/>
  <c r="B2474" i="8"/>
  <c r="A2474" i="8"/>
  <c r="D2474" i="8"/>
  <c r="E2474" i="8"/>
  <c r="C2475" i="8"/>
  <c r="B2475" i="8"/>
  <c r="A2475" i="8"/>
  <c r="D2475" i="8"/>
  <c r="E2475" i="8"/>
  <c r="C2476" i="8"/>
  <c r="B2476" i="8"/>
  <c r="A2476" i="8"/>
  <c r="D2476" i="8"/>
  <c r="E2476" i="8"/>
  <c r="C2477" i="8"/>
  <c r="B2477" i="8"/>
  <c r="A2477" i="8"/>
  <c r="D2477" i="8"/>
  <c r="E2477" i="8"/>
  <c r="C2478" i="8"/>
  <c r="B2478" i="8"/>
  <c r="A2478" i="8"/>
  <c r="D2478" i="8"/>
  <c r="E2478" i="8"/>
  <c r="C2479" i="8"/>
  <c r="B2479" i="8"/>
  <c r="A2479" i="8"/>
  <c r="D2479" i="8"/>
  <c r="E2479" i="8"/>
  <c r="C2480" i="8"/>
  <c r="B2480" i="8"/>
  <c r="A2480" i="8"/>
  <c r="D2480" i="8"/>
  <c r="E2480" i="8"/>
  <c r="C2481" i="8"/>
  <c r="B2481" i="8"/>
  <c r="A2481" i="8"/>
  <c r="D2481" i="8"/>
  <c r="E2481" i="8"/>
  <c r="C2482" i="8"/>
  <c r="B2482" i="8"/>
  <c r="A2482" i="8"/>
  <c r="D2482" i="8"/>
  <c r="E2482" i="8"/>
  <c r="C2483" i="8"/>
  <c r="B2483" i="8"/>
  <c r="A2483" i="8"/>
  <c r="D2483" i="8"/>
  <c r="E2483" i="8"/>
  <c r="C2484" i="8"/>
  <c r="B2484" i="8"/>
  <c r="A2484" i="8"/>
  <c r="D2484" i="8"/>
  <c r="E2484" i="8"/>
  <c r="C2485" i="8"/>
  <c r="B2485" i="8"/>
  <c r="A2485" i="8"/>
  <c r="D2485" i="8"/>
  <c r="E2485" i="8"/>
  <c r="C2486" i="8"/>
  <c r="B2486" i="8"/>
  <c r="A2486" i="8"/>
  <c r="D2486" i="8"/>
  <c r="E2486" i="8"/>
  <c r="C2487" i="8"/>
  <c r="B2487" i="8"/>
  <c r="A2487" i="8"/>
  <c r="D2487" i="8"/>
  <c r="E2487" i="8"/>
  <c r="C2488" i="8"/>
  <c r="B2488" i="8"/>
  <c r="A2488" i="8"/>
  <c r="D2488" i="8"/>
  <c r="E2488" i="8"/>
  <c r="C2489" i="8"/>
  <c r="B2489" i="8"/>
  <c r="A2489" i="8"/>
  <c r="D2489" i="8"/>
  <c r="E2489" i="8"/>
  <c r="C2490" i="8"/>
  <c r="B2490" i="8"/>
  <c r="A2490" i="8"/>
  <c r="D2490" i="8"/>
  <c r="E2490" i="8"/>
  <c r="C2491" i="8"/>
  <c r="B2491" i="8"/>
  <c r="A2491" i="8"/>
  <c r="D2491" i="8"/>
  <c r="E2491" i="8"/>
  <c r="C2492" i="8"/>
  <c r="B2492" i="8"/>
  <c r="A2492" i="8"/>
  <c r="D2492" i="8"/>
  <c r="E2492" i="8"/>
  <c r="C2493" i="8"/>
  <c r="B2493" i="8"/>
  <c r="A2493" i="8"/>
  <c r="D2493" i="8"/>
  <c r="E2493" i="8"/>
  <c r="C2494" i="8"/>
  <c r="B2494" i="8"/>
  <c r="A2494" i="8"/>
  <c r="D2494" i="8"/>
  <c r="E2494" i="8"/>
  <c r="C2495" i="8"/>
  <c r="B2495" i="8"/>
  <c r="A2495" i="8"/>
  <c r="D2495" i="8"/>
  <c r="E2495" i="8"/>
  <c r="C2496" i="8"/>
  <c r="B2496" i="8"/>
  <c r="A2496" i="8"/>
  <c r="D2496" i="8"/>
  <c r="E2496" i="8"/>
  <c r="C2497" i="8"/>
  <c r="B2497" i="8"/>
  <c r="A2497" i="8"/>
  <c r="D2497" i="8"/>
  <c r="E2497" i="8"/>
  <c r="C2498" i="8"/>
  <c r="B2498" i="8"/>
  <c r="A2498" i="8"/>
  <c r="D2498" i="8"/>
  <c r="E2498" i="8"/>
  <c r="C2499" i="8"/>
  <c r="B2499" i="8"/>
  <c r="A2499" i="8"/>
  <c r="D2499" i="8"/>
  <c r="E2499" i="8"/>
  <c r="C2500" i="8"/>
  <c r="B2500" i="8"/>
  <c r="A2500" i="8"/>
  <c r="D2500" i="8"/>
  <c r="E2500" i="8"/>
  <c r="C2501" i="8"/>
  <c r="B2501" i="8"/>
  <c r="A2501" i="8"/>
  <c r="D2501" i="8"/>
  <c r="E2501" i="8"/>
  <c r="C2502" i="8"/>
  <c r="B2502" i="8"/>
  <c r="A2502" i="8"/>
  <c r="D2502" i="8"/>
  <c r="E2502" i="8"/>
  <c r="C2503" i="8"/>
  <c r="B2503" i="8"/>
  <c r="A2503" i="8"/>
  <c r="D2503" i="8"/>
  <c r="E2503" i="8"/>
  <c r="C2504" i="8"/>
  <c r="B2504" i="8"/>
  <c r="A2504" i="8"/>
  <c r="D2504" i="8"/>
  <c r="E2504" i="8"/>
  <c r="C2505" i="8"/>
  <c r="B2505" i="8"/>
  <c r="A2505" i="8"/>
  <c r="D2505" i="8"/>
  <c r="E2505" i="8"/>
  <c r="C2506" i="8"/>
  <c r="B2506" i="8"/>
  <c r="A2506" i="8"/>
  <c r="D2506" i="8"/>
  <c r="E2506" i="8"/>
  <c r="C2507" i="8"/>
  <c r="B2507" i="8"/>
  <c r="A2507" i="8"/>
  <c r="D2507" i="8"/>
  <c r="E2507" i="8"/>
  <c r="C2508" i="8"/>
  <c r="B2508" i="8"/>
  <c r="A2508" i="8"/>
  <c r="D2508" i="8"/>
  <c r="E2508" i="8"/>
  <c r="C2509" i="8"/>
  <c r="B2509" i="8"/>
  <c r="A2509" i="8"/>
  <c r="D2509" i="8"/>
  <c r="E2509" i="8"/>
  <c r="C2510" i="8"/>
  <c r="B2510" i="8"/>
  <c r="A2510" i="8"/>
  <c r="D2510" i="8"/>
  <c r="E2510" i="8"/>
  <c r="C2511" i="8"/>
  <c r="B2511" i="8"/>
  <c r="A2511" i="8"/>
  <c r="D2511" i="8"/>
  <c r="E2511" i="8"/>
  <c r="C2512" i="8"/>
  <c r="B2512" i="8"/>
  <c r="A2512" i="8"/>
  <c r="D2512" i="8"/>
  <c r="E2512" i="8"/>
  <c r="C2513" i="8"/>
  <c r="B2513" i="8"/>
  <c r="A2513" i="8"/>
  <c r="D2513" i="8"/>
  <c r="E2513" i="8"/>
  <c r="C2514" i="8"/>
  <c r="B2514" i="8"/>
  <c r="A2514" i="8"/>
  <c r="D2514" i="8"/>
  <c r="E2514" i="8"/>
  <c r="C2515" i="8"/>
  <c r="B2515" i="8"/>
  <c r="A2515" i="8"/>
  <c r="D2515" i="8"/>
  <c r="E2515" i="8"/>
  <c r="C2516" i="8"/>
  <c r="B2516" i="8"/>
  <c r="A2516" i="8"/>
  <c r="D2516" i="8"/>
  <c r="E2516" i="8"/>
  <c r="C2517" i="8"/>
  <c r="B2517" i="8"/>
  <c r="A2517" i="8"/>
  <c r="D2517" i="8"/>
  <c r="E2517" i="8"/>
  <c r="C2518" i="8"/>
  <c r="B2518" i="8"/>
  <c r="A2518" i="8"/>
  <c r="D2518" i="8"/>
  <c r="E2518" i="8"/>
  <c r="C2519" i="8"/>
  <c r="B2519" i="8"/>
  <c r="A2519" i="8"/>
  <c r="D2519" i="8"/>
  <c r="E2519" i="8"/>
  <c r="C2520" i="8"/>
  <c r="B2520" i="8"/>
  <c r="A2520" i="8"/>
  <c r="D2520" i="8"/>
  <c r="E2520" i="8"/>
  <c r="C2521" i="8"/>
  <c r="B2521" i="8"/>
  <c r="A2521" i="8"/>
  <c r="D2521" i="8"/>
  <c r="E2521" i="8"/>
  <c r="C2522" i="8"/>
  <c r="B2522" i="8"/>
  <c r="A2522" i="8"/>
  <c r="D2522" i="8"/>
  <c r="E2522" i="8"/>
  <c r="C2523" i="8"/>
  <c r="B2523" i="8"/>
  <c r="A2523" i="8"/>
  <c r="D2523" i="8"/>
  <c r="E2523" i="8"/>
  <c r="C2524" i="8"/>
  <c r="B2524" i="8"/>
  <c r="A2524" i="8"/>
  <c r="D2524" i="8"/>
  <c r="E2524" i="8"/>
  <c r="C2525" i="8"/>
  <c r="B2525" i="8"/>
  <c r="A2525" i="8"/>
  <c r="D2525" i="8"/>
  <c r="E2525" i="8"/>
  <c r="C2526" i="8"/>
  <c r="B2526" i="8"/>
  <c r="A2526" i="8"/>
  <c r="D2526" i="8"/>
  <c r="E2526" i="8"/>
  <c r="C2527" i="8"/>
  <c r="B2527" i="8"/>
  <c r="A2527" i="8"/>
  <c r="D2527" i="8"/>
  <c r="E2527" i="8"/>
  <c r="C2528" i="8"/>
  <c r="B2528" i="8"/>
  <c r="A2528" i="8"/>
  <c r="D2528" i="8"/>
  <c r="E2528" i="8"/>
  <c r="C2529" i="8"/>
  <c r="B2529" i="8"/>
  <c r="A2529" i="8"/>
  <c r="D2529" i="8"/>
  <c r="E2529" i="8"/>
  <c r="C2530" i="8"/>
  <c r="B2530" i="8"/>
  <c r="A2530" i="8"/>
  <c r="D2530" i="8"/>
  <c r="E2530" i="8"/>
  <c r="C2531" i="8"/>
  <c r="B2531" i="8"/>
  <c r="A2531" i="8"/>
  <c r="D2531" i="8"/>
  <c r="E2531" i="8"/>
  <c r="C2532" i="8"/>
  <c r="B2532" i="8"/>
  <c r="A2532" i="8"/>
  <c r="D2532" i="8"/>
  <c r="E2532" i="8"/>
  <c r="C2533" i="8"/>
  <c r="B2533" i="8"/>
  <c r="A2533" i="8"/>
  <c r="D2533" i="8"/>
  <c r="E2533" i="8"/>
  <c r="C2534" i="8"/>
  <c r="B2534" i="8"/>
  <c r="A2534" i="8"/>
  <c r="D2534" i="8"/>
  <c r="E2534" i="8"/>
  <c r="C2535" i="8"/>
  <c r="B2535" i="8"/>
  <c r="A2535" i="8"/>
  <c r="D2535" i="8"/>
  <c r="E2535" i="8"/>
  <c r="C2536" i="8"/>
  <c r="B2536" i="8"/>
  <c r="A2536" i="8"/>
  <c r="D2536" i="8"/>
  <c r="E2536" i="8"/>
  <c r="C2537" i="8"/>
  <c r="B2537" i="8"/>
  <c r="A2537" i="8"/>
  <c r="D2537" i="8"/>
  <c r="E2537" i="8"/>
  <c r="C2538" i="8"/>
  <c r="B2538" i="8"/>
  <c r="A2538" i="8"/>
  <c r="D2538" i="8"/>
  <c r="E2538" i="8"/>
  <c r="C2539" i="8"/>
  <c r="B2539" i="8"/>
  <c r="A2539" i="8"/>
  <c r="D2539" i="8"/>
  <c r="E2539" i="8"/>
  <c r="C2540" i="8"/>
  <c r="B2540" i="8"/>
  <c r="A2540" i="8"/>
  <c r="D2540" i="8"/>
  <c r="E2540" i="8"/>
  <c r="C2541" i="8"/>
  <c r="B2541" i="8"/>
  <c r="A2541" i="8"/>
  <c r="D2541" i="8"/>
  <c r="E2541" i="8"/>
  <c r="C2542" i="8"/>
  <c r="B2542" i="8"/>
  <c r="A2542" i="8"/>
  <c r="D2542" i="8"/>
  <c r="E2542" i="8"/>
  <c r="C2543" i="8"/>
  <c r="B2543" i="8"/>
  <c r="A2543" i="8"/>
  <c r="D2543" i="8"/>
  <c r="E2543" i="8"/>
  <c r="C2544" i="8"/>
  <c r="B2544" i="8"/>
  <c r="A2544" i="8"/>
  <c r="D2544" i="8"/>
  <c r="E2544" i="8"/>
  <c r="C2545" i="8"/>
  <c r="B2545" i="8"/>
  <c r="A2545" i="8"/>
  <c r="D2545" i="8"/>
  <c r="E2545" i="8"/>
  <c r="C2546" i="8"/>
  <c r="B2546" i="8"/>
  <c r="A2546" i="8"/>
  <c r="D2546" i="8"/>
  <c r="E2546" i="8"/>
  <c r="C2547" i="8"/>
  <c r="B2547" i="8"/>
  <c r="A2547" i="8"/>
  <c r="D2547" i="8"/>
  <c r="E2547" i="8"/>
  <c r="C2548" i="8"/>
  <c r="B2548" i="8"/>
  <c r="A2548" i="8"/>
  <c r="D2548" i="8"/>
  <c r="E2548" i="8"/>
  <c r="C2549" i="8"/>
  <c r="B2549" i="8"/>
  <c r="A2549" i="8"/>
  <c r="D2549" i="8"/>
  <c r="E2549" i="8"/>
  <c r="C2550" i="8"/>
  <c r="B2550" i="8"/>
  <c r="A2550" i="8"/>
  <c r="D2550" i="8"/>
  <c r="E2550" i="8"/>
  <c r="C2551" i="8"/>
  <c r="B2551" i="8"/>
  <c r="A2551" i="8"/>
  <c r="D2551" i="8"/>
  <c r="E2551" i="8"/>
  <c r="C2552" i="8"/>
  <c r="B2552" i="8"/>
  <c r="A2552" i="8"/>
  <c r="D2552" i="8"/>
  <c r="E2552" i="8"/>
  <c r="C2553" i="8"/>
  <c r="B2553" i="8"/>
  <c r="A2553" i="8"/>
  <c r="D2553" i="8"/>
  <c r="E2553" i="8"/>
  <c r="C2554" i="8"/>
  <c r="B2554" i="8"/>
  <c r="A2554" i="8"/>
  <c r="D2554" i="8"/>
  <c r="E2554" i="8"/>
  <c r="C2555" i="8"/>
  <c r="B2555" i="8"/>
  <c r="A2555" i="8"/>
  <c r="D2555" i="8"/>
  <c r="E2555" i="8"/>
  <c r="C2556" i="8"/>
  <c r="B2556" i="8"/>
  <c r="A2556" i="8"/>
  <c r="D2556" i="8"/>
  <c r="E2556" i="8"/>
  <c r="C2557" i="8"/>
  <c r="B2557" i="8"/>
  <c r="A2557" i="8"/>
  <c r="D2557" i="8"/>
  <c r="E2557" i="8"/>
  <c r="C2558" i="8"/>
  <c r="B2558" i="8"/>
  <c r="A2558" i="8"/>
  <c r="D2558" i="8"/>
  <c r="E2558" i="8"/>
  <c r="C2559" i="8"/>
  <c r="B2559" i="8"/>
  <c r="A2559" i="8"/>
  <c r="D2559" i="8"/>
  <c r="E2559" i="8"/>
  <c r="C2560" i="8"/>
  <c r="B2560" i="8"/>
  <c r="A2560" i="8"/>
  <c r="D2560" i="8"/>
  <c r="E2560" i="8"/>
  <c r="C2561" i="8"/>
  <c r="B2561" i="8"/>
  <c r="A2561" i="8"/>
  <c r="D2561" i="8"/>
  <c r="E2561" i="8"/>
  <c r="C2562" i="8"/>
  <c r="B2562" i="8"/>
  <c r="A2562" i="8"/>
  <c r="D2562" i="8"/>
  <c r="E2562" i="8"/>
  <c r="C2563" i="8"/>
  <c r="B2563" i="8"/>
  <c r="A2563" i="8"/>
  <c r="D2563" i="8"/>
  <c r="E2563" i="8"/>
  <c r="C2564" i="8"/>
  <c r="B2564" i="8"/>
  <c r="A2564" i="8"/>
  <c r="D2564" i="8"/>
  <c r="E2564" i="8"/>
  <c r="C2565" i="8"/>
  <c r="B2565" i="8"/>
  <c r="A2565" i="8"/>
  <c r="D2565" i="8"/>
  <c r="E2565" i="8"/>
  <c r="C2566" i="8"/>
  <c r="B2566" i="8"/>
  <c r="A2566" i="8"/>
  <c r="D2566" i="8"/>
  <c r="E2566" i="8"/>
  <c r="C2567" i="8"/>
  <c r="B2567" i="8"/>
  <c r="A2567" i="8"/>
  <c r="D2567" i="8"/>
  <c r="E2567" i="8"/>
  <c r="C2568" i="8"/>
  <c r="B2568" i="8"/>
  <c r="A2568" i="8"/>
  <c r="D2568" i="8"/>
  <c r="E2568" i="8"/>
  <c r="C2569" i="8"/>
  <c r="B2569" i="8"/>
  <c r="A2569" i="8"/>
  <c r="D2569" i="8"/>
  <c r="E2569" i="8"/>
  <c r="C2570" i="8"/>
  <c r="B2570" i="8"/>
  <c r="A2570" i="8"/>
  <c r="D2570" i="8"/>
  <c r="E2570" i="8"/>
  <c r="C2571" i="8"/>
  <c r="B2571" i="8"/>
  <c r="A2571" i="8"/>
  <c r="D2571" i="8"/>
  <c r="E2571" i="8"/>
  <c r="C2572" i="8"/>
  <c r="B2572" i="8"/>
  <c r="A2572" i="8"/>
  <c r="D2572" i="8"/>
  <c r="E2572" i="8"/>
  <c r="C2573" i="8"/>
  <c r="B2573" i="8"/>
  <c r="A2573" i="8"/>
  <c r="D2573" i="8"/>
  <c r="E2573" i="8"/>
  <c r="C2574" i="8"/>
  <c r="B2574" i="8"/>
  <c r="A2574" i="8"/>
  <c r="D2574" i="8"/>
  <c r="E2574" i="8"/>
  <c r="C2575" i="8"/>
  <c r="B2575" i="8"/>
  <c r="A2575" i="8"/>
  <c r="D2575" i="8"/>
  <c r="E2575" i="8"/>
  <c r="C2576" i="8"/>
  <c r="B2576" i="8"/>
  <c r="A2576" i="8"/>
  <c r="D2576" i="8"/>
  <c r="E2576" i="8"/>
  <c r="C2577" i="8"/>
  <c r="B2577" i="8"/>
  <c r="A2577" i="8"/>
  <c r="D2577" i="8"/>
  <c r="E2577" i="8"/>
  <c r="C2578" i="8"/>
  <c r="B2578" i="8"/>
  <c r="A2578" i="8"/>
  <c r="D2578" i="8"/>
  <c r="E2578" i="8"/>
  <c r="C2579" i="8"/>
  <c r="B2579" i="8"/>
  <c r="A2579" i="8"/>
  <c r="D2579" i="8"/>
  <c r="E2579" i="8"/>
  <c r="C2580" i="8"/>
  <c r="B2580" i="8"/>
  <c r="A2580" i="8"/>
  <c r="D2580" i="8"/>
  <c r="E2580" i="8"/>
  <c r="C2581" i="8"/>
  <c r="B2581" i="8"/>
  <c r="A2581" i="8"/>
  <c r="D2581" i="8"/>
  <c r="E2581" i="8"/>
  <c r="C2582" i="8"/>
  <c r="B2582" i="8"/>
  <c r="A2582" i="8"/>
  <c r="D2582" i="8"/>
  <c r="E2582" i="8"/>
  <c r="C2583" i="8"/>
  <c r="B2583" i="8"/>
  <c r="A2583" i="8"/>
  <c r="D2583" i="8"/>
  <c r="E2583" i="8"/>
  <c r="C2584" i="8"/>
  <c r="B2584" i="8"/>
  <c r="A2584" i="8"/>
  <c r="D2584" i="8"/>
  <c r="E2584" i="8"/>
  <c r="C2585" i="8"/>
  <c r="B2585" i="8"/>
  <c r="A2585" i="8"/>
  <c r="D2585" i="8"/>
  <c r="E2585" i="8"/>
  <c r="C2586" i="8"/>
  <c r="B2586" i="8"/>
  <c r="A2586" i="8"/>
  <c r="D2586" i="8"/>
  <c r="E2586" i="8"/>
  <c r="C2587" i="8"/>
  <c r="B2587" i="8"/>
  <c r="A2587" i="8"/>
  <c r="D2587" i="8"/>
  <c r="E2587" i="8"/>
  <c r="C2588" i="8"/>
  <c r="B2588" i="8"/>
  <c r="A2588" i="8"/>
  <c r="D2588" i="8"/>
  <c r="E2588" i="8"/>
  <c r="C2589" i="8"/>
  <c r="B2589" i="8"/>
  <c r="A2589" i="8"/>
  <c r="D2589" i="8"/>
  <c r="E2589" i="8"/>
  <c r="C2590" i="8"/>
  <c r="B2590" i="8"/>
  <c r="A2590" i="8"/>
  <c r="D2590" i="8"/>
  <c r="E2590" i="8"/>
  <c r="C2591" i="8"/>
  <c r="B2591" i="8"/>
  <c r="A2591" i="8"/>
  <c r="D2591" i="8"/>
  <c r="E2591" i="8"/>
  <c r="C2592" i="8"/>
  <c r="B2592" i="8"/>
  <c r="A2592" i="8"/>
  <c r="D2592" i="8"/>
  <c r="E2592" i="8"/>
  <c r="C2593" i="8"/>
  <c r="B2593" i="8"/>
  <c r="A2593" i="8"/>
  <c r="D2593" i="8"/>
  <c r="E2593" i="8"/>
  <c r="C2594" i="8"/>
  <c r="B2594" i="8"/>
  <c r="A2594" i="8"/>
  <c r="D2594" i="8"/>
  <c r="E2594" i="8"/>
  <c r="C2595" i="8"/>
  <c r="B2595" i="8"/>
  <c r="A2595" i="8"/>
  <c r="D2595" i="8"/>
  <c r="E2595" i="8"/>
  <c r="C2596" i="8"/>
  <c r="B2596" i="8"/>
  <c r="A2596" i="8"/>
  <c r="D2596" i="8"/>
  <c r="E2596" i="8"/>
  <c r="C2597" i="8"/>
  <c r="B2597" i="8"/>
  <c r="A2597" i="8"/>
  <c r="D2597" i="8"/>
  <c r="E2597" i="8"/>
  <c r="C2598" i="8"/>
  <c r="B2598" i="8"/>
  <c r="A2598" i="8"/>
  <c r="D2598" i="8"/>
  <c r="E2598" i="8"/>
  <c r="C2599" i="8"/>
  <c r="B2599" i="8"/>
  <c r="A2599" i="8"/>
  <c r="D2599" i="8"/>
  <c r="E2599" i="8"/>
  <c r="C2600" i="8"/>
  <c r="B2600" i="8"/>
  <c r="A2600" i="8"/>
  <c r="D2600" i="8"/>
  <c r="E2600" i="8"/>
  <c r="C2601" i="8"/>
  <c r="B2601" i="8"/>
  <c r="A2601" i="8"/>
  <c r="D2601" i="8"/>
  <c r="E2601" i="8"/>
  <c r="C2602" i="8"/>
  <c r="B2602" i="8"/>
  <c r="A2602" i="8"/>
  <c r="D2602" i="8"/>
  <c r="E2602" i="8"/>
  <c r="C2603" i="8"/>
  <c r="B2603" i="8"/>
  <c r="A2603" i="8"/>
  <c r="D2603" i="8"/>
  <c r="E2603" i="8"/>
  <c r="C2604" i="8"/>
  <c r="B2604" i="8"/>
  <c r="A2604" i="8"/>
  <c r="D2604" i="8"/>
  <c r="E2604" i="8"/>
  <c r="C2605" i="8"/>
  <c r="B2605" i="8"/>
  <c r="A2605" i="8"/>
  <c r="D2605" i="8"/>
  <c r="E2605" i="8"/>
  <c r="C2606" i="8"/>
  <c r="B2606" i="8"/>
  <c r="A2606" i="8"/>
  <c r="D2606" i="8"/>
  <c r="E2606" i="8"/>
  <c r="C2607" i="8"/>
  <c r="B2607" i="8"/>
  <c r="A2607" i="8"/>
  <c r="D2607" i="8"/>
  <c r="E2607" i="8"/>
  <c r="C2608" i="8"/>
  <c r="B2608" i="8"/>
  <c r="A2608" i="8"/>
  <c r="D2608" i="8"/>
  <c r="E2608" i="8"/>
  <c r="C2609" i="8"/>
  <c r="B2609" i="8"/>
  <c r="A2609" i="8"/>
  <c r="D2609" i="8"/>
  <c r="E2609" i="8"/>
  <c r="C2610" i="8"/>
  <c r="B2610" i="8"/>
  <c r="A2610" i="8"/>
  <c r="D2610" i="8"/>
  <c r="E2610" i="8"/>
  <c r="C2611" i="8"/>
  <c r="B2611" i="8"/>
  <c r="A2611" i="8"/>
  <c r="D2611" i="8"/>
  <c r="E2611" i="8"/>
  <c r="C2612" i="8"/>
  <c r="B2612" i="8"/>
  <c r="A2612" i="8"/>
  <c r="D2612" i="8"/>
  <c r="E2612" i="8"/>
  <c r="C2613" i="8"/>
  <c r="B2613" i="8"/>
  <c r="A2613" i="8"/>
  <c r="D2613" i="8"/>
  <c r="E2613" i="8"/>
  <c r="C2614" i="8"/>
  <c r="B2614" i="8"/>
  <c r="A2614" i="8"/>
  <c r="D2614" i="8"/>
  <c r="E2614" i="8"/>
  <c r="C2615" i="8"/>
  <c r="B2615" i="8"/>
  <c r="A2615" i="8"/>
  <c r="D2615" i="8"/>
  <c r="E2615" i="8"/>
  <c r="C2616" i="8"/>
  <c r="B2616" i="8"/>
  <c r="A2616" i="8"/>
  <c r="D2616" i="8"/>
  <c r="E2616" i="8"/>
  <c r="C2617" i="8"/>
  <c r="B2617" i="8"/>
  <c r="A2617" i="8"/>
  <c r="D2617" i="8"/>
  <c r="E2617" i="8"/>
  <c r="C2618" i="8"/>
  <c r="B2618" i="8"/>
  <c r="A2618" i="8"/>
  <c r="D2618" i="8"/>
  <c r="E2618" i="8"/>
  <c r="C2619" i="8"/>
  <c r="B2619" i="8"/>
  <c r="A2619" i="8"/>
  <c r="D2619" i="8"/>
  <c r="E2619" i="8"/>
  <c r="C2620" i="8"/>
  <c r="B2620" i="8"/>
  <c r="A2620" i="8"/>
  <c r="D2620" i="8"/>
  <c r="E2620" i="8"/>
  <c r="C2621" i="8"/>
  <c r="B2621" i="8"/>
  <c r="A2621" i="8"/>
  <c r="D2621" i="8"/>
  <c r="E2621" i="8"/>
  <c r="C2622" i="8"/>
  <c r="B2622" i="8"/>
  <c r="A2622" i="8"/>
  <c r="D2622" i="8"/>
  <c r="E2622" i="8"/>
  <c r="C2623" i="8"/>
  <c r="B2623" i="8"/>
  <c r="A2623" i="8"/>
  <c r="D2623" i="8"/>
  <c r="E2623" i="8"/>
  <c r="C2624" i="8"/>
  <c r="B2624" i="8"/>
  <c r="A2624" i="8"/>
  <c r="D2624" i="8"/>
  <c r="E2624" i="8"/>
  <c r="C2625" i="8"/>
  <c r="B2625" i="8"/>
  <c r="A2625" i="8"/>
  <c r="D2625" i="8"/>
  <c r="E2625" i="8"/>
  <c r="C2626" i="8"/>
  <c r="B2626" i="8"/>
  <c r="A2626" i="8"/>
  <c r="D2626" i="8"/>
  <c r="E2626" i="8"/>
  <c r="C2627" i="8"/>
  <c r="B2627" i="8"/>
  <c r="A2627" i="8"/>
  <c r="D2627" i="8"/>
  <c r="E2627" i="8"/>
  <c r="C2628" i="8"/>
  <c r="B2628" i="8"/>
  <c r="A2628" i="8"/>
  <c r="D2628" i="8"/>
  <c r="E2628" i="8"/>
  <c r="C2629" i="8"/>
  <c r="B2629" i="8"/>
  <c r="A2629" i="8"/>
  <c r="D2629" i="8"/>
  <c r="E2629" i="8"/>
  <c r="C2630" i="8"/>
  <c r="B2630" i="8"/>
  <c r="A2630" i="8"/>
  <c r="D2630" i="8"/>
  <c r="E2630" i="8"/>
  <c r="C2631" i="8"/>
  <c r="B2631" i="8"/>
  <c r="A2631" i="8"/>
  <c r="D2631" i="8"/>
  <c r="E2631" i="8"/>
  <c r="C2632" i="8"/>
  <c r="B2632" i="8"/>
  <c r="A2632" i="8"/>
  <c r="D2632" i="8"/>
  <c r="E2632" i="8"/>
  <c r="C2633" i="8"/>
  <c r="B2633" i="8"/>
  <c r="A2633" i="8"/>
  <c r="D2633" i="8"/>
  <c r="E2633" i="8"/>
  <c r="C2634" i="8"/>
  <c r="B2634" i="8"/>
  <c r="A2634" i="8"/>
  <c r="D2634" i="8"/>
  <c r="E2634" i="8"/>
  <c r="C2635" i="8"/>
  <c r="B2635" i="8"/>
  <c r="A2635" i="8"/>
  <c r="D2635" i="8"/>
  <c r="E2635" i="8"/>
  <c r="C2636" i="8"/>
  <c r="B2636" i="8"/>
  <c r="A2636" i="8"/>
  <c r="D2636" i="8"/>
  <c r="E2636" i="8"/>
  <c r="C2637" i="8"/>
  <c r="B2637" i="8"/>
  <c r="A2637" i="8"/>
  <c r="D2637" i="8"/>
  <c r="E2637" i="8"/>
  <c r="C2638" i="8"/>
  <c r="B2638" i="8"/>
  <c r="A2638" i="8"/>
  <c r="D2638" i="8"/>
  <c r="E2638" i="8"/>
  <c r="C2639" i="8"/>
  <c r="B2639" i="8"/>
  <c r="A2639" i="8"/>
  <c r="D2639" i="8"/>
  <c r="E2639" i="8"/>
  <c r="C2640" i="8"/>
  <c r="B2640" i="8"/>
  <c r="A2640" i="8"/>
  <c r="D2640" i="8"/>
  <c r="E2640" i="8"/>
  <c r="C2641" i="8"/>
  <c r="B2641" i="8"/>
  <c r="A2641" i="8"/>
  <c r="D2641" i="8"/>
  <c r="E2641" i="8"/>
  <c r="C2642" i="8"/>
  <c r="B2642" i="8"/>
  <c r="A2642" i="8"/>
  <c r="D2642" i="8"/>
  <c r="E2642" i="8"/>
  <c r="C2643" i="8"/>
  <c r="B2643" i="8"/>
  <c r="A2643" i="8"/>
  <c r="D2643" i="8"/>
  <c r="E2643" i="8"/>
  <c r="C2644" i="8"/>
  <c r="B2644" i="8"/>
  <c r="A2644" i="8"/>
  <c r="D2644" i="8"/>
  <c r="E2644" i="8"/>
  <c r="C2645" i="8"/>
  <c r="B2645" i="8"/>
  <c r="A2645" i="8"/>
  <c r="D2645" i="8"/>
  <c r="E2645" i="8"/>
  <c r="C2646" i="8"/>
  <c r="B2646" i="8"/>
  <c r="A2646" i="8"/>
  <c r="D2646" i="8"/>
  <c r="E2646" i="8"/>
  <c r="C2647" i="8"/>
  <c r="B2647" i="8"/>
  <c r="A2647" i="8"/>
  <c r="D2647" i="8"/>
  <c r="E2647" i="8"/>
  <c r="C2648" i="8"/>
  <c r="B2648" i="8"/>
  <c r="A2648" i="8"/>
  <c r="D2648" i="8"/>
  <c r="E2648" i="8"/>
  <c r="C2649" i="8"/>
  <c r="B2649" i="8"/>
  <c r="A2649" i="8"/>
  <c r="D2649" i="8"/>
  <c r="E2649" i="8"/>
  <c r="C2650" i="8"/>
  <c r="B2650" i="8"/>
  <c r="A2650" i="8"/>
  <c r="D2650" i="8"/>
  <c r="E2650" i="8"/>
  <c r="C2651" i="8"/>
  <c r="B2651" i="8"/>
  <c r="A2651" i="8"/>
  <c r="D2651" i="8"/>
  <c r="E2651" i="8"/>
  <c r="C2652" i="8"/>
  <c r="B2652" i="8"/>
  <c r="A2652" i="8"/>
  <c r="D2652" i="8"/>
  <c r="E2652" i="8"/>
  <c r="C2653" i="8"/>
  <c r="B2653" i="8"/>
  <c r="A2653" i="8"/>
  <c r="D2653" i="8"/>
  <c r="E2653" i="8"/>
  <c r="C2654" i="8"/>
  <c r="B2654" i="8"/>
  <c r="A2654" i="8"/>
  <c r="D2654" i="8"/>
  <c r="E2654" i="8"/>
  <c r="C2655" i="8"/>
  <c r="B2655" i="8"/>
  <c r="A2655" i="8"/>
  <c r="D2655" i="8"/>
  <c r="E2655" i="8"/>
  <c r="C2656" i="8"/>
  <c r="B2656" i="8"/>
  <c r="A2656" i="8"/>
  <c r="D2656" i="8"/>
  <c r="E2656" i="8"/>
  <c r="C2657" i="8"/>
  <c r="B2657" i="8"/>
  <c r="A2657" i="8"/>
  <c r="D2657" i="8"/>
  <c r="E2657" i="8"/>
  <c r="C2658" i="8"/>
  <c r="B2658" i="8"/>
  <c r="A2658" i="8"/>
  <c r="D2658" i="8"/>
  <c r="E2658" i="8"/>
  <c r="C2659" i="8"/>
  <c r="B2659" i="8"/>
  <c r="A2659" i="8"/>
  <c r="D2659" i="8"/>
  <c r="E2659" i="8"/>
  <c r="C2660" i="8"/>
  <c r="B2660" i="8"/>
  <c r="A2660" i="8"/>
  <c r="D2660" i="8"/>
  <c r="E2660" i="8"/>
  <c r="C2661" i="8"/>
  <c r="B2661" i="8"/>
  <c r="A2661" i="8"/>
  <c r="D2661" i="8"/>
  <c r="E2661" i="8"/>
  <c r="C2662" i="8"/>
  <c r="B2662" i="8"/>
  <c r="A2662" i="8"/>
  <c r="D2662" i="8"/>
  <c r="E2662" i="8"/>
  <c r="C2663" i="8"/>
  <c r="B2663" i="8"/>
  <c r="A2663" i="8"/>
  <c r="D2663" i="8"/>
  <c r="E2663" i="8"/>
  <c r="C2664" i="8"/>
  <c r="B2664" i="8"/>
  <c r="A2664" i="8"/>
  <c r="D2664" i="8"/>
  <c r="E2664" i="8"/>
  <c r="C2665" i="8"/>
  <c r="B2665" i="8"/>
  <c r="A2665" i="8"/>
  <c r="D2665" i="8"/>
  <c r="E2665" i="8"/>
  <c r="C2666" i="8"/>
  <c r="B2666" i="8"/>
  <c r="A2666" i="8"/>
  <c r="D2666" i="8"/>
  <c r="E2666" i="8"/>
  <c r="C2667" i="8"/>
  <c r="B2667" i="8"/>
  <c r="A2667" i="8"/>
  <c r="D2667" i="8"/>
  <c r="E2667" i="8"/>
  <c r="C2668" i="8"/>
  <c r="B2668" i="8"/>
  <c r="A2668" i="8"/>
  <c r="D2668" i="8"/>
  <c r="E2668" i="8"/>
  <c r="C2669" i="8"/>
  <c r="B2669" i="8"/>
  <c r="A2669" i="8"/>
  <c r="D2669" i="8"/>
  <c r="E2669" i="8"/>
  <c r="C2670" i="8"/>
  <c r="B2670" i="8"/>
  <c r="A2670" i="8"/>
  <c r="D2670" i="8"/>
  <c r="E2670" i="8"/>
  <c r="C2671" i="8"/>
  <c r="B2671" i="8"/>
  <c r="A2671" i="8"/>
  <c r="D2671" i="8"/>
  <c r="E2671" i="8"/>
  <c r="C2672" i="8"/>
  <c r="B2672" i="8"/>
  <c r="A2672" i="8"/>
  <c r="D2672" i="8"/>
  <c r="E2672" i="8"/>
  <c r="C2673" i="8"/>
  <c r="B2673" i="8"/>
  <c r="A2673" i="8"/>
  <c r="D2673" i="8"/>
  <c r="E2673" i="8"/>
  <c r="C2674" i="8"/>
  <c r="B2674" i="8"/>
  <c r="A2674" i="8"/>
  <c r="D2674" i="8"/>
  <c r="E2674" i="8"/>
  <c r="C2675" i="8"/>
  <c r="B2675" i="8"/>
  <c r="A2675" i="8"/>
  <c r="D2675" i="8"/>
  <c r="E2675" i="8"/>
  <c r="C2676" i="8"/>
  <c r="B2676" i="8"/>
  <c r="A2676" i="8"/>
  <c r="D2676" i="8"/>
  <c r="E2676" i="8"/>
  <c r="C2677" i="8"/>
  <c r="B2677" i="8"/>
  <c r="A2677" i="8"/>
  <c r="D2677" i="8"/>
  <c r="E2677" i="8"/>
  <c r="C2678" i="8"/>
  <c r="B2678" i="8"/>
  <c r="A2678" i="8"/>
  <c r="D2678" i="8"/>
  <c r="E2678" i="8"/>
  <c r="C2679" i="8"/>
  <c r="B2679" i="8"/>
  <c r="A2679" i="8"/>
  <c r="D2679" i="8"/>
  <c r="E2679" i="8"/>
  <c r="C2680" i="8"/>
  <c r="B2680" i="8"/>
  <c r="A2680" i="8"/>
  <c r="D2680" i="8"/>
  <c r="E2680" i="8"/>
  <c r="C2681" i="8"/>
  <c r="B2681" i="8"/>
  <c r="A2681" i="8"/>
  <c r="D2681" i="8"/>
  <c r="E2681" i="8"/>
  <c r="C2682" i="8"/>
  <c r="B2682" i="8"/>
  <c r="A2682" i="8"/>
  <c r="D2682" i="8"/>
  <c r="E2682" i="8"/>
  <c r="C2683" i="8"/>
  <c r="B2683" i="8"/>
  <c r="A2683" i="8"/>
  <c r="D2683" i="8"/>
  <c r="E2683" i="8"/>
  <c r="C2684" i="8"/>
  <c r="B2684" i="8"/>
  <c r="A2684" i="8"/>
  <c r="D2684" i="8"/>
  <c r="E2684" i="8"/>
  <c r="C2685" i="8"/>
  <c r="B2685" i="8"/>
  <c r="A2685" i="8"/>
  <c r="D2685" i="8"/>
  <c r="E2685" i="8"/>
  <c r="C2686" i="8"/>
  <c r="B2686" i="8"/>
  <c r="A2686" i="8"/>
  <c r="D2686" i="8"/>
  <c r="E2686" i="8"/>
  <c r="C2687" i="8"/>
  <c r="B2687" i="8"/>
  <c r="A2687" i="8"/>
  <c r="D2687" i="8"/>
  <c r="E2687" i="8"/>
  <c r="C2688" i="8"/>
  <c r="B2688" i="8"/>
  <c r="A2688" i="8"/>
  <c r="D2688" i="8"/>
  <c r="E2688" i="8"/>
  <c r="C2689" i="8"/>
  <c r="B2689" i="8"/>
  <c r="A2689" i="8"/>
  <c r="D2689" i="8"/>
  <c r="E2689" i="8"/>
  <c r="C2690" i="8"/>
  <c r="B2690" i="8"/>
  <c r="A2690" i="8"/>
  <c r="D2690" i="8"/>
  <c r="E2690" i="8"/>
  <c r="C2691" i="8"/>
  <c r="B2691" i="8"/>
  <c r="A2691" i="8"/>
  <c r="D2691" i="8"/>
  <c r="E2691" i="8"/>
  <c r="C2692" i="8"/>
  <c r="B2692" i="8"/>
  <c r="A2692" i="8"/>
  <c r="D2692" i="8"/>
  <c r="E2692" i="8"/>
  <c r="C2693" i="8"/>
  <c r="B2693" i="8"/>
  <c r="A2693" i="8"/>
  <c r="D2693" i="8"/>
  <c r="E2693" i="8"/>
  <c r="C2694" i="8"/>
  <c r="B2694" i="8"/>
  <c r="A2694" i="8"/>
  <c r="D2694" i="8"/>
  <c r="E2694" i="8"/>
  <c r="C2695" i="8"/>
  <c r="B2695" i="8"/>
  <c r="A2695" i="8"/>
  <c r="D2695" i="8"/>
  <c r="E2695" i="8"/>
  <c r="C2696" i="8"/>
  <c r="B2696" i="8"/>
  <c r="A2696" i="8"/>
  <c r="D2696" i="8"/>
  <c r="E2696" i="8"/>
  <c r="C2697" i="8"/>
  <c r="B2697" i="8"/>
  <c r="A2697" i="8"/>
  <c r="D2697" i="8"/>
  <c r="E2697" i="8"/>
  <c r="C2698" i="8"/>
  <c r="B2698" i="8"/>
  <c r="A2698" i="8"/>
  <c r="D2698" i="8"/>
  <c r="E2698" i="8"/>
  <c r="C2699" i="8"/>
  <c r="B2699" i="8"/>
  <c r="A2699" i="8"/>
  <c r="D2699" i="8"/>
  <c r="E2699" i="8"/>
  <c r="C2700" i="8"/>
  <c r="B2700" i="8"/>
  <c r="A2700" i="8"/>
  <c r="D2700" i="8"/>
  <c r="E2700" i="8"/>
  <c r="C2701" i="8"/>
  <c r="B2701" i="8"/>
  <c r="A2701" i="8"/>
  <c r="D2701" i="8"/>
  <c r="E2701" i="8"/>
  <c r="C2702" i="8"/>
  <c r="B2702" i="8"/>
  <c r="A2702" i="8"/>
  <c r="D2702" i="8"/>
  <c r="E2702" i="8"/>
  <c r="C2703" i="8"/>
  <c r="B2703" i="8"/>
  <c r="A2703" i="8"/>
  <c r="D2703" i="8"/>
  <c r="E2703" i="8"/>
  <c r="C2704" i="8"/>
  <c r="B2704" i="8"/>
  <c r="A2704" i="8"/>
  <c r="D2704" i="8"/>
  <c r="E2704" i="8"/>
  <c r="C2705" i="8"/>
  <c r="B2705" i="8"/>
  <c r="A2705" i="8"/>
  <c r="D2705" i="8"/>
  <c r="E2705" i="8"/>
  <c r="C2706" i="8"/>
  <c r="B2706" i="8"/>
  <c r="A2706" i="8"/>
  <c r="D2706" i="8"/>
  <c r="E2706" i="8"/>
  <c r="C2707" i="8"/>
  <c r="B2707" i="8"/>
  <c r="A2707" i="8"/>
  <c r="D2707" i="8"/>
  <c r="E2707" i="8"/>
  <c r="C2708" i="8"/>
  <c r="B2708" i="8"/>
  <c r="A2708" i="8"/>
  <c r="D2708" i="8"/>
  <c r="E2708" i="8"/>
  <c r="C2709" i="8"/>
  <c r="B2709" i="8"/>
  <c r="A2709" i="8"/>
  <c r="D2709" i="8"/>
  <c r="E2709" i="8"/>
  <c r="C2710" i="8"/>
  <c r="B2710" i="8"/>
  <c r="A2710" i="8"/>
  <c r="D2710" i="8"/>
  <c r="E2710" i="8"/>
  <c r="C2711" i="8"/>
  <c r="B2711" i="8"/>
  <c r="A2711" i="8"/>
  <c r="D2711" i="8"/>
  <c r="E2711" i="8"/>
  <c r="C2712" i="8"/>
  <c r="B2712" i="8"/>
  <c r="A2712" i="8"/>
  <c r="D2712" i="8"/>
  <c r="E2712" i="8"/>
  <c r="C2713" i="8"/>
  <c r="B2713" i="8"/>
  <c r="A2713" i="8"/>
  <c r="D2713" i="8"/>
  <c r="E2713" i="8"/>
  <c r="C2714" i="8"/>
  <c r="B2714" i="8"/>
  <c r="A2714" i="8"/>
  <c r="D2714" i="8"/>
  <c r="E2714" i="8"/>
  <c r="C2715" i="8"/>
  <c r="B2715" i="8"/>
  <c r="A2715" i="8"/>
  <c r="D2715" i="8"/>
  <c r="E2715" i="8"/>
  <c r="C2716" i="8"/>
  <c r="B2716" i="8"/>
  <c r="A2716" i="8"/>
  <c r="D2716" i="8"/>
  <c r="E2716" i="8"/>
  <c r="C2717" i="8"/>
  <c r="B2717" i="8"/>
  <c r="A2717" i="8"/>
  <c r="D2717" i="8"/>
  <c r="E2717" i="8"/>
  <c r="C2718" i="8"/>
  <c r="B2718" i="8"/>
  <c r="A2718" i="8"/>
  <c r="D2718" i="8"/>
  <c r="E2718" i="8"/>
  <c r="C2719" i="8"/>
  <c r="B2719" i="8"/>
  <c r="A2719" i="8"/>
  <c r="D2719" i="8"/>
  <c r="E2719" i="8"/>
  <c r="C2720" i="8"/>
  <c r="B2720" i="8"/>
  <c r="A2720" i="8"/>
  <c r="D2720" i="8"/>
  <c r="E2720" i="8"/>
  <c r="C2721" i="8"/>
  <c r="B2721" i="8"/>
  <c r="A2721" i="8"/>
  <c r="D2721" i="8"/>
  <c r="E2721" i="8"/>
  <c r="C2722" i="8"/>
  <c r="B2722" i="8"/>
  <c r="A2722" i="8"/>
  <c r="D2722" i="8"/>
  <c r="E2722" i="8"/>
  <c r="C2723" i="8"/>
  <c r="B2723" i="8"/>
  <c r="A2723" i="8"/>
  <c r="D2723" i="8"/>
  <c r="E2723" i="8"/>
  <c r="C2724" i="8"/>
  <c r="B2724" i="8"/>
  <c r="A2724" i="8"/>
  <c r="D2724" i="8"/>
  <c r="E2724" i="8"/>
  <c r="C2725" i="8"/>
  <c r="B2725" i="8"/>
  <c r="A2725" i="8"/>
  <c r="D2725" i="8"/>
  <c r="E2725" i="8"/>
  <c r="C2726" i="8"/>
  <c r="B2726" i="8"/>
  <c r="A2726" i="8"/>
  <c r="D2726" i="8"/>
  <c r="E2726" i="8"/>
  <c r="C2727" i="8"/>
  <c r="B2727" i="8"/>
  <c r="A2727" i="8"/>
  <c r="D2727" i="8"/>
  <c r="E2727" i="8"/>
  <c r="C2728" i="8"/>
  <c r="B2728" i="8"/>
  <c r="A2728" i="8"/>
  <c r="D2728" i="8"/>
  <c r="E2728" i="8"/>
  <c r="C2729" i="8"/>
  <c r="B2729" i="8"/>
  <c r="A2729" i="8"/>
  <c r="D2729" i="8"/>
  <c r="E2729" i="8"/>
  <c r="C2730" i="8"/>
  <c r="B2730" i="8"/>
  <c r="A2730" i="8"/>
  <c r="D2730" i="8"/>
  <c r="E2730" i="8"/>
  <c r="C2731" i="8"/>
  <c r="B2731" i="8"/>
  <c r="A2731" i="8"/>
  <c r="D2731" i="8"/>
  <c r="E2731" i="8"/>
  <c r="C2732" i="8"/>
  <c r="B2732" i="8"/>
  <c r="A2732" i="8"/>
  <c r="D2732" i="8"/>
  <c r="E2732" i="8"/>
  <c r="C2733" i="8"/>
  <c r="B2733" i="8"/>
  <c r="A2733" i="8"/>
  <c r="D2733" i="8"/>
  <c r="E2733" i="8"/>
  <c r="C2734" i="8"/>
  <c r="B2734" i="8"/>
  <c r="A2734" i="8"/>
  <c r="D2734" i="8"/>
  <c r="E2734" i="8"/>
  <c r="C2735" i="8"/>
  <c r="B2735" i="8"/>
  <c r="A2735" i="8"/>
  <c r="D2735" i="8"/>
  <c r="E2735" i="8"/>
  <c r="C2736" i="8"/>
  <c r="B2736" i="8"/>
  <c r="A2736" i="8"/>
  <c r="D2736" i="8"/>
  <c r="E2736" i="8"/>
  <c r="C2737" i="8"/>
  <c r="B2737" i="8"/>
  <c r="A2737" i="8"/>
  <c r="D2737" i="8"/>
  <c r="E2737" i="8"/>
  <c r="C2738" i="8"/>
  <c r="B2738" i="8"/>
  <c r="A2738" i="8"/>
  <c r="D2738" i="8"/>
  <c r="E2738" i="8"/>
  <c r="C2739" i="8"/>
  <c r="B2739" i="8"/>
  <c r="A2739" i="8"/>
  <c r="D2739" i="8"/>
  <c r="E2739" i="8"/>
  <c r="C2740" i="8"/>
  <c r="B2740" i="8"/>
  <c r="A2740" i="8"/>
  <c r="D2740" i="8"/>
  <c r="E2740" i="8"/>
  <c r="C2741" i="8"/>
  <c r="B2741" i="8"/>
  <c r="A2741" i="8"/>
  <c r="D2741" i="8"/>
  <c r="E2741" i="8"/>
  <c r="C2742" i="8"/>
  <c r="B2742" i="8"/>
  <c r="A2742" i="8"/>
  <c r="D2742" i="8"/>
  <c r="E2742" i="8"/>
  <c r="C2743" i="8"/>
  <c r="B2743" i="8"/>
  <c r="A2743" i="8"/>
  <c r="D2743" i="8"/>
  <c r="E2743" i="8"/>
  <c r="C2744" i="8"/>
  <c r="B2744" i="8"/>
  <c r="A2744" i="8"/>
  <c r="D2744" i="8"/>
  <c r="E2744" i="8"/>
  <c r="C2745" i="8"/>
  <c r="B2745" i="8"/>
  <c r="A2745" i="8"/>
  <c r="D2745" i="8"/>
  <c r="E2745" i="8"/>
  <c r="C2746" i="8"/>
  <c r="B2746" i="8"/>
  <c r="A2746" i="8"/>
  <c r="D2746" i="8"/>
  <c r="E2746" i="8"/>
  <c r="C2747" i="8"/>
  <c r="B2747" i="8"/>
  <c r="A2747" i="8"/>
  <c r="D2747" i="8"/>
  <c r="E2747" i="8"/>
  <c r="C2748" i="8"/>
  <c r="B2748" i="8"/>
  <c r="A2748" i="8"/>
  <c r="D2748" i="8"/>
  <c r="E2748" i="8"/>
  <c r="C2749" i="8"/>
  <c r="B2749" i="8"/>
  <c r="A2749" i="8"/>
  <c r="D2749" i="8"/>
  <c r="E2749" i="8"/>
  <c r="C2750" i="8"/>
  <c r="B2750" i="8"/>
  <c r="A2750" i="8"/>
  <c r="D2750" i="8"/>
  <c r="E2750" i="8"/>
  <c r="C2751" i="8"/>
  <c r="B2751" i="8"/>
  <c r="A2751" i="8"/>
  <c r="D2751" i="8"/>
  <c r="E2751" i="8"/>
  <c r="C2752" i="8"/>
  <c r="B2752" i="8"/>
  <c r="A2752" i="8"/>
  <c r="D2752" i="8"/>
  <c r="E2752" i="8"/>
  <c r="C2753" i="8"/>
  <c r="B2753" i="8"/>
  <c r="A2753" i="8"/>
  <c r="D2753" i="8"/>
  <c r="E2753" i="8"/>
  <c r="C2754" i="8"/>
  <c r="B2754" i="8"/>
  <c r="A2754" i="8"/>
  <c r="D2754" i="8"/>
  <c r="E2754" i="8"/>
  <c r="C2755" i="8"/>
  <c r="B2755" i="8"/>
  <c r="A2755" i="8"/>
  <c r="D2755" i="8"/>
  <c r="E2755" i="8"/>
  <c r="C2756" i="8"/>
  <c r="B2756" i="8"/>
  <c r="A2756" i="8"/>
  <c r="D2756" i="8"/>
  <c r="E2756" i="8"/>
  <c r="C2757" i="8"/>
  <c r="B2757" i="8"/>
  <c r="A2757" i="8"/>
  <c r="D2757" i="8"/>
  <c r="E2757" i="8"/>
  <c r="C2758" i="8"/>
  <c r="B2758" i="8"/>
  <c r="A2758" i="8"/>
  <c r="D2758" i="8"/>
  <c r="E2758" i="8"/>
  <c r="C2759" i="8"/>
  <c r="B2759" i="8"/>
  <c r="A2759" i="8"/>
  <c r="D2759" i="8"/>
  <c r="E2759" i="8"/>
  <c r="C2760" i="8"/>
  <c r="B2760" i="8"/>
  <c r="A2760" i="8"/>
  <c r="D2760" i="8"/>
  <c r="E2760" i="8"/>
  <c r="C2761" i="8"/>
  <c r="B2761" i="8"/>
  <c r="A2761" i="8"/>
  <c r="D2761" i="8"/>
  <c r="E2761" i="8"/>
  <c r="C2762" i="8"/>
  <c r="B2762" i="8"/>
  <c r="A2762" i="8"/>
  <c r="D2762" i="8"/>
  <c r="E2762" i="8"/>
  <c r="C2763" i="8"/>
  <c r="B2763" i="8"/>
  <c r="A2763" i="8"/>
  <c r="D2763" i="8"/>
  <c r="E2763" i="8"/>
  <c r="C2764" i="8"/>
  <c r="B2764" i="8"/>
  <c r="A2764" i="8"/>
  <c r="D2764" i="8"/>
  <c r="E2764" i="8"/>
  <c r="C2765" i="8"/>
  <c r="B2765" i="8"/>
  <c r="A2765" i="8"/>
  <c r="D2765" i="8"/>
  <c r="E2765" i="8"/>
  <c r="C2766" i="8"/>
  <c r="B2766" i="8"/>
  <c r="A2766" i="8"/>
  <c r="D2766" i="8"/>
  <c r="E2766" i="8"/>
  <c r="C2767" i="8"/>
  <c r="B2767" i="8"/>
  <c r="A2767" i="8"/>
  <c r="D2767" i="8"/>
  <c r="E2767" i="8"/>
  <c r="C2768" i="8"/>
  <c r="B2768" i="8"/>
  <c r="A2768" i="8"/>
  <c r="D2768" i="8"/>
  <c r="E2768" i="8"/>
  <c r="C2769" i="8"/>
  <c r="B2769" i="8"/>
  <c r="A2769" i="8"/>
  <c r="D2769" i="8"/>
  <c r="E2769" i="8"/>
  <c r="C2770" i="8"/>
  <c r="B2770" i="8"/>
  <c r="A2770" i="8"/>
  <c r="D2770" i="8"/>
  <c r="E2770" i="8"/>
  <c r="C2771" i="8"/>
  <c r="B2771" i="8"/>
  <c r="A2771" i="8"/>
  <c r="D2771" i="8"/>
  <c r="E2771" i="8"/>
  <c r="C2772" i="8"/>
  <c r="B2772" i="8"/>
  <c r="A2772" i="8"/>
  <c r="D2772" i="8"/>
  <c r="E2772" i="8"/>
  <c r="C2773" i="8"/>
  <c r="B2773" i="8"/>
  <c r="A2773" i="8"/>
  <c r="D2773" i="8"/>
  <c r="E2773" i="8"/>
  <c r="C2774" i="8"/>
  <c r="B2774" i="8"/>
  <c r="A2774" i="8"/>
  <c r="D2774" i="8"/>
  <c r="E2774" i="8"/>
  <c r="C2775" i="8"/>
  <c r="B2775" i="8"/>
  <c r="A2775" i="8"/>
  <c r="D2775" i="8"/>
  <c r="E2775" i="8"/>
  <c r="C2776" i="8"/>
  <c r="B2776" i="8"/>
  <c r="A2776" i="8"/>
  <c r="D2776" i="8"/>
  <c r="E2776" i="8"/>
  <c r="C2777" i="8"/>
  <c r="B2777" i="8"/>
  <c r="A2777" i="8"/>
  <c r="D2777" i="8"/>
  <c r="E2777" i="8"/>
  <c r="C2778" i="8"/>
  <c r="B2778" i="8"/>
  <c r="A2778" i="8"/>
  <c r="D2778" i="8"/>
  <c r="E2778" i="8"/>
  <c r="C2779" i="8"/>
  <c r="B2779" i="8"/>
  <c r="A2779" i="8"/>
  <c r="D2779" i="8"/>
  <c r="E2779" i="8"/>
  <c r="C2780" i="8"/>
  <c r="B2780" i="8"/>
  <c r="A2780" i="8"/>
  <c r="D2780" i="8"/>
  <c r="E2780" i="8"/>
  <c r="C2781" i="8"/>
  <c r="B2781" i="8"/>
  <c r="A2781" i="8"/>
  <c r="D2781" i="8"/>
  <c r="E2781" i="8"/>
  <c r="C2782" i="8"/>
  <c r="B2782" i="8"/>
  <c r="A2782" i="8"/>
  <c r="D2782" i="8"/>
  <c r="E2782" i="8"/>
  <c r="C2783" i="8"/>
  <c r="B2783" i="8"/>
  <c r="A2783" i="8"/>
  <c r="D2783" i="8"/>
  <c r="E2783" i="8"/>
  <c r="C2784" i="8"/>
  <c r="B2784" i="8"/>
  <c r="A2784" i="8"/>
  <c r="D2784" i="8"/>
  <c r="E2784" i="8"/>
  <c r="C2785" i="8"/>
  <c r="B2785" i="8"/>
  <c r="A2785" i="8"/>
  <c r="D2785" i="8"/>
  <c r="E2785" i="8"/>
  <c r="C2786" i="8"/>
  <c r="B2786" i="8"/>
  <c r="A2786" i="8"/>
  <c r="D2786" i="8"/>
  <c r="E2786" i="8"/>
  <c r="C2787" i="8"/>
  <c r="B2787" i="8"/>
  <c r="A2787" i="8"/>
  <c r="D2787" i="8"/>
  <c r="E2787" i="8"/>
  <c r="C2788" i="8"/>
  <c r="B2788" i="8"/>
  <c r="A2788" i="8"/>
  <c r="D2788" i="8"/>
  <c r="E2788" i="8"/>
  <c r="C2789" i="8"/>
  <c r="B2789" i="8"/>
  <c r="A2789" i="8"/>
  <c r="D2789" i="8"/>
  <c r="E2789" i="8"/>
  <c r="C2790" i="8"/>
  <c r="B2790" i="8"/>
  <c r="A2790" i="8"/>
  <c r="D2790" i="8"/>
  <c r="E2790" i="8"/>
  <c r="C2791" i="8"/>
  <c r="B2791" i="8"/>
  <c r="A2791" i="8"/>
  <c r="D2791" i="8"/>
  <c r="E2791" i="8"/>
  <c r="C2792" i="8"/>
  <c r="B2792" i="8"/>
  <c r="A2792" i="8"/>
  <c r="D2792" i="8"/>
  <c r="E2792" i="8"/>
  <c r="C2793" i="8"/>
  <c r="B2793" i="8"/>
  <c r="A2793" i="8"/>
  <c r="D2793" i="8"/>
  <c r="E2793" i="8"/>
  <c r="C2794" i="8"/>
  <c r="B2794" i="8"/>
  <c r="A2794" i="8"/>
  <c r="D2794" i="8"/>
  <c r="E2794" i="8"/>
  <c r="C2795" i="8"/>
  <c r="B2795" i="8"/>
  <c r="A2795" i="8"/>
  <c r="D2795" i="8"/>
  <c r="E2795" i="8"/>
  <c r="C2796" i="8"/>
  <c r="B2796" i="8"/>
  <c r="A2796" i="8"/>
  <c r="D2796" i="8"/>
  <c r="E2796" i="8"/>
  <c r="C2797" i="8"/>
  <c r="B2797" i="8"/>
  <c r="A2797" i="8"/>
  <c r="D2797" i="8"/>
  <c r="E2797" i="8"/>
  <c r="C2798" i="8"/>
  <c r="B2798" i="8"/>
  <c r="A2798" i="8"/>
  <c r="D2798" i="8"/>
  <c r="E2798" i="8"/>
  <c r="C2799" i="8"/>
  <c r="B2799" i="8"/>
  <c r="A2799" i="8"/>
  <c r="D2799" i="8"/>
  <c r="E2799" i="8"/>
  <c r="C2800" i="8"/>
  <c r="B2800" i="8"/>
  <c r="A2800" i="8"/>
  <c r="D2800" i="8"/>
  <c r="E2800" i="8"/>
  <c r="C2801" i="8"/>
  <c r="B2801" i="8"/>
  <c r="A2801" i="8"/>
  <c r="D2801" i="8"/>
  <c r="E2801" i="8"/>
  <c r="C2802" i="8"/>
  <c r="B2802" i="8"/>
  <c r="A2802" i="8"/>
  <c r="D2802" i="8"/>
  <c r="E2802" i="8"/>
  <c r="C2803" i="8"/>
  <c r="B2803" i="8"/>
  <c r="A2803" i="8"/>
  <c r="D2803" i="8"/>
  <c r="E2803" i="8"/>
  <c r="C2804" i="8"/>
  <c r="B2804" i="8"/>
  <c r="A2804" i="8"/>
  <c r="D2804" i="8"/>
  <c r="E2804" i="8"/>
  <c r="C2805" i="8"/>
  <c r="B2805" i="8"/>
  <c r="A2805" i="8"/>
  <c r="D2805" i="8"/>
  <c r="E2805" i="8"/>
  <c r="C2806" i="8"/>
  <c r="B2806" i="8"/>
  <c r="A2806" i="8"/>
  <c r="D2806" i="8"/>
  <c r="E2806" i="8"/>
  <c r="C2807" i="8"/>
  <c r="B2807" i="8"/>
  <c r="A2807" i="8"/>
  <c r="D2807" i="8"/>
  <c r="E2807" i="8"/>
  <c r="C2808" i="8"/>
  <c r="B2808" i="8"/>
  <c r="A2808" i="8"/>
  <c r="D2808" i="8"/>
  <c r="E2808" i="8"/>
  <c r="C2809" i="8"/>
  <c r="B2809" i="8"/>
  <c r="A2809" i="8"/>
  <c r="D2809" i="8"/>
  <c r="E2809" i="8"/>
  <c r="C2810" i="8"/>
  <c r="B2810" i="8"/>
  <c r="A2810" i="8"/>
  <c r="D2810" i="8"/>
  <c r="E2810" i="8"/>
  <c r="C2811" i="8"/>
  <c r="B2811" i="8"/>
  <c r="A2811" i="8"/>
  <c r="D2811" i="8"/>
  <c r="E2811" i="8"/>
  <c r="C2812" i="8"/>
  <c r="B2812" i="8"/>
  <c r="A2812" i="8"/>
  <c r="D2812" i="8"/>
  <c r="E2812" i="8"/>
  <c r="C2813" i="8"/>
  <c r="B2813" i="8"/>
  <c r="A2813" i="8"/>
  <c r="D2813" i="8"/>
  <c r="E2813" i="8"/>
  <c r="C2814" i="8"/>
  <c r="B2814" i="8"/>
  <c r="A2814" i="8"/>
  <c r="D2814" i="8"/>
  <c r="E2814" i="8"/>
  <c r="C2815" i="8"/>
  <c r="B2815" i="8"/>
  <c r="A2815" i="8"/>
  <c r="D2815" i="8"/>
  <c r="E2815" i="8"/>
  <c r="C2816" i="8"/>
  <c r="B2816" i="8"/>
  <c r="A2816" i="8"/>
  <c r="D2816" i="8"/>
  <c r="E2816" i="8"/>
  <c r="C2817" i="8"/>
  <c r="B2817" i="8"/>
  <c r="A2817" i="8"/>
  <c r="D2817" i="8"/>
  <c r="E2817" i="8"/>
  <c r="C2818" i="8"/>
  <c r="B2818" i="8"/>
  <c r="A2818" i="8"/>
  <c r="D2818" i="8"/>
  <c r="E2818" i="8"/>
  <c r="C2819" i="8"/>
  <c r="B2819" i="8"/>
  <c r="A2819" i="8"/>
  <c r="D2819" i="8"/>
  <c r="E2819" i="8"/>
  <c r="C2820" i="8"/>
  <c r="B2820" i="8"/>
  <c r="A2820" i="8"/>
  <c r="D2820" i="8"/>
  <c r="E2820" i="8"/>
  <c r="C2821" i="8"/>
  <c r="B2821" i="8"/>
  <c r="A2821" i="8"/>
  <c r="D2821" i="8"/>
  <c r="E2821" i="8"/>
  <c r="C2822" i="8"/>
  <c r="B2822" i="8"/>
  <c r="A2822" i="8"/>
  <c r="D2822" i="8"/>
  <c r="E2822" i="8"/>
  <c r="C2823" i="8"/>
  <c r="B2823" i="8"/>
  <c r="A2823" i="8"/>
  <c r="D2823" i="8"/>
  <c r="E2823" i="8"/>
  <c r="C2824" i="8"/>
  <c r="B2824" i="8"/>
  <c r="A2824" i="8"/>
  <c r="D2824" i="8"/>
  <c r="E2824" i="8"/>
  <c r="C2825" i="8"/>
  <c r="B2825" i="8"/>
  <c r="A2825" i="8"/>
  <c r="D2825" i="8"/>
  <c r="E2825" i="8"/>
  <c r="C2826" i="8"/>
  <c r="B2826" i="8"/>
  <c r="A2826" i="8"/>
  <c r="D2826" i="8"/>
  <c r="E2826" i="8"/>
  <c r="C2827" i="8"/>
  <c r="B2827" i="8"/>
  <c r="A2827" i="8"/>
  <c r="D2827" i="8"/>
  <c r="E2827" i="8"/>
  <c r="C2828" i="8"/>
  <c r="B2828" i="8"/>
  <c r="A2828" i="8"/>
  <c r="D2828" i="8"/>
  <c r="E2828" i="8"/>
  <c r="C2829" i="8"/>
  <c r="B2829" i="8"/>
  <c r="A2829" i="8"/>
  <c r="D2829" i="8"/>
  <c r="E2829" i="8"/>
  <c r="C2830" i="8"/>
  <c r="B2830" i="8"/>
  <c r="A2830" i="8"/>
  <c r="D2830" i="8"/>
  <c r="E2830" i="8"/>
  <c r="C2831" i="8"/>
  <c r="B2831" i="8"/>
  <c r="A2831" i="8"/>
  <c r="D2831" i="8"/>
  <c r="E2831" i="8"/>
  <c r="C2832" i="8"/>
  <c r="B2832" i="8"/>
  <c r="A2832" i="8"/>
  <c r="D2832" i="8"/>
  <c r="E2832" i="8"/>
  <c r="C2833" i="8"/>
  <c r="B2833" i="8"/>
  <c r="A2833" i="8"/>
  <c r="D2833" i="8"/>
  <c r="E2833" i="8"/>
  <c r="C2834" i="8"/>
  <c r="B2834" i="8"/>
  <c r="A2834" i="8"/>
  <c r="D2834" i="8"/>
  <c r="E2834" i="8"/>
  <c r="C2835" i="8"/>
  <c r="B2835" i="8"/>
  <c r="A2835" i="8"/>
  <c r="D2835" i="8"/>
  <c r="E2835" i="8"/>
  <c r="C2836" i="8"/>
  <c r="B2836" i="8"/>
  <c r="A2836" i="8"/>
  <c r="D2836" i="8"/>
  <c r="E2836" i="8"/>
  <c r="C2837" i="8"/>
  <c r="B2837" i="8"/>
  <c r="A2837" i="8"/>
  <c r="D2837" i="8"/>
  <c r="E2837" i="8"/>
  <c r="C2838" i="8"/>
  <c r="B2838" i="8"/>
  <c r="A2838" i="8"/>
  <c r="D2838" i="8"/>
  <c r="E2838" i="8"/>
  <c r="C2839" i="8"/>
  <c r="B2839" i="8"/>
  <c r="A2839" i="8"/>
  <c r="D2839" i="8"/>
  <c r="E2839" i="8"/>
  <c r="C2840" i="8"/>
  <c r="B2840" i="8"/>
  <c r="A2840" i="8"/>
  <c r="D2840" i="8"/>
  <c r="E2840" i="8"/>
  <c r="C2841" i="8"/>
  <c r="B2841" i="8"/>
  <c r="A2841" i="8"/>
  <c r="D2841" i="8"/>
  <c r="E2841" i="8"/>
  <c r="C2842" i="8"/>
  <c r="B2842" i="8"/>
  <c r="A2842" i="8"/>
  <c r="D2842" i="8"/>
  <c r="E2842" i="8"/>
  <c r="C2843" i="8"/>
  <c r="B2843" i="8"/>
  <c r="A2843" i="8"/>
  <c r="D2843" i="8"/>
  <c r="E2843" i="8"/>
  <c r="C2844" i="8"/>
  <c r="B2844" i="8"/>
  <c r="A2844" i="8"/>
  <c r="D2844" i="8"/>
  <c r="E2844" i="8"/>
  <c r="C2845" i="8"/>
  <c r="B2845" i="8"/>
  <c r="A2845" i="8"/>
  <c r="D2845" i="8"/>
  <c r="E2845" i="8"/>
  <c r="C2846" i="8"/>
  <c r="B2846" i="8"/>
  <c r="A2846" i="8"/>
  <c r="D2846" i="8"/>
  <c r="E2846" i="8"/>
  <c r="C2847" i="8"/>
  <c r="B2847" i="8"/>
  <c r="A2847" i="8"/>
  <c r="D2847" i="8"/>
  <c r="E2847" i="8"/>
  <c r="C2848" i="8"/>
  <c r="B2848" i="8"/>
  <c r="A2848" i="8"/>
  <c r="D2848" i="8"/>
  <c r="E2848" i="8"/>
  <c r="C2849" i="8"/>
  <c r="B2849" i="8"/>
  <c r="A2849" i="8"/>
  <c r="D2849" i="8"/>
  <c r="E2849" i="8"/>
  <c r="C2850" i="8"/>
  <c r="B2850" i="8"/>
  <c r="A2850" i="8"/>
  <c r="D2850" i="8"/>
  <c r="E2850" i="8"/>
  <c r="C2851" i="8"/>
  <c r="B2851" i="8"/>
  <c r="A2851" i="8"/>
  <c r="D2851" i="8"/>
  <c r="E2851" i="8"/>
  <c r="C2852" i="8"/>
  <c r="B2852" i="8"/>
  <c r="A2852" i="8"/>
  <c r="D2852" i="8"/>
  <c r="E2852" i="8"/>
  <c r="C2853" i="8"/>
  <c r="B2853" i="8"/>
  <c r="A2853" i="8"/>
  <c r="D2853" i="8"/>
  <c r="E2853" i="8"/>
  <c r="C2854" i="8"/>
  <c r="B2854" i="8"/>
  <c r="A2854" i="8"/>
  <c r="D2854" i="8"/>
  <c r="E2854" i="8"/>
  <c r="C2855" i="8"/>
  <c r="B2855" i="8"/>
  <c r="A2855" i="8"/>
  <c r="D2855" i="8"/>
  <c r="E2855" i="8"/>
  <c r="C2856" i="8"/>
  <c r="B2856" i="8"/>
  <c r="A2856" i="8"/>
  <c r="D2856" i="8"/>
  <c r="E2856" i="8"/>
  <c r="C2857" i="8"/>
  <c r="B2857" i="8"/>
  <c r="A2857" i="8"/>
  <c r="D2857" i="8"/>
  <c r="E2857" i="8"/>
  <c r="C2858" i="8"/>
  <c r="B2858" i="8"/>
  <c r="A2858" i="8"/>
  <c r="D2858" i="8"/>
  <c r="E2858" i="8"/>
  <c r="C2859" i="8"/>
  <c r="B2859" i="8"/>
  <c r="A2859" i="8"/>
  <c r="D2859" i="8"/>
  <c r="E2859" i="8"/>
  <c r="C2860" i="8"/>
  <c r="B2860" i="8"/>
  <c r="A2860" i="8"/>
  <c r="D2860" i="8"/>
  <c r="E2860" i="8"/>
  <c r="C2861" i="8"/>
  <c r="B2861" i="8"/>
  <c r="A2861" i="8"/>
  <c r="D2861" i="8"/>
  <c r="E2861" i="8"/>
  <c r="C2862" i="8"/>
  <c r="B2862" i="8"/>
  <c r="A2862" i="8"/>
  <c r="D2862" i="8"/>
  <c r="E2862" i="8"/>
  <c r="C2863" i="8"/>
  <c r="B2863" i="8"/>
  <c r="A2863" i="8"/>
  <c r="D2863" i="8"/>
  <c r="E2863" i="8"/>
  <c r="C2864" i="8"/>
  <c r="B2864" i="8"/>
  <c r="A2864" i="8"/>
  <c r="D2864" i="8"/>
  <c r="E2864" i="8"/>
  <c r="C2865" i="8"/>
  <c r="B2865" i="8"/>
  <c r="A2865" i="8"/>
  <c r="D2865" i="8"/>
  <c r="E2865" i="8"/>
  <c r="C2866" i="8"/>
  <c r="B2866" i="8"/>
  <c r="A2866" i="8"/>
  <c r="D2866" i="8"/>
  <c r="E2866" i="8"/>
  <c r="C2867" i="8"/>
  <c r="B2867" i="8"/>
  <c r="A2867" i="8"/>
  <c r="D2867" i="8"/>
  <c r="E2867" i="8"/>
  <c r="C2868" i="8"/>
  <c r="B2868" i="8"/>
  <c r="A2868" i="8"/>
  <c r="D2868" i="8"/>
  <c r="E2868" i="8"/>
  <c r="C2869" i="8"/>
  <c r="B2869" i="8"/>
  <c r="A2869" i="8"/>
  <c r="D2869" i="8"/>
  <c r="E2869" i="8"/>
  <c r="C2870" i="8"/>
  <c r="B2870" i="8"/>
  <c r="A2870" i="8"/>
  <c r="D2870" i="8"/>
  <c r="E2870" i="8"/>
  <c r="C2871" i="8"/>
  <c r="B2871" i="8"/>
  <c r="A2871" i="8"/>
  <c r="D2871" i="8"/>
  <c r="E2871" i="8"/>
  <c r="C2872" i="8"/>
  <c r="B2872" i="8"/>
  <c r="A2872" i="8"/>
  <c r="D2872" i="8"/>
  <c r="E2872" i="8"/>
  <c r="C2873" i="8"/>
  <c r="B2873" i="8"/>
  <c r="A2873" i="8"/>
  <c r="D2873" i="8"/>
  <c r="E2873" i="8"/>
  <c r="C2874" i="8"/>
  <c r="B2874" i="8"/>
  <c r="A2874" i="8"/>
  <c r="D2874" i="8"/>
  <c r="E2874" i="8"/>
  <c r="C2875" i="8"/>
  <c r="B2875" i="8"/>
  <c r="A2875" i="8"/>
  <c r="D2875" i="8"/>
  <c r="E2875" i="8"/>
  <c r="C2876" i="8"/>
  <c r="B2876" i="8"/>
  <c r="A2876" i="8"/>
  <c r="D2876" i="8"/>
  <c r="E2876" i="8"/>
  <c r="C2877" i="8"/>
  <c r="B2877" i="8"/>
  <c r="A2877" i="8"/>
  <c r="D2877" i="8"/>
  <c r="E2877" i="8"/>
  <c r="C2878" i="8"/>
  <c r="B2878" i="8"/>
  <c r="A2878" i="8"/>
  <c r="D2878" i="8"/>
  <c r="E2878" i="8"/>
  <c r="C2879" i="8"/>
  <c r="B2879" i="8"/>
  <c r="A2879" i="8"/>
  <c r="D2879" i="8"/>
  <c r="E2879" i="8"/>
  <c r="C2880" i="8"/>
  <c r="B2880" i="8"/>
  <c r="A2880" i="8"/>
  <c r="D2880" i="8"/>
  <c r="E2880" i="8"/>
  <c r="C2881" i="8"/>
  <c r="B2881" i="8"/>
  <c r="A2881" i="8"/>
  <c r="D2881" i="8"/>
  <c r="E2881" i="8"/>
  <c r="C2882" i="8"/>
  <c r="B2882" i="8"/>
  <c r="A2882" i="8"/>
  <c r="D2882" i="8"/>
  <c r="E2882" i="8"/>
  <c r="C2883" i="8"/>
  <c r="B2883" i="8"/>
  <c r="A2883" i="8"/>
  <c r="D2883" i="8"/>
  <c r="E2883" i="8"/>
  <c r="C2884" i="8"/>
  <c r="B2884" i="8"/>
  <c r="A2884" i="8"/>
  <c r="D2884" i="8"/>
  <c r="E2884" i="8"/>
  <c r="C2885" i="8"/>
  <c r="B2885" i="8"/>
  <c r="A2885" i="8"/>
  <c r="D2885" i="8"/>
  <c r="E2885" i="8"/>
  <c r="C2886" i="8"/>
  <c r="B2886" i="8"/>
  <c r="A2886" i="8"/>
  <c r="D2886" i="8"/>
  <c r="E2886" i="8"/>
  <c r="C2887" i="8"/>
  <c r="B2887" i="8"/>
  <c r="A2887" i="8"/>
  <c r="D2887" i="8"/>
  <c r="E2887" i="8"/>
  <c r="C2888" i="8"/>
  <c r="B2888" i="8"/>
  <c r="A2888" i="8"/>
  <c r="D2888" i="8"/>
  <c r="E2888" i="8"/>
  <c r="C2889" i="8"/>
  <c r="B2889" i="8"/>
  <c r="A2889" i="8"/>
  <c r="D2889" i="8"/>
  <c r="E2889" i="8"/>
  <c r="C2890" i="8"/>
  <c r="B2890" i="8"/>
  <c r="A2890" i="8"/>
  <c r="D2890" i="8"/>
  <c r="E2890" i="8"/>
  <c r="C2891" i="8"/>
  <c r="B2891" i="8"/>
  <c r="A2891" i="8"/>
  <c r="D2891" i="8"/>
  <c r="E2891" i="8"/>
  <c r="C2892" i="8"/>
  <c r="B2892" i="8"/>
  <c r="A2892" i="8"/>
  <c r="D2892" i="8"/>
  <c r="E2892" i="8"/>
  <c r="C2893" i="8"/>
  <c r="B2893" i="8"/>
  <c r="A2893" i="8"/>
  <c r="D2893" i="8"/>
  <c r="E2893" i="8"/>
  <c r="C2894" i="8"/>
  <c r="B2894" i="8"/>
  <c r="A2894" i="8"/>
  <c r="D2894" i="8"/>
  <c r="E2894" i="8"/>
  <c r="C2895" i="8"/>
  <c r="B2895" i="8"/>
  <c r="A2895" i="8"/>
  <c r="D2895" i="8"/>
  <c r="E2895" i="8"/>
  <c r="C2896" i="8"/>
  <c r="B2896" i="8"/>
  <c r="A2896" i="8"/>
  <c r="D2896" i="8"/>
  <c r="E2896" i="8"/>
  <c r="C2897" i="8"/>
  <c r="B2897" i="8"/>
  <c r="A2897" i="8"/>
  <c r="D2897" i="8"/>
  <c r="E2897" i="8"/>
  <c r="C2898" i="8"/>
  <c r="B2898" i="8"/>
  <c r="A2898" i="8"/>
  <c r="D2898" i="8"/>
  <c r="E2898" i="8"/>
  <c r="C2899" i="8"/>
  <c r="B2899" i="8"/>
  <c r="A2899" i="8"/>
  <c r="D2899" i="8"/>
  <c r="E2899" i="8"/>
  <c r="C2900" i="8"/>
  <c r="B2900" i="8"/>
  <c r="A2900" i="8"/>
  <c r="D2900" i="8"/>
  <c r="E2900" i="8"/>
  <c r="C2901" i="8"/>
  <c r="B2901" i="8"/>
  <c r="A2901" i="8"/>
  <c r="D2901" i="8"/>
  <c r="E2901" i="8"/>
  <c r="C2902" i="8"/>
  <c r="B2902" i="8"/>
  <c r="A2902" i="8"/>
  <c r="D2902" i="8"/>
  <c r="E2902" i="8"/>
  <c r="C2903" i="8"/>
  <c r="B2903" i="8"/>
  <c r="A2903" i="8"/>
  <c r="D2903" i="8"/>
  <c r="E2903" i="8"/>
  <c r="C2904" i="8"/>
  <c r="B2904" i="8"/>
  <c r="A2904" i="8"/>
  <c r="D2904" i="8"/>
  <c r="E2904" i="8"/>
  <c r="C2905" i="8"/>
  <c r="B2905" i="8"/>
  <c r="A2905" i="8"/>
  <c r="D2905" i="8"/>
  <c r="E2905" i="8"/>
  <c r="C2906" i="8"/>
  <c r="B2906" i="8"/>
  <c r="A2906" i="8"/>
  <c r="D2906" i="8"/>
  <c r="E2906" i="8"/>
  <c r="C2907" i="8"/>
  <c r="B2907" i="8"/>
  <c r="A2907" i="8"/>
  <c r="D2907" i="8"/>
  <c r="E2907" i="8"/>
  <c r="C2908" i="8"/>
  <c r="B2908" i="8"/>
  <c r="A2908" i="8"/>
  <c r="D2908" i="8"/>
  <c r="E2908" i="8"/>
  <c r="C2909" i="8"/>
  <c r="B2909" i="8"/>
  <c r="A2909" i="8"/>
  <c r="D2909" i="8"/>
  <c r="E2909" i="8"/>
  <c r="C2910" i="8"/>
  <c r="B2910" i="8"/>
  <c r="A2910" i="8"/>
  <c r="D2910" i="8"/>
  <c r="E2910" i="8"/>
  <c r="C2911" i="8"/>
  <c r="B2911" i="8"/>
  <c r="A2911" i="8"/>
  <c r="D2911" i="8"/>
  <c r="E2911" i="8"/>
  <c r="C2912" i="8"/>
  <c r="B2912" i="8"/>
  <c r="A2912" i="8"/>
  <c r="D2912" i="8"/>
  <c r="E2912" i="8"/>
  <c r="C2913" i="8"/>
  <c r="B2913" i="8"/>
  <c r="A2913" i="8"/>
  <c r="D2913" i="8"/>
  <c r="E2913" i="8"/>
  <c r="C2914" i="8"/>
  <c r="B2914" i="8"/>
  <c r="A2914" i="8"/>
  <c r="D2914" i="8"/>
  <c r="E2914" i="8"/>
  <c r="C2915" i="8"/>
  <c r="B2915" i="8"/>
  <c r="A2915" i="8"/>
  <c r="D2915" i="8"/>
  <c r="E2915" i="8"/>
  <c r="C2916" i="8"/>
  <c r="B2916" i="8"/>
  <c r="A2916" i="8"/>
  <c r="D2916" i="8"/>
  <c r="E2916" i="8"/>
  <c r="C2917" i="8"/>
  <c r="B2917" i="8"/>
  <c r="A2917" i="8"/>
  <c r="D2917" i="8"/>
  <c r="E2917" i="8"/>
  <c r="C2918" i="8"/>
  <c r="B2918" i="8"/>
  <c r="A2918" i="8"/>
  <c r="D2918" i="8"/>
  <c r="E2918" i="8"/>
  <c r="C2919" i="8"/>
  <c r="B2919" i="8"/>
  <c r="A2919" i="8"/>
  <c r="D2919" i="8"/>
  <c r="E2919" i="8"/>
  <c r="C2920" i="8"/>
  <c r="B2920" i="8"/>
  <c r="A2920" i="8"/>
  <c r="D2920" i="8"/>
  <c r="E2920" i="8"/>
  <c r="C2921" i="8"/>
  <c r="B2921" i="8"/>
  <c r="A2921" i="8"/>
  <c r="D2921" i="8"/>
  <c r="E2921" i="8"/>
  <c r="C2922" i="8"/>
  <c r="B2922" i="8"/>
  <c r="A2922" i="8"/>
  <c r="D2922" i="8"/>
  <c r="E2922" i="8"/>
  <c r="C2923" i="8"/>
  <c r="B2923" i="8"/>
  <c r="A2923" i="8"/>
  <c r="D2923" i="8"/>
  <c r="E2923" i="8"/>
  <c r="C2924" i="8"/>
  <c r="B2924" i="8"/>
  <c r="A2924" i="8"/>
  <c r="D2924" i="8"/>
  <c r="E2924" i="8"/>
  <c r="C2925" i="8"/>
  <c r="B2925" i="8"/>
  <c r="A2925" i="8"/>
  <c r="D2925" i="8"/>
  <c r="E2925" i="8"/>
  <c r="C2926" i="8"/>
  <c r="B2926" i="8"/>
  <c r="A2926" i="8"/>
  <c r="D2926" i="8"/>
  <c r="E2926" i="8"/>
  <c r="C2927" i="8"/>
  <c r="B2927" i="8"/>
  <c r="A2927" i="8"/>
  <c r="D2927" i="8"/>
  <c r="E2927" i="8"/>
  <c r="C2928" i="8"/>
  <c r="B2928" i="8"/>
  <c r="A2928" i="8"/>
  <c r="D2928" i="8"/>
  <c r="E2928" i="8"/>
  <c r="C2929" i="8"/>
  <c r="B2929" i="8"/>
  <c r="A2929" i="8"/>
  <c r="D2929" i="8"/>
  <c r="E2929" i="8"/>
  <c r="C2930" i="8"/>
  <c r="B2930" i="8"/>
  <c r="A2930" i="8"/>
  <c r="D2930" i="8"/>
  <c r="E2930" i="8"/>
  <c r="C2931" i="8"/>
  <c r="B2931" i="8"/>
  <c r="A2931" i="8"/>
  <c r="D2931" i="8"/>
  <c r="E2931" i="8"/>
  <c r="C2932" i="8"/>
  <c r="B2932" i="8"/>
  <c r="A2932" i="8"/>
  <c r="D2932" i="8"/>
  <c r="E2932" i="8"/>
  <c r="C2933" i="8"/>
  <c r="B2933" i="8"/>
  <c r="A2933" i="8"/>
  <c r="D2933" i="8"/>
  <c r="E2933" i="8"/>
  <c r="C2934" i="8"/>
  <c r="B2934" i="8"/>
  <c r="A2934" i="8"/>
  <c r="D2934" i="8"/>
  <c r="E2934" i="8"/>
  <c r="C2935" i="8"/>
  <c r="B2935" i="8"/>
  <c r="A2935" i="8"/>
  <c r="D2935" i="8"/>
  <c r="E2935" i="8"/>
  <c r="C2936" i="8"/>
  <c r="B2936" i="8"/>
  <c r="A2936" i="8"/>
  <c r="D2936" i="8"/>
  <c r="E2936" i="8"/>
  <c r="C2937" i="8"/>
  <c r="B2937" i="8"/>
  <c r="A2937" i="8"/>
  <c r="D2937" i="8"/>
  <c r="E2937" i="8"/>
  <c r="C2938" i="8"/>
  <c r="B2938" i="8"/>
  <c r="A2938" i="8"/>
  <c r="D2938" i="8"/>
  <c r="E2938" i="8"/>
  <c r="C2939" i="8"/>
  <c r="B2939" i="8"/>
  <c r="A2939" i="8"/>
  <c r="D2939" i="8"/>
  <c r="E2939" i="8"/>
  <c r="C2940" i="8"/>
  <c r="B2940" i="8"/>
  <c r="A2940" i="8"/>
  <c r="D2940" i="8"/>
  <c r="E2940" i="8"/>
  <c r="C2941" i="8"/>
  <c r="B2941" i="8"/>
  <c r="A2941" i="8"/>
  <c r="D2941" i="8"/>
  <c r="E2941" i="8"/>
  <c r="C2942" i="8"/>
  <c r="B2942" i="8"/>
  <c r="A2942" i="8"/>
  <c r="D2942" i="8"/>
  <c r="E2942" i="8"/>
  <c r="C2943" i="8"/>
  <c r="B2943" i="8"/>
  <c r="A2943" i="8"/>
  <c r="D2943" i="8"/>
  <c r="E2943" i="8"/>
  <c r="C2944" i="8"/>
  <c r="B2944" i="8"/>
  <c r="A2944" i="8"/>
  <c r="D2944" i="8"/>
  <c r="E2944" i="8"/>
  <c r="C2945" i="8"/>
  <c r="B2945" i="8"/>
  <c r="A2945" i="8"/>
  <c r="D2945" i="8"/>
  <c r="E2945" i="8"/>
  <c r="C2946" i="8"/>
  <c r="B2946" i="8"/>
  <c r="A2946" i="8"/>
  <c r="D2946" i="8"/>
  <c r="E2946" i="8"/>
  <c r="C2947" i="8"/>
  <c r="B2947" i="8"/>
  <c r="A2947" i="8"/>
  <c r="D2947" i="8"/>
  <c r="E2947" i="8"/>
  <c r="C2948" i="8"/>
  <c r="B2948" i="8"/>
  <c r="A2948" i="8"/>
  <c r="D2948" i="8"/>
  <c r="E2948" i="8"/>
  <c r="C2949" i="8"/>
  <c r="B2949" i="8"/>
  <c r="A2949" i="8"/>
  <c r="D2949" i="8"/>
  <c r="E2949" i="8"/>
  <c r="C2950" i="8"/>
  <c r="B2950" i="8"/>
  <c r="A2950" i="8"/>
  <c r="D2950" i="8"/>
  <c r="E2950" i="8"/>
  <c r="C2951" i="8"/>
  <c r="B2951" i="8"/>
  <c r="A2951" i="8"/>
  <c r="D2951" i="8"/>
  <c r="E2951" i="8"/>
  <c r="C2952" i="8"/>
  <c r="B2952" i="8"/>
  <c r="A2952" i="8"/>
  <c r="D2952" i="8"/>
  <c r="E2952" i="8"/>
  <c r="C2953" i="8"/>
  <c r="B2953" i="8"/>
  <c r="A2953" i="8"/>
  <c r="D2953" i="8"/>
  <c r="E2953" i="8"/>
  <c r="C2954" i="8"/>
  <c r="B2954" i="8"/>
  <c r="A2954" i="8"/>
  <c r="D2954" i="8"/>
  <c r="E2954" i="8"/>
  <c r="C2955" i="8"/>
  <c r="B2955" i="8"/>
  <c r="A2955" i="8"/>
  <c r="D2955" i="8"/>
  <c r="E2955" i="8"/>
  <c r="C2956" i="8"/>
  <c r="B2956" i="8"/>
  <c r="A2956" i="8"/>
  <c r="D2956" i="8"/>
  <c r="E2956" i="8"/>
  <c r="C2957" i="8"/>
  <c r="B2957" i="8"/>
  <c r="A2957" i="8"/>
  <c r="D2957" i="8"/>
  <c r="E2957" i="8"/>
  <c r="C2958" i="8"/>
  <c r="B2958" i="8"/>
  <c r="A2958" i="8"/>
  <c r="D2958" i="8"/>
  <c r="E2958" i="8"/>
  <c r="C2959" i="8"/>
  <c r="B2959" i="8"/>
  <c r="A2959" i="8"/>
  <c r="D2959" i="8"/>
  <c r="E2959" i="8"/>
  <c r="C2960" i="8"/>
  <c r="B2960" i="8"/>
  <c r="A2960" i="8"/>
  <c r="D2960" i="8"/>
  <c r="E2960" i="8"/>
  <c r="C2961" i="8"/>
  <c r="B2961" i="8"/>
  <c r="A2961" i="8"/>
  <c r="D2961" i="8"/>
  <c r="E2961" i="8"/>
  <c r="C2962" i="8"/>
  <c r="B2962" i="8"/>
  <c r="A2962" i="8"/>
  <c r="D2962" i="8"/>
  <c r="E2962" i="8"/>
  <c r="C2963" i="8"/>
  <c r="B2963" i="8"/>
  <c r="A2963" i="8"/>
  <c r="D2963" i="8"/>
  <c r="E2963" i="8"/>
  <c r="C2964" i="8"/>
  <c r="B2964" i="8"/>
  <c r="A2964" i="8"/>
  <c r="D2964" i="8"/>
  <c r="E2964" i="8"/>
  <c r="C2965" i="8"/>
  <c r="B2965" i="8"/>
  <c r="A2965" i="8"/>
  <c r="D2965" i="8"/>
  <c r="E2965" i="8"/>
  <c r="C2966" i="8"/>
  <c r="B2966" i="8"/>
  <c r="A2966" i="8"/>
  <c r="D2966" i="8"/>
  <c r="E2966" i="8"/>
  <c r="C2967" i="8"/>
  <c r="B2967" i="8"/>
  <c r="A2967" i="8"/>
  <c r="D2967" i="8"/>
  <c r="E2967" i="8"/>
  <c r="C2968" i="8"/>
  <c r="B2968" i="8"/>
  <c r="A2968" i="8"/>
  <c r="D2968" i="8"/>
  <c r="E2968" i="8"/>
  <c r="C2969" i="8"/>
  <c r="B2969" i="8"/>
  <c r="A2969" i="8"/>
  <c r="D2969" i="8"/>
  <c r="E2969" i="8"/>
  <c r="C2970" i="8"/>
  <c r="B2970" i="8"/>
  <c r="A2970" i="8"/>
  <c r="D2970" i="8"/>
  <c r="E2970" i="8"/>
  <c r="C2971" i="8"/>
  <c r="B2971" i="8"/>
  <c r="A2971" i="8"/>
  <c r="D2971" i="8"/>
  <c r="E2971" i="8"/>
  <c r="C2972" i="8"/>
  <c r="B2972" i="8"/>
  <c r="A2972" i="8"/>
  <c r="D2972" i="8"/>
  <c r="E2972" i="8"/>
  <c r="C2973" i="8"/>
  <c r="B2973" i="8"/>
  <c r="A2973" i="8"/>
  <c r="D2973" i="8"/>
  <c r="E2973" i="8"/>
  <c r="C2974" i="8"/>
  <c r="B2974" i="8"/>
  <c r="A2974" i="8"/>
  <c r="D2974" i="8"/>
  <c r="E2974" i="8"/>
  <c r="C2975" i="8"/>
  <c r="B2975" i="8"/>
  <c r="A2975" i="8"/>
  <c r="D2975" i="8"/>
  <c r="E2975" i="8"/>
  <c r="C2976" i="8"/>
  <c r="B2976" i="8"/>
  <c r="A2976" i="8"/>
  <c r="D2976" i="8"/>
  <c r="E2976" i="8"/>
  <c r="C2977" i="8"/>
  <c r="B2977" i="8"/>
  <c r="A2977" i="8"/>
  <c r="D2977" i="8"/>
  <c r="E2977" i="8"/>
  <c r="C2978" i="8"/>
  <c r="B2978" i="8"/>
  <c r="A2978" i="8"/>
  <c r="D2978" i="8"/>
  <c r="E2978" i="8"/>
  <c r="C2979" i="8"/>
  <c r="B2979" i="8"/>
  <c r="A2979" i="8"/>
  <c r="D2979" i="8"/>
  <c r="E2979" i="8"/>
  <c r="C2980" i="8"/>
  <c r="B2980" i="8"/>
  <c r="A2980" i="8"/>
  <c r="D2980" i="8"/>
  <c r="E2980" i="8"/>
  <c r="C2981" i="8"/>
  <c r="B2981" i="8"/>
  <c r="A2981" i="8"/>
  <c r="D2981" i="8"/>
  <c r="E2981" i="8"/>
  <c r="C2982" i="8"/>
  <c r="B2982" i="8"/>
  <c r="A2982" i="8"/>
  <c r="D2982" i="8"/>
  <c r="E2982" i="8"/>
  <c r="C2983" i="8"/>
  <c r="B2983" i="8"/>
  <c r="A2983" i="8"/>
  <c r="D2983" i="8"/>
  <c r="E2983" i="8"/>
  <c r="C2984" i="8"/>
  <c r="B2984" i="8"/>
  <c r="A2984" i="8"/>
  <c r="D2984" i="8"/>
  <c r="E2984" i="8"/>
  <c r="C2985" i="8"/>
  <c r="B2985" i="8"/>
  <c r="A2985" i="8"/>
  <c r="D2985" i="8"/>
  <c r="E2985" i="8"/>
  <c r="C2986" i="8"/>
  <c r="B2986" i="8"/>
  <c r="A2986" i="8"/>
  <c r="D2986" i="8"/>
  <c r="E2986" i="8"/>
  <c r="C2987" i="8"/>
  <c r="B2987" i="8"/>
  <c r="A2987" i="8"/>
  <c r="D2987" i="8"/>
  <c r="E2987" i="8"/>
  <c r="C2988" i="8"/>
  <c r="B2988" i="8"/>
  <c r="A2988" i="8"/>
  <c r="D2988" i="8"/>
  <c r="E2988" i="8"/>
  <c r="C2989" i="8"/>
  <c r="B2989" i="8"/>
  <c r="A2989" i="8"/>
  <c r="D2989" i="8"/>
  <c r="E2989" i="8"/>
  <c r="C2990" i="8"/>
  <c r="B2990" i="8"/>
  <c r="A2990" i="8"/>
  <c r="D2990" i="8"/>
  <c r="E2990" i="8"/>
  <c r="C2991" i="8"/>
  <c r="B2991" i="8"/>
  <c r="A2991" i="8"/>
  <c r="D2991" i="8"/>
  <c r="E2991" i="8"/>
  <c r="C2992" i="8"/>
  <c r="B2992" i="8"/>
  <c r="A2992" i="8"/>
  <c r="D2992" i="8"/>
  <c r="E2992" i="8"/>
  <c r="C2993" i="8"/>
  <c r="B2993" i="8"/>
  <c r="A2993" i="8"/>
  <c r="D2993" i="8"/>
  <c r="E2993" i="8"/>
  <c r="C2994" i="8"/>
  <c r="B2994" i="8"/>
  <c r="A2994" i="8"/>
  <c r="D2994" i="8"/>
  <c r="E2994" i="8"/>
  <c r="C2995" i="8"/>
  <c r="B2995" i="8"/>
  <c r="A2995" i="8"/>
  <c r="D2995" i="8"/>
  <c r="E2995" i="8"/>
  <c r="C2996" i="8"/>
  <c r="B2996" i="8"/>
  <c r="A2996" i="8"/>
  <c r="D2996" i="8"/>
  <c r="E2996" i="8"/>
  <c r="C2997" i="8"/>
  <c r="B2997" i="8"/>
  <c r="A2997" i="8"/>
  <c r="D2997" i="8"/>
  <c r="E2997" i="8"/>
  <c r="C2998" i="8"/>
  <c r="B2998" i="8"/>
  <c r="A2998" i="8"/>
  <c r="D2998" i="8"/>
  <c r="E2998" i="8"/>
  <c r="C2999" i="8"/>
  <c r="B2999" i="8"/>
  <c r="A2999" i="8"/>
  <c r="D2999" i="8"/>
  <c r="E2999" i="8"/>
  <c r="C3000" i="8"/>
  <c r="B3000" i="8"/>
  <c r="A3000" i="8"/>
  <c r="D3000" i="8"/>
  <c r="E3000" i="8"/>
  <c r="C3001" i="8"/>
  <c r="B3001" i="8"/>
  <c r="A3001" i="8"/>
  <c r="D3001" i="8"/>
  <c r="E3001" i="8"/>
  <c r="F13" i="13"/>
  <c r="E13" i="7"/>
  <c r="E25" i="7"/>
  <c r="E37" i="7"/>
  <c r="E49" i="7"/>
  <c r="E2" i="7"/>
  <c r="E3" i="7"/>
  <c r="E4" i="7"/>
  <c r="E5" i="7"/>
  <c r="E6" i="7"/>
  <c r="E7" i="7"/>
  <c r="E8" i="7"/>
  <c r="E9" i="7"/>
  <c r="E10" i="7"/>
  <c r="E11" i="7"/>
  <c r="E12" i="7"/>
  <c r="E14" i="7"/>
  <c r="E15" i="7"/>
  <c r="E16" i="7"/>
  <c r="E17" i="7"/>
  <c r="E18" i="7"/>
  <c r="E19" i="7"/>
  <c r="E20" i="7"/>
  <c r="E21" i="7"/>
  <c r="E22" i="7"/>
  <c r="E23" i="7"/>
  <c r="E24" i="7"/>
  <c r="E26" i="7"/>
  <c r="E27" i="7"/>
  <c r="E28" i="7"/>
  <c r="E29" i="7"/>
  <c r="E30" i="7"/>
  <c r="E31" i="7"/>
  <c r="E32" i="7"/>
  <c r="E33" i="7"/>
  <c r="E34" i="7"/>
  <c r="E35" i="7"/>
  <c r="E36" i="7"/>
  <c r="E38" i="7"/>
  <c r="E39" i="7"/>
  <c r="E40" i="7"/>
  <c r="E41" i="7"/>
  <c r="E42" i="7"/>
  <c r="E43" i="7"/>
  <c r="E44" i="7"/>
  <c r="E45" i="7"/>
  <c r="E46" i="7"/>
  <c r="E47" i="7"/>
  <c r="E48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13" i="13"/>
  <c r="D13" i="13"/>
  <c r="C13" i="13"/>
  <c r="F12" i="13"/>
  <c r="E12" i="13"/>
  <c r="D12" i="13"/>
  <c r="C12" i="13"/>
  <c r="F11" i="13"/>
  <c r="E11" i="13"/>
  <c r="D11" i="13"/>
  <c r="C11" i="13"/>
  <c r="F10" i="13"/>
  <c r="E10" i="13"/>
  <c r="D10" i="13"/>
  <c r="C10" i="13"/>
  <c r="F9" i="13"/>
  <c r="E9" i="13"/>
  <c r="D9" i="13"/>
  <c r="C9" i="13"/>
  <c r="F8" i="13"/>
  <c r="E8" i="13"/>
  <c r="D8" i="13"/>
  <c r="C8" i="13"/>
  <c r="F7" i="13"/>
  <c r="E7" i="13"/>
  <c r="D7" i="13"/>
  <c r="C7" i="13"/>
  <c r="F6" i="13"/>
  <c r="E6" i="13"/>
  <c r="D6" i="13"/>
  <c r="C6" i="13"/>
  <c r="F5" i="13"/>
  <c r="E5" i="13"/>
  <c r="D5" i="13"/>
  <c r="C5" i="13"/>
  <c r="F4" i="13"/>
  <c r="E4" i="13"/>
  <c r="D4" i="13"/>
  <c r="C4" i="13"/>
  <c r="F3" i="13"/>
  <c r="E3" i="13"/>
  <c r="D3" i="13"/>
  <c r="C3" i="13"/>
  <c r="F2" i="13"/>
  <c r="E2" i="13"/>
  <c r="D2" i="13"/>
  <c r="C2" i="13"/>
  <c r="A3001" i="12"/>
  <c r="A3000" i="12"/>
  <c r="A2999" i="12"/>
  <c r="A2998" i="12"/>
  <c r="A2997" i="12"/>
  <c r="A2996" i="12"/>
  <c r="A2995" i="12"/>
  <c r="A2994" i="12"/>
  <c r="A2993" i="12"/>
  <c r="A2992" i="12"/>
  <c r="A2991" i="12"/>
  <c r="A2990" i="12"/>
  <c r="A2989" i="12"/>
  <c r="A2988" i="12"/>
  <c r="A2987" i="12"/>
  <c r="A2986" i="12"/>
  <c r="A2985" i="12"/>
  <c r="A2984" i="12"/>
  <c r="A2983" i="12"/>
  <c r="A2982" i="12"/>
  <c r="A2981" i="12"/>
  <c r="A2980" i="12"/>
  <c r="A2979" i="12"/>
  <c r="A2978" i="12"/>
  <c r="A2977" i="12"/>
  <c r="A2976" i="12"/>
  <c r="A2975" i="12"/>
  <c r="A2974" i="12"/>
  <c r="A2973" i="12"/>
  <c r="A2972" i="12"/>
  <c r="A2971" i="12"/>
  <c r="A2970" i="12"/>
  <c r="A2969" i="12"/>
  <c r="A2968" i="12"/>
  <c r="A2967" i="12"/>
  <c r="A2966" i="12"/>
  <c r="A2965" i="12"/>
  <c r="A2964" i="12"/>
  <c r="A2963" i="12"/>
  <c r="A2962" i="12"/>
  <c r="A2961" i="12"/>
  <c r="A2960" i="12"/>
  <c r="A2959" i="12"/>
  <c r="A2958" i="12"/>
  <c r="A2957" i="12"/>
  <c r="A2956" i="12"/>
  <c r="A2955" i="12"/>
  <c r="A2954" i="12"/>
  <c r="A2953" i="12"/>
  <c r="A2952" i="12"/>
  <c r="A2951" i="12"/>
  <c r="A2950" i="12"/>
  <c r="A2949" i="12"/>
  <c r="A2948" i="12"/>
  <c r="A2947" i="12"/>
  <c r="A2946" i="12"/>
  <c r="A2945" i="12"/>
  <c r="A2944" i="12"/>
  <c r="A2943" i="12"/>
  <c r="A2942" i="12"/>
  <c r="A2941" i="12"/>
  <c r="A2940" i="12"/>
  <c r="A2939" i="12"/>
  <c r="A2938" i="12"/>
  <c r="A2937" i="12"/>
  <c r="A2936" i="12"/>
  <c r="A2935" i="12"/>
  <c r="A2934" i="12"/>
  <c r="A2933" i="12"/>
  <c r="A2932" i="12"/>
  <c r="A2931" i="12"/>
  <c r="A2930" i="12"/>
  <c r="A2929" i="12"/>
  <c r="A2928" i="12"/>
  <c r="A2927" i="12"/>
  <c r="A2926" i="12"/>
  <c r="A2925" i="12"/>
  <c r="A2924" i="12"/>
  <c r="A2923" i="12"/>
  <c r="A2922" i="12"/>
  <c r="A2921" i="12"/>
  <c r="A2920" i="12"/>
  <c r="A2919" i="12"/>
  <c r="A2918" i="12"/>
  <c r="A2917" i="12"/>
  <c r="A2916" i="12"/>
  <c r="A2915" i="12"/>
  <c r="A2914" i="12"/>
  <c r="A2913" i="12"/>
  <c r="A2912" i="12"/>
  <c r="A2911" i="12"/>
  <c r="A2910" i="12"/>
  <c r="A2909" i="12"/>
  <c r="A2908" i="12"/>
  <c r="A2907" i="12"/>
  <c r="A2906" i="12"/>
  <c r="A2905" i="12"/>
  <c r="A2904" i="12"/>
  <c r="A2903" i="12"/>
  <c r="A2902" i="12"/>
  <c r="A2901" i="12"/>
  <c r="A2900" i="12"/>
  <c r="A2899" i="12"/>
  <c r="A2898" i="12"/>
  <c r="A2897" i="12"/>
  <c r="A2896" i="12"/>
  <c r="A2895" i="12"/>
  <c r="A2894" i="12"/>
  <c r="A2893" i="12"/>
  <c r="A2892" i="12"/>
  <c r="A2891" i="12"/>
  <c r="A2890" i="12"/>
  <c r="A2889" i="12"/>
  <c r="A2888" i="12"/>
  <c r="A2887" i="12"/>
  <c r="A2886" i="12"/>
  <c r="A2885" i="12"/>
  <c r="A2884" i="12"/>
  <c r="A2883" i="12"/>
  <c r="A2882" i="12"/>
  <c r="A2881" i="12"/>
  <c r="A2880" i="12"/>
  <c r="A2879" i="12"/>
  <c r="A2878" i="12"/>
  <c r="A2877" i="12"/>
  <c r="A2876" i="12"/>
  <c r="A2875" i="12"/>
  <c r="A2874" i="12"/>
  <c r="A2873" i="12"/>
  <c r="A2872" i="12"/>
  <c r="A2871" i="12"/>
  <c r="A2870" i="12"/>
  <c r="A2869" i="12"/>
  <c r="A2868" i="12"/>
  <c r="A2867" i="12"/>
  <c r="A2866" i="12"/>
  <c r="A2865" i="12"/>
  <c r="A2864" i="12"/>
  <c r="A2863" i="12"/>
  <c r="A2862" i="12"/>
  <c r="A2861" i="12"/>
  <c r="A2860" i="12"/>
  <c r="A2859" i="12"/>
  <c r="A2858" i="12"/>
  <c r="A2857" i="12"/>
  <c r="A2856" i="12"/>
  <c r="A2855" i="12"/>
  <c r="A2854" i="12"/>
  <c r="A2853" i="12"/>
  <c r="A2852" i="12"/>
  <c r="A2851" i="12"/>
  <c r="A2850" i="12"/>
  <c r="A2849" i="12"/>
  <c r="A2848" i="12"/>
  <c r="A2847" i="12"/>
  <c r="A2846" i="12"/>
  <c r="A2845" i="12"/>
  <c r="A2844" i="12"/>
  <c r="A2843" i="12"/>
  <c r="A2842" i="12"/>
  <c r="A2841" i="12"/>
  <c r="A2840" i="12"/>
  <c r="A2839" i="12"/>
  <c r="A2838" i="12"/>
  <c r="A2837" i="12"/>
  <c r="A2836" i="12"/>
  <c r="A2835" i="12"/>
  <c r="A2834" i="12"/>
  <c r="A2833" i="12"/>
  <c r="A2832" i="12"/>
  <c r="A2831" i="12"/>
  <c r="A2830" i="12"/>
  <c r="A2829" i="12"/>
  <c r="A2828" i="12"/>
  <c r="A2827" i="12"/>
  <c r="A2826" i="12"/>
  <c r="A2825" i="12"/>
  <c r="A2824" i="12"/>
  <c r="A2823" i="12"/>
  <c r="A2822" i="12"/>
  <c r="A2821" i="12"/>
  <c r="A2820" i="12"/>
  <c r="A2819" i="12"/>
  <c r="A2818" i="12"/>
  <c r="A2817" i="12"/>
  <c r="A2816" i="12"/>
  <c r="A2815" i="12"/>
  <c r="A2814" i="12"/>
  <c r="A2813" i="12"/>
  <c r="A2812" i="12"/>
  <c r="A2811" i="12"/>
  <c r="A2810" i="12"/>
  <c r="A2809" i="12"/>
  <c r="A2808" i="12"/>
  <c r="A2807" i="12"/>
  <c r="A2806" i="12"/>
  <c r="A2805" i="12"/>
  <c r="A2804" i="12"/>
  <c r="A2803" i="12"/>
  <c r="A2802" i="12"/>
  <c r="A2801" i="12"/>
  <c r="A2800" i="12"/>
  <c r="A2799" i="12"/>
  <c r="A2798" i="12"/>
  <c r="A2797" i="12"/>
  <c r="A2796" i="12"/>
  <c r="A2795" i="12"/>
  <c r="A2794" i="12"/>
  <c r="A2793" i="12"/>
  <c r="A2792" i="12"/>
  <c r="A2791" i="12"/>
  <c r="A2790" i="12"/>
  <c r="A2789" i="12"/>
  <c r="A2788" i="12"/>
  <c r="A2787" i="12"/>
  <c r="A2786" i="12"/>
  <c r="A2785" i="12"/>
  <c r="A2784" i="12"/>
  <c r="A2783" i="12"/>
  <c r="A2782" i="12"/>
  <c r="A2781" i="12"/>
  <c r="A2780" i="12"/>
  <c r="A2779" i="12"/>
  <c r="A2778" i="12"/>
  <c r="A2777" i="12"/>
  <c r="A2776" i="12"/>
  <c r="A2775" i="12"/>
  <c r="A2774" i="12"/>
  <c r="A2773" i="12"/>
  <c r="A2772" i="12"/>
  <c r="A2771" i="12"/>
  <c r="A2770" i="12"/>
  <c r="A2769" i="12"/>
  <c r="A2768" i="12"/>
  <c r="A2767" i="12"/>
  <c r="A2766" i="12"/>
  <c r="A2765" i="12"/>
  <c r="A2764" i="12"/>
  <c r="A2763" i="12"/>
  <c r="A2762" i="12"/>
  <c r="A2761" i="12"/>
  <c r="A2760" i="12"/>
  <c r="A2759" i="12"/>
  <c r="A2758" i="12"/>
  <c r="A2757" i="12"/>
  <c r="A2756" i="12"/>
  <c r="A2755" i="12"/>
  <c r="A2754" i="12"/>
  <c r="A2753" i="12"/>
  <c r="A2752" i="12"/>
  <c r="A2751" i="12"/>
  <c r="A2750" i="12"/>
  <c r="A2749" i="12"/>
  <c r="A2748" i="12"/>
  <c r="A2747" i="12"/>
  <c r="A2746" i="12"/>
  <c r="A2745" i="12"/>
  <c r="A2744" i="12"/>
  <c r="A2743" i="12"/>
  <c r="A2742" i="12"/>
  <c r="A2741" i="12"/>
  <c r="A2740" i="12"/>
  <c r="A2739" i="12"/>
  <c r="A2738" i="12"/>
  <c r="A2737" i="12"/>
  <c r="A2736" i="12"/>
  <c r="A2735" i="12"/>
  <c r="A2734" i="12"/>
  <c r="A2733" i="12"/>
  <c r="A2732" i="12"/>
  <c r="A2731" i="12"/>
  <c r="A2730" i="12"/>
  <c r="A2729" i="12"/>
  <c r="A2728" i="12"/>
  <c r="A2727" i="12"/>
  <c r="A2726" i="12"/>
  <c r="A2725" i="12"/>
  <c r="A2724" i="12"/>
  <c r="A2723" i="12"/>
  <c r="A2722" i="12"/>
  <c r="A2721" i="12"/>
  <c r="A2720" i="12"/>
  <c r="A2719" i="12"/>
  <c r="A2718" i="12"/>
  <c r="A2717" i="12"/>
  <c r="A2716" i="12"/>
  <c r="A2715" i="12"/>
  <c r="A2714" i="12"/>
  <c r="A2713" i="12"/>
  <c r="A2712" i="12"/>
  <c r="A2711" i="12"/>
  <c r="A2710" i="12"/>
  <c r="A2709" i="12"/>
  <c r="A2708" i="12"/>
  <c r="A2707" i="12"/>
  <c r="A2706" i="12"/>
  <c r="A2705" i="12"/>
  <c r="A2704" i="12"/>
  <c r="A2703" i="12"/>
  <c r="A2702" i="12"/>
  <c r="A2701" i="12"/>
  <c r="A2700" i="12"/>
  <c r="A2699" i="12"/>
  <c r="A2698" i="12"/>
  <c r="A2697" i="12"/>
  <c r="A2696" i="12"/>
  <c r="A2695" i="12"/>
  <c r="A2694" i="12"/>
  <c r="A2693" i="12"/>
  <c r="A2692" i="12"/>
  <c r="A2691" i="12"/>
  <c r="A2690" i="12"/>
  <c r="A2689" i="12"/>
  <c r="A2688" i="12"/>
  <c r="A2687" i="12"/>
  <c r="A2686" i="12"/>
  <c r="A2685" i="12"/>
  <c r="A2684" i="12"/>
  <c r="A2683" i="12"/>
  <c r="A2682" i="12"/>
  <c r="A2681" i="12"/>
  <c r="A2680" i="12"/>
  <c r="A2679" i="12"/>
  <c r="A2678" i="12"/>
  <c r="A2677" i="12"/>
  <c r="A2676" i="12"/>
  <c r="A2675" i="12"/>
  <c r="A2674" i="12"/>
  <c r="A2673" i="12"/>
  <c r="A2672" i="12"/>
  <c r="A2671" i="12"/>
  <c r="A2670" i="12"/>
  <c r="A2669" i="12"/>
  <c r="A2668" i="12"/>
  <c r="A2667" i="12"/>
  <c r="A2666" i="12"/>
  <c r="A2665" i="12"/>
  <c r="A2664" i="12"/>
  <c r="A2663" i="12"/>
  <c r="A2662" i="12"/>
  <c r="A2661" i="12"/>
  <c r="A2660" i="12"/>
  <c r="A2659" i="12"/>
  <c r="A2658" i="12"/>
  <c r="A2657" i="12"/>
  <c r="A2656" i="12"/>
  <c r="A2655" i="12"/>
  <c r="A2654" i="12"/>
  <c r="A2653" i="12"/>
  <c r="A2652" i="12"/>
  <c r="A2651" i="12"/>
  <c r="A2650" i="12"/>
  <c r="A2649" i="12"/>
  <c r="A2648" i="12"/>
  <c r="A2647" i="12"/>
  <c r="A2646" i="12"/>
  <c r="A2645" i="12"/>
  <c r="A2644" i="12"/>
  <c r="A2643" i="12"/>
  <c r="A2642" i="12"/>
  <c r="A2641" i="12"/>
  <c r="A2640" i="12"/>
  <c r="A2639" i="12"/>
  <c r="A2638" i="12"/>
  <c r="A2637" i="12"/>
  <c r="A2636" i="12"/>
  <c r="A2635" i="12"/>
  <c r="A2634" i="12"/>
  <c r="A2633" i="12"/>
  <c r="A2632" i="12"/>
  <c r="A2631" i="12"/>
  <c r="A2630" i="12"/>
  <c r="A2629" i="12"/>
  <c r="A2628" i="12"/>
  <c r="A2627" i="12"/>
  <c r="A2626" i="12"/>
  <c r="A2625" i="12"/>
  <c r="A2624" i="12"/>
  <c r="A2623" i="12"/>
  <c r="A2622" i="12"/>
  <c r="A2621" i="12"/>
  <c r="A2620" i="12"/>
  <c r="A2619" i="12"/>
  <c r="A2618" i="12"/>
  <c r="A2617" i="12"/>
  <c r="A2616" i="12"/>
  <c r="A2615" i="12"/>
  <c r="A2614" i="12"/>
  <c r="A2613" i="12"/>
  <c r="A2612" i="12"/>
  <c r="A2611" i="12"/>
  <c r="A2610" i="12"/>
  <c r="A2609" i="12"/>
  <c r="A2608" i="12"/>
  <c r="A2607" i="12"/>
  <c r="A2606" i="12"/>
  <c r="A2605" i="12"/>
  <c r="A2604" i="12"/>
  <c r="A2603" i="12"/>
  <c r="A2602" i="12"/>
  <c r="A2601" i="12"/>
  <c r="A2600" i="12"/>
  <c r="A2599" i="12"/>
  <c r="A2598" i="12"/>
  <c r="A2597" i="12"/>
  <c r="A2596" i="12"/>
  <c r="A2595" i="12"/>
  <c r="A2594" i="12"/>
  <c r="A2593" i="12"/>
  <c r="A2592" i="12"/>
  <c r="A2591" i="12"/>
  <c r="A2590" i="12"/>
  <c r="A2589" i="12"/>
  <c r="A2588" i="12"/>
  <c r="A2587" i="12"/>
  <c r="A2586" i="12"/>
  <c r="A2585" i="12"/>
  <c r="A2584" i="12"/>
  <c r="A2583" i="12"/>
  <c r="A2582" i="12"/>
  <c r="A2581" i="12"/>
  <c r="A2580" i="12"/>
  <c r="A2579" i="12"/>
  <c r="A2578" i="12"/>
  <c r="A2577" i="12"/>
  <c r="A2576" i="12"/>
  <c r="A2575" i="12"/>
  <c r="A2574" i="12"/>
  <c r="A2573" i="12"/>
  <c r="A2572" i="12"/>
  <c r="A2571" i="12"/>
  <c r="A2570" i="12"/>
  <c r="A2569" i="12"/>
  <c r="A2568" i="12"/>
  <c r="A2567" i="12"/>
  <c r="A2566" i="12"/>
  <c r="A2565" i="12"/>
  <c r="A2564" i="12"/>
  <c r="A2563" i="12"/>
  <c r="A2562" i="12"/>
  <c r="A2561" i="12"/>
  <c r="A2560" i="12"/>
  <c r="A2559" i="12"/>
  <c r="A2558" i="12"/>
  <c r="A2557" i="12"/>
  <c r="A2556" i="12"/>
  <c r="A2555" i="12"/>
  <c r="A2554" i="12"/>
  <c r="A2553" i="12"/>
  <c r="A2552" i="12"/>
  <c r="A2551" i="12"/>
  <c r="A2550" i="12"/>
  <c r="A2549" i="12"/>
  <c r="A2548" i="12"/>
  <c r="A2547" i="12"/>
  <c r="A2546" i="12"/>
  <c r="A2545" i="12"/>
  <c r="A2544" i="12"/>
  <c r="A2543" i="12"/>
  <c r="A2542" i="12"/>
  <c r="A2541" i="12"/>
  <c r="A2540" i="12"/>
  <c r="A2539" i="12"/>
  <c r="A2538" i="12"/>
  <c r="A2537" i="12"/>
  <c r="A2536" i="12"/>
  <c r="A2535" i="12"/>
  <c r="A2534" i="12"/>
  <c r="A2533" i="12"/>
  <c r="A2532" i="12"/>
  <c r="A2531" i="12"/>
  <c r="A2530" i="12"/>
  <c r="A2529" i="12"/>
  <c r="A2528" i="12"/>
  <c r="A2527" i="12"/>
  <c r="A2526" i="12"/>
  <c r="A2525" i="12"/>
  <c r="A2524" i="12"/>
  <c r="A2523" i="12"/>
  <c r="A2522" i="12"/>
  <c r="A2521" i="12"/>
  <c r="A2520" i="12"/>
  <c r="A2519" i="12"/>
  <c r="A2518" i="12"/>
  <c r="A2517" i="12"/>
  <c r="A2516" i="12"/>
  <c r="A2515" i="12"/>
  <c r="A2514" i="12"/>
  <c r="A2513" i="12"/>
  <c r="A2512" i="12"/>
  <c r="A2511" i="12"/>
  <c r="A2510" i="12"/>
  <c r="A2509" i="12"/>
  <c r="A2508" i="12"/>
  <c r="A2507" i="12"/>
  <c r="A2506" i="12"/>
  <c r="A2505" i="12"/>
  <c r="A2504" i="12"/>
  <c r="A2503" i="12"/>
  <c r="A2502" i="12"/>
  <c r="A2501" i="12"/>
  <c r="A2500" i="12"/>
  <c r="A2499" i="12"/>
  <c r="A2498" i="12"/>
  <c r="A2497" i="12"/>
  <c r="A2496" i="12"/>
  <c r="A2495" i="12"/>
  <c r="A2494" i="12"/>
  <c r="A2493" i="12"/>
  <c r="A2492" i="12"/>
  <c r="A2491" i="12"/>
  <c r="A2490" i="12"/>
  <c r="A2489" i="12"/>
  <c r="A2488" i="12"/>
  <c r="A2487" i="12"/>
  <c r="A2486" i="12"/>
  <c r="A2485" i="12"/>
  <c r="A2484" i="12"/>
  <c r="A2483" i="12"/>
  <c r="A2482" i="12"/>
  <c r="A2481" i="12"/>
  <c r="A2480" i="12"/>
  <c r="A2479" i="12"/>
  <c r="A2478" i="12"/>
  <c r="A2477" i="12"/>
  <c r="A2476" i="12"/>
  <c r="A2475" i="12"/>
  <c r="A2474" i="12"/>
  <c r="A2473" i="12"/>
  <c r="A2472" i="12"/>
  <c r="A2471" i="12"/>
  <c r="A2470" i="12"/>
  <c r="A2469" i="12"/>
  <c r="A2468" i="12"/>
  <c r="A2467" i="12"/>
  <c r="A2466" i="12"/>
  <c r="A2465" i="12"/>
  <c r="A2464" i="12"/>
  <c r="A2463" i="12"/>
  <c r="A2462" i="12"/>
  <c r="A2461" i="12"/>
  <c r="A2460" i="12"/>
  <c r="A2459" i="12"/>
  <c r="A2458" i="12"/>
  <c r="A2457" i="12"/>
  <c r="A2456" i="12"/>
  <c r="A2455" i="12"/>
  <c r="A2454" i="12"/>
  <c r="A2453" i="12"/>
  <c r="A2452" i="12"/>
  <c r="A2451" i="12"/>
  <c r="A2450" i="12"/>
  <c r="A2449" i="12"/>
  <c r="A2448" i="12"/>
  <c r="A2447" i="12"/>
  <c r="A2446" i="12"/>
  <c r="A2445" i="12"/>
  <c r="A2444" i="12"/>
  <c r="A2443" i="12"/>
  <c r="A2442" i="12"/>
  <c r="A2441" i="12"/>
  <c r="A2440" i="12"/>
  <c r="A2439" i="12"/>
  <c r="A2438" i="12"/>
  <c r="A2437" i="12"/>
  <c r="A2436" i="12"/>
  <c r="A2435" i="12"/>
  <c r="A2434" i="12"/>
  <c r="A2433" i="12"/>
  <c r="A2432" i="12"/>
  <c r="A2431" i="12"/>
  <c r="A2430" i="12"/>
  <c r="A2429" i="12"/>
  <c r="A2428" i="12"/>
  <c r="A2427" i="12"/>
  <c r="A2426" i="12"/>
  <c r="A2425" i="12"/>
  <c r="A2424" i="12"/>
  <c r="A2423" i="12"/>
  <c r="A2422" i="12"/>
  <c r="A2421" i="12"/>
  <c r="A2420" i="12"/>
  <c r="A2419" i="12"/>
  <c r="A2418" i="12"/>
  <c r="A2417" i="12"/>
  <c r="A2416" i="12"/>
  <c r="A2415" i="12"/>
  <c r="A2414" i="12"/>
  <c r="A2413" i="12"/>
  <c r="A2412" i="12"/>
  <c r="A2411" i="12"/>
  <c r="A2410" i="12"/>
  <c r="A2409" i="12"/>
  <c r="A2408" i="12"/>
  <c r="A2407" i="12"/>
  <c r="A2406" i="12"/>
  <c r="A2405" i="12"/>
  <c r="A2404" i="12"/>
  <c r="A2403" i="12"/>
  <c r="A2402" i="12"/>
  <c r="A2401" i="12"/>
  <c r="A2400" i="12"/>
  <c r="A2399" i="12"/>
  <c r="A2398" i="12"/>
  <c r="A2397" i="12"/>
  <c r="A2396" i="12"/>
  <c r="A2395" i="12"/>
  <c r="A2394" i="12"/>
  <c r="A2393" i="12"/>
  <c r="A2392" i="12"/>
  <c r="A2391" i="12"/>
  <c r="A2390" i="12"/>
  <c r="A2389" i="12"/>
  <c r="A2388" i="12"/>
  <c r="A2387" i="12"/>
  <c r="A2386" i="12"/>
  <c r="A2385" i="12"/>
  <c r="A2384" i="12"/>
  <c r="A2383" i="12"/>
  <c r="A2382" i="12"/>
  <c r="A2381" i="12"/>
  <c r="A2380" i="12"/>
  <c r="A2379" i="12"/>
  <c r="A2378" i="12"/>
  <c r="A2377" i="12"/>
  <c r="A2376" i="12"/>
  <c r="A2375" i="12"/>
  <c r="A2374" i="12"/>
  <c r="A2373" i="12"/>
  <c r="A2372" i="12"/>
  <c r="A2371" i="12"/>
  <c r="A2370" i="12"/>
  <c r="A2369" i="12"/>
  <c r="A2368" i="12"/>
  <c r="A2367" i="12"/>
  <c r="A2366" i="12"/>
  <c r="A2365" i="12"/>
  <c r="A2364" i="12"/>
  <c r="A2363" i="12"/>
  <c r="A2362" i="12"/>
  <c r="A2361" i="12"/>
  <c r="A2360" i="12"/>
  <c r="A2359" i="12"/>
  <c r="A2358" i="12"/>
  <c r="A2357" i="12"/>
  <c r="A2356" i="12"/>
  <c r="A2355" i="12"/>
  <c r="A2354" i="12"/>
  <c r="A2353" i="12"/>
  <c r="A2352" i="12"/>
  <c r="A2351" i="12"/>
  <c r="A2350" i="12"/>
  <c r="A2349" i="12"/>
  <c r="A2348" i="12"/>
  <c r="A2347" i="12"/>
  <c r="A2346" i="12"/>
  <c r="A2345" i="12"/>
  <c r="A2344" i="12"/>
  <c r="A2343" i="12"/>
  <c r="A2342" i="12"/>
  <c r="A2341" i="12"/>
  <c r="A2340" i="12"/>
  <c r="A2339" i="12"/>
  <c r="A2338" i="12"/>
  <c r="A2337" i="12"/>
  <c r="A2336" i="12"/>
  <c r="A2335" i="12"/>
  <c r="A2334" i="12"/>
  <c r="A2333" i="12"/>
  <c r="A2332" i="12"/>
  <c r="A2331" i="12"/>
  <c r="A2330" i="12"/>
  <c r="A2329" i="12"/>
  <c r="A2328" i="12"/>
  <c r="A2327" i="12"/>
  <c r="A2326" i="12"/>
  <c r="A2325" i="12"/>
  <c r="A2324" i="12"/>
  <c r="A2323" i="12"/>
  <c r="A2322" i="12"/>
  <c r="A2321" i="12"/>
  <c r="A2320" i="12"/>
  <c r="A2319" i="12"/>
  <c r="A2318" i="12"/>
  <c r="A2317" i="12"/>
  <c r="A2316" i="12"/>
  <c r="A2315" i="12"/>
  <c r="A2314" i="12"/>
  <c r="A2313" i="12"/>
  <c r="A2312" i="12"/>
  <c r="A2311" i="12"/>
  <c r="A2310" i="12"/>
  <c r="A2309" i="12"/>
  <c r="A2308" i="12"/>
  <c r="A2307" i="12"/>
  <c r="A2306" i="12"/>
  <c r="A2305" i="12"/>
  <c r="A2304" i="12"/>
  <c r="A2303" i="12"/>
  <c r="A2302" i="12"/>
  <c r="A2301" i="12"/>
  <c r="A2300" i="12"/>
  <c r="A2299" i="12"/>
  <c r="A2298" i="12"/>
  <c r="A2297" i="12"/>
  <c r="A2296" i="12"/>
  <c r="A2295" i="12"/>
  <c r="A2294" i="12"/>
  <c r="A2293" i="12"/>
  <c r="A2292" i="12"/>
  <c r="A2291" i="12"/>
  <c r="A2290" i="12"/>
  <c r="A2289" i="12"/>
  <c r="A2288" i="12"/>
  <c r="A2287" i="12"/>
  <c r="A2286" i="12"/>
  <c r="A2285" i="12"/>
  <c r="A2284" i="12"/>
  <c r="A2283" i="12"/>
  <c r="A2282" i="12"/>
  <c r="A2281" i="12"/>
  <c r="A2280" i="12"/>
  <c r="A2279" i="12"/>
  <c r="A2278" i="12"/>
  <c r="A2277" i="12"/>
  <c r="A2276" i="12"/>
  <c r="A2275" i="12"/>
  <c r="A2274" i="12"/>
  <c r="A2273" i="12"/>
  <c r="A2272" i="12"/>
  <c r="A2271" i="12"/>
  <c r="A2270" i="12"/>
  <c r="A2269" i="12"/>
  <c r="A2268" i="12"/>
  <c r="A2267" i="12"/>
  <c r="A2266" i="12"/>
  <c r="A2265" i="12"/>
  <c r="A2264" i="12"/>
  <c r="A2263" i="12"/>
  <c r="A2262" i="12"/>
  <c r="A2261" i="12"/>
  <c r="A2260" i="12"/>
  <c r="A2259" i="12"/>
  <c r="A2258" i="12"/>
  <c r="A2257" i="12"/>
  <c r="A2256" i="12"/>
  <c r="A2255" i="12"/>
  <c r="A2254" i="12"/>
  <c r="A2253" i="12"/>
  <c r="A2252" i="12"/>
  <c r="A2251" i="12"/>
  <c r="A2250" i="12"/>
  <c r="A2249" i="12"/>
  <c r="A2248" i="12"/>
  <c r="A2247" i="12"/>
  <c r="A2246" i="12"/>
  <c r="A2245" i="12"/>
  <c r="A2244" i="12"/>
  <c r="A2243" i="12"/>
  <c r="A2242" i="12"/>
  <c r="A2241" i="12"/>
  <c r="A2240" i="12"/>
  <c r="A2239" i="12"/>
  <c r="A2238" i="12"/>
  <c r="A2237" i="12"/>
  <c r="A2236" i="12"/>
  <c r="A2235" i="12"/>
  <c r="A2234" i="12"/>
  <c r="A2233" i="12"/>
  <c r="A2232" i="12"/>
  <c r="A2231" i="12"/>
  <c r="A2230" i="12"/>
  <c r="A2229" i="12"/>
  <c r="A2228" i="12"/>
  <c r="A2227" i="12"/>
  <c r="A2226" i="12"/>
  <c r="A2225" i="12"/>
  <c r="A2224" i="12"/>
  <c r="A2223" i="12"/>
  <c r="A2222" i="12"/>
  <c r="A2221" i="12"/>
  <c r="A2220" i="12"/>
  <c r="A2219" i="12"/>
  <c r="A2218" i="12"/>
  <c r="A2217" i="12"/>
  <c r="A2216" i="12"/>
  <c r="A2215" i="12"/>
  <c r="A2214" i="12"/>
  <c r="A2213" i="12"/>
  <c r="A2212" i="12"/>
  <c r="A2211" i="12"/>
  <c r="A2210" i="12"/>
  <c r="A2209" i="12"/>
  <c r="A2208" i="12"/>
  <c r="A2207" i="12"/>
  <c r="A2206" i="12"/>
  <c r="A2205" i="12"/>
  <c r="A2204" i="12"/>
  <c r="A2203" i="12"/>
  <c r="A2202" i="12"/>
  <c r="A2201" i="12"/>
  <c r="A2200" i="12"/>
  <c r="A2199" i="12"/>
  <c r="A2198" i="12"/>
  <c r="A2197" i="12"/>
  <c r="A2196" i="12"/>
  <c r="A2195" i="12"/>
  <c r="A2194" i="12"/>
  <c r="A2193" i="12"/>
  <c r="A2192" i="12"/>
  <c r="A2191" i="12"/>
  <c r="A2190" i="12"/>
  <c r="A2189" i="12"/>
  <c r="A2188" i="12"/>
  <c r="A2187" i="12"/>
  <c r="A2186" i="12"/>
  <c r="A2185" i="12"/>
  <c r="A2184" i="12"/>
  <c r="A2183" i="12"/>
  <c r="A2182" i="12"/>
  <c r="A2181" i="12"/>
  <c r="A2180" i="12"/>
  <c r="A2179" i="12"/>
  <c r="A2178" i="12"/>
  <c r="A2177" i="12"/>
  <c r="A2176" i="12"/>
  <c r="A2175" i="12"/>
  <c r="A2174" i="12"/>
  <c r="A2173" i="12"/>
  <c r="A2172" i="12"/>
  <c r="A2171" i="12"/>
  <c r="A2170" i="12"/>
  <c r="A2169" i="12"/>
  <c r="A2168" i="12"/>
  <c r="A2167" i="12"/>
  <c r="A2166" i="12"/>
  <c r="A2165" i="12"/>
  <c r="A2164" i="12"/>
  <c r="A2163" i="12"/>
  <c r="A2162" i="12"/>
  <c r="A2161" i="12"/>
  <c r="A2160" i="12"/>
  <c r="A2159" i="12"/>
  <c r="A2158" i="12"/>
  <c r="A2157" i="12"/>
  <c r="A2156" i="12"/>
  <c r="A2155" i="12"/>
  <c r="A2154" i="12"/>
  <c r="A2153" i="12"/>
  <c r="A2152" i="12"/>
  <c r="A2151" i="12"/>
  <c r="A2150" i="12"/>
  <c r="A2149" i="12"/>
  <c r="A2148" i="12"/>
  <c r="A2147" i="12"/>
  <c r="A2146" i="12"/>
  <c r="A2145" i="12"/>
  <c r="A2144" i="12"/>
  <c r="A2143" i="12"/>
  <c r="A2142" i="12"/>
  <c r="A2141" i="12"/>
  <c r="A2140" i="12"/>
  <c r="A2139" i="12"/>
  <c r="A2138" i="12"/>
  <c r="A2137" i="12"/>
  <c r="A2136" i="12"/>
  <c r="A2135" i="12"/>
  <c r="A2134" i="12"/>
  <c r="A2133" i="12"/>
  <c r="A2132" i="12"/>
  <c r="A2131" i="12"/>
  <c r="A2130" i="12"/>
  <c r="A2129" i="12"/>
  <c r="A2128" i="12"/>
  <c r="A2127" i="12"/>
  <c r="A2126" i="12"/>
  <c r="A2125" i="12"/>
  <c r="A2124" i="12"/>
  <c r="A2123" i="12"/>
  <c r="A2122" i="12"/>
  <c r="A2121" i="12"/>
  <c r="A2120" i="12"/>
  <c r="A2119" i="12"/>
  <c r="A2118" i="12"/>
  <c r="A2117" i="12"/>
  <c r="A2116" i="12"/>
  <c r="A2115" i="12"/>
  <c r="A2114" i="12"/>
  <c r="A2113" i="12"/>
  <c r="A2112" i="12"/>
  <c r="A2111" i="12"/>
  <c r="A2110" i="12"/>
  <c r="A2109" i="12"/>
  <c r="A2108" i="12"/>
  <c r="A2107" i="12"/>
  <c r="A2106" i="12"/>
  <c r="A2105" i="12"/>
  <c r="A2104" i="12"/>
  <c r="A2103" i="12"/>
  <c r="A2102" i="12"/>
  <c r="A2101" i="12"/>
  <c r="A2100" i="12"/>
  <c r="A2099" i="12"/>
  <c r="A2098" i="12"/>
  <c r="A2097" i="12"/>
  <c r="A2096" i="12"/>
  <c r="A2095" i="12"/>
  <c r="A2094" i="12"/>
  <c r="A2093" i="12"/>
  <c r="A2092" i="12"/>
  <c r="A2091" i="12"/>
  <c r="A2090" i="12"/>
  <c r="A2089" i="12"/>
  <c r="A2088" i="12"/>
  <c r="A2087" i="12"/>
  <c r="A2086" i="12"/>
  <c r="A2085" i="12"/>
  <c r="A2084" i="12"/>
  <c r="A2083" i="12"/>
  <c r="A2082" i="12"/>
  <c r="A2081" i="12"/>
  <c r="A2080" i="12"/>
  <c r="A2079" i="12"/>
  <c r="A2078" i="12"/>
  <c r="A2077" i="12"/>
  <c r="A2076" i="12"/>
  <c r="A2075" i="12"/>
  <c r="A2074" i="12"/>
  <c r="A2073" i="12"/>
  <c r="A2072" i="12"/>
  <c r="A2071" i="12"/>
  <c r="A2070" i="12"/>
  <c r="A2069" i="12"/>
  <c r="A2068" i="12"/>
  <c r="A2067" i="12"/>
  <c r="A2066" i="12"/>
  <c r="A2065" i="12"/>
  <c r="A2064" i="12"/>
  <c r="A2063" i="12"/>
  <c r="A2062" i="12"/>
  <c r="A2061" i="12"/>
  <c r="A2060" i="12"/>
  <c r="A2059" i="12"/>
  <c r="A2058" i="12"/>
  <c r="A2057" i="12"/>
  <c r="A2056" i="12"/>
  <c r="A2055" i="12"/>
  <c r="A2054" i="12"/>
  <c r="A2053" i="12"/>
  <c r="A2052" i="12"/>
  <c r="A2051" i="12"/>
  <c r="A2050" i="12"/>
  <c r="A2049" i="12"/>
  <c r="A2048" i="12"/>
  <c r="A2047" i="12"/>
  <c r="A2046" i="12"/>
  <c r="A2045" i="12"/>
  <c r="A2044" i="12"/>
  <c r="A2043" i="12"/>
  <c r="A2042" i="12"/>
  <c r="A2041" i="12"/>
  <c r="A2040" i="12"/>
  <c r="A2039" i="12"/>
  <c r="A2038" i="12"/>
  <c r="A2037" i="12"/>
  <c r="A2036" i="12"/>
  <c r="A2035" i="12"/>
  <c r="A2034" i="12"/>
  <c r="A2033" i="12"/>
  <c r="A2032" i="12"/>
  <c r="A2031" i="12"/>
  <c r="A2030" i="12"/>
  <c r="A2029" i="12"/>
  <c r="A2028" i="12"/>
  <c r="A2027" i="12"/>
  <c r="A2026" i="12"/>
  <c r="A2025" i="12"/>
  <c r="A2024" i="12"/>
  <c r="A2023" i="12"/>
  <c r="A2022" i="12"/>
  <c r="A2021" i="12"/>
  <c r="A2020" i="12"/>
  <c r="A2019" i="12"/>
  <c r="A2018" i="12"/>
  <c r="A2017" i="12"/>
  <c r="A2016" i="12"/>
  <c r="A2015" i="12"/>
  <c r="A2014" i="12"/>
  <c r="A2013" i="12"/>
  <c r="A2012" i="12"/>
  <c r="A2011" i="12"/>
  <c r="A2010" i="12"/>
  <c r="A2009" i="12"/>
  <c r="A2008" i="12"/>
  <c r="A2007" i="12"/>
  <c r="A2006" i="12"/>
  <c r="A2005" i="12"/>
  <c r="A2004" i="12"/>
  <c r="A2003" i="12"/>
  <c r="A2002" i="12"/>
  <c r="A2001" i="12"/>
  <c r="A2000" i="12"/>
  <c r="A1999" i="12"/>
  <c r="A1998" i="12"/>
  <c r="A1997" i="12"/>
  <c r="A1996" i="12"/>
  <c r="A1995" i="12"/>
  <c r="A1994" i="12"/>
  <c r="A1993" i="12"/>
  <c r="A1992" i="12"/>
  <c r="A1991" i="12"/>
  <c r="A1990" i="12"/>
  <c r="A1989" i="12"/>
  <c r="A1988" i="12"/>
  <c r="A1987" i="12"/>
  <c r="A1986" i="12"/>
  <c r="A1985" i="12"/>
  <c r="A1984" i="12"/>
  <c r="A1983" i="12"/>
  <c r="A1982" i="12"/>
  <c r="A1981" i="12"/>
  <c r="A1980" i="12"/>
  <c r="A1979" i="12"/>
  <c r="A1978" i="12"/>
  <c r="A1977" i="12"/>
  <c r="A1976" i="12"/>
  <c r="A1975" i="12"/>
  <c r="A1974" i="12"/>
  <c r="A1973" i="12"/>
  <c r="A1972" i="12"/>
  <c r="A1971" i="12"/>
  <c r="A1970" i="12"/>
  <c r="A1969" i="12"/>
  <c r="A1968" i="12"/>
  <c r="A1967" i="12"/>
  <c r="A1966" i="12"/>
  <c r="A1965" i="12"/>
  <c r="A1964" i="12"/>
  <c r="A1963" i="12"/>
  <c r="A1962" i="12"/>
  <c r="A1961" i="12"/>
  <c r="A1960" i="12"/>
  <c r="A1959" i="12"/>
  <c r="A1958" i="12"/>
  <c r="A1957" i="12"/>
  <c r="A1956" i="12"/>
  <c r="A1955" i="12"/>
  <c r="A1954" i="12"/>
  <c r="A1953" i="12"/>
  <c r="A1952" i="12"/>
  <c r="A1951" i="12"/>
  <c r="A1950" i="12"/>
  <c r="A1949" i="12"/>
  <c r="A1948" i="12"/>
  <c r="A1947" i="12"/>
  <c r="A1946" i="12"/>
  <c r="A1945" i="12"/>
  <c r="A1944" i="12"/>
  <c r="A1943" i="12"/>
  <c r="A1942" i="12"/>
  <c r="A1941" i="12"/>
  <c r="A1940" i="12"/>
  <c r="A1939" i="12"/>
  <c r="A1938" i="12"/>
  <c r="A1937" i="12"/>
  <c r="A1936" i="12"/>
  <c r="A1935" i="12"/>
  <c r="A1934" i="12"/>
  <c r="A1933" i="12"/>
  <c r="A1932" i="12"/>
  <c r="A1931" i="12"/>
  <c r="A1930" i="12"/>
  <c r="A1929" i="12"/>
  <c r="A1928" i="12"/>
  <c r="A1927" i="12"/>
  <c r="A1926" i="12"/>
  <c r="A1925" i="12"/>
  <c r="A1924" i="12"/>
  <c r="A1923" i="12"/>
  <c r="A1922" i="12"/>
  <c r="A1921" i="12"/>
  <c r="A1920" i="12"/>
  <c r="A1919" i="12"/>
  <c r="A1918" i="12"/>
  <c r="A1917" i="12"/>
  <c r="A1916" i="12"/>
  <c r="A1915" i="12"/>
  <c r="A1914" i="12"/>
  <c r="A1913" i="12"/>
  <c r="A1912" i="12"/>
  <c r="A1911" i="12"/>
  <c r="A1910" i="12"/>
  <c r="A1909" i="12"/>
  <c r="A1908" i="12"/>
  <c r="A1907" i="12"/>
  <c r="A1906" i="12"/>
  <c r="A1905" i="12"/>
  <c r="A1904" i="12"/>
  <c r="A1903" i="12"/>
  <c r="A1902" i="12"/>
  <c r="A1901" i="12"/>
  <c r="A1900" i="12"/>
  <c r="A1899" i="12"/>
  <c r="A1898" i="12"/>
  <c r="A1897" i="12"/>
  <c r="A1896" i="12"/>
  <c r="A1895" i="12"/>
  <c r="A1894" i="12"/>
  <c r="A1893" i="12"/>
  <c r="A1892" i="12"/>
  <c r="A1891" i="12"/>
  <c r="A1890" i="12"/>
  <c r="A1889" i="12"/>
  <c r="A1888" i="12"/>
  <c r="A1887" i="12"/>
  <c r="A1886" i="12"/>
  <c r="A1885" i="12"/>
  <c r="A1884" i="12"/>
  <c r="A1883" i="12"/>
  <c r="A1882" i="12"/>
  <c r="A1881" i="12"/>
  <c r="A1880" i="12"/>
  <c r="A1879" i="12"/>
  <c r="A1878" i="12"/>
  <c r="A1877" i="12"/>
  <c r="A1876" i="12"/>
  <c r="A1875" i="12"/>
  <c r="A1874" i="12"/>
  <c r="A1873" i="12"/>
  <c r="A1872" i="12"/>
  <c r="A1871" i="12"/>
  <c r="A1870" i="12"/>
  <c r="A1869" i="12"/>
  <c r="A1868" i="12"/>
  <c r="A1867" i="12"/>
  <c r="A1866" i="12"/>
  <c r="A1865" i="12"/>
  <c r="A1864" i="12"/>
  <c r="A1863" i="12"/>
  <c r="A1862" i="12"/>
  <c r="A1861" i="12"/>
  <c r="A1860" i="12"/>
  <c r="A1859" i="12"/>
  <c r="A1858" i="12"/>
  <c r="A1857" i="12"/>
  <c r="A1856" i="12"/>
  <c r="A1855" i="12"/>
  <c r="A1854" i="12"/>
  <c r="A1853" i="12"/>
  <c r="A1852" i="12"/>
  <c r="A1851" i="12"/>
  <c r="A1850" i="12"/>
  <c r="A1849" i="12"/>
  <c r="A1848" i="12"/>
  <c r="A1847" i="12"/>
  <c r="A1846" i="12"/>
  <c r="A1845" i="12"/>
  <c r="A1844" i="12"/>
  <c r="A1843" i="12"/>
  <c r="A1842" i="12"/>
  <c r="A1841" i="12"/>
  <c r="A1840" i="12"/>
  <c r="A1839" i="12"/>
  <c r="A1838" i="12"/>
  <c r="A1837" i="12"/>
  <c r="A1836" i="12"/>
  <c r="A1835" i="12"/>
  <c r="A1834" i="12"/>
  <c r="A1833" i="12"/>
  <c r="A1832" i="12"/>
  <c r="A1831" i="12"/>
  <c r="A1830" i="12"/>
  <c r="A1829" i="12"/>
  <c r="A1828" i="12"/>
  <c r="A1827" i="12"/>
  <c r="A1826" i="12"/>
  <c r="A1825" i="12"/>
  <c r="A1824" i="12"/>
  <c r="A1823" i="12"/>
  <c r="A1822" i="12"/>
  <c r="A1821" i="12"/>
  <c r="A1820" i="12"/>
  <c r="A1819" i="12"/>
  <c r="A1818" i="12"/>
  <c r="A1817" i="12"/>
  <c r="A1816" i="12"/>
  <c r="A1815" i="12"/>
  <c r="A1814" i="12"/>
  <c r="A1813" i="12"/>
  <c r="A1812" i="12"/>
  <c r="A1811" i="12"/>
  <c r="A1810" i="12"/>
  <c r="A1809" i="12"/>
  <c r="A1808" i="12"/>
  <c r="A1807" i="12"/>
  <c r="A1806" i="12"/>
  <c r="A1805" i="12"/>
  <c r="A1804" i="12"/>
  <c r="A1803" i="12"/>
  <c r="A1802" i="12"/>
  <c r="A1801" i="12"/>
  <c r="A1800" i="12"/>
  <c r="A1799" i="12"/>
  <c r="A1798" i="12"/>
  <c r="A1797" i="12"/>
  <c r="A1796" i="12"/>
  <c r="A1795" i="12"/>
  <c r="A1794" i="12"/>
  <c r="A1793" i="12"/>
  <c r="A1792" i="12"/>
  <c r="A1791" i="12"/>
  <c r="A1790" i="12"/>
  <c r="A1789" i="12"/>
  <c r="A1788" i="12"/>
  <c r="A1787" i="12"/>
  <c r="A1786" i="12"/>
  <c r="A1785" i="12"/>
  <c r="A1784" i="12"/>
  <c r="A1783" i="12"/>
  <c r="A1782" i="12"/>
  <c r="A1781" i="12"/>
  <c r="A1780" i="12"/>
  <c r="A1779" i="12"/>
  <c r="A1778" i="12"/>
  <c r="A1777" i="12"/>
  <c r="A1776" i="12"/>
  <c r="A1775" i="12"/>
  <c r="A1774" i="12"/>
  <c r="A1773" i="12"/>
  <c r="A1772" i="12"/>
  <c r="A1771" i="12"/>
  <c r="A1770" i="12"/>
  <c r="A1769" i="12"/>
  <c r="A1768" i="12"/>
  <c r="A1767" i="12"/>
  <c r="A1766" i="12"/>
  <c r="A1765" i="12"/>
  <c r="A1764" i="12"/>
  <c r="A1763" i="12"/>
  <c r="A1762" i="12"/>
  <c r="A1761" i="12"/>
  <c r="A1760" i="12"/>
  <c r="A1759" i="12"/>
  <c r="A1758" i="12"/>
  <c r="A1757" i="12"/>
  <c r="A1756" i="12"/>
  <c r="A1755" i="12"/>
  <c r="A1754" i="12"/>
  <c r="A1753" i="12"/>
  <c r="A1752" i="12"/>
  <c r="A1751" i="12"/>
  <c r="A1750" i="12"/>
  <c r="A1749" i="12"/>
  <c r="A1748" i="12"/>
  <c r="A1747" i="12"/>
  <c r="A1746" i="12"/>
  <c r="A1745" i="12"/>
  <c r="A1744" i="12"/>
  <c r="A1743" i="12"/>
  <c r="A1742" i="12"/>
  <c r="A1741" i="12"/>
  <c r="A1740" i="12"/>
  <c r="A1739" i="12"/>
  <c r="A1738" i="12"/>
  <c r="A1737" i="12"/>
  <c r="A1736" i="12"/>
  <c r="A1735" i="12"/>
  <c r="A1734" i="12"/>
  <c r="A1733" i="12"/>
  <c r="A1732" i="12"/>
  <c r="A1731" i="12"/>
  <c r="A1730" i="12"/>
  <c r="A1729" i="12"/>
  <c r="A1728" i="12"/>
  <c r="A1727" i="12"/>
  <c r="A1726" i="12"/>
  <c r="A1725" i="12"/>
  <c r="A1724" i="12"/>
  <c r="A1723" i="12"/>
  <c r="A1722" i="12"/>
  <c r="A1721" i="12"/>
  <c r="A1720" i="12"/>
  <c r="A1719" i="12"/>
  <c r="A1718" i="12"/>
  <c r="A1717" i="12"/>
  <c r="A1716" i="12"/>
  <c r="A1715" i="12"/>
  <c r="A1714" i="12"/>
  <c r="A1713" i="12"/>
  <c r="A1712" i="12"/>
  <c r="A1711" i="12"/>
  <c r="A1710" i="12"/>
  <c r="A1709" i="12"/>
  <c r="A1708" i="12"/>
  <c r="A1707" i="12"/>
  <c r="A1706" i="12"/>
  <c r="A1705" i="12"/>
  <c r="A1704" i="12"/>
  <c r="A1703" i="12"/>
  <c r="A1702" i="12"/>
  <c r="A1701" i="12"/>
  <c r="A1700" i="12"/>
  <c r="A1699" i="12"/>
  <c r="A1698" i="12"/>
  <c r="A1697" i="12"/>
  <c r="A1696" i="12"/>
  <c r="A1695" i="12"/>
  <c r="A1694" i="12"/>
  <c r="A1693" i="12"/>
  <c r="A1692" i="12"/>
  <c r="A1691" i="12"/>
  <c r="A1690" i="12"/>
  <c r="A1689" i="12"/>
  <c r="A1688" i="12"/>
  <c r="A1687" i="12"/>
  <c r="A1686" i="12"/>
  <c r="A1685" i="12"/>
  <c r="A1684" i="12"/>
  <c r="A1683" i="12"/>
  <c r="A1682" i="12"/>
  <c r="A1681" i="12"/>
  <c r="A1680" i="12"/>
  <c r="A1679" i="12"/>
  <c r="A1678" i="12"/>
  <c r="A1677" i="12"/>
  <c r="A1676" i="12"/>
  <c r="A1675" i="12"/>
  <c r="A1674" i="12"/>
  <c r="A1673" i="12"/>
  <c r="A1672" i="12"/>
  <c r="A1671" i="12"/>
  <c r="A1670" i="12"/>
  <c r="A1669" i="12"/>
  <c r="A1668" i="12"/>
  <c r="A1667" i="12"/>
  <c r="A1666" i="12"/>
  <c r="A1665" i="12"/>
  <c r="A1664" i="12"/>
  <c r="A1663" i="12"/>
  <c r="A1662" i="12"/>
  <c r="A1661" i="12"/>
  <c r="A1660" i="12"/>
  <c r="A1659" i="12"/>
  <c r="A1658" i="12"/>
  <c r="A1657" i="12"/>
  <c r="A1656" i="12"/>
  <c r="A1655" i="12"/>
  <c r="A1654" i="12"/>
  <c r="A1653" i="12"/>
  <c r="A1652" i="12"/>
  <c r="A1651" i="12"/>
  <c r="A1650" i="12"/>
  <c r="A1649" i="12"/>
  <c r="A1648" i="12"/>
  <c r="A1647" i="12"/>
  <c r="A1646" i="12"/>
  <c r="A1645" i="12"/>
  <c r="A1644" i="12"/>
  <c r="A1643" i="12"/>
  <c r="A1642" i="12"/>
  <c r="A1641" i="12"/>
  <c r="A1640" i="12"/>
  <c r="A1639" i="12"/>
  <c r="A1638" i="12"/>
  <c r="A1637" i="12"/>
  <c r="A1636" i="12"/>
  <c r="A1635" i="12"/>
  <c r="A1634" i="12"/>
  <c r="A1633" i="12"/>
  <c r="A1632" i="12"/>
  <c r="A1631" i="12"/>
  <c r="A1630" i="12"/>
  <c r="A1629" i="12"/>
  <c r="A1628" i="12"/>
  <c r="A1627" i="12"/>
  <c r="A1626" i="12"/>
  <c r="A1625" i="12"/>
  <c r="A1624" i="12"/>
  <c r="A1623" i="12"/>
  <c r="A1622" i="12"/>
  <c r="A1621" i="12"/>
  <c r="A1620" i="12"/>
  <c r="A1619" i="12"/>
  <c r="A1618" i="12"/>
  <c r="A1617" i="12"/>
  <c r="A1616" i="12"/>
  <c r="A1615" i="12"/>
  <c r="A1614" i="12"/>
  <c r="A1613" i="12"/>
  <c r="A1612" i="12"/>
  <c r="A1611" i="12"/>
  <c r="A1610" i="12"/>
  <c r="A1609" i="12"/>
  <c r="A1608" i="12"/>
  <c r="A1607" i="12"/>
  <c r="A1606" i="12"/>
  <c r="A1605" i="12"/>
  <c r="A1604" i="12"/>
  <c r="A1603" i="12"/>
  <c r="A1602" i="12"/>
  <c r="A1601" i="12"/>
  <c r="A1600" i="12"/>
  <c r="A1599" i="12"/>
  <c r="A1598" i="12"/>
  <c r="A1597" i="12"/>
  <c r="A1596" i="12"/>
  <c r="A1595" i="12"/>
  <c r="A1594" i="12"/>
  <c r="A1593" i="12"/>
  <c r="A1592" i="12"/>
  <c r="A1591" i="12"/>
  <c r="A1590" i="12"/>
  <c r="A1589" i="12"/>
  <c r="A1588" i="12"/>
  <c r="A1587" i="12"/>
  <c r="A1586" i="12"/>
  <c r="A1585" i="12"/>
  <c r="A1584" i="12"/>
  <c r="A1583" i="12"/>
  <c r="A1582" i="12"/>
  <c r="A1581" i="12"/>
  <c r="A1580" i="12"/>
  <c r="A1579" i="12"/>
  <c r="A1578" i="12"/>
  <c r="A1577" i="12"/>
  <c r="A1576" i="12"/>
  <c r="A1575" i="12"/>
  <c r="A1574" i="12"/>
  <c r="A1573" i="12"/>
  <c r="A1572" i="12"/>
  <c r="A1571" i="12"/>
  <c r="A1570" i="12"/>
  <c r="A1569" i="12"/>
  <c r="A1568" i="12"/>
  <c r="A1567" i="12"/>
  <c r="A1566" i="12"/>
  <c r="A1565" i="12"/>
  <c r="A1564" i="12"/>
  <c r="A1563" i="12"/>
  <c r="A1562" i="12"/>
  <c r="A1561" i="12"/>
  <c r="A1560" i="12"/>
  <c r="A1559" i="12"/>
  <c r="A1558" i="12"/>
  <c r="A1557" i="12"/>
  <c r="A1556" i="12"/>
  <c r="A1555" i="12"/>
  <c r="A1554" i="12"/>
  <c r="A1553" i="12"/>
  <c r="A1552" i="12"/>
  <c r="A1551" i="12"/>
  <c r="A1550" i="12"/>
  <c r="A1549" i="12"/>
  <c r="A1548" i="12"/>
  <c r="A1547" i="12"/>
  <c r="A1546" i="12"/>
  <c r="A1545" i="12"/>
  <c r="A1544" i="12"/>
  <c r="A1543" i="12"/>
  <c r="A1542" i="12"/>
  <c r="A1541" i="12"/>
  <c r="A1540" i="12"/>
  <c r="A1539" i="12"/>
  <c r="A1538" i="12"/>
  <c r="A1537" i="12"/>
  <c r="A1536" i="12"/>
  <c r="A1535" i="12"/>
  <c r="A1534" i="12"/>
  <c r="A1533" i="12"/>
  <c r="A1532" i="12"/>
  <c r="A1531" i="12"/>
  <c r="A1530" i="12"/>
  <c r="A1529" i="12"/>
  <c r="A1528" i="12"/>
  <c r="A1527" i="12"/>
  <c r="A1526" i="12"/>
  <c r="A1525" i="12"/>
  <c r="A1524" i="12"/>
  <c r="A1523" i="12"/>
  <c r="A1522" i="12"/>
  <c r="A1521" i="12"/>
  <c r="A1520" i="12"/>
  <c r="A1519" i="12"/>
  <c r="A1518" i="12"/>
  <c r="A1517" i="12"/>
  <c r="A1516" i="12"/>
  <c r="A1515" i="12"/>
  <c r="A1514" i="12"/>
  <c r="A1513" i="12"/>
  <c r="A1512" i="12"/>
  <c r="A1511" i="12"/>
  <c r="A1510" i="12"/>
  <c r="A1509" i="12"/>
  <c r="A1508" i="12"/>
  <c r="A1507" i="12"/>
  <c r="A1506" i="12"/>
  <c r="A1505" i="12"/>
  <c r="A1504" i="12"/>
  <c r="A1503" i="12"/>
  <c r="A1502" i="12"/>
  <c r="A1501" i="12"/>
  <c r="A1500" i="12"/>
  <c r="A1499" i="12"/>
  <c r="A1498" i="12"/>
  <c r="A1497" i="12"/>
  <c r="A1496" i="12"/>
  <c r="A1495" i="12"/>
  <c r="A1494" i="12"/>
  <c r="A1493" i="12"/>
  <c r="A1492" i="12"/>
  <c r="A1491" i="12"/>
  <c r="A1490" i="12"/>
  <c r="A1489" i="12"/>
  <c r="A1488" i="12"/>
  <c r="A1487" i="12"/>
  <c r="A1486" i="12"/>
  <c r="A1485" i="12"/>
  <c r="A1484" i="12"/>
  <c r="A1483" i="12"/>
  <c r="A1482" i="12"/>
  <c r="A1481" i="12"/>
  <c r="A1480" i="12"/>
  <c r="A1479" i="12"/>
  <c r="A1478" i="12"/>
  <c r="A1477" i="12"/>
  <c r="A1476" i="12"/>
  <c r="A1475" i="12"/>
  <c r="A1474" i="12"/>
  <c r="A1473" i="12"/>
  <c r="A1472" i="12"/>
  <c r="A1471" i="12"/>
  <c r="A1470" i="12"/>
  <c r="A1469" i="12"/>
  <c r="A1468" i="12"/>
  <c r="A1467" i="12"/>
  <c r="A1466" i="12"/>
  <c r="A1465" i="12"/>
  <c r="A1464" i="12"/>
  <c r="A1463" i="12"/>
  <c r="A1462" i="12"/>
  <c r="A1461" i="12"/>
  <c r="A1460" i="12"/>
  <c r="A1459" i="12"/>
  <c r="A1458" i="12"/>
  <c r="A1457" i="12"/>
  <c r="A1456" i="12"/>
  <c r="A1455" i="12"/>
  <c r="A1454" i="12"/>
  <c r="A1453" i="12"/>
  <c r="A1452" i="12"/>
  <c r="A1451" i="12"/>
  <c r="A1450" i="12"/>
  <c r="A1449" i="12"/>
  <c r="A1448" i="12"/>
  <c r="A1447" i="12"/>
  <c r="A1446" i="12"/>
  <c r="A1445" i="12"/>
  <c r="A1444" i="12"/>
  <c r="A1443" i="12"/>
  <c r="A1442" i="12"/>
  <c r="A1441" i="12"/>
  <c r="A1440" i="12"/>
  <c r="A1439" i="12"/>
  <c r="A1438" i="12"/>
  <c r="A1437" i="12"/>
  <c r="A1436" i="12"/>
  <c r="A1435" i="12"/>
  <c r="A1434" i="12"/>
  <c r="A1433" i="12"/>
  <c r="A1432" i="12"/>
  <c r="A1431" i="12"/>
  <c r="A1430" i="12"/>
  <c r="A1429" i="12"/>
  <c r="A1428" i="12"/>
  <c r="A1427" i="12"/>
  <c r="A1426" i="12"/>
  <c r="A1425" i="12"/>
  <c r="A1424" i="12"/>
  <c r="A1423" i="12"/>
  <c r="A1422" i="12"/>
  <c r="A1421" i="12"/>
  <c r="A1420" i="12"/>
  <c r="A1419" i="12"/>
  <c r="A1418" i="12"/>
  <c r="A1417" i="12"/>
  <c r="A1416" i="12"/>
  <c r="A1415" i="12"/>
  <c r="A1414" i="12"/>
  <c r="A1413" i="12"/>
  <c r="A1412" i="12"/>
  <c r="A1411" i="12"/>
  <c r="A1410" i="12"/>
  <c r="A1409" i="12"/>
  <c r="A1408" i="12"/>
  <c r="A1407" i="12"/>
  <c r="A1406" i="12"/>
  <c r="A1405" i="12"/>
  <c r="A1404" i="12"/>
  <c r="A1403" i="12"/>
  <c r="A1402" i="12"/>
  <c r="A1401" i="12"/>
  <c r="A1400" i="12"/>
  <c r="A1399" i="12"/>
  <c r="A1398" i="12"/>
  <c r="A1397" i="12"/>
  <c r="A1396" i="12"/>
  <c r="A1395" i="12"/>
  <c r="A1394" i="12"/>
  <c r="A1393" i="12"/>
  <c r="A1392" i="12"/>
  <c r="A1391" i="12"/>
  <c r="A1390" i="12"/>
  <c r="A1389" i="12"/>
  <c r="A1388" i="12"/>
  <c r="A1387" i="12"/>
  <c r="A1386" i="12"/>
  <c r="A1385" i="12"/>
  <c r="A1384" i="12"/>
  <c r="A1383" i="12"/>
  <c r="A1382" i="12"/>
  <c r="A1381" i="12"/>
  <c r="A1380" i="12"/>
  <c r="A1379" i="12"/>
  <c r="A1378" i="12"/>
  <c r="A1377" i="12"/>
  <c r="A1376" i="12"/>
  <c r="A1375" i="12"/>
  <c r="A1374" i="12"/>
  <c r="A1373" i="12"/>
  <c r="A1372" i="12"/>
  <c r="A1371" i="12"/>
  <c r="A1370" i="12"/>
  <c r="A1369" i="12"/>
  <c r="A1368" i="12"/>
  <c r="A1367" i="12"/>
  <c r="A1366" i="12"/>
  <c r="A1365" i="12"/>
  <c r="A1364" i="12"/>
  <c r="A1363" i="12"/>
  <c r="A1362" i="12"/>
  <c r="A1361" i="12"/>
  <c r="A1360" i="12"/>
  <c r="A1359" i="12"/>
  <c r="A1358" i="12"/>
  <c r="A1357" i="12"/>
  <c r="A1356" i="12"/>
  <c r="A1355" i="12"/>
  <c r="A1354" i="12"/>
  <c r="A1353" i="12"/>
  <c r="A1352" i="12"/>
  <c r="A1351" i="12"/>
  <c r="A1350" i="12"/>
  <c r="A1349" i="12"/>
  <c r="A1348" i="12"/>
  <c r="A1347" i="12"/>
  <c r="A1346" i="12"/>
  <c r="A1345" i="12"/>
  <c r="A1344" i="12"/>
  <c r="A1343" i="12"/>
  <c r="A1342" i="12"/>
  <c r="A1341" i="12"/>
  <c r="A1340" i="12"/>
  <c r="A1339" i="12"/>
  <c r="A1338" i="12"/>
  <c r="A1337" i="12"/>
  <c r="A1336" i="12"/>
  <c r="A1335" i="12"/>
  <c r="A1334" i="12"/>
  <c r="A1333" i="12"/>
  <c r="A1332" i="12"/>
  <c r="A1331" i="12"/>
  <c r="A1330" i="12"/>
  <c r="A1329" i="12"/>
  <c r="A1328" i="12"/>
  <c r="A1327" i="12"/>
  <c r="A1326" i="12"/>
  <c r="A1325" i="12"/>
  <c r="A1324" i="12"/>
  <c r="A1323" i="12"/>
  <c r="A1322" i="12"/>
  <c r="A1321" i="12"/>
  <c r="A1320" i="12"/>
  <c r="A1319" i="12"/>
  <c r="A1318" i="12"/>
  <c r="A1317" i="12"/>
  <c r="A1316" i="12"/>
  <c r="A1315" i="12"/>
  <c r="A1314" i="12"/>
  <c r="A1313" i="12"/>
  <c r="A1312" i="12"/>
  <c r="A1311" i="12"/>
  <c r="A1310" i="12"/>
  <c r="A1309" i="12"/>
  <c r="A1308" i="12"/>
  <c r="A1307" i="12"/>
  <c r="A1306" i="12"/>
  <c r="A1305" i="12"/>
  <c r="A1304" i="12"/>
  <c r="A1303" i="12"/>
  <c r="A1302" i="12"/>
  <c r="A1301" i="12"/>
  <c r="A1300" i="12"/>
  <c r="A1299" i="12"/>
  <c r="A1298" i="12"/>
  <c r="A1297" i="12"/>
  <c r="A1296" i="12"/>
  <c r="A1295" i="12"/>
  <c r="A1294" i="12"/>
  <c r="A1293" i="12"/>
  <c r="A1292" i="12"/>
  <c r="A1291" i="12"/>
  <c r="A1290" i="12"/>
  <c r="A1289" i="12"/>
  <c r="A1288" i="12"/>
  <c r="A1287" i="12"/>
  <c r="A1286" i="12"/>
  <c r="A1285" i="12"/>
  <c r="A1284" i="12"/>
  <c r="A1283" i="12"/>
  <c r="A1282" i="12"/>
  <c r="A1281" i="12"/>
  <c r="A1280" i="12"/>
  <c r="A1279" i="12"/>
  <c r="A1278" i="12"/>
  <c r="A1277" i="12"/>
  <c r="A1276" i="12"/>
  <c r="A1275" i="12"/>
  <c r="A1274" i="12"/>
  <c r="A1273" i="12"/>
  <c r="A1272" i="12"/>
  <c r="A1271" i="12"/>
  <c r="A1270" i="12"/>
  <c r="A1269" i="12"/>
  <c r="A1268" i="12"/>
  <c r="A1267" i="12"/>
  <c r="A1266" i="12"/>
  <c r="A1265" i="12"/>
  <c r="A1264" i="12"/>
  <c r="A1263" i="12"/>
  <c r="A1262" i="12"/>
  <c r="A1261" i="12"/>
  <c r="A1260" i="12"/>
  <c r="A1259" i="12"/>
  <c r="A1258" i="12"/>
  <c r="A1257" i="12"/>
  <c r="A1256" i="12"/>
  <c r="A1255" i="12"/>
  <c r="A1254" i="12"/>
  <c r="A1253" i="12"/>
  <c r="A1252" i="12"/>
  <c r="A1251" i="12"/>
  <c r="A1250" i="12"/>
  <c r="A1249" i="12"/>
  <c r="A1248" i="12"/>
  <c r="A1247" i="12"/>
  <c r="A1246" i="12"/>
  <c r="A1245" i="12"/>
  <c r="A1244" i="12"/>
  <c r="A1243" i="12"/>
  <c r="A1242" i="12"/>
  <c r="A1241" i="12"/>
  <c r="A1240" i="12"/>
  <c r="A1239" i="12"/>
  <c r="A1238" i="12"/>
  <c r="A1237" i="12"/>
  <c r="A1236" i="12"/>
  <c r="A1235" i="12"/>
  <c r="A1234" i="12"/>
  <c r="A1233" i="12"/>
  <c r="A1232" i="12"/>
  <c r="A1231" i="12"/>
  <c r="A1230" i="12"/>
  <c r="A1229" i="12"/>
  <c r="A1228" i="12"/>
  <c r="A1227" i="12"/>
  <c r="A1226" i="12"/>
  <c r="A1225" i="12"/>
  <c r="A1224" i="12"/>
  <c r="A1223" i="12"/>
  <c r="A1222" i="12"/>
  <c r="A1221" i="12"/>
  <c r="A1220" i="12"/>
  <c r="A1219" i="12"/>
  <c r="A1218" i="12"/>
  <c r="A1217" i="12"/>
  <c r="A1216" i="12"/>
  <c r="A1215" i="12"/>
  <c r="A1214" i="12"/>
  <c r="A1213" i="12"/>
  <c r="A1212" i="12"/>
  <c r="A1211" i="12"/>
  <c r="A1210" i="12"/>
  <c r="A1209" i="12"/>
  <c r="A1208" i="12"/>
  <c r="A1207" i="12"/>
  <c r="A1206" i="12"/>
  <c r="A1205" i="12"/>
  <c r="A1204" i="12"/>
  <c r="A1203" i="12"/>
  <c r="A1202" i="12"/>
  <c r="A1201" i="12"/>
  <c r="A1200" i="12"/>
  <c r="A1199" i="12"/>
  <c r="A1198" i="12"/>
  <c r="A1197" i="12"/>
  <c r="A1196" i="12"/>
  <c r="A1195" i="12"/>
  <c r="A1194" i="12"/>
  <c r="A1193" i="12"/>
  <c r="A1192" i="12"/>
  <c r="A1191" i="12"/>
  <c r="A1190" i="12"/>
  <c r="A1189" i="12"/>
  <c r="A1188" i="12"/>
  <c r="A1187" i="12"/>
  <c r="A1186" i="12"/>
  <c r="A1185" i="12"/>
  <c r="A1184" i="12"/>
  <c r="A1183" i="12"/>
  <c r="A1182" i="12"/>
  <c r="A1181" i="12"/>
  <c r="A1180" i="12"/>
  <c r="A1179" i="12"/>
  <c r="A1178" i="12"/>
  <c r="A1177" i="12"/>
  <c r="A1176" i="12"/>
  <c r="A1175" i="12"/>
  <c r="A1174" i="12"/>
  <c r="A1173" i="12"/>
  <c r="A1172" i="12"/>
  <c r="A1171" i="12"/>
  <c r="A1170" i="12"/>
  <c r="A1169" i="12"/>
  <c r="A1168" i="12"/>
  <c r="A1167" i="12"/>
  <c r="A1166" i="12"/>
  <c r="A1165" i="12"/>
  <c r="A1164" i="12"/>
  <c r="A1163" i="12"/>
  <c r="A1162" i="12"/>
  <c r="A1161" i="12"/>
  <c r="A1160" i="12"/>
  <c r="A1159" i="12"/>
  <c r="A1158" i="12"/>
  <c r="A1157" i="12"/>
  <c r="A1156" i="12"/>
  <c r="A1155" i="12"/>
  <c r="A1154" i="12"/>
  <c r="A1153" i="12"/>
  <c r="A1152" i="12"/>
  <c r="A1151" i="12"/>
  <c r="A1150" i="12"/>
  <c r="A1149" i="12"/>
  <c r="A1148" i="12"/>
  <c r="A1147" i="12"/>
  <c r="A1146" i="12"/>
  <c r="A1145" i="12"/>
  <c r="A1144" i="12"/>
  <c r="A1143" i="12"/>
  <c r="A1142" i="12"/>
  <c r="A1141" i="12"/>
  <c r="A1140" i="12"/>
  <c r="A1139" i="12"/>
  <c r="A1138" i="12"/>
  <c r="A1137" i="12"/>
  <c r="A1136" i="12"/>
  <c r="A1135" i="12"/>
  <c r="A1134" i="12"/>
  <c r="A1133" i="12"/>
  <c r="A1132" i="12"/>
  <c r="A1131" i="12"/>
  <c r="A1130" i="12"/>
  <c r="A1129" i="12"/>
  <c r="A1128" i="12"/>
  <c r="A1127" i="12"/>
  <c r="A1126" i="12"/>
  <c r="A1125" i="12"/>
  <c r="A1124" i="12"/>
  <c r="A1123" i="12"/>
  <c r="A1122" i="12"/>
  <c r="A1121" i="12"/>
  <c r="A1120" i="12"/>
  <c r="A1119" i="12"/>
  <c r="A1118" i="12"/>
  <c r="A1117" i="12"/>
  <c r="A1116" i="12"/>
  <c r="A1115" i="12"/>
  <c r="A1114" i="12"/>
  <c r="A1113" i="12"/>
  <c r="A1112" i="12"/>
  <c r="A1111" i="12"/>
  <c r="A1110" i="12"/>
  <c r="A1109" i="12"/>
  <c r="A1108" i="12"/>
  <c r="A1107" i="12"/>
  <c r="A1106" i="12"/>
  <c r="A1105" i="12"/>
  <c r="A1104" i="12"/>
  <c r="A1103" i="12"/>
  <c r="A1102" i="12"/>
  <c r="A1101" i="12"/>
  <c r="A1100" i="12"/>
  <c r="A1099" i="12"/>
  <c r="A1098" i="12"/>
  <c r="A1097" i="12"/>
  <c r="A1096" i="12"/>
  <c r="A1095" i="12"/>
  <c r="A1094" i="12"/>
  <c r="A1093" i="12"/>
  <c r="A1092" i="12"/>
  <c r="A1091" i="12"/>
  <c r="A1090" i="12"/>
  <c r="A1089" i="12"/>
  <c r="A1088" i="12"/>
  <c r="A1087" i="12"/>
  <c r="A1086" i="12"/>
  <c r="A1085" i="12"/>
  <c r="A1084" i="12"/>
  <c r="A1083" i="12"/>
  <c r="A1082" i="12"/>
  <c r="A1081" i="12"/>
  <c r="A1080" i="12"/>
  <c r="A1079" i="12"/>
  <c r="A1078" i="12"/>
  <c r="A1077" i="12"/>
  <c r="A1076" i="12"/>
  <c r="A1075" i="12"/>
  <c r="A1074" i="12"/>
  <c r="A1073" i="12"/>
  <c r="A1072" i="12"/>
  <c r="A1071" i="12"/>
  <c r="A1070" i="12"/>
  <c r="A1069" i="12"/>
  <c r="A1068" i="12"/>
  <c r="A1067" i="12"/>
  <c r="A1066" i="12"/>
  <c r="A1065" i="12"/>
  <c r="A1064" i="12"/>
  <c r="A1063" i="12"/>
  <c r="A1062" i="12"/>
  <c r="A1061" i="12"/>
  <c r="A1060" i="12"/>
  <c r="A1059" i="12"/>
  <c r="A1058" i="12"/>
  <c r="A1057" i="12"/>
  <c r="A1056" i="12"/>
  <c r="A1055" i="12"/>
  <c r="A1054" i="12"/>
  <c r="A1053" i="12"/>
  <c r="A1052" i="12"/>
  <c r="A1051" i="12"/>
  <c r="A1050" i="12"/>
  <c r="A1049" i="12"/>
  <c r="A1048" i="12"/>
  <c r="A1047" i="12"/>
  <c r="A1046" i="12"/>
  <c r="A1045" i="12"/>
  <c r="A1044" i="12"/>
  <c r="A1043" i="12"/>
  <c r="A1042" i="12"/>
  <c r="A1041" i="12"/>
  <c r="A1040" i="12"/>
  <c r="A1039" i="12"/>
  <c r="A1038" i="12"/>
  <c r="A1037" i="12"/>
  <c r="A1036" i="12"/>
  <c r="A1035" i="12"/>
  <c r="A1034" i="12"/>
  <c r="A1033" i="12"/>
  <c r="A1032" i="12"/>
  <c r="A1031" i="12"/>
  <c r="A1030" i="12"/>
  <c r="A1029" i="12"/>
  <c r="A1028" i="12"/>
  <c r="A1027" i="12"/>
  <c r="A1026" i="12"/>
  <c r="A1025" i="12"/>
  <c r="A1024" i="12"/>
  <c r="A1023" i="12"/>
  <c r="A1022" i="12"/>
  <c r="A1021" i="12"/>
  <c r="A1020" i="12"/>
  <c r="A1019" i="12"/>
  <c r="A1018" i="12"/>
  <c r="A1017" i="12"/>
  <c r="A1016" i="12"/>
  <c r="A1015" i="12"/>
  <c r="A1014" i="12"/>
  <c r="A1013" i="12"/>
  <c r="A1012" i="12"/>
  <c r="A1011" i="12"/>
  <c r="A1010" i="12"/>
  <c r="A1009" i="12"/>
  <c r="A1008" i="12"/>
  <c r="A1007" i="12"/>
  <c r="A1006" i="12"/>
  <c r="A1005" i="12"/>
  <c r="A1004" i="12"/>
  <c r="A1003" i="12"/>
  <c r="A1002" i="12"/>
  <c r="A1001" i="12"/>
  <c r="A1000" i="12"/>
  <c r="A999" i="12"/>
  <c r="A998" i="12"/>
  <c r="A997" i="12"/>
  <c r="A996" i="12"/>
  <c r="A995" i="12"/>
  <c r="A994" i="12"/>
  <c r="A993" i="12"/>
  <c r="A992" i="12"/>
  <c r="A991" i="12"/>
  <c r="A990" i="12"/>
  <c r="A989" i="12"/>
  <c r="A988" i="12"/>
  <c r="A987" i="12"/>
  <c r="A986" i="12"/>
  <c r="A985" i="12"/>
  <c r="A984" i="12"/>
  <c r="A983" i="12"/>
  <c r="A982" i="12"/>
  <c r="A981" i="12"/>
  <c r="A980" i="12"/>
  <c r="A979" i="12"/>
  <c r="A978" i="12"/>
  <c r="A977" i="12"/>
  <c r="A976" i="12"/>
  <c r="A975" i="12"/>
  <c r="A974" i="12"/>
  <c r="A973" i="12"/>
  <c r="A972" i="12"/>
  <c r="A971" i="12"/>
  <c r="A970" i="12"/>
  <c r="A969" i="12"/>
  <c r="A968" i="12"/>
  <c r="A967" i="12"/>
  <c r="A966" i="12"/>
  <c r="A965" i="12"/>
  <c r="A964" i="12"/>
  <c r="A963" i="12"/>
  <c r="A962" i="12"/>
  <c r="A961" i="12"/>
  <c r="A960" i="12"/>
  <c r="A959" i="12"/>
  <c r="A958" i="12"/>
  <c r="A957" i="12"/>
  <c r="A956" i="12"/>
  <c r="A955" i="12"/>
  <c r="A954" i="12"/>
  <c r="A953" i="12"/>
  <c r="A952" i="12"/>
  <c r="A951" i="12"/>
  <c r="A950" i="12"/>
  <c r="A949" i="12"/>
  <c r="A948" i="12"/>
  <c r="A947" i="12"/>
  <c r="A946" i="12"/>
  <c r="A945" i="12"/>
  <c r="A944" i="12"/>
  <c r="A943" i="12"/>
  <c r="A942" i="12"/>
  <c r="A941" i="12"/>
  <c r="A940" i="12"/>
  <c r="A939" i="12"/>
  <c r="A938" i="12"/>
  <c r="A937" i="12"/>
  <c r="A936" i="12"/>
  <c r="A935" i="12"/>
  <c r="A934" i="12"/>
  <c r="A933" i="12"/>
  <c r="A932" i="12"/>
  <c r="A931" i="12"/>
  <c r="A930" i="12"/>
  <c r="A929" i="12"/>
  <c r="A928" i="12"/>
  <c r="A927" i="12"/>
  <c r="A926" i="12"/>
  <c r="A925" i="12"/>
  <c r="A924" i="12"/>
  <c r="A923" i="12"/>
  <c r="A922" i="12"/>
  <c r="A921" i="12"/>
  <c r="A920" i="12"/>
  <c r="A919" i="12"/>
  <c r="A918" i="12"/>
  <c r="A917" i="12"/>
  <c r="A916" i="12"/>
  <c r="A915" i="12"/>
  <c r="A914" i="12"/>
  <c r="A913" i="12"/>
  <c r="A912" i="12"/>
  <c r="A911" i="12"/>
  <c r="A910" i="12"/>
  <c r="A909" i="12"/>
  <c r="A908" i="12"/>
  <c r="A907" i="12"/>
  <c r="A906" i="12"/>
  <c r="A905" i="12"/>
  <c r="A904" i="12"/>
  <c r="A903" i="12"/>
  <c r="A902" i="12"/>
  <c r="A901" i="12"/>
  <c r="A900" i="12"/>
  <c r="A899" i="12"/>
  <c r="A898" i="12"/>
  <c r="A897" i="12"/>
  <c r="A896" i="12"/>
  <c r="A895" i="12"/>
  <c r="A894" i="12"/>
  <c r="A893" i="12"/>
  <c r="A892" i="12"/>
  <c r="A891" i="12"/>
  <c r="A890" i="12"/>
  <c r="A889" i="12"/>
  <c r="A888" i="12"/>
  <c r="A887" i="12"/>
  <c r="A886" i="12"/>
  <c r="A885" i="12"/>
  <c r="A884" i="12"/>
  <c r="A883" i="12"/>
  <c r="A882" i="12"/>
  <c r="A881" i="12"/>
  <c r="A880" i="12"/>
  <c r="A879" i="12"/>
  <c r="A878" i="12"/>
  <c r="A877" i="12"/>
  <c r="A876" i="12"/>
  <c r="A875" i="12"/>
  <c r="A874" i="12"/>
  <c r="A873" i="12"/>
  <c r="A872" i="12"/>
  <c r="A871" i="12"/>
  <c r="A870" i="12"/>
  <c r="A869" i="12"/>
  <c r="A868" i="12"/>
  <c r="A867" i="12"/>
  <c r="A866" i="12"/>
  <c r="A865" i="12"/>
  <c r="A864" i="12"/>
  <c r="A863" i="12"/>
  <c r="A862" i="12"/>
  <c r="A861" i="12"/>
  <c r="A860" i="12"/>
  <c r="A859" i="12"/>
  <c r="A858" i="12"/>
  <c r="A857" i="12"/>
  <c r="A856" i="12"/>
  <c r="A855" i="12"/>
  <c r="A854" i="12"/>
  <c r="A853" i="12"/>
  <c r="A852" i="12"/>
  <c r="A851" i="12"/>
  <c r="A850" i="12"/>
  <c r="A849" i="12"/>
  <c r="A848" i="12"/>
  <c r="A847" i="12"/>
  <c r="A846" i="12"/>
  <c r="A845" i="12"/>
  <c r="A844" i="12"/>
  <c r="A843" i="12"/>
  <c r="A842" i="12"/>
  <c r="A841" i="12"/>
  <c r="A840" i="12"/>
  <c r="A839" i="12"/>
  <c r="A838" i="12"/>
  <c r="A837" i="12"/>
  <c r="A836" i="12"/>
  <c r="A835" i="12"/>
  <c r="A834" i="12"/>
  <c r="A833" i="12"/>
  <c r="A832" i="12"/>
  <c r="A831" i="12"/>
  <c r="A830" i="12"/>
  <c r="A829" i="12"/>
  <c r="A828" i="12"/>
  <c r="A827" i="12"/>
  <c r="A826" i="12"/>
  <c r="A825" i="12"/>
  <c r="A824" i="12"/>
  <c r="A823" i="12"/>
  <c r="A822" i="12"/>
  <c r="A821" i="12"/>
  <c r="A820" i="12"/>
  <c r="A819" i="12"/>
  <c r="A818" i="12"/>
  <c r="A817" i="12"/>
  <c r="A816" i="12"/>
  <c r="A815" i="12"/>
  <c r="A814" i="12"/>
  <c r="A813" i="12"/>
  <c r="A812" i="12"/>
  <c r="A811" i="12"/>
  <c r="A810" i="12"/>
  <c r="A809" i="12"/>
  <c r="A808" i="12"/>
  <c r="A807" i="12"/>
  <c r="A806" i="12"/>
  <c r="A805" i="12"/>
  <c r="A804" i="12"/>
  <c r="A803" i="12"/>
  <c r="A802" i="12"/>
  <c r="A801" i="12"/>
  <c r="A800" i="12"/>
  <c r="A799" i="12"/>
  <c r="A798" i="12"/>
  <c r="A797" i="12"/>
  <c r="A796" i="12"/>
  <c r="A795" i="12"/>
  <c r="A794" i="12"/>
  <c r="A793" i="12"/>
  <c r="A792" i="12"/>
  <c r="A791" i="12"/>
  <c r="A790" i="12"/>
  <c r="A789" i="12"/>
  <c r="A788" i="12"/>
  <c r="A787" i="12"/>
  <c r="A786" i="12"/>
  <c r="A785" i="12"/>
  <c r="A784" i="12"/>
  <c r="A783" i="12"/>
  <c r="A782" i="12"/>
  <c r="A781" i="12"/>
  <c r="A780" i="12"/>
  <c r="A779" i="12"/>
  <c r="A778" i="12"/>
  <c r="A777" i="12"/>
  <c r="A776" i="12"/>
  <c r="A775" i="12"/>
  <c r="A774" i="12"/>
  <c r="A773" i="12"/>
  <c r="A772" i="12"/>
  <c r="A771" i="12"/>
  <c r="A770" i="12"/>
  <c r="A769" i="12"/>
  <c r="A768" i="12"/>
  <c r="A767" i="12"/>
  <c r="A766" i="12"/>
  <c r="A765" i="12"/>
  <c r="A764" i="12"/>
  <c r="A763" i="12"/>
  <c r="A762" i="12"/>
  <c r="A761" i="12"/>
  <c r="A760" i="12"/>
  <c r="A759" i="12"/>
  <c r="A758" i="12"/>
  <c r="A757" i="12"/>
  <c r="A756" i="12"/>
  <c r="A755" i="12"/>
  <c r="A754" i="12"/>
  <c r="A753" i="12"/>
  <c r="A752" i="12"/>
  <c r="A751" i="12"/>
  <c r="A750" i="12"/>
  <c r="A749" i="12"/>
  <c r="A748" i="12"/>
  <c r="A747" i="12"/>
  <c r="A746" i="12"/>
  <c r="A745" i="12"/>
  <c r="A744" i="12"/>
  <c r="A743" i="12"/>
  <c r="A742" i="12"/>
  <c r="A741" i="12"/>
  <c r="A740" i="12"/>
  <c r="A739" i="12"/>
  <c r="A738" i="12"/>
  <c r="A737" i="12"/>
  <c r="A736" i="12"/>
  <c r="A735" i="12"/>
  <c r="A734" i="12"/>
  <c r="A733" i="12"/>
  <c r="A732" i="12"/>
  <c r="A731" i="12"/>
  <c r="A730" i="12"/>
  <c r="A729" i="12"/>
  <c r="A728" i="12"/>
  <c r="A727" i="12"/>
  <c r="A726" i="12"/>
  <c r="A725" i="12"/>
  <c r="A724" i="12"/>
  <c r="A723" i="12"/>
  <c r="A722" i="12"/>
  <c r="A721" i="12"/>
  <c r="A720" i="12"/>
  <c r="A719" i="12"/>
  <c r="A718" i="12"/>
  <c r="A717" i="12"/>
  <c r="A716" i="12"/>
  <c r="A715" i="12"/>
  <c r="A714" i="12"/>
  <c r="A713" i="12"/>
  <c r="A712" i="12"/>
  <c r="A711" i="12"/>
  <c r="A710" i="12"/>
  <c r="A709" i="12"/>
  <c r="A708" i="12"/>
  <c r="A707" i="12"/>
  <c r="A706" i="12"/>
  <c r="A705" i="12"/>
  <c r="A704" i="12"/>
  <c r="A703" i="12"/>
  <c r="A702" i="12"/>
  <c r="A701" i="12"/>
  <c r="A700" i="12"/>
  <c r="A699" i="12"/>
  <c r="A698" i="12"/>
  <c r="A697" i="12"/>
  <c r="A696" i="12"/>
  <c r="A695" i="12"/>
  <c r="A694" i="12"/>
  <c r="A693" i="12"/>
  <c r="A692" i="12"/>
  <c r="A691" i="12"/>
  <c r="A690" i="12"/>
  <c r="A689" i="12"/>
  <c r="A688" i="12"/>
  <c r="A687" i="12"/>
  <c r="A686" i="12"/>
  <c r="A685" i="12"/>
  <c r="A684" i="12"/>
  <c r="A683" i="12"/>
  <c r="A682" i="12"/>
  <c r="A681" i="12"/>
  <c r="A680" i="12"/>
  <c r="A679" i="12"/>
  <c r="A678" i="12"/>
  <c r="A677" i="12"/>
  <c r="A676" i="12"/>
  <c r="A675" i="12"/>
  <c r="A674" i="12"/>
  <c r="A673" i="12"/>
  <c r="A672" i="12"/>
  <c r="A671" i="12"/>
  <c r="A670" i="12"/>
  <c r="A669" i="12"/>
  <c r="A668" i="12"/>
  <c r="A667" i="12"/>
  <c r="A666" i="12"/>
  <c r="A665" i="12"/>
  <c r="A664" i="12"/>
  <c r="A663" i="12"/>
  <c r="A662" i="12"/>
  <c r="A661" i="12"/>
  <c r="A660" i="12"/>
  <c r="A659" i="12"/>
  <c r="A658" i="12"/>
  <c r="A657" i="12"/>
  <c r="A656" i="12"/>
  <c r="A655" i="12"/>
  <c r="A654" i="12"/>
  <c r="A653" i="12"/>
  <c r="A652" i="12"/>
  <c r="A651" i="12"/>
  <c r="A650" i="12"/>
  <c r="A649" i="12"/>
  <c r="A648" i="12"/>
  <c r="A647" i="12"/>
  <c r="A646" i="12"/>
  <c r="A645" i="12"/>
  <c r="A644" i="12"/>
  <c r="A643" i="12"/>
  <c r="A642" i="12"/>
  <c r="A641" i="12"/>
  <c r="A640" i="12"/>
  <c r="A639" i="12"/>
  <c r="A638" i="12"/>
  <c r="A637" i="12"/>
  <c r="A636" i="12"/>
  <c r="A635" i="12"/>
  <c r="A634" i="12"/>
  <c r="A633" i="12"/>
  <c r="A632" i="12"/>
  <c r="A631" i="12"/>
  <c r="A630" i="12"/>
  <c r="A629" i="12"/>
  <c r="A628" i="12"/>
  <c r="A627" i="12"/>
  <c r="A626" i="12"/>
  <c r="A625" i="12"/>
  <c r="A624" i="12"/>
  <c r="A623" i="12"/>
  <c r="A622" i="12"/>
  <c r="A621" i="12"/>
  <c r="A620" i="12"/>
  <c r="A619" i="12"/>
  <c r="A618" i="12"/>
  <c r="A617" i="12"/>
  <c r="A616" i="12"/>
  <c r="A615" i="12"/>
  <c r="A614" i="12"/>
  <c r="A613" i="12"/>
  <c r="A612" i="12"/>
  <c r="A611" i="12"/>
  <c r="A610" i="12"/>
  <c r="A609" i="12"/>
  <c r="A608" i="12"/>
  <c r="A607" i="12"/>
  <c r="A606" i="12"/>
  <c r="A605" i="12"/>
  <c r="A604" i="12"/>
  <c r="A603" i="12"/>
  <c r="A602" i="12"/>
  <c r="A601" i="12"/>
  <c r="A600" i="12"/>
  <c r="A599" i="12"/>
  <c r="A598" i="12"/>
  <c r="A597" i="12"/>
  <c r="A596" i="12"/>
  <c r="A595" i="12"/>
  <c r="A594" i="12"/>
  <c r="A593" i="12"/>
  <c r="A592" i="12"/>
  <c r="A591" i="12"/>
  <c r="A590" i="12"/>
  <c r="A589" i="12"/>
  <c r="A588" i="12"/>
  <c r="A587" i="12"/>
  <c r="A586" i="12"/>
  <c r="A585" i="12"/>
  <c r="A584" i="12"/>
  <c r="A583" i="12"/>
  <c r="A582" i="12"/>
  <c r="A581" i="12"/>
  <c r="A580" i="12"/>
  <c r="A579" i="12"/>
  <c r="A578" i="12"/>
  <c r="A577" i="12"/>
  <c r="A576" i="12"/>
  <c r="A575" i="12"/>
  <c r="A574" i="12"/>
  <c r="A573" i="12"/>
  <c r="A572" i="12"/>
  <c r="A571" i="12"/>
  <c r="A570" i="12"/>
  <c r="A569" i="12"/>
  <c r="A568" i="12"/>
  <c r="A567" i="12"/>
  <c r="A566" i="12"/>
  <c r="A565" i="12"/>
  <c r="A564" i="12"/>
  <c r="A563" i="12"/>
  <c r="A562" i="12"/>
  <c r="A561" i="12"/>
  <c r="A560" i="12"/>
  <c r="A559" i="12"/>
  <c r="A558" i="12"/>
  <c r="A557" i="12"/>
  <c r="A556" i="12"/>
  <c r="A555" i="12"/>
  <c r="A554" i="12"/>
  <c r="A553" i="12"/>
  <c r="A552" i="12"/>
  <c r="A551" i="12"/>
  <c r="A550" i="12"/>
  <c r="A549" i="12"/>
  <c r="A548" i="12"/>
  <c r="A547" i="12"/>
  <c r="A546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21" i="12"/>
  <c r="A520" i="12"/>
  <c r="A519" i="12"/>
  <c r="A518" i="12"/>
  <c r="A517" i="12"/>
  <c r="A516" i="12"/>
  <c r="A515" i="12"/>
  <c r="A514" i="12"/>
  <c r="A513" i="12"/>
  <c r="A512" i="12"/>
  <c r="A511" i="12"/>
  <c r="A510" i="12"/>
  <c r="A509" i="12"/>
  <c r="A508" i="12"/>
  <c r="A507" i="12"/>
  <c r="A506" i="12"/>
  <c r="A505" i="12"/>
  <c r="A504" i="12"/>
  <c r="A503" i="12"/>
  <c r="A502" i="12"/>
  <c r="A501" i="12"/>
  <c r="A500" i="12"/>
  <c r="A499" i="12"/>
  <c r="A498" i="12"/>
  <c r="A497" i="12"/>
  <c r="A496" i="12"/>
  <c r="A495" i="12"/>
  <c r="A494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" i="6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</calcChain>
</file>

<file path=xl/sharedStrings.xml><?xml version="1.0" encoding="utf-8"?>
<sst xmlns="http://schemas.openxmlformats.org/spreadsheetml/2006/main" count="43850" uniqueCount="710">
  <si>
    <t>Classeur Excel – Exploitation des questionnaires (données simulées)</t>
  </si>
  <si>
    <t>Voici un classeur Excel complet (données simulées + formules) qui reproduit les principaux tableaux d’exploitation qu’on peut générer à partir du questionnaire (rubriques 1 à 13) et de la logique décrite dans le rapport méthodologique.</t>
  </si>
  <si>
    <t>Objectif : illustrer les tableaux et traitements (avec formules) générés à partir du questionnaire (13 rubriques).</t>
  </si>
  <si>
    <t>Les feuilles 'Réponses_*' contiennent des données simulées. Les feuilles 'Analyse_*' et 'Synthèse_*' sont calculées par formules.</t>
  </si>
  <si>
    <t>Mode d’emploi (résumé) :</t>
  </si>
  <si>
    <t>1) Remplacer les données simulées par les réponses réelles (mêmes colonnes).</t>
  </si>
  <si>
    <t>2) Vérifier/ajuster les paramètres de codage et les pondérations (feuille Paramètres).</t>
  </si>
  <si>
    <t>3) Consulter les analyses (classements domaines/indicateurs) et synthèses (genre, faisabilité, validation, diffusion).</t>
  </si>
  <si>
    <t>Conventions : High=3, Med=2, Low=1, UK=0 (Unknown). Coût/charge : Low=3, Med=2, High=1, UK=0.</t>
  </si>
  <si>
    <t>Attention : les formules évitent les fonctions de tableaux dynamiques (compatibilité).</t>
  </si>
  <si>
    <t>Ce que contient le classeur (et à quoi ça sert)</t>
  </si>
  <si>
    <t xml:space="preserve">Paramètres : barème High/Med/Low/UK (= 3/2/1/0) + inversion coût/charge + pondérations (modifiable). </t>
  </si>
  <si>
    <t xml:space="preserve">Réponses_* : tables “brutes” simulées structurées comme le fichier de consolidation attendu (répondant, domaines, indicateurs, scoring, genre, contraintes, qualité, diffusion, validation). </t>
  </si>
  <si>
    <t xml:space="preserve">Codage_Scoring : conversion automatique des modalités (High/Med/Low/UK) en scores numériques + calcul d’un score global pondéré (Rubrique 6). </t>
  </si>
  <si>
    <t xml:space="preserve">Analyse_Domaines : classement des domaines (Top10/Top5), score pondéré, consensus (Rubrique 4). </t>
  </si>
  <si>
    <t xml:space="preserve">Analyse_Indicateurs : classement des indicateurs (propositions, score moyen, consensus), et rang dans le domaine (Rubriques 5–6). </t>
  </si>
  <si>
    <t xml:space="preserve">Synthèse_Genre / Contraintes / Qualité / Diffusion / Validation : tableaux de fréquences (%), directement alignés aux rubriques 7, 9, 10, 11, 12. </t>
  </si>
  <si>
    <t xml:space="preserve">Dashboard : extrait “Top 5 domaines” + “Top 10 indicateurs” (exemple). </t>
  </si>
  <si>
    <t>Comment l’utiliser avec les réponses réelles</t>
  </si>
  <si>
    <t xml:space="preserve">1. Remplacer les lignes simulées dans les feuilles Réponses_* par les réponses collectées (mêmes colonnes). </t>
  </si>
  <si>
    <t xml:space="preserve">2. Ajuster si besoin les pondérations (feuille Paramètres) et/ou la règle “Noyau + extensions”. </t>
  </si>
  <si>
    <t>3. Lire directement les résultats dans Analyse_Domaines, Analyse_Indicateurs et les Synthèses.</t>
  </si>
  <si>
    <t>Paramètres de codage et de calcul</t>
  </si>
  <si>
    <t>Codage standard (High/Med/Low/UK)</t>
  </si>
  <si>
    <t>Codage coût/charge (inversé)</t>
  </si>
  <si>
    <t>Pondérations des critères (modifiable)</t>
  </si>
  <si>
    <t>Libellé</t>
  </si>
  <si>
    <t>Score</t>
  </si>
  <si>
    <t>Demande</t>
  </si>
  <si>
    <t>Harmonisation</t>
  </si>
  <si>
    <t>Disponibilité</t>
  </si>
  <si>
    <t>Faisabilité</t>
  </si>
  <si>
    <t>Coût/charge</t>
  </si>
  <si>
    <t>Résultats rapides</t>
  </si>
  <si>
    <t>Impact genre</t>
  </si>
  <si>
    <t>High</t>
  </si>
  <si>
    <t>Low</t>
  </si>
  <si>
    <t>Poids</t>
  </si>
  <si>
    <t>Med</t>
  </si>
  <si>
    <t>Note : somme des poids = 1 (recommandé)</t>
  </si>
  <si>
    <t>UK</t>
  </si>
  <si>
    <t>Points de rang (Top 5 domaines)</t>
  </si>
  <si>
    <t>Rang</t>
  </si>
  <si>
    <t>Points</t>
  </si>
  <si>
    <t>Code domaine</t>
  </si>
  <si>
    <t>Domaine</t>
  </si>
  <si>
    <t>D01</t>
  </si>
  <si>
    <t>Croissance économique, transformation structurelle et commerce</t>
  </si>
  <si>
    <t>D02</t>
  </si>
  <si>
    <t>Emploi, travail décent et protection sociale</t>
  </si>
  <si>
    <t>D03</t>
  </si>
  <si>
    <t>Agriculture durable, sécurité alimentaire et nutrition</t>
  </si>
  <si>
    <t>D04</t>
  </si>
  <si>
    <t>Infrastructures, industrialisation et innovation</t>
  </si>
  <si>
    <t>D05</t>
  </si>
  <si>
    <t>Inclusion, pauvreté et inégalités</t>
  </si>
  <si>
    <t>D06</t>
  </si>
  <si>
    <t>Éducation, compétences et capital humain</t>
  </si>
  <si>
    <t>D07</t>
  </si>
  <si>
    <t>Santé, bien-être et accès universel</t>
  </si>
  <si>
    <t>D08</t>
  </si>
  <si>
    <t>Égalité des genres et autonomisation</t>
  </si>
  <si>
    <t>D09</t>
  </si>
  <si>
    <t>Environnement, résilience climatique et villes durables</t>
  </si>
  <si>
    <t>D10</t>
  </si>
  <si>
    <t>Gouvernance, paix et institutions</t>
  </si>
  <si>
    <t>D11</t>
  </si>
  <si>
    <t>Économie bleue et gestion des océans</t>
  </si>
  <si>
    <t>D12</t>
  </si>
  <si>
    <t>Partenariats et financement du développement</t>
  </si>
  <si>
    <t>ID indicateur</t>
  </si>
  <si>
    <t>Indicateur (condensé)</t>
  </si>
  <si>
    <t>Source</t>
  </si>
  <si>
    <t>D01S01</t>
  </si>
  <si>
    <t>Taux de croissance du PIB réel</t>
  </si>
  <si>
    <t>UA(STYIP = 2e plan décennal de mise en œuvre)</t>
  </si>
  <si>
    <t>D01S02</t>
  </si>
  <si>
    <t>PIB par habitant (USD constant)</t>
  </si>
  <si>
    <t>UA (STYIP)</t>
  </si>
  <si>
    <t>D01S03</t>
  </si>
  <si>
    <t>Part de la Valeur Ajoutée Manufacturière (VAM) dans le PIB</t>
  </si>
  <si>
    <t>ODD 9.2 ; UA</t>
  </si>
  <si>
    <t>D01S04</t>
  </si>
  <si>
    <t>Part des produits de haute technologie dans les exportations manufacturées</t>
  </si>
  <si>
    <t>D01S05</t>
  </si>
  <si>
    <t>Part de l'Afrique dans la valeur ajoutée manufacturière mondiale</t>
  </si>
  <si>
    <t>UA (STYIP) ; ODD</t>
  </si>
  <si>
    <t>D01S06</t>
  </si>
  <si>
    <t>Part du commerce intra-africain dans le commerce total</t>
  </si>
  <si>
    <t>UA ; BAD</t>
  </si>
  <si>
    <t>D01S07</t>
  </si>
  <si>
    <t>Indice de diversification économique</t>
  </si>
  <si>
    <t>D01S08</t>
  </si>
  <si>
    <t>Contribution directe du tourisme au PIB</t>
  </si>
  <si>
    <t>D01S09</t>
  </si>
  <si>
    <t>Formation brute de capital fixe (% PIB)</t>
  </si>
  <si>
    <t>BAD</t>
  </si>
  <si>
    <t>D01S10</t>
  </si>
  <si>
    <t>Pays commerçant sous le régime ZLECA</t>
  </si>
  <si>
    <t>UA</t>
  </si>
  <si>
    <t>D02S11</t>
  </si>
  <si>
    <t>Taux de chômage (total, jeunes, femmes)</t>
  </si>
  <si>
    <t>D02S12</t>
  </si>
  <si>
    <t>Nombre d'emplois créés (dont jeunes)</t>
  </si>
  <si>
    <t>D02S13</t>
  </si>
  <si>
    <t>Taux de jeunes NEET (15-24 ans)</t>
  </si>
  <si>
    <t>ODD 8.6 ; UA</t>
  </si>
  <si>
    <t>D02S14</t>
  </si>
  <si>
    <t>Taux de couverture de la protection sociale</t>
  </si>
  <si>
    <t>UA (STYIP) ; ODD 1.3</t>
  </si>
  <si>
    <t>D02S15</t>
  </si>
  <si>
    <t>Pourcentage d'enfants (5-17 ans) au travail</t>
  </si>
  <si>
    <t>UA(STYIP) ; ODD 8.7</t>
  </si>
  <si>
    <t>D02S16</t>
  </si>
  <si>
    <t>Part de l'emploi informel dans l'emploi total</t>
  </si>
  <si>
    <t>ODD 8.3</t>
  </si>
  <si>
    <t>D02S17</t>
  </si>
  <si>
    <t>Écart de rémunération horaire hommes-femmes</t>
  </si>
  <si>
    <t>ODD 8.5</t>
  </si>
  <si>
    <t>D03S18</t>
  </si>
  <si>
    <t>Prévalence de la sous-alimentation (Faim)</t>
  </si>
  <si>
    <t>UA (STYIP) ; ODD 2.1</t>
  </si>
  <si>
    <t>D03S19</t>
  </si>
  <si>
    <t>Prévalence du retard de croissance (enfants &lt;5 ans)</t>
  </si>
  <si>
    <t>UA (Malabo) ; ODD 2.2</t>
  </si>
  <si>
    <t>D03S20</t>
  </si>
  <si>
    <t>Taux de croissance des rendements agricoles</t>
  </si>
  <si>
    <t>D03S21</t>
  </si>
  <si>
    <t>Réduction des pertes post-récolte</t>
  </si>
  <si>
    <t>UA (Malabo)</t>
  </si>
  <si>
    <t>D03S22</t>
  </si>
  <si>
    <t>Part des importations alimentaires / importations totales</t>
  </si>
  <si>
    <t>D03S23</t>
  </si>
  <si>
    <t>Terres sous gestion durable</t>
  </si>
  <si>
    <t>UA (Post-Malabo)</t>
  </si>
  <si>
    <t>D03S24</t>
  </si>
  <si>
    <t>Résilience climatique des ménages agricoles</t>
  </si>
  <si>
    <t>D03S25</t>
  </si>
  <si>
    <t>Zones de Transformation Agro-industrielle (SAPZ) créées</t>
  </si>
  <si>
    <t>D03S26</t>
  </si>
  <si>
    <t>Utilisation d'engrais (kg/ha)</t>
  </si>
  <si>
    <t>UA (Abuja)</t>
  </si>
  <si>
    <t>D04S27</t>
  </si>
  <si>
    <t>Taux d’accès à l'électricité (Ménages)</t>
  </si>
  <si>
    <t>UA (STYIP) ; ODD 7.1</t>
  </si>
  <si>
    <t>D04S28</t>
  </si>
  <si>
    <t>Accès Internet haut débit (Qualité)</t>
  </si>
  <si>
    <t>D04S29</t>
  </si>
  <si>
    <t>Connectivité routière interafricaine</t>
  </si>
  <si>
    <t>D04S30</t>
  </si>
  <si>
    <t>Connectivité ferroviaire interafricaine</t>
  </si>
  <si>
    <t>D04S31</t>
  </si>
  <si>
    <t>Dépenses de R&amp;D (% PIB)</t>
  </si>
  <si>
    <t>UA (STISA) ; ODD 9.5</t>
  </si>
  <si>
    <t>D04S32</t>
  </si>
  <si>
    <t>Capacité de production électrique installée</t>
  </si>
  <si>
    <t>D04S33</t>
  </si>
  <si>
    <t>Contribution des services numériques au PIB</t>
  </si>
  <si>
    <t>D04S34</t>
  </si>
  <si>
    <t>Part des énergies renouvelables</t>
  </si>
  <si>
    <t>ODD 7.2 ; UA</t>
  </si>
  <si>
    <t>D05S35</t>
  </si>
  <si>
    <t>Taux de pauvreté (seuil national)</t>
  </si>
  <si>
    <t>UA (STYIP) ; ODD 1.2</t>
  </si>
  <si>
    <t>D05S36</t>
  </si>
  <si>
    <t>Indice de Gini (Inégalités de revenus)</t>
  </si>
  <si>
    <t>UA (STYIP) ; ODD 10</t>
  </si>
  <si>
    <t>D05S37</t>
  </si>
  <si>
    <t>Accès à l'eau potable salubre</t>
  </si>
  <si>
    <t>UA (STYIP) ; ODD 6.1</t>
  </si>
  <si>
    <t>D05S38</t>
  </si>
  <si>
    <t>Accès à l'assainissement amélioré</t>
  </si>
  <si>
    <t>UA (STYIP) ; ODD 6.2</t>
  </si>
  <si>
    <t>D05S39</t>
  </si>
  <si>
    <t>Population urbaine vivant dans des taudis</t>
  </si>
  <si>
    <t>UA (STYIP) ; ODD 11.1</t>
  </si>
  <si>
    <t>D05S40</t>
  </si>
  <si>
    <t>Accès à un logement décent</t>
  </si>
  <si>
    <t>D05S41</t>
  </si>
  <si>
    <t>Accès à l'eau (Pays en transition/fragiles)</t>
  </si>
  <si>
    <t>D06S42</t>
  </si>
  <si>
    <t>Taux net de scolarisation (Primaire)</t>
  </si>
  <si>
    <t>UA (STYIP) ; ODD 4.1</t>
  </si>
  <si>
    <t>D06S43</t>
  </si>
  <si>
    <t>Taux net de scolarisation (Secondaire)</t>
  </si>
  <si>
    <t>D06S44</t>
  </si>
  <si>
    <t>Taux de scolarisation pré-primaire</t>
  </si>
  <si>
    <t>UA (STYIP) ; ODD 4.2</t>
  </si>
  <si>
    <t>D06S45</t>
  </si>
  <si>
    <t>Proportion de diplômés en STEM</t>
  </si>
  <si>
    <t>UA (STYIP) ; CESA</t>
  </si>
  <si>
    <t>D06S46</t>
  </si>
  <si>
    <t>Taux de compétence minimale (Lecture/Maths)</t>
  </si>
  <si>
    <t>D06S47</t>
  </si>
  <si>
    <t>Ratio Élèves / Enseignant qualifié</t>
  </si>
  <si>
    <t>D06S48</t>
  </si>
  <si>
    <t>Taux brut de scolarisation (Supérieur)</t>
  </si>
  <si>
    <t>UA (STYIP) ; ODD 4.3</t>
  </si>
  <si>
    <t>D07S49</t>
  </si>
  <si>
    <t>Accès aux soins de santé primaires</t>
  </si>
  <si>
    <t>UA (STYIP) ; ODD 3.8</t>
  </si>
  <si>
    <t>D07S50</t>
  </si>
  <si>
    <t>Taux de mortalité maternelle</t>
  </si>
  <si>
    <t>UA (STYIP) ; ODD 3.1</t>
  </si>
  <si>
    <t>D07S51</t>
  </si>
  <si>
    <t>Taux de mortalité infantile (&lt;5 ans)</t>
  </si>
  <si>
    <t>UA (STYIP) ; ODD 3.2</t>
  </si>
  <si>
    <t>D07S52</t>
  </si>
  <si>
    <t>Incidence VIH / Couverture ARV</t>
  </si>
  <si>
    <t>UA (STYIP) ; ODD 3.3</t>
  </si>
  <si>
    <t>D07S53</t>
  </si>
  <si>
    <t>Incidence Paludisme</t>
  </si>
  <si>
    <t>D07S54</t>
  </si>
  <si>
    <t>Indice de Couverture Sanitaire Universelle</t>
  </si>
  <si>
    <t>ODD 3.8 ; BAD</t>
  </si>
  <si>
    <t>D08S55</t>
  </si>
  <si>
    <t>Femmes dans les instances décisionnelles</t>
  </si>
  <si>
    <t>UA (STYIP) ; ODD 5.5</t>
  </si>
  <si>
    <t>D08S56</t>
  </si>
  <si>
    <t>Droits fonciers et propriété des femmes</t>
  </si>
  <si>
    <t>UA (STYIP) ; ODD 5.a</t>
  </si>
  <si>
    <t>D08S57</t>
  </si>
  <si>
    <t>Accès au financement (Femmes entrepreneurs)</t>
  </si>
  <si>
    <t>BAD (AFAWA)</t>
  </si>
  <si>
    <t>D08S58</t>
  </si>
  <si>
    <t>Prévalence des Violences Basées sur le Genre</t>
  </si>
  <si>
    <t>UA (STYIP) ; ODD 5.2</t>
  </si>
  <si>
    <t>D08S59</t>
  </si>
  <si>
    <t>Mutilations Génitales Féminines (MGF)</t>
  </si>
  <si>
    <t>UA ; ODD 5.3</t>
  </si>
  <si>
    <t>D08S60</t>
  </si>
  <si>
    <t>Temps de travail domestique non rémunéré</t>
  </si>
  <si>
    <t>ODD 5.4 ; UA</t>
  </si>
  <si>
    <t>D09S61</t>
  </si>
  <si>
    <t>Pertes économiques dues aux catastrophes</t>
  </si>
  <si>
    <t>D09S62</t>
  </si>
  <si>
    <t>Couverture forestière</t>
  </si>
  <si>
    <t>UA (STYIP) ; ODD 15.1</t>
  </si>
  <si>
    <t>D09S63</t>
  </si>
  <si>
    <t>Ménages avec résilience climatique renforcée</t>
  </si>
  <si>
    <t>D09S64</t>
  </si>
  <si>
    <t>Finance Climatique mobilisée</t>
  </si>
  <si>
    <t>BAD ; ODD 13.a</t>
  </si>
  <si>
    <t>D09S65</t>
  </si>
  <si>
    <t>Pollution marine (Plastiques/Eutrophisation)</t>
  </si>
  <si>
    <t>ODD 14.1</t>
  </si>
  <si>
    <t>D10S66</t>
  </si>
  <si>
    <t>Score de Perception de la Corruption (IPC)</t>
  </si>
  <si>
    <t>UA (STYIP) ; ODD 16.5</t>
  </si>
  <si>
    <t>D10S67</t>
  </si>
  <si>
    <t>Flux Financiers Illicites (% PIB)</t>
  </si>
  <si>
    <t>UA (STYIP) ; ODD 16.4</t>
  </si>
  <si>
    <t>D10S68</t>
  </si>
  <si>
    <t>Perception d'indépendance de la justice</t>
  </si>
  <si>
    <t>D10S69</t>
  </si>
  <si>
    <t>Ratio recettes fiscales / PIB</t>
  </si>
  <si>
    <t>D10S70</t>
  </si>
  <si>
    <t>Taux d'homicide volontaire</t>
  </si>
  <si>
    <t>ODD 16.1</t>
  </si>
  <si>
    <t>D11S70</t>
  </si>
  <si>
    <t>Valeur ajoutée de l'économie bleue (VAB)</t>
  </si>
  <si>
    <t>UA (ABES)</t>
  </si>
  <si>
    <t>D11S71</t>
  </si>
  <si>
    <t>Emplois liés à l'économie bleue</t>
  </si>
  <si>
    <t>D11S72</t>
  </si>
  <si>
    <t>Aires marines protégées (% zones territoriales)</t>
  </si>
  <si>
    <t>ODD 14.5 ; UA</t>
  </si>
  <si>
    <t>D11S73</t>
  </si>
  <si>
    <t>Pénétration de l'énergie bleue</t>
  </si>
  <si>
    <t>D11S74</t>
  </si>
  <si>
    <t>Stocks de poissons durables</t>
  </si>
  <si>
    <t>ODD 14.4</t>
  </si>
  <si>
    <t>D11S75</t>
  </si>
  <si>
    <t>Indicateur D11S75 (à préciser)</t>
  </si>
  <si>
    <t>À préciser</t>
  </si>
  <si>
    <t>D12S75</t>
  </si>
  <si>
    <t>UA (STYIP) ; BAD</t>
  </si>
  <si>
    <t>D12S76</t>
  </si>
  <si>
    <t>Flux financiers illicites (% PIB)</t>
  </si>
  <si>
    <t>D12S77</t>
  </si>
  <si>
    <t>Part du budget financé par impôts nationaux</t>
  </si>
  <si>
    <t>ODD 17.1 ; UA</t>
  </si>
  <si>
    <t>D12S78</t>
  </si>
  <si>
    <t>Envois de fonds migrants (% PIB)</t>
  </si>
  <si>
    <t>ODD 17.3</t>
  </si>
  <si>
    <t>D12S79</t>
  </si>
  <si>
    <t>Service de la dette (% exportations)</t>
  </si>
  <si>
    <t>ODD 17.4</t>
  </si>
  <si>
    <t>D12S80</t>
  </si>
  <si>
    <t>Indicateur D12S80 (à préciser)</t>
  </si>
  <si>
    <t>ID répondant</t>
  </si>
  <si>
    <t>Pays</t>
  </si>
  <si>
    <t>Région</t>
  </si>
  <si>
    <t>Type d’acteur</t>
  </si>
  <si>
    <t>Langue</t>
  </si>
  <si>
    <t>Portée réponse</t>
  </si>
  <si>
    <t>Consulté collègues</t>
  </si>
  <si>
    <t>SNDS active</t>
  </si>
  <si>
    <t>Pays (1ère occurrence)</t>
  </si>
  <si>
    <t>Flag pays unique</t>
  </si>
  <si>
    <t>R001</t>
  </si>
  <si>
    <t>NER</t>
  </si>
  <si>
    <t>Ouest</t>
  </si>
  <si>
    <t>INS/NSO</t>
  </si>
  <si>
    <t>Français</t>
  </si>
  <si>
    <t>Global</t>
  </si>
  <si>
    <t>R002</t>
  </si>
  <si>
    <t>GHA</t>
  </si>
  <si>
    <t>Ministère/Ministry</t>
  </si>
  <si>
    <t>Régional</t>
  </si>
  <si>
    <t>R003</t>
  </si>
  <si>
    <t>CIV</t>
  </si>
  <si>
    <t>OSC/CSO</t>
  </si>
  <si>
    <t>Continental</t>
  </si>
  <si>
    <t>R004</t>
  </si>
  <si>
    <t>MLI</t>
  </si>
  <si>
    <t>National</t>
  </si>
  <si>
    <t>R005</t>
  </si>
  <si>
    <t>SLE</t>
  </si>
  <si>
    <t>R006</t>
  </si>
  <si>
    <t>EGY</t>
  </si>
  <si>
    <t>Nord</t>
  </si>
  <si>
    <t>R007</t>
  </si>
  <si>
    <t>ZAF</t>
  </si>
  <si>
    <t>Australe</t>
  </si>
  <si>
    <t>Académie/Academia</t>
  </si>
  <si>
    <t>R008</t>
  </si>
  <si>
    <t>SEN</t>
  </si>
  <si>
    <t>R009</t>
  </si>
  <si>
    <t>ETH</t>
  </si>
  <si>
    <t>Est</t>
  </si>
  <si>
    <t>CER/REC</t>
  </si>
  <si>
    <t>R010</t>
  </si>
  <si>
    <t>TGO</t>
  </si>
  <si>
    <t>R011</t>
  </si>
  <si>
    <t>R012</t>
  </si>
  <si>
    <t>R013</t>
  </si>
  <si>
    <t>RWA</t>
  </si>
  <si>
    <t>Autre/Other</t>
  </si>
  <si>
    <t>R014</t>
  </si>
  <si>
    <t>GAB</t>
  </si>
  <si>
    <t>Centre</t>
  </si>
  <si>
    <t>R015</t>
  </si>
  <si>
    <t>MAR</t>
  </si>
  <si>
    <t>Autre</t>
  </si>
  <si>
    <t>R016</t>
  </si>
  <si>
    <t>R017</t>
  </si>
  <si>
    <t>UGA</t>
  </si>
  <si>
    <t>R018</t>
  </si>
  <si>
    <t>DZA</t>
  </si>
  <si>
    <t>R019</t>
  </si>
  <si>
    <t>CMR</t>
  </si>
  <si>
    <t>PTF/Dev partners</t>
  </si>
  <si>
    <t>R020</t>
  </si>
  <si>
    <t>R021</t>
  </si>
  <si>
    <t>R022</t>
  </si>
  <si>
    <t>R023</t>
  </si>
  <si>
    <t>NAM</t>
  </si>
  <si>
    <t>R024</t>
  </si>
  <si>
    <t>NGA</t>
  </si>
  <si>
    <t>R025</t>
  </si>
  <si>
    <t>R026</t>
  </si>
  <si>
    <t>BEN</t>
  </si>
  <si>
    <t>R027</t>
  </si>
  <si>
    <t>R028</t>
  </si>
  <si>
    <t>R029</t>
  </si>
  <si>
    <t>R030</t>
  </si>
  <si>
    <t>R031</t>
  </si>
  <si>
    <t>R032</t>
  </si>
  <si>
    <t>R033</t>
  </si>
  <si>
    <t>R034</t>
  </si>
  <si>
    <t>MRT</t>
  </si>
  <si>
    <t>R035</t>
  </si>
  <si>
    <t>R036</t>
  </si>
  <si>
    <t>R037</t>
  </si>
  <si>
    <t>KEN</t>
  </si>
  <si>
    <t>R038</t>
  </si>
  <si>
    <t>TUN</t>
  </si>
  <si>
    <t>R039</t>
  </si>
  <si>
    <t>R040</t>
  </si>
  <si>
    <t>MOZ</t>
  </si>
  <si>
    <t>R041</t>
  </si>
  <si>
    <t>R042</t>
  </si>
  <si>
    <t>R043</t>
  </si>
  <si>
    <t>R044</t>
  </si>
  <si>
    <t>R045</t>
  </si>
  <si>
    <t>R046</t>
  </si>
  <si>
    <t>R047</t>
  </si>
  <si>
    <t>GIN</t>
  </si>
  <si>
    <t>R048</t>
  </si>
  <si>
    <t>R049</t>
  </si>
  <si>
    <t>R050</t>
  </si>
  <si>
    <t>R051</t>
  </si>
  <si>
    <t>BFA</t>
  </si>
  <si>
    <t>R052</t>
  </si>
  <si>
    <t>R053</t>
  </si>
  <si>
    <t>R054</t>
  </si>
  <si>
    <t>R055</t>
  </si>
  <si>
    <t>GMB</t>
  </si>
  <si>
    <t>R056</t>
  </si>
  <si>
    <t>TCD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</si>
  <si>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</si>
  <si>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</si>
  <si>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</si>
  <si>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</si>
  <si>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</si>
  <si>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</si>
  <si>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</si>
  <si>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</si>
  <si>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</si>
  <si>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</si>
  <si>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</si>
  <si>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</si>
  <si>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</si>
  <si>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</si>
  <si>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</si>
  <si>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</si>
  <si>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</si>
  <si>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</si>
  <si>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</si>
  <si>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LBR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</si>
  <si>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</si>
  <si>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</si>
  <si>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</si>
  <si>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</si>
  <si>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</si>
  <si>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</si>
  <si>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</si>
  <si>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</si>
  <si>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</si>
  <si>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</si>
  <si>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</si>
  <si>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</si>
  <si>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</si>
  <si>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TZA</t>
  </si>
  <si>
    <t>R089</t>
  </si>
  <si>
    <t>COD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</si>
  <si>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</si>
  <si>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</si>
  <si>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</si>
  <si>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</si>
  <si>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</si>
  <si>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</si>
  <si>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</si>
  <si>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</si>
  <si>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</si>
  <si>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</si>
  <si>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</si>
  <si>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</si>
  <si>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English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</si>
  <si>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</si>
  <si>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</si>
  <si>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</si>
  <si>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</si>
  <si>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</si>
  <si>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</si>
  <si>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</si>
  <si>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</si>
  <si>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</si>
  <si>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</si>
  <si>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</si>
  <si>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</si>
  <si>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</si>
  <si>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</si>
  <si>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</si>
  <si>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</si>
  <si>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</si>
  <si>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</si>
  <si>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</si>
  <si>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</si>
  <si>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</si>
  <si>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</si>
  <si>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</si>
  <si>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</si>
  <si>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</si>
  <si>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</si>
  <si>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</si>
  <si>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</si>
  <si>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</si>
  <si>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</si>
  <si>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</si>
  <si>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</si>
  <si>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</si>
  <si>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</si>
  <si>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</si>
  <si>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</si>
  <si>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</si>
  <si>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</si>
  <si>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</si>
  <si>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</si>
  <si>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</si>
  <si>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</si>
  <si>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</si>
  <si>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</si>
  <si>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</si>
  <si>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</si>
  <si>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</si>
  <si>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</si>
  <si>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</si>
  <si>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</si>
  <si>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</si>
  <si>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</si>
  <si>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</si>
  <si>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</si>
  <si>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</si>
  <si>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</si>
  <si>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</si>
  <si>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</si>
  <si>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</si>
  <si>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</si>
  <si>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</si>
  <si>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</si>
  <si>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</si>
  <si>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</si>
  <si>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</si>
  <si>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</si>
  <si>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</si>
  <si>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</si>
  <si>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</si>
  <si>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</si>
  <si>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</si>
  <si>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</si>
  <si>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</si>
  <si>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</si>
  <si>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</si>
  <si>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</si>
  <si>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</si>
  <si>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</si>
  <si>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</si>
  <si>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</si>
  <si>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</si>
  <si>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</si>
  <si>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</si>
  <si>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</si>
  <si>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</si>
  <si>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</si>
  <si>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</si>
  <si>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</si>
  <si>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</si>
  <si>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</si>
  <si>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</si>
  <si>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</si>
  <si>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</si>
  <si>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</si>
  <si>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</si>
  <si>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</si>
  <si>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</si>
  <si>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</si>
  <si>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</si>
  <si>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Pays unique</t>
  </si>
  <si>
    <t>Nb pays uniques</t>
  </si>
  <si>
    <t>Note : La colonne I de Réponses_Répondants marque la première occurrence de chaque pays.</t>
  </si>
  <si>
    <t>Sélectionné (1/0)</t>
  </si>
  <si>
    <t>Rang Top5 (1-5)</t>
  </si>
  <si>
    <t>Points rang</t>
  </si>
  <si>
    <t>Rang Top5</t>
  </si>
  <si>
    <t>Clé (pays|domaine)</t>
  </si>
  <si>
    <t>1ère occurrence (0/1)</t>
  </si>
  <si>
    <t>Indicateur</t>
  </si>
  <si>
    <t>Alignement UA</t>
  </si>
  <si>
    <t>Alignement ODD</t>
  </si>
  <si>
    <t>Alignement BAD</t>
  </si>
  <si>
    <t>Sexe (Yes/No/UK)</t>
  </si>
  <si>
    <t>Périodicité</t>
  </si>
  <si>
    <t>Niveau</t>
  </si>
  <si>
    <t>Note</t>
  </si>
  <si>
    <t>Asp1</t>
  </si>
  <si>
    <t>SDG 4</t>
  </si>
  <si>
    <t>P5</t>
  </si>
  <si>
    <t>No</t>
  </si>
  <si>
    <t>Qtr</t>
  </si>
  <si>
    <t>Cont</t>
  </si>
  <si>
    <t>Asp4</t>
  </si>
  <si>
    <t>SDG 1</t>
  </si>
  <si>
    <t>Other</t>
  </si>
  <si>
    <t>Asp6</t>
  </si>
  <si>
    <t>P3</t>
  </si>
  <si>
    <t>Annual</t>
  </si>
  <si>
    <t>REC</t>
  </si>
  <si>
    <t>Asp7</t>
  </si>
  <si>
    <t>SDG 6</t>
  </si>
  <si>
    <t>P1</t>
  </si>
  <si>
    <t>SDG 2</t>
  </si>
  <si>
    <t>P2</t>
  </si>
  <si>
    <t>Nat</t>
  </si>
  <si>
    <t>SDG 14</t>
  </si>
  <si>
    <t>Yes</t>
  </si>
  <si>
    <t>Asp5</t>
  </si>
  <si>
    <t>SDG 11</t>
  </si>
  <si>
    <t>P4</t>
  </si>
  <si>
    <t>SDG 9</t>
  </si>
  <si>
    <t>SDG 7</t>
  </si>
  <si>
    <t>SDG 13</t>
  </si>
  <si>
    <t>Asp2</t>
  </si>
  <si>
    <t>SDG 16</t>
  </si>
  <si>
    <t>Asp3</t>
  </si>
  <si>
    <t>SDG 8</t>
  </si>
  <si>
    <t>SDG 3</t>
  </si>
  <si>
    <t>SDG 12</t>
  </si>
  <si>
    <t>SDG 15</t>
  </si>
  <si>
    <t>SDG 5</t>
  </si>
  <si>
    <t>SDG 10</t>
  </si>
  <si>
    <t>SDG 17</t>
  </si>
  <si>
    <t>Clé (indicateur|pays)</t>
  </si>
  <si>
    <t>Commentaire</t>
  </si>
  <si>
    <t>Demande_txt</t>
  </si>
  <si>
    <t>Harmonisation_txt</t>
  </si>
  <si>
    <t>Disponibilité_txt</t>
  </si>
  <si>
    <t>Faisabilité_txt</t>
  </si>
  <si>
    <t>Coût_txt</t>
  </si>
  <si>
    <t>Rapides_txt</t>
  </si>
  <si>
    <t>Genre_txt</t>
  </si>
  <si>
    <t>Demande_score</t>
  </si>
  <si>
    <t>Harmonisation_score</t>
  </si>
  <si>
    <t>Disponibilité_score</t>
  </si>
  <si>
    <t>Faisabilité_score</t>
  </si>
  <si>
    <t>Coût_score</t>
  </si>
  <si>
    <t>Rapides_score</t>
  </si>
  <si>
    <t>Genre_score</t>
  </si>
  <si>
    <t>Score global (pondéré)</t>
  </si>
  <si>
    <t>Nb sélections (Top10)</t>
  </si>
  <si>
    <t>Nb Top5</t>
  </si>
  <si>
    <t>Score pondéré (Top5)</t>
  </si>
  <si>
    <t>Consensus Top5 (≈)</t>
  </si>
  <si>
    <t>Rang (Score pondéré)</t>
  </si>
  <si>
    <t>Nb pays répondants</t>
  </si>
  <si>
    <t>Nb propositions</t>
  </si>
  <si>
    <t>Nb pays (approx)</t>
  </si>
  <si>
    <t>Score global moyen</t>
  </si>
  <si>
    <t>Consensus pays (approx)</t>
  </si>
  <si>
    <t>Rang global</t>
  </si>
  <si>
    <t>Rang dans domaine</t>
  </si>
  <si>
    <t>Nb pays répondants (unique) :</t>
  </si>
  <si>
    <t>Sexe</t>
  </si>
  <si>
    <t>Âge</t>
  </si>
  <si>
    <t>Urbain/Rural</t>
  </si>
  <si>
    <t>Handicap</t>
  </si>
  <si>
    <t>Quintile richesse</t>
  </si>
  <si>
    <t>VBG</t>
  </si>
  <si>
    <t>Temps domestique</t>
  </si>
  <si>
    <t>Priorité genre</t>
  </si>
  <si>
    <t>Non</t>
  </si>
  <si>
    <t>Oui</t>
  </si>
  <si>
    <t>Compétences</t>
  </si>
  <si>
    <t>Accès admin</t>
  </si>
  <si>
    <t>Financement</t>
  </si>
  <si>
    <t>Outils IT</t>
  </si>
  <si>
    <t>Cadre juridique</t>
  </si>
  <si>
    <t>Coordination</t>
  </si>
  <si>
    <t>Normes/Classes</t>
  </si>
  <si>
    <t>Métadonnées</t>
  </si>
  <si>
    <t>Cadre QA</t>
  </si>
  <si>
    <t>Audits</t>
  </si>
  <si>
    <t>Calendrier diffusion</t>
  </si>
  <si>
    <t>Communautés pratique</t>
  </si>
  <si>
    <t>Dashboard</t>
  </si>
  <si>
    <t>Portail/API</t>
  </si>
  <si>
    <t>Notes thématiques</t>
  </si>
  <si>
    <t>Calendrier</t>
  </si>
  <si>
    <t>Microdonnées</t>
  </si>
  <si>
    <t>Consultation écrite tous pays</t>
  </si>
  <si>
    <t>Deux tours</t>
  </si>
  <si>
    <t>Publier scores/consensus</t>
  </si>
  <si>
    <t>Quota couverture</t>
  </si>
  <si>
    <t>Endorsement national</t>
  </si>
  <si>
    <t>Niveau d’accord</t>
  </si>
  <si>
    <t>Consensus large</t>
  </si>
  <si>
    <t>Simple majorité</t>
  </si>
  <si>
    <t>Synthèse – Perspective de genre (Rubrique 7)</t>
  </si>
  <si>
    <t>Élément</t>
  </si>
  <si>
    <t>% Oui</t>
  </si>
  <si>
    <t>% Non</t>
  </si>
  <si>
    <t>% Selon indicateur</t>
  </si>
  <si>
    <t>% UK</t>
  </si>
  <si>
    <t>Désagrégation sexe</t>
  </si>
  <si>
    <t>Désagrégation âge</t>
  </si>
  <si>
    <t>Synthèse – Contraintes (Rubrique 9)</t>
  </si>
  <si>
    <t>Contrainte</t>
  </si>
  <si>
    <t>% High</t>
  </si>
  <si>
    <t>% Med</t>
  </si>
  <si>
    <t>% Low</t>
  </si>
  <si>
    <t>Score moyen (High=3..UK=0)</t>
  </si>
  <si>
    <t>Synthèse – Harmonisation, qualité et métadonnées (Rubrique 10)</t>
  </si>
  <si>
    <t>Option</t>
  </si>
  <si>
    <t>Nb Oui</t>
  </si>
  <si>
    <t>Normes et classifications communes</t>
  </si>
  <si>
    <t>Métadonnées obligatoires et gabarit unique</t>
  </si>
  <si>
    <t>Cadre d’assurance qualité continental</t>
  </si>
  <si>
    <t>Audits qualité ciblés</t>
  </si>
  <si>
    <t>Calendrier de diffusion et politique de révision</t>
  </si>
  <si>
    <t>Formation et communautés de pratique</t>
  </si>
  <si>
    <t>Synthèse – Diffusion et usage (Rubrique 11)</t>
  </si>
  <si>
    <t>Produit de diffusion</t>
  </si>
  <si>
    <t>Tableau de bord continental</t>
  </si>
  <si>
    <t>Portail de données et API</t>
  </si>
  <si>
    <t>Notes analytiques thématiques</t>
  </si>
  <si>
    <t>Calendrier de diffusion</t>
  </si>
  <si>
    <t>Microdonnées (accès contrôlé)</t>
  </si>
  <si>
    <t>Synthèse – Mécanismes de validation (Rubrique 12)</t>
  </si>
  <si>
    <t>Mécanisme</t>
  </si>
  <si>
    <t>Nb Non</t>
  </si>
  <si>
    <t>Nb UK</t>
  </si>
  <si>
    <t>Consultation écrite de tous les pays</t>
  </si>
  <si>
    <t>Itération 2 tours</t>
  </si>
  <si>
    <t>Publication scores/consensus</t>
  </si>
  <si>
    <t>Quota de couverture</t>
  </si>
  <si>
    <t>Endorsement national écrit</t>
  </si>
  <si>
    <t>Tableau de bord (exemple) – Résultats simulés</t>
  </si>
  <si>
    <t>Top 5 domaines (par score pondéré)</t>
  </si>
  <si>
    <t>Top 10 indicateurs (score global moyen)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</si>
</sst>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2" fontId="3" fillId="0" borderId="0" xfId="0" applyNumberFormat="1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1" fontId="0" fillId="0" borderId="0" xfId="0" applyNumberFormat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5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omaines" displayName="tblDomaines" ref="A1:B13">
  <autoFilter ref="A1:B13" xr:uid="{00000000-0009-0000-0100-000001000000}"/>
  <tableColumns count="2">
    <tableColumn id="1" xr3:uid="{00000000-0010-0000-0000-000001000000}" name="Code domaine"/>
    <tableColumn id="2" xr3:uid="{00000000-0010-0000-0000-000002000000}" name="Domai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Longlist" displayName="tblLonglist" ref="A1:D73">
  <autoFilter ref="A1:D73" xr:uid="{00000000-0009-0000-0100-000002000000}"/>
  <tableColumns count="4">
    <tableColumn id="1" xr3:uid="{00000000-0010-0000-0100-000001000000}" name="ID indicateur"/>
    <tableColumn id="2" xr3:uid="{00000000-0010-0000-0100-000002000000}" name="Code domaine"/>
    <tableColumn id="3" xr3:uid="{00000000-0010-0000-0100-000003000000}" name="Indicateur (condensé)"/>
    <tableColumn id="4" xr3:uid="{00000000-0010-0000-0100-000004000000}" name="Sour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espondants" displayName="tblRespondants" ref="A1:H19">
  <autoFilter ref="A1:H19" xr:uid="{00000000-0009-0000-0100-000003000000}"/>
  <tableColumns count="8">
    <tableColumn id="1" xr3:uid="{00000000-0010-0000-0200-000001000000}" name="ID répondant"/>
    <tableColumn id="2" xr3:uid="{00000000-0010-0000-0200-000002000000}" name="Pays"/>
    <tableColumn id="3" xr3:uid="{00000000-0010-0000-0200-000003000000}" name="Région"/>
    <tableColumn id="4" xr3:uid="{00000000-0010-0000-0200-000004000000}" name="Type d’acteur"/>
    <tableColumn id="5" xr3:uid="{00000000-0010-0000-0200-000005000000}" name="Langue"/>
    <tableColumn id="6" xr3:uid="{00000000-0010-0000-0200-000006000000}" name="Portée réponse"/>
    <tableColumn id="7" xr3:uid="{00000000-0010-0000-0200-000007000000}" name="Consulté collègues"/>
    <tableColumn id="8" xr3:uid="{00000000-0010-0000-0200-000008000000}" name="SNDS activ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spDomaines" displayName="tblRespDomaines" ref="A1:E181">
  <autoFilter ref="A1:E181" xr:uid="{00000000-0009-0000-0100-000004000000}"/>
  <tableColumns count="5">
    <tableColumn id="1" xr3:uid="{00000000-0010-0000-0300-000001000000}" name="ID répondant"/>
    <tableColumn id="2" xr3:uid="{00000000-0010-0000-0300-000002000000}" name="Code domaine"/>
    <tableColumn id="3" xr3:uid="{00000000-0010-0000-0300-000003000000}" name="Sélectionné (1/0)"/>
    <tableColumn id="4" xr3:uid="{00000000-0010-0000-0300-000004000000}" name="Rang Top5 (1-5)"/>
    <tableColumn id="5" xr3:uid="{00000000-0010-0000-0300-000005000000}" name="Points ra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spIndicateurs" displayName="tblRespIndicateurs" ref="A1:M271">
  <autoFilter ref="A1:M271" xr:uid="{00000000-0009-0000-0100-000005000000}"/>
  <tableColumns count="13">
    <tableColumn id="1" xr3:uid="{00000000-0010-0000-0400-000001000000}" name="ID répondant"/>
    <tableColumn id="2" xr3:uid="{00000000-0010-0000-0400-000002000000}" name="Pays"/>
    <tableColumn id="3" xr3:uid="{00000000-0010-0000-0400-000003000000}" name="Code domaine"/>
    <tableColumn id="4" xr3:uid="{00000000-0010-0000-0400-000004000000}" name="ID indicateur"/>
    <tableColumn id="5" xr3:uid="{00000000-0010-0000-0400-000005000000}" name="Indicateur"/>
    <tableColumn id="6" xr3:uid="{00000000-0010-0000-0400-000006000000}" name="Source"/>
    <tableColumn id="7" xr3:uid="{00000000-0010-0000-0400-000007000000}" name="Alignement UA"/>
    <tableColumn id="8" xr3:uid="{00000000-0010-0000-0400-000008000000}" name="Alignement ODD"/>
    <tableColumn id="9" xr3:uid="{00000000-0010-0000-0400-000009000000}" name="Alignement BAD"/>
    <tableColumn id="10" xr3:uid="{00000000-0010-0000-0400-00000A000000}" name="Sexe (Yes/No/UK)"/>
    <tableColumn id="11" xr3:uid="{00000000-0010-0000-0400-00000B000000}" name="Périodicité"/>
    <tableColumn id="12" xr3:uid="{00000000-0010-0000-0400-00000C000000}" name="Niveau"/>
    <tableColumn id="13" xr3:uid="{00000000-0010-0000-0400-00000D000000}" name="No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espScoring" displayName="tblRespScoring" ref="A1:J271">
  <autoFilter ref="A1:J271" xr:uid="{00000000-0009-0000-0100-000006000000}"/>
  <tableColumns count="10">
    <tableColumn id="1" xr3:uid="{00000000-0010-0000-0500-000001000000}" name="ID répondant"/>
    <tableColumn id="2" xr3:uid="{00000000-0010-0000-0500-000002000000}" name="ID indicateur"/>
    <tableColumn id="3" xr3:uid="{00000000-0010-0000-0500-000003000000}" name="Demande"/>
    <tableColumn id="4" xr3:uid="{00000000-0010-0000-0500-000004000000}" name="Harmonisation"/>
    <tableColumn id="5" xr3:uid="{00000000-0010-0000-0500-000005000000}" name="Disponibilité"/>
    <tableColumn id="6" xr3:uid="{00000000-0010-0000-0500-000006000000}" name="Faisabilité"/>
    <tableColumn id="7" xr3:uid="{00000000-0010-0000-0500-000007000000}" name="Coût/charge"/>
    <tableColumn id="8" xr3:uid="{00000000-0010-0000-0500-000008000000}" name="Résultats rapides"/>
    <tableColumn id="9" xr3:uid="{00000000-0010-0000-0500-000009000000}" name="Impact genre"/>
    <tableColumn id="10" xr3:uid="{00000000-0010-0000-0500-00000A000000}" name="Commentair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odageScoring" displayName="tblCodageScoring" ref="A1:Q271">
  <autoFilter ref="A1:Q271" xr:uid="{00000000-0009-0000-0100-000007000000}"/>
  <tableColumns count="17">
    <tableColumn id="1" xr3:uid="{00000000-0010-0000-0600-000001000000}" name="ID répondant"/>
    <tableColumn id="2" xr3:uid="{00000000-0010-0000-0600-000002000000}" name="ID indicateur"/>
    <tableColumn id="3" xr3:uid="{00000000-0010-0000-0600-000003000000}" name="Demande_txt"/>
    <tableColumn id="4" xr3:uid="{00000000-0010-0000-0600-000004000000}" name="Harmonisation_txt"/>
    <tableColumn id="5" xr3:uid="{00000000-0010-0000-0600-000005000000}" name="Disponibilité_txt"/>
    <tableColumn id="6" xr3:uid="{00000000-0010-0000-0600-000006000000}" name="Faisabilité_txt"/>
    <tableColumn id="7" xr3:uid="{00000000-0010-0000-0600-000007000000}" name="Coût_txt"/>
    <tableColumn id="8" xr3:uid="{00000000-0010-0000-0600-000008000000}" name="Rapides_txt"/>
    <tableColumn id="9" xr3:uid="{00000000-0010-0000-0600-000009000000}" name="Genre_txt"/>
    <tableColumn id="10" xr3:uid="{00000000-0010-0000-0600-00000A000000}" name="Demande_score"/>
    <tableColumn id="11" xr3:uid="{00000000-0010-0000-0600-00000B000000}" name="Harmonisation_score"/>
    <tableColumn id="12" xr3:uid="{00000000-0010-0000-0600-00000C000000}" name="Disponibilité_score"/>
    <tableColumn id="13" xr3:uid="{00000000-0010-0000-0600-00000D000000}" name="Faisabilité_score"/>
    <tableColumn id="14" xr3:uid="{00000000-0010-0000-0600-00000E000000}" name="Coût_score"/>
    <tableColumn id="15" xr3:uid="{00000000-0010-0000-0600-00000F000000}" name="Rapides_score"/>
    <tableColumn id="16" xr3:uid="{00000000-0010-0000-0600-000010000000}" name="Genre_score"/>
    <tableColumn id="17" xr3:uid="{00000000-0010-0000-0600-000011000000}" name="Score global (pondéré)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AnalyseDomaines" displayName="tblAnalyseDomaines" ref="A1:G13">
  <autoFilter ref="A1:G13" xr:uid="{00000000-0009-0000-0100-000008000000}"/>
  <tableColumns count="7">
    <tableColumn id="1" xr3:uid="{00000000-0010-0000-0700-000001000000}" name="Code domaine"/>
    <tableColumn id="2" xr3:uid="{00000000-0010-0000-0700-000002000000}" name="Domaine"/>
    <tableColumn id="3" xr3:uid="{00000000-0010-0000-0700-000003000000}" name="Nb sélections (Top10)"/>
    <tableColumn id="4" xr3:uid="{00000000-0010-0000-0700-000004000000}" name="Nb Top5"/>
    <tableColumn id="5" xr3:uid="{00000000-0010-0000-0700-000005000000}" name="Score pondéré (Top5)"/>
    <tableColumn id="6" xr3:uid="{00000000-0010-0000-0700-000006000000}" name="Consensus Top5 (≈)"/>
    <tableColumn id="7" xr3:uid="{00000000-0010-0000-0700-000007000000}" name="Rang (Score pondéré)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AnalyseIndicateurs" displayName="tblAnalyseIndicateurs" ref="A1:K73">
  <autoFilter ref="A1:K73" xr:uid="{00000000-0009-0000-0100-000009000000}"/>
  <tableColumns count="11">
    <tableColumn id="1" xr3:uid="{00000000-0010-0000-0800-000001000000}" name="ID indicateur"/>
    <tableColumn id="2" xr3:uid="{00000000-0010-0000-0800-000002000000}" name="Code domaine"/>
    <tableColumn id="3" xr3:uid="{00000000-0010-0000-0800-000003000000}" name="Domaine"/>
    <tableColumn id="4" xr3:uid="{00000000-0010-0000-0800-000004000000}" name="Indicateur"/>
    <tableColumn id="5" xr3:uid="{00000000-0010-0000-0800-000005000000}" name="Source"/>
    <tableColumn id="6" xr3:uid="{00000000-0010-0000-0800-000006000000}" name="Nb propositions"/>
    <tableColumn id="7" xr3:uid="{00000000-0010-0000-0800-000007000000}" name="Nb pays (approx)"/>
    <tableColumn id="8" xr3:uid="{00000000-0010-0000-0800-000008000000}" name="Score global moyen"/>
    <tableColumn id="9" xr3:uid="{00000000-0010-0000-0800-000009000000}" name="Consensus pays (approx)"/>
    <tableColumn id="10" xr3:uid="{00000000-0010-0000-0800-00000A000000}" name="Rang global"/>
    <tableColumn id="11" xr3:uid="{00000000-0010-0000-0800-00000B000000}" name="Rang dans domai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RespGenre" displayName="tblRespGenre" ref="A1:I19">
  <autoFilter ref="A1:I19" xr:uid="{00000000-0009-0000-0100-00000A000000}"/>
  <tableColumns count="9">
    <tableColumn id="1" xr3:uid="{00000000-0010-0000-0900-000001000000}" name="ID répondant"/>
    <tableColumn id="2" xr3:uid="{00000000-0010-0000-0900-000002000000}" name="Sexe"/>
    <tableColumn id="3" xr3:uid="{00000000-0010-0000-0900-000003000000}" name="Âge"/>
    <tableColumn id="4" xr3:uid="{00000000-0010-0000-0900-000004000000}" name="Urbain/Rural"/>
    <tableColumn id="5" xr3:uid="{00000000-0010-0000-0900-000005000000}" name="Handicap"/>
    <tableColumn id="6" xr3:uid="{00000000-0010-0000-0900-000006000000}" name="Quintile richesse"/>
    <tableColumn id="7" xr3:uid="{00000000-0010-0000-0900-000007000000}" name="VBG"/>
    <tableColumn id="8" xr3:uid="{00000000-0010-0000-0900-000008000000}" name="Temps domestique"/>
    <tableColumn id="9" xr3:uid="{00000000-0010-0000-0900-000009000000}" name="Priorité genr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RespContraintes" displayName="tblRespContraintes" ref="A1:G19">
  <autoFilter ref="A1:G19" xr:uid="{00000000-0009-0000-0100-00000B000000}"/>
  <tableColumns count="7">
    <tableColumn id="1" xr3:uid="{00000000-0010-0000-0A00-000001000000}" name="ID répondant"/>
    <tableColumn id="2" xr3:uid="{00000000-0010-0000-0A00-000002000000}" name="Compétences"/>
    <tableColumn id="3" xr3:uid="{00000000-0010-0000-0A00-000003000000}" name="Accès admin"/>
    <tableColumn id="4" xr3:uid="{00000000-0010-0000-0A00-000004000000}" name="Financement"/>
    <tableColumn id="5" xr3:uid="{00000000-0010-0000-0A00-000005000000}" name="Outils IT"/>
    <tableColumn id="6" xr3:uid="{00000000-0010-0000-0A00-000006000000}" name="Cadre juridique"/>
    <tableColumn id="7" xr3:uid="{00000000-0010-0000-0A00-000007000000}" name="Coordinatio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RespQualite" displayName="tblRespQualite" ref="A1:G19">
  <autoFilter ref="A1:G19" xr:uid="{00000000-0009-0000-0100-00000C000000}"/>
  <tableColumns count="7">
    <tableColumn id="1" xr3:uid="{00000000-0010-0000-0B00-000001000000}" name="ID répondant"/>
    <tableColumn id="2" xr3:uid="{00000000-0010-0000-0B00-000002000000}" name="Normes/Classes"/>
    <tableColumn id="3" xr3:uid="{00000000-0010-0000-0B00-000003000000}" name="Métadonnées"/>
    <tableColumn id="4" xr3:uid="{00000000-0010-0000-0B00-000004000000}" name="Cadre QA"/>
    <tableColumn id="5" xr3:uid="{00000000-0010-0000-0B00-000005000000}" name="Audits"/>
    <tableColumn id="6" xr3:uid="{00000000-0010-0000-0B00-000006000000}" name="Calendrier diffusion"/>
    <tableColumn id="7" xr3:uid="{00000000-0010-0000-0B00-000007000000}" name="Communautés pratiqu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RespDiffusion" displayName="tblRespDiffusion" ref="A1:F19">
  <autoFilter ref="A1:F19" xr:uid="{00000000-0009-0000-0100-00000D000000}"/>
  <tableColumns count="6">
    <tableColumn id="1" xr3:uid="{00000000-0010-0000-0C00-000001000000}" name="ID répondant"/>
    <tableColumn id="2" xr3:uid="{00000000-0010-0000-0C00-000002000000}" name="Dashboard"/>
    <tableColumn id="3" xr3:uid="{00000000-0010-0000-0C00-000003000000}" name="Portail/API"/>
    <tableColumn id="4" xr3:uid="{00000000-0010-0000-0C00-000004000000}" name="Notes thématiques"/>
    <tableColumn id="5" xr3:uid="{00000000-0010-0000-0C00-000005000000}" name="Calendrier"/>
    <tableColumn id="6" xr3:uid="{00000000-0010-0000-0C00-000006000000}" name="Microdonné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RespValidation" displayName="tblRespValidation" ref="A1:G19">
  <autoFilter ref="A1:G19" xr:uid="{00000000-0009-0000-0100-00000E000000}"/>
  <tableColumns count="7">
    <tableColumn id="1" xr3:uid="{00000000-0010-0000-0D00-000001000000}" name="ID répondant"/>
    <tableColumn id="2" xr3:uid="{00000000-0010-0000-0D00-000002000000}" name="Consultation écrite tous pays"/>
    <tableColumn id="3" xr3:uid="{00000000-0010-0000-0D00-000003000000}" name="Deux tours"/>
    <tableColumn id="4" xr3:uid="{00000000-0010-0000-0D00-000004000000}" name="Publier scores/consensus"/>
    <tableColumn id="5" xr3:uid="{00000000-0010-0000-0D00-000005000000}" name="Quota couverture"/>
    <tableColumn id="6" xr3:uid="{00000000-0010-0000-0D00-000006000000}" name="Endorsement national"/>
    <tableColumn id="7" xr3:uid="{00000000-0010-0000-0D00-000007000000}" name="Niveau d’accor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workbookViewId="0">
      <selection activeCell="A3" sqref="A3:XFD3"/>
    </sheetView>
  </sheetViews>
  <sheetFormatPr defaultColWidth="8.875" defaultRowHeight="15" x14ac:dyDescent="0.2"/>
  <cols>
    <col min="1" max="1" width="119.9921875" customWidth="1"/>
  </cols>
  <sheetData>
    <row r="1" spans="1:1" ht="18" customHeight="1" x14ac:dyDescent="0.25">
      <c r="A1" s="1" t="s">
        <v>0</v>
      </c>
    </row>
    <row r="2" spans="1:1" ht="31.15" customHeight="1" x14ac:dyDescent="0.2">
      <c r="A2" s="24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ht="9.6" customHeight="1" x14ac:dyDescent="0.2"/>
    <row r="12" spans="1:1" x14ac:dyDescent="0.2">
      <c r="A12" t="s">
        <v>8</v>
      </c>
    </row>
    <row r="13" spans="1:1" ht="10.15" customHeight="1" x14ac:dyDescent="0.2"/>
    <row r="14" spans="1:1" x14ac:dyDescent="0.2">
      <c r="A14" t="s">
        <v>9</v>
      </c>
    </row>
    <row r="16" spans="1:1" ht="18" customHeight="1" x14ac:dyDescent="0.2">
      <c r="A16" s="20" t="s">
        <v>10</v>
      </c>
    </row>
    <row r="17" spans="1:1" ht="9" customHeight="1" x14ac:dyDescent="0.2">
      <c r="A17" s="21"/>
    </row>
    <row r="18" spans="1:1" ht="15.6" customHeight="1" x14ac:dyDescent="0.2">
      <c r="A18" s="22" t="s">
        <v>11</v>
      </c>
    </row>
    <row r="19" spans="1:1" ht="15.6" customHeight="1" x14ac:dyDescent="0.2">
      <c r="A19" s="22" t="s">
        <v>12</v>
      </c>
    </row>
    <row r="20" spans="1:1" ht="15.6" customHeight="1" x14ac:dyDescent="0.2">
      <c r="A20" s="22" t="s">
        <v>13</v>
      </c>
    </row>
    <row r="21" spans="1:1" ht="15.6" customHeight="1" x14ac:dyDescent="0.2">
      <c r="A21" s="22" t="s">
        <v>14</v>
      </c>
    </row>
    <row r="22" spans="1:1" ht="15.6" customHeight="1" x14ac:dyDescent="0.2">
      <c r="A22" s="22" t="s">
        <v>15</v>
      </c>
    </row>
    <row r="23" spans="1:1" ht="15.6" customHeight="1" x14ac:dyDescent="0.2">
      <c r="A23" s="22" t="s">
        <v>16</v>
      </c>
    </row>
    <row r="24" spans="1:1" ht="15.6" customHeight="1" x14ac:dyDescent="0.2">
      <c r="A24" s="22" t="s">
        <v>17</v>
      </c>
    </row>
    <row r="26" spans="1:1" ht="18" customHeight="1" x14ac:dyDescent="0.2">
      <c r="A26" s="20" t="s">
        <v>18</v>
      </c>
    </row>
    <row r="27" spans="1:1" ht="9.6" customHeight="1" x14ac:dyDescent="0.2">
      <c r="A27" s="21"/>
    </row>
    <row r="28" spans="1:1" ht="17.45" customHeight="1" x14ac:dyDescent="0.2">
      <c r="A28" s="21" t="s">
        <v>19</v>
      </c>
    </row>
    <row r="29" spans="1:1" ht="17.45" customHeight="1" x14ac:dyDescent="0.2">
      <c r="A29" s="21" t="s">
        <v>20</v>
      </c>
    </row>
    <row r="30" spans="1:1" ht="17.45" customHeight="1" x14ac:dyDescent="0.2">
      <c r="A30" s="21" t="s">
        <v>21</v>
      </c>
    </row>
    <row r="33" spans="1:1" ht="38.450000000000003" customHeight="1" x14ac:dyDescent="0.2">
      <c r="A33" s="2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/>
  </sheetViews>
  <sheetFormatPr defaultColWidth="8.875" defaultRowHeight="15" x14ac:dyDescent="0.2"/>
  <cols>
    <col min="1" max="1" width="18.0234375" customWidth="1"/>
    <col min="2" max="2" width="9.953125" customWidth="1"/>
    <col min="4" max="4" width="18.0234375" customWidth="1"/>
    <col min="5" max="5" width="9.953125" customWidth="1"/>
    <col min="6" max="6" width="7.93359375" customWidth="1"/>
    <col min="7" max="13" width="16.0078125" customWidth="1"/>
  </cols>
  <sheetData>
    <row r="1" spans="1:13" ht="18" customHeight="1" x14ac:dyDescent="0.25">
      <c r="A1" s="2" t="s">
        <v>22</v>
      </c>
    </row>
    <row r="3" spans="1:13" x14ac:dyDescent="0.2">
      <c r="A3" s="3" t="s">
        <v>23</v>
      </c>
      <c r="D3" s="3" t="s">
        <v>24</v>
      </c>
      <c r="G3" s="3" t="s">
        <v>25</v>
      </c>
    </row>
    <row r="4" spans="1:13" x14ac:dyDescent="0.2">
      <c r="A4" s="4" t="s">
        <v>26</v>
      </c>
      <c r="B4" s="4" t="s">
        <v>27</v>
      </c>
      <c r="D4" s="4" t="s">
        <v>26</v>
      </c>
      <c r="E4" s="4" t="s">
        <v>27</v>
      </c>
      <c r="F4" s="5"/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</row>
    <row r="5" spans="1:13" x14ac:dyDescent="0.2">
      <c r="A5" t="s">
        <v>35</v>
      </c>
      <c r="B5">
        <v>3</v>
      </c>
      <c r="D5" t="s">
        <v>36</v>
      </c>
      <c r="E5">
        <v>3</v>
      </c>
      <c r="F5" s="3" t="s">
        <v>37</v>
      </c>
      <c r="G5" s="7">
        <v>0.33333333333333331</v>
      </c>
      <c r="H5" s="7">
        <v>0</v>
      </c>
      <c r="I5" s="7">
        <v>0.33333333333333331</v>
      </c>
      <c r="J5" s="7">
        <v>0.33333333333333331</v>
      </c>
      <c r="K5" s="7">
        <v>0</v>
      </c>
      <c r="L5" s="7">
        <v>0</v>
      </c>
      <c r="M5" s="7">
        <v>0</v>
      </c>
    </row>
    <row r="6" spans="1:13" x14ac:dyDescent="0.2">
      <c r="A6" t="s">
        <v>38</v>
      </c>
      <c r="B6">
        <v>2</v>
      </c>
      <c r="D6" t="s">
        <v>38</v>
      </c>
      <c r="E6">
        <v>2</v>
      </c>
      <c r="G6" s="8" t="s">
        <v>39</v>
      </c>
    </row>
    <row r="7" spans="1:13" x14ac:dyDescent="0.2">
      <c r="A7" t="s">
        <v>36</v>
      </c>
      <c r="B7">
        <v>1</v>
      </c>
      <c r="D7" t="s">
        <v>35</v>
      </c>
      <c r="E7">
        <v>1</v>
      </c>
    </row>
    <row r="8" spans="1:13" x14ac:dyDescent="0.2">
      <c r="A8" t="s">
        <v>40</v>
      </c>
      <c r="B8">
        <v>0</v>
      </c>
      <c r="D8" t="s">
        <v>40</v>
      </c>
      <c r="E8">
        <v>0</v>
      </c>
    </row>
    <row r="10" spans="1:13" x14ac:dyDescent="0.2">
      <c r="A10" s="3" t="s">
        <v>41</v>
      </c>
    </row>
    <row r="11" spans="1:13" x14ac:dyDescent="0.2">
      <c r="A11" s="4" t="s">
        <v>42</v>
      </c>
      <c r="B11" s="4" t="s">
        <v>43</v>
      </c>
    </row>
    <row r="12" spans="1:13" x14ac:dyDescent="0.2">
      <c r="A12">
        <v>1</v>
      </c>
      <c r="B12">
        <v>5</v>
      </c>
    </row>
    <row r="13" spans="1:13" x14ac:dyDescent="0.2">
      <c r="A13">
        <v>2</v>
      </c>
      <c r="B13">
        <v>4</v>
      </c>
    </row>
    <row r="14" spans="1:13" x14ac:dyDescent="0.2">
      <c r="A14">
        <v>3</v>
      </c>
      <c r="B14">
        <v>3</v>
      </c>
    </row>
    <row r="15" spans="1:13" x14ac:dyDescent="0.2">
      <c r="A15">
        <v>4</v>
      </c>
      <c r="B15">
        <v>2</v>
      </c>
    </row>
    <row r="16" spans="1:13" x14ac:dyDescent="0.2">
      <c r="A16">
        <v>5</v>
      </c>
      <c r="B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ColWidth="8.875" defaultRowHeight="15" x14ac:dyDescent="0.2"/>
  <cols>
    <col min="1" max="1" width="13.98828125" customWidth="1"/>
    <col min="2" max="2" width="69.94921875" customWidth="1"/>
  </cols>
  <sheetData>
    <row r="1" spans="1:2" ht="27.75" x14ac:dyDescent="0.2">
      <c r="A1" s="9" t="s">
        <v>44</v>
      </c>
      <c r="B1" s="9" t="s">
        <v>45</v>
      </c>
    </row>
    <row r="2" spans="1:2" x14ac:dyDescent="0.2">
      <c r="A2" t="s">
        <v>46</v>
      </c>
      <c r="B2" t="s">
        <v>47</v>
      </c>
    </row>
    <row r="3" spans="1:2" x14ac:dyDescent="0.2">
      <c r="A3" t="s">
        <v>48</v>
      </c>
      <c r="B3" t="s">
        <v>49</v>
      </c>
    </row>
    <row r="4" spans="1:2" x14ac:dyDescent="0.2">
      <c r="A4" t="s">
        <v>50</v>
      </c>
      <c r="B4" t="s">
        <v>51</v>
      </c>
    </row>
    <row r="5" spans="1:2" x14ac:dyDescent="0.2">
      <c r="A5" t="s">
        <v>52</v>
      </c>
      <c r="B5" t="s">
        <v>53</v>
      </c>
    </row>
    <row r="6" spans="1:2" x14ac:dyDescent="0.2">
      <c r="A6" t="s">
        <v>54</v>
      </c>
      <c r="B6" t="s">
        <v>55</v>
      </c>
    </row>
    <row r="7" spans="1:2" x14ac:dyDescent="0.2">
      <c r="A7" t="s">
        <v>56</v>
      </c>
      <c r="B7" t="s">
        <v>57</v>
      </c>
    </row>
    <row r="8" spans="1:2" x14ac:dyDescent="0.2">
      <c r="A8" t="s">
        <v>58</v>
      </c>
      <c r="B8" t="s">
        <v>59</v>
      </c>
    </row>
    <row r="9" spans="1:2" x14ac:dyDescent="0.2">
      <c r="A9" t="s">
        <v>60</v>
      </c>
      <c r="B9" t="s">
        <v>61</v>
      </c>
    </row>
    <row r="10" spans="1:2" x14ac:dyDescent="0.2">
      <c r="A10" t="s">
        <v>62</v>
      </c>
      <c r="B10" t="s">
        <v>63</v>
      </c>
    </row>
    <row r="11" spans="1:2" x14ac:dyDescent="0.2">
      <c r="A11" t="s">
        <v>64</v>
      </c>
      <c r="B11" t="s">
        <v>65</v>
      </c>
    </row>
    <row r="12" spans="1:2" x14ac:dyDescent="0.2">
      <c r="A12" t="s">
        <v>66</v>
      </c>
      <c r="B12" t="s">
        <v>67</v>
      </c>
    </row>
    <row r="13" spans="1:2" x14ac:dyDescent="0.2">
      <c r="A13" t="s">
        <v>68</v>
      </c>
      <c r="B13" t="s">
        <v>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3"/>
  <sheetViews>
    <sheetView workbookViewId="0"/>
  </sheetViews>
  <sheetFormatPr defaultColWidth="8.875" defaultRowHeight="15" x14ac:dyDescent="0.2"/>
  <cols>
    <col min="1" max="1" width="13.98828125" customWidth="1"/>
    <col min="2" max="2" width="11.97265625" customWidth="1"/>
    <col min="3" max="3" width="59.99609375" customWidth="1"/>
    <col min="4" max="4" width="13.98828125" customWidth="1"/>
  </cols>
  <sheetData>
    <row r="1" spans="1:4" ht="28.9" customHeight="1" x14ac:dyDescent="0.2">
      <c r="A1" s="9" t="s">
        <v>70</v>
      </c>
      <c r="B1" s="9" t="s">
        <v>44</v>
      </c>
      <c r="C1" s="9" t="s">
        <v>71</v>
      </c>
      <c r="D1" s="9" t="s">
        <v>72</v>
      </c>
    </row>
    <row r="2" spans="1:4" x14ac:dyDescent="0.2">
      <c r="A2" t="s">
        <v>73</v>
      </c>
      <c r="B2" t="s">
        <v>46</v>
      </c>
      <c r="C2" t="s">
        <v>74</v>
      </c>
      <c r="D2" t="s">
        <v>75</v>
      </c>
    </row>
    <row r="3" spans="1:4" x14ac:dyDescent="0.2">
      <c r="A3" t="s">
        <v>76</v>
      </c>
      <c r="B3" t="s">
        <v>46</v>
      </c>
      <c r="C3" t="s">
        <v>77</v>
      </c>
      <c r="D3" t="s">
        <v>78</v>
      </c>
    </row>
    <row r="4" spans="1:4" x14ac:dyDescent="0.2">
      <c r="A4" t="s">
        <v>79</v>
      </c>
      <c r="B4" t="s">
        <v>46</v>
      </c>
      <c r="C4" t="s">
        <v>80</v>
      </c>
      <c r="D4" t="s">
        <v>81</v>
      </c>
    </row>
    <row r="5" spans="1:4" x14ac:dyDescent="0.2">
      <c r="A5" t="s">
        <v>82</v>
      </c>
      <c r="B5" t="s">
        <v>46</v>
      </c>
      <c r="C5" t="s">
        <v>83</v>
      </c>
      <c r="D5" t="s">
        <v>78</v>
      </c>
    </row>
    <row r="6" spans="1:4" x14ac:dyDescent="0.2">
      <c r="A6" t="s">
        <v>84</v>
      </c>
      <c r="B6" t="s">
        <v>46</v>
      </c>
      <c r="C6" t="s">
        <v>85</v>
      </c>
      <c r="D6" t="s">
        <v>86</v>
      </c>
    </row>
    <row r="7" spans="1:4" x14ac:dyDescent="0.2">
      <c r="A7" t="s">
        <v>87</v>
      </c>
      <c r="B7" t="s">
        <v>46</v>
      </c>
      <c r="C7" t="s">
        <v>88</v>
      </c>
      <c r="D7" t="s">
        <v>89</v>
      </c>
    </row>
    <row r="8" spans="1:4" x14ac:dyDescent="0.2">
      <c r="A8" t="s">
        <v>90</v>
      </c>
      <c r="B8" t="s">
        <v>46</v>
      </c>
      <c r="C8" t="s">
        <v>91</v>
      </c>
      <c r="D8" t="s">
        <v>78</v>
      </c>
    </row>
    <row r="9" spans="1:4" x14ac:dyDescent="0.2">
      <c r="A9" t="s">
        <v>92</v>
      </c>
      <c r="B9" t="s">
        <v>46</v>
      </c>
      <c r="C9" t="s">
        <v>93</v>
      </c>
      <c r="D9" t="s">
        <v>78</v>
      </c>
    </row>
    <row r="10" spans="1:4" x14ac:dyDescent="0.2">
      <c r="A10" t="s">
        <v>94</v>
      </c>
      <c r="B10" t="s">
        <v>46</v>
      </c>
      <c r="C10" t="s">
        <v>95</v>
      </c>
      <c r="D10" t="s">
        <v>96</v>
      </c>
    </row>
    <row r="11" spans="1:4" x14ac:dyDescent="0.2">
      <c r="A11" t="s">
        <v>97</v>
      </c>
      <c r="B11" t="s">
        <v>46</v>
      </c>
      <c r="C11" t="s">
        <v>98</v>
      </c>
      <c r="D11" t="s">
        <v>99</v>
      </c>
    </row>
    <row r="12" spans="1:4" x14ac:dyDescent="0.2">
      <c r="A12" t="s">
        <v>100</v>
      </c>
      <c r="B12" t="s">
        <v>48</v>
      </c>
      <c r="C12" t="s">
        <v>101</v>
      </c>
      <c r="D12" t="s">
        <v>78</v>
      </c>
    </row>
    <row r="13" spans="1:4" x14ac:dyDescent="0.2">
      <c r="A13" t="s">
        <v>102</v>
      </c>
      <c r="B13" t="s">
        <v>48</v>
      </c>
      <c r="C13" t="s">
        <v>103</v>
      </c>
      <c r="D13" t="s">
        <v>96</v>
      </c>
    </row>
    <row r="14" spans="1:4" x14ac:dyDescent="0.2">
      <c r="A14" t="s">
        <v>104</v>
      </c>
      <c r="B14" t="s">
        <v>48</v>
      </c>
      <c r="C14" t="s">
        <v>105</v>
      </c>
      <c r="D14" t="s">
        <v>106</v>
      </c>
    </row>
    <row r="15" spans="1:4" x14ac:dyDescent="0.2">
      <c r="A15" t="s">
        <v>107</v>
      </c>
      <c r="B15" t="s">
        <v>48</v>
      </c>
      <c r="C15" t="s">
        <v>108</v>
      </c>
      <c r="D15" t="s">
        <v>109</v>
      </c>
    </row>
    <row r="16" spans="1:4" x14ac:dyDescent="0.2">
      <c r="A16" t="s">
        <v>110</v>
      </c>
      <c r="B16" t="s">
        <v>48</v>
      </c>
      <c r="C16" t="s">
        <v>111</v>
      </c>
      <c r="D16" t="s">
        <v>112</v>
      </c>
    </row>
    <row r="17" spans="1:4" x14ac:dyDescent="0.2">
      <c r="A17" t="s">
        <v>113</v>
      </c>
      <c r="B17" t="s">
        <v>48</v>
      </c>
      <c r="C17" t="s">
        <v>114</v>
      </c>
      <c r="D17" t="s">
        <v>115</v>
      </c>
    </row>
    <row r="18" spans="1:4" x14ac:dyDescent="0.2">
      <c r="A18" t="s">
        <v>116</v>
      </c>
      <c r="B18" t="s">
        <v>48</v>
      </c>
      <c r="C18" t="s">
        <v>117</v>
      </c>
      <c r="D18" t="s">
        <v>118</v>
      </c>
    </row>
    <row r="19" spans="1:4" x14ac:dyDescent="0.2">
      <c r="A19" t="s">
        <v>119</v>
      </c>
      <c r="B19" t="s">
        <v>50</v>
      </c>
      <c r="C19" t="s">
        <v>120</v>
      </c>
      <c r="D19" t="s">
        <v>121</v>
      </c>
    </row>
    <row r="20" spans="1:4" x14ac:dyDescent="0.2">
      <c r="A20" t="s">
        <v>122</v>
      </c>
      <c r="B20" t="s">
        <v>50</v>
      </c>
      <c r="C20" t="s">
        <v>123</v>
      </c>
      <c r="D20" t="s">
        <v>124</v>
      </c>
    </row>
    <row r="21" spans="1:4" x14ac:dyDescent="0.2">
      <c r="A21" t="s">
        <v>125</v>
      </c>
      <c r="B21" t="s">
        <v>50</v>
      </c>
      <c r="C21" t="s">
        <v>126</v>
      </c>
      <c r="D21" t="s">
        <v>78</v>
      </c>
    </row>
    <row r="22" spans="1:4" x14ac:dyDescent="0.2">
      <c r="A22" t="s">
        <v>127</v>
      </c>
      <c r="B22" t="s">
        <v>50</v>
      </c>
      <c r="C22" t="s">
        <v>128</v>
      </c>
      <c r="D22" t="s">
        <v>129</v>
      </c>
    </row>
    <row r="23" spans="1:4" x14ac:dyDescent="0.2">
      <c r="A23" t="s">
        <v>130</v>
      </c>
      <c r="B23" t="s">
        <v>50</v>
      </c>
      <c r="C23" t="s">
        <v>131</v>
      </c>
      <c r="D23" t="s">
        <v>78</v>
      </c>
    </row>
    <row r="24" spans="1:4" x14ac:dyDescent="0.2">
      <c r="A24" t="s">
        <v>132</v>
      </c>
      <c r="B24" t="s">
        <v>50</v>
      </c>
      <c r="C24" t="s">
        <v>133</v>
      </c>
      <c r="D24" t="s">
        <v>134</v>
      </c>
    </row>
    <row r="25" spans="1:4" x14ac:dyDescent="0.2">
      <c r="A25" t="s">
        <v>135</v>
      </c>
      <c r="B25" t="s">
        <v>50</v>
      </c>
      <c r="C25" t="s">
        <v>136</v>
      </c>
      <c r="D25" t="s">
        <v>78</v>
      </c>
    </row>
    <row r="26" spans="1:4" x14ac:dyDescent="0.2">
      <c r="A26" t="s">
        <v>137</v>
      </c>
      <c r="B26" t="s">
        <v>50</v>
      </c>
      <c r="C26" t="s">
        <v>138</v>
      </c>
      <c r="D26" t="s">
        <v>96</v>
      </c>
    </row>
    <row r="27" spans="1:4" x14ac:dyDescent="0.2">
      <c r="A27" t="s">
        <v>139</v>
      </c>
      <c r="B27" t="s">
        <v>50</v>
      </c>
      <c r="C27" t="s">
        <v>140</v>
      </c>
      <c r="D27" t="s">
        <v>141</v>
      </c>
    </row>
    <row r="28" spans="1:4" x14ac:dyDescent="0.2">
      <c r="A28" t="s">
        <v>142</v>
      </c>
      <c r="B28" t="s">
        <v>52</v>
      </c>
      <c r="C28" t="s">
        <v>143</v>
      </c>
      <c r="D28" t="s">
        <v>144</v>
      </c>
    </row>
    <row r="29" spans="1:4" x14ac:dyDescent="0.2">
      <c r="A29" t="s">
        <v>145</v>
      </c>
      <c r="B29" t="s">
        <v>52</v>
      </c>
      <c r="C29" t="s">
        <v>146</v>
      </c>
      <c r="D29" t="s">
        <v>78</v>
      </c>
    </row>
    <row r="30" spans="1:4" x14ac:dyDescent="0.2">
      <c r="A30" t="s">
        <v>147</v>
      </c>
      <c r="B30" t="s">
        <v>52</v>
      </c>
      <c r="C30" t="s">
        <v>148</v>
      </c>
      <c r="D30" t="s">
        <v>78</v>
      </c>
    </row>
    <row r="31" spans="1:4" x14ac:dyDescent="0.2">
      <c r="A31" t="s">
        <v>149</v>
      </c>
      <c r="B31" t="s">
        <v>52</v>
      </c>
      <c r="C31" t="s">
        <v>150</v>
      </c>
      <c r="D31" t="s">
        <v>78</v>
      </c>
    </row>
    <row r="32" spans="1:4" x14ac:dyDescent="0.2">
      <c r="A32" t="s">
        <v>151</v>
      </c>
      <c r="B32" t="s">
        <v>52</v>
      </c>
      <c r="C32" t="s">
        <v>152</v>
      </c>
      <c r="D32" t="s">
        <v>153</v>
      </c>
    </row>
    <row r="33" spans="1:4" x14ac:dyDescent="0.2">
      <c r="A33" t="s">
        <v>154</v>
      </c>
      <c r="B33" t="s">
        <v>52</v>
      </c>
      <c r="C33" t="s">
        <v>155</v>
      </c>
      <c r="D33" t="s">
        <v>96</v>
      </c>
    </row>
    <row r="34" spans="1:4" x14ac:dyDescent="0.2">
      <c r="A34" t="s">
        <v>156</v>
      </c>
      <c r="B34" t="s">
        <v>52</v>
      </c>
      <c r="C34" t="s">
        <v>157</v>
      </c>
      <c r="D34" t="s">
        <v>78</v>
      </c>
    </row>
    <row r="35" spans="1:4" x14ac:dyDescent="0.2">
      <c r="A35" t="s">
        <v>158</v>
      </c>
      <c r="B35" t="s">
        <v>52</v>
      </c>
      <c r="C35" t="s">
        <v>159</v>
      </c>
      <c r="D35" t="s">
        <v>160</v>
      </c>
    </row>
    <row r="36" spans="1:4" x14ac:dyDescent="0.2">
      <c r="A36" t="s">
        <v>161</v>
      </c>
      <c r="B36" t="s">
        <v>54</v>
      </c>
      <c r="C36" t="s">
        <v>162</v>
      </c>
      <c r="D36" t="s">
        <v>163</v>
      </c>
    </row>
    <row r="37" spans="1:4" x14ac:dyDescent="0.2">
      <c r="A37" t="s">
        <v>164</v>
      </c>
      <c r="B37" t="s">
        <v>54</v>
      </c>
      <c r="C37" t="s">
        <v>165</v>
      </c>
      <c r="D37" t="s">
        <v>166</v>
      </c>
    </row>
    <row r="38" spans="1:4" x14ac:dyDescent="0.2">
      <c r="A38" t="s">
        <v>167</v>
      </c>
      <c r="B38" t="s">
        <v>54</v>
      </c>
      <c r="C38" t="s">
        <v>168</v>
      </c>
      <c r="D38" t="s">
        <v>169</v>
      </c>
    </row>
    <row r="39" spans="1:4" x14ac:dyDescent="0.2">
      <c r="A39" t="s">
        <v>170</v>
      </c>
      <c r="B39" t="s">
        <v>54</v>
      </c>
      <c r="C39" t="s">
        <v>171</v>
      </c>
      <c r="D39" t="s">
        <v>172</v>
      </c>
    </row>
    <row r="40" spans="1:4" x14ac:dyDescent="0.2">
      <c r="A40" t="s">
        <v>173</v>
      </c>
      <c r="B40" t="s">
        <v>54</v>
      </c>
      <c r="C40" t="s">
        <v>174</v>
      </c>
      <c r="D40" t="s">
        <v>175</v>
      </c>
    </row>
    <row r="41" spans="1:4" x14ac:dyDescent="0.2">
      <c r="A41" t="s">
        <v>176</v>
      </c>
      <c r="B41" t="s">
        <v>54</v>
      </c>
      <c r="C41" t="s">
        <v>177</v>
      </c>
      <c r="D41" t="s">
        <v>78</v>
      </c>
    </row>
    <row r="42" spans="1:4" x14ac:dyDescent="0.2">
      <c r="A42" t="s">
        <v>178</v>
      </c>
      <c r="B42" t="s">
        <v>54</v>
      </c>
      <c r="C42" t="s">
        <v>179</v>
      </c>
      <c r="D42" t="s">
        <v>96</v>
      </c>
    </row>
    <row r="43" spans="1:4" x14ac:dyDescent="0.2">
      <c r="A43" t="s">
        <v>180</v>
      </c>
      <c r="B43" t="s">
        <v>56</v>
      </c>
      <c r="C43" t="s">
        <v>181</v>
      </c>
      <c r="D43" t="s">
        <v>182</v>
      </c>
    </row>
    <row r="44" spans="1:4" x14ac:dyDescent="0.2">
      <c r="A44" t="s">
        <v>183</v>
      </c>
      <c r="B44" t="s">
        <v>56</v>
      </c>
      <c r="C44" t="s">
        <v>184</v>
      </c>
      <c r="D44" t="s">
        <v>182</v>
      </c>
    </row>
    <row r="45" spans="1:4" x14ac:dyDescent="0.2">
      <c r="A45" t="s">
        <v>185</v>
      </c>
      <c r="B45" t="s">
        <v>56</v>
      </c>
      <c r="C45" t="s">
        <v>186</v>
      </c>
      <c r="D45" t="s">
        <v>187</v>
      </c>
    </row>
    <row r="46" spans="1:4" x14ac:dyDescent="0.2">
      <c r="A46" t="s">
        <v>188</v>
      </c>
      <c r="B46" t="s">
        <v>56</v>
      </c>
      <c r="C46" t="s">
        <v>189</v>
      </c>
      <c r="D46" t="s">
        <v>190</v>
      </c>
    </row>
    <row r="47" spans="1:4" x14ac:dyDescent="0.2">
      <c r="A47" t="s">
        <v>191</v>
      </c>
      <c r="B47" t="s">
        <v>56</v>
      </c>
      <c r="C47" t="s">
        <v>192</v>
      </c>
      <c r="D47" t="s">
        <v>182</v>
      </c>
    </row>
    <row r="48" spans="1:4" x14ac:dyDescent="0.2">
      <c r="A48" t="s">
        <v>193</v>
      </c>
      <c r="B48" t="s">
        <v>56</v>
      </c>
      <c r="C48" t="s">
        <v>194</v>
      </c>
      <c r="D48" t="s">
        <v>78</v>
      </c>
    </row>
    <row r="49" spans="1:4" x14ac:dyDescent="0.2">
      <c r="A49" t="s">
        <v>195</v>
      </c>
      <c r="B49" t="s">
        <v>56</v>
      </c>
      <c r="C49" t="s">
        <v>196</v>
      </c>
      <c r="D49" t="s">
        <v>197</v>
      </c>
    </row>
    <row r="50" spans="1:4" x14ac:dyDescent="0.2">
      <c r="A50" t="s">
        <v>198</v>
      </c>
      <c r="B50" t="s">
        <v>58</v>
      </c>
      <c r="C50" t="s">
        <v>199</v>
      </c>
      <c r="D50" t="s">
        <v>200</v>
      </c>
    </row>
    <row r="51" spans="1:4" x14ac:dyDescent="0.2">
      <c r="A51" t="s">
        <v>201</v>
      </c>
      <c r="B51" t="s">
        <v>58</v>
      </c>
      <c r="C51" t="s">
        <v>202</v>
      </c>
      <c r="D51" t="s">
        <v>203</v>
      </c>
    </row>
    <row r="52" spans="1:4" x14ac:dyDescent="0.2">
      <c r="A52" t="s">
        <v>204</v>
      </c>
      <c r="B52" t="s">
        <v>58</v>
      </c>
      <c r="C52" t="s">
        <v>205</v>
      </c>
      <c r="D52" t="s">
        <v>206</v>
      </c>
    </row>
    <row r="53" spans="1:4" x14ac:dyDescent="0.2">
      <c r="A53" t="s">
        <v>207</v>
      </c>
      <c r="B53" t="s">
        <v>58</v>
      </c>
      <c r="C53" t="s">
        <v>208</v>
      </c>
      <c r="D53" t="s">
        <v>209</v>
      </c>
    </row>
    <row r="54" spans="1:4" x14ac:dyDescent="0.2">
      <c r="A54" t="s">
        <v>210</v>
      </c>
      <c r="B54" t="s">
        <v>58</v>
      </c>
      <c r="C54" t="s">
        <v>211</v>
      </c>
      <c r="D54" t="s">
        <v>209</v>
      </c>
    </row>
    <row r="55" spans="1:4" x14ac:dyDescent="0.2">
      <c r="A55" t="s">
        <v>212</v>
      </c>
      <c r="B55" t="s">
        <v>58</v>
      </c>
      <c r="C55" t="s">
        <v>213</v>
      </c>
      <c r="D55" t="s">
        <v>214</v>
      </c>
    </row>
    <row r="56" spans="1:4" x14ac:dyDescent="0.2">
      <c r="A56" t="s">
        <v>215</v>
      </c>
      <c r="B56" t="s">
        <v>60</v>
      </c>
      <c r="C56" t="s">
        <v>216</v>
      </c>
      <c r="D56" t="s">
        <v>217</v>
      </c>
    </row>
    <row r="57" spans="1:4" x14ac:dyDescent="0.2">
      <c r="A57" t="s">
        <v>218</v>
      </c>
      <c r="B57" t="s">
        <v>60</v>
      </c>
      <c r="C57" t="s">
        <v>219</v>
      </c>
      <c r="D57" t="s">
        <v>220</v>
      </c>
    </row>
    <row r="58" spans="1:4" x14ac:dyDescent="0.2">
      <c r="A58" t="s">
        <v>221</v>
      </c>
      <c r="B58" t="s">
        <v>60</v>
      </c>
      <c r="C58" t="s">
        <v>222</v>
      </c>
      <c r="D58" t="s">
        <v>223</v>
      </c>
    </row>
    <row r="59" spans="1:4" x14ac:dyDescent="0.2">
      <c r="A59" t="s">
        <v>224</v>
      </c>
      <c r="B59" t="s">
        <v>60</v>
      </c>
      <c r="C59" t="s">
        <v>225</v>
      </c>
      <c r="D59" t="s">
        <v>226</v>
      </c>
    </row>
    <row r="60" spans="1:4" x14ac:dyDescent="0.2">
      <c r="A60" t="s">
        <v>227</v>
      </c>
      <c r="B60" t="s">
        <v>60</v>
      </c>
      <c r="C60" t="s">
        <v>228</v>
      </c>
      <c r="D60" t="s">
        <v>229</v>
      </c>
    </row>
    <row r="61" spans="1:4" x14ac:dyDescent="0.2">
      <c r="A61" t="s">
        <v>230</v>
      </c>
      <c r="B61" t="s">
        <v>60</v>
      </c>
      <c r="C61" t="s">
        <v>231</v>
      </c>
      <c r="D61" t="s">
        <v>232</v>
      </c>
    </row>
    <row r="62" spans="1:4" x14ac:dyDescent="0.2">
      <c r="A62" t="s">
        <v>233</v>
      </c>
      <c r="B62" t="s">
        <v>62</v>
      </c>
      <c r="C62" t="s">
        <v>234</v>
      </c>
      <c r="D62" t="s">
        <v>78</v>
      </c>
    </row>
    <row r="63" spans="1:4" x14ac:dyDescent="0.2">
      <c r="A63" t="s">
        <v>235</v>
      </c>
      <c r="B63" t="s">
        <v>62</v>
      </c>
      <c r="C63" t="s">
        <v>236</v>
      </c>
      <c r="D63" t="s">
        <v>237</v>
      </c>
    </row>
    <row r="64" spans="1:4" x14ac:dyDescent="0.2">
      <c r="A64" t="s">
        <v>238</v>
      </c>
      <c r="B64" t="s">
        <v>62</v>
      </c>
      <c r="C64" t="s">
        <v>239</v>
      </c>
      <c r="D64" t="s">
        <v>78</v>
      </c>
    </row>
    <row r="65" spans="1:4" x14ac:dyDescent="0.2">
      <c r="A65" t="s">
        <v>240</v>
      </c>
      <c r="B65" t="s">
        <v>62</v>
      </c>
      <c r="C65" t="s">
        <v>241</v>
      </c>
      <c r="D65" t="s">
        <v>242</v>
      </c>
    </row>
    <row r="66" spans="1:4" x14ac:dyDescent="0.2">
      <c r="A66" t="s">
        <v>243</v>
      </c>
      <c r="B66" t="s">
        <v>62</v>
      </c>
      <c r="C66" t="s">
        <v>244</v>
      </c>
      <c r="D66" t="s">
        <v>245</v>
      </c>
    </row>
    <row r="67" spans="1:4" x14ac:dyDescent="0.2">
      <c r="A67" t="s">
        <v>246</v>
      </c>
      <c r="B67" t="s">
        <v>64</v>
      </c>
      <c r="C67" t="s">
        <v>247</v>
      </c>
      <c r="D67" t="s">
        <v>248</v>
      </c>
    </row>
    <row r="68" spans="1:4" x14ac:dyDescent="0.2">
      <c r="A68" t="s">
        <v>249</v>
      </c>
      <c r="B68" t="s">
        <v>64</v>
      </c>
      <c r="C68" t="s">
        <v>250</v>
      </c>
      <c r="D68" t="s">
        <v>251</v>
      </c>
    </row>
    <row r="69" spans="1:4" x14ac:dyDescent="0.2">
      <c r="A69" t="s">
        <v>252</v>
      </c>
      <c r="B69" t="s">
        <v>64</v>
      </c>
      <c r="C69" t="s">
        <v>253</v>
      </c>
      <c r="D69" t="s">
        <v>78</v>
      </c>
    </row>
    <row r="70" spans="1:4" x14ac:dyDescent="0.2">
      <c r="A70" t="s">
        <v>254</v>
      </c>
      <c r="B70" t="s">
        <v>64</v>
      </c>
      <c r="C70" t="s">
        <v>255</v>
      </c>
      <c r="D70" t="s">
        <v>78</v>
      </c>
    </row>
    <row r="71" spans="1:4" x14ac:dyDescent="0.2">
      <c r="A71" t="s">
        <v>256</v>
      </c>
      <c r="B71" t="s">
        <v>64</v>
      </c>
      <c r="C71" t="s">
        <v>257</v>
      </c>
      <c r="D71" t="s">
        <v>258</v>
      </c>
    </row>
    <row r="72" spans="1:4" x14ac:dyDescent="0.2">
      <c r="A72" t="s">
        <v>259</v>
      </c>
      <c r="B72" t="s">
        <v>66</v>
      </c>
      <c r="C72" t="s">
        <v>260</v>
      </c>
      <c r="D72" t="s">
        <v>261</v>
      </c>
    </row>
    <row r="73" spans="1:4" x14ac:dyDescent="0.2">
      <c r="A73" t="s">
        <v>262</v>
      </c>
      <c r="B73" t="s">
        <v>66</v>
      </c>
      <c r="C73" t="s">
        <v>263</v>
      </c>
      <c r="D73" t="s">
        <v>261</v>
      </c>
    </row>
    <row r="74" spans="1:4" x14ac:dyDescent="0.2">
      <c r="A74" t="s">
        <v>264</v>
      </c>
      <c r="B74" t="s">
        <v>66</v>
      </c>
      <c r="C74" t="s">
        <v>265</v>
      </c>
      <c r="D74" t="s">
        <v>266</v>
      </c>
    </row>
    <row r="75" spans="1:4" x14ac:dyDescent="0.2">
      <c r="A75" t="s">
        <v>267</v>
      </c>
      <c r="B75" t="s">
        <v>66</v>
      </c>
      <c r="C75" t="s">
        <v>268</v>
      </c>
      <c r="D75" t="s">
        <v>78</v>
      </c>
    </row>
    <row r="76" spans="1:4" x14ac:dyDescent="0.2">
      <c r="A76" t="s">
        <v>269</v>
      </c>
      <c r="B76" t="s">
        <v>66</v>
      </c>
      <c r="C76" t="s">
        <v>270</v>
      </c>
      <c r="D76" t="s">
        <v>271</v>
      </c>
    </row>
    <row r="77" spans="1:4" x14ac:dyDescent="0.2">
      <c r="A77" t="s">
        <v>272</v>
      </c>
      <c r="B77" t="s">
        <v>66</v>
      </c>
      <c r="C77" t="s">
        <v>273</v>
      </c>
      <c r="D77" t="s">
        <v>274</v>
      </c>
    </row>
    <row r="78" spans="1:4" x14ac:dyDescent="0.2">
      <c r="A78" t="s">
        <v>275</v>
      </c>
      <c r="B78" t="s">
        <v>68</v>
      </c>
      <c r="C78" t="s">
        <v>255</v>
      </c>
      <c r="D78" t="s">
        <v>276</v>
      </c>
    </row>
    <row r="79" spans="1:4" x14ac:dyDescent="0.2">
      <c r="A79" t="s">
        <v>277</v>
      </c>
      <c r="B79" t="s">
        <v>68</v>
      </c>
      <c r="C79" t="s">
        <v>278</v>
      </c>
      <c r="D79" t="s">
        <v>78</v>
      </c>
    </row>
    <row r="80" spans="1:4" x14ac:dyDescent="0.2">
      <c r="A80" t="s">
        <v>279</v>
      </c>
      <c r="B80" t="s">
        <v>68</v>
      </c>
      <c r="C80" t="s">
        <v>280</v>
      </c>
      <c r="D80" t="s">
        <v>281</v>
      </c>
    </row>
    <row r="81" spans="1:4" x14ac:dyDescent="0.2">
      <c r="A81" t="s">
        <v>282</v>
      </c>
      <c r="B81" t="s">
        <v>68</v>
      </c>
      <c r="C81" t="s">
        <v>283</v>
      </c>
      <c r="D81" t="s">
        <v>284</v>
      </c>
    </row>
    <row r="82" spans="1:4" x14ac:dyDescent="0.2">
      <c r="A82" t="s">
        <v>285</v>
      </c>
      <c r="B82" t="s">
        <v>68</v>
      </c>
      <c r="C82" t="s">
        <v>286</v>
      </c>
      <c r="D82" t="s">
        <v>287</v>
      </c>
    </row>
    <row r="83" spans="1:4" x14ac:dyDescent="0.2">
      <c r="A83" t="s">
        <v>288</v>
      </c>
      <c r="B83" t="s">
        <v>68</v>
      </c>
      <c r="C83" t="s">
        <v>289</v>
      </c>
      <c r="D83" t="s">
        <v>274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1"/>
  <sheetViews>
    <sheetView workbookViewId="0"/>
  </sheetViews>
  <sheetFormatPr defaultColWidth="8.875" defaultRowHeight="15" x14ac:dyDescent="0.2"/>
  <cols>
    <col min="1" max="1" width="11.97265625" customWidth="1"/>
    <col min="2" max="2" width="7.93359375" customWidth="1"/>
    <col min="3" max="3" width="9.953125" customWidth="1"/>
    <col min="4" max="4" width="22.05859375" customWidth="1"/>
    <col min="5" max="5" width="11.97265625" customWidth="1"/>
    <col min="6" max="7" width="16.0078125" customWidth="1"/>
    <col min="8" max="8" width="11.97265625" customWidth="1"/>
    <col min="9" max="9" width="20.04296875" customWidth="1"/>
    <col min="10" max="10" width="16.0078125" customWidth="1"/>
  </cols>
  <sheetData>
    <row r="1" spans="1:10" ht="28.9" customHeight="1" x14ac:dyDescent="0.2">
      <c r="A1" s="9" t="s">
        <v>290</v>
      </c>
      <c r="B1" s="9" t="s">
        <v>291</v>
      </c>
      <c r="C1" s="9" t="s">
        <v>292</v>
      </c>
      <c r="D1" s="9" t="s">
        <v>293</v>
      </c>
      <c r="E1" s="9" t="s">
        <v>294</v>
      </c>
      <c r="F1" s="9" t="s">
        <v>295</v>
      </c>
      <c r="G1" s="9" t="s">
        <v>296</v>
      </c>
      <c r="H1" s="9" t="s">
        <v>297</v>
      </c>
      <c r="I1" s="19" t="s">
        <v>298</v>
      </c>
      <c r="J1" s="19" t="s">
        <v>299</v>
      </c>
    </row>
    <row r="2" spans="1:10" x14ac:dyDescent="0.2">
      <c r="A2" t="s">
        <v>300</v>
      </c>
      <c r="B2" t="s">
        <v>301</v>
      </c>
      <c r="C2" t="s">
        <v>302</v>
      </c>
      <c r="D2" t="s">
        <v>303</v>
      </c>
      <c r="E2" t="s">
        <v>304</v>
      </c>
      <c r="F2" t="s">
        <v>305</v>
      </c>
      <c r="G2" t="s">
        <v>40</v>
      </c>
      <c r="H2" t="s">
        <v>40</v>
      </c>
      <c r="I2" t="str">
        <f>IF(COUNTIF($B$2:B2,B2)=1,B2,"")</f>
        <v>NER</v>
      </c>
      <c r="J2">
        <f>IF(I2&lt;&gt;"",1,0)</f>
        <v>1</v>
      </c>
    </row>
    <row r="3" spans="1:10" x14ac:dyDescent="0.2">
      <c r="A3" t="s">
        <v>306</v>
      </c>
      <c r="B3" t="s">
        <v>307</v>
      </c>
      <c r="C3" t="s">
        <v>302</v>
      </c>
      <c r="D3" t="s">
        <v>308</v>
      </c>
      <c r="E3" t="s">
        <v>304</v>
      </c>
      <c r="F3" t="s">
        <v>309</v>
      </c>
      <c r="G3" t="s">
        <v>40</v>
      </c>
      <c r="H3" t="s">
        <v>40</v>
      </c>
      <c r="I3" t="str">
        <f>IF(COUNTIF($B$2:B3,B3)=1,B3,"")</f>
        <v>GHA</v>
      </c>
      <c r="J3">
        <f>IF(I3&lt;&gt;"",1,0)</f>
        <v>1</v>
      </c>
    </row>
    <row r="4" spans="1:10" x14ac:dyDescent="0.2">
      <c r="A4" t="s">
        <v>310</v>
      </c>
      <c r="B4" t="s">
        <v>311</v>
      </c>
      <c r="C4" t="s">
        <v>302</v>
      </c>
      <c r="D4" t="s">
        <v>312</v>
      </c>
      <c r="E4" t="s">
        <v>304</v>
      </c>
      <c r="F4" t="s">
        <v>313</v>
      </c>
      <c r="G4" t="s">
        <v>40</v>
      </c>
      <c r="H4" t="s">
        <v>40</v>
      </c>
      <c r="I4" t="str">
        <f>IF(COUNTIF($B$2:B4,B4)=1,B4,"")</f>
        <v>CIV</v>
      </c>
      <c r="J4">
        <f>IF(I4&lt;&gt;"",1,0)</f>
        <v>1</v>
      </c>
    </row>
    <row r="5" spans="1:10" x14ac:dyDescent="0.2">
      <c r="A5" t="s">
        <v>314</v>
      </c>
      <c r="B5" t="s">
        <v>315</v>
      </c>
      <c r="C5" t="s">
        <v>302</v>
      </c>
      <c r="D5" t="s">
        <v>303</v>
      </c>
      <c r="E5" t="s">
        <v>304</v>
      </c>
      <c r="F5" t="s">
        <v>316</v>
      </c>
      <c r="G5" t="s">
        <v>40</v>
      </c>
      <c r="H5" t="s">
        <v>40</v>
      </c>
      <c r="I5" t="str">
        <f>IF(COUNTIF($B$2:B5,B5)=1,B5,"")</f>
        <v>MLI</v>
      </c>
      <c r="J5">
        <f>IF(I5&lt;&gt;"",1,0)</f>
        <v>1</v>
      </c>
    </row>
    <row r="6" spans="1:10" x14ac:dyDescent="0.2">
      <c r="A6" t="s">
        <v>317</v>
      </c>
      <c r="B6" t="s">
        <v>318</v>
      </c>
      <c r="C6" t="s">
        <v>302</v>
      </c>
      <c r="D6" t="s">
        <v>308</v>
      </c>
      <c r="E6" t="s">
        <v>304</v>
      </c>
      <c r="F6" t="s">
        <v>316</v>
      </c>
      <c r="G6" t="s">
        <v>40</v>
      </c>
      <c r="H6" t="s">
        <v>40</v>
      </c>
      <c r="I6" t="str">
        <f>IF(COUNTIF($B$2:B6,B6)=1,B6,"")</f>
        <v>SLE</v>
      </c>
      <c r="J6">
        <f>IF(I6&lt;&gt;"",1,0)</f>
        <v>1</v>
      </c>
    </row>
    <row r="7" spans="1:10" x14ac:dyDescent="0.2">
      <c r="A7" t="s">
        <v>319</v>
      </c>
      <c r="B7" t="s">
        <v>320</v>
      </c>
      <c r="C7" t="s">
        <v>321</v>
      </c>
      <c r="D7" t="s">
        <v>303</v>
      </c>
      <c r="E7" t="s">
        <v>304</v>
      </c>
      <c r="F7" t="s">
        <v>316</v>
      </c>
      <c r="G7" t="s">
        <v>40</v>
      </c>
      <c r="H7" t="s">
        <v>40</v>
      </c>
      <c r="I7" t="str">
        <f>IF(COUNTIF($B$2:B7,B7)=1,B7,"")</f>
        <v>EGY</v>
      </c>
      <c r="J7">
        <f>IF(I7&lt;&gt;"",1,0)</f>
        <v>1</v>
      </c>
    </row>
    <row r="8" spans="1:10" x14ac:dyDescent="0.2">
      <c r="A8" t="s">
        <v>322</v>
      </c>
      <c r="B8" t="s">
        <v>323</v>
      </c>
      <c r="C8" t="s">
        <v>324</v>
      </c>
      <c r="D8" t="s">
        <v>325</v>
      </c>
      <c r="E8" t="s">
        <v>304</v>
      </c>
      <c r="F8" t="s">
        <v>309</v>
      </c>
      <c r="G8" t="s">
        <v>40</v>
      </c>
      <c r="H8" t="s">
        <v>40</v>
      </c>
      <c r="I8" t="str">
        <f>IF(COUNTIF($B$2:B8,B8)=1,B8,"")</f>
        <v>ZAF</v>
      </c>
      <c r="J8">
        <f>IF(I8&lt;&gt;"",1,0)</f>
        <v>1</v>
      </c>
    </row>
    <row r="9" spans="1:10" x14ac:dyDescent="0.2">
      <c r="A9" t="s">
        <v>326</v>
      </c>
      <c r="B9" t="s">
        <v>327</v>
      </c>
      <c r="C9" t="s">
        <v>302</v>
      </c>
      <c r="D9" t="s">
        <v>303</v>
      </c>
      <c r="E9" t="s">
        <v>304</v>
      </c>
      <c r="F9" t="s">
        <v>316</v>
      </c>
      <c r="G9" t="s">
        <v>40</v>
      </c>
      <c r="H9" t="s">
        <v>40</v>
      </c>
      <c r="I9" t="str">
        <f>IF(COUNTIF($B$2:B9,B9)=1,B9,"")</f>
        <v>SEN</v>
      </c>
      <c r="J9">
        <f>IF(I9&lt;&gt;"",1,0)</f>
        <v>1</v>
      </c>
    </row>
    <row r="10" spans="1:10" x14ac:dyDescent="0.2">
      <c r="A10" t="s">
        <v>328</v>
      </c>
      <c r="B10" t="s">
        <v>329</v>
      </c>
      <c r="C10" t="s">
        <v>330</v>
      </c>
      <c r="D10" t="s">
        <v>331</v>
      </c>
      <c r="E10" t="s">
        <v>304</v>
      </c>
      <c r="F10" t="s">
        <v>309</v>
      </c>
      <c r="G10" t="s">
        <v>40</v>
      </c>
      <c r="H10" t="s">
        <v>40</v>
      </c>
      <c r="I10" t="str">
        <f>IF(COUNTIF($B$2:B10,B10)=1,B10,"")</f>
        <v>ETH</v>
      </c>
      <c r="J10">
        <f>IF(I10&lt;&gt;"",1,0)</f>
        <v>1</v>
      </c>
    </row>
    <row r="11" spans="1:10" x14ac:dyDescent="0.2">
      <c r="A11" t="s">
        <v>332</v>
      </c>
      <c r="B11" t="s">
        <v>333</v>
      </c>
      <c r="C11" t="s">
        <v>302</v>
      </c>
      <c r="D11" t="s">
        <v>331</v>
      </c>
      <c r="E11" t="s">
        <v>304</v>
      </c>
      <c r="F11" t="s">
        <v>316</v>
      </c>
      <c r="G11" t="s">
        <v>40</v>
      </c>
      <c r="H11" t="s">
        <v>40</v>
      </c>
      <c r="I11" t="str">
        <f>IF(COUNTIF($B$2:B11,B11)=1,B11,"")</f>
        <v>TGO</v>
      </c>
      <c r="J11">
        <f>IF(I11&lt;&gt;"",1,0)</f>
        <v>1</v>
      </c>
    </row>
    <row r="12" spans="1:10" x14ac:dyDescent="0.2">
      <c r="A12" t="s">
        <v>334</v>
      </c>
      <c r="B12" t="s">
        <v>320</v>
      </c>
      <c r="C12" t="s">
        <v>321</v>
      </c>
      <c r="D12" t="s">
        <v>331</v>
      </c>
      <c r="E12" t="s">
        <v>304</v>
      </c>
      <c r="F12" t="s">
        <v>316</v>
      </c>
      <c r="G12" t="s">
        <v>40</v>
      </c>
      <c r="H12" t="s">
        <v>40</v>
      </c>
      <c r="I12" t="str">
        <f>IF(COUNTIF($B$2:B12,B12)=1,B12,"")</f>
        <v/>
      </c>
      <c r="J12">
        <f>IF(I12&lt;&gt;"",1,0)</f>
        <v>0</v>
      </c>
    </row>
    <row r="13" spans="1:10" x14ac:dyDescent="0.2">
      <c r="A13" t="s">
        <v>335</v>
      </c>
      <c r="B13" t="s">
        <v>323</v>
      </c>
      <c r="C13" t="s">
        <v>324</v>
      </c>
      <c r="D13" t="s">
        <v>303</v>
      </c>
      <c r="E13" t="s">
        <v>304</v>
      </c>
      <c r="F13" t="s">
        <v>309</v>
      </c>
      <c r="G13" t="s">
        <v>40</v>
      </c>
      <c r="H13" t="s">
        <v>40</v>
      </c>
      <c r="I13" t="str">
        <f>IF(COUNTIF($B$2:B13,B13)=1,B13,"")</f>
        <v/>
      </c>
      <c r="J13">
        <f>IF(I13&lt;&gt;"",1,0)</f>
        <v>0</v>
      </c>
    </row>
    <row r="14" spans="1:10" x14ac:dyDescent="0.2">
      <c r="A14" t="s">
        <v>336</v>
      </c>
      <c r="B14" t="s">
        <v>337</v>
      </c>
      <c r="C14" t="s">
        <v>330</v>
      </c>
      <c r="D14" t="s">
        <v>338</v>
      </c>
      <c r="E14" t="s">
        <v>304</v>
      </c>
      <c r="F14" t="s">
        <v>313</v>
      </c>
      <c r="G14" t="s">
        <v>40</v>
      </c>
      <c r="H14" t="s">
        <v>40</v>
      </c>
      <c r="I14" t="str">
        <f>IF(COUNTIF($B$2:B14,B14)=1,B14,"")</f>
        <v>RWA</v>
      </c>
      <c r="J14">
        <f>IF(I14&lt;&gt;"",1,0)</f>
        <v>1</v>
      </c>
    </row>
    <row r="15" spans="1:10" x14ac:dyDescent="0.2">
      <c r="A15" t="s">
        <v>339</v>
      </c>
      <c r="B15" t="s">
        <v>340</v>
      </c>
      <c r="C15" t="s">
        <v>341</v>
      </c>
      <c r="D15" t="s">
        <v>308</v>
      </c>
      <c r="E15" t="s">
        <v>304</v>
      </c>
      <c r="F15" t="s">
        <v>309</v>
      </c>
      <c r="G15" t="s">
        <v>40</v>
      </c>
      <c r="H15" t="s">
        <v>40</v>
      </c>
      <c r="I15" t="str">
        <f>IF(COUNTIF($B$2:B15,B15)=1,B15,"")</f>
        <v>GAB</v>
      </c>
      <c r="J15">
        <f>IF(I15&lt;&gt;"",1,0)</f>
        <v>1</v>
      </c>
    </row>
    <row r="16" spans="1:10" x14ac:dyDescent="0.2">
      <c r="A16" t="s">
        <v>342</v>
      </c>
      <c r="B16" t="s">
        <v>343</v>
      </c>
      <c r="C16" t="s">
        <v>321</v>
      </c>
      <c r="D16" t="s">
        <v>325</v>
      </c>
      <c r="E16" t="s">
        <v>304</v>
      </c>
      <c r="F16" t="s">
        <v>344</v>
      </c>
      <c r="G16" t="s">
        <v>40</v>
      </c>
      <c r="H16" t="s">
        <v>40</v>
      </c>
      <c r="I16" t="str">
        <f>IF(COUNTIF($B$2:B16,B16)=1,B16,"")</f>
        <v>MAR</v>
      </c>
      <c r="J16">
        <f>IF(I16&lt;&gt;"",1,0)</f>
        <v>1</v>
      </c>
    </row>
    <row r="17" spans="1:10" x14ac:dyDescent="0.2">
      <c r="A17" t="s">
        <v>345</v>
      </c>
      <c r="B17" t="s">
        <v>343</v>
      </c>
      <c r="C17" t="s">
        <v>321</v>
      </c>
      <c r="D17" t="s">
        <v>325</v>
      </c>
      <c r="E17" t="s">
        <v>304</v>
      </c>
      <c r="F17" t="s">
        <v>313</v>
      </c>
      <c r="G17" t="s">
        <v>40</v>
      </c>
      <c r="H17" t="s">
        <v>40</v>
      </c>
      <c r="I17" t="str">
        <f>IF(COUNTIF($B$2:B17,B17)=1,B17,"")</f>
        <v/>
      </c>
      <c r="J17">
        <f>IF(I17&lt;&gt;"",1,0)</f>
        <v>0</v>
      </c>
    </row>
    <row r="18" spans="1:10" x14ac:dyDescent="0.2">
      <c r="A18" t="s">
        <v>346</v>
      </c>
      <c r="B18" t="s">
        <v>347</v>
      </c>
      <c r="C18" t="s">
        <v>330</v>
      </c>
      <c r="D18" t="s">
        <v>312</v>
      </c>
      <c r="E18" t="s">
        <v>304</v>
      </c>
      <c r="F18" t="s">
        <v>316</v>
      </c>
      <c r="G18" t="s">
        <v>40</v>
      </c>
      <c r="H18" t="s">
        <v>40</v>
      </c>
      <c r="I18" t="str">
        <f>IF(COUNTIF($B$2:B18,B18)=1,B18,"")</f>
        <v>UGA</v>
      </c>
      <c r="J18">
        <f>IF(I18&lt;&gt;"",1,0)</f>
        <v>1</v>
      </c>
    </row>
    <row r="19" spans="1:10" x14ac:dyDescent="0.2">
      <c r="A19" t="s">
        <v>348</v>
      </c>
      <c r="B19" t="s">
        <v>349</v>
      </c>
      <c r="C19" t="s">
        <v>321</v>
      </c>
      <c r="D19" t="s">
        <v>303</v>
      </c>
      <c r="E19" t="s">
        <v>304</v>
      </c>
      <c r="F19" t="s">
        <v>316</v>
      </c>
      <c r="G19" t="s">
        <v>40</v>
      </c>
      <c r="H19" t="s">
        <v>40</v>
      </c>
      <c r="I19" t="str">
        <f>IF(COUNTIF($B$2:B19,B19)=1,B19,"")</f>
        <v>DZA</v>
      </c>
      <c r="J19">
        <f>IF(I19&lt;&gt;"",1,0)</f>
        <v>1</v>
      </c>
    </row>
    <row r="20" spans="1:10" x14ac:dyDescent="0.2">
      <c r="A20" t="s">
        <v>350</v>
      </c>
      <c r="B20" t="s">
        <v>351</v>
      </c>
      <c r="C20" t="s">
        <v>341</v>
      </c>
      <c r="D20" t="s">
        <v>352</v>
      </c>
      <c r="E20" t="s">
        <v>304</v>
      </c>
      <c r="F20" t="s">
        <v>313</v>
      </c>
      <c r="G20" t="s">
        <v>40</v>
      </c>
      <c r="H20" t="s">
        <v>40</v>
      </c>
      <c r="I20" t="str">
        <f>IF(COUNTIF($B$2:B20,B20)=1,B20,"")</f>
        <v>CMR</v>
      </c>
      <c r="J20">
        <f>IF(I20&lt;&gt;"",1,0)</f>
        <v>1</v>
      </c>
    </row>
    <row r="21" spans="1:10" x14ac:dyDescent="0.2">
      <c r="A21" t="s">
        <v>353</v>
      </c>
      <c r="B21" t="s">
        <v>333</v>
      </c>
      <c r="C21" t="s">
        <v>302</v>
      </c>
      <c r="D21" t="s">
        <v>308</v>
      </c>
      <c r="E21" t="s">
        <v>304</v>
      </c>
      <c r="F21" t="s">
        <v>305</v>
      </c>
      <c r="G21" t="s">
        <v>40</v>
      </c>
      <c r="H21" t="s">
        <v>40</v>
      </c>
      <c r="I21" t="str">
        <f>IF(COUNTIF($B$2:B21,B21)=1,B21,"")</f>
        <v/>
      </c>
      <c r="J21">
        <f>IF(I21&lt;&gt;"",1,0)</f>
        <v>0</v>
      </c>
    </row>
    <row r="22" spans="1:10" x14ac:dyDescent="0.2">
      <c r="A22" t="s">
        <v>354</v>
      </c>
      <c r="B22" t="s">
        <v>349</v>
      </c>
      <c r="C22" t="s">
        <v>321</v>
      </c>
      <c r="D22" t="s">
        <v>331</v>
      </c>
      <c r="E22" t="s">
        <v>304</v>
      </c>
      <c r="F22" t="s">
        <v>309</v>
      </c>
      <c r="G22" t="s">
        <v>40</v>
      </c>
      <c r="H22" t="s">
        <v>40</v>
      </c>
      <c r="I22" t="str">
        <f>IF(COUNTIF($B$2:B22,B22)=1,B22,"")</f>
        <v/>
      </c>
      <c r="J22">
        <f>IF(I22&lt;&gt;"",1,0)</f>
        <v>0</v>
      </c>
    </row>
    <row r="23" spans="1:10" x14ac:dyDescent="0.2">
      <c r="A23" t="s">
        <v>355</v>
      </c>
      <c r="B23" t="s">
        <v>320</v>
      </c>
      <c r="C23" t="s">
        <v>321</v>
      </c>
      <c r="D23" t="s">
        <v>303</v>
      </c>
      <c r="E23" t="s">
        <v>304</v>
      </c>
      <c r="F23" t="s">
        <v>316</v>
      </c>
      <c r="G23" t="s">
        <v>40</v>
      </c>
      <c r="H23" t="s">
        <v>40</v>
      </c>
      <c r="I23" t="str">
        <f>IF(COUNTIF($B$2:B23,B23)=1,B23,"")</f>
        <v/>
      </c>
      <c r="J23">
        <f>IF(I23&lt;&gt;"",1,0)</f>
        <v>0</v>
      </c>
    </row>
    <row r="24" spans="1:10" x14ac:dyDescent="0.2">
      <c r="A24" t="s">
        <v>356</v>
      </c>
      <c r="B24" t="s">
        <v>357</v>
      </c>
      <c r="C24" t="s">
        <v>324</v>
      </c>
      <c r="D24" t="s">
        <v>325</v>
      </c>
      <c r="E24" t="s">
        <v>304</v>
      </c>
      <c r="F24" t="s">
        <v>309</v>
      </c>
      <c r="G24" t="s">
        <v>40</v>
      </c>
      <c r="H24" t="s">
        <v>40</v>
      </c>
      <c r="I24" t="str">
        <f>IF(COUNTIF($B$2:B24,B24)=1,B24,"")</f>
        <v>NAM</v>
      </c>
      <c r="J24">
        <f>IF(I24&lt;&gt;"",1,0)</f>
        <v>1</v>
      </c>
    </row>
    <row r="25" spans="1:10" x14ac:dyDescent="0.2">
      <c r="A25" t="s">
        <v>358</v>
      </c>
      <c r="B25" t="s">
        <v>359</v>
      </c>
      <c r="C25" t="s">
        <v>302</v>
      </c>
      <c r="D25" t="s">
        <v>303</v>
      </c>
      <c r="E25" t="s">
        <v>304</v>
      </c>
      <c r="F25" t="s">
        <v>313</v>
      </c>
      <c r="G25" t="s">
        <v>40</v>
      </c>
      <c r="H25" t="s">
        <v>40</v>
      </c>
      <c r="I25" t="str">
        <f>IF(COUNTIF($B$2:B25,B25)=1,B25,"")</f>
        <v>NGA</v>
      </c>
      <c r="J25">
        <f>IF(I25&lt;&gt;"",1,0)</f>
        <v>1</v>
      </c>
    </row>
    <row r="26" spans="1:10" x14ac:dyDescent="0.2">
      <c r="A26" t="s">
        <v>360</v>
      </c>
      <c r="B26" t="s">
        <v>315</v>
      </c>
      <c r="C26" t="s">
        <v>302</v>
      </c>
      <c r="D26" t="s">
        <v>308</v>
      </c>
      <c r="E26" t="s">
        <v>304</v>
      </c>
      <c r="F26" t="s">
        <v>316</v>
      </c>
      <c r="G26" t="s">
        <v>40</v>
      </c>
      <c r="H26" t="s">
        <v>40</v>
      </c>
      <c r="I26" t="str">
        <f>IF(COUNTIF($B$2:B26,B26)=1,B26,"")</f>
        <v/>
      </c>
      <c r="J26">
        <f>IF(I26&lt;&gt;"",1,0)</f>
        <v>0</v>
      </c>
    </row>
    <row r="27" spans="1:10" x14ac:dyDescent="0.2">
      <c r="A27" t="s">
        <v>361</v>
      </c>
      <c r="B27" t="s">
        <v>362</v>
      </c>
      <c r="C27" t="s">
        <v>302</v>
      </c>
      <c r="D27" t="s">
        <v>303</v>
      </c>
      <c r="E27" t="s">
        <v>304</v>
      </c>
      <c r="F27" t="s">
        <v>309</v>
      </c>
      <c r="G27" t="s">
        <v>40</v>
      </c>
      <c r="H27" t="s">
        <v>40</v>
      </c>
      <c r="I27" t="str">
        <f>IF(COUNTIF($B$2:B27,B27)=1,B27,"")</f>
        <v>BEN</v>
      </c>
      <c r="J27">
        <f>IF(I27&lt;&gt;"",1,0)</f>
        <v>1</v>
      </c>
    </row>
    <row r="28" spans="1:10" x14ac:dyDescent="0.2">
      <c r="A28" t="s">
        <v>363</v>
      </c>
      <c r="B28" t="s">
        <v>351</v>
      </c>
      <c r="C28" t="s">
        <v>341</v>
      </c>
      <c r="D28" t="s">
        <v>303</v>
      </c>
      <c r="E28" t="s">
        <v>304</v>
      </c>
      <c r="F28" t="s">
        <v>316</v>
      </c>
      <c r="G28" t="s">
        <v>40</v>
      </c>
      <c r="H28" t="s">
        <v>40</v>
      </c>
      <c r="I28" t="str">
        <f>IF(COUNTIF($B$2:B28,B28)=1,B28,"")</f>
        <v/>
      </c>
      <c r="J28">
        <f>IF(I28&lt;&gt;"",1,0)</f>
        <v>0</v>
      </c>
    </row>
    <row r="29" spans="1:10" x14ac:dyDescent="0.2">
      <c r="A29" t="s">
        <v>364</v>
      </c>
      <c r="B29" t="s">
        <v>323</v>
      </c>
      <c r="C29" t="s">
        <v>324</v>
      </c>
      <c r="D29" t="s">
        <v>331</v>
      </c>
      <c r="E29" t="s">
        <v>304</v>
      </c>
      <c r="F29" t="s">
        <v>316</v>
      </c>
      <c r="G29" t="s">
        <v>40</v>
      </c>
      <c r="H29" t="s">
        <v>40</v>
      </c>
      <c r="I29" t="str">
        <f>IF(COUNTIF($B$2:B29,B29)=1,B29,"")</f>
        <v/>
      </c>
      <c r="J29">
        <f>IF(I29&lt;&gt;"",1,0)</f>
        <v>0</v>
      </c>
    </row>
    <row r="30" spans="1:10" x14ac:dyDescent="0.2">
      <c r="A30" t="s">
        <v>365</v>
      </c>
      <c r="B30" t="s">
        <v>333</v>
      </c>
      <c r="C30" t="s">
        <v>302</v>
      </c>
      <c r="D30" t="s">
        <v>352</v>
      </c>
      <c r="E30" t="s">
        <v>304</v>
      </c>
      <c r="F30" t="s">
        <v>316</v>
      </c>
      <c r="G30" t="s">
        <v>40</v>
      </c>
      <c r="H30" t="s">
        <v>40</v>
      </c>
      <c r="I30" t="str">
        <f>IF(COUNTIF($B$2:B30,B30)=1,B30,"")</f>
        <v/>
      </c>
      <c r="J30">
        <f>IF(I30&lt;&gt;"",1,0)</f>
        <v>0</v>
      </c>
    </row>
    <row r="31" spans="1:10" x14ac:dyDescent="0.2">
      <c r="A31" t="s">
        <v>366</v>
      </c>
      <c r="B31" t="s">
        <v>347</v>
      </c>
      <c r="C31" t="s">
        <v>330</v>
      </c>
      <c r="D31" t="s">
        <v>352</v>
      </c>
      <c r="E31" t="s">
        <v>304</v>
      </c>
      <c r="F31" t="s">
        <v>316</v>
      </c>
      <c r="G31" t="s">
        <v>40</v>
      </c>
      <c r="H31" t="s">
        <v>40</v>
      </c>
      <c r="I31" t="str">
        <f>IF(COUNTIF($B$2:B31,B31)=1,B31,"")</f>
        <v/>
      </c>
      <c r="J31">
        <f>IF(I31&lt;&gt;"",1,0)</f>
        <v>0</v>
      </c>
    </row>
    <row r="32" spans="1:10" x14ac:dyDescent="0.2">
      <c r="A32" t="s">
        <v>367</v>
      </c>
      <c r="B32" t="s">
        <v>320</v>
      </c>
      <c r="C32" t="s">
        <v>321</v>
      </c>
      <c r="D32" t="s">
        <v>308</v>
      </c>
      <c r="E32" t="s">
        <v>304</v>
      </c>
      <c r="F32" t="s">
        <v>305</v>
      </c>
      <c r="G32" t="s">
        <v>40</v>
      </c>
      <c r="H32" t="s">
        <v>40</v>
      </c>
      <c r="I32" t="str">
        <f>IF(COUNTIF($B$2:B32,B32)=1,B32,"")</f>
        <v/>
      </c>
      <c r="J32">
        <f>IF(I32&lt;&gt;"",1,0)</f>
        <v>0</v>
      </c>
    </row>
    <row r="33" spans="1:10" x14ac:dyDescent="0.2">
      <c r="A33" t="s">
        <v>368</v>
      </c>
      <c r="B33" t="s">
        <v>307</v>
      </c>
      <c r="C33" t="s">
        <v>302</v>
      </c>
      <c r="D33" t="s">
        <v>338</v>
      </c>
      <c r="E33" t="s">
        <v>304</v>
      </c>
      <c r="F33" t="s">
        <v>316</v>
      </c>
      <c r="G33" t="s">
        <v>40</v>
      </c>
      <c r="H33" t="s">
        <v>40</v>
      </c>
      <c r="I33" t="str">
        <f>IF(COUNTIF($B$2:B33,B33)=1,B33,"")</f>
        <v/>
      </c>
      <c r="J33">
        <f>IF(I33&lt;&gt;"",1,0)</f>
        <v>0</v>
      </c>
    </row>
    <row r="34" spans="1:10" x14ac:dyDescent="0.2">
      <c r="A34" t="s">
        <v>369</v>
      </c>
      <c r="B34" t="s">
        <v>333</v>
      </c>
      <c r="C34" t="s">
        <v>302</v>
      </c>
      <c r="D34" t="s">
        <v>325</v>
      </c>
      <c r="E34" t="s">
        <v>304</v>
      </c>
      <c r="F34" t="s">
        <v>316</v>
      </c>
      <c r="G34" t="s">
        <v>40</v>
      </c>
      <c r="H34" t="s">
        <v>40</v>
      </c>
      <c r="I34" t="str">
        <f>IF(COUNTIF($B$2:B34,B34)=1,B34,"")</f>
        <v/>
      </c>
      <c r="J34">
        <f>IF(I34&lt;&gt;"",1,0)</f>
        <v>0</v>
      </c>
    </row>
    <row r="35" spans="1:10" x14ac:dyDescent="0.2">
      <c r="A35" t="s">
        <v>370</v>
      </c>
      <c r="B35" t="s">
        <v>371</v>
      </c>
      <c r="C35" t="s">
        <v>302</v>
      </c>
      <c r="D35" t="s">
        <v>303</v>
      </c>
      <c r="E35" t="s">
        <v>304</v>
      </c>
      <c r="F35" t="s">
        <v>309</v>
      </c>
      <c r="G35" t="s">
        <v>40</v>
      </c>
      <c r="H35" t="s">
        <v>40</v>
      </c>
      <c r="I35" t="str">
        <f>IF(COUNTIF($B$2:B35,B35)=1,B35,"")</f>
        <v>MRT</v>
      </c>
      <c r="J35">
        <f>IF(I35&lt;&gt;"",1,0)</f>
        <v>1</v>
      </c>
    </row>
    <row r="36" spans="1:10" x14ac:dyDescent="0.2">
      <c r="A36" t="s">
        <v>372</v>
      </c>
      <c r="B36" t="s">
        <v>329</v>
      </c>
      <c r="C36" t="s">
        <v>330</v>
      </c>
      <c r="D36" t="s">
        <v>303</v>
      </c>
      <c r="E36" t="s">
        <v>304</v>
      </c>
      <c r="F36" t="s">
        <v>313</v>
      </c>
      <c r="G36" t="s">
        <v>40</v>
      </c>
      <c r="H36" t="s">
        <v>40</v>
      </c>
      <c r="I36" t="str">
        <f>IF(COUNTIF($B$2:B36,B36)=1,B36,"")</f>
        <v/>
      </c>
      <c r="J36">
        <f>IF(I36&lt;&gt;"",1,0)</f>
        <v>0</v>
      </c>
    </row>
    <row r="37" spans="1:10" x14ac:dyDescent="0.2">
      <c r="A37" t="s">
        <v>373</v>
      </c>
      <c r="B37" t="s">
        <v>351</v>
      </c>
      <c r="C37" t="s">
        <v>341</v>
      </c>
      <c r="D37" t="s">
        <v>338</v>
      </c>
      <c r="E37" t="s">
        <v>304</v>
      </c>
      <c r="F37" t="s">
        <v>313</v>
      </c>
      <c r="G37" t="s">
        <v>40</v>
      </c>
      <c r="H37" t="s">
        <v>40</v>
      </c>
      <c r="I37" t="str">
        <f>IF(COUNTIF($B$2:B37,B37)=1,B37,"")</f>
        <v/>
      </c>
      <c r="J37">
        <f>IF(I37&lt;&gt;"",1,0)</f>
        <v>0</v>
      </c>
    </row>
    <row r="38" spans="1:10" x14ac:dyDescent="0.2">
      <c r="A38" t="s">
        <v>374</v>
      </c>
      <c r="B38" t="s">
        <v>375</v>
      </c>
      <c r="C38" t="s">
        <v>330</v>
      </c>
      <c r="D38" t="s">
        <v>308</v>
      </c>
      <c r="E38" t="s">
        <v>304</v>
      </c>
      <c r="F38" t="s">
        <v>316</v>
      </c>
      <c r="G38" t="s">
        <v>40</v>
      </c>
      <c r="H38" t="s">
        <v>40</v>
      </c>
      <c r="I38" t="str">
        <f>IF(COUNTIF($B$2:B38,B38)=1,B38,"")</f>
        <v>KEN</v>
      </c>
      <c r="J38">
        <f>IF(I38&lt;&gt;"",1,0)</f>
        <v>1</v>
      </c>
    </row>
    <row r="39" spans="1:10" x14ac:dyDescent="0.2">
      <c r="A39" t="s">
        <v>376</v>
      </c>
      <c r="B39" t="s">
        <v>377</v>
      </c>
      <c r="C39" t="s">
        <v>321</v>
      </c>
      <c r="D39" t="s">
        <v>325</v>
      </c>
      <c r="E39" t="s">
        <v>304</v>
      </c>
      <c r="F39" t="s">
        <v>316</v>
      </c>
      <c r="G39" t="s">
        <v>40</v>
      </c>
      <c r="H39" t="s">
        <v>40</v>
      </c>
      <c r="I39" t="str">
        <f>IF(COUNTIF($B$2:B39,B39)=1,B39,"")</f>
        <v>TUN</v>
      </c>
      <c r="J39">
        <f>IF(I39&lt;&gt;"",1,0)</f>
        <v>1</v>
      </c>
    </row>
    <row r="40" spans="1:10" x14ac:dyDescent="0.2">
      <c r="A40" t="s">
        <v>378</v>
      </c>
      <c r="B40" t="s">
        <v>340</v>
      </c>
      <c r="C40" t="s">
        <v>341</v>
      </c>
      <c r="D40" t="s">
        <v>325</v>
      </c>
      <c r="E40" t="s">
        <v>304</v>
      </c>
      <c r="F40" t="s">
        <v>309</v>
      </c>
      <c r="G40" t="s">
        <v>40</v>
      </c>
      <c r="H40" t="s">
        <v>40</v>
      </c>
      <c r="I40" t="str">
        <f>IF(COUNTIF($B$2:B40,B40)=1,B40,"")</f>
        <v/>
      </c>
      <c r="J40">
        <f>IF(I40&lt;&gt;"",1,0)</f>
        <v>0</v>
      </c>
    </row>
    <row r="41" spans="1:10" x14ac:dyDescent="0.2">
      <c r="A41" t="s">
        <v>379</v>
      </c>
      <c r="B41" t="s">
        <v>380</v>
      </c>
      <c r="C41" t="s">
        <v>324</v>
      </c>
      <c r="D41" t="s">
        <v>308</v>
      </c>
      <c r="E41" t="s">
        <v>304</v>
      </c>
      <c r="F41" t="s">
        <v>344</v>
      </c>
      <c r="G41" t="s">
        <v>40</v>
      </c>
      <c r="H41" t="s">
        <v>40</v>
      </c>
      <c r="I41" t="str">
        <f>IF(COUNTIF($B$2:B41,B41)=1,B41,"")</f>
        <v>MOZ</v>
      </c>
      <c r="J41">
        <f>IF(I41&lt;&gt;"",1,0)</f>
        <v>1</v>
      </c>
    </row>
    <row r="42" spans="1:10" x14ac:dyDescent="0.2">
      <c r="A42" t="s">
        <v>381</v>
      </c>
      <c r="B42" t="s">
        <v>320</v>
      </c>
      <c r="C42" t="s">
        <v>321</v>
      </c>
      <c r="D42" t="s">
        <v>303</v>
      </c>
      <c r="E42" t="s">
        <v>304</v>
      </c>
      <c r="F42" t="s">
        <v>313</v>
      </c>
      <c r="G42" t="s">
        <v>40</v>
      </c>
      <c r="H42" t="s">
        <v>40</v>
      </c>
      <c r="I42" t="str">
        <f>IF(COUNTIF($B$2:B42,B42)=1,B42,"")</f>
        <v/>
      </c>
      <c r="J42">
        <f>IF(I42&lt;&gt;"",1,0)</f>
        <v>0</v>
      </c>
    </row>
    <row r="43" spans="1:10" x14ac:dyDescent="0.2">
      <c r="A43" t="s">
        <v>382</v>
      </c>
      <c r="B43" t="s">
        <v>349</v>
      </c>
      <c r="C43" t="s">
        <v>321</v>
      </c>
      <c r="D43" t="s">
        <v>308</v>
      </c>
      <c r="E43" t="s">
        <v>304</v>
      </c>
      <c r="F43" t="s">
        <v>309</v>
      </c>
      <c r="G43" t="s">
        <v>40</v>
      </c>
      <c r="H43" t="s">
        <v>40</v>
      </c>
      <c r="I43" t="str">
        <f>IF(COUNTIF($B$2:B43,B43)=1,B43,"")</f>
        <v/>
      </c>
      <c r="J43">
        <f>IF(I43&lt;&gt;"",1,0)</f>
        <v>0</v>
      </c>
    </row>
    <row r="44" spans="1:10" x14ac:dyDescent="0.2">
      <c r="A44" t="s">
        <v>383</v>
      </c>
      <c r="B44" t="s">
        <v>320</v>
      </c>
      <c r="C44" t="s">
        <v>321</v>
      </c>
      <c r="D44" t="s">
        <v>308</v>
      </c>
      <c r="E44" t="s">
        <v>304</v>
      </c>
      <c r="F44" t="s">
        <v>316</v>
      </c>
      <c r="G44" t="s">
        <v>40</v>
      </c>
      <c r="H44" t="s">
        <v>40</v>
      </c>
      <c r="I44" t="str">
        <f>IF(COUNTIF($B$2:B44,B44)=1,B44,"")</f>
        <v/>
      </c>
      <c r="J44">
        <f>IF(I44&lt;&gt;"",1,0)</f>
        <v>0</v>
      </c>
    </row>
    <row r="45" spans="1:10" x14ac:dyDescent="0.2">
      <c r="A45" t="s">
        <v>384</v>
      </c>
      <c r="B45" t="s">
        <v>351</v>
      </c>
      <c r="C45" t="s">
        <v>341</v>
      </c>
      <c r="D45" t="s">
        <v>325</v>
      </c>
      <c r="E45" t="s">
        <v>304</v>
      </c>
      <c r="F45" t="s">
        <v>305</v>
      </c>
      <c r="G45" t="s">
        <v>40</v>
      </c>
      <c r="H45" t="s">
        <v>40</v>
      </c>
      <c r="I45" t="str">
        <f>IF(COUNTIF($B$2:B45,B45)=1,B45,"")</f>
        <v/>
      </c>
      <c r="J45">
        <f>IF(I45&lt;&gt;"",1,0)</f>
        <v>0</v>
      </c>
    </row>
    <row r="46" spans="1:10" x14ac:dyDescent="0.2">
      <c r="A46" t="s">
        <v>385</v>
      </c>
      <c r="B46" t="s">
        <v>311</v>
      </c>
      <c r="C46" t="s">
        <v>302</v>
      </c>
      <c r="D46" t="s">
        <v>303</v>
      </c>
      <c r="E46" t="s">
        <v>304</v>
      </c>
      <c r="F46" t="s">
        <v>316</v>
      </c>
      <c r="G46" t="s">
        <v>40</v>
      </c>
      <c r="H46" t="s">
        <v>40</v>
      </c>
      <c r="I46" t="str">
        <f>IF(COUNTIF($B$2:B46,B46)=1,B46,"")</f>
        <v/>
      </c>
      <c r="J46">
        <f>IF(I46&lt;&gt;"",1,0)</f>
        <v>0</v>
      </c>
    </row>
    <row r="47" spans="1:10" x14ac:dyDescent="0.2">
      <c r="A47" t="s">
        <v>386</v>
      </c>
      <c r="B47" t="s">
        <v>311</v>
      </c>
      <c r="C47" t="s">
        <v>302</v>
      </c>
      <c r="D47" t="s">
        <v>331</v>
      </c>
      <c r="E47" t="s">
        <v>304</v>
      </c>
      <c r="F47" t="s">
        <v>316</v>
      </c>
      <c r="G47" t="s">
        <v>40</v>
      </c>
      <c r="H47" t="s">
        <v>40</v>
      </c>
      <c r="I47" t="str">
        <f>IF(COUNTIF($B$2:B47,B47)=1,B47,"")</f>
        <v/>
      </c>
      <c r="J47">
        <f>IF(I47&lt;&gt;"",1,0)</f>
        <v>0</v>
      </c>
    </row>
    <row r="48" spans="1:10" x14ac:dyDescent="0.2">
      <c r="A48" t="s">
        <v>387</v>
      </c>
      <c r="B48" t="s">
        <v>388</v>
      </c>
      <c r="C48" t="s">
        <v>302</v>
      </c>
      <c r="D48" t="s">
        <v>303</v>
      </c>
      <c r="E48" t="s">
        <v>304</v>
      </c>
      <c r="F48" t="s">
        <v>316</v>
      </c>
      <c r="G48" t="s">
        <v>40</v>
      </c>
      <c r="H48" t="s">
        <v>40</v>
      </c>
      <c r="I48" t="str">
        <f>IF(COUNTIF($B$2:B48,B48)=1,B48,"")</f>
        <v>GIN</v>
      </c>
      <c r="J48">
        <f>IF(I48&lt;&gt;"",1,0)</f>
        <v>1</v>
      </c>
    </row>
    <row r="49" spans="1:10" x14ac:dyDescent="0.2">
      <c r="A49" t="s">
        <v>389</v>
      </c>
      <c r="B49" t="s">
        <v>380</v>
      </c>
      <c r="C49" t="s">
        <v>324</v>
      </c>
      <c r="D49" t="s">
        <v>308</v>
      </c>
      <c r="E49" t="s">
        <v>304</v>
      </c>
      <c r="F49" t="s">
        <v>316</v>
      </c>
      <c r="G49" t="s">
        <v>40</v>
      </c>
      <c r="H49" t="s">
        <v>40</v>
      </c>
      <c r="I49" t="str">
        <f>IF(COUNTIF($B$2:B49,B49)=1,B49,"")</f>
        <v/>
      </c>
      <c r="J49">
        <f>IF(I49&lt;&gt;"",1,0)</f>
        <v>0</v>
      </c>
    </row>
    <row r="50" spans="1:10" x14ac:dyDescent="0.2">
      <c r="A50" t="s">
        <v>390</v>
      </c>
      <c r="B50" t="s">
        <v>359</v>
      </c>
      <c r="C50" t="s">
        <v>302</v>
      </c>
      <c r="D50" t="s">
        <v>312</v>
      </c>
      <c r="E50" t="s">
        <v>304</v>
      </c>
      <c r="F50" t="s">
        <v>316</v>
      </c>
      <c r="G50" t="s">
        <v>40</v>
      </c>
      <c r="H50" t="s">
        <v>40</v>
      </c>
      <c r="I50" t="str">
        <f>IF(COUNTIF($B$2:B50,B50)=1,B50,"")</f>
        <v/>
      </c>
      <c r="J50">
        <f>IF(I50&lt;&gt;"",1,0)</f>
        <v>0</v>
      </c>
    </row>
    <row r="51" spans="1:10" x14ac:dyDescent="0.2">
      <c r="A51" t="s">
        <v>391</v>
      </c>
      <c r="B51" t="s">
        <v>315</v>
      </c>
      <c r="C51" t="s">
        <v>302</v>
      </c>
      <c r="D51" t="s">
        <v>308</v>
      </c>
      <c r="E51" t="s">
        <v>304</v>
      </c>
      <c r="F51" t="s">
        <v>316</v>
      </c>
      <c r="G51" t="s">
        <v>40</v>
      </c>
      <c r="H51" t="s">
        <v>40</v>
      </c>
      <c r="I51" t="str">
        <f>IF(COUNTIF($B$2:B51,B51)=1,B51,"")</f>
        <v/>
      </c>
      <c r="J51">
        <f>IF(I51&lt;&gt;"",1,0)</f>
        <v>0</v>
      </c>
    </row>
    <row r="52" spans="1:10" x14ac:dyDescent="0.2">
      <c r="A52" t="s">
        <v>392</v>
      </c>
      <c r="B52" t="s">
        <v>393</v>
      </c>
      <c r="C52" t="s">
        <v>302</v>
      </c>
      <c r="D52" t="s">
        <v>331</v>
      </c>
      <c r="E52" t="s">
        <v>304</v>
      </c>
      <c r="F52" t="s">
        <v>316</v>
      </c>
      <c r="G52" t="s">
        <v>40</v>
      </c>
      <c r="H52" t="s">
        <v>40</v>
      </c>
      <c r="I52" t="str">
        <f>IF(COUNTIF($B$2:B52,B52)=1,B52,"")</f>
        <v>BFA</v>
      </c>
      <c r="J52">
        <f>IF(I52&lt;&gt;"",1,0)</f>
        <v>1</v>
      </c>
    </row>
    <row r="53" spans="1:10" x14ac:dyDescent="0.2">
      <c r="A53" t="s">
        <v>394</v>
      </c>
      <c r="B53" t="s">
        <v>337</v>
      </c>
      <c r="C53" t="s">
        <v>330</v>
      </c>
      <c r="D53" t="s">
        <v>303</v>
      </c>
      <c r="E53" t="s">
        <v>304</v>
      </c>
      <c r="F53" t="s">
        <v>316</v>
      </c>
      <c r="G53" t="s">
        <v>40</v>
      </c>
      <c r="H53" t="s">
        <v>40</v>
      </c>
      <c r="I53" t="str">
        <f>IF(COUNTIF($B$2:B53,B53)=1,B53,"")</f>
        <v/>
      </c>
      <c r="J53">
        <f>IF(I53&lt;&gt;"",1,0)</f>
        <v>0</v>
      </c>
    </row>
    <row r="54" spans="1:10" x14ac:dyDescent="0.2">
      <c r="A54" t="s">
        <v>395</v>
      </c>
      <c r="B54" t="s">
        <v>375</v>
      </c>
      <c r="C54" t="s">
        <v>330</v>
      </c>
      <c r="D54" t="s">
        <v>308</v>
      </c>
      <c r="E54" t="s">
        <v>304</v>
      </c>
      <c r="F54" t="s">
        <v>305</v>
      </c>
      <c r="G54" t="s">
        <v>40</v>
      </c>
      <c r="H54" t="s">
        <v>40</v>
      </c>
      <c r="I54" t="str">
        <f>IF(COUNTIF($B$2:B54,B54)=1,B54,"")</f>
        <v/>
      </c>
      <c r="J54">
        <f>IF(I54&lt;&gt;"",1,0)</f>
        <v>0</v>
      </c>
    </row>
    <row r="55" spans="1:10" x14ac:dyDescent="0.2">
      <c r="A55" t="s">
        <v>396</v>
      </c>
      <c r="B55" t="s">
        <v>359</v>
      </c>
      <c r="C55" t="s">
        <v>302</v>
      </c>
      <c r="D55" t="s">
        <v>308</v>
      </c>
      <c r="E55" t="s">
        <v>304</v>
      </c>
      <c r="F55" t="s">
        <v>309</v>
      </c>
      <c r="G55" t="s">
        <v>40</v>
      </c>
      <c r="H55" t="s">
        <v>40</v>
      </c>
      <c r="I55" t="str">
        <f>IF(COUNTIF($B$2:B55,B55)=1,B55,"")</f>
        <v/>
      </c>
      <c r="J55">
        <f>IF(I55&lt;&gt;"",1,0)</f>
        <v>0</v>
      </c>
    </row>
    <row r="56" spans="1:10" x14ac:dyDescent="0.2">
      <c r="A56" t="s">
        <v>397</v>
      </c>
      <c r="B56" t="s">
        <v>398</v>
      </c>
      <c r="C56" t="s">
        <v>302</v>
      </c>
      <c r="D56" t="s">
        <v>308</v>
      </c>
      <c r="E56" t="s">
        <v>304</v>
      </c>
      <c r="F56" t="s">
        <v>305</v>
      </c>
      <c r="G56" t="s">
        <v>40</v>
      </c>
      <c r="H56" t="s">
        <v>40</v>
      </c>
      <c r="I56" t="str">
        <f>IF(COUNTIF($B$2:B56,B56)=1,B56,"")</f>
        <v>GMB</v>
      </c>
      <c r="J56">
        <f>IF(I56&lt;&gt;"",1,0)</f>
        <v>1</v>
      </c>
    </row>
    <row r="57" spans="1:10" x14ac:dyDescent="0.2">
      <c r="A57" t="s">
        <v>399</v>
      </c>
      <c r="B57" t="s">
        <v>400</v>
      </c>
      <c r="C57" t="s">
        <v>341</v>
      </c>
      <c r="D57" t="s">
        <v>303</v>
      </c>
      <c r="E57" t="s">
        <v>304</v>
      </c>
      <c r="F57" t="s">
        <v>309</v>
      </c>
      <c r="G57" t="s">
        <v>40</v>
      </c>
      <c r="H57" t="s">
        <v>40</v>
      </c>
      <c r="I57" t="str">
        <f>IF(COUNTIF($B$2:B57,B57)=1,B57,"")</f>
        <v>TCD</v>
      </c>
      <c r="J57">
        <f>IF(I57&lt;&gt;"",1,0)</f>
        <v>1</v>
      </c>
    </row>
    <row r="58" spans="1:10" x14ac:dyDescent="0.2">
      <c r="A58" t="s">
        <v>401</v>
      </c>
      <c r="B58" t="s">
        <v>315</v>
      </c>
      <c r="C58" t="s">
        <v>302</v>
      </c>
      <c r="D58" t="s">
        <v>308</v>
      </c>
      <c r="E58" t="s">
        <v>304</v>
      </c>
      <c r="F58" t="s">
        <v>316</v>
      </c>
      <c r="G58" t="s">
        <v>40</v>
      </c>
      <c r="H58" t="s">
        <v>40</v>
      </c>
      <c r="I58" t="str">
        <f>IF(COUNTIF($B$2:B58,B58)=1,B58,"")</f>
        <v/>
      </c>
      <c r="J58">
        <f>IF(I58&lt;&gt;"",1,0)</f>
        <v>0</v>
      </c>
    </row>
    <row r="59" spans="1:10" x14ac:dyDescent="0.2">
      <c r="A59" t="s">
        <v>402</v>
      </c>
      <c r="B59" t="s">
        <v>347</v>
      </c>
      <c r="C59" t="s">
        <v>330</v>
      </c>
      <c r="D59" t="s">
        <v>308</v>
      </c>
      <c r="E59" t="s">
        <v>304</v>
      </c>
      <c r="F59" t="s">
        <v>313</v>
      </c>
      <c r="G59" t="s">
        <v>40</v>
      </c>
      <c r="H59" t="s">
        <v>40</v>
      </c>
      <c r="I59" t="str">
        <f>IF(COUNTIF($B$2:B59,B59)=1,B59,"")</f>
        <v/>
      </c>
      <c r="J59">
        <f>IF(I59&lt;&gt;"",1,0)</f>
        <v>0</v>
      </c>
    </row>
    <row r="60" spans="1:10" x14ac:dyDescent="0.2">
      <c r="A60" t="s">
        <v>403</v>
      </c>
      <c r="B60" t="s">
        <v>327</v>
      </c>
      <c r="C60" t="s">
        <v>302</v>
      </c>
      <c r="D60" t="s">
        <v>325</v>
      </c>
      <c r="E60" t="s">
        <v>304</v>
      </c>
      <c r="F60" t="s">
        <v>316</v>
      </c>
      <c r="G60" t="s">
        <v>40</v>
      </c>
      <c r="H60" t="s">
        <v>40</v>
      </c>
      <c r="I60" t="str">
        <f>IF(COUNTIF($B$2:B60,B60)=1,B60,"")</f>
        <v/>
      </c>
      <c r="J60">
        <f>IF(I60&lt;&gt;"",1,0)</f>
        <v>0</v>
      </c>
    </row>
    <row r="61" spans="1:10" x14ac:dyDescent="0.2">
      <c r="A61" t="s">
        <v>404</v>
      </c>
      <c r="B61" t="s">
        <v>320</v>
      </c>
      <c r="C61" t="s">
        <v>321</v>
      </c>
      <c r="D61" t="s">
        <v>308</v>
      </c>
      <c r="E61" t="s">
        <v>304</v>
      </c>
      <c r="F61" t="s">
        <v>316</v>
      </c>
      <c r="G61" t="s">
        <v>40</v>
      </c>
      <c r="H61" t="s">
        <v>40</v>
      </c>
      <c r="I61" t="str">
        <f>IF(COUNTIF($B$2:B61,B61)=1,B61,"")</f>
        <v/>
      </c>
      <c r="J61">
        <f>IF(I61&lt;&gt;"",1,0)</f>
        <v>0</v>
      </c>
    </row>
    <row r="62" spans="1:10" x14ac:dyDescent="0.2">
      <c r="A62" t="s">
        <v>405</v>
      </c>
      <c r="B62" t="s">
        <v>388</v>
      </c>
      <c r="C62" t="s">
        <v>302</v>
      </c>
      <c r="D62" t="s">
        <v>338</v>
      </c>
      <c r="E62" t="s">
        <v>304</v>
      </c>
      <c r="F62" t="s">
        <v>313</v>
      </c>
      <c r="G62" t="s">
        <v>40</v>
      </c>
      <c r="H62" t="s">
        <v>40</v>
      </c>
      <c r="I62" t="str">
        <f>IF(COUNTIF($B$2:B62,B62)=1,B62,"")</f>
        <v/>
      </c>
      <c r="J62">
        <f>IF(I62&lt;&gt;"",1,0)</f>
        <v>0</v>
      </c>
    </row>
    <row r="63" spans="1:10" x14ac:dyDescent="0.2">
      <c r="A63" t="s">
        <v>406</v>
      </c>
      <c r="B63" t="s">
        <v>351</v>
      </c>
      <c r="C63" t="s">
        <v>341</v>
      </c>
      <c r="D63" t="s">
        <v>308</v>
      </c>
      <c r="E63" t="s">
        <v>304</v>
      </c>
      <c r="F63" t="s">
        <v>313</v>
      </c>
      <c r="G63" t="s">
        <v>40</v>
      </c>
      <c r="H63" t="s">
        <v>40</v>
      </c>
      <c r="I63" t="str">
        <f>IF(COUNTIF($B$2:B63,B63)=1,B63,"")</f>
        <v/>
      </c>
      <c r="J63">
        <f>IF(I63&lt;&gt;"",1,0)</f>
        <v>0</v>
      </c>
    </row>
    <row r="64" spans="1:10" x14ac:dyDescent="0.2">
      <c r="A64" t="s">
        <v>407</v>
      </c>
      <c r="B64" t="s">
        <v>301</v>
      </c>
      <c r="C64" t="s">
        <v>302</v>
      </c>
      <c r="D64" t="s">
        <v>325</v>
      </c>
      <c r="E64" t="s">
        <v>304</v>
      </c>
      <c r="F64" t="s">
        <v>316</v>
      </c>
      <c r="G64" t="s">
        <v>40</v>
      </c>
      <c r="H64" t="s">
        <v>40</v>
      </c>
      <c r="I64" t="str">
        <f>IF(COUNTIF($B$2:B64,B64)=1,B64,"")</f>
        <v/>
      </c>
      <c r="J64">
        <f>IF(I64&lt;&gt;"",1,0)</f>
        <v>0</v>
      </c>
    </row>
    <row r="65" spans="1:10" x14ac:dyDescent="0.2">
      <c r="A65" t="s">
        <v>408</v>
      </c>
      <c r="B65" t="s">
        <v>357</v>
      </c>
      <c r="C65" t="s">
        <v>324</v>
      </c>
      <c r="D65" t="s">
        <v>303</v>
      </c>
      <c r="E65" t="s">
        <v>304</v>
      </c>
      <c r="F65" t="s">
        <v>309</v>
      </c>
      <c r="G65" t="s">
        <v>40</v>
      </c>
      <c r="H65" t="s">
        <v>40</v>
      </c>
      <c r="I65" t="str">
        <f>IF(COUNTIF($B$2:B65,B65)=1,B65,"")</f>
        <v/>
      </c>
      <c r="J65">
        <f>IF(I65&lt;&gt;"",1,0)</f>
        <v>0</v>
      </c>
    </row>
    <row r="66" spans="1:10" x14ac:dyDescent="0.2">
      <c r="A66" t="s">
        <v>409</v>
      </c>
      <c r="B66" t="s">
        <v>393</v>
      </c>
      <c r="C66" t="s">
        <v>302</v>
      </c>
      <c r="D66" t="s">
        <v>352</v>
      </c>
      <c r="E66" t="s">
        <v>304</v>
      </c>
      <c r="F66" t="s">
        <v>316</v>
      </c>
      <c r="G66" t="s">
        <v>40</v>
      </c>
      <c r="H66" t="s">
        <v>40</v>
      </c>
      <c r="I66" t="str">
        <f>IF(COUNTIF($B$2:B66,B66)=1,B66,"")</f>
        <v/>
      </c>
      <c r="J66">
        <f>IF(I66&lt;&gt;"",1,0)</f>
        <v>0</v>
      </c>
    </row>
    <row r="67" spans="1:10" x14ac:dyDescent="0.2">
      <c r="A67" t="s">
        <v>410</v>
      </c>
      <c r="B67" t="s">
        <v>323</v>
      </c>
      <c r="C67" t="s">
        <v>324</v>
      </c>
      <c r="D67" t="s">
        <v>308</v>
      </c>
      <c r="E67" t="s">
        <v>304</v>
      </c>
      <c r="F67" t="s">
        <v>309</v>
      </c>
      <c r="G67" t="s">
        <v>40</v>
      </c>
      <c r="H67" t="s">
        <v>40</v>
      </c>
      <c r="I67" t="str">
        <f>IF(COUNTIF($B$2:B67,B67)=1,B67,"")</f>
        <v/>
      </c>
      <c r="J67">
        <f>IF(I67&lt;&gt;"",1,0)</f>
        <v>0</v>
      </c>
    </row>
    <row r="68" spans="1:10" x14ac:dyDescent="0.2">
      <c r="A68" t="s">
        <v>411</v>
      </c>
      <c r="B68" t="s">
        <v>320</v>
      </c>
      <c r="C68" t="s">
        <v>321</v>
      </c>
      <c r="D68" t="s">
        <v>331</v>
      </c>
      <c r="E68" t="s">
        <v>304</v>
      </c>
      <c r="F68" t="s">
        <v>313</v>
      </c>
      <c r="G68" t="s">
        <v>40</v>
      </c>
      <c r="H68" t="s">
        <v>40</v>
      </c>
      <c r="I68" t="str">
        <f>IF(COUNTIF($B$2:B68,B68)=1,B68,"")</f>
        <v/>
      </c>
      <c r="J68">
        <f>IF(I68&lt;&gt;"",1,0)</f>
        <v>0</v>
      </c>
    </row>
    <row r="69" spans="1:10" x14ac:dyDescent="0.2">
      <c r="A69" t="s">
        <v>412</v>
      </c>
      <c r="B69" t="s">
        <v>333</v>
      </c>
      <c r="C69" t="s">
        <v>302</v>
      </c>
      <c r="D69" t="s">
        <v>303</v>
      </c>
      <c r="E69" t="s">
        <v>304</v>
      </c>
      <c r="F69" t="s">
        <v>309</v>
      </c>
      <c r="G69" t="s">
        <v>40</v>
      </c>
      <c r="H69" t="s">
        <v>40</v>
      </c>
      <c r="I69" t="str">
        <f>IF(COUNTIF($B$2:B69,B69)=1,B69,"")</f>
        <v/>
      </c>
      <c r="J69">
        <f>IF(I69&lt;&gt;"",1,0)</f>
        <v>0</v>
      </c>
    </row>
    <row r="70" spans="1:10" x14ac:dyDescent="0.2">
      <c r="A70" t="s">
        <v>413</v>
      </c>
      <c r="B70" t="s">
        <v>343</v>
      </c>
      <c r="C70" t="s">
        <v>321</v>
      </c>
      <c r="D70" t="s">
        <v>303</v>
      </c>
      <c r="E70" t="s">
        <v>304</v>
      </c>
      <c r="F70" t="s">
        <v>316</v>
      </c>
      <c r="G70" t="s">
        <v>40</v>
      </c>
      <c r="H70" t="s">
        <v>40</v>
      </c>
      <c r="I70" t="str">
        <f>IF(COUNTIF($B$2:B70,B70)=1,B70,"")</f>
        <v/>
      </c>
      <c r="J70">
        <f>IF(I70&lt;&gt;"",1,0)</f>
        <v>0</v>
      </c>
    </row>
    <row r="71" spans="1:10" x14ac:dyDescent="0.2">
      <c r="A71" t="s">
        <v>414</v>
      </c>
      <c r="B71" t="s">
        <v>311</v>
      </c>
      <c r="C71" t="s">
        <v>302</v>
      </c>
      <c r="D71" t="s">
        <v>303</v>
      </c>
      <c r="E71" t="s">
        <v>304</v>
      </c>
      <c r="F71" t="s">
        <v>316</v>
      </c>
      <c r="G71" t="s">
        <v>40</v>
      </c>
      <c r="H71" t="s">
        <v>40</v>
      </c>
      <c r="I71" t="str">
        <f>IF(COUNTIF($B$2:B71,B71)=1,B71,"")</f>
        <v/>
      </c>
      <c r="J71">
        <f>IF(I71&lt;&gt;"",1,0)</f>
        <v>0</v>
      </c>
    </row>
    <row r="72" spans="1:10" x14ac:dyDescent="0.2">
      <c r="A72" t="s">
        <v>415</v>
      </c>
      <c r="B72" t="s">
        <v>393</v>
      </c>
      <c r="C72" t="s">
        <v>302</v>
      </c>
      <c r="D72" t="s">
        <v>303</v>
      </c>
      <c r="E72" t="s">
        <v>304</v>
      </c>
      <c r="F72" t="s">
        <v>305</v>
      </c>
      <c r="G72" t="s">
        <v>40</v>
      </c>
      <c r="H72" t="s">
        <v>40</v>
      </c>
      <c r="I72" t="str">
        <f>IF(COUNTIF($B$2:B72,B72)=1,B72,"")</f>
        <v/>
      </c>
      <c r="J72">
        <f>IF(I72&lt;&gt;"",1,0)</f>
        <v>0</v>
      </c>
    </row>
    <row r="73" spans="1:10" x14ac:dyDescent="0.2">
      <c r="A73" t="s">
        <v>416</v>
      </c>
      <c r="B73" t="s">
        <v>359</v>
      </c>
      <c r="C73" t="s">
        <v>302</v>
      </c>
      <c r="D73" t="s">
        <v>352</v>
      </c>
      <c r="E73" t="s">
        <v>304</v>
      </c>
      <c r="F73" t="s">
        <v>316</v>
      </c>
      <c r="G73" t="s">
        <v>40</v>
      </c>
      <c r="H73" t="s">
        <v>40</v>
      </c>
      <c r="I73" t="str">
        <f>IF(COUNTIF($B$2:B73,B73)=1,B73,"")</f>
        <v/>
      </c>
      <c r="J73">
        <f>IF(I73&lt;&gt;"",1,0)</f>
        <v>0</v>
      </c>
    </row>
    <row r="74" spans="1:10" x14ac:dyDescent="0.2">
      <c r="A74" t="s">
        <v>417</v>
      </c>
      <c r="B74" t="s">
        <v>337</v>
      </c>
      <c r="C74" t="s">
        <v>330</v>
      </c>
      <c r="D74" t="s">
        <v>325</v>
      </c>
      <c r="E74" t="s">
        <v>304</v>
      </c>
      <c r="F74" t="s">
        <v>305</v>
      </c>
      <c r="G74" t="s">
        <v>40</v>
      </c>
      <c r="H74" t="s">
        <v>40</v>
      </c>
      <c r="I74" t="str">
        <f>IF(COUNTIF($B$2:B74,B74)=1,B74,"")</f>
        <v/>
      </c>
      <c r="J74">
        <f>IF(I74&lt;&gt;"",1,0)</f>
        <v>0</v>
      </c>
    </row>
    <row r="75" spans="1:10" x14ac:dyDescent="0.2">
      <c r="A75" t="s">
        <v>418</v>
      </c>
      <c r="B75" t="s">
        <v>377</v>
      </c>
      <c r="C75" t="s">
        <v>321</v>
      </c>
      <c r="D75" t="s">
        <v>303</v>
      </c>
      <c r="E75" t="s">
        <v>304</v>
      </c>
      <c r="F75" t="s">
        <v>313</v>
      </c>
      <c r="G75" t="s">
        <v>40</v>
      </c>
      <c r="H75" t="s">
        <v>40</v>
      </c>
      <c r="I75" t="str">
        <f>IF(COUNTIF($B$2:B75,B75)=1,B75,"")</f>
        <v/>
      </c>
      <c r="J75">
        <f>IF(I75&lt;&gt;"",1,0)</f>
        <v>0</v>
      </c>
    </row>
    <row r="76" spans="1:10" x14ac:dyDescent="0.2">
      <c r="A76" t="s">
        <v>419</v>
      </c>
      <c r="B76" t="s">
        <v>420</v>
      </c>
      <c r="C76" t="s">
        <v>302</v>
      </c>
      <c r="D76" t="s">
        <v>325</v>
      </c>
      <c r="E76" t="s">
        <v>304</v>
      </c>
      <c r="F76" t="s">
        <v>316</v>
      </c>
      <c r="G76" t="s">
        <v>40</v>
      </c>
      <c r="H76" t="s">
        <v>40</v>
      </c>
      <c r="I76" t="str">
        <f>IF(COUNTIF($B$2:B76,B76)=1,B76,"")</f>
        <v>LBR</v>
      </c>
      <c r="J76">
        <f>IF(I76&lt;&gt;"",1,0)</f>
        <v>1</v>
      </c>
    </row>
    <row r="77" spans="1:10" x14ac:dyDescent="0.2">
      <c r="A77" t="s">
        <v>421</v>
      </c>
      <c r="B77" t="s">
        <v>400</v>
      </c>
      <c r="C77" t="s">
        <v>341</v>
      </c>
      <c r="D77" t="s">
        <v>312</v>
      </c>
      <c r="E77" t="s">
        <v>304</v>
      </c>
      <c r="F77" t="s">
        <v>305</v>
      </c>
      <c r="G77" t="s">
        <v>40</v>
      </c>
      <c r="H77" t="s">
        <v>40</v>
      </c>
      <c r="I77" t="str">
        <f>IF(COUNTIF($B$2:B77,B77)=1,B77,"")</f>
        <v/>
      </c>
      <c r="J77">
        <f>IF(I77&lt;&gt;"",1,0)</f>
        <v>0</v>
      </c>
    </row>
    <row r="78" spans="1:10" x14ac:dyDescent="0.2">
      <c r="A78" t="s">
        <v>422</v>
      </c>
      <c r="B78" t="s">
        <v>301</v>
      </c>
      <c r="C78" t="s">
        <v>302</v>
      </c>
      <c r="D78" t="s">
        <v>308</v>
      </c>
      <c r="E78" t="s">
        <v>304</v>
      </c>
      <c r="F78" t="s">
        <v>316</v>
      </c>
      <c r="G78" t="s">
        <v>40</v>
      </c>
      <c r="H78" t="s">
        <v>40</v>
      </c>
      <c r="I78" t="str">
        <f>IF(COUNTIF($B$2:B78,B78)=1,B78,"")</f>
        <v/>
      </c>
      <c r="J78">
        <f>IF(I78&lt;&gt;"",1,0)</f>
        <v>0</v>
      </c>
    </row>
    <row r="79" spans="1:10" x14ac:dyDescent="0.2">
      <c r="A79" t="s">
        <v>423</v>
      </c>
      <c r="B79" t="s">
        <v>357</v>
      </c>
      <c r="C79" t="s">
        <v>324</v>
      </c>
      <c r="D79" t="s">
        <v>308</v>
      </c>
      <c r="E79" t="s">
        <v>304</v>
      </c>
      <c r="F79" t="s">
        <v>309</v>
      </c>
      <c r="G79" t="s">
        <v>40</v>
      </c>
      <c r="H79" t="s">
        <v>40</v>
      </c>
      <c r="I79" t="str">
        <f>IF(COUNTIF($B$2:B79,B79)=1,B79,"")</f>
        <v/>
      </c>
      <c r="J79">
        <f>IF(I79&lt;&gt;"",1,0)</f>
        <v>0</v>
      </c>
    </row>
    <row r="80" spans="1:10" x14ac:dyDescent="0.2">
      <c r="A80" t="s">
        <v>424</v>
      </c>
      <c r="B80" t="s">
        <v>343</v>
      </c>
      <c r="C80" t="s">
        <v>321</v>
      </c>
      <c r="D80" t="s">
        <v>338</v>
      </c>
      <c r="E80" t="s">
        <v>304</v>
      </c>
      <c r="F80" t="s">
        <v>316</v>
      </c>
      <c r="G80" t="s">
        <v>40</v>
      </c>
      <c r="H80" t="s">
        <v>40</v>
      </c>
      <c r="I80" t="str">
        <f>IF(COUNTIF($B$2:B80,B80)=1,B80,"")</f>
        <v/>
      </c>
      <c r="J80">
        <f>IF(I80&lt;&gt;"",1,0)</f>
        <v>0</v>
      </c>
    </row>
    <row r="81" spans="1:10" x14ac:dyDescent="0.2">
      <c r="A81" t="s">
        <v>425</v>
      </c>
      <c r="B81" t="s">
        <v>388</v>
      </c>
      <c r="C81" t="s">
        <v>302</v>
      </c>
      <c r="D81" t="s">
        <v>303</v>
      </c>
      <c r="E81" t="s">
        <v>304</v>
      </c>
      <c r="F81" t="s">
        <v>316</v>
      </c>
      <c r="G81" t="s">
        <v>40</v>
      </c>
      <c r="H81" t="s">
        <v>40</v>
      </c>
      <c r="I81" t="str">
        <f>IF(COUNTIF($B$2:B81,B81)=1,B81,"")</f>
        <v/>
      </c>
      <c r="J81">
        <f>IF(I81&lt;&gt;"",1,0)</f>
        <v>0</v>
      </c>
    </row>
    <row r="82" spans="1:10" x14ac:dyDescent="0.2">
      <c r="A82" t="s">
        <v>426</v>
      </c>
      <c r="B82" t="s">
        <v>333</v>
      </c>
      <c r="C82" t="s">
        <v>302</v>
      </c>
      <c r="D82" t="s">
        <v>325</v>
      </c>
      <c r="E82" t="s">
        <v>304</v>
      </c>
      <c r="F82" t="s">
        <v>316</v>
      </c>
      <c r="G82" t="s">
        <v>40</v>
      </c>
      <c r="H82" t="s">
        <v>40</v>
      </c>
      <c r="I82" t="str">
        <f>IF(COUNTIF($B$2:B82,B82)=1,B82,"")</f>
        <v/>
      </c>
      <c r="J82">
        <f>IF(I82&lt;&gt;"",1,0)</f>
        <v>0</v>
      </c>
    </row>
    <row r="83" spans="1:10" x14ac:dyDescent="0.2">
      <c r="A83" t="s">
        <v>427</v>
      </c>
      <c r="B83" t="s">
        <v>371</v>
      </c>
      <c r="C83" t="s">
        <v>302</v>
      </c>
      <c r="D83" t="s">
        <v>303</v>
      </c>
      <c r="E83" t="s">
        <v>304</v>
      </c>
      <c r="F83" t="s">
        <v>316</v>
      </c>
      <c r="G83" t="s">
        <v>40</v>
      </c>
      <c r="H83" t="s">
        <v>40</v>
      </c>
      <c r="I83" t="str">
        <f>IF(COUNTIF($B$2:B83,B83)=1,B83,"")</f>
        <v/>
      </c>
      <c r="J83">
        <f>IF(I83&lt;&gt;"",1,0)</f>
        <v>0</v>
      </c>
    </row>
    <row r="84" spans="1:10" x14ac:dyDescent="0.2">
      <c r="A84" t="s">
        <v>428</v>
      </c>
      <c r="B84" t="s">
        <v>301</v>
      </c>
      <c r="C84" t="s">
        <v>302</v>
      </c>
      <c r="D84" t="s">
        <v>338</v>
      </c>
      <c r="E84" t="s">
        <v>304</v>
      </c>
      <c r="F84" t="s">
        <v>309</v>
      </c>
      <c r="G84" t="s">
        <v>40</v>
      </c>
      <c r="H84" t="s">
        <v>40</v>
      </c>
      <c r="I84" t="str">
        <f>IF(COUNTIF($B$2:B84,B84)=1,B84,"")</f>
        <v/>
      </c>
      <c r="J84">
        <f>IF(I84&lt;&gt;"",1,0)</f>
        <v>0</v>
      </c>
    </row>
    <row r="85" spans="1:10" x14ac:dyDescent="0.2">
      <c r="A85" t="s">
        <v>429</v>
      </c>
      <c r="B85" t="s">
        <v>362</v>
      </c>
      <c r="C85" t="s">
        <v>302</v>
      </c>
      <c r="D85" t="s">
        <v>303</v>
      </c>
      <c r="E85" t="s">
        <v>304</v>
      </c>
      <c r="F85" t="s">
        <v>305</v>
      </c>
      <c r="G85" t="s">
        <v>40</v>
      </c>
      <c r="H85" t="s">
        <v>40</v>
      </c>
      <c r="I85" t="str">
        <f>IF(COUNTIF($B$2:B85,B85)=1,B85,"")</f>
        <v/>
      </c>
      <c r="J85">
        <f>IF(I85&lt;&gt;"",1,0)</f>
        <v>0</v>
      </c>
    </row>
    <row r="86" spans="1:10" x14ac:dyDescent="0.2">
      <c r="A86" t="s">
        <v>430</v>
      </c>
      <c r="B86" t="s">
        <v>323</v>
      </c>
      <c r="C86" t="s">
        <v>324</v>
      </c>
      <c r="D86" t="s">
        <v>303</v>
      </c>
      <c r="E86" t="s">
        <v>304</v>
      </c>
      <c r="F86" t="s">
        <v>309</v>
      </c>
      <c r="G86" t="s">
        <v>40</v>
      </c>
      <c r="H86" t="s">
        <v>40</v>
      </c>
      <c r="I86" t="str">
        <f>IF(COUNTIF($B$2:B86,B86)=1,B86,"")</f>
        <v/>
      </c>
      <c r="J86">
        <f>IF(I86&lt;&gt;"",1,0)</f>
        <v>0</v>
      </c>
    </row>
    <row r="87" spans="1:10" x14ac:dyDescent="0.2">
      <c r="A87" t="s">
        <v>431</v>
      </c>
      <c r="B87" t="s">
        <v>388</v>
      </c>
      <c r="C87" t="s">
        <v>302</v>
      </c>
      <c r="D87" t="s">
        <v>308</v>
      </c>
      <c r="E87" t="s">
        <v>304</v>
      </c>
      <c r="F87" t="s">
        <v>316</v>
      </c>
      <c r="G87" t="s">
        <v>40</v>
      </c>
      <c r="H87" t="s">
        <v>40</v>
      </c>
      <c r="I87" t="str">
        <f>IF(COUNTIF($B$2:B87,B87)=1,B87,"")</f>
        <v/>
      </c>
      <c r="J87">
        <f>IF(I87&lt;&gt;"",1,0)</f>
        <v>0</v>
      </c>
    </row>
    <row r="88" spans="1:10" x14ac:dyDescent="0.2">
      <c r="A88" t="s">
        <v>432</v>
      </c>
      <c r="B88" t="s">
        <v>315</v>
      </c>
      <c r="C88" t="s">
        <v>302</v>
      </c>
      <c r="D88" t="s">
        <v>308</v>
      </c>
      <c r="E88" t="s">
        <v>304</v>
      </c>
      <c r="F88" t="s">
        <v>316</v>
      </c>
      <c r="G88" t="s">
        <v>40</v>
      </c>
      <c r="H88" t="s">
        <v>40</v>
      </c>
      <c r="I88" t="str">
        <f>IF(COUNTIF($B$2:B88,B88)=1,B88,"")</f>
        <v/>
      </c>
      <c r="J88">
        <f>IF(I88&lt;&gt;"",1,0)</f>
        <v>0</v>
      </c>
    </row>
    <row r="89" spans="1:10" x14ac:dyDescent="0.2">
      <c r="A89" t="s">
        <v>433</v>
      </c>
      <c r="B89" t="s">
        <v>434</v>
      </c>
      <c r="C89" t="s">
        <v>330</v>
      </c>
      <c r="D89" t="s">
        <v>303</v>
      </c>
      <c r="E89" t="s">
        <v>304</v>
      </c>
      <c r="F89" t="s">
        <v>316</v>
      </c>
      <c r="G89" t="s">
        <v>40</v>
      </c>
      <c r="H89" t="s">
        <v>40</v>
      </c>
      <c r="I89" t="str">
        <f>IF(COUNTIF($B$2:B89,B89)=1,B89,"")</f>
        <v>TZA</v>
      </c>
      <c r="J89">
        <f>IF(I89&lt;&gt;"",1,0)</f>
        <v>1</v>
      </c>
    </row>
    <row r="90" spans="1:10" x14ac:dyDescent="0.2">
      <c r="A90" t="s">
        <v>435</v>
      </c>
      <c r="B90" t="s">
        <v>436</v>
      </c>
      <c r="C90" t="s">
        <v>341</v>
      </c>
      <c r="D90" t="s">
        <v>308</v>
      </c>
      <c r="E90" t="s">
        <v>304</v>
      </c>
      <c r="F90" t="s">
        <v>309</v>
      </c>
      <c r="G90" t="s">
        <v>40</v>
      </c>
      <c r="H90" t="s">
        <v>40</v>
      </c>
      <c r="I90" t="str">
        <f>IF(COUNTIF($B$2:B90,B90)=1,B90,"")</f>
        <v>COD</v>
      </c>
      <c r="J90">
        <f>IF(I90&lt;&gt;"",1,0)</f>
        <v>1</v>
      </c>
    </row>
    <row r="91" spans="1:10" x14ac:dyDescent="0.2">
      <c r="A91" t="s">
        <v>437</v>
      </c>
      <c r="B91" t="s">
        <v>436</v>
      </c>
      <c r="C91" t="s">
        <v>341</v>
      </c>
      <c r="D91" t="s">
        <v>308</v>
      </c>
      <c r="E91" t="s">
        <v>304</v>
      </c>
      <c r="F91" t="s">
        <v>316</v>
      </c>
      <c r="G91" t="s">
        <v>40</v>
      </c>
      <c r="H91" t="s">
        <v>40</v>
      </c>
      <c r="I91" t="str">
        <f>IF(COUNTIF($B$2:B91,B91)=1,B91,"")</f>
        <v/>
      </c>
      <c r="J91">
        <f>IF(I91&lt;&gt;"",1,0)</f>
        <v>0</v>
      </c>
    </row>
    <row r="92" spans="1:10" x14ac:dyDescent="0.2">
      <c r="A92" t="s">
        <v>438</v>
      </c>
      <c r="B92" t="s">
        <v>377</v>
      </c>
      <c r="C92" t="s">
        <v>321</v>
      </c>
      <c r="D92" t="s">
        <v>303</v>
      </c>
      <c r="E92" t="s">
        <v>304</v>
      </c>
      <c r="F92" t="s">
        <v>316</v>
      </c>
      <c r="G92" t="s">
        <v>40</v>
      </c>
      <c r="H92" t="s">
        <v>40</v>
      </c>
      <c r="I92" t="str">
        <f>IF(COUNTIF($B$2:B92,B92)=1,B92,"")</f>
        <v/>
      </c>
      <c r="J92">
        <f>IF(I92&lt;&gt;"",1,0)</f>
        <v>0</v>
      </c>
    </row>
    <row r="93" spans="1:10" x14ac:dyDescent="0.2">
      <c r="A93" t="s">
        <v>439</v>
      </c>
      <c r="B93" t="s">
        <v>315</v>
      </c>
      <c r="C93" t="s">
        <v>302</v>
      </c>
      <c r="D93" t="s">
        <v>338</v>
      </c>
      <c r="E93" t="s">
        <v>304</v>
      </c>
      <c r="F93" t="s">
        <v>344</v>
      </c>
      <c r="G93" t="s">
        <v>40</v>
      </c>
      <c r="H93" t="s">
        <v>40</v>
      </c>
      <c r="I93" t="str">
        <f>IF(COUNTIF($B$2:B93,B93)=1,B93,"")</f>
        <v/>
      </c>
      <c r="J93">
        <f>IF(I93&lt;&gt;"",1,0)</f>
        <v>0</v>
      </c>
    </row>
    <row r="94" spans="1:10" x14ac:dyDescent="0.2">
      <c r="A94" t="s">
        <v>440</v>
      </c>
      <c r="B94" t="s">
        <v>380</v>
      </c>
      <c r="C94" t="s">
        <v>324</v>
      </c>
      <c r="D94" t="s">
        <v>325</v>
      </c>
      <c r="E94" t="s">
        <v>304</v>
      </c>
      <c r="F94" t="s">
        <v>316</v>
      </c>
      <c r="G94" t="s">
        <v>40</v>
      </c>
      <c r="H94" t="s">
        <v>40</v>
      </c>
      <c r="I94" t="str">
        <f>IF(COUNTIF($B$2:B94,B94)=1,B94,"")</f>
        <v/>
      </c>
      <c r="J94">
        <f>IF(I94&lt;&gt;"",1,0)</f>
        <v>0</v>
      </c>
    </row>
    <row r="95" spans="1:10" x14ac:dyDescent="0.2">
      <c r="A95" t="s">
        <v>441</v>
      </c>
      <c r="B95" t="s">
        <v>436</v>
      </c>
      <c r="C95" t="s">
        <v>341</v>
      </c>
      <c r="D95" t="s">
        <v>331</v>
      </c>
      <c r="E95" t="s">
        <v>304</v>
      </c>
      <c r="F95" t="s">
        <v>309</v>
      </c>
      <c r="G95" t="s">
        <v>40</v>
      </c>
      <c r="H95" t="s">
        <v>40</v>
      </c>
      <c r="I95" t="str">
        <f>IF(COUNTIF($B$2:B95,B95)=1,B95,"")</f>
        <v/>
      </c>
      <c r="J95">
        <f>IF(I95&lt;&gt;"",1,0)</f>
        <v>0</v>
      </c>
    </row>
    <row r="96" spans="1:10" x14ac:dyDescent="0.2">
      <c r="A96" t="s">
        <v>442</v>
      </c>
      <c r="B96" t="s">
        <v>359</v>
      </c>
      <c r="C96" t="s">
        <v>302</v>
      </c>
      <c r="D96" t="s">
        <v>303</v>
      </c>
      <c r="E96" t="s">
        <v>304</v>
      </c>
      <c r="F96" t="s">
        <v>316</v>
      </c>
      <c r="G96" t="s">
        <v>40</v>
      </c>
      <c r="H96" t="s">
        <v>40</v>
      </c>
      <c r="I96" t="str">
        <f>IF(COUNTIF($B$2:B96,B96)=1,B96,"")</f>
        <v/>
      </c>
      <c r="J96">
        <f>IF(I96&lt;&gt;"",1,0)</f>
        <v>0</v>
      </c>
    </row>
    <row r="97" spans="1:10" x14ac:dyDescent="0.2">
      <c r="A97" t="s">
        <v>443</v>
      </c>
      <c r="B97" t="s">
        <v>398</v>
      </c>
      <c r="C97" t="s">
        <v>302</v>
      </c>
      <c r="D97" t="s">
        <v>308</v>
      </c>
      <c r="E97" t="s">
        <v>304</v>
      </c>
      <c r="F97" t="s">
        <v>313</v>
      </c>
      <c r="G97" t="s">
        <v>40</v>
      </c>
      <c r="H97" t="s">
        <v>40</v>
      </c>
      <c r="I97" t="str">
        <f>IF(COUNTIF($B$2:B97,B97)=1,B97,"")</f>
        <v/>
      </c>
      <c r="J97">
        <f>IF(I97&lt;&gt;"",1,0)</f>
        <v>0</v>
      </c>
    </row>
    <row r="98" spans="1:10" x14ac:dyDescent="0.2">
      <c r="A98" t="s">
        <v>444</v>
      </c>
      <c r="B98" t="s">
        <v>327</v>
      </c>
      <c r="C98" t="s">
        <v>302</v>
      </c>
      <c r="D98" t="s">
        <v>325</v>
      </c>
      <c r="E98" t="s">
        <v>304</v>
      </c>
      <c r="F98" t="s">
        <v>313</v>
      </c>
      <c r="G98" t="s">
        <v>40</v>
      </c>
      <c r="H98" t="s">
        <v>40</v>
      </c>
      <c r="I98" t="str">
        <f>IF(COUNTIF($B$2:B98,B98)=1,B98,"")</f>
        <v/>
      </c>
      <c r="J98">
        <f>IF(I98&lt;&gt;"",1,0)</f>
        <v>0</v>
      </c>
    </row>
    <row r="99" spans="1:10" x14ac:dyDescent="0.2">
      <c r="A99" t="s">
        <v>445</v>
      </c>
      <c r="B99" t="s">
        <v>337</v>
      </c>
      <c r="C99" t="s">
        <v>330</v>
      </c>
      <c r="D99" t="s">
        <v>303</v>
      </c>
      <c r="E99" t="s">
        <v>304</v>
      </c>
      <c r="F99" t="s">
        <v>316</v>
      </c>
      <c r="G99" t="s">
        <v>40</v>
      </c>
      <c r="H99" t="s">
        <v>40</v>
      </c>
      <c r="I99" t="str">
        <f>IF(COUNTIF($B$2:B99,B99)=1,B99,"")</f>
        <v/>
      </c>
      <c r="J99">
        <f>IF(I99&lt;&gt;"",1,0)</f>
        <v>0</v>
      </c>
    </row>
    <row r="100" spans="1:10" x14ac:dyDescent="0.2">
      <c r="A100" t="s">
        <v>446</v>
      </c>
      <c r="B100" t="s">
        <v>301</v>
      </c>
      <c r="C100" t="s">
        <v>302</v>
      </c>
      <c r="D100" t="s">
        <v>303</v>
      </c>
      <c r="E100" t="s">
        <v>304</v>
      </c>
      <c r="F100" t="s">
        <v>316</v>
      </c>
      <c r="G100" t="s">
        <v>40</v>
      </c>
      <c r="H100" t="s">
        <v>40</v>
      </c>
      <c r="I100" t="str">
        <f>IF(COUNTIF($B$2:B100,B100)=1,B100,"")</f>
        <v/>
      </c>
      <c r="J100">
        <f>IF(I100&lt;&gt;"",1,0)</f>
        <v>0</v>
      </c>
    </row>
    <row r="101" spans="1:10" x14ac:dyDescent="0.2">
      <c r="A101" t="s">
        <v>447</v>
      </c>
      <c r="B101" t="s">
        <v>329</v>
      </c>
      <c r="C101" t="s">
        <v>330</v>
      </c>
      <c r="D101" t="s">
        <v>303</v>
      </c>
      <c r="E101" t="s">
        <v>304</v>
      </c>
      <c r="F101" t="s">
        <v>316</v>
      </c>
      <c r="G101" t="s">
        <v>40</v>
      </c>
      <c r="H101" t="s">
        <v>40</v>
      </c>
      <c r="I101" t="str">
        <f>IF(COUNTIF($B$2:B101,B101)=1,B101,"")</f>
        <v/>
      </c>
      <c r="J101">
        <f>IF(I101&lt;&gt;"",1,0)</f>
        <v>0</v>
      </c>
    </row>
    <row r="102" spans="1:10" x14ac:dyDescent="0.2">
      <c r="A102" t="s">
        <v>448</v>
      </c>
      <c r="B102" t="s">
        <v>349</v>
      </c>
      <c r="C102" t="s">
        <v>321</v>
      </c>
      <c r="D102" t="s">
        <v>312</v>
      </c>
      <c r="E102" t="s">
        <v>449</v>
      </c>
      <c r="F102" t="s">
        <v>313</v>
      </c>
      <c r="G102" t="s">
        <v>40</v>
      </c>
      <c r="H102" t="s">
        <v>40</v>
      </c>
      <c r="I102" t="str">
        <f>IF(COUNTIF($B$2:B102,B102)=1,B102,"")</f>
        <v/>
      </c>
      <c r="J102">
        <f>IF(I102&lt;&gt;"",1,0)</f>
        <v>0</v>
      </c>
    </row>
    <row r="103" spans="1:10" x14ac:dyDescent="0.2">
      <c r="A103" t="s">
        <v>450</v>
      </c>
      <c r="B103" t="s">
        <v>343</v>
      </c>
      <c r="C103" t="s">
        <v>321</v>
      </c>
      <c r="D103" t="s">
        <v>352</v>
      </c>
      <c r="E103" t="s">
        <v>449</v>
      </c>
      <c r="F103" t="s">
        <v>309</v>
      </c>
      <c r="G103" t="s">
        <v>40</v>
      </c>
      <c r="H103" t="s">
        <v>40</v>
      </c>
      <c r="I103" t="str">
        <f>IF(COUNTIF($B$2:B103,B103)=1,B103,"")</f>
        <v/>
      </c>
      <c r="J103">
        <f>IF(I103&lt;&gt;"",1,0)</f>
        <v>0</v>
      </c>
    </row>
    <row r="104" spans="1:10" x14ac:dyDescent="0.2">
      <c r="A104" t="s">
        <v>451</v>
      </c>
      <c r="B104" t="s">
        <v>380</v>
      </c>
      <c r="C104" t="s">
        <v>324</v>
      </c>
      <c r="D104" t="s">
        <v>308</v>
      </c>
      <c r="E104" t="s">
        <v>449</v>
      </c>
      <c r="F104" t="s">
        <v>316</v>
      </c>
      <c r="G104" t="s">
        <v>40</v>
      </c>
      <c r="H104" t="s">
        <v>40</v>
      </c>
      <c r="I104" t="str">
        <f>IF(COUNTIF($B$2:B104,B104)=1,B104,"")</f>
        <v/>
      </c>
      <c r="J104">
        <f>IF(I104&lt;&gt;"",1,0)</f>
        <v>0</v>
      </c>
    </row>
    <row r="105" spans="1:10" x14ac:dyDescent="0.2">
      <c r="A105" t="s">
        <v>452</v>
      </c>
      <c r="B105" t="s">
        <v>377</v>
      </c>
      <c r="C105" t="s">
        <v>321</v>
      </c>
      <c r="D105" t="s">
        <v>303</v>
      </c>
      <c r="E105" t="s">
        <v>449</v>
      </c>
      <c r="F105" t="s">
        <v>316</v>
      </c>
      <c r="G105" t="s">
        <v>40</v>
      </c>
      <c r="H105" t="s">
        <v>40</v>
      </c>
      <c r="I105" t="str">
        <f>IF(COUNTIF($B$2:B105,B105)=1,B105,"")</f>
        <v/>
      </c>
      <c r="J105">
        <f>IF(I105&lt;&gt;"",1,0)</f>
        <v>0</v>
      </c>
    </row>
    <row r="106" spans="1:10" x14ac:dyDescent="0.2">
      <c r="A106" t="s">
        <v>453</v>
      </c>
      <c r="B106" t="s">
        <v>393</v>
      </c>
      <c r="C106" t="s">
        <v>302</v>
      </c>
      <c r="D106" t="s">
        <v>303</v>
      </c>
      <c r="E106" t="s">
        <v>449</v>
      </c>
      <c r="F106" t="s">
        <v>316</v>
      </c>
      <c r="G106" t="s">
        <v>40</v>
      </c>
      <c r="H106" t="s">
        <v>40</v>
      </c>
      <c r="I106" t="str">
        <f>IF(COUNTIF($B$2:B106,B106)=1,B106,"")</f>
        <v/>
      </c>
      <c r="J106">
        <f>IF(I106&lt;&gt;"",1,0)</f>
        <v>0</v>
      </c>
    </row>
    <row r="107" spans="1:10" x14ac:dyDescent="0.2">
      <c r="A107" t="s">
        <v>454</v>
      </c>
      <c r="B107" t="s">
        <v>301</v>
      </c>
      <c r="C107" t="s">
        <v>302</v>
      </c>
      <c r="D107" t="s">
        <v>308</v>
      </c>
      <c r="E107" t="s">
        <v>449</v>
      </c>
      <c r="F107" t="s">
        <v>305</v>
      </c>
      <c r="G107" t="s">
        <v>40</v>
      </c>
      <c r="H107" t="s">
        <v>40</v>
      </c>
      <c r="I107" t="str">
        <f>IF(COUNTIF($B$2:B107,B107)=1,B107,"")</f>
        <v/>
      </c>
      <c r="J107">
        <f>IF(I107&lt;&gt;"",1,0)</f>
        <v>0</v>
      </c>
    </row>
    <row r="108" spans="1:10" x14ac:dyDescent="0.2">
      <c r="A108" t="s">
        <v>455</v>
      </c>
      <c r="B108" t="s">
        <v>393</v>
      </c>
      <c r="C108" t="s">
        <v>302</v>
      </c>
      <c r="D108" t="s">
        <v>308</v>
      </c>
      <c r="E108" t="s">
        <v>449</v>
      </c>
      <c r="F108" t="s">
        <v>305</v>
      </c>
      <c r="G108" t="s">
        <v>40</v>
      </c>
      <c r="H108" t="s">
        <v>40</v>
      </c>
      <c r="I108" t="str">
        <f>IF(COUNTIF($B$2:B108,B108)=1,B108,"")</f>
        <v/>
      </c>
      <c r="J108">
        <f>IF(I108&lt;&gt;"",1,0)</f>
        <v>0</v>
      </c>
    </row>
    <row r="109" spans="1:10" x14ac:dyDescent="0.2">
      <c r="A109" t="s">
        <v>456</v>
      </c>
      <c r="B109" t="s">
        <v>315</v>
      </c>
      <c r="C109" t="s">
        <v>302</v>
      </c>
      <c r="D109" t="s">
        <v>312</v>
      </c>
      <c r="E109" t="s">
        <v>449</v>
      </c>
      <c r="F109" t="s">
        <v>316</v>
      </c>
      <c r="G109" t="s">
        <v>40</v>
      </c>
      <c r="H109" t="s">
        <v>40</v>
      </c>
      <c r="I109" t="str">
        <f>IF(COUNTIF($B$2:B109,B109)=1,B109,"")</f>
        <v/>
      </c>
      <c r="J109">
        <f>IF(I109&lt;&gt;"",1,0)</f>
        <v>0</v>
      </c>
    </row>
    <row r="110" spans="1:10" x14ac:dyDescent="0.2">
      <c r="A110" t="s">
        <v>457</v>
      </c>
      <c r="B110" t="s">
        <v>349</v>
      </c>
      <c r="C110" t="s">
        <v>321</v>
      </c>
      <c r="D110" t="s">
        <v>338</v>
      </c>
      <c r="E110" t="s">
        <v>449</v>
      </c>
      <c r="F110" t="s">
        <v>316</v>
      </c>
      <c r="G110" t="s">
        <v>40</v>
      </c>
      <c r="H110" t="s">
        <v>40</v>
      </c>
      <c r="I110" t="str">
        <f>IF(COUNTIF($B$2:B110,B110)=1,B110,"")</f>
        <v/>
      </c>
      <c r="J110">
        <f>IF(I110&lt;&gt;"",1,0)</f>
        <v>0</v>
      </c>
    </row>
    <row r="111" spans="1:10" x14ac:dyDescent="0.2">
      <c r="A111" t="s">
        <v>458</v>
      </c>
      <c r="B111" t="s">
        <v>333</v>
      </c>
      <c r="C111" t="s">
        <v>302</v>
      </c>
      <c r="D111" t="s">
        <v>308</v>
      </c>
      <c r="E111" t="s">
        <v>449</v>
      </c>
      <c r="F111" t="s">
        <v>316</v>
      </c>
      <c r="G111" t="s">
        <v>40</v>
      </c>
      <c r="H111" t="s">
        <v>40</v>
      </c>
      <c r="I111" t="str">
        <f>IF(COUNTIF($B$2:B111,B111)=1,B111,"")</f>
        <v/>
      </c>
      <c r="J111">
        <f>IF(I111&lt;&gt;"",1,0)</f>
        <v>0</v>
      </c>
    </row>
    <row r="112" spans="1:10" x14ac:dyDescent="0.2">
      <c r="A112" t="s">
        <v>459</v>
      </c>
      <c r="B112" t="s">
        <v>393</v>
      </c>
      <c r="C112" t="s">
        <v>302</v>
      </c>
      <c r="D112" t="s">
        <v>303</v>
      </c>
      <c r="E112" t="s">
        <v>449</v>
      </c>
      <c r="F112" t="s">
        <v>316</v>
      </c>
      <c r="G112" t="s">
        <v>40</v>
      </c>
      <c r="H112" t="s">
        <v>40</v>
      </c>
      <c r="I112" t="str">
        <f>IF(COUNTIF($B$2:B112,B112)=1,B112,"")</f>
        <v/>
      </c>
      <c r="J112">
        <f>IF(I112&lt;&gt;"",1,0)</f>
        <v>0</v>
      </c>
    </row>
    <row r="113" spans="1:10" x14ac:dyDescent="0.2">
      <c r="A113" t="s">
        <v>460</v>
      </c>
      <c r="B113" t="s">
        <v>398</v>
      </c>
      <c r="C113" t="s">
        <v>302</v>
      </c>
      <c r="D113" t="s">
        <v>325</v>
      </c>
      <c r="E113" t="s">
        <v>449</v>
      </c>
      <c r="F113" t="s">
        <v>305</v>
      </c>
      <c r="G113" t="s">
        <v>40</v>
      </c>
      <c r="H113" t="s">
        <v>40</v>
      </c>
      <c r="I113" t="str">
        <f>IF(COUNTIF($B$2:B113,B113)=1,B113,"")</f>
        <v/>
      </c>
      <c r="J113">
        <f>IF(I113&lt;&gt;"",1,0)</f>
        <v>0</v>
      </c>
    </row>
    <row r="114" spans="1:10" x14ac:dyDescent="0.2">
      <c r="A114" t="s">
        <v>461</v>
      </c>
      <c r="B114" t="s">
        <v>436</v>
      </c>
      <c r="C114" t="s">
        <v>341</v>
      </c>
      <c r="D114" t="s">
        <v>308</v>
      </c>
      <c r="E114" t="s">
        <v>449</v>
      </c>
      <c r="F114" t="s">
        <v>316</v>
      </c>
      <c r="G114" t="s">
        <v>40</v>
      </c>
      <c r="H114" t="s">
        <v>40</v>
      </c>
      <c r="I114" t="str">
        <f>IF(COUNTIF($B$2:B114,B114)=1,B114,"")</f>
        <v/>
      </c>
      <c r="J114">
        <f>IF(I114&lt;&gt;"",1,0)</f>
        <v>0</v>
      </c>
    </row>
    <row r="115" spans="1:10" x14ac:dyDescent="0.2">
      <c r="A115" t="s">
        <v>462</v>
      </c>
      <c r="B115" t="s">
        <v>320</v>
      </c>
      <c r="C115" t="s">
        <v>321</v>
      </c>
      <c r="D115" t="s">
        <v>303</v>
      </c>
      <c r="E115" t="s">
        <v>449</v>
      </c>
      <c r="F115" t="s">
        <v>309</v>
      </c>
      <c r="G115" t="s">
        <v>40</v>
      </c>
      <c r="H115" t="s">
        <v>40</v>
      </c>
      <c r="I115" t="str">
        <f>IF(COUNTIF($B$2:B115,B115)=1,B115,"")</f>
        <v/>
      </c>
      <c r="J115">
        <f>IF(I115&lt;&gt;"",1,0)</f>
        <v>0</v>
      </c>
    </row>
    <row r="116" spans="1:10" x14ac:dyDescent="0.2">
      <c r="A116" t="s">
        <v>463</v>
      </c>
      <c r="B116" t="s">
        <v>347</v>
      </c>
      <c r="C116" t="s">
        <v>330</v>
      </c>
      <c r="D116" t="s">
        <v>338</v>
      </c>
      <c r="E116" t="s">
        <v>449</v>
      </c>
      <c r="F116" t="s">
        <v>316</v>
      </c>
      <c r="G116" t="s">
        <v>40</v>
      </c>
      <c r="H116" t="s">
        <v>40</v>
      </c>
      <c r="I116" t="str">
        <f>IF(COUNTIF($B$2:B116,B116)=1,B116,"")</f>
        <v/>
      </c>
      <c r="J116">
        <f>IF(I116&lt;&gt;"",1,0)</f>
        <v>0</v>
      </c>
    </row>
    <row r="117" spans="1:10" x14ac:dyDescent="0.2">
      <c r="A117" t="s">
        <v>464</v>
      </c>
      <c r="B117" t="s">
        <v>349</v>
      </c>
      <c r="C117" t="s">
        <v>321</v>
      </c>
      <c r="D117" t="s">
        <v>325</v>
      </c>
      <c r="E117" t="s">
        <v>449</v>
      </c>
      <c r="F117" t="s">
        <v>313</v>
      </c>
      <c r="G117" t="s">
        <v>40</v>
      </c>
      <c r="H117" t="s">
        <v>40</v>
      </c>
      <c r="I117" t="str">
        <f>IF(COUNTIF($B$2:B117,B117)=1,B117,"")</f>
        <v/>
      </c>
      <c r="J117">
        <f>IF(I117&lt;&gt;"",1,0)</f>
        <v>0</v>
      </c>
    </row>
    <row r="118" spans="1:10" x14ac:dyDescent="0.2">
      <c r="A118" t="s">
        <v>465</v>
      </c>
      <c r="B118" t="s">
        <v>398</v>
      </c>
      <c r="C118" t="s">
        <v>302</v>
      </c>
      <c r="D118" t="s">
        <v>303</v>
      </c>
      <c r="E118" t="s">
        <v>449</v>
      </c>
      <c r="F118" t="s">
        <v>305</v>
      </c>
      <c r="G118" t="s">
        <v>40</v>
      </c>
      <c r="H118" t="s">
        <v>40</v>
      </c>
      <c r="I118" t="str">
        <f>IF(COUNTIF($B$2:B118,B118)=1,B118,"")</f>
        <v/>
      </c>
      <c r="J118">
        <f>IF(I118&lt;&gt;"",1,0)</f>
        <v>0</v>
      </c>
    </row>
    <row r="119" spans="1:10" x14ac:dyDescent="0.2">
      <c r="A119" t="s">
        <v>466</v>
      </c>
      <c r="B119" t="s">
        <v>329</v>
      </c>
      <c r="C119" t="s">
        <v>330</v>
      </c>
      <c r="D119" t="s">
        <v>303</v>
      </c>
      <c r="E119" t="s">
        <v>449</v>
      </c>
      <c r="F119" t="s">
        <v>344</v>
      </c>
      <c r="G119" t="s">
        <v>40</v>
      </c>
      <c r="H119" t="s">
        <v>40</v>
      </c>
      <c r="I119" t="str">
        <f>IF(COUNTIF($B$2:B119,B119)=1,B119,"")</f>
        <v/>
      </c>
      <c r="J119">
        <f>IF(I119&lt;&gt;"",1,0)</f>
        <v>0</v>
      </c>
    </row>
    <row r="120" spans="1:10" x14ac:dyDescent="0.2">
      <c r="A120" t="s">
        <v>467</v>
      </c>
      <c r="B120" t="s">
        <v>349</v>
      </c>
      <c r="C120" t="s">
        <v>321</v>
      </c>
      <c r="D120" t="s">
        <v>325</v>
      </c>
      <c r="E120" t="s">
        <v>449</v>
      </c>
      <c r="F120" t="s">
        <v>344</v>
      </c>
      <c r="G120" t="s">
        <v>40</v>
      </c>
      <c r="H120" t="s">
        <v>40</v>
      </c>
      <c r="I120" t="str">
        <f>IF(COUNTIF($B$2:B120,B120)=1,B120,"")</f>
        <v/>
      </c>
      <c r="J120">
        <f>IF(I120&lt;&gt;"",1,0)</f>
        <v>0</v>
      </c>
    </row>
    <row r="121" spans="1:10" x14ac:dyDescent="0.2">
      <c r="A121" t="s">
        <v>468</v>
      </c>
      <c r="B121" t="s">
        <v>333</v>
      </c>
      <c r="C121" t="s">
        <v>302</v>
      </c>
      <c r="D121" t="s">
        <v>303</v>
      </c>
      <c r="E121" t="s">
        <v>449</v>
      </c>
      <c r="F121" t="s">
        <v>305</v>
      </c>
      <c r="G121" t="s">
        <v>40</v>
      </c>
      <c r="H121" t="s">
        <v>40</v>
      </c>
      <c r="I121" t="str">
        <f>IF(COUNTIF($B$2:B121,B121)=1,B121,"")</f>
        <v/>
      </c>
      <c r="J121">
        <f>IF(I121&lt;&gt;"",1,0)</f>
        <v>0</v>
      </c>
    </row>
    <row r="122" spans="1:10" x14ac:dyDescent="0.2">
      <c r="A122" t="s">
        <v>469</v>
      </c>
      <c r="B122" t="s">
        <v>351</v>
      </c>
      <c r="C122" t="s">
        <v>341</v>
      </c>
      <c r="D122" t="s">
        <v>312</v>
      </c>
      <c r="E122" t="s">
        <v>449</v>
      </c>
      <c r="F122" t="s">
        <v>316</v>
      </c>
      <c r="G122" t="s">
        <v>40</v>
      </c>
      <c r="H122" t="s">
        <v>40</v>
      </c>
      <c r="I122" t="str">
        <f>IF(COUNTIF($B$2:B122,B122)=1,B122,"")</f>
        <v/>
      </c>
      <c r="J122">
        <f>IF(I122&lt;&gt;"",1,0)</f>
        <v>0</v>
      </c>
    </row>
    <row r="123" spans="1:10" x14ac:dyDescent="0.2">
      <c r="A123" t="s">
        <v>470</v>
      </c>
      <c r="B123" t="s">
        <v>377</v>
      </c>
      <c r="C123" t="s">
        <v>321</v>
      </c>
      <c r="D123" t="s">
        <v>303</v>
      </c>
      <c r="E123" t="s">
        <v>449</v>
      </c>
      <c r="F123" t="s">
        <v>313</v>
      </c>
      <c r="G123" t="s">
        <v>40</v>
      </c>
      <c r="H123" t="s">
        <v>40</v>
      </c>
      <c r="I123" t="str">
        <f>IF(COUNTIF($B$2:B123,B123)=1,B123,"")</f>
        <v/>
      </c>
      <c r="J123">
        <f>IF(I123&lt;&gt;"",1,0)</f>
        <v>0</v>
      </c>
    </row>
    <row r="124" spans="1:10" x14ac:dyDescent="0.2">
      <c r="A124" t="s">
        <v>471</v>
      </c>
      <c r="B124" t="s">
        <v>349</v>
      </c>
      <c r="C124" t="s">
        <v>321</v>
      </c>
      <c r="D124" t="s">
        <v>331</v>
      </c>
      <c r="E124" t="s">
        <v>449</v>
      </c>
      <c r="F124" t="s">
        <v>309</v>
      </c>
      <c r="G124" t="s">
        <v>40</v>
      </c>
      <c r="H124" t="s">
        <v>40</v>
      </c>
      <c r="I124" t="str">
        <f>IF(COUNTIF($B$2:B124,B124)=1,B124,"")</f>
        <v/>
      </c>
      <c r="J124">
        <f>IF(I124&lt;&gt;"",1,0)</f>
        <v>0</v>
      </c>
    </row>
    <row r="125" spans="1:10" x14ac:dyDescent="0.2">
      <c r="A125" t="s">
        <v>472</v>
      </c>
      <c r="B125" t="s">
        <v>420</v>
      </c>
      <c r="C125" t="s">
        <v>302</v>
      </c>
      <c r="D125" t="s">
        <v>308</v>
      </c>
      <c r="E125" t="s">
        <v>449</v>
      </c>
      <c r="F125" t="s">
        <v>309</v>
      </c>
      <c r="G125" t="s">
        <v>40</v>
      </c>
      <c r="H125" t="s">
        <v>40</v>
      </c>
      <c r="I125" t="str">
        <f>IF(COUNTIF($B$2:B125,B125)=1,B125,"")</f>
        <v/>
      </c>
      <c r="J125">
        <f>IF(I125&lt;&gt;"",1,0)</f>
        <v>0</v>
      </c>
    </row>
    <row r="126" spans="1:10" x14ac:dyDescent="0.2">
      <c r="A126" t="s">
        <v>473</v>
      </c>
      <c r="B126" t="s">
        <v>301</v>
      </c>
      <c r="C126" t="s">
        <v>302</v>
      </c>
      <c r="D126" t="s">
        <v>303</v>
      </c>
      <c r="E126" t="s">
        <v>449</v>
      </c>
      <c r="F126" t="s">
        <v>309</v>
      </c>
      <c r="G126" t="s">
        <v>40</v>
      </c>
      <c r="H126" t="s">
        <v>40</v>
      </c>
      <c r="I126" t="str">
        <f>IF(COUNTIF($B$2:B126,B126)=1,B126,"")</f>
        <v/>
      </c>
      <c r="J126">
        <f>IF(I126&lt;&gt;"",1,0)</f>
        <v>0</v>
      </c>
    </row>
    <row r="127" spans="1:10" x14ac:dyDescent="0.2">
      <c r="A127" t="s">
        <v>474</v>
      </c>
      <c r="B127" t="s">
        <v>398</v>
      </c>
      <c r="C127" t="s">
        <v>302</v>
      </c>
      <c r="D127" t="s">
        <v>331</v>
      </c>
      <c r="E127" t="s">
        <v>449</v>
      </c>
      <c r="F127" t="s">
        <v>309</v>
      </c>
      <c r="G127" t="s">
        <v>40</v>
      </c>
      <c r="H127" t="s">
        <v>40</v>
      </c>
      <c r="I127" t="str">
        <f>IF(COUNTIF($B$2:B127,B127)=1,B127,"")</f>
        <v/>
      </c>
      <c r="J127">
        <f>IF(I127&lt;&gt;"",1,0)</f>
        <v>0</v>
      </c>
    </row>
    <row r="128" spans="1:10" x14ac:dyDescent="0.2">
      <c r="A128" t="s">
        <v>475</v>
      </c>
      <c r="B128" t="s">
        <v>315</v>
      </c>
      <c r="C128" t="s">
        <v>302</v>
      </c>
      <c r="D128" t="s">
        <v>325</v>
      </c>
      <c r="E128" t="s">
        <v>449</v>
      </c>
      <c r="F128" t="s">
        <v>309</v>
      </c>
      <c r="G128" t="s">
        <v>40</v>
      </c>
      <c r="H128" t="s">
        <v>40</v>
      </c>
      <c r="I128" t="str">
        <f>IF(COUNTIF($B$2:B128,B128)=1,B128,"")</f>
        <v/>
      </c>
      <c r="J128">
        <f>IF(I128&lt;&gt;"",1,0)</f>
        <v>0</v>
      </c>
    </row>
    <row r="129" spans="1:10" x14ac:dyDescent="0.2">
      <c r="A129" t="s">
        <v>476</v>
      </c>
      <c r="B129" t="s">
        <v>400</v>
      </c>
      <c r="C129" t="s">
        <v>341</v>
      </c>
      <c r="D129" t="s">
        <v>352</v>
      </c>
      <c r="E129" t="s">
        <v>449</v>
      </c>
      <c r="F129" t="s">
        <v>309</v>
      </c>
      <c r="G129" t="s">
        <v>40</v>
      </c>
      <c r="H129" t="s">
        <v>40</v>
      </c>
      <c r="I129" t="str">
        <f>IF(COUNTIF($B$2:B129,B129)=1,B129,"")</f>
        <v/>
      </c>
      <c r="J129">
        <f>IF(I129&lt;&gt;"",1,0)</f>
        <v>0</v>
      </c>
    </row>
    <row r="130" spans="1:10" x14ac:dyDescent="0.2">
      <c r="A130" t="s">
        <v>477</v>
      </c>
      <c r="B130" t="s">
        <v>340</v>
      </c>
      <c r="C130" t="s">
        <v>341</v>
      </c>
      <c r="D130" t="s">
        <v>352</v>
      </c>
      <c r="E130" t="s">
        <v>449</v>
      </c>
      <c r="F130" t="s">
        <v>316</v>
      </c>
      <c r="G130" t="s">
        <v>40</v>
      </c>
      <c r="H130" t="s">
        <v>40</v>
      </c>
      <c r="I130" t="str">
        <f>IF(COUNTIF($B$2:B130,B130)=1,B130,"")</f>
        <v/>
      </c>
      <c r="J130">
        <f>IF(I130&lt;&gt;"",1,0)</f>
        <v>0</v>
      </c>
    </row>
    <row r="131" spans="1:10" x14ac:dyDescent="0.2">
      <c r="A131" t="s">
        <v>478</v>
      </c>
      <c r="B131" t="s">
        <v>398</v>
      </c>
      <c r="C131" t="s">
        <v>302</v>
      </c>
      <c r="D131" t="s">
        <v>325</v>
      </c>
      <c r="E131" t="s">
        <v>449</v>
      </c>
      <c r="F131" t="s">
        <v>309</v>
      </c>
      <c r="G131" t="s">
        <v>40</v>
      </c>
      <c r="H131" t="s">
        <v>40</v>
      </c>
      <c r="I131" t="str">
        <f>IF(COUNTIF($B$2:B131,B131)=1,B131,"")</f>
        <v/>
      </c>
      <c r="J131">
        <f>IF(I131&lt;&gt;"",1,0)</f>
        <v>0</v>
      </c>
    </row>
    <row r="132" spans="1:10" x14ac:dyDescent="0.2">
      <c r="A132" t="s">
        <v>479</v>
      </c>
      <c r="B132" t="s">
        <v>375</v>
      </c>
      <c r="C132" t="s">
        <v>330</v>
      </c>
      <c r="D132" t="s">
        <v>308</v>
      </c>
      <c r="E132" t="s">
        <v>449</v>
      </c>
      <c r="F132" t="s">
        <v>313</v>
      </c>
      <c r="G132" t="s">
        <v>40</v>
      </c>
      <c r="H132" t="s">
        <v>40</v>
      </c>
      <c r="I132" t="str">
        <f>IF(COUNTIF($B$2:B132,B132)=1,B132,"")</f>
        <v/>
      </c>
      <c r="J132">
        <f>IF(I132&lt;&gt;"",1,0)</f>
        <v>0</v>
      </c>
    </row>
    <row r="133" spans="1:10" x14ac:dyDescent="0.2">
      <c r="A133" t="s">
        <v>480</v>
      </c>
      <c r="B133" t="s">
        <v>301</v>
      </c>
      <c r="C133" t="s">
        <v>302</v>
      </c>
      <c r="D133" t="s">
        <v>308</v>
      </c>
      <c r="E133" t="s">
        <v>449</v>
      </c>
      <c r="F133" t="s">
        <v>309</v>
      </c>
      <c r="G133" t="s">
        <v>40</v>
      </c>
      <c r="H133" t="s">
        <v>40</v>
      </c>
      <c r="I133" t="str">
        <f>IF(COUNTIF($B$2:B133,B133)=1,B133,"")</f>
        <v/>
      </c>
      <c r="J133">
        <f>IF(I133&lt;&gt;"",1,0)</f>
        <v>0</v>
      </c>
    </row>
    <row r="134" spans="1:10" x14ac:dyDescent="0.2">
      <c r="A134" t="s">
        <v>481</v>
      </c>
      <c r="B134" t="s">
        <v>359</v>
      </c>
      <c r="C134" t="s">
        <v>302</v>
      </c>
      <c r="D134" t="s">
        <v>308</v>
      </c>
      <c r="E134" t="s">
        <v>449</v>
      </c>
      <c r="F134" t="s">
        <v>313</v>
      </c>
      <c r="G134" t="s">
        <v>40</v>
      </c>
      <c r="H134" t="s">
        <v>40</v>
      </c>
      <c r="I134" t="str">
        <f>IF(COUNTIF($B$2:B134,B134)=1,B134,"")</f>
        <v/>
      </c>
      <c r="J134">
        <f>IF(I134&lt;&gt;"",1,0)</f>
        <v>0</v>
      </c>
    </row>
    <row r="135" spans="1:10" x14ac:dyDescent="0.2">
      <c r="A135" t="s">
        <v>482</v>
      </c>
      <c r="B135" t="s">
        <v>398</v>
      </c>
      <c r="C135" t="s">
        <v>302</v>
      </c>
      <c r="D135" t="s">
        <v>303</v>
      </c>
      <c r="E135" t="s">
        <v>449</v>
      </c>
      <c r="F135" t="s">
        <v>305</v>
      </c>
      <c r="G135" t="s">
        <v>40</v>
      </c>
      <c r="H135" t="s">
        <v>40</v>
      </c>
      <c r="I135" t="str">
        <f>IF(COUNTIF($B$2:B135,B135)=1,B135,"")</f>
        <v/>
      </c>
      <c r="J135">
        <f>IF(I135&lt;&gt;"",1,0)</f>
        <v>0</v>
      </c>
    </row>
    <row r="136" spans="1:10" x14ac:dyDescent="0.2">
      <c r="A136" t="s">
        <v>483</v>
      </c>
      <c r="B136" t="s">
        <v>351</v>
      </c>
      <c r="C136" t="s">
        <v>341</v>
      </c>
      <c r="D136" t="s">
        <v>325</v>
      </c>
      <c r="E136" t="s">
        <v>449</v>
      </c>
      <c r="F136" t="s">
        <v>316</v>
      </c>
      <c r="G136" t="s">
        <v>40</v>
      </c>
      <c r="H136" t="s">
        <v>40</v>
      </c>
      <c r="I136" t="str">
        <f>IF(COUNTIF($B$2:B136,B136)=1,B136,"")</f>
        <v/>
      </c>
      <c r="J136">
        <f>IF(I136&lt;&gt;"",1,0)</f>
        <v>0</v>
      </c>
    </row>
    <row r="137" spans="1:10" x14ac:dyDescent="0.2">
      <c r="A137" t="s">
        <v>484</v>
      </c>
      <c r="B137" t="s">
        <v>398</v>
      </c>
      <c r="C137" t="s">
        <v>302</v>
      </c>
      <c r="D137" t="s">
        <v>303</v>
      </c>
      <c r="E137" t="s">
        <v>449</v>
      </c>
      <c r="F137" t="s">
        <v>309</v>
      </c>
      <c r="G137" t="s">
        <v>40</v>
      </c>
      <c r="H137" t="s">
        <v>40</v>
      </c>
      <c r="I137" t="str">
        <f>IF(COUNTIF($B$2:B137,B137)=1,B137,"")</f>
        <v/>
      </c>
      <c r="J137">
        <f>IF(I137&lt;&gt;"",1,0)</f>
        <v>0</v>
      </c>
    </row>
    <row r="138" spans="1:10" x14ac:dyDescent="0.2">
      <c r="A138" t="s">
        <v>485</v>
      </c>
      <c r="B138" t="s">
        <v>351</v>
      </c>
      <c r="C138" t="s">
        <v>341</v>
      </c>
      <c r="D138" t="s">
        <v>308</v>
      </c>
      <c r="E138" t="s">
        <v>449</v>
      </c>
      <c r="F138" t="s">
        <v>316</v>
      </c>
      <c r="G138" t="s">
        <v>40</v>
      </c>
      <c r="H138" t="s">
        <v>40</v>
      </c>
      <c r="I138" t="str">
        <f>IF(COUNTIF($B$2:B138,B138)=1,B138,"")</f>
        <v/>
      </c>
      <c r="J138">
        <f>IF(I138&lt;&gt;"",1,0)</f>
        <v>0</v>
      </c>
    </row>
    <row r="139" spans="1:10" x14ac:dyDescent="0.2">
      <c r="A139" t="s">
        <v>486</v>
      </c>
      <c r="B139" t="s">
        <v>347</v>
      </c>
      <c r="C139" t="s">
        <v>330</v>
      </c>
      <c r="D139" t="s">
        <v>312</v>
      </c>
      <c r="E139" t="s">
        <v>449</v>
      </c>
      <c r="F139" t="s">
        <v>309</v>
      </c>
      <c r="G139" t="s">
        <v>40</v>
      </c>
      <c r="H139" t="s">
        <v>40</v>
      </c>
      <c r="I139" t="str">
        <f>IF(COUNTIF($B$2:B139,B139)=1,B139,"")</f>
        <v/>
      </c>
      <c r="J139">
        <f>IF(I139&lt;&gt;"",1,0)</f>
        <v>0</v>
      </c>
    </row>
    <row r="140" spans="1:10" x14ac:dyDescent="0.2">
      <c r="A140" t="s">
        <v>487</v>
      </c>
      <c r="B140" t="s">
        <v>318</v>
      </c>
      <c r="C140" t="s">
        <v>302</v>
      </c>
      <c r="D140" t="s">
        <v>325</v>
      </c>
      <c r="E140" t="s">
        <v>449</v>
      </c>
      <c r="F140" t="s">
        <v>313</v>
      </c>
      <c r="G140" t="s">
        <v>40</v>
      </c>
      <c r="H140" t="s">
        <v>40</v>
      </c>
      <c r="I140" t="str">
        <f>IF(COUNTIF($B$2:B140,B140)=1,B140,"")</f>
        <v/>
      </c>
      <c r="J140">
        <f>IF(I140&lt;&gt;"",1,0)</f>
        <v>0</v>
      </c>
    </row>
    <row r="141" spans="1:10" x14ac:dyDescent="0.2">
      <c r="A141" t="s">
        <v>488</v>
      </c>
      <c r="B141" t="s">
        <v>357</v>
      </c>
      <c r="C141" t="s">
        <v>324</v>
      </c>
      <c r="D141" t="s">
        <v>303</v>
      </c>
      <c r="E141" t="s">
        <v>449</v>
      </c>
      <c r="F141" t="s">
        <v>316</v>
      </c>
      <c r="G141" t="s">
        <v>40</v>
      </c>
      <c r="H141" t="s">
        <v>40</v>
      </c>
      <c r="I141" t="str">
        <f>IF(COUNTIF($B$2:B141,B141)=1,B141,"")</f>
        <v/>
      </c>
      <c r="J141">
        <f>IF(I141&lt;&gt;"",1,0)</f>
        <v>0</v>
      </c>
    </row>
    <row r="142" spans="1:10" x14ac:dyDescent="0.2">
      <c r="A142" t="s">
        <v>489</v>
      </c>
      <c r="B142" t="s">
        <v>400</v>
      </c>
      <c r="C142" t="s">
        <v>341</v>
      </c>
      <c r="D142" t="s">
        <v>312</v>
      </c>
      <c r="E142" t="s">
        <v>449</v>
      </c>
      <c r="F142" t="s">
        <v>316</v>
      </c>
      <c r="G142" t="s">
        <v>40</v>
      </c>
      <c r="H142" t="s">
        <v>40</v>
      </c>
      <c r="I142" t="str">
        <f>IF(COUNTIF($B$2:B142,B142)=1,B142,"")</f>
        <v/>
      </c>
      <c r="J142">
        <f>IF(I142&lt;&gt;"",1,0)</f>
        <v>0</v>
      </c>
    </row>
    <row r="143" spans="1:10" x14ac:dyDescent="0.2">
      <c r="A143" t="s">
        <v>490</v>
      </c>
      <c r="B143" t="s">
        <v>323</v>
      </c>
      <c r="C143" t="s">
        <v>324</v>
      </c>
      <c r="D143" t="s">
        <v>308</v>
      </c>
      <c r="E143" t="s">
        <v>449</v>
      </c>
      <c r="F143" t="s">
        <v>305</v>
      </c>
      <c r="G143" t="s">
        <v>40</v>
      </c>
      <c r="H143" t="s">
        <v>40</v>
      </c>
      <c r="I143" t="str">
        <f>IF(COUNTIF($B$2:B143,B143)=1,B143,"")</f>
        <v/>
      </c>
      <c r="J143">
        <f>IF(I143&lt;&gt;"",1,0)</f>
        <v>0</v>
      </c>
    </row>
    <row r="144" spans="1:10" x14ac:dyDescent="0.2">
      <c r="A144" t="s">
        <v>491</v>
      </c>
      <c r="B144" t="s">
        <v>377</v>
      </c>
      <c r="C144" t="s">
        <v>321</v>
      </c>
      <c r="D144" t="s">
        <v>308</v>
      </c>
      <c r="E144" t="s">
        <v>449</v>
      </c>
      <c r="F144" t="s">
        <v>316</v>
      </c>
      <c r="G144" t="s">
        <v>40</v>
      </c>
      <c r="H144" t="s">
        <v>40</v>
      </c>
      <c r="I144" t="str">
        <f>IF(COUNTIF($B$2:B144,B144)=1,B144,"")</f>
        <v/>
      </c>
      <c r="J144">
        <f>IF(I144&lt;&gt;"",1,0)</f>
        <v>0</v>
      </c>
    </row>
    <row r="145" spans="1:10" x14ac:dyDescent="0.2">
      <c r="A145" t="s">
        <v>492</v>
      </c>
      <c r="B145" t="s">
        <v>340</v>
      </c>
      <c r="C145" t="s">
        <v>341</v>
      </c>
      <c r="D145" t="s">
        <v>308</v>
      </c>
      <c r="E145" t="s">
        <v>449</v>
      </c>
      <c r="F145" t="s">
        <v>316</v>
      </c>
      <c r="G145" t="s">
        <v>40</v>
      </c>
      <c r="H145" t="s">
        <v>40</v>
      </c>
      <c r="I145" t="str">
        <f>IF(COUNTIF($B$2:B145,B145)=1,B145,"")</f>
        <v/>
      </c>
      <c r="J145">
        <f>IF(I145&lt;&gt;"",1,0)</f>
        <v>0</v>
      </c>
    </row>
    <row r="146" spans="1:10" x14ac:dyDescent="0.2">
      <c r="A146" t="s">
        <v>493</v>
      </c>
      <c r="B146" t="s">
        <v>400</v>
      </c>
      <c r="C146" t="s">
        <v>341</v>
      </c>
      <c r="D146" t="s">
        <v>308</v>
      </c>
      <c r="E146" t="s">
        <v>449</v>
      </c>
      <c r="F146" t="s">
        <v>316</v>
      </c>
      <c r="G146" t="s">
        <v>40</v>
      </c>
      <c r="H146" t="s">
        <v>40</v>
      </c>
      <c r="I146" t="str">
        <f>IF(COUNTIF($B$2:B146,B146)=1,B146,"")</f>
        <v/>
      </c>
      <c r="J146">
        <f>IF(I146&lt;&gt;"",1,0)</f>
        <v>0</v>
      </c>
    </row>
    <row r="147" spans="1:10" x14ac:dyDescent="0.2">
      <c r="A147" t="s">
        <v>494</v>
      </c>
      <c r="B147" t="s">
        <v>398</v>
      </c>
      <c r="C147" t="s">
        <v>302</v>
      </c>
      <c r="D147" t="s">
        <v>308</v>
      </c>
      <c r="E147" t="s">
        <v>449</v>
      </c>
      <c r="F147" t="s">
        <v>316</v>
      </c>
      <c r="G147" t="s">
        <v>40</v>
      </c>
      <c r="H147" t="s">
        <v>40</v>
      </c>
      <c r="I147" t="str">
        <f>IF(COUNTIF($B$2:B147,B147)=1,B147,"")</f>
        <v/>
      </c>
      <c r="J147">
        <f>IF(I147&lt;&gt;"",1,0)</f>
        <v>0</v>
      </c>
    </row>
    <row r="148" spans="1:10" x14ac:dyDescent="0.2">
      <c r="A148" t="s">
        <v>495</v>
      </c>
      <c r="B148" t="s">
        <v>307</v>
      </c>
      <c r="C148" t="s">
        <v>302</v>
      </c>
      <c r="D148" t="s">
        <v>308</v>
      </c>
      <c r="E148" t="s">
        <v>449</v>
      </c>
      <c r="F148" t="s">
        <v>309</v>
      </c>
      <c r="G148" t="s">
        <v>40</v>
      </c>
      <c r="H148" t="s">
        <v>40</v>
      </c>
      <c r="I148" t="str">
        <f>IF(COUNTIF($B$2:B148,B148)=1,B148,"")</f>
        <v/>
      </c>
      <c r="J148">
        <f>IF(I148&lt;&gt;"",1,0)</f>
        <v>0</v>
      </c>
    </row>
    <row r="149" spans="1:10" x14ac:dyDescent="0.2">
      <c r="A149" t="s">
        <v>496</v>
      </c>
      <c r="B149" t="s">
        <v>337</v>
      </c>
      <c r="C149" t="s">
        <v>330</v>
      </c>
      <c r="D149" t="s">
        <v>308</v>
      </c>
      <c r="E149" t="s">
        <v>449</v>
      </c>
      <c r="F149" t="s">
        <v>316</v>
      </c>
      <c r="G149" t="s">
        <v>40</v>
      </c>
      <c r="H149" t="s">
        <v>40</v>
      </c>
      <c r="I149" t="str">
        <f>IF(COUNTIF($B$2:B149,B149)=1,B149,"")</f>
        <v/>
      </c>
      <c r="J149">
        <f>IF(I149&lt;&gt;"",1,0)</f>
        <v>0</v>
      </c>
    </row>
    <row r="150" spans="1:10" x14ac:dyDescent="0.2">
      <c r="A150" t="s">
        <v>497</v>
      </c>
      <c r="B150" t="s">
        <v>347</v>
      </c>
      <c r="C150" t="s">
        <v>330</v>
      </c>
      <c r="D150" t="s">
        <v>308</v>
      </c>
      <c r="E150" t="s">
        <v>449</v>
      </c>
      <c r="F150" t="s">
        <v>309</v>
      </c>
      <c r="G150" t="s">
        <v>40</v>
      </c>
      <c r="H150" t="s">
        <v>40</v>
      </c>
      <c r="I150" t="str">
        <f>IF(COUNTIF($B$2:B150,B150)=1,B150,"")</f>
        <v/>
      </c>
      <c r="J150">
        <f>IF(I150&lt;&gt;"",1,0)</f>
        <v>0</v>
      </c>
    </row>
    <row r="151" spans="1:10" x14ac:dyDescent="0.2">
      <c r="A151" t="s">
        <v>498</v>
      </c>
      <c r="B151" t="s">
        <v>337</v>
      </c>
      <c r="C151" t="s">
        <v>330</v>
      </c>
      <c r="D151" t="s">
        <v>352</v>
      </c>
      <c r="E151" t="s">
        <v>449</v>
      </c>
      <c r="F151" t="s">
        <v>344</v>
      </c>
      <c r="G151" t="s">
        <v>40</v>
      </c>
      <c r="H151" t="s">
        <v>40</v>
      </c>
      <c r="I151" t="str">
        <f>IF(COUNTIF($B$2:B151,B151)=1,B151,"")</f>
        <v/>
      </c>
      <c r="J151">
        <f>IF(I151&lt;&gt;"",1,0)</f>
        <v>0</v>
      </c>
    </row>
    <row r="152" spans="1:10" x14ac:dyDescent="0.2">
      <c r="A152" t="s">
        <v>499</v>
      </c>
      <c r="B152" t="s">
        <v>301</v>
      </c>
      <c r="C152" t="s">
        <v>302</v>
      </c>
      <c r="D152" t="s">
        <v>303</v>
      </c>
      <c r="E152" t="s">
        <v>449</v>
      </c>
      <c r="F152" t="s">
        <v>316</v>
      </c>
      <c r="G152" t="s">
        <v>40</v>
      </c>
      <c r="H152" t="s">
        <v>40</v>
      </c>
      <c r="I152" t="str">
        <f>IF(COUNTIF($B$2:B152,B152)=1,B152,"")</f>
        <v/>
      </c>
      <c r="J152">
        <f>IF(I152&lt;&gt;"",1,0)</f>
        <v>0</v>
      </c>
    </row>
    <row r="153" spans="1:10" x14ac:dyDescent="0.2">
      <c r="A153" t="s">
        <v>500</v>
      </c>
      <c r="B153" t="s">
        <v>420</v>
      </c>
      <c r="C153" t="s">
        <v>302</v>
      </c>
      <c r="D153" t="s">
        <v>308</v>
      </c>
      <c r="E153" t="s">
        <v>449</v>
      </c>
      <c r="F153" t="s">
        <v>305</v>
      </c>
      <c r="G153" t="s">
        <v>40</v>
      </c>
      <c r="H153" t="s">
        <v>40</v>
      </c>
      <c r="I153" t="str">
        <f>IF(COUNTIF($B$2:B153,B153)=1,B153,"")</f>
        <v/>
      </c>
      <c r="J153">
        <f>IF(I153&lt;&gt;"",1,0)</f>
        <v>0</v>
      </c>
    </row>
    <row r="154" spans="1:10" x14ac:dyDescent="0.2">
      <c r="A154" t="s">
        <v>501</v>
      </c>
      <c r="B154" t="s">
        <v>320</v>
      </c>
      <c r="C154" t="s">
        <v>321</v>
      </c>
      <c r="D154" t="s">
        <v>308</v>
      </c>
      <c r="E154" t="s">
        <v>449</v>
      </c>
      <c r="F154" t="s">
        <v>305</v>
      </c>
      <c r="G154" t="s">
        <v>40</v>
      </c>
      <c r="H154" t="s">
        <v>40</v>
      </c>
      <c r="I154" t="str">
        <f>IF(COUNTIF($B$2:B154,B154)=1,B154,"")</f>
        <v/>
      </c>
      <c r="J154">
        <f>IF(I154&lt;&gt;"",1,0)</f>
        <v>0</v>
      </c>
    </row>
    <row r="155" spans="1:10" x14ac:dyDescent="0.2">
      <c r="A155" t="s">
        <v>502</v>
      </c>
      <c r="B155" t="s">
        <v>351</v>
      </c>
      <c r="C155" t="s">
        <v>341</v>
      </c>
      <c r="D155" t="s">
        <v>312</v>
      </c>
      <c r="E155" t="s">
        <v>449</v>
      </c>
      <c r="F155" t="s">
        <v>316</v>
      </c>
      <c r="G155" t="s">
        <v>40</v>
      </c>
      <c r="H155" t="s">
        <v>40</v>
      </c>
      <c r="I155" t="str">
        <f>IF(COUNTIF($B$2:B155,B155)=1,B155,"")</f>
        <v/>
      </c>
      <c r="J155">
        <f>IF(I155&lt;&gt;"",1,0)</f>
        <v>0</v>
      </c>
    </row>
    <row r="156" spans="1:10" x14ac:dyDescent="0.2">
      <c r="A156" t="s">
        <v>503</v>
      </c>
      <c r="B156" t="s">
        <v>436</v>
      </c>
      <c r="C156" t="s">
        <v>341</v>
      </c>
      <c r="D156" t="s">
        <v>352</v>
      </c>
      <c r="E156" t="s">
        <v>449</v>
      </c>
      <c r="F156" t="s">
        <v>316</v>
      </c>
      <c r="G156" t="s">
        <v>40</v>
      </c>
      <c r="H156" t="s">
        <v>40</v>
      </c>
      <c r="I156" t="str">
        <f>IF(COUNTIF($B$2:B156,B156)=1,B156,"")</f>
        <v/>
      </c>
      <c r="J156">
        <f>IF(I156&lt;&gt;"",1,0)</f>
        <v>0</v>
      </c>
    </row>
    <row r="157" spans="1:10" x14ac:dyDescent="0.2">
      <c r="A157" t="s">
        <v>504</v>
      </c>
      <c r="B157" t="s">
        <v>400</v>
      </c>
      <c r="C157" t="s">
        <v>341</v>
      </c>
      <c r="D157" t="s">
        <v>303</v>
      </c>
      <c r="E157" t="s">
        <v>449</v>
      </c>
      <c r="F157" t="s">
        <v>316</v>
      </c>
      <c r="G157" t="s">
        <v>40</v>
      </c>
      <c r="H157" t="s">
        <v>40</v>
      </c>
      <c r="I157" t="str">
        <f>IF(COUNTIF($B$2:B157,B157)=1,B157,"")</f>
        <v/>
      </c>
      <c r="J157">
        <f>IF(I157&lt;&gt;"",1,0)</f>
        <v>0</v>
      </c>
    </row>
    <row r="158" spans="1:10" x14ac:dyDescent="0.2">
      <c r="A158" t="s">
        <v>505</v>
      </c>
      <c r="B158" t="s">
        <v>434</v>
      </c>
      <c r="C158" t="s">
        <v>330</v>
      </c>
      <c r="D158" t="s">
        <v>308</v>
      </c>
      <c r="E158" t="s">
        <v>449</v>
      </c>
      <c r="F158" t="s">
        <v>316</v>
      </c>
      <c r="G158" t="s">
        <v>40</v>
      </c>
      <c r="H158" t="s">
        <v>40</v>
      </c>
      <c r="I158" t="str">
        <f>IF(COUNTIF($B$2:B158,B158)=1,B158,"")</f>
        <v/>
      </c>
      <c r="J158">
        <f>IF(I158&lt;&gt;"",1,0)</f>
        <v>0</v>
      </c>
    </row>
    <row r="159" spans="1:10" x14ac:dyDescent="0.2">
      <c r="A159" t="s">
        <v>506</v>
      </c>
      <c r="B159" t="s">
        <v>357</v>
      </c>
      <c r="C159" t="s">
        <v>324</v>
      </c>
      <c r="D159" t="s">
        <v>308</v>
      </c>
      <c r="E159" t="s">
        <v>449</v>
      </c>
      <c r="F159" t="s">
        <v>316</v>
      </c>
      <c r="G159" t="s">
        <v>40</v>
      </c>
      <c r="H159" t="s">
        <v>40</v>
      </c>
      <c r="I159" t="str">
        <f>IF(COUNTIF($B$2:B159,B159)=1,B159,"")</f>
        <v/>
      </c>
      <c r="J159">
        <f>IF(I159&lt;&gt;"",1,0)</f>
        <v>0</v>
      </c>
    </row>
    <row r="160" spans="1:10" x14ac:dyDescent="0.2">
      <c r="A160" t="s">
        <v>507</v>
      </c>
      <c r="B160" t="s">
        <v>400</v>
      </c>
      <c r="C160" t="s">
        <v>341</v>
      </c>
      <c r="D160" t="s">
        <v>308</v>
      </c>
      <c r="E160" t="s">
        <v>449</v>
      </c>
      <c r="F160" t="s">
        <v>309</v>
      </c>
      <c r="G160" t="s">
        <v>40</v>
      </c>
      <c r="H160" t="s">
        <v>40</v>
      </c>
      <c r="I160" t="str">
        <f>IF(COUNTIF($B$2:B160,B160)=1,B160,"")</f>
        <v/>
      </c>
      <c r="J160">
        <f>IF(I160&lt;&gt;"",1,0)</f>
        <v>0</v>
      </c>
    </row>
    <row r="161" spans="1:10" x14ac:dyDescent="0.2">
      <c r="A161" t="s">
        <v>508</v>
      </c>
      <c r="B161" t="s">
        <v>337</v>
      </c>
      <c r="C161" t="s">
        <v>330</v>
      </c>
      <c r="D161" t="s">
        <v>303</v>
      </c>
      <c r="E161" t="s">
        <v>449</v>
      </c>
      <c r="F161" t="s">
        <v>309</v>
      </c>
      <c r="G161" t="s">
        <v>40</v>
      </c>
      <c r="H161" t="s">
        <v>40</v>
      </c>
      <c r="I161" t="str">
        <f>IF(COUNTIF($B$2:B161,B161)=1,B161,"")</f>
        <v/>
      </c>
      <c r="J161">
        <f>IF(I161&lt;&gt;"",1,0)</f>
        <v>0</v>
      </c>
    </row>
    <row r="162" spans="1:10" x14ac:dyDescent="0.2">
      <c r="A162" t="s">
        <v>509</v>
      </c>
      <c r="B162" t="s">
        <v>434</v>
      </c>
      <c r="C162" t="s">
        <v>330</v>
      </c>
      <c r="D162" t="s">
        <v>303</v>
      </c>
      <c r="E162" t="s">
        <v>449</v>
      </c>
      <c r="F162" t="s">
        <v>316</v>
      </c>
      <c r="G162" t="s">
        <v>40</v>
      </c>
      <c r="H162" t="s">
        <v>40</v>
      </c>
      <c r="I162" t="str">
        <f>IF(COUNTIF($B$2:B162,B162)=1,B162,"")</f>
        <v/>
      </c>
      <c r="J162">
        <f>IF(I162&lt;&gt;"",1,0)</f>
        <v>0</v>
      </c>
    </row>
    <row r="163" spans="1:10" x14ac:dyDescent="0.2">
      <c r="A163" t="s">
        <v>510</v>
      </c>
      <c r="B163" t="s">
        <v>320</v>
      </c>
      <c r="C163" t="s">
        <v>321</v>
      </c>
      <c r="D163" t="s">
        <v>308</v>
      </c>
      <c r="E163" t="s">
        <v>449</v>
      </c>
      <c r="F163" t="s">
        <v>316</v>
      </c>
      <c r="G163" t="s">
        <v>40</v>
      </c>
      <c r="H163" t="s">
        <v>40</v>
      </c>
      <c r="I163" t="str">
        <f>IF(COUNTIF($B$2:B163,B163)=1,B163,"")</f>
        <v/>
      </c>
      <c r="J163">
        <f>IF(I163&lt;&gt;"",1,0)</f>
        <v>0</v>
      </c>
    </row>
    <row r="164" spans="1:10" x14ac:dyDescent="0.2">
      <c r="A164" t="s">
        <v>511</v>
      </c>
      <c r="B164" t="s">
        <v>380</v>
      </c>
      <c r="C164" t="s">
        <v>324</v>
      </c>
      <c r="D164" t="s">
        <v>308</v>
      </c>
      <c r="E164" t="s">
        <v>449</v>
      </c>
      <c r="F164" t="s">
        <v>344</v>
      </c>
      <c r="G164" t="s">
        <v>40</v>
      </c>
      <c r="H164" t="s">
        <v>40</v>
      </c>
      <c r="I164" t="str">
        <f>IF(COUNTIF($B$2:B164,B164)=1,B164,"")</f>
        <v/>
      </c>
      <c r="J164">
        <f>IF(I164&lt;&gt;"",1,0)</f>
        <v>0</v>
      </c>
    </row>
    <row r="165" spans="1:10" x14ac:dyDescent="0.2">
      <c r="A165" t="s">
        <v>512</v>
      </c>
      <c r="B165" t="s">
        <v>420</v>
      </c>
      <c r="C165" t="s">
        <v>302</v>
      </c>
      <c r="D165" t="s">
        <v>312</v>
      </c>
      <c r="E165" t="s">
        <v>449</v>
      </c>
      <c r="F165" t="s">
        <v>316</v>
      </c>
      <c r="G165" t="s">
        <v>40</v>
      </c>
      <c r="H165" t="s">
        <v>40</v>
      </c>
      <c r="I165" t="str">
        <f>IF(COUNTIF($B$2:B165,B165)=1,B165,"")</f>
        <v/>
      </c>
      <c r="J165">
        <f>IF(I165&lt;&gt;"",1,0)</f>
        <v>0</v>
      </c>
    </row>
    <row r="166" spans="1:10" x14ac:dyDescent="0.2">
      <c r="A166" t="s">
        <v>513</v>
      </c>
      <c r="B166" t="s">
        <v>371</v>
      </c>
      <c r="C166" t="s">
        <v>302</v>
      </c>
      <c r="D166" t="s">
        <v>352</v>
      </c>
      <c r="E166" t="s">
        <v>449</v>
      </c>
      <c r="F166" t="s">
        <v>316</v>
      </c>
      <c r="G166" t="s">
        <v>40</v>
      </c>
      <c r="H166" t="s">
        <v>40</v>
      </c>
      <c r="I166" t="str">
        <f>IF(COUNTIF($B$2:B166,B166)=1,B166,"")</f>
        <v/>
      </c>
      <c r="J166">
        <f>IF(I166&lt;&gt;"",1,0)</f>
        <v>0</v>
      </c>
    </row>
    <row r="167" spans="1:10" x14ac:dyDescent="0.2">
      <c r="A167" t="s">
        <v>514</v>
      </c>
      <c r="B167" t="s">
        <v>371</v>
      </c>
      <c r="C167" t="s">
        <v>302</v>
      </c>
      <c r="D167" t="s">
        <v>325</v>
      </c>
      <c r="E167" t="s">
        <v>449</v>
      </c>
      <c r="F167" t="s">
        <v>309</v>
      </c>
      <c r="G167" t="s">
        <v>40</v>
      </c>
      <c r="H167" t="s">
        <v>40</v>
      </c>
      <c r="I167" t="str">
        <f>IF(COUNTIF($B$2:B167,B167)=1,B167,"")</f>
        <v/>
      </c>
      <c r="J167">
        <f>IF(I167&lt;&gt;"",1,0)</f>
        <v>0</v>
      </c>
    </row>
    <row r="168" spans="1:10" x14ac:dyDescent="0.2">
      <c r="A168" t="s">
        <v>515</v>
      </c>
      <c r="B168" t="s">
        <v>398</v>
      </c>
      <c r="C168" t="s">
        <v>302</v>
      </c>
      <c r="D168" t="s">
        <v>352</v>
      </c>
      <c r="E168" t="s">
        <v>449</v>
      </c>
      <c r="F168" t="s">
        <v>316</v>
      </c>
      <c r="G168" t="s">
        <v>40</v>
      </c>
      <c r="H168" t="s">
        <v>40</v>
      </c>
      <c r="I168" t="str">
        <f>IF(COUNTIF($B$2:B168,B168)=1,B168,"")</f>
        <v/>
      </c>
      <c r="J168">
        <f>IF(I168&lt;&gt;"",1,0)</f>
        <v>0</v>
      </c>
    </row>
    <row r="169" spans="1:10" x14ac:dyDescent="0.2">
      <c r="A169" t="s">
        <v>516</v>
      </c>
      <c r="B169" t="s">
        <v>307</v>
      </c>
      <c r="C169" t="s">
        <v>302</v>
      </c>
      <c r="D169" t="s">
        <v>303</v>
      </c>
      <c r="E169" t="s">
        <v>449</v>
      </c>
      <c r="F169" t="s">
        <v>316</v>
      </c>
      <c r="G169" t="s">
        <v>40</v>
      </c>
      <c r="H169" t="s">
        <v>40</v>
      </c>
      <c r="I169" t="str">
        <f>IF(COUNTIF($B$2:B169,B169)=1,B169,"")</f>
        <v/>
      </c>
      <c r="J169">
        <f>IF(I169&lt;&gt;"",1,0)</f>
        <v>0</v>
      </c>
    </row>
    <row r="170" spans="1:10" x14ac:dyDescent="0.2">
      <c r="A170" t="s">
        <v>517</v>
      </c>
      <c r="B170" t="s">
        <v>340</v>
      </c>
      <c r="C170" t="s">
        <v>341</v>
      </c>
      <c r="D170" t="s">
        <v>303</v>
      </c>
      <c r="E170" t="s">
        <v>449</v>
      </c>
      <c r="F170" t="s">
        <v>309</v>
      </c>
      <c r="G170" t="s">
        <v>40</v>
      </c>
      <c r="H170" t="s">
        <v>40</v>
      </c>
      <c r="I170" t="str">
        <f>IF(COUNTIF($B$2:B170,B170)=1,B170,"")</f>
        <v/>
      </c>
      <c r="J170">
        <f>IF(I170&lt;&gt;"",1,0)</f>
        <v>0</v>
      </c>
    </row>
    <row r="171" spans="1:10" x14ac:dyDescent="0.2">
      <c r="A171" t="s">
        <v>518</v>
      </c>
      <c r="B171" t="s">
        <v>323</v>
      </c>
      <c r="C171" t="s">
        <v>324</v>
      </c>
      <c r="D171" t="s">
        <v>303</v>
      </c>
      <c r="E171" t="s">
        <v>449</v>
      </c>
      <c r="F171" t="s">
        <v>305</v>
      </c>
      <c r="G171" t="s">
        <v>40</v>
      </c>
      <c r="H171" t="s">
        <v>40</v>
      </c>
      <c r="I171" t="str">
        <f>IF(COUNTIF($B$2:B171,B171)=1,B171,"")</f>
        <v/>
      </c>
      <c r="J171">
        <f>IF(I171&lt;&gt;"",1,0)</f>
        <v>0</v>
      </c>
    </row>
    <row r="172" spans="1:10" x14ac:dyDescent="0.2">
      <c r="A172" t="s">
        <v>519</v>
      </c>
      <c r="B172" t="s">
        <v>377</v>
      </c>
      <c r="C172" t="s">
        <v>321</v>
      </c>
      <c r="D172" t="s">
        <v>352</v>
      </c>
      <c r="E172" t="s">
        <v>449</v>
      </c>
      <c r="F172" t="s">
        <v>316</v>
      </c>
      <c r="G172" t="s">
        <v>40</v>
      </c>
      <c r="H172" t="s">
        <v>40</v>
      </c>
      <c r="I172" t="str">
        <f>IF(COUNTIF($B$2:B172,B172)=1,B172,"")</f>
        <v/>
      </c>
      <c r="J172">
        <f>IF(I172&lt;&gt;"",1,0)</f>
        <v>0</v>
      </c>
    </row>
    <row r="173" spans="1:10" x14ac:dyDescent="0.2">
      <c r="A173" t="s">
        <v>520</v>
      </c>
      <c r="B173" t="s">
        <v>420</v>
      </c>
      <c r="C173" t="s">
        <v>302</v>
      </c>
      <c r="D173" t="s">
        <v>308</v>
      </c>
      <c r="E173" t="s">
        <v>449</v>
      </c>
      <c r="F173" t="s">
        <v>309</v>
      </c>
      <c r="G173" t="s">
        <v>40</v>
      </c>
      <c r="H173" t="s">
        <v>40</v>
      </c>
      <c r="I173" t="str">
        <f>IF(COUNTIF($B$2:B173,B173)=1,B173,"")</f>
        <v/>
      </c>
      <c r="J173">
        <f>IF(I173&lt;&gt;"",1,0)</f>
        <v>0</v>
      </c>
    </row>
    <row r="174" spans="1:10" x14ac:dyDescent="0.2">
      <c r="A174" t="s">
        <v>521</v>
      </c>
      <c r="B174" t="s">
        <v>371</v>
      </c>
      <c r="C174" t="s">
        <v>302</v>
      </c>
      <c r="D174" t="s">
        <v>308</v>
      </c>
      <c r="E174" t="s">
        <v>449</v>
      </c>
      <c r="F174" t="s">
        <v>316</v>
      </c>
      <c r="G174" t="s">
        <v>40</v>
      </c>
      <c r="H174" t="s">
        <v>40</v>
      </c>
      <c r="I174" t="str">
        <f>IF(COUNTIF($B$2:B174,B174)=1,B174,"")</f>
        <v/>
      </c>
      <c r="J174">
        <f>IF(I174&lt;&gt;"",1,0)</f>
        <v>0</v>
      </c>
    </row>
    <row r="175" spans="1:10" x14ac:dyDescent="0.2">
      <c r="A175" t="s">
        <v>522</v>
      </c>
      <c r="B175" t="s">
        <v>359</v>
      </c>
      <c r="C175" t="s">
        <v>302</v>
      </c>
      <c r="D175" t="s">
        <v>352</v>
      </c>
      <c r="E175" t="s">
        <v>449</v>
      </c>
      <c r="F175" t="s">
        <v>316</v>
      </c>
      <c r="G175" t="s">
        <v>40</v>
      </c>
      <c r="H175" t="s">
        <v>40</v>
      </c>
      <c r="I175" t="str">
        <f>IF(COUNTIF($B$2:B175,B175)=1,B175,"")</f>
        <v/>
      </c>
      <c r="J175">
        <f>IF(I175&lt;&gt;"",1,0)</f>
        <v>0</v>
      </c>
    </row>
    <row r="176" spans="1:10" x14ac:dyDescent="0.2">
      <c r="A176" t="s">
        <v>523</v>
      </c>
      <c r="B176" t="s">
        <v>311</v>
      </c>
      <c r="C176" t="s">
        <v>302</v>
      </c>
      <c r="D176" t="s">
        <v>325</v>
      </c>
      <c r="E176" t="s">
        <v>449</v>
      </c>
      <c r="F176" t="s">
        <v>316</v>
      </c>
      <c r="G176" t="s">
        <v>40</v>
      </c>
      <c r="H176" t="s">
        <v>40</v>
      </c>
      <c r="I176" t="str">
        <f>IF(COUNTIF($B$2:B176,B176)=1,B176,"")</f>
        <v/>
      </c>
      <c r="J176">
        <f>IF(I176&lt;&gt;"",1,0)</f>
        <v>0</v>
      </c>
    </row>
    <row r="177" spans="1:10" x14ac:dyDescent="0.2">
      <c r="A177" t="s">
        <v>524</v>
      </c>
      <c r="B177" t="s">
        <v>333</v>
      </c>
      <c r="C177" t="s">
        <v>302</v>
      </c>
      <c r="D177" t="s">
        <v>308</v>
      </c>
      <c r="E177" t="s">
        <v>449</v>
      </c>
      <c r="F177" t="s">
        <v>309</v>
      </c>
      <c r="G177" t="s">
        <v>40</v>
      </c>
      <c r="H177" t="s">
        <v>40</v>
      </c>
      <c r="I177" t="str">
        <f>IF(COUNTIF($B$2:B177,B177)=1,B177,"")</f>
        <v/>
      </c>
      <c r="J177">
        <f>IF(I177&lt;&gt;"",1,0)</f>
        <v>0</v>
      </c>
    </row>
    <row r="178" spans="1:10" x14ac:dyDescent="0.2">
      <c r="A178" t="s">
        <v>525</v>
      </c>
      <c r="B178" t="s">
        <v>398</v>
      </c>
      <c r="C178" t="s">
        <v>302</v>
      </c>
      <c r="D178" t="s">
        <v>325</v>
      </c>
      <c r="E178" t="s">
        <v>449</v>
      </c>
      <c r="F178" t="s">
        <v>316</v>
      </c>
      <c r="G178" t="s">
        <v>40</v>
      </c>
      <c r="H178" t="s">
        <v>40</v>
      </c>
      <c r="I178" t="str">
        <f>IF(COUNTIF($B$2:B178,B178)=1,B178,"")</f>
        <v/>
      </c>
      <c r="J178">
        <f>IF(I178&lt;&gt;"",1,0)</f>
        <v>0</v>
      </c>
    </row>
    <row r="179" spans="1:10" x14ac:dyDescent="0.2">
      <c r="A179" t="s">
        <v>526</v>
      </c>
      <c r="B179" t="s">
        <v>393</v>
      </c>
      <c r="C179" t="s">
        <v>302</v>
      </c>
      <c r="D179" t="s">
        <v>308</v>
      </c>
      <c r="E179" t="s">
        <v>449</v>
      </c>
      <c r="F179" t="s">
        <v>316</v>
      </c>
      <c r="G179" t="s">
        <v>40</v>
      </c>
      <c r="H179" t="s">
        <v>40</v>
      </c>
      <c r="I179" t="str">
        <f>IF(COUNTIF($B$2:B179,B179)=1,B179,"")</f>
        <v/>
      </c>
      <c r="J179">
        <f>IF(I179&lt;&gt;"",1,0)</f>
        <v>0</v>
      </c>
    </row>
    <row r="180" spans="1:10" x14ac:dyDescent="0.2">
      <c r="A180" t="s">
        <v>527</v>
      </c>
      <c r="B180" t="s">
        <v>323</v>
      </c>
      <c r="C180" t="s">
        <v>324</v>
      </c>
      <c r="D180" t="s">
        <v>338</v>
      </c>
      <c r="E180" t="s">
        <v>449</v>
      </c>
      <c r="F180" t="s">
        <v>316</v>
      </c>
      <c r="G180" t="s">
        <v>40</v>
      </c>
      <c r="H180" t="s">
        <v>40</v>
      </c>
      <c r="I180" t="str">
        <f>IF(COUNTIF($B$2:B180,B180)=1,B180,"")</f>
        <v/>
      </c>
      <c r="J180">
        <f>IF(I180&lt;&gt;"",1,0)</f>
        <v>0</v>
      </c>
    </row>
    <row r="181" spans="1:10" x14ac:dyDescent="0.2">
      <c r="A181" t="s">
        <v>528</v>
      </c>
      <c r="B181" t="s">
        <v>311</v>
      </c>
      <c r="C181" t="s">
        <v>302</v>
      </c>
      <c r="D181" t="s">
        <v>303</v>
      </c>
      <c r="E181" t="s">
        <v>449</v>
      </c>
      <c r="F181" t="s">
        <v>316</v>
      </c>
      <c r="G181" t="s">
        <v>40</v>
      </c>
      <c r="H181" t="s">
        <v>40</v>
      </c>
      <c r="I181" t="str">
        <f>IF(COUNTIF($B$2:B181,B181)=1,B181,"")</f>
        <v/>
      </c>
      <c r="J181">
        <f>IF(I181&lt;&gt;"",1,0)</f>
        <v>0</v>
      </c>
    </row>
    <row r="182" spans="1:10" x14ac:dyDescent="0.2">
      <c r="A182" t="s">
        <v>529</v>
      </c>
      <c r="B182" t="s">
        <v>357</v>
      </c>
      <c r="C182" t="s">
        <v>324</v>
      </c>
      <c r="D182" t="s">
        <v>308</v>
      </c>
      <c r="E182" t="s">
        <v>449</v>
      </c>
      <c r="F182" t="s">
        <v>316</v>
      </c>
      <c r="G182" t="s">
        <v>40</v>
      </c>
      <c r="H182" t="s">
        <v>40</v>
      </c>
      <c r="I182" t="str">
        <f>IF(COUNTIF($B$2:B182,B182)=1,B182,"")</f>
        <v/>
      </c>
      <c r="J182">
        <f>IF(I182&lt;&gt;"",1,0)</f>
        <v>0</v>
      </c>
    </row>
    <row r="183" spans="1:10" x14ac:dyDescent="0.2">
      <c r="A183" t="s">
        <v>530</v>
      </c>
      <c r="B183" t="s">
        <v>347</v>
      </c>
      <c r="C183" t="s">
        <v>330</v>
      </c>
      <c r="D183" t="s">
        <v>325</v>
      </c>
      <c r="E183" t="s">
        <v>449</v>
      </c>
      <c r="F183" t="s">
        <v>316</v>
      </c>
      <c r="G183" t="s">
        <v>40</v>
      </c>
      <c r="H183" t="s">
        <v>40</v>
      </c>
      <c r="I183" t="str">
        <f>IF(COUNTIF($B$2:B183,B183)=1,B183,"")</f>
        <v/>
      </c>
      <c r="J183">
        <f>IF(I183&lt;&gt;"",1,0)</f>
        <v>0</v>
      </c>
    </row>
    <row r="184" spans="1:10" x14ac:dyDescent="0.2">
      <c r="A184" t="s">
        <v>531</v>
      </c>
      <c r="B184" t="s">
        <v>333</v>
      </c>
      <c r="C184" t="s">
        <v>302</v>
      </c>
      <c r="D184" t="s">
        <v>312</v>
      </c>
      <c r="E184" t="s">
        <v>449</v>
      </c>
      <c r="F184" t="s">
        <v>309</v>
      </c>
      <c r="G184" t="s">
        <v>40</v>
      </c>
      <c r="H184" t="s">
        <v>40</v>
      </c>
      <c r="I184" t="str">
        <f>IF(COUNTIF($B$2:B184,B184)=1,B184,"")</f>
        <v/>
      </c>
      <c r="J184">
        <f>IF(I184&lt;&gt;"",1,0)</f>
        <v>0</v>
      </c>
    </row>
    <row r="185" spans="1:10" x14ac:dyDescent="0.2">
      <c r="A185" t="s">
        <v>532</v>
      </c>
      <c r="B185" t="s">
        <v>388</v>
      </c>
      <c r="C185" t="s">
        <v>302</v>
      </c>
      <c r="D185" t="s">
        <v>303</v>
      </c>
      <c r="E185" t="s">
        <v>449</v>
      </c>
      <c r="F185" t="s">
        <v>316</v>
      </c>
      <c r="G185" t="s">
        <v>40</v>
      </c>
      <c r="H185" t="s">
        <v>40</v>
      </c>
      <c r="I185" t="str">
        <f>IF(COUNTIF($B$2:B185,B185)=1,B185,"")</f>
        <v/>
      </c>
      <c r="J185">
        <f>IF(I185&lt;&gt;"",1,0)</f>
        <v>0</v>
      </c>
    </row>
    <row r="186" spans="1:10" x14ac:dyDescent="0.2">
      <c r="A186" t="s">
        <v>533</v>
      </c>
      <c r="B186" t="s">
        <v>349</v>
      </c>
      <c r="C186" t="s">
        <v>321</v>
      </c>
      <c r="D186" t="s">
        <v>308</v>
      </c>
      <c r="E186" t="s">
        <v>449</v>
      </c>
      <c r="F186" t="s">
        <v>316</v>
      </c>
      <c r="G186" t="s">
        <v>40</v>
      </c>
      <c r="H186" t="s">
        <v>40</v>
      </c>
      <c r="I186" t="str">
        <f>IF(COUNTIF($B$2:B186,B186)=1,B186,"")</f>
        <v/>
      </c>
      <c r="J186">
        <f>IF(I186&lt;&gt;"",1,0)</f>
        <v>0</v>
      </c>
    </row>
    <row r="187" spans="1:10" x14ac:dyDescent="0.2">
      <c r="A187" t="s">
        <v>534</v>
      </c>
      <c r="B187" t="s">
        <v>315</v>
      </c>
      <c r="C187" t="s">
        <v>302</v>
      </c>
      <c r="D187" t="s">
        <v>303</v>
      </c>
      <c r="E187" t="s">
        <v>449</v>
      </c>
      <c r="F187" t="s">
        <v>309</v>
      </c>
      <c r="G187" t="s">
        <v>40</v>
      </c>
      <c r="H187" t="s">
        <v>40</v>
      </c>
      <c r="I187" t="str">
        <f>IF(COUNTIF($B$2:B187,B187)=1,B187,"")</f>
        <v/>
      </c>
      <c r="J187">
        <f>IF(I187&lt;&gt;"",1,0)</f>
        <v>0</v>
      </c>
    </row>
    <row r="188" spans="1:10" x14ac:dyDescent="0.2">
      <c r="A188" t="s">
        <v>535</v>
      </c>
      <c r="B188" t="s">
        <v>436</v>
      </c>
      <c r="C188" t="s">
        <v>341</v>
      </c>
      <c r="D188" t="s">
        <v>331</v>
      </c>
      <c r="E188" t="s">
        <v>449</v>
      </c>
      <c r="F188" t="s">
        <v>305</v>
      </c>
      <c r="G188" t="s">
        <v>40</v>
      </c>
      <c r="H188" t="s">
        <v>40</v>
      </c>
      <c r="I188" t="str">
        <f>IF(COUNTIF($B$2:B188,B188)=1,B188,"")</f>
        <v/>
      </c>
      <c r="J188">
        <f>IF(I188&lt;&gt;"",1,0)</f>
        <v>0</v>
      </c>
    </row>
    <row r="189" spans="1:10" x14ac:dyDescent="0.2">
      <c r="A189" t="s">
        <v>536</v>
      </c>
      <c r="B189" t="s">
        <v>323</v>
      </c>
      <c r="C189" t="s">
        <v>324</v>
      </c>
      <c r="D189" t="s">
        <v>308</v>
      </c>
      <c r="E189" t="s">
        <v>449</v>
      </c>
      <c r="F189" t="s">
        <v>316</v>
      </c>
      <c r="G189" t="s">
        <v>40</v>
      </c>
      <c r="H189" t="s">
        <v>40</v>
      </c>
      <c r="I189" t="str">
        <f>IF(COUNTIF($B$2:B189,B189)=1,B189,"")</f>
        <v/>
      </c>
      <c r="J189">
        <f>IF(I189&lt;&gt;"",1,0)</f>
        <v>0</v>
      </c>
    </row>
    <row r="190" spans="1:10" x14ac:dyDescent="0.2">
      <c r="A190" t="s">
        <v>537</v>
      </c>
      <c r="B190" t="s">
        <v>362</v>
      </c>
      <c r="C190" t="s">
        <v>302</v>
      </c>
      <c r="D190" t="s">
        <v>303</v>
      </c>
      <c r="E190" t="s">
        <v>449</v>
      </c>
      <c r="F190" t="s">
        <v>316</v>
      </c>
      <c r="G190" t="s">
        <v>40</v>
      </c>
      <c r="H190" t="s">
        <v>40</v>
      </c>
      <c r="I190" t="str">
        <f>IF(COUNTIF($B$2:B190,B190)=1,B190,"")</f>
        <v/>
      </c>
      <c r="J190">
        <f>IF(I190&lt;&gt;"",1,0)</f>
        <v>0</v>
      </c>
    </row>
    <row r="191" spans="1:10" x14ac:dyDescent="0.2">
      <c r="A191" t="s">
        <v>538</v>
      </c>
      <c r="B191" t="s">
        <v>400</v>
      </c>
      <c r="C191" t="s">
        <v>341</v>
      </c>
      <c r="D191" t="s">
        <v>352</v>
      </c>
      <c r="E191" t="s">
        <v>449</v>
      </c>
      <c r="F191" t="s">
        <v>305</v>
      </c>
      <c r="G191" t="s">
        <v>40</v>
      </c>
      <c r="H191" t="s">
        <v>40</v>
      </c>
      <c r="I191" t="str">
        <f>IF(COUNTIF($B$2:B191,B191)=1,B191,"")</f>
        <v/>
      </c>
      <c r="J191">
        <f>IF(I191&lt;&gt;"",1,0)</f>
        <v>0</v>
      </c>
    </row>
    <row r="192" spans="1:10" x14ac:dyDescent="0.2">
      <c r="A192" t="s">
        <v>539</v>
      </c>
      <c r="B192" t="s">
        <v>311</v>
      </c>
      <c r="C192" t="s">
        <v>302</v>
      </c>
      <c r="D192" t="s">
        <v>352</v>
      </c>
      <c r="E192" t="s">
        <v>449</v>
      </c>
      <c r="F192" t="s">
        <v>316</v>
      </c>
      <c r="G192" t="s">
        <v>40</v>
      </c>
      <c r="H192" t="s">
        <v>40</v>
      </c>
      <c r="I192" t="str">
        <f>IF(COUNTIF($B$2:B192,B192)=1,B192,"")</f>
        <v/>
      </c>
      <c r="J192">
        <f>IF(I192&lt;&gt;"",1,0)</f>
        <v>0</v>
      </c>
    </row>
    <row r="193" spans="1:10" x14ac:dyDescent="0.2">
      <c r="A193" t="s">
        <v>540</v>
      </c>
      <c r="B193" t="s">
        <v>388</v>
      </c>
      <c r="C193" t="s">
        <v>302</v>
      </c>
      <c r="D193" t="s">
        <v>331</v>
      </c>
      <c r="E193" t="s">
        <v>449</v>
      </c>
      <c r="F193" t="s">
        <v>316</v>
      </c>
      <c r="G193" t="s">
        <v>40</v>
      </c>
      <c r="H193" t="s">
        <v>40</v>
      </c>
      <c r="I193" t="str">
        <f>IF(COUNTIF($B$2:B193,B193)=1,B193,"")</f>
        <v/>
      </c>
      <c r="J193">
        <f>IF(I193&lt;&gt;"",1,0)</f>
        <v>0</v>
      </c>
    </row>
    <row r="194" spans="1:10" x14ac:dyDescent="0.2">
      <c r="A194" t="s">
        <v>541</v>
      </c>
      <c r="B194" t="s">
        <v>375</v>
      </c>
      <c r="C194" t="s">
        <v>330</v>
      </c>
      <c r="D194" t="s">
        <v>303</v>
      </c>
      <c r="E194" t="s">
        <v>449</v>
      </c>
      <c r="F194" t="s">
        <v>309</v>
      </c>
      <c r="G194" t="s">
        <v>40</v>
      </c>
      <c r="H194" t="s">
        <v>40</v>
      </c>
      <c r="I194" t="str">
        <f>IF(COUNTIF($B$2:B194,B194)=1,B194,"")</f>
        <v/>
      </c>
      <c r="J194">
        <f>IF(I194&lt;&gt;"",1,0)</f>
        <v>0</v>
      </c>
    </row>
    <row r="195" spans="1:10" x14ac:dyDescent="0.2">
      <c r="A195" t="s">
        <v>542</v>
      </c>
      <c r="B195" t="s">
        <v>400</v>
      </c>
      <c r="C195" t="s">
        <v>341</v>
      </c>
      <c r="D195" t="s">
        <v>352</v>
      </c>
      <c r="E195" t="s">
        <v>449</v>
      </c>
      <c r="F195" t="s">
        <v>316</v>
      </c>
      <c r="G195" t="s">
        <v>40</v>
      </c>
      <c r="H195" t="s">
        <v>40</v>
      </c>
      <c r="I195" t="str">
        <f>IF(COUNTIF($B$2:B195,B195)=1,B195,"")</f>
        <v/>
      </c>
      <c r="J195">
        <f>IF(I195&lt;&gt;"",1,0)</f>
        <v>0</v>
      </c>
    </row>
    <row r="196" spans="1:10" x14ac:dyDescent="0.2">
      <c r="A196" t="s">
        <v>543</v>
      </c>
      <c r="B196" t="s">
        <v>327</v>
      </c>
      <c r="C196" t="s">
        <v>302</v>
      </c>
      <c r="D196" t="s">
        <v>303</v>
      </c>
      <c r="E196" t="s">
        <v>449</v>
      </c>
      <c r="F196" t="s">
        <v>313</v>
      </c>
      <c r="G196" t="s">
        <v>40</v>
      </c>
      <c r="H196" t="s">
        <v>40</v>
      </c>
      <c r="I196" t="str">
        <f>IF(COUNTIF($B$2:B196,B196)=1,B196,"")</f>
        <v/>
      </c>
      <c r="J196">
        <f>IF(I196&lt;&gt;"",1,0)</f>
        <v>0</v>
      </c>
    </row>
    <row r="197" spans="1:10" x14ac:dyDescent="0.2">
      <c r="A197" t="s">
        <v>544</v>
      </c>
      <c r="B197" t="s">
        <v>359</v>
      </c>
      <c r="C197" t="s">
        <v>302</v>
      </c>
      <c r="D197" t="s">
        <v>303</v>
      </c>
      <c r="E197" t="s">
        <v>449</v>
      </c>
      <c r="F197" t="s">
        <v>316</v>
      </c>
      <c r="G197" t="s">
        <v>40</v>
      </c>
      <c r="H197" t="s">
        <v>40</v>
      </c>
      <c r="I197" t="str">
        <f>IF(COUNTIF($B$2:B197,B197)=1,B197,"")</f>
        <v/>
      </c>
      <c r="J197">
        <f>IF(I197&lt;&gt;"",1,0)</f>
        <v>0</v>
      </c>
    </row>
    <row r="198" spans="1:10" x14ac:dyDescent="0.2">
      <c r="A198" t="s">
        <v>545</v>
      </c>
      <c r="B198" t="s">
        <v>343</v>
      </c>
      <c r="C198" t="s">
        <v>321</v>
      </c>
      <c r="D198" t="s">
        <v>308</v>
      </c>
      <c r="E198" t="s">
        <v>449</v>
      </c>
      <c r="F198" t="s">
        <v>316</v>
      </c>
      <c r="G198" t="s">
        <v>40</v>
      </c>
      <c r="H198" t="s">
        <v>40</v>
      </c>
      <c r="I198" t="str">
        <f>IF(COUNTIF($B$2:B198,B198)=1,B198,"")</f>
        <v/>
      </c>
      <c r="J198">
        <f>IF(I198&lt;&gt;"",1,0)</f>
        <v>0</v>
      </c>
    </row>
    <row r="199" spans="1:10" x14ac:dyDescent="0.2">
      <c r="A199" t="s">
        <v>546</v>
      </c>
      <c r="B199" t="s">
        <v>349</v>
      </c>
      <c r="C199" t="s">
        <v>321</v>
      </c>
      <c r="D199" t="s">
        <v>325</v>
      </c>
      <c r="E199" t="s">
        <v>449</v>
      </c>
      <c r="F199" t="s">
        <v>316</v>
      </c>
      <c r="G199" t="s">
        <v>40</v>
      </c>
      <c r="H199" t="s">
        <v>40</v>
      </c>
      <c r="I199" t="str">
        <f>IF(COUNTIF($B$2:B199,B199)=1,B199,"")</f>
        <v/>
      </c>
      <c r="J199">
        <f>IF(I199&lt;&gt;"",1,0)</f>
        <v>0</v>
      </c>
    </row>
    <row r="200" spans="1:10" x14ac:dyDescent="0.2">
      <c r="A200" t="s">
        <v>547</v>
      </c>
      <c r="B200" t="s">
        <v>380</v>
      </c>
      <c r="C200" t="s">
        <v>324</v>
      </c>
      <c r="D200" t="s">
        <v>308</v>
      </c>
      <c r="E200" t="s">
        <v>449</v>
      </c>
      <c r="F200" t="s">
        <v>313</v>
      </c>
      <c r="G200" t="s">
        <v>40</v>
      </c>
      <c r="H200" t="s">
        <v>40</v>
      </c>
      <c r="I200" t="str">
        <f>IF(COUNTIF($B$2:B200,B200)=1,B200,"")</f>
        <v/>
      </c>
      <c r="J200">
        <f>IF(I200&lt;&gt;"",1,0)</f>
        <v>0</v>
      </c>
    </row>
    <row r="201" spans="1:10" x14ac:dyDescent="0.2">
      <c r="A201" t="s">
        <v>548</v>
      </c>
      <c r="B201" t="s">
        <v>307</v>
      </c>
      <c r="C201" t="s">
        <v>302</v>
      </c>
      <c r="D201" t="s">
        <v>308</v>
      </c>
      <c r="E201" t="s">
        <v>449</v>
      </c>
      <c r="F201" t="s">
        <v>309</v>
      </c>
      <c r="G201" t="s">
        <v>40</v>
      </c>
      <c r="H201" t="s">
        <v>40</v>
      </c>
      <c r="I201" t="str">
        <f>IF(COUNTIF($B$2:B201,B201)=1,B201,"")</f>
        <v/>
      </c>
      <c r="J201">
        <f>IF(I201&lt;&gt;"",1,0)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pane ySplit="1" topLeftCell="A2" activePane="bottomLeft" state="frozen"/>
      <selection pane="bottomLeft"/>
    </sheetView>
  </sheetViews>
  <sheetFormatPr defaultColWidth="8.875" defaultRowHeight="15" x14ac:dyDescent="0.2"/>
  <cols>
    <col min="1" max="1" width="45.0625" customWidth="1"/>
    <col min="2" max="2" width="16.0078125" customWidth="1"/>
  </cols>
  <sheetData>
    <row r="1" spans="1:2" x14ac:dyDescent="0.2">
      <c r="A1" s="19" t="s">
        <v>549</v>
      </c>
      <c r="B1" s="19" t="s">
        <v>550</v>
      </c>
    </row>
    <row r="2" spans="1:2" x14ac:dyDescent="0.2">
      <c r="A2" t="str">
        <f>Réponses_Répondants!I2</f>
        <v>NER</v>
      </c>
      <c r="B2" s="13">
        <f>COUNTA(Réponses_Répondants!$I$2:$I$5000)</f>
        <v>200</v>
      </c>
    </row>
    <row r="3" spans="1:2" x14ac:dyDescent="0.2">
      <c r="A3" s="8" t="s">
        <v>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01"/>
  <sheetViews>
    <sheetView workbookViewId="0"/>
  </sheetViews>
  <sheetFormatPr defaultColWidth="8.875" defaultRowHeight="15" x14ac:dyDescent="0.2"/>
  <cols>
    <col min="1" max="2" width="11.97265625" customWidth="1"/>
    <col min="3" max="3" width="16.0078125" customWidth="1"/>
    <col min="4" max="4" width="13.98828125" customWidth="1"/>
    <col min="5" max="5" width="11.97265625" customWidth="1"/>
  </cols>
  <sheetData>
    <row r="1" spans="1:5" ht="28.9" customHeight="1" x14ac:dyDescent="0.2">
      <c r="A1" s="9" t="s">
        <v>290</v>
      </c>
      <c r="B1" s="9" t="s">
        <v>44</v>
      </c>
      <c r="C1" s="9" t="s">
        <v>552</v>
      </c>
      <c r="D1" s="9" t="s">
        <v>553</v>
      </c>
      <c r="E1" s="9" t="s">
        <v>554</v>
      </c>
    </row>
    <row r="2" spans="1:5" x14ac:dyDescent="0.2">
      <c r="A2" t="s">
        <v>300</v>
      </c>
      <c r="B2" t="s">
        <v>46</v>
      </c>
      <c r="C2">
        <v>1</v>
      </c>
      <c r="E2" t="str">
        <f>IF(D2="","",VLOOKUP(D2,Paramètres!$A$12:$B$16,2,FALSE))</f>
        <v/>
      </c>
    </row>
    <row r="3" spans="1:5" x14ac:dyDescent="0.2">
      <c r="A3" t="s">
        <v>300</v>
      </c>
      <c r="B3" t="s">
        <v>48</v>
      </c>
      <c r="C3">
        <v>1</v>
      </c>
      <c r="E3" t="str">
        <f>IF(D3="","",VLOOKUP(D3,Paramètres!$A$12:$B$16,2,FALSE))</f>
        <v/>
      </c>
    </row>
    <row r="4" spans="1:5" x14ac:dyDescent="0.2">
      <c r="A4" t="s">
        <v>300</v>
      </c>
      <c r="B4" t="s">
        <v>50</v>
      </c>
      <c r="C4">
        <v>1</v>
      </c>
      <c r="D4">
        <v>5</v>
      </c>
      <c r="E4">
        <f>IF(D4="","",VLOOKUP(D4,Paramètres!$A$12:$B$16,2,FALSE))</f>
        <v>1</v>
      </c>
    </row>
    <row r="5" spans="1:5" x14ac:dyDescent="0.2">
      <c r="A5" t="s">
        <v>300</v>
      </c>
      <c r="B5" t="s">
        <v>52</v>
      </c>
      <c r="C5">
        <v>1</v>
      </c>
      <c r="D5">
        <v>3</v>
      </c>
      <c r="E5">
        <f>IF(D5="","",VLOOKUP(D5,Paramètres!$A$12:$B$16,2,FALSE))</f>
        <v>3</v>
      </c>
    </row>
    <row r="6" spans="1:5" x14ac:dyDescent="0.2">
      <c r="A6" t="s">
        <v>300</v>
      </c>
      <c r="B6" t="s">
        <v>54</v>
      </c>
      <c r="C6">
        <v>1</v>
      </c>
      <c r="D6">
        <v>1</v>
      </c>
      <c r="E6">
        <f>IF(D6="","",VLOOKUP(D6,Paramètres!$A$12:$B$16,2,FALSE))</f>
        <v>5</v>
      </c>
    </row>
    <row r="7" spans="1:5" x14ac:dyDescent="0.2">
      <c r="A7" t="s">
        <v>300</v>
      </c>
      <c r="B7" t="s">
        <v>56</v>
      </c>
      <c r="C7">
        <v>1</v>
      </c>
      <c r="E7" t="str">
        <f>IF(D7="","",VLOOKUP(D7,Paramètres!$A$12:$B$16,2,FALSE))</f>
        <v/>
      </c>
    </row>
    <row r="8" spans="1:5" x14ac:dyDescent="0.2">
      <c r="A8" t="s">
        <v>300</v>
      </c>
      <c r="B8" t="s">
        <v>58</v>
      </c>
      <c r="C8">
        <v>0</v>
      </c>
      <c r="E8" t="str">
        <f>IF(D8="","",VLOOKUP(D8,Paramètres!$A$12:$B$16,2,FALSE))</f>
        <v/>
      </c>
    </row>
    <row r="9" spans="1:5" x14ac:dyDescent="0.2">
      <c r="A9" t="s">
        <v>300</v>
      </c>
      <c r="B9" t="s">
        <v>60</v>
      </c>
      <c r="C9">
        <v>1</v>
      </c>
      <c r="E9" t="str">
        <f>IF(D9="","",VLOOKUP(D9,Paramètres!$A$12:$B$16,2,FALSE))</f>
        <v/>
      </c>
    </row>
    <row r="10" spans="1:5" x14ac:dyDescent="0.2">
      <c r="A10" t="s">
        <v>300</v>
      </c>
      <c r="B10" t="s">
        <v>62</v>
      </c>
      <c r="C10">
        <v>0</v>
      </c>
      <c r="E10" t="str">
        <f>IF(D10="","",VLOOKUP(D10,Paramètres!$A$12:$B$16,2,FALSE))</f>
        <v/>
      </c>
    </row>
    <row r="11" spans="1:5" x14ac:dyDescent="0.2">
      <c r="A11" t="s">
        <v>300</v>
      </c>
      <c r="B11" t="s">
        <v>64</v>
      </c>
      <c r="C11">
        <v>1</v>
      </c>
      <c r="D11">
        <v>4</v>
      </c>
      <c r="E11">
        <f>IF(D11="","",VLOOKUP(D11,Paramètres!$A$12:$B$16,2,FALSE))</f>
        <v>2</v>
      </c>
    </row>
    <row r="12" spans="1:5" x14ac:dyDescent="0.2">
      <c r="A12" t="s">
        <v>300</v>
      </c>
      <c r="B12" t="s">
        <v>66</v>
      </c>
      <c r="C12">
        <v>1</v>
      </c>
      <c r="D12">
        <v>2</v>
      </c>
      <c r="E12">
        <f>IF(D12="","",VLOOKUP(D12,Paramètres!$A$12:$B$16,2,FALSE))</f>
        <v>4</v>
      </c>
    </row>
    <row r="13" spans="1:5" x14ac:dyDescent="0.2">
      <c r="A13" t="s">
        <v>300</v>
      </c>
      <c r="B13" t="s">
        <v>68</v>
      </c>
      <c r="C13">
        <v>1</v>
      </c>
      <c r="E13" t="str">
        <f>IF(D13="","",VLOOKUP(D13,Paramètres!$A$12:$B$16,2,FALSE))</f>
        <v/>
      </c>
    </row>
    <row r="14" spans="1:5" x14ac:dyDescent="0.2">
      <c r="A14" t="s">
        <v>306</v>
      </c>
      <c r="B14" t="s">
        <v>46</v>
      </c>
      <c r="C14">
        <v>1</v>
      </c>
      <c r="E14" t="str">
        <f>IF(D14="","",VLOOKUP(D14,Paramètres!$A$12:$B$16,2,FALSE))</f>
        <v/>
      </c>
    </row>
    <row r="15" spans="1:5" x14ac:dyDescent="0.2">
      <c r="A15" t="s">
        <v>306</v>
      </c>
      <c r="B15" t="s">
        <v>48</v>
      </c>
      <c r="C15">
        <v>1</v>
      </c>
      <c r="D15">
        <v>2</v>
      </c>
      <c r="E15">
        <f>IF(D15="","",VLOOKUP(D15,Paramètres!$A$12:$B$16,2,FALSE))</f>
        <v>4</v>
      </c>
    </row>
    <row r="16" spans="1:5" x14ac:dyDescent="0.2">
      <c r="A16" t="s">
        <v>306</v>
      </c>
      <c r="B16" t="s">
        <v>50</v>
      </c>
      <c r="C16">
        <v>1</v>
      </c>
      <c r="D16">
        <v>3</v>
      </c>
      <c r="E16">
        <f>IF(D16="","",VLOOKUP(D16,Paramètres!$A$12:$B$16,2,FALSE))</f>
        <v>3</v>
      </c>
    </row>
    <row r="17" spans="1:5" x14ac:dyDescent="0.2">
      <c r="A17" t="s">
        <v>306</v>
      </c>
      <c r="B17" t="s">
        <v>52</v>
      </c>
      <c r="C17">
        <v>0</v>
      </c>
      <c r="E17" t="str">
        <f>IF(D17="","",VLOOKUP(D17,Paramètres!$A$12:$B$16,2,FALSE))</f>
        <v/>
      </c>
    </row>
    <row r="18" spans="1:5" x14ac:dyDescent="0.2">
      <c r="A18" t="s">
        <v>306</v>
      </c>
      <c r="B18" t="s">
        <v>54</v>
      </c>
      <c r="C18">
        <v>1</v>
      </c>
      <c r="E18" t="str">
        <f>IF(D18="","",VLOOKUP(D18,Paramètres!$A$12:$B$16,2,FALSE))</f>
        <v/>
      </c>
    </row>
    <row r="19" spans="1:5" x14ac:dyDescent="0.2">
      <c r="A19" t="s">
        <v>306</v>
      </c>
      <c r="B19" t="s">
        <v>56</v>
      </c>
      <c r="C19">
        <v>1</v>
      </c>
      <c r="E19" t="str">
        <f>IF(D19="","",VLOOKUP(D19,Paramètres!$A$12:$B$16,2,FALSE))</f>
        <v/>
      </c>
    </row>
    <row r="20" spans="1:5" x14ac:dyDescent="0.2">
      <c r="A20" t="s">
        <v>306</v>
      </c>
      <c r="B20" t="s">
        <v>58</v>
      </c>
      <c r="C20">
        <v>0</v>
      </c>
      <c r="E20" t="str">
        <f>IF(D20="","",VLOOKUP(D20,Paramètres!$A$12:$B$16,2,FALSE))</f>
        <v/>
      </c>
    </row>
    <row r="21" spans="1:5" x14ac:dyDescent="0.2">
      <c r="A21" t="s">
        <v>306</v>
      </c>
      <c r="B21" t="s">
        <v>60</v>
      </c>
      <c r="C21">
        <v>1</v>
      </c>
      <c r="E21" t="str">
        <f>IF(D21="","",VLOOKUP(D21,Paramètres!$A$12:$B$16,2,FALSE))</f>
        <v/>
      </c>
    </row>
    <row r="22" spans="1:5" x14ac:dyDescent="0.2">
      <c r="A22" t="s">
        <v>306</v>
      </c>
      <c r="B22" t="s">
        <v>62</v>
      </c>
      <c r="C22">
        <v>1</v>
      </c>
      <c r="E22" t="str">
        <f>IF(D22="","",VLOOKUP(D22,Paramètres!$A$12:$B$16,2,FALSE))</f>
        <v/>
      </c>
    </row>
    <row r="23" spans="1:5" x14ac:dyDescent="0.2">
      <c r="A23" t="s">
        <v>306</v>
      </c>
      <c r="B23" t="s">
        <v>64</v>
      </c>
      <c r="C23">
        <v>1</v>
      </c>
      <c r="D23">
        <v>4</v>
      </c>
      <c r="E23">
        <f>IF(D23="","",VLOOKUP(D23,Paramètres!$A$12:$B$16,2,FALSE))</f>
        <v>2</v>
      </c>
    </row>
    <row r="24" spans="1:5" x14ac:dyDescent="0.2">
      <c r="A24" t="s">
        <v>306</v>
      </c>
      <c r="B24" t="s">
        <v>66</v>
      </c>
      <c r="C24">
        <v>1</v>
      </c>
      <c r="D24">
        <v>1</v>
      </c>
      <c r="E24">
        <f>IF(D24="","",VLOOKUP(D24,Paramètres!$A$12:$B$16,2,FALSE))</f>
        <v>5</v>
      </c>
    </row>
    <row r="25" spans="1:5" x14ac:dyDescent="0.2">
      <c r="A25" t="s">
        <v>306</v>
      </c>
      <c r="B25" t="s">
        <v>68</v>
      </c>
      <c r="C25">
        <v>1</v>
      </c>
      <c r="D25">
        <v>5</v>
      </c>
      <c r="E25">
        <f>IF(D25="","",VLOOKUP(D25,Paramètres!$A$12:$B$16,2,FALSE))</f>
        <v>1</v>
      </c>
    </row>
    <row r="26" spans="1:5" x14ac:dyDescent="0.2">
      <c r="A26" t="s">
        <v>310</v>
      </c>
      <c r="B26" t="s">
        <v>46</v>
      </c>
      <c r="C26">
        <v>1</v>
      </c>
      <c r="E26" t="str">
        <f>IF(D26="","",VLOOKUP(D26,Paramètres!$A$12:$B$16,2,FALSE))</f>
        <v/>
      </c>
    </row>
    <row r="27" spans="1:5" x14ac:dyDescent="0.2">
      <c r="A27" t="s">
        <v>310</v>
      </c>
      <c r="B27" t="s">
        <v>48</v>
      </c>
      <c r="C27">
        <v>0</v>
      </c>
      <c r="E27" t="str">
        <f>IF(D27="","",VLOOKUP(D27,Paramètres!$A$12:$B$16,2,FALSE))</f>
        <v/>
      </c>
    </row>
    <row r="28" spans="1:5" x14ac:dyDescent="0.2">
      <c r="A28" t="s">
        <v>310</v>
      </c>
      <c r="B28" t="s">
        <v>50</v>
      </c>
      <c r="C28">
        <v>0</v>
      </c>
      <c r="E28" t="str">
        <f>IF(D28="","",VLOOKUP(D28,Paramètres!$A$12:$B$16,2,FALSE))</f>
        <v/>
      </c>
    </row>
    <row r="29" spans="1:5" x14ac:dyDescent="0.2">
      <c r="A29" t="s">
        <v>310</v>
      </c>
      <c r="B29" t="s">
        <v>52</v>
      </c>
      <c r="C29">
        <v>1</v>
      </c>
      <c r="E29" t="str">
        <f>IF(D29="","",VLOOKUP(D29,Paramètres!$A$12:$B$16,2,FALSE))</f>
        <v/>
      </c>
    </row>
    <row r="30" spans="1:5" x14ac:dyDescent="0.2">
      <c r="A30" t="s">
        <v>310</v>
      </c>
      <c r="B30" t="s">
        <v>54</v>
      </c>
      <c r="C30">
        <v>1</v>
      </c>
      <c r="D30">
        <v>3</v>
      </c>
      <c r="E30">
        <f>IF(D30="","",VLOOKUP(D30,Paramètres!$A$12:$B$16,2,FALSE))</f>
        <v>3</v>
      </c>
    </row>
    <row r="31" spans="1:5" x14ac:dyDescent="0.2">
      <c r="A31" t="s">
        <v>310</v>
      </c>
      <c r="B31" t="s">
        <v>56</v>
      </c>
      <c r="C31">
        <v>1</v>
      </c>
      <c r="E31" t="str">
        <f>IF(D31="","",VLOOKUP(D31,Paramètres!$A$12:$B$16,2,FALSE))</f>
        <v/>
      </c>
    </row>
    <row r="32" spans="1:5" x14ac:dyDescent="0.2">
      <c r="A32" t="s">
        <v>310</v>
      </c>
      <c r="B32" t="s">
        <v>58</v>
      </c>
      <c r="C32">
        <v>1</v>
      </c>
      <c r="D32">
        <v>4</v>
      </c>
      <c r="E32">
        <f>IF(D32="","",VLOOKUP(D32,Paramètres!$A$12:$B$16,2,FALSE))</f>
        <v>2</v>
      </c>
    </row>
    <row r="33" spans="1:5" x14ac:dyDescent="0.2">
      <c r="A33" t="s">
        <v>310</v>
      </c>
      <c r="B33" t="s">
        <v>60</v>
      </c>
      <c r="C33">
        <v>1</v>
      </c>
      <c r="D33">
        <v>2</v>
      </c>
      <c r="E33">
        <f>IF(D33="","",VLOOKUP(D33,Paramètres!$A$12:$B$16,2,FALSE))</f>
        <v>4</v>
      </c>
    </row>
    <row r="34" spans="1:5" x14ac:dyDescent="0.2">
      <c r="A34" t="s">
        <v>310</v>
      </c>
      <c r="B34" t="s">
        <v>62</v>
      </c>
      <c r="C34">
        <v>1</v>
      </c>
      <c r="E34" t="str">
        <f>IF(D34="","",VLOOKUP(D34,Paramètres!$A$12:$B$16,2,FALSE))</f>
        <v/>
      </c>
    </row>
    <row r="35" spans="1:5" x14ac:dyDescent="0.2">
      <c r="A35" t="s">
        <v>310</v>
      </c>
      <c r="B35" t="s">
        <v>64</v>
      </c>
      <c r="C35">
        <v>1</v>
      </c>
      <c r="E35" t="str">
        <f>IF(D35="","",VLOOKUP(D35,Paramètres!$A$12:$B$16,2,FALSE))</f>
        <v/>
      </c>
    </row>
    <row r="36" spans="1:5" x14ac:dyDescent="0.2">
      <c r="A36" t="s">
        <v>310</v>
      </c>
      <c r="B36" t="s">
        <v>66</v>
      </c>
      <c r="C36">
        <v>1</v>
      </c>
      <c r="D36">
        <v>1</v>
      </c>
      <c r="E36">
        <f>IF(D36="","",VLOOKUP(D36,Paramètres!$A$12:$B$16,2,FALSE))</f>
        <v>5</v>
      </c>
    </row>
    <row r="37" spans="1:5" x14ac:dyDescent="0.2">
      <c r="A37" t="s">
        <v>310</v>
      </c>
      <c r="B37" t="s">
        <v>68</v>
      </c>
      <c r="C37">
        <v>1</v>
      </c>
      <c r="D37">
        <v>5</v>
      </c>
      <c r="E37">
        <f>IF(D37="","",VLOOKUP(D37,Paramètres!$A$12:$B$16,2,FALSE))</f>
        <v>1</v>
      </c>
    </row>
    <row r="38" spans="1:5" x14ac:dyDescent="0.2">
      <c r="A38" t="s">
        <v>314</v>
      </c>
      <c r="B38" t="s">
        <v>46</v>
      </c>
      <c r="C38">
        <v>1</v>
      </c>
      <c r="D38">
        <v>2</v>
      </c>
      <c r="E38">
        <f>IF(D38="","",VLOOKUP(D38,Paramètres!$A$12:$B$16,2,FALSE))</f>
        <v>4</v>
      </c>
    </row>
    <row r="39" spans="1:5" x14ac:dyDescent="0.2">
      <c r="A39" t="s">
        <v>314</v>
      </c>
      <c r="B39" t="s">
        <v>48</v>
      </c>
      <c r="C39">
        <v>0</v>
      </c>
      <c r="E39" t="str">
        <f>IF(D39="","",VLOOKUP(D39,Paramètres!$A$12:$B$16,2,FALSE))</f>
        <v/>
      </c>
    </row>
    <row r="40" spans="1:5" x14ac:dyDescent="0.2">
      <c r="A40" t="s">
        <v>314</v>
      </c>
      <c r="B40" t="s">
        <v>50</v>
      </c>
      <c r="C40">
        <v>0</v>
      </c>
      <c r="E40" t="str">
        <f>IF(D40="","",VLOOKUP(D40,Paramètres!$A$12:$B$16,2,FALSE))</f>
        <v/>
      </c>
    </row>
    <row r="41" spans="1:5" x14ac:dyDescent="0.2">
      <c r="A41" t="s">
        <v>314</v>
      </c>
      <c r="B41" t="s">
        <v>52</v>
      </c>
      <c r="C41">
        <v>1</v>
      </c>
      <c r="E41" t="str">
        <f>IF(D41="","",VLOOKUP(D41,Paramètres!$A$12:$B$16,2,FALSE))</f>
        <v/>
      </c>
    </row>
    <row r="42" spans="1:5" x14ac:dyDescent="0.2">
      <c r="A42" t="s">
        <v>314</v>
      </c>
      <c r="B42" t="s">
        <v>54</v>
      </c>
      <c r="C42">
        <v>1</v>
      </c>
      <c r="E42" t="str">
        <f>IF(D42="","",VLOOKUP(D42,Paramètres!$A$12:$B$16,2,FALSE))</f>
        <v/>
      </c>
    </row>
    <row r="43" spans="1:5" x14ac:dyDescent="0.2">
      <c r="A43" t="s">
        <v>314</v>
      </c>
      <c r="B43" t="s">
        <v>56</v>
      </c>
      <c r="C43">
        <v>1</v>
      </c>
      <c r="E43" t="str">
        <f>IF(D43="","",VLOOKUP(D43,Paramètres!$A$12:$B$16,2,FALSE))</f>
        <v/>
      </c>
    </row>
    <row r="44" spans="1:5" x14ac:dyDescent="0.2">
      <c r="A44" t="s">
        <v>314</v>
      </c>
      <c r="B44" t="s">
        <v>58</v>
      </c>
      <c r="C44">
        <v>1</v>
      </c>
      <c r="D44">
        <v>5</v>
      </c>
      <c r="E44">
        <f>IF(D44="","",VLOOKUP(D44,Paramètres!$A$12:$B$16,2,FALSE))</f>
        <v>1</v>
      </c>
    </row>
    <row r="45" spans="1:5" x14ac:dyDescent="0.2">
      <c r="A45" t="s">
        <v>314</v>
      </c>
      <c r="B45" t="s">
        <v>60</v>
      </c>
      <c r="C45">
        <v>1</v>
      </c>
      <c r="D45">
        <v>4</v>
      </c>
      <c r="E45">
        <f>IF(D45="","",VLOOKUP(D45,Paramètres!$A$12:$B$16,2,FALSE))</f>
        <v>2</v>
      </c>
    </row>
    <row r="46" spans="1:5" x14ac:dyDescent="0.2">
      <c r="A46" t="s">
        <v>314</v>
      </c>
      <c r="B46" t="s">
        <v>62</v>
      </c>
      <c r="C46">
        <v>1</v>
      </c>
      <c r="E46" t="str">
        <f>IF(D46="","",VLOOKUP(D46,Paramètres!$A$12:$B$16,2,FALSE))</f>
        <v/>
      </c>
    </row>
    <row r="47" spans="1:5" x14ac:dyDescent="0.2">
      <c r="A47" t="s">
        <v>314</v>
      </c>
      <c r="B47" t="s">
        <v>64</v>
      </c>
      <c r="C47">
        <v>1</v>
      </c>
      <c r="D47">
        <v>3</v>
      </c>
      <c r="E47">
        <f>IF(D47="","",VLOOKUP(D47,Paramètres!$A$12:$B$16,2,FALSE))</f>
        <v>3</v>
      </c>
    </row>
    <row r="48" spans="1:5" x14ac:dyDescent="0.2">
      <c r="A48" t="s">
        <v>314</v>
      </c>
      <c r="B48" t="s">
        <v>66</v>
      </c>
      <c r="C48">
        <v>1</v>
      </c>
      <c r="D48">
        <v>1</v>
      </c>
      <c r="E48">
        <f>IF(D48="","",VLOOKUP(D48,Paramètres!$A$12:$B$16,2,FALSE))</f>
        <v>5</v>
      </c>
    </row>
    <row r="49" spans="1:5" x14ac:dyDescent="0.2">
      <c r="A49" t="s">
        <v>314</v>
      </c>
      <c r="B49" t="s">
        <v>68</v>
      </c>
      <c r="C49">
        <v>1</v>
      </c>
      <c r="E49" t="str">
        <f>IF(D49="","",VLOOKUP(D49,Paramètres!$A$12:$B$16,2,FALSE))</f>
        <v/>
      </c>
    </row>
    <row r="50" spans="1:5" x14ac:dyDescent="0.2">
      <c r="A50" t="s">
        <v>317</v>
      </c>
      <c r="B50" t="s">
        <v>46</v>
      </c>
      <c r="C50">
        <v>1</v>
      </c>
      <c r="E50" t="str">
        <f>IF(D50="","",VLOOKUP(D50,Paramètres!$A$12:$B$16,2,FALSE))</f>
        <v/>
      </c>
    </row>
    <row r="51" spans="1:5" x14ac:dyDescent="0.2">
      <c r="A51" t="s">
        <v>317</v>
      </c>
      <c r="B51" t="s">
        <v>48</v>
      </c>
      <c r="C51">
        <v>1</v>
      </c>
      <c r="D51">
        <v>3</v>
      </c>
      <c r="E51">
        <f>IF(D51="","",VLOOKUP(D51,Paramètres!$A$12:$B$16,2,FALSE))</f>
        <v>3</v>
      </c>
    </row>
    <row r="52" spans="1:5" x14ac:dyDescent="0.2">
      <c r="A52" t="s">
        <v>317</v>
      </c>
      <c r="B52" t="s">
        <v>50</v>
      </c>
      <c r="C52">
        <v>1</v>
      </c>
      <c r="D52">
        <v>1</v>
      </c>
      <c r="E52">
        <f>IF(D52="","",VLOOKUP(D52,Paramètres!$A$12:$B$16,2,FALSE))</f>
        <v>5</v>
      </c>
    </row>
    <row r="53" spans="1:5" x14ac:dyDescent="0.2">
      <c r="A53" t="s">
        <v>317</v>
      </c>
      <c r="B53" t="s">
        <v>52</v>
      </c>
      <c r="C53">
        <v>1</v>
      </c>
      <c r="D53">
        <v>5</v>
      </c>
      <c r="E53">
        <f>IF(D53="","",VLOOKUP(D53,Paramètres!$A$12:$B$16,2,FALSE))</f>
        <v>1</v>
      </c>
    </row>
    <row r="54" spans="1:5" x14ac:dyDescent="0.2">
      <c r="A54" t="s">
        <v>317</v>
      </c>
      <c r="B54" t="s">
        <v>54</v>
      </c>
      <c r="C54">
        <v>0</v>
      </c>
      <c r="E54" t="str">
        <f>IF(D54="","",VLOOKUP(D54,Paramètres!$A$12:$B$16,2,FALSE))</f>
        <v/>
      </c>
    </row>
    <row r="55" spans="1:5" x14ac:dyDescent="0.2">
      <c r="A55" t="s">
        <v>317</v>
      </c>
      <c r="B55" t="s">
        <v>56</v>
      </c>
      <c r="C55">
        <v>1</v>
      </c>
      <c r="E55" t="str">
        <f>IF(D55="","",VLOOKUP(D55,Paramètres!$A$12:$B$16,2,FALSE))</f>
        <v/>
      </c>
    </row>
    <row r="56" spans="1:5" x14ac:dyDescent="0.2">
      <c r="A56" t="s">
        <v>317</v>
      </c>
      <c r="B56" t="s">
        <v>58</v>
      </c>
      <c r="C56">
        <v>0</v>
      </c>
      <c r="E56" t="str">
        <f>IF(D56="","",VLOOKUP(D56,Paramètres!$A$12:$B$16,2,FALSE))</f>
        <v/>
      </c>
    </row>
    <row r="57" spans="1:5" x14ac:dyDescent="0.2">
      <c r="A57" t="s">
        <v>317</v>
      </c>
      <c r="B57" t="s">
        <v>60</v>
      </c>
      <c r="C57">
        <v>1</v>
      </c>
      <c r="E57" t="str">
        <f>IF(D57="","",VLOOKUP(D57,Paramètres!$A$12:$B$16,2,FALSE))</f>
        <v/>
      </c>
    </row>
    <row r="58" spans="1:5" x14ac:dyDescent="0.2">
      <c r="A58" t="s">
        <v>317</v>
      </c>
      <c r="B58" t="s">
        <v>62</v>
      </c>
      <c r="C58">
        <v>1</v>
      </c>
      <c r="E58" t="str">
        <f>IF(D58="","",VLOOKUP(D58,Paramètres!$A$12:$B$16,2,FALSE))</f>
        <v/>
      </c>
    </row>
    <row r="59" spans="1:5" x14ac:dyDescent="0.2">
      <c r="A59" t="s">
        <v>317</v>
      </c>
      <c r="B59" t="s">
        <v>64</v>
      </c>
      <c r="C59">
        <v>1</v>
      </c>
      <c r="D59">
        <v>4</v>
      </c>
      <c r="E59">
        <f>IF(D59="","",VLOOKUP(D59,Paramètres!$A$12:$B$16,2,FALSE))</f>
        <v>2</v>
      </c>
    </row>
    <row r="60" spans="1:5" x14ac:dyDescent="0.2">
      <c r="A60" t="s">
        <v>317</v>
      </c>
      <c r="B60" t="s">
        <v>66</v>
      </c>
      <c r="C60">
        <v>1</v>
      </c>
      <c r="E60" t="str">
        <f>IF(D60="","",VLOOKUP(D60,Paramètres!$A$12:$B$16,2,FALSE))</f>
        <v/>
      </c>
    </row>
    <row r="61" spans="1:5" x14ac:dyDescent="0.2">
      <c r="A61" t="s">
        <v>317</v>
      </c>
      <c r="B61" t="s">
        <v>68</v>
      </c>
      <c r="C61">
        <v>1</v>
      </c>
      <c r="D61">
        <v>2</v>
      </c>
      <c r="E61">
        <f>IF(D61="","",VLOOKUP(D61,Paramètres!$A$12:$B$16,2,FALSE))</f>
        <v>4</v>
      </c>
    </row>
    <row r="62" spans="1:5" x14ac:dyDescent="0.2">
      <c r="A62" t="s">
        <v>319</v>
      </c>
      <c r="B62" t="s">
        <v>46</v>
      </c>
      <c r="C62">
        <v>1</v>
      </c>
      <c r="D62">
        <v>2</v>
      </c>
      <c r="E62">
        <f>IF(D62="","",VLOOKUP(D62,Paramètres!$A$12:$B$16,2,FALSE))</f>
        <v>4</v>
      </c>
    </row>
    <row r="63" spans="1:5" x14ac:dyDescent="0.2">
      <c r="A63" t="s">
        <v>319</v>
      </c>
      <c r="B63" t="s">
        <v>48</v>
      </c>
      <c r="C63">
        <v>1</v>
      </c>
      <c r="D63">
        <v>1</v>
      </c>
      <c r="E63">
        <f>IF(D63="","",VLOOKUP(D63,Paramètres!$A$12:$B$16,2,FALSE))</f>
        <v>5</v>
      </c>
    </row>
    <row r="64" spans="1:5" x14ac:dyDescent="0.2">
      <c r="A64" t="s">
        <v>319</v>
      </c>
      <c r="B64" t="s">
        <v>50</v>
      </c>
      <c r="C64">
        <v>1</v>
      </c>
      <c r="E64" t="str">
        <f>IF(D64="","",VLOOKUP(D64,Paramètres!$A$12:$B$16,2,FALSE))</f>
        <v/>
      </c>
    </row>
    <row r="65" spans="1:5" x14ac:dyDescent="0.2">
      <c r="A65" t="s">
        <v>319</v>
      </c>
      <c r="B65" t="s">
        <v>52</v>
      </c>
      <c r="C65">
        <v>1</v>
      </c>
      <c r="E65" t="str">
        <f>IF(D65="","",VLOOKUP(D65,Paramètres!$A$12:$B$16,2,FALSE))</f>
        <v/>
      </c>
    </row>
    <row r="66" spans="1:5" x14ac:dyDescent="0.2">
      <c r="A66" t="s">
        <v>319</v>
      </c>
      <c r="B66" t="s">
        <v>54</v>
      </c>
      <c r="C66">
        <v>1</v>
      </c>
      <c r="D66">
        <v>4</v>
      </c>
      <c r="E66">
        <f>IF(D66="","",VLOOKUP(D66,Paramètres!$A$12:$B$16,2,FALSE))</f>
        <v>2</v>
      </c>
    </row>
    <row r="67" spans="1:5" x14ac:dyDescent="0.2">
      <c r="A67" t="s">
        <v>319</v>
      </c>
      <c r="B67" t="s">
        <v>56</v>
      </c>
      <c r="C67">
        <v>1</v>
      </c>
      <c r="E67" t="str">
        <f>IF(D67="","",VLOOKUP(D67,Paramètres!$A$12:$B$16,2,FALSE))</f>
        <v/>
      </c>
    </row>
    <row r="68" spans="1:5" x14ac:dyDescent="0.2">
      <c r="A68" t="s">
        <v>319</v>
      </c>
      <c r="B68" t="s">
        <v>58</v>
      </c>
      <c r="C68">
        <v>1</v>
      </c>
      <c r="D68">
        <v>3</v>
      </c>
      <c r="E68">
        <f>IF(D68="","",VLOOKUP(D68,Paramètres!$A$12:$B$16,2,FALSE))</f>
        <v>3</v>
      </c>
    </row>
    <row r="69" spans="1:5" x14ac:dyDescent="0.2">
      <c r="A69" t="s">
        <v>319</v>
      </c>
      <c r="B69" t="s">
        <v>60</v>
      </c>
      <c r="C69">
        <v>1</v>
      </c>
      <c r="E69" t="str">
        <f>IF(D69="","",VLOOKUP(D69,Paramètres!$A$12:$B$16,2,FALSE))</f>
        <v/>
      </c>
    </row>
    <row r="70" spans="1:5" x14ac:dyDescent="0.2">
      <c r="A70" t="s">
        <v>319</v>
      </c>
      <c r="B70" t="s">
        <v>62</v>
      </c>
      <c r="C70">
        <v>1</v>
      </c>
      <c r="E70" t="str">
        <f>IF(D70="","",VLOOKUP(D70,Paramètres!$A$12:$B$16,2,FALSE))</f>
        <v/>
      </c>
    </row>
    <row r="71" spans="1:5" x14ac:dyDescent="0.2">
      <c r="A71" t="s">
        <v>319</v>
      </c>
      <c r="B71" t="s">
        <v>64</v>
      </c>
      <c r="C71">
        <v>0</v>
      </c>
      <c r="E71" t="str">
        <f>IF(D71="","",VLOOKUP(D71,Paramètres!$A$12:$B$16,2,FALSE))</f>
        <v/>
      </c>
    </row>
    <row r="72" spans="1:5" x14ac:dyDescent="0.2">
      <c r="A72" t="s">
        <v>319</v>
      </c>
      <c r="B72" t="s">
        <v>66</v>
      </c>
      <c r="C72">
        <v>1</v>
      </c>
      <c r="D72">
        <v>5</v>
      </c>
      <c r="E72">
        <f>IF(D72="","",VLOOKUP(D72,Paramètres!$A$12:$B$16,2,FALSE))</f>
        <v>1</v>
      </c>
    </row>
    <row r="73" spans="1:5" x14ac:dyDescent="0.2">
      <c r="A73" t="s">
        <v>319</v>
      </c>
      <c r="B73" t="s">
        <v>68</v>
      </c>
      <c r="C73">
        <v>0</v>
      </c>
      <c r="E73" t="str">
        <f>IF(D73="","",VLOOKUP(D73,Paramètres!$A$12:$B$16,2,FALSE))</f>
        <v/>
      </c>
    </row>
    <row r="74" spans="1:5" x14ac:dyDescent="0.2">
      <c r="A74" t="s">
        <v>322</v>
      </c>
      <c r="B74" t="s">
        <v>46</v>
      </c>
      <c r="C74">
        <v>0</v>
      </c>
      <c r="E74" t="str">
        <f>IF(D74="","",VLOOKUP(D74,Paramètres!$A$12:$B$16,2,FALSE))</f>
        <v/>
      </c>
    </row>
    <row r="75" spans="1:5" x14ac:dyDescent="0.2">
      <c r="A75" t="s">
        <v>322</v>
      </c>
      <c r="B75" t="s">
        <v>48</v>
      </c>
      <c r="C75">
        <v>1</v>
      </c>
      <c r="E75" t="str">
        <f>IF(D75="","",VLOOKUP(D75,Paramètres!$A$12:$B$16,2,FALSE))</f>
        <v/>
      </c>
    </row>
    <row r="76" spans="1:5" x14ac:dyDescent="0.2">
      <c r="A76" t="s">
        <v>322</v>
      </c>
      <c r="B76" t="s">
        <v>50</v>
      </c>
      <c r="C76">
        <v>1</v>
      </c>
      <c r="D76">
        <v>1</v>
      </c>
      <c r="E76">
        <f>IF(D76="","",VLOOKUP(D76,Paramètres!$A$12:$B$16,2,FALSE))</f>
        <v>5</v>
      </c>
    </row>
    <row r="77" spans="1:5" x14ac:dyDescent="0.2">
      <c r="A77" t="s">
        <v>322</v>
      </c>
      <c r="B77" t="s">
        <v>52</v>
      </c>
      <c r="C77">
        <v>1</v>
      </c>
      <c r="E77" t="str">
        <f>IF(D77="","",VLOOKUP(D77,Paramètres!$A$12:$B$16,2,FALSE))</f>
        <v/>
      </c>
    </row>
    <row r="78" spans="1:5" x14ac:dyDescent="0.2">
      <c r="A78" t="s">
        <v>322</v>
      </c>
      <c r="B78" t="s">
        <v>54</v>
      </c>
      <c r="C78">
        <v>1</v>
      </c>
      <c r="E78" t="str">
        <f>IF(D78="","",VLOOKUP(D78,Paramètres!$A$12:$B$16,2,FALSE))</f>
        <v/>
      </c>
    </row>
    <row r="79" spans="1:5" x14ac:dyDescent="0.2">
      <c r="A79" t="s">
        <v>322</v>
      </c>
      <c r="B79" t="s">
        <v>56</v>
      </c>
      <c r="C79">
        <v>1</v>
      </c>
      <c r="E79" t="str">
        <f>IF(D79="","",VLOOKUP(D79,Paramètres!$A$12:$B$16,2,FALSE))</f>
        <v/>
      </c>
    </row>
    <row r="80" spans="1:5" x14ac:dyDescent="0.2">
      <c r="A80" t="s">
        <v>322</v>
      </c>
      <c r="B80" t="s">
        <v>58</v>
      </c>
      <c r="C80">
        <v>1</v>
      </c>
      <c r="D80">
        <v>5</v>
      </c>
      <c r="E80">
        <f>IF(D80="","",VLOOKUP(D80,Paramètres!$A$12:$B$16,2,FALSE))</f>
        <v>1</v>
      </c>
    </row>
    <row r="81" spans="1:5" x14ac:dyDescent="0.2">
      <c r="A81" t="s">
        <v>322</v>
      </c>
      <c r="B81" t="s">
        <v>60</v>
      </c>
      <c r="C81">
        <v>0</v>
      </c>
      <c r="E81" t="str">
        <f>IF(D81="","",VLOOKUP(D81,Paramètres!$A$12:$B$16,2,FALSE))</f>
        <v/>
      </c>
    </row>
    <row r="82" spans="1:5" x14ac:dyDescent="0.2">
      <c r="A82" t="s">
        <v>322</v>
      </c>
      <c r="B82" t="s">
        <v>62</v>
      </c>
      <c r="C82">
        <v>1</v>
      </c>
      <c r="E82" t="str">
        <f>IF(D82="","",VLOOKUP(D82,Paramètres!$A$12:$B$16,2,FALSE))</f>
        <v/>
      </c>
    </row>
    <row r="83" spans="1:5" x14ac:dyDescent="0.2">
      <c r="A83" t="s">
        <v>322</v>
      </c>
      <c r="B83" t="s">
        <v>64</v>
      </c>
      <c r="C83">
        <v>1</v>
      </c>
      <c r="D83">
        <v>3</v>
      </c>
      <c r="E83">
        <f>IF(D83="","",VLOOKUP(D83,Paramètres!$A$12:$B$16,2,FALSE))</f>
        <v>3</v>
      </c>
    </row>
    <row r="84" spans="1:5" x14ac:dyDescent="0.2">
      <c r="A84" t="s">
        <v>322</v>
      </c>
      <c r="B84" t="s">
        <v>66</v>
      </c>
      <c r="C84">
        <v>1</v>
      </c>
      <c r="D84">
        <v>4</v>
      </c>
      <c r="E84">
        <f>IF(D84="","",VLOOKUP(D84,Paramètres!$A$12:$B$16,2,FALSE))</f>
        <v>2</v>
      </c>
    </row>
    <row r="85" spans="1:5" x14ac:dyDescent="0.2">
      <c r="A85" t="s">
        <v>322</v>
      </c>
      <c r="B85" t="s">
        <v>68</v>
      </c>
      <c r="C85">
        <v>1</v>
      </c>
      <c r="D85">
        <v>2</v>
      </c>
      <c r="E85">
        <f>IF(D85="","",VLOOKUP(D85,Paramètres!$A$12:$B$16,2,FALSE))</f>
        <v>4</v>
      </c>
    </row>
    <row r="86" spans="1:5" x14ac:dyDescent="0.2">
      <c r="A86" t="s">
        <v>326</v>
      </c>
      <c r="B86" t="s">
        <v>46</v>
      </c>
      <c r="C86">
        <v>1</v>
      </c>
      <c r="E86" t="str">
        <f>IF(D86="","",VLOOKUP(D86,Paramètres!$A$12:$B$16,2,FALSE))</f>
        <v/>
      </c>
    </row>
    <row r="87" spans="1:5" x14ac:dyDescent="0.2">
      <c r="A87" t="s">
        <v>326</v>
      </c>
      <c r="B87" t="s">
        <v>48</v>
      </c>
      <c r="C87">
        <v>1</v>
      </c>
      <c r="D87">
        <v>4</v>
      </c>
      <c r="E87">
        <f>IF(D87="","",VLOOKUP(D87,Paramètres!$A$12:$B$16,2,FALSE))</f>
        <v>2</v>
      </c>
    </row>
    <row r="88" spans="1:5" x14ac:dyDescent="0.2">
      <c r="A88" t="s">
        <v>326</v>
      </c>
      <c r="B88" t="s">
        <v>50</v>
      </c>
      <c r="C88">
        <v>1</v>
      </c>
      <c r="D88">
        <v>3</v>
      </c>
      <c r="E88">
        <f>IF(D88="","",VLOOKUP(D88,Paramètres!$A$12:$B$16,2,FALSE))</f>
        <v>3</v>
      </c>
    </row>
    <row r="89" spans="1:5" x14ac:dyDescent="0.2">
      <c r="A89" t="s">
        <v>326</v>
      </c>
      <c r="B89" t="s">
        <v>52</v>
      </c>
      <c r="C89">
        <v>1</v>
      </c>
      <c r="E89" t="str">
        <f>IF(D89="","",VLOOKUP(D89,Paramètres!$A$12:$B$16,2,FALSE))</f>
        <v/>
      </c>
    </row>
    <row r="90" spans="1:5" x14ac:dyDescent="0.2">
      <c r="A90" t="s">
        <v>326</v>
      </c>
      <c r="B90" t="s">
        <v>54</v>
      </c>
      <c r="C90">
        <v>1</v>
      </c>
      <c r="E90" t="str">
        <f>IF(D90="","",VLOOKUP(D90,Paramètres!$A$12:$B$16,2,FALSE))</f>
        <v/>
      </c>
    </row>
    <row r="91" spans="1:5" x14ac:dyDescent="0.2">
      <c r="A91" t="s">
        <v>326</v>
      </c>
      <c r="B91" t="s">
        <v>56</v>
      </c>
      <c r="C91">
        <v>1</v>
      </c>
      <c r="D91">
        <v>1</v>
      </c>
      <c r="E91">
        <f>IF(D91="","",VLOOKUP(D91,Paramètres!$A$12:$B$16,2,FALSE))</f>
        <v>5</v>
      </c>
    </row>
    <row r="92" spans="1:5" x14ac:dyDescent="0.2">
      <c r="A92" t="s">
        <v>326</v>
      </c>
      <c r="B92" t="s">
        <v>58</v>
      </c>
      <c r="C92">
        <v>1</v>
      </c>
      <c r="D92">
        <v>2</v>
      </c>
      <c r="E92">
        <f>IF(D92="","",VLOOKUP(D92,Paramètres!$A$12:$B$16,2,FALSE))</f>
        <v>4</v>
      </c>
    </row>
    <row r="93" spans="1:5" x14ac:dyDescent="0.2">
      <c r="A93" t="s">
        <v>326</v>
      </c>
      <c r="B93" t="s">
        <v>60</v>
      </c>
      <c r="C93">
        <v>0</v>
      </c>
      <c r="E93" t="str">
        <f>IF(D93="","",VLOOKUP(D93,Paramètres!$A$12:$B$16,2,FALSE))</f>
        <v/>
      </c>
    </row>
    <row r="94" spans="1:5" x14ac:dyDescent="0.2">
      <c r="A94" t="s">
        <v>326</v>
      </c>
      <c r="B94" t="s">
        <v>62</v>
      </c>
      <c r="C94">
        <v>1</v>
      </c>
      <c r="D94">
        <v>5</v>
      </c>
      <c r="E94">
        <f>IF(D94="","",VLOOKUP(D94,Paramètres!$A$12:$B$16,2,FALSE))</f>
        <v>1</v>
      </c>
    </row>
    <row r="95" spans="1:5" x14ac:dyDescent="0.2">
      <c r="A95" t="s">
        <v>326</v>
      </c>
      <c r="B95" t="s">
        <v>64</v>
      </c>
      <c r="C95">
        <v>1</v>
      </c>
      <c r="E95" t="str">
        <f>IF(D95="","",VLOOKUP(D95,Paramètres!$A$12:$B$16,2,FALSE))</f>
        <v/>
      </c>
    </row>
    <row r="96" spans="1:5" x14ac:dyDescent="0.2">
      <c r="A96" t="s">
        <v>326</v>
      </c>
      <c r="B96" t="s">
        <v>66</v>
      </c>
      <c r="C96">
        <v>1</v>
      </c>
      <c r="E96" t="str">
        <f>IF(D96="","",VLOOKUP(D96,Paramètres!$A$12:$B$16,2,FALSE))</f>
        <v/>
      </c>
    </row>
    <row r="97" spans="1:5" x14ac:dyDescent="0.2">
      <c r="A97" t="s">
        <v>326</v>
      </c>
      <c r="B97" t="s">
        <v>68</v>
      </c>
      <c r="C97">
        <v>0</v>
      </c>
      <c r="E97" t="str">
        <f>IF(D97="","",VLOOKUP(D97,Paramètres!$A$12:$B$16,2,FALSE))</f>
        <v/>
      </c>
    </row>
    <row r="98" spans="1:5" x14ac:dyDescent="0.2">
      <c r="A98" t="s">
        <v>328</v>
      </c>
      <c r="B98" t="s">
        <v>46</v>
      </c>
      <c r="C98">
        <v>1</v>
      </c>
      <c r="E98" t="str">
        <f>IF(D98="","",VLOOKUP(D98,Paramètres!$A$12:$B$16,2,FALSE))</f>
        <v/>
      </c>
    </row>
    <row r="99" spans="1:5" x14ac:dyDescent="0.2">
      <c r="A99" t="s">
        <v>328</v>
      </c>
      <c r="B99" t="s">
        <v>48</v>
      </c>
      <c r="C99">
        <v>1</v>
      </c>
      <c r="E99" t="str">
        <f>IF(D99="","",VLOOKUP(D99,Paramètres!$A$12:$B$16,2,FALSE))</f>
        <v/>
      </c>
    </row>
    <row r="100" spans="1:5" x14ac:dyDescent="0.2">
      <c r="A100" t="s">
        <v>328</v>
      </c>
      <c r="B100" t="s">
        <v>50</v>
      </c>
      <c r="C100">
        <v>0</v>
      </c>
      <c r="E100" t="str">
        <f>IF(D100="","",VLOOKUP(D100,Paramètres!$A$12:$B$16,2,FALSE))</f>
        <v/>
      </c>
    </row>
    <row r="101" spans="1:5" x14ac:dyDescent="0.2">
      <c r="A101" t="s">
        <v>328</v>
      </c>
      <c r="B101" t="s">
        <v>52</v>
      </c>
      <c r="C101">
        <v>1</v>
      </c>
      <c r="E101" t="str">
        <f>IF(D101="","",VLOOKUP(D101,Paramètres!$A$12:$B$16,2,FALSE))</f>
        <v/>
      </c>
    </row>
    <row r="102" spans="1:5" x14ac:dyDescent="0.2">
      <c r="A102" t="s">
        <v>328</v>
      </c>
      <c r="B102" t="s">
        <v>54</v>
      </c>
      <c r="C102">
        <v>1</v>
      </c>
      <c r="D102">
        <v>2</v>
      </c>
      <c r="E102">
        <f>IF(D102="","",VLOOKUP(D102,Paramètres!$A$12:$B$16,2,FALSE))</f>
        <v>4</v>
      </c>
    </row>
    <row r="103" spans="1:5" x14ac:dyDescent="0.2">
      <c r="A103" t="s">
        <v>328</v>
      </c>
      <c r="B103" t="s">
        <v>56</v>
      </c>
      <c r="C103">
        <v>1</v>
      </c>
      <c r="D103">
        <v>3</v>
      </c>
      <c r="E103">
        <f>IF(D103="","",VLOOKUP(D103,Paramètres!$A$12:$B$16,2,FALSE))</f>
        <v>3</v>
      </c>
    </row>
    <row r="104" spans="1:5" x14ac:dyDescent="0.2">
      <c r="A104" t="s">
        <v>328</v>
      </c>
      <c r="B104" t="s">
        <v>58</v>
      </c>
      <c r="C104">
        <v>1</v>
      </c>
      <c r="D104">
        <v>1</v>
      </c>
      <c r="E104">
        <f>IF(D104="","",VLOOKUP(D104,Paramètres!$A$12:$B$16,2,FALSE))</f>
        <v>5</v>
      </c>
    </row>
    <row r="105" spans="1:5" x14ac:dyDescent="0.2">
      <c r="A105" t="s">
        <v>328</v>
      </c>
      <c r="B105" t="s">
        <v>60</v>
      </c>
      <c r="C105">
        <v>0</v>
      </c>
      <c r="E105" t="str">
        <f>IF(D105="","",VLOOKUP(D105,Paramètres!$A$12:$B$16,2,FALSE))</f>
        <v/>
      </c>
    </row>
    <row r="106" spans="1:5" x14ac:dyDescent="0.2">
      <c r="A106" t="s">
        <v>328</v>
      </c>
      <c r="B106" t="s">
        <v>62</v>
      </c>
      <c r="C106">
        <v>1</v>
      </c>
      <c r="D106">
        <v>4</v>
      </c>
      <c r="E106">
        <f>IF(D106="","",VLOOKUP(D106,Paramètres!$A$12:$B$16,2,FALSE))</f>
        <v>2</v>
      </c>
    </row>
    <row r="107" spans="1:5" x14ac:dyDescent="0.2">
      <c r="A107" t="s">
        <v>328</v>
      </c>
      <c r="B107" t="s">
        <v>64</v>
      </c>
      <c r="C107">
        <v>1</v>
      </c>
      <c r="D107">
        <v>5</v>
      </c>
      <c r="E107">
        <f>IF(D107="","",VLOOKUP(D107,Paramètres!$A$12:$B$16,2,FALSE))</f>
        <v>1</v>
      </c>
    </row>
    <row r="108" spans="1:5" x14ac:dyDescent="0.2">
      <c r="A108" t="s">
        <v>328</v>
      </c>
      <c r="B108" t="s">
        <v>66</v>
      </c>
      <c r="C108">
        <v>1</v>
      </c>
      <c r="E108" t="str">
        <f>IF(D108="","",VLOOKUP(D108,Paramètres!$A$12:$B$16,2,FALSE))</f>
        <v/>
      </c>
    </row>
    <row r="109" spans="1:5" x14ac:dyDescent="0.2">
      <c r="A109" t="s">
        <v>328</v>
      </c>
      <c r="B109" t="s">
        <v>68</v>
      </c>
      <c r="C109">
        <v>1</v>
      </c>
      <c r="E109" t="str">
        <f>IF(D109="","",VLOOKUP(D109,Paramètres!$A$12:$B$16,2,FALSE))</f>
        <v/>
      </c>
    </row>
    <row r="110" spans="1:5" x14ac:dyDescent="0.2">
      <c r="A110" t="s">
        <v>332</v>
      </c>
      <c r="B110" t="s">
        <v>46</v>
      </c>
      <c r="C110">
        <v>1</v>
      </c>
      <c r="E110" t="str">
        <f>IF(D110="","",VLOOKUP(D110,Paramètres!$A$12:$B$16,2,FALSE))</f>
        <v/>
      </c>
    </row>
    <row r="111" spans="1:5" x14ac:dyDescent="0.2">
      <c r="A111" t="s">
        <v>332</v>
      </c>
      <c r="B111" t="s">
        <v>48</v>
      </c>
      <c r="C111">
        <v>0</v>
      </c>
      <c r="E111" t="str">
        <f>IF(D111="","",VLOOKUP(D111,Paramètres!$A$12:$B$16,2,FALSE))</f>
        <v/>
      </c>
    </row>
    <row r="112" spans="1:5" x14ac:dyDescent="0.2">
      <c r="A112" t="s">
        <v>332</v>
      </c>
      <c r="B112" t="s">
        <v>50</v>
      </c>
      <c r="C112">
        <v>1</v>
      </c>
      <c r="E112" t="str">
        <f>IF(D112="","",VLOOKUP(D112,Paramètres!$A$12:$B$16,2,FALSE))</f>
        <v/>
      </c>
    </row>
    <row r="113" spans="1:5" x14ac:dyDescent="0.2">
      <c r="A113" t="s">
        <v>332</v>
      </c>
      <c r="B113" t="s">
        <v>52</v>
      </c>
      <c r="C113">
        <v>1</v>
      </c>
      <c r="D113">
        <v>3</v>
      </c>
      <c r="E113">
        <f>IF(D113="","",VLOOKUP(D113,Paramètres!$A$12:$B$16,2,FALSE))</f>
        <v>3</v>
      </c>
    </row>
    <row r="114" spans="1:5" x14ac:dyDescent="0.2">
      <c r="A114" t="s">
        <v>332</v>
      </c>
      <c r="B114" t="s">
        <v>54</v>
      </c>
      <c r="C114">
        <v>1</v>
      </c>
      <c r="E114" t="str">
        <f>IF(D114="","",VLOOKUP(D114,Paramètres!$A$12:$B$16,2,FALSE))</f>
        <v/>
      </c>
    </row>
    <row r="115" spans="1:5" x14ac:dyDescent="0.2">
      <c r="A115" t="s">
        <v>332</v>
      </c>
      <c r="B115" t="s">
        <v>56</v>
      </c>
      <c r="C115">
        <v>1</v>
      </c>
      <c r="D115">
        <v>1</v>
      </c>
      <c r="E115">
        <f>IF(D115="","",VLOOKUP(D115,Paramètres!$A$12:$B$16,2,FALSE))</f>
        <v>5</v>
      </c>
    </row>
    <row r="116" spans="1:5" x14ac:dyDescent="0.2">
      <c r="A116" t="s">
        <v>332</v>
      </c>
      <c r="B116" t="s">
        <v>58</v>
      </c>
      <c r="C116">
        <v>1</v>
      </c>
      <c r="E116" t="str">
        <f>IF(D116="","",VLOOKUP(D116,Paramètres!$A$12:$B$16,2,FALSE))</f>
        <v/>
      </c>
    </row>
    <row r="117" spans="1:5" x14ac:dyDescent="0.2">
      <c r="A117" t="s">
        <v>332</v>
      </c>
      <c r="B117" t="s">
        <v>60</v>
      </c>
      <c r="C117">
        <v>1</v>
      </c>
      <c r="D117">
        <v>5</v>
      </c>
      <c r="E117">
        <f>IF(D117="","",VLOOKUP(D117,Paramètres!$A$12:$B$16,2,FALSE))</f>
        <v>1</v>
      </c>
    </row>
    <row r="118" spans="1:5" x14ac:dyDescent="0.2">
      <c r="A118" t="s">
        <v>332</v>
      </c>
      <c r="B118" t="s">
        <v>62</v>
      </c>
      <c r="C118">
        <v>1</v>
      </c>
      <c r="D118">
        <v>4</v>
      </c>
      <c r="E118">
        <f>IF(D118="","",VLOOKUP(D118,Paramètres!$A$12:$B$16,2,FALSE))</f>
        <v>2</v>
      </c>
    </row>
    <row r="119" spans="1:5" x14ac:dyDescent="0.2">
      <c r="A119" t="s">
        <v>332</v>
      </c>
      <c r="B119" t="s">
        <v>64</v>
      </c>
      <c r="C119">
        <v>1</v>
      </c>
      <c r="E119" t="str">
        <f>IF(D119="","",VLOOKUP(D119,Paramètres!$A$12:$B$16,2,FALSE))</f>
        <v/>
      </c>
    </row>
    <row r="120" spans="1:5" x14ac:dyDescent="0.2">
      <c r="A120" t="s">
        <v>332</v>
      </c>
      <c r="B120" t="s">
        <v>66</v>
      </c>
      <c r="C120">
        <v>0</v>
      </c>
      <c r="E120" t="str">
        <f>IF(D120="","",VLOOKUP(D120,Paramètres!$A$12:$B$16,2,FALSE))</f>
        <v/>
      </c>
    </row>
    <row r="121" spans="1:5" x14ac:dyDescent="0.2">
      <c r="A121" t="s">
        <v>332</v>
      </c>
      <c r="B121" t="s">
        <v>68</v>
      </c>
      <c r="C121">
        <v>1</v>
      </c>
      <c r="D121">
        <v>2</v>
      </c>
      <c r="E121">
        <f>IF(D121="","",VLOOKUP(D121,Paramètres!$A$12:$B$16,2,FALSE))</f>
        <v>4</v>
      </c>
    </row>
    <row r="122" spans="1:5" x14ac:dyDescent="0.2">
      <c r="A122" t="s">
        <v>334</v>
      </c>
      <c r="B122" t="s">
        <v>46</v>
      </c>
      <c r="C122">
        <v>1</v>
      </c>
      <c r="E122" t="str">
        <f>IF(D122="","",VLOOKUP(D122,Paramètres!$A$12:$B$16,2,FALSE))</f>
        <v/>
      </c>
    </row>
    <row r="123" spans="1:5" x14ac:dyDescent="0.2">
      <c r="A123" t="s">
        <v>334</v>
      </c>
      <c r="B123" t="s">
        <v>48</v>
      </c>
      <c r="C123">
        <v>1</v>
      </c>
      <c r="D123">
        <v>3</v>
      </c>
      <c r="E123">
        <f>IF(D123="","",VLOOKUP(D123,Paramètres!$A$12:$B$16,2,FALSE))</f>
        <v>3</v>
      </c>
    </row>
    <row r="124" spans="1:5" x14ac:dyDescent="0.2">
      <c r="A124" t="s">
        <v>334</v>
      </c>
      <c r="B124" t="s">
        <v>50</v>
      </c>
      <c r="C124">
        <v>1</v>
      </c>
      <c r="E124" t="str">
        <f>IF(D124="","",VLOOKUP(D124,Paramètres!$A$12:$B$16,2,FALSE))</f>
        <v/>
      </c>
    </row>
    <row r="125" spans="1:5" x14ac:dyDescent="0.2">
      <c r="A125" t="s">
        <v>334</v>
      </c>
      <c r="B125" t="s">
        <v>52</v>
      </c>
      <c r="C125">
        <v>1</v>
      </c>
      <c r="E125" t="str">
        <f>IF(D125="","",VLOOKUP(D125,Paramètres!$A$12:$B$16,2,FALSE))</f>
        <v/>
      </c>
    </row>
    <row r="126" spans="1:5" x14ac:dyDescent="0.2">
      <c r="A126" t="s">
        <v>334</v>
      </c>
      <c r="B126" t="s">
        <v>54</v>
      </c>
      <c r="C126">
        <v>1</v>
      </c>
      <c r="E126" t="str">
        <f>IF(D126="","",VLOOKUP(D126,Paramètres!$A$12:$B$16,2,FALSE))</f>
        <v/>
      </c>
    </row>
    <row r="127" spans="1:5" x14ac:dyDescent="0.2">
      <c r="A127" t="s">
        <v>334</v>
      </c>
      <c r="B127" t="s">
        <v>56</v>
      </c>
      <c r="C127">
        <v>0</v>
      </c>
      <c r="E127" t="str">
        <f>IF(D127="","",VLOOKUP(D127,Paramètres!$A$12:$B$16,2,FALSE))</f>
        <v/>
      </c>
    </row>
    <row r="128" spans="1:5" x14ac:dyDescent="0.2">
      <c r="A128" t="s">
        <v>334</v>
      </c>
      <c r="B128" t="s">
        <v>58</v>
      </c>
      <c r="C128">
        <v>0</v>
      </c>
      <c r="E128" t="str">
        <f>IF(D128="","",VLOOKUP(D128,Paramètres!$A$12:$B$16,2,FALSE))</f>
        <v/>
      </c>
    </row>
    <row r="129" spans="1:5" x14ac:dyDescent="0.2">
      <c r="A129" t="s">
        <v>334</v>
      </c>
      <c r="B129" t="s">
        <v>60</v>
      </c>
      <c r="C129">
        <v>1</v>
      </c>
      <c r="D129">
        <v>5</v>
      </c>
      <c r="E129">
        <f>IF(D129="","",VLOOKUP(D129,Paramètres!$A$12:$B$16,2,FALSE))</f>
        <v>1</v>
      </c>
    </row>
    <row r="130" spans="1:5" x14ac:dyDescent="0.2">
      <c r="A130" t="s">
        <v>334</v>
      </c>
      <c r="B130" t="s">
        <v>62</v>
      </c>
      <c r="C130">
        <v>1</v>
      </c>
      <c r="D130">
        <v>1</v>
      </c>
      <c r="E130">
        <f>IF(D130="","",VLOOKUP(D130,Paramètres!$A$12:$B$16,2,FALSE))</f>
        <v>5</v>
      </c>
    </row>
    <row r="131" spans="1:5" x14ac:dyDescent="0.2">
      <c r="A131" t="s">
        <v>334</v>
      </c>
      <c r="B131" t="s">
        <v>64</v>
      </c>
      <c r="C131">
        <v>1</v>
      </c>
      <c r="D131">
        <v>2</v>
      </c>
      <c r="E131">
        <f>IF(D131="","",VLOOKUP(D131,Paramètres!$A$12:$B$16,2,FALSE))</f>
        <v>4</v>
      </c>
    </row>
    <row r="132" spans="1:5" x14ac:dyDescent="0.2">
      <c r="A132" t="s">
        <v>334</v>
      </c>
      <c r="B132" t="s">
        <v>66</v>
      </c>
      <c r="C132">
        <v>1</v>
      </c>
      <c r="E132" t="str">
        <f>IF(D132="","",VLOOKUP(D132,Paramètres!$A$12:$B$16,2,FALSE))</f>
        <v/>
      </c>
    </row>
    <row r="133" spans="1:5" x14ac:dyDescent="0.2">
      <c r="A133" t="s">
        <v>334</v>
      </c>
      <c r="B133" t="s">
        <v>68</v>
      </c>
      <c r="C133">
        <v>1</v>
      </c>
      <c r="D133">
        <v>4</v>
      </c>
      <c r="E133">
        <f>IF(D133="","",VLOOKUP(D133,Paramètres!$A$12:$B$16,2,FALSE))</f>
        <v>2</v>
      </c>
    </row>
    <row r="134" spans="1:5" x14ac:dyDescent="0.2">
      <c r="A134" t="s">
        <v>335</v>
      </c>
      <c r="B134" t="s">
        <v>46</v>
      </c>
      <c r="C134">
        <v>0</v>
      </c>
      <c r="E134" t="str">
        <f>IF(D134="","",VLOOKUP(D134,Paramètres!$A$12:$B$16,2,FALSE))</f>
        <v/>
      </c>
    </row>
    <row r="135" spans="1:5" x14ac:dyDescent="0.2">
      <c r="A135" t="s">
        <v>335</v>
      </c>
      <c r="B135" t="s">
        <v>48</v>
      </c>
      <c r="C135">
        <v>1</v>
      </c>
      <c r="E135" t="str">
        <f>IF(D135="","",VLOOKUP(D135,Paramètres!$A$12:$B$16,2,FALSE))</f>
        <v/>
      </c>
    </row>
    <row r="136" spans="1:5" x14ac:dyDescent="0.2">
      <c r="A136" t="s">
        <v>335</v>
      </c>
      <c r="B136" t="s">
        <v>50</v>
      </c>
      <c r="C136">
        <v>1</v>
      </c>
      <c r="E136" t="str">
        <f>IF(D136="","",VLOOKUP(D136,Paramètres!$A$12:$B$16,2,FALSE))</f>
        <v/>
      </c>
    </row>
    <row r="137" spans="1:5" x14ac:dyDescent="0.2">
      <c r="A137" t="s">
        <v>335</v>
      </c>
      <c r="B137" t="s">
        <v>52</v>
      </c>
      <c r="C137">
        <v>1</v>
      </c>
      <c r="D137">
        <v>2</v>
      </c>
      <c r="E137">
        <f>IF(D137="","",VLOOKUP(D137,Paramètres!$A$12:$B$16,2,FALSE))</f>
        <v>4</v>
      </c>
    </row>
    <row r="138" spans="1:5" x14ac:dyDescent="0.2">
      <c r="A138" t="s">
        <v>335</v>
      </c>
      <c r="B138" t="s">
        <v>54</v>
      </c>
      <c r="C138">
        <v>1</v>
      </c>
      <c r="E138" t="str">
        <f>IF(D138="","",VLOOKUP(D138,Paramètres!$A$12:$B$16,2,FALSE))</f>
        <v/>
      </c>
    </row>
    <row r="139" spans="1:5" x14ac:dyDescent="0.2">
      <c r="A139" t="s">
        <v>335</v>
      </c>
      <c r="B139" t="s">
        <v>56</v>
      </c>
      <c r="C139">
        <v>1</v>
      </c>
      <c r="D139">
        <v>1</v>
      </c>
      <c r="E139">
        <f>IF(D139="","",VLOOKUP(D139,Paramètres!$A$12:$B$16,2,FALSE))</f>
        <v>5</v>
      </c>
    </row>
    <row r="140" spans="1:5" x14ac:dyDescent="0.2">
      <c r="A140" t="s">
        <v>335</v>
      </c>
      <c r="B140" t="s">
        <v>58</v>
      </c>
      <c r="C140">
        <v>1</v>
      </c>
      <c r="D140">
        <v>3</v>
      </c>
      <c r="E140">
        <f>IF(D140="","",VLOOKUP(D140,Paramètres!$A$12:$B$16,2,FALSE))</f>
        <v>3</v>
      </c>
    </row>
    <row r="141" spans="1:5" x14ac:dyDescent="0.2">
      <c r="A141" t="s">
        <v>335</v>
      </c>
      <c r="B141" t="s">
        <v>60</v>
      </c>
      <c r="C141">
        <v>1</v>
      </c>
      <c r="D141">
        <v>5</v>
      </c>
      <c r="E141">
        <f>IF(D141="","",VLOOKUP(D141,Paramètres!$A$12:$B$16,2,FALSE))</f>
        <v>1</v>
      </c>
    </row>
    <row r="142" spans="1:5" x14ac:dyDescent="0.2">
      <c r="A142" t="s">
        <v>335</v>
      </c>
      <c r="B142" t="s">
        <v>62</v>
      </c>
      <c r="C142">
        <v>0</v>
      </c>
      <c r="E142" t="str">
        <f>IF(D142="","",VLOOKUP(D142,Paramètres!$A$12:$B$16,2,FALSE))</f>
        <v/>
      </c>
    </row>
    <row r="143" spans="1:5" x14ac:dyDescent="0.2">
      <c r="A143" t="s">
        <v>335</v>
      </c>
      <c r="B143" t="s">
        <v>64</v>
      </c>
      <c r="C143">
        <v>1</v>
      </c>
      <c r="D143">
        <v>4</v>
      </c>
      <c r="E143">
        <f>IF(D143="","",VLOOKUP(D143,Paramètres!$A$12:$B$16,2,FALSE))</f>
        <v>2</v>
      </c>
    </row>
    <row r="144" spans="1:5" x14ac:dyDescent="0.2">
      <c r="A144" t="s">
        <v>335</v>
      </c>
      <c r="B144" t="s">
        <v>66</v>
      </c>
      <c r="C144">
        <v>1</v>
      </c>
      <c r="E144" t="str">
        <f>IF(D144="","",VLOOKUP(D144,Paramètres!$A$12:$B$16,2,FALSE))</f>
        <v/>
      </c>
    </row>
    <row r="145" spans="1:5" x14ac:dyDescent="0.2">
      <c r="A145" t="s">
        <v>335</v>
      </c>
      <c r="B145" t="s">
        <v>68</v>
      </c>
      <c r="C145">
        <v>1</v>
      </c>
      <c r="E145" t="str">
        <f>IF(D145="","",VLOOKUP(D145,Paramètres!$A$12:$B$16,2,FALSE))</f>
        <v/>
      </c>
    </row>
    <row r="146" spans="1:5" x14ac:dyDescent="0.2">
      <c r="A146" t="s">
        <v>336</v>
      </c>
      <c r="B146" t="s">
        <v>46</v>
      </c>
      <c r="C146">
        <v>1</v>
      </c>
      <c r="E146" t="str">
        <f>IF(D146="","",VLOOKUP(D146,Paramètres!$A$12:$B$16,2,FALSE))</f>
        <v/>
      </c>
    </row>
    <row r="147" spans="1:5" x14ac:dyDescent="0.2">
      <c r="A147" t="s">
        <v>336</v>
      </c>
      <c r="B147" t="s">
        <v>48</v>
      </c>
      <c r="C147">
        <v>1</v>
      </c>
      <c r="E147" t="str">
        <f>IF(D147="","",VLOOKUP(D147,Paramètres!$A$12:$B$16,2,FALSE))</f>
        <v/>
      </c>
    </row>
    <row r="148" spans="1:5" x14ac:dyDescent="0.2">
      <c r="A148" t="s">
        <v>336</v>
      </c>
      <c r="B148" t="s">
        <v>50</v>
      </c>
      <c r="C148">
        <v>1</v>
      </c>
      <c r="D148">
        <v>3</v>
      </c>
      <c r="E148">
        <f>IF(D148="","",VLOOKUP(D148,Paramètres!$A$12:$B$16,2,FALSE))</f>
        <v>3</v>
      </c>
    </row>
    <row r="149" spans="1:5" x14ac:dyDescent="0.2">
      <c r="A149" t="s">
        <v>336</v>
      </c>
      <c r="B149" t="s">
        <v>52</v>
      </c>
      <c r="C149">
        <v>1</v>
      </c>
      <c r="D149">
        <v>5</v>
      </c>
      <c r="E149">
        <f>IF(D149="","",VLOOKUP(D149,Paramètres!$A$12:$B$16,2,FALSE))</f>
        <v>1</v>
      </c>
    </row>
    <row r="150" spans="1:5" x14ac:dyDescent="0.2">
      <c r="A150" t="s">
        <v>336</v>
      </c>
      <c r="B150" t="s">
        <v>54</v>
      </c>
      <c r="C150">
        <v>0</v>
      </c>
      <c r="E150" t="str">
        <f>IF(D150="","",VLOOKUP(D150,Paramètres!$A$12:$B$16,2,FALSE))</f>
        <v/>
      </c>
    </row>
    <row r="151" spans="1:5" x14ac:dyDescent="0.2">
      <c r="A151" t="s">
        <v>336</v>
      </c>
      <c r="B151" t="s">
        <v>56</v>
      </c>
      <c r="C151">
        <v>1</v>
      </c>
      <c r="D151">
        <v>2</v>
      </c>
      <c r="E151">
        <f>IF(D151="","",VLOOKUP(D151,Paramètres!$A$12:$B$16,2,FALSE))</f>
        <v>4</v>
      </c>
    </row>
    <row r="152" spans="1:5" x14ac:dyDescent="0.2">
      <c r="A152" t="s">
        <v>336</v>
      </c>
      <c r="B152" t="s">
        <v>58</v>
      </c>
      <c r="C152">
        <v>1</v>
      </c>
      <c r="E152" t="str">
        <f>IF(D152="","",VLOOKUP(D152,Paramètres!$A$12:$B$16,2,FALSE))</f>
        <v/>
      </c>
    </row>
    <row r="153" spans="1:5" x14ac:dyDescent="0.2">
      <c r="A153" t="s">
        <v>336</v>
      </c>
      <c r="B153" t="s">
        <v>60</v>
      </c>
      <c r="C153">
        <v>1</v>
      </c>
      <c r="D153">
        <v>1</v>
      </c>
      <c r="E153">
        <f>IF(D153="","",VLOOKUP(D153,Paramètres!$A$12:$B$16,2,FALSE))</f>
        <v>5</v>
      </c>
    </row>
    <row r="154" spans="1:5" x14ac:dyDescent="0.2">
      <c r="A154" t="s">
        <v>336</v>
      </c>
      <c r="B154" t="s">
        <v>62</v>
      </c>
      <c r="C154">
        <v>1</v>
      </c>
      <c r="D154">
        <v>4</v>
      </c>
      <c r="E154">
        <f>IF(D154="","",VLOOKUP(D154,Paramètres!$A$12:$B$16,2,FALSE))</f>
        <v>2</v>
      </c>
    </row>
    <row r="155" spans="1:5" x14ac:dyDescent="0.2">
      <c r="A155" t="s">
        <v>336</v>
      </c>
      <c r="B155" t="s">
        <v>64</v>
      </c>
      <c r="C155">
        <v>1</v>
      </c>
      <c r="E155" t="str">
        <f>IF(D155="","",VLOOKUP(D155,Paramètres!$A$12:$B$16,2,FALSE))</f>
        <v/>
      </c>
    </row>
    <row r="156" spans="1:5" x14ac:dyDescent="0.2">
      <c r="A156" t="s">
        <v>336</v>
      </c>
      <c r="B156" t="s">
        <v>66</v>
      </c>
      <c r="C156">
        <v>1</v>
      </c>
      <c r="E156" t="str">
        <f>IF(D156="","",VLOOKUP(D156,Paramètres!$A$12:$B$16,2,FALSE))</f>
        <v/>
      </c>
    </row>
    <row r="157" spans="1:5" x14ac:dyDescent="0.2">
      <c r="A157" t="s">
        <v>336</v>
      </c>
      <c r="B157" t="s">
        <v>68</v>
      </c>
      <c r="C157">
        <v>0</v>
      </c>
      <c r="E157" t="str">
        <f>IF(D157="","",VLOOKUP(D157,Paramètres!$A$12:$B$16,2,FALSE))</f>
        <v/>
      </c>
    </row>
    <row r="158" spans="1:5" x14ac:dyDescent="0.2">
      <c r="A158" t="s">
        <v>339</v>
      </c>
      <c r="B158" t="s">
        <v>46</v>
      </c>
      <c r="C158">
        <v>0</v>
      </c>
      <c r="E158" t="str">
        <f>IF(D158="","",VLOOKUP(D158,Paramètres!$A$12:$B$16,2,FALSE))</f>
        <v/>
      </c>
    </row>
    <row r="159" spans="1:5" x14ac:dyDescent="0.2">
      <c r="A159" t="s">
        <v>339</v>
      </c>
      <c r="B159" t="s">
        <v>48</v>
      </c>
      <c r="C159">
        <v>1</v>
      </c>
      <c r="D159">
        <v>4</v>
      </c>
      <c r="E159">
        <f>IF(D159="","",VLOOKUP(D159,Paramètres!$A$12:$B$16,2,FALSE))</f>
        <v>2</v>
      </c>
    </row>
    <row r="160" spans="1:5" x14ac:dyDescent="0.2">
      <c r="A160" t="s">
        <v>339</v>
      </c>
      <c r="B160" t="s">
        <v>50</v>
      </c>
      <c r="C160">
        <v>1</v>
      </c>
      <c r="D160">
        <v>3</v>
      </c>
      <c r="E160">
        <f>IF(D160="","",VLOOKUP(D160,Paramètres!$A$12:$B$16,2,FALSE))</f>
        <v>3</v>
      </c>
    </row>
    <row r="161" spans="1:5" x14ac:dyDescent="0.2">
      <c r="A161" t="s">
        <v>339</v>
      </c>
      <c r="B161" t="s">
        <v>52</v>
      </c>
      <c r="C161">
        <v>1</v>
      </c>
      <c r="D161">
        <v>1</v>
      </c>
      <c r="E161">
        <f>IF(D161="","",VLOOKUP(D161,Paramètres!$A$12:$B$16,2,FALSE))</f>
        <v>5</v>
      </c>
    </row>
    <row r="162" spans="1:5" x14ac:dyDescent="0.2">
      <c r="A162" t="s">
        <v>339</v>
      </c>
      <c r="B162" t="s">
        <v>54</v>
      </c>
      <c r="C162">
        <v>1</v>
      </c>
      <c r="E162" t="str">
        <f>IF(D162="","",VLOOKUP(D162,Paramètres!$A$12:$B$16,2,FALSE))</f>
        <v/>
      </c>
    </row>
    <row r="163" spans="1:5" x14ac:dyDescent="0.2">
      <c r="A163" t="s">
        <v>339</v>
      </c>
      <c r="B163" t="s">
        <v>56</v>
      </c>
      <c r="C163">
        <v>1</v>
      </c>
      <c r="E163" t="str">
        <f>IF(D163="","",VLOOKUP(D163,Paramètres!$A$12:$B$16,2,FALSE))</f>
        <v/>
      </c>
    </row>
    <row r="164" spans="1:5" x14ac:dyDescent="0.2">
      <c r="A164" t="s">
        <v>339</v>
      </c>
      <c r="B164" t="s">
        <v>58</v>
      </c>
      <c r="C164">
        <v>0</v>
      </c>
      <c r="E164" t="str">
        <f>IF(D164="","",VLOOKUP(D164,Paramètres!$A$12:$B$16,2,FALSE))</f>
        <v/>
      </c>
    </row>
    <row r="165" spans="1:5" x14ac:dyDescent="0.2">
      <c r="A165" t="s">
        <v>339</v>
      </c>
      <c r="B165" t="s">
        <v>60</v>
      </c>
      <c r="C165">
        <v>1</v>
      </c>
      <c r="D165">
        <v>2</v>
      </c>
      <c r="E165">
        <f>IF(D165="","",VLOOKUP(D165,Paramètres!$A$12:$B$16,2,FALSE))</f>
        <v>4</v>
      </c>
    </row>
    <row r="166" spans="1:5" x14ac:dyDescent="0.2">
      <c r="A166" t="s">
        <v>339</v>
      </c>
      <c r="B166" t="s">
        <v>62</v>
      </c>
      <c r="C166">
        <v>1</v>
      </c>
      <c r="D166">
        <v>5</v>
      </c>
      <c r="E166">
        <f>IF(D166="","",VLOOKUP(D166,Paramètres!$A$12:$B$16,2,FALSE))</f>
        <v>1</v>
      </c>
    </row>
    <row r="167" spans="1:5" x14ac:dyDescent="0.2">
      <c r="A167" t="s">
        <v>339</v>
      </c>
      <c r="B167" t="s">
        <v>64</v>
      </c>
      <c r="C167">
        <v>1</v>
      </c>
      <c r="E167" t="str">
        <f>IF(D167="","",VLOOKUP(D167,Paramètres!$A$12:$B$16,2,FALSE))</f>
        <v/>
      </c>
    </row>
    <row r="168" spans="1:5" x14ac:dyDescent="0.2">
      <c r="A168" t="s">
        <v>339</v>
      </c>
      <c r="B168" t="s">
        <v>66</v>
      </c>
      <c r="C168">
        <v>1</v>
      </c>
      <c r="E168" t="str">
        <f>IF(D168="","",VLOOKUP(D168,Paramètres!$A$12:$B$16,2,FALSE))</f>
        <v/>
      </c>
    </row>
    <row r="169" spans="1:5" x14ac:dyDescent="0.2">
      <c r="A169" t="s">
        <v>339</v>
      </c>
      <c r="B169" t="s">
        <v>68</v>
      </c>
      <c r="C169">
        <v>1</v>
      </c>
      <c r="E169" t="str">
        <f>IF(D169="","",VLOOKUP(D169,Paramètres!$A$12:$B$16,2,FALSE))</f>
        <v/>
      </c>
    </row>
    <row r="170" spans="1:5" x14ac:dyDescent="0.2">
      <c r="A170" t="s">
        <v>342</v>
      </c>
      <c r="B170" t="s">
        <v>46</v>
      </c>
      <c r="C170">
        <v>1</v>
      </c>
      <c r="D170">
        <v>2</v>
      </c>
      <c r="E170">
        <f>IF(D170="","",VLOOKUP(D170,Paramètres!$A$12:$B$16,2,FALSE))</f>
        <v>4</v>
      </c>
    </row>
    <row r="171" spans="1:5" x14ac:dyDescent="0.2">
      <c r="A171" t="s">
        <v>342</v>
      </c>
      <c r="B171" t="s">
        <v>48</v>
      </c>
      <c r="C171">
        <v>1</v>
      </c>
      <c r="E171" t="str">
        <f>IF(D171="","",VLOOKUP(D171,Paramètres!$A$12:$B$16,2,FALSE))</f>
        <v/>
      </c>
    </row>
    <row r="172" spans="1:5" x14ac:dyDescent="0.2">
      <c r="A172" t="s">
        <v>342</v>
      </c>
      <c r="B172" t="s">
        <v>50</v>
      </c>
      <c r="C172">
        <v>1</v>
      </c>
      <c r="D172">
        <v>5</v>
      </c>
      <c r="E172">
        <f>IF(D172="","",VLOOKUP(D172,Paramètres!$A$12:$B$16,2,FALSE))</f>
        <v>1</v>
      </c>
    </row>
    <row r="173" spans="1:5" x14ac:dyDescent="0.2">
      <c r="A173" t="s">
        <v>342</v>
      </c>
      <c r="B173" t="s">
        <v>52</v>
      </c>
      <c r="C173">
        <v>0</v>
      </c>
      <c r="E173" t="str">
        <f>IF(D173="","",VLOOKUP(D173,Paramètres!$A$12:$B$16,2,FALSE))</f>
        <v/>
      </c>
    </row>
    <row r="174" spans="1:5" x14ac:dyDescent="0.2">
      <c r="A174" t="s">
        <v>342</v>
      </c>
      <c r="B174" t="s">
        <v>54</v>
      </c>
      <c r="C174">
        <v>1</v>
      </c>
      <c r="E174" t="str">
        <f>IF(D174="","",VLOOKUP(D174,Paramètres!$A$12:$B$16,2,FALSE))</f>
        <v/>
      </c>
    </row>
    <row r="175" spans="1:5" x14ac:dyDescent="0.2">
      <c r="A175" t="s">
        <v>342</v>
      </c>
      <c r="B175" t="s">
        <v>56</v>
      </c>
      <c r="C175">
        <v>1</v>
      </c>
      <c r="D175">
        <v>3</v>
      </c>
      <c r="E175">
        <f>IF(D175="","",VLOOKUP(D175,Paramètres!$A$12:$B$16,2,FALSE))</f>
        <v>3</v>
      </c>
    </row>
    <row r="176" spans="1:5" x14ac:dyDescent="0.2">
      <c r="A176" t="s">
        <v>342</v>
      </c>
      <c r="B176" t="s">
        <v>58</v>
      </c>
      <c r="C176">
        <v>1</v>
      </c>
      <c r="E176" t="str">
        <f>IF(D176="","",VLOOKUP(D176,Paramètres!$A$12:$B$16,2,FALSE))</f>
        <v/>
      </c>
    </row>
    <row r="177" spans="1:5" x14ac:dyDescent="0.2">
      <c r="A177" t="s">
        <v>342</v>
      </c>
      <c r="B177" t="s">
        <v>60</v>
      </c>
      <c r="C177">
        <v>0</v>
      </c>
      <c r="E177" t="str">
        <f>IF(D177="","",VLOOKUP(D177,Paramètres!$A$12:$B$16,2,FALSE))</f>
        <v/>
      </c>
    </row>
    <row r="178" spans="1:5" x14ac:dyDescent="0.2">
      <c r="A178" t="s">
        <v>342</v>
      </c>
      <c r="B178" t="s">
        <v>62</v>
      </c>
      <c r="C178">
        <v>1</v>
      </c>
      <c r="D178">
        <v>1</v>
      </c>
      <c r="E178">
        <f>IF(D178="","",VLOOKUP(D178,Paramètres!$A$12:$B$16,2,FALSE))</f>
        <v>5</v>
      </c>
    </row>
    <row r="179" spans="1:5" x14ac:dyDescent="0.2">
      <c r="A179" t="s">
        <v>342</v>
      </c>
      <c r="B179" t="s">
        <v>64</v>
      </c>
      <c r="C179">
        <v>1</v>
      </c>
      <c r="E179" t="str">
        <f>IF(D179="","",VLOOKUP(D179,Paramètres!$A$12:$B$16,2,FALSE))</f>
        <v/>
      </c>
    </row>
    <row r="180" spans="1:5" x14ac:dyDescent="0.2">
      <c r="A180" t="s">
        <v>342</v>
      </c>
      <c r="B180" t="s">
        <v>66</v>
      </c>
      <c r="C180">
        <v>1</v>
      </c>
      <c r="D180">
        <v>4</v>
      </c>
      <c r="E180">
        <f>IF(D180="","",VLOOKUP(D180,Paramètres!$A$12:$B$16,2,FALSE))</f>
        <v>2</v>
      </c>
    </row>
    <row r="181" spans="1:5" x14ac:dyDescent="0.2">
      <c r="A181" t="s">
        <v>342</v>
      </c>
      <c r="B181" t="s">
        <v>68</v>
      </c>
      <c r="C181">
        <v>1</v>
      </c>
      <c r="E181" t="str">
        <f>IF(D181="","",VLOOKUP(D181,Paramètres!$A$12:$B$16,2,FALSE))</f>
        <v/>
      </c>
    </row>
    <row r="182" spans="1:5" x14ac:dyDescent="0.2">
      <c r="A182" t="s">
        <v>345</v>
      </c>
      <c r="B182" t="s">
        <v>46</v>
      </c>
      <c r="C182">
        <v>1</v>
      </c>
      <c r="D182">
        <v>4</v>
      </c>
      <c r="E182">
        <f>IF(D182="","",VLOOKUP(D182,Paramètres!$A$12:$B$16,2,FALSE))</f>
        <v>2</v>
      </c>
    </row>
    <row r="183" spans="1:5" x14ac:dyDescent="0.2">
      <c r="A183" t="s">
        <v>345</v>
      </c>
      <c r="B183" t="s">
        <v>48</v>
      </c>
      <c r="C183">
        <v>1</v>
      </c>
      <c r="E183" t="str">
        <f>IF(D183="","",VLOOKUP(D183,Paramètres!$A$12:$B$16,2,FALSE))</f>
        <v/>
      </c>
    </row>
    <row r="184" spans="1:5" x14ac:dyDescent="0.2">
      <c r="A184" t="s">
        <v>345</v>
      </c>
      <c r="B184" t="s">
        <v>50</v>
      </c>
      <c r="C184">
        <v>0</v>
      </c>
      <c r="E184" t="str">
        <f>IF(D184="","",VLOOKUP(D184,Paramètres!$A$12:$B$16,2,FALSE))</f>
        <v/>
      </c>
    </row>
    <row r="185" spans="1:5" x14ac:dyDescent="0.2">
      <c r="A185" t="s">
        <v>345</v>
      </c>
      <c r="B185" t="s">
        <v>52</v>
      </c>
      <c r="C185">
        <v>1</v>
      </c>
      <c r="E185" t="str">
        <f>IF(D185="","",VLOOKUP(D185,Paramètres!$A$12:$B$16,2,FALSE))</f>
        <v/>
      </c>
    </row>
    <row r="186" spans="1:5" x14ac:dyDescent="0.2">
      <c r="A186" t="s">
        <v>345</v>
      </c>
      <c r="B186" t="s">
        <v>54</v>
      </c>
      <c r="C186">
        <v>1</v>
      </c>
      <c r="D186">
        <v>1</v>
      </c>
      <c r="E186">
        <f>IF(D186="","",VLOOKUP(D186,Paramètres!$A$12:$B$16,2,FALSE))</f>
        <v>5</v>
      </c>
    </row>
    <row r="187" spans="1:5" x14ac:dyDescent="0.2">
      <c r="A187" t="s">
        <v>345</v>
      </c>
      <c r="B187" t="s">
        <v>56</v>
      </c>
      <c r="C187">
        <v>1</v>
      </c>
      <c r="D187">
        <v>3</v>
      </c>
      <c r="E187">
        <f>IF(D187="","",VLOOKUP(D187,Paramètres!$A$12:$B$16,2,FALSE))</f>
        <v>3</v>
      </c>
    </row>
    <row r="188" spans="1:5" x14ac:dyDescent="0.2">
      <c r="A188" t="s">
        <v>345</v>
      </c>
      <c r="B188" t="s">
        <v>58</v>
      </c>
      <c r="C188">
        <v>1</v>
      </c>
      <c r="E188" t="str">
        <f>IF(D188="","",VLOOKUP(D188,Paramètres!$A$12:$B$16,2,FALSE))</f>
        <v/>
      </c>
    </row>
    <row r="189" spans="1:5" x14ac:dyDescent="0.2">
      <c r="A189" t="s">
        <v>345</v>
      </c>
      <c r="B189" t="s">
        <v>60</v>
      </c>
      <c r="C189">
        <v>1</v>
      </c>
      <c r="D189">
        <v>2</v>
      </c>
      <c r="E189">
        <f>IF(D189="","",VLOOKUP(D189,Paramètres!$A$12:$B$16,2,FALSE))</f>
        <v>4</v>
      </c>
    </row>
    <row r="190" spans="1:5" x14ac:dyDescent="0.2">
      <c r="A190" t="s">
        <v>345</v>
      </c>
      <c r="B190" t="s">
        <v>62</v>
      </c>
      <c r="C190">
        <v>1</v>
      </c>
      <c r="E190" t="str">
        <f>IF(D190="","",VLOOKUP(D190,Paramètres!$A$12:$B$16,2,FALSE))</f>
        <v/>
      </c>
    </row>
    <row r="191" spans="1:5" x14ac:dyDescent="0.2">
      <c r="A191" t="s">
        <v>345</v>
      </c>
      <c r="B191" t="s">
        <v>64</v>
      </c>
      <c r="C191">
        <v>1</v>
      </c>
      <c r="D191">
        <v>5</v>
      </c>
      <c r="E191">
        <f>IF(D191="","",VLOOKUP(D191,Paramètres!$A$12:$B$16,2,FALSE))</f>
        <v>1</v>
      </c>
    </row>
    <row r="192" spans="1:5" x14ac:dyDescent="0.2">
      <c r="A192" t="s">
        <v>345</v>
      </c>
      <c r="B192" t="s">
        <v>66</v>
      </c>
      <c r="C192">
        <v>0</v>
      </c>
      <c r="E192" t="str">
        <f>IF(D192="","",VLOOKUP(D192,Paramètres!$A$12:$B$16,2,FALSE))</f>
        <v/>
      </c>
    </row>
    <row r="193" spans="1:5" x14ac:dyDescent="0.2">
      <c r="A193" t="s">
        <v>345</v>
      </c>
      <c r="B193" t="s">
        <v>68</v>
      </c>
      <c r="C193">
        <v>1</v>
      </c>
      <c r="E193" t="str">
        <f>IF(D193="","",VLOOKUP(D193,Paramètres!$A$12:$B$16,2,FALSE))</f>
        <v/>
      </c>
    </row>
    <row r="194" spans="1:5" x14ac:dyDescent="0.2">
      <c r="A194" t="s">
        <v>346</v>
      </c>
      <c r="B194" t="s">
        <v>46</v>
      </c>
      <c r="C194">
        <v>1</v>
      </c>
      <c r="D194">
        <v>2</v>
      </c>
      <c r="E194">
        <f>IF(D194="","",VLOOKUP(D194,Paramètres!$A$12:$B$16,2,FALSE))</f>
        <v>4</v>
      </c>
    </row>
    <row r="195" spans="1:5" x14ac:dyDescent="0.2">
      <c r="A195" t="s">
        <v>346</v>
      </c>
      <c r="B195" t="s">
        <v>48</v>
      </c>
      <c r="C195">
        <v>1</v>
      </c>
      <c r="D195">
        <v>4</v>
      </c>
      <c r="E195">
        <f>IF(D195="","",VLOOKUP(D195,Paramètres!$A$12:$B$16,2,FALSE))</f>
        <v>2</v>
      </c>
    </row>
    <row r="196" spans="1:5" x14ac:dyDescent="0.2">
      <c r="A196" t="s">
        <v>346</v>
      </c>
      <c r="B196" t="s">
        <v>50</v>
      </c>
      <c r="C196">
        <v>1</v>
      </c>
      <c r="D196">
        <v>3</v>
      </c>
      <c r="E196">
        <f>IF(D196="","",VLOOKUP(D196,Paramètres!$A$12:$B$16,2,FALSE))</f>
        <v>3</v>
      </c>
    </row>
    <row r="197" spans="1:5" x14ac:dyDescent="0.2">
      <c r="A197" t="s">
        <v>346</v>
      </c>
      <c r="B197" t="s">
        <v>52</v>
      </c>
      <c r="C197">
        <v>0</v>
      </c>
      <c r="E197" t="str">
        <f>IF(D197="","",VLOOKUP(D197,Paramètres!$A$12:$B$16,2,FALSE))</f>
        <v/>
      </c>
    </row>
    <row r="198" spans="1:5" x14ac:dyDescent="0.2">
      <c r="A198" t="s">
        <v>346</v>
      </c>
      <c r="B198" t="s">
        <v>54</v>
      </c>
      <c r="C198">
        <v>1</v>
      </c>
      <c r="E198" t="str">
        <f>IF(D198="","",VLOOKUP(D198,Paramètres!$A$12:$B$16,2,FALSE))</f>
        <v/>
      </c>
    </row>
    <row r="199" spans="1:5" x14ac:dyDescent="0.2">
      <c r="A199" t="s">
        <v>346</v>
      </c>
      <c r="B199" t="s">
        <v>56</v>
      </c>
      <c r="C199">
        <v>0</v>
      </c>
      <c r="E199" t="str">
        <f>IF(D199="","",VLOOKUP(D199,Paramètres!$A$12:$B$16,2,FALSE))</f>
        <v/>
      </c>
    </row>
    <row r="200" spans="1:5" x14ac:dyDescent="0.2">
      <c r="A200" t="s">
        <v>346</v>
      </c>
      <c r="B200" t="s">
        <v>58</v>
      </c>
      <c r="C200">
        <v>1</v>
      </c>
      <c r="E200" t="str">
        <f>IF(D200="","",VLOOKUP(D200,Paramètres!$A$12:$B$16,2,FALSE))</f>
        <v/>
      </c>
    </row>
    <row r="201" spans="1:5" x14ac:dyDescent="0.2">
      <c r="A201" t="s">
        <v>346</v>
      </c>
      <c r="B201" t="s">
        <v>60</v>
      </c>
      <c r="C201">
        <v>1</v>
      </c>
      <c r="E201" t="str">
        <f>IF(D201="","",VLOOKUP(D201,Paramètres!$A$12:$B$16,2,FALSE))</f>
        <v/>
      </c>
    </row>
    <row r="202" spans="1:5" x14ac:dyDescent="0.2">
      <c r="A202" t="s">
        <v>346</v>
      </c>
      <c r="B202" t="s">
        <v>62</v>
      </c>
      <c r="C202">
        <v>1</v>
      </c>
      <c r="D202">
        <v>1</v>
      </c>
      <c r="E202">
        <f>IF(D202="","",VLOOKUP(D202,Paramètres!$A$12:$B$16,2,FALSE))</f>
        <v>5</v>
      </c>
    </row>
    <row r="203" spans="1:5" x14ac:dyDescent="0.2">
      <c r="A203" t="s">
        <v>346</v>
      </c>
      <c r="B203" t="s">
        <v>64</v>
      </c>
      <c r="C203">
        <v>1</v>
      </c>
      <c r="E203" t="str">
        <f>IF(D203="","",VLOOKUP(D203,Paramètres!$A$12:$B$16,2,FALSE))</f>
        <v/>
      </c>
    </row>
    <row r="204" spans="1:5" x14ac:dyDescent="0.2">
      <c r="A204" t="s">
        <v>346</v>
      </c>
      <c r="B204" t="s">
        <v>66</v>
      </c>
      <c r="C204">
        <v>1</v>
      </c>
      <c r="D204">
        <v>5</v>
      </c>
      <c r="E204">
        <f>IF(D204="","",VLOOKUP(D204,Paramètres!$A$12:$B$16,2,FALSE))</f>
        <v>1</v>
      </c>
    </row>
    <row r="205" spans="1:5" x14ac:dyDescent="0.2">
      <c r="A205" t="s">
        <v>346</v>
      </c>
      <c r="B205" t="s">
        <v>68</v>
      </c>
      <c r="C205">
        <v>1</v>
      </c>
      <c r="E205" t="str">
        <f>IF(D205="","",VLOOKUP(D205,Paramètres!$A$12:$B$16,2,FALSE))</f>
        <v/>
      </c>
    </row>
    <row r="206" spans="1:5" x14ac:dyDescent="0.2">
      <c r="A206" t="s">
        <v>348</v>
      </c>
      <c r="B206" t="s">
        <v>46</v>
      </c>
      <c r="C206">
        <v>1</v>
      </c>
      <c r="D206">
        <v>3</v>
      </c>
      <c r="E206">
        <f>IF(D206="","",VLOOKUP(D206,Paramètres!$A$12:$B$16,2,FALSE))</f>
        <v>3</v>
      </c>
    </row>
    <row r="207" spans="1:5" x14ac:dyDescent="0.2">
      <c r="A207" t="s">
        <v>348</v>
      </c>
      <c r="B207" t="s">
        <v>48</v>
      </c>
      <c r="C207">
        <v>1</v>
      </c>
      <c r="E207" t="str">
        <f>IF(D207="","",VLOOKUP(D207,Paramètres!$A$12:$B$16,2,FALSE))</f>
        <v/>
      </c>
    </row>
    <row r="208" spans="1:5" x14ac:dyDescent="0.2">
      <c r="A208" t="s">
        <v>348</v>
      </c>
      <c r="B208" t="s">
        <v>50</v>
      </c>
      <c r="C208">
        <v>0</v>
      </c>
      <c r="E208" t="str">
        <f>IF(D208="","",VLOOKUP(D208,Paramètres!$A$12:$B$16,2,FALSE))</f>
        <v/>
      </c>
    </row>
    <row r="209" spans="1:5" x14ac:dyDescent="0.2">
      <c r="A209" t="s">
        <v>348</v>
      </c>
      <c r="B209" t="s">
        <v>52</v>
      </c>
      <c r="C209">
        <v>0</v>
      </c>
      <c r="E209" t="str">
        <f>IF(D209="","",VLOOKUP(D209,Paramètres!$A$12:$B$16,2,FALSE))</f>
        <v/>
      </c>
    </row>
    <row r="210" spans="1:5" x14ac:dyDescent="0.2">
      <c r="A210" t="s">
        <v>348</v>
      </c>
      <c r="B210" t="s">
        <v>54</v>
      </c>
      <c r="C210">
        <v>1</v>
      </c>
      <c r="D210">
        <v>4</v>
      </c>
      <c r="E210">
        <f>IF(D210="","",VLOOKUP(D210,Paramètres!$A$12:$B$16,2,FALSE))</f>
        <v>2</v>
      </c>
    </row>
    <row r="211" spans="1:5" x14ac:dyDescent="0.2">
      <c r="A211" t="s">
        <v>348</v>
      </c>
      <c r="B211" t="s">
        <v>56</v>
      </c>
      <c r="C211">
        <v>1</v>
      </c>
      <c r="E211" t="str">
        <f>IF(D211="","",VLOOKUP(D211,Paramètres!$A$12:$B$16,2,FALSE))</f>
        <v/>
      </c>
    </row>
    <row r="212" spans="1:5" x14ac:dyDescent="0.2">
      <c r="A212" t="s">
        <v>348</v>
      </c>
      <c r="B212" t="s">
        <v>58</v>
      </c>
      <c r="C212">
        <v>1</v>
      </c>
      <c r="E212" t="str">
        <f>IF(D212="","",VLOOKUP(D212,Paramètres!$A$12:$B$16,2,FALSE))</f>
        <v/>
      </c>
    </row>
    <row r="213" spans="1:5" x14ac:dyDescent="0.2">
      <c r="A213" t="s">
        <v>348</v>
      </c>
      <c r="B213" t="s">
        <v>60</v>
      </c>
      <c r="C213">
        <v>1</v>
      </c>
      <c r="D213">
        <v>1</v>
      </c>
      <c r="E213">
        <f>IF(D213="","",VLOOKUP(D213,Paramètres!$A$12:$B$16,2,FALSE))</f>
        <v>5</v>
      </c>
    </row>
    <row r="214" spans="1:5" x14ac:dyDescent="0.2">
      <c r="A214" t="s">
        <v>348</v>
      </c>
      <c r="B214" t="s">
        <v>62</v>
      </c>
      <c r="C214">
        <v>1</v>
      </c>
      <c r="D214">
        <v>5</v>
      </c>
      <c r="E214">
        <f>IF(D214="","",VLOOKUP(D214,Paramètres!$A$12:$B$16,2,FALSE))</f>
        <v>1</v>
      </c>
    </row>
    <row r="215" spans="1:5" x14ac:dyDescent="0.2">
      <c r="A215" t="s">
        <v>348</v>
      </c>
      <c r="B215" t="s">
        <v>64</v>
      </c>
      <c r="C215">
        <v>1</v>
      </c>
      <c r="E215" t="str">
        <f>IF(D215="","",VLOOKUP(D215,Paramètres!$A$12:$B$16,2,FALSE))</f>
        <v/>
      </c>
    </row>
    <row r="216" spans="1:5" x14ac:dyDescent="0.2">
      <c r="A216" t="s">
        <v>348</v>
      </c>
      <c r="B216" t="s">
        <v>66</v>
      </c>
      <c r="C216">
        <v>1</v>
      </c>
      <c r="E216" t="str">
        <f>IF(D216="","",VLOOKUP(D216,Paramètres!$A$12:$B$16,2,FALSE))</f>
        <v/>
      </c>
    </row>
    <row r="217" spans="1:5" x14ac:dyDescent="0.2">
      <c r="A217" t="s">
        <v>348</v>
      </c>
      <c r="B217" t="s">
        <v>68</v>
      </c>
      <c r="C217">
        <v>1</v>
      </c>
      <c r="D217">
        <v>2</v>
      </c>
      <c r="E217">
        <f>IF(D217="","",VLOOKUP(D217,Paramètres!$A$12:$B$16,2,FALSE))</f>
        <v>4</v>
      </c>
    </row>
    <row r="218" spans="1:5" x14ac:dyDescent="0.2">
      <c r="A218" t="s">
        <v>350</v>
      </c>
      <c r="B218" t="s">
        <v>46</v>
      </c>
      <c r="C218">
        <v>1</v>
      </c>
      <c r="E218" t="str">
        <f>IF(D218="","",VLOOKUP(D218,Paramètres!$A$12:$B$16,2,FALSE))</f>
        <v/>
      </c>
    </row>
    <row r="219" spans="1:5" x14ac:dyDescent="0.2">
      <c r="A219" t="s">
        <v>350</v>
      </c>
      <c r="B219" t="s">
        <v>48</v>
      </c>
      <c r="C219">
        <v>1</v>
      </c>
      <c r="E219" t="str">
        <f>IF(D219="","",VLOOKUP(D219,Paramètres!$A$12:$B$16,2,FALSE))</f>
        <v/>
      </c>
    </row>
    <row r="220" spans="1:5" x14ac:dyDescent="0.2">
      <c r="A220" t="s">
        <v>350</v>
      </c>
      <c r="B220" t="s">
        <v>50</v>
      </c>
      <c r="C220">
        <v>1</v>
      </c>
      <c r="D220">
        <v>1</v>
      </c>
      <c r="E220">
        <f>IF(D220="","",VLOOKUP(D220,Paramètres!$A$12:$B$16,2,FALSE))</f>
        <v>5</v>
      </c>
    </row>
    <row r="221" spans="1:5" x14ac:dyDescent="0.2">
      <c r="A221" t="s">
        <v>350</v>
      </c>
      <c r="B221" t="s">
        <v>52</v>
      </c>
      <c r="C221">
        <v>0</v>
      </c>
      <c r="E221" t="str">
        <f>IF(D221="","",VLOOKUP(D221,Paramètres!$A$12:$B$16,2,FALSE))</f>
        <v/>
      </c>
    </row>
    <row r="222" spans="1:5" x14ac:dyDescent="0.2">
      <c r="A222" t="s">
        <v>350</v>
      </c>
      <c r="B222" t="s">
        <v>54</v>
      </c>
      <c r="C222">
        <v>1</v>
      </c>
      <c r="D222">
        <v>3</v>
      </c>
      <c r="E222">
        <f>IF(D222="","",VLOOKUP(D222,Paramètres!$A$12:$B$16,2,FALSE))</f>
        <v>3</v>
      </c>
    </row>
    <row r="223" spans="1:5" x14ac:dyDescent="0.2">
      <c r="A223" t="s">
        <v>350</v>
      </c>
      <c r="B223" t="s">
        <v>56</v>
      </c>
      <c r="C223">
        <v>0</v>
      </c>
      <c r="E223" t="str">
        <f>IF(D223="","",VLOOKUP(D223,Paramètres!$A$12:$B$16,2,FALSE))</f>
        <v/>
      </c>
    </row>
    <row r="224" spans="1:5" x14ac:dyDescent="0.2">
      <c r="A224" t="s">
        <v>350</v>
      </c>
      <c r="B224" t="s">
        <v>58</v>
      </c>
      <c r="C224">
        <v>1</v>
      </c>
      <c r="D224">
        <v>4</v>
      </c>
      <c r="E224">
        <f>IF(D224="","",VLOOKUP(D224,Paramètres!$A$12:$B$16,2,FALSE))</f>
        <v>2</v>
      </c>
    </row>
    <row r="225" spans="1:5" x14ac:dyDescent="0.2">
      <c r="A225" t="s">
        <v>350</v>
      </c>
      <c r="B225" t="s">
        <v>60</v>
      </c>
      <c r="C225">
        <v>1</v>
      </c>
      <c r="E225" t="str">
        <f>IF(D225="","",VLOOKUP(D225,Paramètres!$A$12:$B$16,2,FALSE))</f>
        <v/>
      </c>
    </row>
    <row r="226" spans="1:5" x14ac:dyDescent="0.2">
      <c r="A226" t="s">
        <v>350</v>
      </c>
      <c r="B226" t="s">
        <v>62</v>
      </c>
      <c r="C226">
        <v>1</v>
      </c>
      <c r="E226" t="str">
        <f>IF(D226="","",VLOOKUP(D226,Paramètres!$A$12:$B$16,2,FALSE))</f>
        <v/>
      </c>
    </row>
    <row r="227" spans="1:5" x14ac:dyDescent="0.2">
      <c r="A227" t="s">
        <v>350</v>
      </c>
      <c r="B227" t="s">
        <v>64</v>
      </c>
      <c r="C227">
        <v>1</v>
      </c>
      <c r="D227">
        <v>5</v>
      </c>
      <c r="E227">
        <f>IF(D227="","",VLOOKUP(D227,Paramètres!$A$12:$B$16,2,FALSE))</f>
        <v>1</v>
      </c>
    </row>
    <row r="228" spans="1:5" x14ac:dyDescent="0.2">
      <c r="A228" t="s">
        <v>350</v>
      </c>
      <c r="B228" t="s">
        <v>66</v>
      </c>
      <c r="C228">
        <v>1</v>
      </c>
      <c r="E228" t="str">
        <f>IF(D228="","",VLOOKUP(D228,Paramètres!$A$12:$B$16,2,FALSE))</f>
        <v/>
      </c>
    </row>
    <row r="229" spans="1:5" x14ac:dyDescent="0.2">
      <c r="A229" t="s">
        <v>350</v>
      </c>
      <c r="B229" t="s">
        <v>68</v>
      </c>
      <c r="C229">
        <v>1</v>
      </c>
      <c r="D229">
        <v>2</v>
      </c>
      <c r="E229">
        <f>IF(D229="","",VLOOKUP(D229,Paramètres!$A$12:$B$16,2,FALSE))</f>
        <v>4</v>
      </c>
    </row>
    <row r="230" spans="1:5" x14ac:dyDescent="0.2">
      <c r="A230" t="s">
        <v>353</v>
      </c>
      <c r="B230" t="s">
        <v>46</v>
      </c>
      <c r="C230">
        <v>1</v>
      </c>
      <c r="E230" t="str">
        <f>IF(D230="","",VLOOKUP(D230,Paramètres!$A$12:$B$16,2,FALSE))</f>
        <v/>
      </c>
    </row>
    <row r="231" spans="1:5" x14ac:dyDescent="0.2">
      <c r="A231" t="s">
        <v>353</v>
      </c>
      <c r="B231" t="s">
        <v>48</v>
      </c>
      <c r="C231">
        <v>1</v>
      </c>
      <c r="D231">
        <v>4</v>
      </c>
      <c r="E231">
        <f>IF(D231="","",VLOOKUP(D231,Paramètres!$A$12:$B$16,2,FALSE))</f>
        <v>2</v>
      </c>
    </row>
    <row r="232" spans="1:5" x14ac:dyDescent="0.2">
      <c r="A232" t="s">
        <v>353</v>
      </c>
      <c r="B232" t="s">
        <v>50</v>
      </c>
      <c r="C232">
        <v>1</v>
      </c>
      <c r="D232">
        <v>2</v>
      </c>
      <c r="E232">
        <f>IF(D232="","",VLOOKUP(D232,Paramètres!$A$12:$B$16,2,FALSE))</f>
        <v>4</v>
      </c>
    </row>
    <row r="233" spans="1:5" x14ac:dyDescent="0.2">
      <c r="A233" t="s">
        <v>353</v>
      </c>
      <c r="B233" t="s">
        <v>52</v>
      </c>
      <c r="C233">
        <v>0</v>
      </c>
      <c r="E233" t="str">
        <f>IF(D233="","",VLOOKUP(D233,Paramètres!$A$12:$B$16,2,FALSE))</f>
        <v/>
      </c>
    </row>
    <row r="234" spans="1:5" x14ac:dyDescent="0.2">
      <c r="A234" t="s">
        <v>353</v>
      </c>
      <c r="B234" t="s">
        <v>54</v>
      </c>
      <c r="C234">
        <v>1</v>
      </c>
      <c r="D234">
        <v>3</v>
      </c>
      <c r="E234">
        <f>IF(D234="","",VLOOKUP(D234,Paramètres!$A$12:$B$16,2,FALSE))</f>
        <v>3</v>
      </c>
    </row>
    <row r="235" spans="1:5" x14ac:dyDescent="0.2">
      <c r="A235" t="s">
        <v>353</v>
      </c>
      <c r="B235" t="s">
        <v>56</v>
      </c>
      <c r="C235">
        <v>1</v>
      </c>
      <c r="E235" t="str">
        <f>IF(D235="","",VLOOKUP(D235,Paramètres!$A$12:$B$16,2,FALSE))</f>
        <v/>
      </c>
    </row>
    <row r="236" spans="1:5" x14ac:dyDescent="0.2">
      <c r="A236" t="s">
        <v>353</v>
      </c>
      <c r="B236" t="s">
        <v>58</v>
      </c>
      <c r="C236">
        <v>1</v>
      </c>
      <c r="D236">
        <v>1</v>
      </c>
      <c r="E236">
        <f>IF(D236="","",VLOOKUP(D236,Paramètres!$A$12:$B$16,2,FALSE))</f>
        <v>5</v>
      </c>
    </row>
    <row r="237" spans="1:5" x14ac:dyDescent="0.2">
      <c r="A237" t="s">
        <v>353</v>
      </c>
      <c r="B237" t="s">
        <v>60</v>
      </c>
      <c r="C237">
        <v>0</v>
      </c>
      <c r="E237" t="str">
        <f>IF(D237="","",VLOOKUP(D237,Paramètres!$A$12:$B$16,2,FALSE))</f>
        <v/>
      </c>
    </row>
    <row r="238" spans="1:5" x14ac:dyDescent="0.2">
      <c r="A238" t="s">
        <v>353</v>
      </c>
      <c r="B238" t="s">
        <v>62</v>
      </c>
      <c r="C238">
        <v>1</v>
      </c>
      <c r="E238" t="str">
        <f>IF(D238="","",VLOOKUP(D238,Paramètres!$A$12:$B$16,2,FALSE))</f>
        <v/>
      </c>
    </row>
    <row r="239" spans="1:5" x14ac:dyDescent="0.2">
      <c r="A239" t="s">
        <v>353</v>
      </c>
      <c r="B239" t="s">
        <v>64</v>
      </c>
      <c r="C239">
        <v>1</v>
      </c>
      <c r="E239" t="str">
        <f>IF(D239="","",VLOOKUP(D239,Paramètres!$A$12:$B$16,2,FALSE))</f>
        <v/>
      </c>
    </row>
    <row r="240" spans="1:5" x14ac:dyDescent="0.2">
      <c r="A240" t="s">
        <v>353</v>
      </c>
      <c r="B240" t="s">
        <v>66</v>
      </c>
      <c r="C240">
        <v>1</v>
      </c>
      <c r="D240">
        <v>5</v>
      </c>
      <c r="E240">
        <f>IF(D240="","",VLOOKUP(D240,Paramètres!$A$12:$B$16,2,FALSE))</f>
        <v>1</v>
      </c>
    </row>
    <row r="241" spans="1:5" x14ac:dyDescent="0.2">
      <c r="A241" t="s">
        <v>353</v>
      </c>
      <c r="B241" t="s">
        <v>68</v>
      </c>
      <c r="C241">
        <v>1</v>
      </c>
      <c r="E241" t="str">
        <f>IF(D241="","",VLOOKUP(D241,Paramètres!$A$12:$B$16,2,FALSE))</f>
        <v/>
      </c>
    </row>
    <row r="242" spans="1:5" x14ac:dyDescent="0.2">
      <c r="A242" t="s">
        <v>354</v>
      </c>
      <c r="B242" t="s">
        <v>46</v>
      </c>
      <c r="C242">
        <v>1</v>
      </c>
      <c r="E242" t="str">
        <f>IF(D242="","",VLOOKUP(D242,Paramètres!$A$12:$B$16,2,FALSE))</f>
        <v/>
      </c>
    </row>
    <row r="243" spans="1:5" x14ac:dyDescent="0.2">
      <c r="A243" t="s">
        <v>354</v>
      </c>
      <c r="B243" t="s">
        <v>48</v>
      </c>
      <c r="C243">
        <v>1</v>
      </c>
      <c r="D243">
        <v>5</v>
      </c>
      <c r="E243">
        <f>IF(D243="","",VLOOKUP(D243,Paramètres!$A$12:$B$16,2,FALSE))</f>
        <v>1</v>
      </c>
    </row>
    <row r="244" spans="1:5" x14ac:dyDescent="0.2">
      <c r="A244" t="s">
        <v>354</v>
      </c>
      <c r="B244" t="s">
        <v>50</v>
      </c>
      <c r="C244">
        <v>0</v>
      </c>
      <c r="E244" t="str">
        <f>IF(D244="","",VLOOKUP(D244,Paramètres!$A$12:$B$16,2,FALSE))</f>
        <v/>
      </c>
    </row>
    <row r="245" spans="1:5" x14ac:dyDescent="0.2">
      <c r="A245" t="s">
        <v>354</v>
      </c>
      <c r="B245" t="s">
        <v>52</v>
      </c>
      <c r="C245">
        <v>1</v>
      </c>
      <c r="E245" t="str">
        <f>IF(D245="","",VLOOKUP(D245,Paramètres!$A$12:$B$16,2,FALSE))</f>
        <v/>
      </c>
    </row>
    <row r="246" spans="1:5" x14ac:dyDescent="0.2">
      <c r="A246" t="s">
        <v>354</v>
      </c>
      <c r="B246" t="s">
        <v>54</v>
      </c>
      <c r="C246">
        <v>1</v>
      </c>
      <c r="D246">
        <v>2</v>
      </c>
      <c r="E246">
        <f>IF(D246="","",VLOOKUP(D246,Paramètres!$A$12:$B$16,2,FALSE))</f>
        <v>4</v>
      </c>
    </row>
    <row r="247" spans="1:5" x14ac:dyDescent="0.2">
      <c r="A247" t="s">
        <v>354</v>
      </c>
      <c r="B247" t="s">
        <v>56</v>
      </c>
      <c r="C247">
        <v>1</v>
      </c>
      <c r="D247">
        <v>3</v>
      </c>
      <c r="E247">
        <f>IF(D247="","",VLOOKUP(D247,Paramètres!$A$12:$B$16,2,FALSE))</f>
        <v>3</v>
      </c>
    </row>
    <row r="248" spans="1:5" x14ac:dyDescent="0.2">
      <c r="A248" t="s">
        <v>354</v>
      </c>
      <c r="B248" t="s">
        <v>58</v>
      </c>
      <c r="C248">
        <v>1</v>
      </c>
      <c r="E248" t="str">
        <f>IF(D248="","",VLOOKUP(D248,Paramètres!$A$12:$B$16,2,FALSE))</f>
        <v/>
      </c>
    </row>
    <row r="249" spans="1:5" x14ac:dyDescent="0.2">
      <c r="A249" t="s">
        <v>354</v>
      </c>
      <c r="B249" t="s">
        <v>60</v>
      </c>
      <c r="C249">
        <v>1</v>
      </c>
      <c r="E249" t="str">
        <f>IF(D249="","",VLOOKUP(D249,Paramètres!$A$12:$B$16,2,FALSE))</f>
        <v/>
      </c>
    </row>
    <row r="250" spans="1:5" x14ac:dyDescent="0.2">
      <c r="A250" t="s">
        <v>354</v>
      </c>
      <c r="B250" t="s">
        <v>62</v>
      </c>
      <c r="C250">
        <v>0</v>
      </c>
      <c r="E250" t="str">
        <f>IF(D250="","",VLOOKUP(D250,Paramètres!$A$12:$B$16,2,FALSE))</f>
        <v/>
      </c>
    </row>
    <row r="251" spans="1:5" x14ac:dyDescent="0.2">
      <c r="A251" t="s">
        <v>354</v>
      </c>
      <c r="B251" t="s">
        <v>64</v>
      </c>
      <c r="C251">
        <v>1</v>
      </c>
      <c r="D251">
        <v>4</v>
      </c>
      <c r="E251">
        <f>IF(D251="","",VLOOKUP(D251,Paramètres!$A$12:$B$16,2,FALSE))</f>
        <v>2</v>
      </c>
    </row>
    <row r="252" spans="1:5" x14ac:dyDescent="0.2">
      <c r="A252" t="s">
        <v>354</v>
      </c>
      <c r="B252" t="s">
        <v>66</v>
      </c>
      <c r="C252">
        <v>1</v>
      </c>
      <c r="E252" t="str">
        <f>IF(D252="","",VLOOKUP(D252,Paramètres!$A$12:$B$16,2,FALSE))</f>
        <v/>
      </c>
    </row>
    <row r="253" spans="1:5" x14ac:dyDescent="0.2">
      <c r="A253" t="s">
        <v>354</v>
      </c>
      <c r="B253" t="s">
        <v>68</v>
      </c>
      <c r="C253">
        <v>1</v>
      </c>
      <c r="D253">
        <v>1</v>
      </c>
      <c r="E253">
        <f>IF(D253="","",VLOOKUP(D253,Paramètres!$A$12:$B$16,2,FALSE))</f>
        <v>5</v>
      </c>
    </row>
    <row r="254" spans="1:5" x14ac:dyDescent="0.2">
      <c r="A254" t="s">
        <v>355</v>
      </c>
      <c r="B254" t="s">
        <v>46</v>
      </c>
      <c r="C254">
        <v>1</v>
      </c>
      <c r="D254">
        <v>4</v>
      </c>
      <c r="E254">
        <f>IF(D254="","",VLOOKUP(D254,Paramètres!$A$12:$B$16,2,FALSE))</f>
        <v>2</v>
      </c>
    </row>
    <row r="255" spans="1:5" x14ac:dyDescent="0.2">
      <c r="A255" t="s">
        <v>355</v>
      </c>
      <c r="B255" t="s">
        <v>48</v>
      </c>
      <c r="C255">
        <v>1</v>
      </c>
      <c r="E255" t="str">
        <f>IF(D255="","",VLOOKUP(D255,Paramètres!$A$12:$B$16,2,FALSE))</f>
        <v/>
      </c>
    </row>
    <row r="256" spans="1:5" x14ac:dyDescent="0.2">
      <c r="A256" t="s">
        <v>355</v>
      </c>
      <c r="B256" t="s">
        <v>50</v>
      </c>
      <c r="C256">
        <v>0</v>
      </c>
      <c r="E256" t="str">
        <f>IF(D256="","",VLOOKUP(D256,Paramètres!$A$12:$B$16,2,FALSE))</f>
        <v/>
      </c>
    </row>
    <row r="257" spans="1:5" x14ac:dyDescent="0.2">
      <c r="A257" t="s">
        <v>355</v>
      </c>
      <c r="B257" t="s">
        <v>52</v>
      </c>
      <c r="C257">
        <v>1</v>
      </c>
      <c r="D257">
        <v>1</v>
      </c>
      <c r="E257">
        <f>IF(D257="","",VLOOKUP(D257,Paramètres!$A$12:$B$16,2,FALSE))</f>
        <v>5</v>
      </c>
    </row>
    <row r="258" spans="1:5" x14ac:dyDescent="0.2">
      <c r="A258" t="s">
        <v>355</v>
      </c>
      <c r="B258" t="s">
        <v>54</v>
      </c>
      <c r="C258">
        <v>1</v>
      </c>
      <c r="E258" t="str">
        <f>IF(D258="","",VLOOKUP(D258,Paramètres!$A$12:$B$16,2,FALSE))</f>
        <v/>
      </c>
    </row>
    <row r="259" spans="1:5" x14ac:dyDescent="0.2">
      <c r="A259" t="s">
        <v>355</v>
      </c>
      <c r="B259" t="s">
        <v>56</v>
      </c>
      <c r="C259">
        <v>1</v>
      </c>
      <c r="E259" t="str">
        <f>IF(D259="","",VLOOKUP(D259,Paramètres!$A$12:$B$16,2,FALSE))</f>
        <v/>
      </c>
    </row>
    <row r="260" spans="1:5" x14ac:dyDescent="0.2">
      <c r="A260" t="s">
        <v>355</v>
      </c>
      <c r="B260" t="s">
        <v>58</v>
      </c>
      <c r="C260">
        <v>1</v>
      </c>
      <c r="D260">
        <v>5</v>
      </c>
      <c r="E260">
        <f>IF(D260="","",VLOOKUP(D260,Paramètres!$A$12:$B$16,2,FALSE))</f>
        <v>1</v>
      </c>
    </row>
    <row r="261" spans="1:5" x14ac:dyDescent="0.2">
      <c r="A261" t="s">
        <v>355</v>
      </c>
      <c r="B261" t="s">
        <v>60</v>
      </c>
      <c r="C261">
        <v>1</v>
      </c>
      <c r="D261">
        <v>2</v>
      </c>
      <c r="E261">
        <f>IF(D261="","",VLOOKUP(D261,Paramètres!$A$12:$B$16,2,FALSE))</f>
        <v>4</v>
      </c>
    </row>
    <row r="262" spans="1:5" x14ac:dyDescent="0.2">
      <c r="A262" t="s">
        <v>355</v>
      </c>
      <c r="B262" t="s">
        <v>62</v>
      </c>
      <c r="C262">
        <v>1</v>
      </c>
      <c r="E262" t="str">
        <f>IF(D262="","",VLOOKUP(D262,Paramètres!$A$12:$B$16,2,FALSE))</f>
        <v/>
      </c>
    </row>
    <row r="263" spans="1:5" x14ac:dyDescent="0.2">
      <c r="A263" t="s">
        <v>355</v>
      </c>
      <c r="B263" t="s">
        <v>64</v>
      </c>
      <c r="C263">
        <v>0</v>
      </c>
      <c r="E263" t="str">
        <f>IF(D263="","",VLOOKUP(D263,Paramètres!$A$12:$B$16,2,FALSE))</f>
        <v/>
      </c>
    </row>
    <row r="264" spans="1:5" x14ac:dyDescent="0.2">
      <c r="A264" t="s">
        <v>355</v>
      </c>
      <c r="B264" t="s">
        <v>66</v>
      </c>
      <c r="C264">
        <v>1</v>
      </c>
      <c r="E264" t="str">
        <f>IF(D264="","",VLOOKUP(D264,Paramètres!$A$12:$B$16,2,FALSE))</f>
        <v/>
      </c>
    </row>
    <row r="265" spans="1:5" x14ac:dyDescent="0.2">
      <c r="A265" t="s">
        <v>355</v>
      </c>
      <c r="B265" t="s">
        <v>68</v>
      </c>
      <c r="C265">
        <v>1</v>
      </c>
      <c r="D265">
        <v>3</v>
      </c>
      <c r="E265">
        <f>IF(D265="","",VLOOKUP(D265,Paramètres!$A$12:$B$16,2,FALSE))</f>
        <v>3</v>
      </c>
    </row>
    <row r="266" spans="1:5" x14ac:dyDescent="0.2">
      <c r="A266" t="s">
        <v>356</v>
      </c>
      <c r="B266" t="s">
        <v>46</v>
      </c>
      <c r="C266">
        <v>1</v>
      </c>
      <c r="D266">
        <v>1</v>
      </c>
      <c r="E266">
        <f>IF(D266="","",VLOOKUP(D266,Paramètres!$A$12:$B$16,2,FALSE))</f>
        <v>5</v>
      </c>
    </row>
    <row r="267" spans="1:5" x14ac:dyDescent="0.2">
      <c r="A267" t="s">
        <v>356</v>
      </c>
      <c r="B267" t="s">
        <v>48</v>
      </c>
      <c r="C267">
        <v>1</v>
      </c>
      <c r="D267">
        <v>2</v>
      </c>
      <c r="E267">
        <f>IF(D267="","",VLOOKUP(D267,Paramètres!$A$12:$B$16,2,FALSE))</f>
        <v>4</v>
      </c>
    </row>
    <row r="268" spans="1:5" x14ac:dyDescent="0.2">
      <c r="A268" t="s">
        <v>356</v>
      </c>
      <c r="B268" t="s">
        <v>50</v>
      </c>
      <c r="C268">
        <v>1</v>
      </c>
      <c r="E268" t="str">
        <f>IF(D268="","",VLOOKUP(D268,Paramètres!$A$12:$B$16,2,FALSE))</f>
        <v/>
      </c>
    </row>
    <row r="269" spans="1:5" x14ac:dyDescent="0.2">
      <c r="A269" t="s">
        <v>356</v>
      </c>
      <c r="B269" t="s">
        <v>52</v>
      </c>
      <c r="C269">
        <v>1</v>
      </c>
      <c r="D269">
        <v>5</v>
      </c>
      <c r="E269">
        <f>IF(D269="","",VLOOKUP(D269,Paramètres!$A$12:$B$16,2,FALSE))</f>
        <v>1</v>
      </c>
    </row>
    <row r="270" spans="1:5" x14ac:dyDescent="0.2">
      <c r="A270" t="s">
        <v>356</v>
      </c>
      <c r="B270" t="s">
        <v>54</v>
      </c>
      <c r="C270">
        <v>1</v>
      </c>
      <c r="E270" t="str">
        <f>IF(D270="","",VLOOKUP(D270,Paramètres!$A$12:$B$16,2,FALSE))</f>
        <v/>
      </c>
    </row>
    <row r="271" spans="1:5" x14ac:dyDescent="0.2">
      <c r="A271" t="s">
        <v>356</v>
      </c>
      <c r="B271" t="s">
        <v>56</v>
      </c>
      <c r="C271">
        <v>0</v>
      </c>
      <c r="E271" t="str">
        <f>IF(D271="","",VLOOKUP(D271,Paramètres!$A$12:$B$16,2,FALSE))</f>
        <v/>
      </c>
    </row>
    <row r="272" spans="1:5" x14ac:dyDescent="0.2">
      <c r="A272" t="s">
        <v>356</v>
      </c>
      <c r="B272" t="s">
        <v>58</v>
      </c>
      <c r="C272">
        <v>1</v>
      </c>
      <c r="E272" t="str">
        <f>IF(D272="","",VLOOKUP(D272,Paramètres!$A$12:$B$16,2,FALSE))</f>
        <v/>
      </c>
    </row>
    <row r="273" spans="1:5" x14ac:dyDescent="0.2">
      <c r="A273" t="s">
        <v>356</v>
      </c>
      <c r="B273" t="s">
        <v>60</v>
      </c>
      <c r="C273">
        <v>1</v>
      </c>
      <c r="E273" t="str">
        <f>IF(D273="","",VLOOKUP(D273,Paramètres!$A$12:$B$16,2,FALSE))</f>
        <v/>
      </c>
    </row>
    <row r="274" spans="1:5" x14ac:dyDescent="0.2">
      <c r="A274" t="s">
        <v>356</v>
      </c>
      <c r="B274" t="s">
        <v>62</v>
      </c>
      <c r="C274">
        <v>1</v>
      </c>
      <c r="D274">
        <v>4</v>
      </c>
      <c r="E274">
        <f>IF(D274="","",VLOOKUP(D274,Paramètres!$A$12:$B$16,2,FALSE))</f>
        <v>2</v>
      </c>
    </row>
    <row r="275" spans="1:5" x14ac:dyDescent="0.2">
      <c r="A275" t="s">
        <v>356</v>
      </c>
      <c r="B275" t="s">
        <v>64</v>
      </c>
      <c r="C275">
        <v>1</v>
      </c>
      <c r="E275" t="str">
        <f>IF(D275="","",VLOOKUP(D275,Paramètres!$A$12:$B$16,2,FALSE))</f>
        <v/>
      </c>
    </row>
    <row r="276" spans="1:5" x14ac:dyDescent="0.2">
      <c r="A276" t="s">
        <v>356</v>
      </c>
      <c r="B276" t="s">
        <v>66</v>
      </c>
      <c r="C276">
        <v>1</v>
      </c>
      <c r="D276">
        <v>3</v>
      </c>
      <c r="E276">
        <f>IF(D276="","",VLOOKUP(D276,Paramètres!$A$12:$B$16,2,FALSE))</f>
        <v>3</v>
      </c>
    </row>
    <row r="277" spans="1:5" x14ac:dyDescent="0.2">
      <c r="A277" t="s">
        <v>356</v>
      </c>
      <c r="B277" t="s">
        <v>68</v>
      </c>
      <c r="C277">
        <v>0</v>
      </c>
      <c r="E277" t="str">
        <f>IF(D277="","",VLOOKUP(D277,Paramètres!$A$12:$B$16,2,FALSE))</f>
        <v/>
      </c>
    </row>
    <row r="278" spans="1:5" x14ac:dyDescent="0.2">
      <c r="A278" t="s">
        <v>358</v>
      </c>
      <c r="B278" t="s">
        <v>46</v>
      </c>
      <c r="C278">
        <v>1</v>
      </c>
      <c r="D278">
        <v>3</v>
      </c>
      <c r="E278">
        <f>IF(D278="","",VLOOKUP(D278,Paramètres!$A$12:$B$16,2,FALSE))</f>
        <v>3</v>
      </c>
    </row>
    <row r="279" spans="1:5" x14ac:dyDescent="0.2">
      <c r="A279" t="s">
        <v>358</v>
      </c>
      <c r="B279" t="s">
        <v>48</v>
      </c>
      <c r="C279">
        <v>0</v>
      </c>
      <c r="E279" t="str">
        <f>IF(D279="","",VLOOKUP(D279,Paramètres!$A$12:$B$16,2,FALSE))</f>
        <v/>
      </c>
    </row>
    <row r="280" spans="1:5" x14ac:dyDescent="0.2">
      <c r="A280" t="s">
        <v>358</v>
      </c>
      <c r="B280" t="s">
        <v>50</v>
      </c>
      <c r="C280">
        <v>0</v>
      </c>
      <c r="E280" t="str">
        <f>IF(D280="","",VLOOKUP(D280,Paramètres!$A$12:$B$16,2,FALSE))</f>
        <v/>
      </c>
    </row>
    <row r="281" spans="1:5" x14ac:dyDescent="0.2">
      <c r="A281" t="s">
        <v>358</v>
      </c>
      <c r="B281" t="s">
        <v>52</v>
      </c>
      <c r="C281">
        <v>1</v>
      </c>
      <c r="E281" t="str">
        <f>IF(D281="","",VLOOKUP(D281,Paramètres!$A$12:$B$16,2,FALSE))</f>
        <v/>
      </c>
    </row>
    <row r="282" spans="1:5" x14ac:dyDescent="0.2">
      <c r="A282" t="s">
        <v>358</v>
      </c>
      <c r="B282" t="s">
        <v>54</v>
      </c>
      <c r="C282">
        <v>1</v>
      </c>
      <c r="E282" t="str">
        <f>IF(D282="","",VLOOKUP(D282,Paramètres!$A$12:$B$16,2,FALSE))</f>
        <v/>
      </c>
    </row>
    <row r="283" spans="1:5" x14ac:dyDescent="0.2">
      <c r="A283" t="s">
        <v>358</v>
      </c>
      <c r="B283" t="s">
        <v>56</v>
      </c>
      <c r="C283">
        <v>1</v>
      </c>
      <c r="D283">
        <v>1</v>
      </c>
      <c r="E283">
        <f>IF(D283="","",VLOOKUP(D283,Paramètres!$A$12:$B$16,2,FALSE))</f>
        <v>5</v>
      </c>
    </row>
    <row r="284" spans="1:5" x14ac:dyDescent="0.2">
      <c r="A284" t="s">
        <v>358</v>
      </c>
      <c r="B284" t="s">
        <v>58</v>
      </c>
      <c r="C284">
        <v>1</v>
      </c>
      <c r="D284">
        <v>2</v>
      </c>
      <c r="E284">
        <f>IF(D284="","",VLOOKUP(D284,Paramètres!$A$12:$B$16,2,FALSE))</f>
        <v>4</v>
      </c>
    </row>
    <row r="285" spans="1:5" x14ac:dyDescent="0.2">
      <c r="A285" t="s">
        <v>358</v>
      </c>
      <c r="B285" t="s">
        <v>60</v>
      </c>
      <c r="C285">
        <v>1</v>
      </c>
      <c r="D285">
        <v>5</v>
      </c>
      <c r="E285">
        <f>IF(D285="","",VLOOKUP(D285,Paramètres!$A$12:$B$16,2,FALSE))</f>
        <v>1</v>
      </c>
    </row>
    <row r="286" spans="1:5" x14ac:dyDescent="0.2">
      <c r="A286" t="s">
        <v>358</v>
      </c>
      <c r="B286" t="s">
        <v>62</v>
      </c>
      <c r="C286">
        <v>1</v>
      </c>
      <c r="D286">
        <v>4</v>
      </c>
      <c r="E286">
        <f>IF(D286="","",VLOOKUP(D286,Paramètres!$A$12:$B$16,2,FALSE))</f>
        <v>2</v>
      </c>
    </row>
    <row r="287" spans="1:5" x14ac:dyDescent="0.2">
      <c r="A287" t="s">
        <v>358</v>
      </c>
      <c r="B287" t="s">
        <v>64</v>
      </c>
      <c r="C287">
        <v>1</v>
      </c>
      <c r="E287" t="str">
        <f>IF(D287="","",VLOOKUP(D287,Paramètres!$A$12:$B$16,2,FALSE))</f>
        <v/>
      </c>
    </row>
    <row r="288" spans="1:5" x14ac:dyDescent="0.2">
      <c r="A288" t="s">
        <v>358</v>
      </c>
      <c r="B288" t="s">
        <v>66</v>
      </c>
      <c r="C288">
        <v>1</v>
      </c>
      <c r="E288" t="str">
        <f>IF(D288="","",VLOOKUP(D288,Paramètres!$A$12:$B$16,2,FALSE))</f>
        <v/>
      </c>
    </row>
    <row r="289" spans="1:5" x14ac:dyDescent="0.2">
      <c r="A289" t="s">
        <v>358</v>
      </c>
      <c r="B289" t="s">
        <v>68</v>
      </c>
      <c r="C289">
        <v>1</v>
      </c>
      <c r="E289" t="str">
        <f>IF(D289="","",VLOOKUP(D289,Paramètres!$A$12:$B$16,2,FALSE))</f>
        <v/>
      </c>
    </row>
    <row r="290" spans="1:5" x14ac:dyDescent="0.2">
      <c r="A290" t="s">
        <v>360</v>
      </c>
      <c r="B290" t="s">
        <v>46</v>
      </c>
      <c r="C290">
        <v>1</v>
      </c>
      <c r="D290">
        <v>3</v>
      </c>
      <c r="E290">
        <f>IF(D290="","",VLOOKUP(D290,Paramètres!$A$12:$B$16,2,FALSE))</f>
        <v>3</v>
      </c>
    </row>
    <row r="291" spans="1:5" x14ac:dyDescent="0.2">
      <c r="A291" t="s">
        <v>360</v>
      </c>
      <c r="B291" t="s">
        <v>48</v>
      </c>
      <c r="C291">
        <v>1</v>
      </c>
      <c r="E291" t="str">
        <f>IF(D291="","",VLOOKUP(D291,Paramètres!$A$12:$B$16,2,FALSE))</f>
        <v/>
      </c>
    </row>
    <row r="292" spans="1:5" x14ac:dyDescent="0.2">
      <c r="A292" t="s">
        <v>360</v>
      </c>
      <c r="B292" t="s">
        <v>50</v>
      </c>
      <c r="C292">
        <v>1</v>
      </c>
      <c r="D292">
        <v>2</v>
      </c>
      <c r="E292">
        <f>IF(D292="","",VLOOKUP(D292,Paramètres!$A$12:$B$16,2,FALSE))</f>
        <v>4</v>
      </c>
    </row>
    <row r="293" spans="1:5" x14ac:dyDescent="0.2">
      <c r="A293" t="s">
        <v>360</v>
      </c>
      <c r="B293" t="s">
        <v>52</v>
      </c>
      <c r="C293">
        <v>1</v>
      </c>
      <c r="E293" t="str">
        <f>IF(D293="","",VLOOKUP(D293,Paramètres!$A$12:$B$16,2,FALSE))</f>
        <v/>
      </c>
    </row>
    <row r="294" spans="1:5" x14ac:dyDescent="0.2">
      <c r="A294" t="s">
        <v>360</v>
      </c>
      <c r="B294" t="s">
        <v>54</v>
      </c>
      <c r="C294">
        <v>1</v>
      </c>
      <c r="D294">
        <v>4</v>
      </c>
      <c r="E294">
        <f>IF(D294="","",VLOOKUP(D294,Paramètres!$A$12:$B$16,2,FALSE))</f>
        <v>2</v>
      </c>
    </row>
    <row r="295" spans="1:5" x14ac:dyDescent="0.2">
      <c r="A295" t="s">
        <v>360</v>
      </c>
      <c r="B295" t="s">
        <v>56</v>
      </c>
      <c r="C295">
        <v>1</v>
      </c>
      <c r="D295">
        <v>1</v>
      </c>
      <c r="E295">
        <f>IF(D295="","",VLOOKUP(D295,Paramètres!$A$12:$B$16,2,FALSE))</f>
        <v>5</v>
      </c>
    </row>
    <row r="296" spans="1:5" x14ac:dyDescent="0.2">
      <c r="A296" t="s">
        <v>360</v>
      </c>
      <c r="B296" t="s">
        <v>58</v>
      </c>
      <c r="C296">
        <v>0</v>
      </c>
      <c r="E296" t="str">
        <f>IF(D296="","",VLOOKUP(D296,Paramètres!$A$12:$B$16,2,FALSE))</f>
        <v/>
      </c>
    </row>
    <row r="297" spans="1:5" x14ac:dyDescent="0.2">
      <c r="A297" t="s">
        <v>360</v>
      </c>
      <c r="B297" t="s">
        <v>60</v>
      </c>
      <c r="C297">
        <v>1</v>
      </c>
      <c r="D297">
        <v>5</v>
      </c>
      <c r="E297">
        <f>IF(D297="","",VLOOKUP(D297,Paramètres!$A$12:$B$16,2,FALSE))</f>
        <v>1</v>
      </c>
    </row>
    <row r="298" spans="1:5" x14ac:dyDescent="0.2">
      <c r="A298" t="s">
        <v>360</v>
      </c>
      <c r="B298" t="s">
        <v>62</v>
      </c>
      <c r="C298">
        <v>0</v>
      </c>
      <c r="E298" t="str">
        <f>IF(D298="","",VLOOKUP(D298,Paramètres!$A$12:$B$16,2,FALSE))</f>
        <v/>
      </c>
    </row>
    <row r="299" spans="1:5" x14ac:dyDescent="0.2">
      <c r="A299" t="s">
        <v>360</v>
      </c>
      <c r="B299" t="s">
        <v>64</v>
      </c>
      <c r="C299">
        <v>1</v>
      </c>
      <c r="E299" t="str">
        <f>IF(D299="","",VLOOKUP(D299,Paramètres!$A$12:$B$16,2,FALSE))</f>
        <v/>
      </c>
    </row>
    <row r="300" spans="1:5" x14ac:dyDescent="0.2">
      <c r="A300" t="s">
        <v>360</v>
      </c>
      <c r="B300" t="s">
        <v>66</v>
      </c>
      <c r="C300">
        <v>1</v>
      </c>
      <c r="E300" t="str">
        <f>IF(D300="","",VLOOKUP(D300,Paramètres!$A$12:$B$16,2,FALSE))</f>
        <v/>
      </c>
    </row>
    <row r="301" spans="1:5" x14ac:dyDescent="0.2">
      <c r="A301" t="s">
        <v>360</v>
      </c>
      <c r="B301" t="s">
        <v>68</v>
      </c>
      <c r="C301">
        <v>1</v>
      </c>
      <c r="E301" t="str">
        <f>IF(D301="","",VLOOKUP(D301,Paramètres!$A$12:$B$16,2,FALSE))</f>
        <v/>
      </c>
    </row>
    <row r="302" spans="1:5" x14ac:dyDescent="0.2">
      <c r="A302" t="s">
        <v>361</v>
      </c>
      <c r="B302" t="s">
        <v>46</v>
      </c>
      <c r="C302">
        <v>0</v>
      </c>
      <c r="E302" t="str">
        <f>IF(D302="","",VLOOKUP(D302,Paramètres!$A$12:$B$16,2,FALSE))</f>
        <v/>
      </c>
    </row>
    <row r="303" spans="1:5" x14ac:dyDescent="0.2">
      <c r="A303" t="s">
        <v>361</v>
      </c>
      <c r="B303" t="s">
        <v>48</v>
      </c>
      <c r="C303">
        <v>1</v>
      </c>
      <c r="E303" t="str">
        <f>IF(D303="","",VLOOKUP(D303,Paramètres!$A$12:$B$16,2,FALSE))</f>
        <v/>
      </c>
    </row>
    <row r="304" spans="1:5" x14ac:dyDescent="0.2">
      <c r="A304" t="s">
        <v>361</v>
      </c>
      <c r="B304" t="s">
        <v>50</v>
      </c>
      <c r="C304">
        <v>0</v>
      </c>
      <c r="E304" t="str">
        <f>IF(D304="","",VLOOKUP(D304,Paramètres!$A$12:$B$16,2,FALSE))</f>
        <v/>
      </c>
    </row>
    <row r="305" spans="1:5" x14ac:dyDescent="0.2">
      <c r="A305" t="s">
        <v>361</v>
      </c>
      <c r="B305" t="s">
        <v>52</v>
      </c>
      <c r="C305">
        <v>1</v>
      </c>
      <c r="D305">
        <v>3</v>
      </c>
      <c r="E305">
        <f>IF(D305="","",VLOOKUP(D305,Paramètres!$A$12:$B$16,2,FALSE))</f>
        <v>3</v>
      </c>
    </row>
    <row r="306" spans="1:5" x14ac:dyDescent="0.2">
      <c r="A306" t="s">
        <v>361</v>
      </c>
      <c r="B306" t="s">
        <v>54</v>
      </c>
      <c r="C306">
        <v>1</v>
      </c>
      <c r="D306">
        <v>2</v>
      </c>
      <c r="E306">
        <f>IF(D306="","",VLOOKUP(D306,Paramètres!$A$12:$B$16,2,FALSE))</f>
        <v>4</v>
      </c>
    </row>
    <row r="307" spans="1:5" x14ac:dyDescent="0.2">
      <c r="A307" t="s">
        <v>361</v>
      </c>
      <c r="B307" t="s">
        <v>56</v>
      </c>
      <c r="C307">
        <v>1</v>
      </c>
      <c r="E307" t="str">
        <f>IF(D307="","",VLOOKUP(D307,Paramètres!$A$12:$B$16,2,FALSE))</f>
        <v/>
      </c>
    </row>
    <row r="308" spans="1:5" x14ac:dyDescent="0.2">
      <c r="A308" t="s">
        <v>361</v>
      </c>
      <c r="B308" t="s">
        <v>58</v>
      </c>
      <c r="C308">
        <v>1</v>
      </c>
      <c r="D308">
        <v>4</v>
      </c>
      <c r="E308">
        <f>IF(D308="","",VLOOKUP(D308,Paramètres!$A$12:$B$16,2,FALSE))</f>
        <v>2</v>
      </c>
    </row>
    <row r="309" spans="1:5" x14ac:dyDescent="0.2">
      <c r="A309" t="s">
        <v>361</v>
      </c>
      <c r="B309" t="s">
        <v>60</v>
      </c>
      <c r="C309">
        <v>1</v>
      </c>
      <c r="E309" t="str">
        <f>IF(D309="","",VLOOKUP(D309,Paramètres!$A$12:$B$16,2,FALSE))</f>
        <v/>
      </c>
    </row>
    <row r="310" spans="1:5" x14ac:dyDescent="0.2">
      <c r="A310" t="s">
        <v>361</v>
      </c>
      <c r="B310" t="s">
        <v>62</v>
      </c>
      <c r="C310">
        <v>1</v>
      </c>
      <c r="D310">
        <v>5</v>
      </c>
      <c r="E310">
        <f>IF(D310="","",VLOOKUP(D310,Paramètres!$A$12:$B$16,2,FALSE))</f>
        <v>1</v>
      </c>
    </row>
    <row r="311" spans="1:5" x14ac:dyDescent="0.2">
      <c r="A311" t="s">
        <v>361</v>
      </c>
      <c r="B311" t="s">
        <v>64</v>
      </c>
      <c r="C311">
        <v>1</v>
      </c>
      <c r="E311" t="str">
        <f>IF(D311="","",VLOOKUP(D311,Paramètres!$A$12:$B$16,2,FALSE))</f>
        <v/>
      </c>
    </row>
    <row r="312" spans="1:5" x14ac:dyDescent="0.2">
      <c r="A312" t="s">
        <v>361</v>
      </c>
      <c r="B312" t="s">
        <v>66</v>
      </c>
      <c r="C312">
        <v>1</v>
      </c>
      <c r="E312" t="str">
        <f>IF(D312="","",VLOOKUP(D312,Paramètres!$A$12:$B$16,2,FALSE))</f>
        <v/>
      </c>
    </row>
    <row r="313" spans="1:5" x14ac:dyDescent="0.2">
      <c r="A313" t="s">
        <v>361</v>
      </c>
      <c r="B313" t="s">
        <v>68</v>
      </c>
      <c r="C313">
        <v>1</v>
      </c>
      <c r="D313">
        <v>1</v>
      </c>
      <c r="E313">
        <f>IF(D313="","",VLOOKUP(D313,Paramètres!$A$12:$B$16,2,FALSE))</f>
        <v>5</v>
      </c>
    </row>
    <row r="314" spans="1:5" x14ac:dyDescent="0.2">
      <c r="A314" t="s">
        <v>363</v>
      </c>
      <c r="B314" t="s">
        <v>46</v>
      </c>
      <c r="C314">
        <v>1</v>
      </c>
      <c r="E314" t="str">
        <f>IF(D314="","",VLOOKUP(D314,Paramètres!$A$12:$B$16,2,FALSE))</f>
        <v/>
      </c>
    </row>
    <row r="315" spans="1:5" x14ac:dyDescent="0.2">
      <c r="A315" t="s">
        <v>363</v>
      </c>
      <c r="B315" t="s">
        <v>48</v>
      </c>
      <c r="C315">
        <v>1</v>
      </c>
      <c r="D315">
        <v>4</v>
      </c>
      <c r="E315">
        <f>IF(D315="","",VLOOKUP(D315,Paramètres!$A$12:$B$16,2,FALSE))</f>
        <v>2</v>
      </c>
    </row>
    <row r="316" spans="1:5" x14ac:dyDescent="0.2">
      <c r="A316" t="s">
        <v>363</v>
      </c>
      <c r="B316" t="s">
        <v>50</v>
      </c>
      <c r="C316">
        <v>1</v>
      </c>
      <c r="D316">
        <v>2</v>
      </c>
      <c r="E316">
        <f>IF(D316="","",VLOOKUP(D316,Paramètres!$A$12:$B$16,2,FALSE))</f>
        <v>4</v>
      </c>
    </row>
    <row r="317" spans="1:5" x14ac:dyDescent="0.2">
      <c r="A317" t="s">
        <v>363</v>
      </c>
      <c r="B317" t="s">
        <v>52</v>
      </c>
      <c r="C317">
        <v>1</v>
      </c>
      <c r="E317" t="str">
        <f>IF(D317="","",VLOOKUP(D317,Paramètres!$A$12:$B$16,2,FALSE))</f>
        <v/>
      </c>
    </row>
    <row r="318" spans="1:5" x14ac:dyDescent="0.2">
      <c r="A318" t="s">
        <v>363</v>
      </c>
      <c r="B318" t="s">
        <v>54</v>
      </c>
      <c r="C318">
        <v>1</v>
      </c>
      <c r="E318" t="str">
        <f>IF(D318="","",VLOOKUP(D318,Paramètres!$A$12:$B$16,2,FALSE))</f>
        <v/>
      </c>
    </row>
    <row r="319" spans="1:5" x14ac:dyDescent="0.2">
      <c r="A319" t="s">
        <v>363</v>
      </c>
      <c r="B319" t="s">
        <v>56</v>
      </c>
      <c r="C319">
        <v>0</v>
      </c>
      <c r="E319" t="str">
        <f>IF(D319="","",VLOOKUP(D319,Paramètres!$A$12:$B$16,2,FALSE))</f>
        <v/>
      </c>
    </row>
    <row r="320" spans="1:5" x14ac:dyDescent="0.2">
      <c r="A320" t="s">
        <v>363</v>
      </c>
      <c r="B320" t="s">
        <v>58</v>
      </c>
      <c r="C320">
        <v>1</v>
      </c>
      <c r="D320">
        <v>3</v>
      </c>
      <c r="E320">
        <f>IF(D320="","",VLOOKUP(D320,Paramètres!$A$12:$B$16,2,FALSE))</f>
        <v>3</v>
      </c>
    </row>
    <row r="321" spans="1:5" x14ac:dyDescent="0.2">
      <c r="A321" t="s">
        <v>363</v>
      </c>
      <c r="B321" t="s">
        <v>60</v>
      </c>
      <c r="C321">
        <v>0</v>
      </c>
      <c r="E321" t="str">
        <f>IF(D321="","",VLOOKUP(D321,Paramètres!$A$12:$B$16,2,FALSE))</f>
        <v/>
      </c>
    </row>
    <row r="322" spans="1:5" x14ac:dyDescent="0.2">
      <c r="A322" t="s">
        <v>363</v>
      </c>
      <c r="B322" t="s">
        <v>62</v>
      </c>
      <c r="C322">
        <v>1</v>
      </c>
      <c r="D322">
        <v>5</v>
      </c>
      <c r="E322">
        <f>IF(D322="","",VLOOKUP(D322,Paramètres!$A$12:$B$16,2,FALSE))</f>
        <v>1</v>
      </c>
    </row>
    <row r="323" spans="1:5" x14ac:dyDescent="0.2">
      <c r="A323" t="s">
        <v>363</v>
      </c>
      <c r="B323" t="s">
        <v>64</v>
      </c>
      <c r="C323">
        <v>1</v>
      </c>
      <c r="E323" t="str">
        <f>IF(D323="","",VLOOKUP(D323,Paramètres!$A$12:$B$16,2,FALSE))</f>
        <v/>
      </c>
    </row>
    <row r="324" spans="1:5" x14ac:dyDescent="0.2">
      <c r="A324" t="s">
        <v>363</v>
      </c>
      <c r="B324" t="s">
        <v>66</v>
      </c>
      <c r="C324">
        <v>1</v>
      </c>
      <c r="D324">
        <v>1</v>
      </c>
      <c r="E324">
        <f>IF(D324="","",VLOOKUP(D324,Paramètres!$A$12:$B$16,2,FALSE))</f>
        <v>5</v>
      </c>
    </row>
    <row r="325" spans="1:5" x14ac:dyDescent="0.2">
      <c r="A325" t="s">
        <v>363</v>
      </c>
      <c r="B325" t="s">
        <v>68</v>
      </c>
      <c r="C325">
        <v>1</v>
      </c>
      <c r="E325" t="str">
        <f>IF(D325="","",VLOOKUP(D325,Paramètres!$A$12:$B$16,2,FALSE))</f>
        <v/>
      </c>
    </row>
    <row r="326" spans="1:5" x14ac:dyDescent="0.2">
      <c r="A326" t="s">
        <v>364</v>
      </c>
      <c r="B326" t="s">
        <v>46</v>
      </c>
      <c r="C326">
        <v>1</v>
      </c>
      <c r="E326" t="str">
        <f>IF(D326="","",VLOOKUP(D326,Paramètres!$A$12:$B$16,2,FALSE))</f>
        <v/>
      </c>
    </row>
    <row r="327" spans="1:5" x14ac:dyDescent="0.2">
      <c r="A327" t="s">
        <v>364</v>
      </c>
      <c r="B327" t="s">
        <v>48</v>
      </c>
      <c r="C327">
        <v>0</v>
      </c>
      <c r="E327" t="str">
        <f>IF(D327="","",VLOOKUP(D327,Paramètres!$A$12:$B$16,2,FALSE))</f>
        <v/>
      </c>
    </row>
    <row r="328" spans="1:5" x14ac:dyDescent="0.2">
      <c r="A328" t="s">
        <v>364</v>
      </c>
      <c r="B328" t="s">
        <v>50</v>
      </c>
      <c r="C328">
        <v>0</v>
      </c>
      <c r="E328" t="str">
        <f>IF(D328="","",VLOOKUP(D328,Paramètres!$A$12:$B$16,2,FALSE))</f>
        <v/>
      </c>
    </row>
    <row r="329" spans="1:5" x14ac:dyDescent="0.2">
      <c r="A329" t="s">
        <v>364</v>
      </c>
      <c r="B329" t="s">
        <v>52</v>
      </c>
      <c r="C329">
        <v>1</v>
      </c>
      <c r="D329">
        <v>5</v>
      </c>
      <c r="E329">
        <f>IF(D329="","",VLOOKUP(D329,Paramètres!$A$12:$B$16,2,FALSE))</f>
        <v>1</v>
      </c>
    </row>
    <row r="330" spans="1:5" x14ac:dyDescent="0.2">
      <c r="A330" t="s">
        <v>364</v>
      </c>
      <c r="B330" t="s">
        <v>54</v>
      </c>
      <c r="C330">
        <v>1</v>
      </c>
      <c r="D330">
        <v>2</v>
      </c>
      <c r="E330">
        <f>IF(D330="","",VLOOKUP(D330,Paramètres!$A$12:$B$16,2,FALSE))</f>
        <v>4</v>
      </c>
    </row>
    <row r="331" spans="1:5" x14ac:dyDescent="0.2">
      <c r="A331" t="s">
        <v>364</v>
      </c>
      <c r="B331" t="s">
        <v>56</v>
      </c>
      <c r="C331">
        <v>1</v>
      </c>
      <c r="E331" t="str">
        <f>IF(D331="","",VLOOKUP(D331,Paramètres!$A$12:$B$16,2,FALSE))</f>
        <v/>
      </c>
    </row>
    <row r="332" spans="1:5" x14ac:dyDescent="0.2">
      <c r="A332" t="s">
        <v>364</v>
      </c>
      <c r="B332" t="s">
        <v>58</v>
      </c>
      <c r="C332">
        <v>1</v>
      </c>
      <c r="D332">
        <v>1</v>
      </c>
      <c r="E332">
        <f>IF(D332="","",VLOOKUP(D332,Paramètres!$A$12:$B$16,2,FALSE))</f>
        <v>5</v>
      </c>
    </row>
    <row r="333" spans="1:5" x14ac:dyDescent="0.2">
      <c r="A333" t="s">
        <v>364</v>
      </c>
      <c r="B333" t="s">
        <v>60</v>
      </c>
      <c r="C333">
        <v>1</v>
      </c>
      <c r="E333" t="str">
        <f>IF(D333="","",VLOOKUP(D333,Paramètres!$A$12:$B$16,2,FALSE))</f>
        <v/>
      </c>
    </row>
    <row r="334" spans="1:5" x14ac:dyDescent="0.2">
      <c r="A334" t="s">
        <v>364</v>
      </c>
      <c r="B334" t="s">
        <v>62</v>
      </c>
      <c r="C334">
        <v>1</v>
      </c>
      <c r="E334" t="str">
        <f>IF(D334="","",VLOOKUP(D334,Paramètres!$A$12:$B$16,2,FALSE))</f>
        <v/>
      </c>
    </row>
    <row r="335" spans="1:5" x14ac:dyDescent="0.2">
      <c r="A335" t="s">
        <v>364</v>
      </c>
      <c r="B335" t="s">
        <v>64</v>
      </c>
      <c r="C335">
        <v>1</v>
      </c>
      <c r="D335">
        <v>3</v>
      </c>
      <c r="E335">
        <f>IF(D335="","",VLOOKUP(D335,Paramètres!$A$12:$B$16,2,FALSE))</f>
        <v>3</v>
      </c>
    </row>
    <row r="336" spans="1:5" x14ac:dyDescent="0.2">
      <c r="A336" t="s">
        <v>364</v>
      </c>
      <c r="B336" t="s">
        <v>66</v>
      </c>
      <c r="C336">
        <v>1</v>
      </c>
      <c r="E336" t="str">
        <f>IF(D336="","",VLOOKUP(D336,Paramètres!$A$12:$B$16,2,FALSE))</f>
        <v/>
      </c>
    </row>
    <row r="337" spans="1:5" x14ac:dyDescent="0.2">
      <c r="A337" t="s">
        <v>364</v>
      </c>
      <c r="B337" t="s">
        <v>68</v>
      </c>
      <c r="C337">
        <v>1</v>
      </c>
      <c r="D337">
        <v>4</v>
      </c>
      <c r="E337">
        <f>IF(D337="","",VLOOKUP(D337,Paramètres!$A$12:$B$16,2,FALSE))</f>
        <v>2</v>
      </c>
    </row>
    <row r="338" spans="1:5" x14ac:dyDescent="0.2">
      <c r="A338" t="s">
        <v>365</v>
      </c>
      <c r="B338" t="s">
        <v>46</v>
      </c>
      <c r="C338">
        <v>1</v>
      </c>
      <c r="E338" t="str">
        <f>IF(D338="","",VLOOKUP(D338,Paramètres!$A$12:$B$16,2,FALSE))</f>
        <v/>
      </c>
    </row>
    <row r="339" spans="1:5" x14ac:dyDescent="0.2">
      <c r="A339" t="s">
        <v>365</v>
      </c>
      <c r="B339" t="s">
        <v>48</v>
      </c>
      <c r="C339">
        <v>1</v>
      </c>
      <c r="D339">
        <v>2</v>
      </c>
      <c r="E339">
        <f>IF(D339="","",VLOOKUP(D339,Paramètres!$A$12:$B$16,2,FALSE))</f>
        <v>4</v>
      </c>
    </row>
    <row r="340" spans="1:5" x14ac:dyDescent="0.2">
      <c r="A340" t="s">
        <v>365</v>
      </c>
      <c r="B340" t="s">
        <v>50</v>
      </c>
      <c r="C340">
        <v>1</v>
      </c>
      <c r="E340" t="str">
        <f>IF(D340="","",VLOOKUP(D340,Paramètres!$A$12:$B$16,2,FALSE))</f>
        <v/>
      </c>
    </row>
    <row r="341" spans="1:5" x14ac:dyDescent="0.2">
      <c r="A341" t="s">
        <v>365</v>
      </c>
      <c r="B341" t="s">
        <v>52</v>
      </c>
      <c r="C341">
        <v>0</v>
      </c>
      <c r="E341" t="str">
        <f>IF(D341="","",VLOOKUP(D341,Paramètres!$A$12:$B$16,2,FALSE))</f>
        <v/>
      </c>
    </row>
    <row r="342" spans="1:5" x14ac:dyDescent="0.2">
      <c r="A342" t="s">
        <v>365</v>
      </c>
      <c r="B342" t="s">
        <v>54</v>
      </c>
      <c r="C342">
        <v>0</v>
      </c>
      <c r="E342" t="str">
        <f>IF(D342="","",VLOOKUP(D342,Paramètres!$A$12:$B$16,2,FALSE))</f>
        <v/>
      </c>
    </row>
    <row r="343" spans="1:5" x14ac:dyDescent="0.2">
      <c r="A343" t="s">
        <v>365</v>
      </c>
      <c r="B343" t="s">
        <v>56</v>
      </c>
      <c r="C343">
        <v>1</v>
      </c>
      <c r="D343">
        <v>1</v>
      </c>
      <c r="E343">
        <f>IF(D343="","",VLOOKUP(D343,Paramètres!$A$12:$B$16,2,FALSE))</f>
        <v>5</v>
      </c>
    </row>
    <row r="344" spans="1:5" x14ac:dyDescent="0.2">
      <c r="A344" t="s">
        <v>365</v>
      </c>
      <c r="B344" t="s">
        <v>58</v>
      </c>
      <c r="C344">
        <v>1</v>
      </c>
      <c r="E344" t="str">
        <f>IF(D344="","",VLOOKUP(D344,Paramètres!$A$12:$B$16,2,FALSE))</f>
        <v/>
      </c>
    </row>
    <row r="345" spans="1:5" x14ac:dyDescent="0.2">
      <c r="A345" t="s">
        <v>365</v>
      </c>
      <c r="B345" t="s">
        <v>60</v>
      </c>
      <c r="C345">
        <v>1</v>
      </c>
      <c r="D345">
        <v>5</v>
      </c>
      <c r="E345">
        <f>IF(D345="","",VLOOKUP(D345,Paramètres!$A$12:$B$16,2,FALSE))</f>
        <v>1</v>
      </c>
    </row>
    <row r="346" spans="1:5" x14ac:dyDescent="0.2">
      <c r="A346" t="s">
        <v>365</v>
      </c>
      <c r="B346" t="s">
        <v>62</v>
      </c>
      <c r="C346">
        <v>1</v>
      </c>
      <c r="D346">
        <v>4</v>
      </c>
      <c r="E346">
        <f>IF(D346="","",VLOOKUP(D346,Paramètres!$A$12:$B$16,2,FALSE))</f>
        <v>2</v>
      </c>
    </row>
    <row r="347" spans="1:5" x14ac:dyDescent="0.2">
      <c r="A347" t="s">
        <v>365</v>
      </c>
      <c r="B347" t="s">
        <v>64</v>
      </c>
      <c r="C347">
        <v>1</v>
      </c>
      <c r="D347">
        <v>3</v>
      </c>
      <c r="E347">
        <f>IF(D347="","",VLOOKUP(D347,Paramètres!$A$12:$B$16,2,FALSE))</f>
        <v>3</v>
      </c>
    </row>
    <row r="348" spans="1:5" x14ac:dyDescent="0.2">
      <c r="A348" t="s">
        <v>365</v>
      </c>
      <c r="B348" t="s">
        <v>66</v>
      </c>
      <c r="C348">
        <v>1</v>
      </c>
      <c r="E348" t="str">
        <f>IF(D348="","",VLOOKUP(D348,Paramètres!$A$12:$B$16,2,FALSE))</f>
        <v/>
      </c>
    </row>
    <row r="349" spans="1:5" x14ac:dyDescent="0.2">
      <c r="A349" t="s">
        <v>365</v>
      </c>
      <c r="B349" t="s">
        <v>68</v>
      </c>
      <c r="C349">
        <v>1</v>
      </c>
      <c r="E349" t="str">
        <f>IF(D349="","",VLOOKUP(D349,Paramètres!$A$12:$B$16,2,FALSE))</f>
        <v/>
      </c>
    </row>
    <row r="350" spans="1:5" x14ac:dyDescent="0.2">
      <c r="A350" t="s">
        <v>366</v>
      </c>
      <c r="B350" t="s">
        <v>46</v>
      </c>
      <c r="C350">
        <v>1</v>
      </c>
      <c r="E350" t="str">
        <f>IF(D350="","",VLOOKUP(D350,Paramètres!$A$12:$B$16,2,FALSE))</f>
        <v/>
      </c>
    </row>
    <row r="351" spans="1:5" x14ac:dyDescent="0.2">
      <c r="A351" t="s">
        <v>366</v>
      </c>
      <c r="B351" t="s">
        <v>48</v>
      </c>
      <c r="C351">
        <v>1</v>
      </c>
      <c r="E351" t="str">
        <f>IF(D351="","",VLOOKUP(D351,Paramètres!$A$12:$B$16,2,FALSE))</f>
        <v/>
      </c>
    </row>
    <row r="352" spans="1:5" x14ac:dyDescent="0.2">
      <c r="A352" t="s">
        <v>366</v>
      </c>
      <c r="B352" t="s">
        <v>50</v>
      </c>
      <c r="C352">
        <v>0</v>
      </c>
      <c r="E352" t="str">
        <f>IF(D352="","",VLOOKUP(D352,Paramètres!$A$12:$B$16,2,FALSE))</f>
        <v/>
      </c>
    </row>
    <row r="353" spans="1:5" x14ac:dyDescent="0.2">
      <c r="A353" t="s">
        <v>366</v>
      </c>
      <c r="B353" t="s">
        <v>52</v>
      </c>
      <c r="C353">
        <v>1</v>
      </c>
      <c r="E353" t="str">
        <f>IF(D353="","",VLOOKUP(D353,Paramètres!$A$12:$B$16,2,FALSE))</f>
        <v/>
      </c>
    </row>
    <row r="354" spans="1:5" x14ac:dyDescent="0.2">
      <c r="A354" t="s">
        <v>366</v>
      </c>
      <c r="B354" t="s">
        <v>54</v>
      </c>
      <c r="C354">
        <v>1</v>
      </c>
      <c r="E354" t="str">
        <f>IF(D354="","",VLOOKUP(D354,Paramètres!$A$12:$B$16,2,FALSE))</f>
        <v/>
      </c>
    </row>
    <row r="355" spans="1:5" x14ac:dyDescent="0.2">
      <c r="A355" t="s">
        <v>366</v>
      </c>
      <c r="B355" t="s">
        <v>56</v>
      </c>
      <c r="C355">
        <v>0</v>
      </c>
      <c r="E355" t="str">
        <f>IF(D355="","",VLOOKUP(D355,Paramètres!$A$12:$B$16,2,FALSE))</f>
        <v/>
      </c>
    </row>
    <row r="356" spans="1:5" x14ac:dyDescent="0.2">
      <c r="A356" t="s">
        <v>366</v>
      </c>
      <c r="B356" t="s">
        <v>58</v>
      </c>
      <c r="C356">
        <v>1</v>
      </c>
      <c r="D356">
        <v>2</v>
      </c>
      <c r="E356">
        <f>IF(D356="","",VLOOKUP(D356,Paramètres!$A$12:$B$16,2,FALSE))</f>
        <v>4</v>
      </c>
    </row>
    <row r="357" spans="1:5" x14ac:dyDescent="0.2">
      <c r="A357" t="s">
        <v>366</v>
      </c>
      <c r="B357" t="s">
        <v>60</v>
      </c>
      <c r="C357">
        <v>1</v>
      </c>
      <c r="E357" t="str">
        <f>IF(D357="","",VLOOKUP(D357,Paramètres!$A$12:$B$16,2,FALSE))</f>
        <v/>
      </c>
    </row>
    <row r="358" spans="1:5" x14ac:dyDescent="0.2">
      <c r="A358" t="s">
        <v>366</v>
      </c>
      <c r="B358" t="s">
        <v>62</v>
      </c>
      <c r="C358">
        <v>1</v>
      </c>
      <c r="D358">
        <v>1</v>
      </c>
      <c r="E358">
        <f>IF(D358="","",VLOOKUP(D358,Paramètres!$A$12:$B$16,2,FALSE))</f>
        <v>5</v>
      </c>
    </row>
    <row r="359" spans="1:5" x14ac:dyDescent="0.2">
      <c r="A359" t="s">
        <v>366</v>
      </c>
      <c r="B359" t="s">
        <v>64</v>
      </c>
      <c r="C359">
        <v>1</v>
      </c>
      <c r="D359">
        <v>3</v>
      </c>
      <c r="E359">
        <f>IF(D359="","",VLOOKUP(D359,Paramètres!$A$12:$B$16,2,FALSE))</f>
        <v>3</v>
      </c>
    </row>
    <row r="360" spans="1:5" x14ac:dyDescent="0.2">
      <c r="A360" t="s">
        <v>366</v>
      </c>
      <c r="B360" t="s">
        <v>66</v>
      </c>
      <c r="C360">
        <v>1</v>
      </c>
      <c r="D360">
        <v>5</v>
      </c>
      <c r="E360">
        <f>IF(D360="","",VLOOKUP(D360,Paramètres!$A$12:$B$16,2,FALSE))</f>
        <v>1</v>
      </c>
    </row>
    <row r="361" spans="1:5" x14ac:dyDescent="0.2">
      <c r="A361" t="s">
        <v>366</v>
      </c>
      <c r="B361" t="s">
        <v>68</v>
      </c>
      <c r="C361">
        <v>1</v>
      </c>
      <c r="D361">
        <v>4</v>
      </c>
      <c r="E361">
        <f>IF(D361="","",VLOOKUP(D361,Paramètres!$A$12:$B$16,2,FALSE))</f>
        <v>2</v>
      </c>
    </row>
    <row r="362" spans="1:5" x14ac:dyDescent="0.2">
      <c r="A362" t="s">
        <v>367</v>
      </c>
      <c r="B362" t="s">
        <v>46</v>
      </c>
      <c r="C362">
        <v>1</v>
      </c>
      <c r="D362">
        <v>5</v>
      </c>
      <c r="E362">
        <f>IF(D362="","",VLOOKUP(D362,Paramètres!$A$12:$B$16,2,FALSE))</f>
        <v>1</v>
      </c>
    </row>
    <row r="363" spans="1:5" x14ac:dyDescent="0.2">
      <c r="A363" t="s">
        <v>367</v>
      </c>
      <c r="B363" t="s">
        <v>48</v>
      </c>
      <c r="C363">
        <v>1</v>
      </c>
      <c r="E363" t="str">
        <f>IF(D363="","",VLOOKUP(D363,Paramètres!$A$12:$B$16,2,FALSE))</f>
        <v/>
      </c>
    </row>
    <row r="364" spans="1:5" x14ac:dyDescent="0.2">
      <c r="A364" t="s">
        <v>367</v>
      </c>
      <c r="B364" t="s">
        <v>50</v>
      </c>
      <c r="C364">
        <v>1</v>
      </c>
      <c r="D364">
        <v>2</v>
      </c>
      <c r="E364">
        <f>IF(D364="","",VLOOKUP(D364,Paramètres!$A$12:$B$16,2,FALSE))</f>
        <v>4</v>
      </c>
    </row>
    <row r="365" spans="1:5" x14ac:dyDescent="0.2">
      <c r="A365" t="s">
        <v>367</v>
      </c>
      <c r="B365" t="s">
        <v>52</v>
      </c>
      <c r="C365">
        <v>1</v>
      </c>
      <c r="E365" t="str">
        <f>IF(D365="","",VLOOKUP(D365,Paramètres!$A$12:$B$16,2,FALSE))</f>
        <v/>
      </c>
    </row>
    <row r="366" spans="1:5" x14ac:dyDescent="0.2">
      <c r="A366" t="s">
        <v>367</v>
      </c>
      <c r="B366" t="s">
        <v>54</v>
      </c>
      <c r="C366">
        <v>1</v>
      </c>
      <c r="D366">
        <v>1</v>
      </c>
      <c r="E366">
        <f>IF(D366="","",VLOOKUP(D366,Paramètres!$A$12:$B$16,2,FALSE))</f>
        <v>5</v>
      </c>
    </row>
    <row r="367" spans="1:5" x14ac:dyDescent="0.2">
      <c r="A367" t="s">
        <v>367</v>
      </c>
      <c r="B367" t="s">
        <v>56</v>
      </c>
      <c r="C367">
        <v>1</v>
      </c>
      <c r="E367" t="str">
        <f>IF(D367="","",VLOOKUP(D367,Paramètres!$A$12:$B$16,2,FALSE))</f>
        <v/>
      </c>
    </row>
    <row r="368" spans="1:5" x14ac:dyDescent="0.2">
      <c r="A368" t="s">
        <v>367</v>
      </c>
      <c r="B368" t="s">
        <v>58</v>
      </c>
      <c r="C368">
        <v>1</v>
      </c>
      <c r="E368" t="str">
        <f>IF(D368="","",VLOOKUP(D368,Paramètres!$A$12:$B$16,2,FALSE))</f>
        <v/>
      </c>
    </row>
    <row r="369" spans="1:5" x14ac:dyDescent="0.2">
      <c r="A369" t="s">
        <v>367</v>
      </c>
      <c r="B369" t="s">
        <v>60</v>
      </c>
      <c r="C369">
        <v>0</v>
      </c>
      <c r="E369" t="str">
        <f>IF(D369="","",VLOOKUP(D369,Paramètres!$A$12:$B$16,2,FALSE))</f>
        <v/>
      </c>
    </row>
    <row r="370" spans="1:5" x14ac:dyDescent="0.2">
      <c r="A370" t="s">
        <v>367</v>
      </c>
      <c r="B370" t="s">
        <v>62</v>
      </c>
      <c r="C370">
        <v>1</v>
      </c>
      <c r="D370">
        <v>3</v>
      </c>
      <c r="E370">
        <f>IF(D370="","",VLOOKUP(D370,Paramètres!$A$12:$B$16,2,FALSE))</f>
        <v>3</v>
      </c>
    </row>
    <row r="371" spans="1:5" x14ac:dyDescent="0.2">
      <c r="A371" t="s">
        <v>367</v>
      </c>
      <c r="B371" t="s">
        <v>64</v>
      </c>
      <c r="C371">
        <v>1</v>
      </c>
      <c r="D371">
        <v>4</v>
      </c>
      <c r="E371">
        <f>IF(D371="","",VLOOKUP(D371,Paramètres!$A$12:$B$16,2,FALSE))</f>
        <v>2</v>
      </c>
    </row>
    <row r="372" spans="1:5" x14ac:dyDescent="0.2">
      <c r="A372" t="s">
        <v>367</v>
      </c>
      <c r="B372" t="s">
        <v>66</v>
      </c>
      <c r="C372">
        <v>0</v>
      </c>
      <c r="E372" t="str">
        <f>IF(D372="","",VLOOKUP(D372,Paramètres!$A$12:$B$16,2,FALSE))</f>
        <v/>
      </c>
    </row>
    <row r="373" spans="1:5" x14ac:dyDescent="0.2">
      <c r="A373" t="s">
        <v>367</v>
      </c>
      <c r="B373" t="s">
        <v>68</v>
      </c>
      <c r="C373">
        <v>1</v>
      </c>
      <c r="E373" t="str">
        <f>IF(D373="","",VLOOKUP(D373,Paramètres!$A$12:$B$16,2,FALSE))</f>
        <v/>
      </c>
    </row>
    <row r="374" spans="1:5" x14ac:dyDescent="0.2">
      <c r="A374" t="s">
        <v>368</v>
      </c>
      <c r="B374" t="s">
        <v>46</v>
      </c>
      <c r="C374">
        <v>1</v>
      </c>
      <c r="D374">
        <v>3</v>
      </c>
      <c r="E374">
        <f>IF(D374="","",VLOOKUP(D374,Paramètres!$A$12:$B$16,2,FALSE))</f>
        <v>3</v>
      </c>
    </row>
    <row r="375" spans="1:5" x14ac:dyDescent="0.2">
      <c r="A375" t="s">
        <v>368</v>
      </c>
      <c r="B375" t="s">
        <v>48</v>
      </c>
      <c r="C375">
        <v>1</v>
      </c>
      <c r="E375" t="str">
        <f>IF(D375="","",VLOOKUP(D375,Paramètres!$A$12:$B$16,2,FALSE))</f>
        <v/>
      </c>
    </row>
    <row r="376" spans="1:5" x14ac:dyDescent="0.2">
      <c r="A376" t="s">
        <v>368</v>
      </c>
      <c r="B376" t="s">
        <v>50</v>
      </c>
      <c r="C376">
        <v>1</v>
      </c>
      <c r="D376">
        <v>2</v>
      </c>
      <c r="E376">
        <f>IF(D376="","",VLOOKUP(D376,Paramètres!$A$12:$B$16,2,FALSE))</f>
        <v>4</v>
      </c>
    </row>
    <row r="377" spans="1:5" x14ac:dyDescent="0.2">
      <c r="A377" t="s">
        <v>368</v>
      </c>
      <c r="B377" t="s">
        <v>52</v>
      </c>
      <c r="C377">
        <v>1</v>
      </c>
      <c r="E377" t="str">
        <f>IF(D377="","",VLOOKUP(D377,Paramètres!$A$12:$B$16,2,FALSE))</f>
        <v/>
      </c>
    </row>
    <row r="378" spans="1:5" x14ac:dyDescent="0.2">
      <c r="A378" t="s">
        <v>368</v>
      </c>
      <c r="B378" t="s">
        <v>54</v>
      </c>
      <c r="C378">
        <v>1</v>
      </c>
      <c r="D378">
        <v>1</v>
      </c>
      <c r="E378">
        <f>IF(D378="","",VLOOKUP(D378,Paramètres!$A$12:$B$16,2,FALSE))</f>
        <v>5</v>
      </c>
    </row>
    <row r="379" spans="1:5" x14ac:dyDescent="0.2">
      <c r="A379" t="s">
        <v>368</v>
      </c>
      <c r="B379" t="s">
        <v>56</v>
      </c>
      <c r="C379">
        <v>0</v>
      </c>
      <c r="E379" t="str">
        <f>IF(D379="","",VLOOKUP(D379,Paramètres!$A$12:$B$16,2,FALSE))</f>
        <v/>
      </c>
    </row>
    <row r="380" spans="1:5" x14ac:dyDescent="0.2">
      <c r="A380" t="s">
        <v>368</v>
      </c>
      <c r="B380" t="s">
        <v>58</v>
      </c>
      <c r="C380">
        <v>1</v>
      </c>
      <c r="E380" t="str">
        <f>IF(D380="","",VLOOKUP(D380,Paramètres!$A$12:$B$16,2,FALSE))</f>
        <v/>
      </c>
    </row>
    <row r="381" spans="1:5" x14ac:dyDescent="0.2">
      <c r="A381" t="s">
        <v>368</v>
      </c>
      <c r="B381" t="s">
        <v>60</v>
      </c>
      <c r="C381">
        <v>1</v>
      </c>
      <c r="D381">
        <v>5</v>
      </c>
      <c r="E381">
        <f>IF(D381="","",VLOOKUP(D381,Paramètres!$A$12:$B$16,2,FALSE))</f>
        <v>1</v>
      </c>
    </row>
    <row r="382" spans="1:5" x14ac:dyDescent="0.2">
      <c r="A382" t="s">
        <v>368</v>
      </c>
      <c r="B382" t="s">
        <v>62</v>
      </c>
      <c r="C382">
        <v>1</v>
      </c>
      <c r="E382" t="str">
        <f>IF(D382="","",VLOOKUP(D382,Paramètres!$A$12:$B$16,2,FALSE))</f>
        <v/>
      </c>
    </row>
    <row r="383" spans="1:5" x14ac:dyDescent="0.2">
      <c r="A383" t="s">
        <v>368</v>
      </c>
      <c r="B383" t="s">
        <v>64</v>
      </c>
      <c r="C383">
        <v>0</v>
      </c>
      <c r="E383" t="str">
        <f>IF(D383="","",VLOOKUP(D383,Paramètres!$A$12:$B$16,2,FALSE))</f>
        <v/>
      </c>
    </row>
    <row r="384" spans="1:5" x14ac:dyDescent="0.2">
      <c r="A384" t="s">
        <v>368</v>
      </c>
      <c r="B384" t="s">
        <v>66</v>
      </c>
      <c r="C384">
        <v>1</v>
      </c>
      <c r="D384">
        <v>4</v>
      </c>
      <c r="E384">
        <f>IF(D384="","",VLOOKUP(D384,Paramètres!$A$12:$B$16,2,FALSE))</f>
        <v>2</v>
      </c>
    </row>
    <row r="385" spans="1:5" x14ac:dyDescent="0.2">
      <c r="A385" t="s">
        <v>368</v>
      </c>
      <c r="B385" t="s">
        <v>68</v>
      </c>
      <c r="C385">
        <v>1</v>
      </c>
      <c r="E385" t="str">
        <f>IF(D385="","",VLOOKUP(D385,Paramètres!$A$12:$B$16,2,FALSE))</f>
        <v/>
      </c>
    </row>
    <row r="386" spans="1:5" x14ac:dyDescent="0.2">
      <c r="A386" t="s">
        <v>369</v>
      </c>
      <c r="B386" t="s">
        <v>46</v>
      </c>
      <c r="C386">
        <v>1</v>
      </c>
      <c r="E386" t="str">
        <f>IF(D386="","",VLOOKUP(D386,Paramètres!$A$12:$B$16,2,FALSE))</f>
        <v/>
      </c>
    </row>
    <row r="387" spans="1:5" x14ac:dyDescent="0.2">
      <c r="A387" t="s">
        <v>369</v>
      </c>
      <c r="B387" t="s">
        <v>48</v>
      </c>
      <c r="C387">
        <v>1</v>
      </c>
      <c r="E387" t="str">
        <f>IF(D387="","",VLOOKUP(D387,Paramètres!$A$12:$B$16,2,FALSE))</f>
        <v/>
      </c>
    </row>
    <row r="388" spans="1:5" x14ac:dyDescent="0.2">
      <c r="A388" t="s">
        <v>369</v>
      </c>
      <c r="B388" t="s">
        <v>50</v>
      </c>
      <c r="C388">
        <v>1</v>
      </c>
      <c r="E388" t="str">
        <f>IF(D388="","",VLOOKUP(D388,Paramètres!$A$12:$B$16,2,FALSE))</f>
        <v/>
      </c>
    </row>
    <row r="389" spans="1:5" x14ac:dyDescent="0.2">
      <c r="A389" t="s">
        <v>369</v>
      </c>
      <c r="B389" t="s">
        <v>52</v>
      </c>
      <c r="C389">
        <v>1</v>
      </c>
      <c r="E389" t="str">
        <f>IF(D389="","",VLOOKUP(D389,Paramètres!$A$12:$B$16,2,FALSE))</f>
        <v/>
      </c>
    </row>
    <row r="390" spans="1:5" x14ac:dyDescent="0.2">
      <c r="A390" t="s">
        <v>369</v>
      </c>
      <c r="B390" t="s">
        <v>54</v>
      </c>
      <c r="C390">
        <v>1</v>
      </c>
      <c r="E390" t="str">
        <f>IF(D390="","",VLOOKUP(D390,Paramètres!$A$12:$B$16,2,FALSE))</f>
        <v/>
      </c>
    </row>
    <row r="391" spans="1:5" x14ac:dyDescent="0.2">
      <c r="A391" t="s">
        <v>369</v>
      </c>
      <c r="B391" t="s">
        <v>56</v>
      </c>
      <c r="C391">
        <v>0</v>
      </c>
      <c r="E391" t="str">
        <f>IF(D391="","",VLOOKUP(D391,Paramètres!$A$12:$B$16,2,FALSE))</f>
        <v/>
      </c>
    </row>
    <row r="392" spans="1:5" x14ac:dyDescent="0.2">
      <c r="A392" t="s">
        <v>369</v>
      </c>
      <c r="B392" t="s">
        <v>58</v>
      </c>
      <c r="C392">
        <v>1</v>
      </c>
      <c r="D392">
        <v>3</v>
      </c>
      <c r="E392">
        <f>IF(D392="","",VLOOKUP(D392,Paramètres!$A$12:$B$16,2,FALSE))</f>
        <v>3</v>
      </c>
    </row>
    <row r="393" spans="1:5" x14ac:dyDescent="0.2">
      <c r="A393" t="s">
        <v>369</v>
      </c>
      <c r="B393" t="s">
        <v>60</v>
      </c>
      <c r="C393">
        <v>1</v>
      </c>
      <c r="D393">
        <v>5</v>
      </c>
      <c r="E393">
        <f>IF(D393="","",VLOOKUP(D393,Paramètres!$A$12:$B$16,2,FALSE))</f>
        <v>1</v>
      </c>
    </row>
    <row r="394" spans="1:5" x14ac:dyDescent="0.2">
      <c r="A394" t="s">
        <v>369</v>
      </c>
      <c r="B394" t="s">
        <v>62</v>
      </c>
      <c r="C394">
        <v>0</v>
      </c>
      <c r="E394" t="str">
        <f>IF(D394="","",VLOOKUP(D394,Paramètres!$A$12:$B$16,2,FALSE))</f>
        <v/>
      </c>
    </row>
    <row r="395" spans="1:5" x14ac:dyDescent="0.2">
      <c r="A395" t="s">
        <v>369</v>
      </c>
      <c r="B395" t="s">
        <v>64</v>
      </c>
      <c r="C395">
        <v>1</v>
      </c>
      <c r="D395">
        <v>2</v>
      </c>
      <c r="E395">
        <f>IF(D395="","",VLOOKUP(D395,Paramètres!$A$12:$B$16,2,FALSE))</f>
        <v>4</v>
      </c>
    </row>
    <row r="396" spans="1:5" x14ac:dyDescent="0.2">
      <c r="A396" t="s">
        <v>369</v>
      </c>
      <c r="B396" t="s">
        <v>66</v>
      </c>
      <c r="C396">
        <v>1</v>
      </c>
      <c r="D396">
        <v>4</v>
      </c>
      <c r="E396">
        <f>IF(D396="","",VLOOKUP(D396,Paramètres!$A$12:$B$16,2,FALSE))</f>
        <v>2</v>
      </c>
    </row>
    <row r="397" spans="1:5" x14ac:dyDescent="0.2">
      <c r="A397" t="s">
        <v>369</v>
      </c>
      <c r="B397" t="s">
        <v>68</v>
      </c>
      <c r="C397">
        <v>1</v>
      </c>
      <c r="D397">
        <v>1</v>
      </c>
      <c r="E397">
        <f>IF(D397="","",VLOOKUP(D397,Paramètres!$A$12:$B$16,2,FALSE))</f>
        <v>5</v>
      </c>
    </row>
    <row r="398" spans="1:5" x14ac:dyDescent="0.2">
      <c r="A398" t="s">
        <v>370</v>
      </c>
      <c r="B398" t="s">
        <v>46</v>
      </c>
      <c r="C398">
        <v>1</v>
      </c>
      <c r="D398">
        <v>3</v>
      </c>
      <c r="E398">
        <f>IF(D398="","",VLOOKUP(D398,Paramètres!$A$12:$B$16,2,FALSE))</f>
        <v>3</v>
      </c>
    </row>
    <row r="399" spans="1:5" x14ac:dyDescent="0.2">
      <c r="A399" t="s">
        <v>370</v>
      </c>
      <c r="B399" t="s">
        <v>48</v>
      </c>
      <c r="C399">
        <v>0</v>
      </c>
      <c r="E399" t="str">
        <f>IF(D399="","",VLOOKUP(D399,Paramètres!$A$12:$B$16,2,FALSE))</f>
        <v/>
      </c>
    </row>
    <row r="400" spans="1:5" x14ac:dyDescent="0.2">
      <c r="A400" t="s">
        <v>370</v>
      </c>
      <c r="B400" t="s">
        <v>50</v>
      </c>
      <c r="C400">
        <v>1</v>
      </c>
      <c r="D400">
        <v>1</v>
      </c>
      <c r="E400">
        <f>IF(D400="","",VLOOKUP(D400,Paramètres!$A$12:$B$16,2,FALSE))</f>
        <v>5</v>
      </c>
    </row>
    <row r="401" spans="1:5" x14ac:dyDescent="0.2">
      <c r="A401" t="s">
        <v>370</v>
      </c>
      <c r="B401" t="s">
        <v>52</v>
      </c>
      <c r="C401">
        <v>1</v>
      </c>
      <c r="D401">
        <v>2</v>
      </c>
      <c r="E401">
        <f>IF(D401="","",VLOOKUP(D401,Paramètres!$A$12:$B$16,2,FALSE))</f>
        <v>4</v>
      </c>
    </row>
    <row r="402" spans="1:5" x14ac:dyDescent="0.2">
      <c r="A402" t="s">
        <v>370</v>
      </c>
      <c r="B402" t="s">
        <v>54</v>
      </c>
      <c r="C402">
        <v>0</v>
      </c>
      <c r="E402" t="str">
        <f>IF(D402="","",VLOOKUP(D402,Paramètres!$A$12:$B$16,2,FALSE))</f>
        <v/>
      </c>
    </row>
    <row r="403" spans="1:5" x14ac:dyDescent="0.2">
      <c r="A403" t="s">
        <v>370</v>
      </c>
      <c r="B403" t="s">
        <v>56</v>
      </c>
      <c r="C403">
        <v>1</v>
      </c>
      <c r="D403">
        <v>4</v>
      </c>
      <c r="E403">
        <f>IF(D403="","",VLOOKUP(D403,Paramètres!$A$12:$B$16,2,FALSE))</f>
        <v>2</v>
      </c>
    </row>
    <row r="404" spans="1:5" x14ac:dyDescent="0.2">
      <c r="A404" t="s">
        <v>370</v>
      </c>
      <c r="B404" t="s">
        <v>58</v>
      </c>
      <c r="C404">
        <v>1</v>
      </c>
      <c r="E404" t="str">
        <f>IF(D404="","",VLOOKUP(D404,Paramètres!$A$12:$B$16,2,FALSE))</f>
        <v/>
      </c>
    </row>
    <row r="405" spans="1:5" x14ac:dyDescent="0.2">
      <c r="A405" t="s">
        <v>370</v>
      </c>
      <c r="B405" t="s">
        <v>60</v>
      </c>
      <c r="C405">
        <v>1</v>
      </c>
      <c r="E405" t="str">
        <f>IF(D405="","",VLOOKUP(D405,Paramètres!$A$12:$B$16,2,FALSE))</f>
        <v/>
      </c>
    </row>
    <row r="406" spans="1:5" x14ac:dyDescent="0.2">
      <c r="A406" t="s">
        <v>370</v>
      </c>
      <c r="B406" t="s">
        <v>62</v>
      </c>
      <c r="C406">
        <v>1</v>
      </c>
      <c r="E406" t="str">
        <f>IF(D406="","",VLOOKUP(D406,Paramètres!$A$12:$B$16,2,FALSE))</f>
        <v/>
      </c>
    </row>
    <row r="407" spans="1:5" x14ac:dyDescent="0.2">
      <c r="A407" t="s">
        <v>370</v>
      </c>
      <c r="B407" t="s">
        <v>64</v>
      </c>
      <c r="C407">
        <v>1</v>
      </c>
      <c r="E407" t="str">
        <f>IF(D407="","",VLOOKUP(D407,Paramètres!$A$12:$B$16,2,FALSE))</f>
        <v/>
      </c>
    </row>
    <row r="408" spans="1:5" x14ac:dyDescent="0.2">
      <c r="A408" t="s">
        <v>370</v>
      </c>
      <c r="B408" t="s">
        <v>66</v>
      </c>
      <c r="C408">
        <v>1</v>
      </c>
      <c r="E408" t="str">
        <f>IF(D408="","",VLOOKUP(D408,Paramètres!$A$12:$B$16,2,FALSE))</f>
        <v/>
      </c>
    </row>
    <row r="409" spans="1:5" x14ac:dyDescent="0.2">
      <c r="A409" t="s">
        <v>370</v>
      </c>
      <c r="B409" t="s">
        <v>68</v>
      </c>
      <c r="C409">
        <v>1</v>
      </c>
      <c r="D409">
        <v>5</v>
      </c>
      <c r="E409">
        <f>IF(D409="","",VLOOKUP(D409,Paramètres!$A$12:$B$16,2,FALSE))</f>
        <v>1</v>
      </c>
    </row>
    <row r="410" spans="1:5" x14ac:dyDescent="0.2">
      <c r="A410" t="s">
        <v>372</v>
      </c>
      <c r="B410" t="s">
        <v>46</v>
      </c>
      <c r="C410">
        <v>1</v>
      </c>
      <c r="D410">
        <v>5</v>
      </c>
      <c r="E410">
        <f>IF(D410="","",VLOOKUP(D410,Paramètres!$A$12:$B$16,2,FALSE))</f>
        <v>1</v>
      </c>
    </row>
    <row r="411" spans="1:5" x14ac:dyDescent="0.2">
      <c r="A411" t="s">
        <v>372</v>
      </c>
      <c r="B411" t="s">
        <v>48</v>
      </c>
      <c r="C411">
        <v>1</v>
      </c>
      <c r="D411">
        <v>3</v>
      </c>
      <c r="E411">
        <f>IF(D411="","",VLOOKUP(D411,Paramètres!$A$12:$B$16,2,FALSE))</f>
        <v>3</v>
      </c>
    </row>
    <row r="412" spans="1:5" x14ac:dyDescent="0.2">
      <c r="A412" t="s">
        <v>372</v>
      </c>
      <c r="B412" t="s">
        <v>50</v>
      </c>
      <c r="C412">
        <v>0</v>
      </c>
      <c r="E412" t="str">
        <f>IF(D412="","",VLOOKUP(D412,Paramètres!$A$12:$B$16,2,FALSE))</f>
        <v/>
      </c>
    </row>
    <row r="413" spans="1:5" x14ac:dyDescent="0.2">
      <c r="A413" t="s">
        <v>372</v>
      </c>
      <c r="B413" t="s">
        <v>52</v>
      </c>
      <c r="C413">
        <v>0</v>
      </c>
      <c r="E413" t="str">
        <f>IF(D413="","",VLOOKUP(D413,Paramètres!$A$12:$B$16,2,FALSE))</f>
        <v/>
      </c>
    </row>
    <row r="414" spans="1:5" x14ac:dyDescent="0.2">
      <c r="A414" t="s">
        <v>372</v>
      </c>
      <c r="B414" t="s">
        <v>54</v>
      </c>
      <c r="C414">
        <v>1</v>
      </c>
      <c r="E414" t="str">
        <f>IF(D414="","",VLOOKUP(D414,Paramètres!$A$12:$B$16,2,FALSE))</f>
        <v/>
      </c>
    </row>
    <row r="415" spans="1:5" x14ac:dyDescent="0.2">
      <c r="A415" t="s">
        <v>372</v>
      </c>
      <c r="B415" t="s">
        <v>56</v>
      </c>
      <c r="C415">
        <v>1</v>
      </c>
      <c r="D415">
        <v>2</v>
      </c>
      <c r="E415">
        <f>IF(D415="","",VLOOKUP(D415,Paramètres!$A$12:$B$16,2,FALSE))</f>
        <v>4</v>
      </c>
    </row>
    <row r="416" spans="1:5" x14ac:dyDescent="0.2">
      <c r="A416" t="s">
        <v>372</v>
      </c>
      <c r="B416" t="s">
        <v>58</v>
      </c>
      <c r="C416">
        <v>1</v>
      </c>
      <c r="E416" t="str">
        <f>IF(D416="","",VLOOKUP(D416,Paramètres!$A$12:$B$16,2,FALSE))</f>
        <v/>
      </c>
    </row>
    <row r="417" spans="1:5" x14ac:dyDescent="0.2">
      <c r="A417" t="s">
        <v>372</v>
      </c>
      <c r="B417" t="s">
        <v>60</v>
      </c>
      <c r="C417">
        <v>1</v>
      </c>
      <c r="E417" t="str">
        <f>IF(D417="","",VLOOKUP(D417,Paramètres!$A$12:$B$16,2,FALSE))</f>
        <v/>
      </c>
    </row>
    <row r="418" spans="1:5" x14ac:dyDescent="0.2">
      <c r="A418" t="s">
        <v>372</v>
      </c>
      <c r="B418" t="s">
        <v>62</v>
      </c>
      <c r="C418">
        <v>1</v>
      </c>
      <c r="E418" t="str">
        <f>IF(D418="","",VLOOKUP(D418,Paramètres!$A$12:$B$16,2,FALSE))</f>
        <v/>
      </c>
    </row>
    <row r="419" spans="1:5" x14ac:dyDescent="0.2">
      <c r="A419" t="s">
        <v>372</v>
      </c>
      <c r="B419" t="s">
        <v>64</v>
      </c>
      <c r="C419">
        <v>1</v>
      </c>
      <c r="D419">
        <v>1</v>
      </c>
      <c r="E419">
        <f>IF(D419="","",VLOOKUP(D419,Paramètres!$A$12:$B$16,2,FALSE))</f>
        <v>5</v>
      </c>
    </row>
    <row r="420" spans="1:5" x14ac:dyDescent="0.2">
      <c r="A420" t="s">
        <v>372</v>
      </c>
      <c r="B420" t="s">
        <v>66</v>
      </c>
      <c r="C420">
        <v>1</v>
      </c>
      <c r="E420" t="str">
        <f>IF(D420="","",VLOOKUP(D420,Paramètres!$A$12:$B$16,2,FALSE))</f>
        <v/>
      </c>
    </row>
    <row r="421" spans="1:5" x14ac:dyDescent="0.2">
      <c r="A421" t="s">
        <v>372</v>
      </c>
      <c r="B421" t="s">
        <v>68</v>
      </c>
      <c r="C421">
        <v>1</v>
      </c>
      <c r="D421">
        <v>4</v>
      </c>
      <c r="E421">
        <f>IF(D421="","",VLOOKUP(D421,Paramètres!$A$12:$B$16,2,FALSE))</f>
        <v>2</v>
      </c>
    </row>
    <row r="422" spans="1:5" x14ac:dyDescent="0.2">
      <c r="A422" t="s">
        <v>373</v>
      </c>
      <c r="B422" t="s">
        <v>46</v>
      </c>
      <c r="C422">
        <v>1</v>
      </c>
      <c r="E422" t="str">
        <f>IF(D422="","",VLOOKUP(D422,Paramètres!$A$12:$B$16,2,FALSE))</f>
        <v/>
      </c>
    </row>
    <row r="423" spans="1:5" x14ac:dyDescent="0.2">
      <c r="A423" t="s">
        <v>373</v>
      </c>
      <c r="B423" t="s">
        <v>48</v>
      </c>
      <c r="C423">
        <v>1</v>
      </c>
      <c r="D423">
        <v>1</v>
      </c>
      <c r="E423">
        <f>IF(D423="","",VLOOKUP(D423,Paramètres!$A$12:$B$16,2,FALSE))</f>
        <v>5</v>
      </c>
    </row>
    <row r="424" spans="1:5" x14ac:dyDescent="0.2">
      <c r="A424" t="s">
        <v>373</v>
      </c>
      <c r="B424" t="s">
        <v>50</v>
      </c>
      <c r="C424">
        <v>1</v>
      </c>
      <c r="E424" t="str">
        <f>IF(D424="","",VLOOKUP(D424,Paramètres!$A$12:$B$16,2,FALSE))</f>
        <v/>
      </c>
    </row>
    <row r="425" spans="1:5" x14ac:dyDescent="0.2">
      <c r="A425" t="s">
        <v>373</v>
      </c>
      <c r="B425" t="s">
        <v>52</v>
      </c>
      <c r="C425">
        <v>1</v>
      </c>
      <c r="D425">
        <v>2</v>
      </c>
      <c r="E425">
        <f>IF(D425="","",VLOOKUP(D425,Paramètres!$A$12:$B$16,2,FALSE))</f>
        <v>4</v>
      </c>
    </row>
    <row r="426" spans="1:5" x14ac:dyDescent="0.2">
      <c r="A426" t="s">
        <v>373</v>
      </c>
      <c r="B426" t="s">
        <v>54</v>
      </c>
      <c r="C426">
        <v>1</v>
      </c>
      <c r="E426" t="str">
        <f>IF(D426="","",VLOOKUP(D426,Paramètres!$A$12:$B$16,2,FALSE))</f>
        <v/>
      </c>
    </row>
    <row r="427" spans="1:5" x14ac:dyDescent="0.2">
      <c r="A427" t="s">
        <v>373</v>
      </c>
      <c r="B427" t="s">
        <v>56</v>
      </c>
      <c r="C427">
        <v>1</v>
      </c>
      <c r="D427">
        <v>3</v>
      </c>
      <c r="E427">
        <f>IF(D427="","",VLOOKUP(D427,Paramètres!$A$12:$B$16,2,FALSE))</f>
        <v>3</v>
      </c>
    </row>
    <row r="428" spans="1:5" x14ac:dyDescent="0.2">
      <c r="A428" t="s">
        <v>373</v>
      </c>
      <c r="B428" t="s">
        <v>58</v>
      </c>
      <c r="C428">
        <v>1</v>
      </c>
      <c r="E428" t="str">
        <f>IF(D428="","",VLOOKUP(D428,Paramètres!$A$12:$B$16,2,FALSE))</f>
        <v/>
      </c>
    </row>
    <row r="429" spans="1:5" x14ac:dyDescent="0.2">
      <c r="A429" t="s">
        <v>373</v>
      </c>
      <c r="B429" t="s">
        <v>60</v>
      </c>
      <c r="C429">
        <v>1</v>
      </c>
      <c r="E429" t="str">
        <f>IF(D429="","",VLOOKUP(D429,Paramètres!$A$12:$B$16,2,FALSE))</f>
        <v/>
      </c>
    </row>
    <row r="430" spans="1:5" x14ac:dyDescent="0.2">
      <c r="A430" t="s">
        <v>373</v>
      </c>
      <c r="B430" t="s">
        <v>62</v>
      </c>
      <c r="C430">
        <v>0</v>
      </c>
      <c r="E430" t="str">
        <f>IF(D430="","",VLOOKUP(D430,Paramètres!$A$12:$B$16,2,FALSE))</f>
        <v/>
      </c>
    </row>
    <row r="431" spans="1:5" x14ac:dyDescent="0.2">
      <c r="A431" t="s">
        <v>373</v>
      </c>
      <c r="B431" t="s">
        <v>64</v>
      </c>
      <c r="C431">
        <v>0</v>
      </c>
      <c r="E431" t="str">
        <f>IF(D431="","",VLOOKUP(D431,Paramètres!$A$12:$B$16,2,FALSE))</f>
        <v/>
      </c>
    </row>
    <row r="432" spans="1:5" x14ac:dyDescent="0.2">
      <c r="A432" t="s">
        <v>373</v>
      </c>
      <c r="B432" t="s">
        <v>66</v>
      </c>
      <c r="C432">
        <v>1</v>
      </c>
      <c r="D432">
        <v>4</v>
      </c>
      <c r="E432">
        <f>IF(D432="","",VLOOKUP(D432,Paramètres!$A$12:$B$16,2,FALSE))</f>
        <v>2</v>
      </c>
    </row>
    <row r="433" spans="1:5" x14ac:dyDescent="0.2">
      <c r="A433" t="s">
        <v>373</v>
      </c>
      <c r="B433" t="s">
        <v>68</v>
      </c>
      <c r="C433">
        <v>1</v>
      </c>
      <c r="D433">
        <v>5</v>
      </c>
      <c r="E433">
        <f>IF(D433="","",VLOOKUP(D433,Paramètres!$A$12:$B$16,2,FALSE))</f>
        <v>1</v>
      </c>
    </row>
    <row r="434" spans="1:5" x14ac:dyDescent="0.2">
      <c r="A434" t="s">
        <v>374</v>
      </c>
      <c r="B434" t="s">
        <v>46</v>
      </c>
      <c r="C434">
        <v>1</v>
      </c>
      <c r="E434" t="str">
        <f>IF(D434="","",VLOOKUP(D434,Paramètres!$A$12:$B$16,2,FALSE))</f>
        <v/>
      </c>
    </row>
    <row r="435" spans="1:5" x14ac:dyDescent="0.2">
      <c r="A435" t="s">
        <v>374</v>
      </c>
      <c r="B435" t="s">
        <v>48</v>
      </c>
      <c r="C435">
        <v>1</v>
      </c>
      <c r="D435">
        <v>5</v>
      </c>
      <c r="E435">
        <f>IF(D435="","",VLOOKUP(D435,Paramètres!$A$12:$B$16,2,FALSE))</f>
        <v>1</v>
      </c>
    </row>
    <row r="436" spans="1:5" x14ac:dyDescent="0.2">
      <c r="A436" t="s">
        <v>374</v>
      </c>
      <c r="B436" t="s">
        <v>50</v>
      </c>
      <c r="C436">
        <v>1</v>
      </c>
      <c r="D436">
        <v>1</v>
      </c>
      <c r="E436">
        <f>IF(D436="","",VLOOKUP(D436,Paramètres!$A$12:$B$16,2,FALSE))</f>
        <v>5</v>
      </c>
    </row>
    <row r="437" spans="1:5" x14ac:dyDescent="0.2">
      <c r="A437" t="s">
        <v>374</v>
      </c>
      <c r="B437" t="s">
        <v>52</v>
      </c>
      <c r="C437">
        <v>1</v>
      </c>
      <c r="D437">
        <v>3</v>
      </c>
      <c r="E437">
        <f>IF(D437="","",VLOOKUP(D437,Paramètres!$A$12:$B$16,2,FALSE))</f>
        <v>3</v>
      </c>
    </row>
    <row r="438" spans="1:5" x14ac:dyDescent="0.2">
      <c r="A438" t="s">
        <v>374</v>
      </c>
      <c r="B438" t="s">
        <v>54</v>
      </c>
      <c r="C438">
        <v>1</v>
      </c>
      <c r="E438" t="str">
        <f>IF(D438="","",VLOOKUP(D438,Paramètres!$A$12:$B$16,2,FALSE))</f>
        <v/>
      </c>
    </row>
    <row r="439" spans="1:5" x14ac:dyDescent="0.2">
      <c r="A439" t="s">
        <v>374</v>
      </c>
      <c r="B439" t="s">
        <v>56</v>
      </c>
      <c r="C439">
        <v>0</v>
      </c>
      <c r="E439" t="str">
        <f>IF(D439="","",VLOOKUP(D439,Paramètres!$A$12:$B$16,2,FALSE))</f>
        <v/>
      </c>
    </row>
    <row r="440" spans="1:5" x14ac:dyDescent="0.2">
      <c r="A440" t="s">
        <v>374</v>
      </c>
      <c r="B440" t="s">
        <v>58</v>
      </c>
      <c r="C440">
        <v>1</v>
      </c>
      <c r="E440" t="str">
        <f>IF(D440="","",VLOOKUP(D440,Paramètres!$A$12:$B$16,2,FALSE))</f>
        <v/>
      </c>
    </row>
    <row r="441" spans="1:5" x14ac:dyDescent="0.2">
      <c r="A441" t="s">
        <v>374</v>
      </c>
      <c r="B441" t="s">
        <v>60</v>
      </c>
      <c r="C441">
        <v>0</v>
      </c>
      <c r="E441" t="str">
        <f>IF(D441="","",VLOOKUP(D441,Paramètres!$A$12:$B$16,2,FALSE))</f>
        <v/>
      </c>
    </row>
    <row r="442" spans="1:5" x14ac:dyDescent="0.2">
      <c r="A442" t="s">
        <v>374</v>
      </c>
      <c r="B442" t="s">
        <v>62</v>
      </c>
      <c r="C442">
        <v>1</v>
      </c>
      <c r="E442" t="str">
        <f>IF(D442="","",VLOOKUP(D442,Paramètres!$A$12:$B$16,2,FALSE))</f>
        <v/>
      </c>
    </row>
    <row r="443" spans="1:5" x14ac:dyDescent="0.2">
      <c r="A443" t="s">
        <v>374</v>
      </c>
      <c r="B443" t="s">
        <v>64</v>
      </c>
      <c r="C443">
        <v>1</v>
      </c>
      <c r="D443">
        <v>4</v>
      </c>
      <c r="E443">
        <f>IF(D443="","",VLOOKUP(D443,Paramètres!$A$12:$B$16,2,FALSE))</f>
        <v>2</v>
      </c>
    </row>
    <row r="444" spans="1:5" x14ac:dyDescent="0.2">
      <c r="A444" t="s">
        <v>374</v>
      </c>
      <c r="B444" t="s">
        <v>66</v>
      </c>
      <c r="C444">
        <v>1</v>
      </c>
      <c r="D444">
        <v>2</v>
      </c>
      <c r="E444">
        <f>IF(D444="","",VLOOKUP(D444,Paramètres!$A$12:$B$16,2,FALSE))</f>
        <v>4</v>
      </c>
    </row>
    <row r="445" spans="1:5" x14ac:dyDescent="0.2">
      <c r="A445" t="s">
        <v>374</v>
      </c>
      <c r="B445" t="s">
        <v>68</v>
      </c>
      <c r="C445">
        <v>1</v>
      </c>
      <c r="E445" t="str">
        <f>IF(D445="","",VLOOKUP(D445,Paramètres!$A$12:$B$16,2,FALSE))</f>
        <v/>
      </c>
    </row>
    <row r="446" spans="1:5" x14ac:dyDescent="0.2">
      <c r="A446" t="s">
        <v>376</v>
      </c>
      <c r="B446" t="s">
        <v>46</v>
      </c>
      <c r="C446">
        <v>0</v>
      </c>
      <c r="E446" t="str">
        <f>IF(D446="","",VLOOKUP(D446,Paramètres!$A$12:$B$16,2,FALSE))</f>
        <v/>
      </c>
    </row>
    <row r="447" spans="1:5" x14ac:dyDescent="0.2">
      <c r="A447" t="s">
        <v>376</v>
      </c>
      <c r="B447" t="s">
        <v>48</v>
      </c>
      <c r="C447">
        <v>1</v>
      </c>
      <c r="D447">
        <v>2</v>
      </c>
      <c r="E447">
        <f>IF(D447="","",VLOOKUP(D447,Paramètres!$A$12:$B$16,2,FALSE))</f>
        <v>4</v>
      </c>
    </row>
    <row r="448" spans="1:5" x14ac:dyDescent="0.2">
      <c r="A448" t="s">
        <v>376</v>
      </c>
      <c r="B448" t="s">
        <v>50</v>
      </c>
      <c r="C448">
        <v>1</v>
      </c>
      <c r="D448">
        <v>4</v>
      </c>
      <c r="E448">
        <f>IF(D448="","",VLOOKUP(D448,Paramètres!$A$12:$B$16,2,FALSE))</f>
        <v>2</v>
      </c>
    </row>
    <row r="449" spans="1:5" x14ac:dyDescent="0.2">
      <c r="A449" t="s">
        <v>376</v>
      </c>
      <c r="B449" t="s">
        <v>52</v>
      </c>
      <c r="C449">
        <v>1</v>
      </c>
      <c r="E449" t="str">
        <f>IF(D449="","",VLOOKUP(D449,Paramètres!$A$12:$B$16,2,FALSE))</f>
        <v/>
      </c>
    </row>
    <row r="450" spans="1:5" x14ac:dyDescent="0.2">
      <c r="A450" t="s">
        <v>376</v>
      </c>
      <c r="B450" t="s">
        <v>54</v>
      </c>
      <c r="C450">
        <v>1</v>
      </c>
      <c r="E450" t="str">
        <f>IF(D450="","",VLOOKUP(D450,Paramètres!$A$12:$B$16,2,FALSE))</f>
        <v/>
      </c>
    </row>
    <row r="451" spans="1:5" x14ac:dyDescent="0.2">
      <c r="A451" t="s">
        <v>376</v>
      </c>
      <c r="B451" t="s">
        <v>56</v>
      </c>
      <c r="C451">
        <v>1</v>
      </c>
      <c r="D451">
        <v>5</v>
      </c>
      <c r="E451">
        <f>IF(D451="","",VLOOKUP(D451,Paramètres!$A$12:$B$16,2,FALSE))</f>
        <v>1</v>
      </c>
    </row>
    <row r="452" spans="1:5" x14ac:dyDescent="0.2">
      <c r="A452" t="s">
        <v>376</v>
      </c>
      <c r="B452" t="s">
        <v>58</v>
      </c>
      <c r="C452">
        <v>1</v>
      </c>
      <c r="D452">
        <v>1</v>
      </c>
      <c r="E452">
        <f>IF(D452="","",VLOOKUP(D452,Paramètres!$A$12:$B$16,2,FALSE))</f>
        <v>5</v>
      </c>
    </row>
    <row r="453" spans="1:5" x14ac:dyDescent="0.2">
      <c r="A453" t="s">
        <v>376</v>
      </c>
      <c r="B453" t="s">
        <v>60</v>
      </c>
      <c r="C453">
        <v>1</v>
      </c>
      <c r="E453" t="str">
        <f>IF(D453="","",VLOOKUP(D453,Paramètres!$A$12:$B$16,2,FALSE))</f>
        <v/>
      </c>
    </row>
    <row r="454" spans="1:5" x14ac:dyDescent="0.2">
      <c r="A454" t="s">
        <v>376</v>
      </c>
      <c r="B454" t="s">
        <v>62</v>
      </c>
      <c r="C454">
        <v>1</v>
      </c>
      <c r="E454" t="str">
        <f>IF(D454="","",VLOOKUP(D454,Paramètres!$A$12:$B$16,2,FALSE))</f>
        <v/>
      </c>
    </row>
    <row r="455" spans="1:5" x14ac:dyDescent="0.2">
      <c r="A455" t="s">
        <v>376</v>
      </c>
      <c r="B455" t="s">
        <v>64</v>
      </c>
      <c r="C455">
        <v>1</v>
      </c>
      <c r="D455">
        <v>3</v>
      </c>
      <c r="E455">
        <f>IF(D455="","",VLOOKUP(D455,Paramètres!$A$12:$B$16,2,FALSE))</f>
        <v>3</v>
      </c>
    </row>
    <row r="456" spans="1:5" x14ac:dyDescent="0.2">
      <c r="A456" t="s">
        <v>376</v>
      </c>
      <c r="B456" t="s">
        <v>66</v>
      </c>
      <c r="C456">
        <v>1</v>
      </c>
      <c r="E456" t="str">
        <f>IF(D456="","",VLOOKUP(D456,Paramètres!$A$12:$B$16,2,FALSE))</f>
        <v/>
      </c>
    </row>
    <row r="457" spans="1:5" x14ac:dyDescent="0.2">
      <c r="A457" t="s">
        <v>376</v>
      </c>
      <c r="B457" t="s">
        <v>68</v>
      </c>
      <c r="C457">
        <v>0</v>
      </c>
      <c r="E457" t="str">
        <f>IF(D457="","",VLOOKUP(D457,Paramètres!$A$12:$B$16,2,FALSE))</f>
        <v/>
      </c>
    </row>
    <row r="458" spans="1:5" x14ac:dyDescent="0.2">
      <c r="A458" t="s">
        <v>378</v>
      </c>
      <c r="B458" t="s">
        <v>46</v>
      </c>
      <c r="C458">
        <v>1</v>
      </c>
      <c r="E458" t="str">
        <f>IF(D458="","",VLOOKUP(D458,Paramètres!$A$12:$B$16,2,FALSE))</f>
        <v/>
      </c>
    </row>
    <row r="459" spans="1:5" x14ac:dyDescent="0.2">
      <c r="A459" t="s">
        <v>378</v>
      </c>
      <c r="B459" t="s">
        <v>48</v>
      </c>
      <c r="C459">
        <v>1</v>
      </c>
      <c r="E459" t="str">
        <f>IF(D459="","",VLOOKUP(D459,Paramètres!$A$12:$B$16,2,FALSE))</f>
        <v/>
      </c>
    </row>
    <row r="460" spans="1:5" x14ac:dyDescent="0.2">
      <c r="A460" t="s">
        <v>378</v>
      </c>
      <c r="B460" t="s">
        <v>50</v>
      </c>
      <c r="C460">
        <v>1</v>
      </c>
      <c r="D460">
        <v>2</v>
      </c>
      <c r="E460">
        <f>IF(D460="","",VLOOKUP(D460,Paramètres!$A$12:$B$16,2,FALSE))</f>
        <v>4</v>
      </c>
    </row>
    <row r="461" spans="1:5" x14ac:dyDescent="0.2">
      <c r="A461" t="s">
        <v>378</v>
      </c>
      <c r="B461" t="s">
        <v>52</v>
      </c>
      <c r="C461">
        <v>1</v>
      </c>
      <c r="D461">
        <v>4</v>
      </c>
      <c r="E461">
        <f>IF(D461="","",VLOOKUP(D461,Paramètres!$A$12:$B$16,2,FALSE))</f>
        <v>2</v>
      </c>
    </row>
    <row r="462" spans="1:5" x14ac:dyDescent="0.2">
      <c r="A462" t="s">
        <v>378</v>
      </c>
      <c r="B462" t="s">
        <v>54</v>
      </c>
      <c r="C462">
        <v>0</v>
      </c>
      <c r="E462" t="str">
        <f>IF(D462="","",VLOOKUP(D462,Paramètres!$A$12:$B$16,2,FALSE))</f>
        <v/>
      </c>
    </row>
    <row r="463" spans="1:5" x14ac:dyDescent="0.2">
      <c r="A463" t="s">
        <v>378</v>
      </c>
      <c r="B463" t="s">
        <v>56</v>
      </c>
      <c r="C463">
        <v>1</v>
      </c>
      <c r="D463">
        <v>3</v>
      </c>
      <c r="E463">
        <f>IF(D463="","",VLOOKUP(D463,Paramètres!$A$12:$B$16,2,FALSE))</f>
        <v>3</v>
      </c>
    </row>
    <row r="464" spans="1:5" x14ac:dyDescent="0.2">
      <c r="A464" t="s">
        <v>378</v>
      </c>
      <c r="B464" t="s">
        <v>58</v>
      </c>
      <c r="C464">
        <v>1</v>
      </c>
      <c r="E464" t="str">
        <f>IF(D464="","",VLOOKUP(D464,Paramètres!$A$12:$B$16,2,FALSE))</f>
        <v/>
      </c>
    </row>
    <row r="465" spans="1:5" x14ac:dyDescent="0.2">
      <c r="A465" t="s">
        <v>378</v>
      </c>
      <c r="B465" t="s">
        <v>60</v>
      </c>
      <c r="C465">
        <v>1</v>
      </c>
      <c r="E465" t="str">
        <f>IF(D465="","",VLOOKUP(D465,Paramètres!$A$12:$B$16,2,FALSE))</f>
        <v/>
      </c>
    </row>
    <row r="466" spans="1:5" x14ac:dyDescent="0.2">
      <c r="A466" t="s">
        <v>378</v>
      </c>
      <c r="B466" t="s">
        <v>62</v>
      </c>
      <c r="C466">
        <v>0</v>
      </c>
      <c r="E466" t="str">
        <f>IF(D466="","",VLOOKUP(D466,Paramètres!$A$12:$B$16,2,FALSE))</f>
        <v/>
      </c>
    </row>
    <row r="467" spans="1:5" x14ac:dyDescent="0.2">
      <c r="A467" t="s">
        <v>378</v>
      </c>
      <c r="B467" t="s">
        <v>64</v>
      </c>
      <c r="C467">
        <v>1</v>
      </c>
      <c r="D467">
        <v>1</v>
      </c>
      <c r="E467">
        <f>IF(D467="","",VLOOKUP(D467,Paramètres!$A$12:$B$16,2,FALSE))</f>
        <v>5</v>
      </c>
    </row>
    <row r="468" spans="1:5" x14ac:dyDescent="0.2">
      <c r="A468" t="s">
        <v>378</v>
      </c>
      <c r="B468" t="s">
        <v>66</v>
      </c>
      <c r="C468">
        <v>1</v>
      </c>
      <c r="E468" t="str">
        <f>IF(D468="","",VLOOKUP(D468,Paramètres!$A$12:$B$16,2,FALSE))</f>
        <v/>
      </c>
    </row>
    <row r="469" spans="1:5" x14ac:dyDescent="0.2">
      <c r="A469" t="s">
        <v>378</v>
      </c>
      <c r="B469" t="s">
        <v>68</v>
      </c>
      <c r="C469">
        <v>1</v>
      </c>
      <c r="D469">
        <v>5</v>
      </c>
      <c r="E469">
        <f>IF(D469="","",VLOOKUP(D469,Paramètres!$A$12:$B$16,2,FALSE))</f>
        <v>1</v>
      </c>
    </row>
    <row r="470" spans="1:5" x14ac:dyDescent="0.2">
      <c r="A470" t="s">
        <v>379</v>
      </c>
      <c r="B470" t="s">
        <v>46</v>
      </c>
      <c r="C470">
        <v>1</v>
      </c>
      <c r="E470" t="str">
        <f>IF(D470="","",VLOOKUP(D470,Paramètres!$A$12:$B$16,2,FALSE))</f>
        <v/>
      </c>
    </row>
    <row r="471" spans="1:5" x14ac:dyDescent="0.2">
      <c r="A471" t="s">
        <v>379</v>
      </c>
      <c r="B471" t="s">
        <v>48</v>
      </c>
      <c r="C471">
        <v>1</v>
      </c>
      <c r="D471">
        <v>4</v>
      </c>
      <c r="E471">
        <f>IF(D471="","",VLOOKUP(D471,Paramètres!$A$12:$B$16,2,FALSE))</f>
        <v>2</v>
      </c>
    </row>
    <row r="472" spans="1:5" x14ac:dyDescent="0.2">
      <c r="A472" t="s">
        <v>379</v>
      </c>
      <c r="B472" t="s">
        <v>50</v>
      </c>
      <c r="C472">
        <v>1</v>
      </c>
      <c r="E472" t="str">
        <f>IF(D472="","",VLOOKUP(D472,Paramètres!$A$12:$B$16,2,FALSE))</f>
        <v/>
      </c>
    </row>
    <row r="473" spans="1:5" x14ac:dyDescent="0.2">
      <c r="A473" t="s">
        <v>379</v>
      </c>
      <c r="B473" t="s">
        <v>52</v>
      </c>
      <c r="C473">
        <v>0</v>
      </c>
      <c r="E473" t="str">
        <f>IF(D473="","",VLOOKUP(D473,Paramètres!$A$12:$B$16,2,FALSE))</f>
        <v/>
      </c>
    </row>
    <row r="474" spans="1:5" x14ac:dyDescent="0.2">
      <c r="A474" t="s">
        <v>379</v>
      </c>
      <c r="B474" t="s">
        <v>54</v>
      </c>
      <c r="C474">
        <v>0</v>
      </c>
      <c r="E474" t="str">
        <f>IF(D474="","",VLOOKUP(D474,Paramètres!$A$12:$B$16,2,FALSE))</f>
        <v/>
      </c>
    </row>
    <row r="475" spans="1:5" x14ac:dyDescent="0.2">
      <c r="A475" t="s">
        <v>379</v>
      </c>
      <c r="B475" t="s">
        <v>56</v>
      </c>
      <c r="C475">
        <v>1</v>
      </c>
      <c r="D475">
        <v>2</v>
      </c>
      <c r="E475">
        <f>IF(D475="","",VLOOKUP(D475,Paramètres!$A$12:$B$16,2,FALSE))</f>
        <v>4</v>
      </c>
    </row>
    <row r="476" spans="1:5" x14ac:dyDescent="0.2">
      <c r="A476" t="s">
        <v>379</v>
      </c>
      <c r="B476" t="s">
        <v>58</v>
      </c>
      <c r="C476">
        <v>1</v>
      </c>
      <c r="E476" t="str">
        <f>IF(D476="","",VLOOKUP(D476,Paramètres!$A$12:$B$16,2,FALSE))</f>
        <v/>
      </c>
    </row>
    <row r="477" spans="1:5" x14ac:dyDescent="0.2">
      <c r="A477" t="s">
        <v>379</v>
      </c>
      <c r="B477" t="s">
        <v>60</v>
      </c>
      <c r="C477">
        <v>1</v>
      </c>
      <c r="E477" t="str">
        <f>IF(D477="","",VLOOKUP(D477,Paramètres!$A$12:$B$16,2,FALSE))</f>
        <v/>
      </c>
    </row>
    <row r="478" spans="1:5" x14ac:dyDescent="0.2">
      <c r="A478" t="s">
        <v>379</v>
      </c>
      <c r="B478" t="s">
        <v>62</v>
      </c>
      <c r="C478">
        <v>1</v>
      </c>
      <c r="D478">
        <v>1</v>
      </c>
      <c r="E478">
        <f>IF(D478="","",VLOOKUP(D478,Paramètres!$A$12:$B$16,2,FALSE))</f>
        <v>5</v>
      </c>
    </row>
    <row r="479" spans="1:5" x14ac:dyDescent="0.2">
      <c r="A479" t="s">
        <v>379</v>
      </c>
      <c r="B479" t="s">
        <v>64</v>
      </c>
      <c r="C479">
        <v>1</v>
      </c>
      <c r="E479" t="str">
        <f>IF(D479="","",VLOOKUP(D479,Paramètres!$A$12:$B$16,2,FALSE))</f>
        <v/>
      </c>
    </row>
    <row r="480" spans="1:5" x14ac:dyDescent="0.2">
      <c r="A480" t="s">
        <v>379</v>
      </c>
      <c r="B480" t="s">
        <v>66</v>
      </c>
      <c r="C480">
        <v>1</v>
      </c>
      <c r="D480">
        <v>5</v>
      </c>
      <c r="E480">
        <f>IF(D480="","",VLOOKUP(D480,Paramètres!$A$12:$B$16,2,FALSE))</f>
        <v>1</v>
      </c>
    </row>
    <row r="481" spans="1:5" x14ac:dyDescent="0.2">
      <c r="A481" t="s">
        <v>379</v>
      </c>
      <c r="B481" t="s">
        <v>68</v>
      </c>
      <c r="C481">
        <v>1</v>
      </c>
      <c r="D481">
        <v>3</v>
      </c>
      <c r="E481">
        <f>IF(D481="","",VLOOKUP(D481,Paramètres!$A$12:$B$16,2,FALSE))</f>
        <v>3</v>
      </c>
    </row>
    <row r="482" spans="1:5" x14ac:dyDescent="0.2">
      <c r="A482" t="s">
        <v>381</v>
      </c>
      <c r="B482" t="s">
        <v>46</v>
      </c>
      <c r="C482">
        <v>1</v>
      </c>
      <c r="E482" t="str">
        <f>IF(D482="","",VLOOKUP(D482,Paramètres!$A$12:$B$16,2,FALSE))</f>
        <v/>
      </c>
    </row>
    <row r="483" spans="1:5" x14ac:dyDescent="0.2">
      <c r="A483" t="s">
        <v>381</v>
      </c>
      <c r="B483" t="s">
        <v>48</v>
      </c>
      <c r="C483">
        <v>1</v>
      </c>
      <c r="E483" t="str">
        <f>IF(D483="","",VLOOKUP(D483,Paramètres!$A$12:$B$16,2,FALSE))</f>
        <v/>
      </c>
    </row>
    <row r="484" spans="1:5" x14ac:dyDescent="0.2">
      <c r="A484" t="s">
        <v>381</v>
      </c>
      <c r="B484" t="s">
        <v>50</v>
      </c>
      <c r="C484">
        <v>1</v>
      </c>
      <c r="E484" t="str">
        <f>IF(D484="","",VLOOKUP(D484,Paramètres!$A$12:$B$16,2,FALSE))</f>
        <v/>
      </c>
    </row>
    <row r="485" spans="1:5" x14ac:dyDescent="0.2">
      <c r="A485" t="s">
        <v>381</v>
      </c>
      <c r="B485" t="s">
        <v>52</v>
      </c>
      <c r="C485">
        <v>1</v>
      </c>
      <c r="D485">
        <v>2</v>
      </c>
      <c r="E485">
        <f>IF(D485="","",VLOOKUP(D485,Paramètres!$A$12:$B$16,2,FALSE))</f>
        <v>4</v>
      </c>
    </row>
    <row r="486" spans="1:5" x14ac:dyDescent="0.2">
      <c r="A486" t="s">
        <v>381</v>
      </c>
      <c r="B486" t="s">
        <v>54</v>
      </c>
      <c r="C486">
        <v>0</v>
      </c>
      <c r="E486" t="str">
        <f>IF(D486="","",VLOOKUP(D486,Paramètres!$A$12:$B$16,2,FALSE))</f>
        <v/>
      </c>
    </row>
    <row r="487" spans="1:5" x14ac:dyDescent="0.2">
      <c r="A487" t="s">
        <v>381</v>
      </c>
      <c r="B487" t="s">
        <v>56</v>
      </c>
      <c r="C487">
        <v>1</v>
      </c>
      <c r="E487" t="str">
        <f>IF(D487="","",VLOOKUP(D487,Paramètres!$A$12:$B$16,2,FALSE))</f>
        <v/>
      </c>
    </row>
    <row r="488" spans="1:5" x14ac:dyDescent="0.2">
      <c r="A488" t="s">
        <v>381</v>
      </c>
      <c r="B488" t="s">
        <v>58</v>
      </c>
      <c r="C488">
        <v>1</v>
      </c>
      <c r="E488" t="str">
        <f>IF(D488="","",VLOOKUP(D488,Paramètres!$A$12:$B$16,2,FALSE))</f>
        <v/>
      </c>
    </row>
    <row r="489" spans="1:5" x14ac:dyDescent="0.2">
      <c r="A489" t="s">
        <v>381</v>
      </c>
      <c r="B489" t="s">
        <v>60</v>
      </c>
      <c r="C489">
        <v>1</v>
      </c>
      <c r="D489">
        <v>1</v>
      </c>
      <c r="E489">
        <f>IF(D489="","",VLOOKUP(D489,Paramètres!$A$12:$B$16,2,FALSE))</f>
        <v>5</v>
      </c>
    </row>
    <row r="490" spans="1:5" x14ac:dyDescent="0.2">
      <c r="A490" t="s">
        <v>381</v>
      </c>
      <c r="B490" t="s">
        <v>62</v>
      </c>
      <c r="C490">
        <v>0</v>
      </c>
      <c r="E490" t="str">
        <f>IF(D490="","",VLOOKUP(D490,Paramètres!$A$12:$B$16,2,FALSE))</f>
        <v/>
      </c>
    </row>
    <row r="491" spans="1:5" x14ac:dyDescent="0.2">
      <c r="A491" t="s">
        <v>381</v>
      </c>
      <c r="B491" t="s">
        <v>64</v>
      </c>
      <c r="C491">
        <v>1</v>
      </c>
      <c r="D491">
        <v>4</v>
      </c>
      <c r="E491">
        <f>IF(D491="","",VLOOKUP(D491,Paramètres!$A$12:$B$16,2,FALSE))</f>
        <v>2</v>
      </c>
    </row>
    <row r="492" spans="1:5" x14ac:dyDescent="0.2">
      <c r="A492" t="s">
        <v>381</v>
      </c>
      <c r="B492" t="s">
        <v>66</v>
      </c>
      <c r="C492">
        <v>1</v>
      </c>
      <c r="D492">
        <v>3</v>
      </c>
      <c r="E492">
        <f>IF(D492="","",VLOOKUP(D492,Paramètres!$A$12:$B$16,2,FALSE))</f>
        <v>3</v>
      </c>
    </row>
    <row r="493" spans="1:5" x14ac:dyDescent="0.2">
      <c r="A493" t="s">
        <v>381</v>
      </c>
      <c r="B493" t="s">
        <v>68</v>
      </c>
      <c r="C493">
        <v>1</v>
      </c>
      <c r="D493">
        <v>5</v>
      </c>
      <c r="E493">
        <f>IF(D493="","",VLOOKUP(D493,Paramètres!$A$12:$B$16,2,FALSE))</f>
        <v>1</v>
      </c>
    </row>
    <row r="494" spans="1:5" x14ac:dyDescent="0.2">
      <c r="A494" t="s">
        <v>382</v>
      </c>
      <c r="B494" t="s">
        <v>46</v>
      </c>
      <c r="C494">
        <v>1</v>
      </c>
      <c r="E494" t="str">
        <f>IF(D494="","",VLOOKUP(D494,Paramètres!$A$12:$B$16,2,FALSE))</f>
        <v/>
      </c>
    </row>
    <row r="495" spans="1:5" x14ac:dyDescent="0.2">
      <c r="A495" t="s">
        <v>382</v>
      </c>
      <c r="B495" t="s">
        <v>48</v>
      </c>
      <c r="C495">
        <v>0</v>
      </c>
      <c r="E495" t="str">
        <f>IF(D495="","",VLOOKUP(D495,Paramètres!$A$12:$B$16,2,FALSE))</f>
        <v/>
      </c>
    </row>
    <row r="496" spans="1:5" x14ac:dyDescent="0.2">
      <c r="A496" t="s">
        <v>382</v>
      </c>
      <c r="B496" t="s">
        <v>50</v>
      </c>
      <c r="C496">
        <v>1</v>
      </c>
      <c r="E496" t="str">
        <f>IF(D496="","",VLOOKUP(D496,Paramètres!$A$12:$B$16,2,FALSE))</f>
        <v/>
      </c>
    </row>
    <row r="497" spans="1:5" x14ac:dyDescent="0.2">
      <c r="A497" t="s">
        <v>382</v>
      </c>
      <c r="B497" t="s">
        <v>52</v>
      </c>
      <c r="C497">
        <v>1</v>
      </c>
      <c r="E497" t="str">
        <f>IF(D497="","",VLOOKUP(D497,Paramètres!$A$12:$B$16,2,FALSE))</f>
        <v/>
      </c>
    </row>
    <row r="498" spans="1:5" x14ac:dyDescent="0.2">
      <c r="A498" t="s">
        <v>382</v>
      </c>
      <c r="B498" t="s">
        <v>54</v>
      </c>
      <c r="C498">
        <v>1</v>
      </c>
      <c r="E498" t="str">
        <f>IF(D498="","",VLOOKUP(D498,Paramètres!$A$12:$B$16,2,FALSE))</f>
        <v/>
      </c>
    </row>
    <row r="499" spans="1:5" x14ac:dyDescent="0.2">
      <c r="A499" t="s">
        <v>382</v>
      </c>
      <c r="B499" t="s">
        <v>56</v>
      </c>
      <c r="C499">
        <v>0</v>
      </c>
      <c r="E499" t="str">
        <f>IF(D499="","",VLOOKUP(D499,Paramètres!$A$12:$B$16,2,FALSE))</f>
        <v/>
      </c>
    </row>
    <row r="500" spans="1:5" x14ac:dyDescent="0.2">
      <c r="A500" t="s">
        <v>382</v>
      </c>
      <c r="B500" t="s">
        <v>58</v>
      </c>
      <c r="C500">
        <v>1</v>
      </c>
      <c r="E500" t="str">
        <f>IF(D500="","",VLOOKUP(D500,Paramètres!$A$12:$B$16,2,FALSE))</f>
        <v/>
      </c>
    </row>
    <row r="501" spans="1:5" x14ac:dyDescent="0.2">
      <c r="A501" t="s">
        <v>382</v>
      </c>
      <c r="B501" t="s">
        <v>60</v>
      </c>
      <c r="C501">
        <v>1</v>
      </c>
      <c r="D501">
        <v>5</v>
      </c>
      <c r="E501">
        <f>IF(D501="","",VLOOKUP(D501,Paramètres!$A$12:$B$16,2,FALSE))</f>
        <v>1</v>
      </c>
    </row>
    <row r="502" spans="1:5" x14ac:dyDescent="0.2">
      <c r="A502" t="s">
        <v>382</v>
      </c>
      <c r="B502" t="s">
        <v>62</v>
      </c>
      <c r="C502">
        <v>1</v>
      </c>
      <c r="D502">
        <v>2</v>
      </c>
      <c r="E502">
        <f>IF(D502="","",VLOOKUP(D502,Paramètres!$A$12:$B$16,2,FALSE))</f>
        <v>4</v>
      </c>
    </row>
    <row r="503" spans="1:5" x14ac:dyDescent="0.2">
      <c r="A503" t="s">
        <v>382</v>
      </c>
      <c r="B503" t="s">
        <v>64</v>
      </c>
      <c r="C503">
        <v>1</v>
      </c>
      <c r="D503">
        <v>4</v>
      </c>
      <c r="E503">
        <f>IF(D503="","",VLOOKUP(D503,Paramètres!$A$12:$B$16,2,FALSE))</f>
        <v>2</v>
      </c>
    </row>
    <row r="504" spans="1:5" x14ac:dyDescent="0.2">
      <c r="A504" t="s">
        <v>382</v>
      </c>
      <c r="B504" t="s">
        <v>66</v>
      </c>
      <c r="C504">
        <v>1</v>
      </c>
      <c r="D504">
        <v>1</v>
      </c>
      <c r="E504">
        <f>IF(D504="","",VLOOKUP(D504,Paramètres!$A$12:$B$16,2,FALSE))</f>
        <v>5</v>
      </c>
    </row>
    <row r="505" spans="1:5" x14ac:dyDescent="0.2">
      <c r="A505" t="s">
        <v>382</v>
      </c>
      <c r="B505" t="s">
        <v>68</v>
      </c>
      <c r="C505">
        <v>1</v>
      </c>
      <c r="D505">
        <v>3</v>
      </c>
      <c r="E505">
        <f>IF(D505="","",VLOOKUP(D505,Paramètres!$A$12:$B$16,2,FALSE))</f>
        <v>3</v>
      </c>
    </row>
    <row r="506" spans="1:5" x14ac:dyDescent="0.2">
      <c r="A506" t="s">
        <v>383</v>
      </c>
      <c r="B506" t="s">
        <v>46</v>
      </c>
      <c r="C506">
        <v>1</v>
      </c>
      <c r="E506" t="str">
        <f>IF(D506="","",VLOOKUP(D506,Paramètres!$A$12:$B$16,2,FALSE))</f>
        <v/>
      </c>
    </row>
    <row r="507" spans="1:5" x14ac:dyDescent="0.2">
      <c r="A507" t="s">
        <v>383</v>
      </c>
      <c r="B507" t="s">
        <v>48</v>
      </c>
      <c r="C507">
        <v>1</v>
      </c>
      <c r="E507" t="str">
        <f>IF(D507="","",VLOOKUP(D507,Paramètres!$A$12:$B$16,2,FALSE))</f>
        <v/>
      </c>
    </row>
    <row r="508" spans="1:5" x14ac:dyDescent="0.2">
      <c r="A508" t="s">
        <v>383</v>
      </c>
      <c r="B508" t="s">
        <v>50</v>
      </c>
      <c r="C508">
        <v>1</v>
      </c>
      <c r="D508">
        <v>2</v>
      </c>
      <c r="E508">
        <f>IF(D508="","",VLOOKUP(D508,Paramètres!$A$12:$B$16,2,FALSE))</f>
        <v>4</v>
      </c>
    </row>
    <row r="509" spans="1:5" x14ac:dyDescent="0.2">
      <c r="A509" t="s">
        <v>383</v>
      </c>
      <c r="B509" t="s">
        <v>52</v>
      </c>
      <c r="C509">
        <v>0</v>
      </c>
      <c r="E509" t="str">
        <f>IF(D509="","",VLOOKUP(D509,Paramètres!$A$12:$B$16,2,FALSE))</f>
        <v/>
      </c>
    </row>
    <row r="510" spans="1:5" x14ac:dyDescent="0.2">
      <c r="A510" t="s">
        <v>383</v>
      </c>
      <c r="B510" t="s">
        <v>54</v>
      </c>
      <c r="C510">
        <v>0</v>
      </c>
      <c r="E510" t="str">
        <f>IF(D510="","",VLOOKUP(D510,Paramètres!$A$12:$B$16,2,FALSE))</f>
        <v/>
      </c>
    </row>
    <row r="511" spans="1:5" x14ac:dyDescent="0.2">
      <c r="A511" t="s">
        <v>383</v>
      </c>
      <c r="B511" t="s">
        <v>56</v>
      </c>
      <c r="C511">
        <v>1</v>
      </c>
      <c r="E511" t="str">
        <f>IF(D511="","",VLOOKUP(D511,Paramètres!$A$12:$B$16,2,FALSE))</f>
        <v/>
      </c>
    </row>
    <row r="512" spans="1:5" x14ac:dyDescent="0.2">
      <c r="A512" t="s">
        <v>383</v>
      </c>
      <c r="B512" t="s">
        <v>58</v>
      </c>
      <c r="C512">
        <v>1</v>
      </c>
      <c r="D512">
        <v>1</v>
      </c>
      <c r="E512">
        <f>IF(D512="","",VLOOKUP(D512,Paramètres!$A$12:$B$16,2,FALSE))</f>
        <v>5</v>
      </c>
    </row>
    <row r="513" spans="1:5" x14ac:dyDescent="0.2">
      <c r="A513" t="s">
        <v>383</v>
      </c>
      <c r="B513" t="s">
        <v>60</v>
      </c>
      <c r="C513">
        <v>1</v>
      </c>
      <c r="E513" t="str">
        <f>IF(D513="","",VLOOKUP(D513,Paramètres!$A$12:$B$16,2,FALSE))</f>
        <v/>
      </c>
    </row>
    <row r="514" spans="1:5" x14ac:dyDescent="0.2">
      <c r="A514" t="s">
        <v>383</v>
      </c>
      <c r="B514" t="s">
        <v>62</v>
      </c>
      <c r="C514">
        <v>1</v>
      </c>
      <c r="D514">
        <v>5</v>
      </c>
      <c r="E514">
        <f>IF(D514="","",VLOOKUP(D514,Paramètres!$A$12:$B$16,2,FALSE))</f>
        <v>1</v>
      </c>
    </row>
    <row r="515" spans="1:5" x14ac:dyDescent="0.2">
      <c r="A515" t="s">
        <v>383</v>
      </c>
      <c r="B515" t="s">
        <v>64</v>
      </c>
      <c r="C515">
        <v>1</v>
      </c>
      <c r="D515">
        <v>4</v>
      </c>
      <c r="E515">
        <f>IF(D515="","",VLOOKUP(D515,Paramètres!$A$12:$B$16,2,FALSE))</f>
        <v>2</v>
      </c>
    </row>
    <row r="516" spans="1:5" x14ac:dyDescent="0.2">
      <c r="A516" t="s">
        <v>383</v>
      </c>
      <c r="B516" t="s">
        <v>66</v>
      </c>
      <c r="C516">
        <v>1</v>
      </c>
      <c r="E516" t="str">
        <f>IF(D516="","",VLOOKUP(D516,Paramètres!$A$12:$B$16,2,FALSE))</f>
        <v/>
      </c>
    </row>
    <row r="517" spans="1:5" x14ac:dyDescent="0.2">
      <c r="A517" t="s">
        <v>383</v>
      </c>
      <c r="B517" t="s">
        <v>68</v>
      </c>
      <c r="C517">
        <v>1</v>
      </c>
      <c r="D517">
        <v>3</v>
      </c>
      <c r="E517">
        <f>IF(D517="","",VLOOKUP(D517,Paramètres!$A$12:$B$16,2,FALSE))</f>
        <v>3</v>
      </c>
    </row>
    <row r="518" spans="1:5" x14ac:dyDescent="0.2">
      <c r="A518" t="s">
        <v>384</v>
      </c>
      <c r="B518" t="s">
        <v>46</v>
      </c>
      <c r="C518">
        <v>1</v>
      </c>
      <c r="D518">
        <v>4</v>
      </c>
      <c r="E518">
        <f>IF(D518="","",VLOOKUP(D518,Paramètres!$A$12:$B$16,2,FALSE))</f>
        <v>2</v>
      </c>
    </row>
    <row r="519" spans="1:5" x14ac:dyDescent="0.2">
      <c r="A519" t="s">
        <v>384</v>
      </c>
      <c r="B519" t="s">
        <v>48</v>
      </c>
      <c r="C519">
        <v>1</v>
      </c>
      <c r="E519" t="str">
        <f>IF(D519="","",VLOOKUP(D519,Paramètres!$A$12:$B$16,2,FALSE))</f>
        <v/>
      </c>
    </row>
    <row r="520" spans="1:5" x14ac:dyDescent="0.2">
      <c r="A520" t="s">
        <v>384</v>
      </c>
      <c r="B520" t="s">
        <v>50</v>
      </c>
      <c r="C520">
        <v>1</v>
      </c>
      <c r="E520" t="str">
        <f>IF(D520="","",VLOOKUP(D520,Paramètres!$A$12:$B$16,2,FALSE))</f>
        <v/>
      </c>
    </row>
    <row r="521" spans="1:5" x14ac:dyDescent="0.2">
      <c r="A521" t="s">
        <v>384</v>
      </c>
      <c r="B521" t="s">
        <v>52</v>
      </c>
      <c r="C521">
        <v>0</v>
      </c>
      <c r="E521" t="str">
        <f>IF(D521="","",VLOOKUP(D521,Paramètres!$A$12:$B$16,2,FALSE))</f>
        <v/>
      </c>
    </row>
    <row r="522" spans="1:5" x14ac:dyDescent="0.2">
      <c r="A522" t="s">
        <v>384</v>
      </c>
      <c r="B522" t="s">
        <v>54</v>
      </c>
      <c r="C522">
        <v>1</v>
      </c>
      <c r="D522">
        <v>3</v>
      </c>
      <c r="E522">
        <f>IF(D522="","",VLOOKUP(D522,Paramètres!$A$12:$B$16,2,FALSE))</f>
        <v>3</v>
      </c>
    </row>
    <row r="523" spans="1:5" x14ac:dyDescent="0.2">
      <c r="A523" t="s">
        <v>384</v>
      </c>
      <c r="B523" t="s">
        <v>56</v>
      </c>
      <c r="C523">
        <v>1</v>
      </c>
      <c r="D523">
        <v>1</v>
      </c>
      <c r="E523">
        <f>IF(D523="","",VLOOKUP(D523,Paramètres!$A$12:$B$16,2,FALSE))</f>
        <v>5</v>
      </c>
    </row>
    <row r="524" spans="1:5" x14ac:dyDescent="0.2">
      <c r="A524" t="s">
        <v>384</v>
      </c>
      <c r="B524" t="s">
        <v>58</v>
      </c>
      <c r="C524">
        <v>1</v>
      </c>
      <c r="D524">
        <v>2</v>
      </c>
      <c r="E524">
        <f>IF(D524="","",VLOOKUP(D524,Paramètres!$A$12:$B$16,2,FALSE))</f>
        <v>4</v>
      </c>
    </row>
    <row r="525" spans="1:5" x14ac:dyDescent="0.2">
      <c r="A525" t="s">
        <v>384</v>
      </c>
      <c r="B525" t="s">
        <v>60</v>
      </c>
      <c r="C525">
        <v>1</v>
      </c>
      <c r="E525" t="str">
        <f>IF(D525="","",VLOOKUP(D525,Paramètres!$A$12:$B$16,2,FALSE))</f>
        <v/>
      </c>
    </row>
    <row r="526" spans="1:5" x14ac:dyDescent="0.2">
      <c r="A526" t="s">
        <v>384</v>
      </c>
      <c r="B526" t="s">
        <v>62</v>
      </c>
      <c r="C526">
        <v>1</v>
      </c>
      <c r="E526" t="str">
        <f>IF(D526="","",VLOOKUP(D526,Paramètres!$A$12:$B$16,2,FALSE))</f>
        <v/>
      </c>
    </row>
    <row r="527" spans="1:5" x14ac:dyDescent="0.2">
      <c r="A527" t="s">
        <v>384</v>
      </c>
      <c r="B527" t="s">
        <v>64</v>
      </c>
      <c r="C527">
        <v>1</v>
      </c>
      <c r="D527">
        <v>5</v>
      </c>
      <c r="E527">
        <f>IF(D527="","",VLOOKUP(D527,Paramètres!$A$12:$B$16,2,FALSE))</f>
        <v>1</v>
      </c>
    </row>
    <row r="528" spans="1:5" x14ac:dyDescent="0.2">
      <c r="A528" t="s">
        <v>384</v>
      </c>
      <c r="B528" t="s">
        <v>66</v>
      </c>
      <c r="C528">
        <v>1</v>
      </c>
      <c r="E528" t="str">
        <f>IF(D528="","",VLOOKUP(D528,Paramètres!$A$12:$B$16,2,FALSE))</f>
        <v/>
      </c>
    </row>
    <row r="529" spans="1:5" x14ac:dyDescent="0.2">
      <c r="A529" t="s">
        <v>384</v>
      </c>
      <c r="B529" t="s">
        <v>68</v>
      </c>
      <c r="C529">
        <v>0</v>
      </c>
      <c r="E529" t="str">
        <f>IF(D529="","",VLOOKUP(D529,Paramètres!$A$12:$B$16,2,FALSE))</f>
        <v/>
      </c>
    </row>
    <row r="530" spans="1:5" x14ac:dyDescent="0.2">
      <c r="A530" t="s">
        <v>385</v>
      </c>
      <c r="B530" t="s">
        <v>46</v>
      </c>
      <c r="C530">
        <v>1</v>
      </c>
      <c r="D530">
        <v>1</v>
      </c>
      <c r="E530">
        <f>IF(D530="","",VLOOKUP(D530,Paramètres!$A$12:$B$16,2,FALSE))</f>
        <v>5</v>
      </c>
    </row>
    <row r="531" spans="1:5" x14ac:dyDescent="0.2">
      <c r="A531" t="s">
        <v>385</v>
      </c>
      <c r="B531" t="s">
        <v>48</v>
      </c>
      <c r="C531">
        <v>1</v>
      </c>
      <c r="D531">
        <v>2</v>
      </c>
      <c r="E531">
        <f>IF(D531="","",VLOOKUP(D531,Paramètres!$A$12:$B$16,2,FALSE))</f>
        <v>4</v>
      </c>
    </row>
    <row r="532" spans="1:5" x14ac:dyDescent="0.2">
      <c r="A532" t="s">
        <v>385</v>
      </c>
      <c r="B532" t="s">
        <v>50</v>
      </c>
      <c r="C532">
        <v>1</v>
      </c>
      <c r="E532" t="str">
        <f>IF(D532="","",VLOOKUP(D532,Paramètres!$A$12:$B$16,2,FALSE))</f>
        <v/>
      </c>
    </row>
    <row r="533" spans="1:5" x14ac:dyDescent="0.2">
      <c r="A533" t="s">
        <v>385</v>
      </c>
      <c r="B533" t="s">
        <v>52</v>
      </c>
      <c r="C533">
        <v>1</v>
      </c>
      <c r="D533">
        <v>4</v>
      </c>
      <c r="E533">
        <f>IF(D533="","",VLOOKUP(D533,Paramètres!$A$12:$B$16,2,FALSE))</f>
        <v>2</v>
      </c>
    </row>
    <row r="534" spans="1:5" x14ac:dyDescent="0.2">
      <c r="A534" t="s">
        <v>385</v>
      </c>
      <c r="B534" t="s">
        <v>54</v>
      </c>
      <c r="C534">
        <v>1</v>
      </c>
      <c r="D534">
        <v>3</v>
      </c>
      <c r="E534">
        <f>IF(D534="","",VLOOKUP(D534,Paramètres!$A$12:$B$16,2,FALSE))</f>
        <v>3</v>
      </c>
    </row>
    <row r="535" spans="1:5" x14ac:dyDescent="0.2">
      <c r="A535" t="s">
        <v>385</v>
      </c>
      <c r="B535" t="s">
        <v>56</v>
      </c>
      <c r="C535">
        <v>0</v>
      </c>
      <c r="E535" t="str">
        <f>IF(D535="","",VLOOKUP(D535,Paramètres!$A$12:$B$16,2,FALSE))</f>
        <v/>
      </c>
    </row>
    <row r="536" spans="1:5" x14ac:dyDescent="0.2">
      <c r="A536" t="s">
        <v>385</v>
      </c>
      <c r="B536" t="s">
        <v>58</v>
      </c>
      <c r="C536">
        <v>1</v>
      </c>
      <c r="E536" t="str">
        <f>IF(D536="","",VLOOKUP(D536,Paramètres!$A$12:$B$16,2,FALSE))</f>
        <v/>
      </c>
    </row>
    <row r="537" spans="1:5" x14ac:dyDescent="0.2">
      <c r="A537" t="s">
        <v>385</v>
      </c>
      <c r="B537" t="s">
        <v>60</v>
      </c>
      <c r="C537">
        <v>0</v>
      </c>
      <c r="E537" t="str">
        <f>IF(D537="","",VLOOKUP(D537,Paramètres!$A$12:$B$16,2,FALSE))</f>
        <v/>
      </c>
    </row>
    <row r="538" spans="1:5" x14ac:dyDescent="0.2">
      <c r="A538" t="s">
        <v>385</v>
      </c>
      <c r="B538" t="s">
        <v>62</v>
      </c>
      <c r="C538">
        <v>1</v>
      </c>
      <c r="E538" t="str">
        <f>IF(D538="","",VLOOKUP(D538,Paramètres!$A$12:$B$16,2,FALSE))</f>
        <v/>
      </c>
    </row>
    <row r="539" spans="1:5" x14ac:dyDescent="0.2">
      <c r="A539" t="s">
        <v>385</v>
      </c>
      <c r="B539" t="s">
        <v>64</v>
      </c>
      <c r="C539">
        <v>1</v>
      </c>
      <c r="D539">
        <v>5</v>
      </c>
      <c r="E539">
        <f>IF(D539="","",VLOOKUP(D539,Paramètres!$A$12:$B$16,2,FALSE))</f>
        <v>1</v>
      </c>
    </row>
    <row r="540" spans="1:5" x14ac:dyDescent="0.2">
      <c r="A540" t="s">
        <v>385</v>
      </c>
      <c r="B540" t="s">
        <v>66</v>
      </c>
      <c r="C540">
        <v>1</v>
      </c>
      <c r="E540" t="str">
        <f>IF(D540="","",VLOOKUP(D540,Paramètres!$A$12:$B$16,2,FALSE))</f>
        <v/>
      </c>
    </row>
    <row r="541" spans="1:5" x14ac:dyDescent="0.2">
      <c r="A541" t="s">
        <v>385</v>
      </c>
      <c r="B541" t="s">
        <v>68</v>
      </c>
      <c r="C541">
        <v>1</v>
      </c>
      <c r="E541" t="str">
        <f>IF(D541="","",VLOOKUP(D541,Paramètres!$A$12:$B$16,2,FALSE))</f>
        <v/>
      </c>
    </row>
    <row r="542" spans="1:5" x14ac:dyDescent="0.2">
      <c r="A542" t="s">
        <v>386</v>
      </c>
      <c r="B542" t="s">
        <v>46</v>
      </c>
      <c r="C542">
        <v>1</v>
      </c>
      <c r="D542">
        <v>1</v>
      </c>
      <c r="E542">
        <f>IF(D542="","",VLOOKUP(D542,Paramètres!$A$12:$B$16,2,FALSE))</f>
        <v>5</v>
      </c>
    </row>
    <row r="543" spans="1:5" x14ac:dyDescent="0.2">
      <c r="A543" t="s">
        <v>386</v>
      </c>
      <c r="B543" t="s">
        <v>48</v>
      </c>
      <c r="C543">
        <v>1</v>
      </c>
      <c r="D543">
        <v>2</v>
      </c>
      <c r="E543">
        <f>IF(D543="","",VLOOKUP(D543,Paramètres!$A$12:$B$16,2,FALSE))</f>
        <v>4</v>
      </c>
    </row>
    <row r="544" spans="1:5" x14ac:dyDescent="0.2">
      <c r="A544" t="s">
        <v>386</v>
      </c>
      <c r="B544" t="s">
        <v>50</v>
      </c>
      <c r="C544">
        <v>1</v>
      </c>
      <c r="E544" t="str">
        <f>IF(D544="","",VLOOKUP(D544,Paramètres!$A$12:$B$16,2,FALSE))</f>
        <v/>
      </c>
    </row>
    <row r="545" spans="1:5" x14ac:dyDescent="0.2">
      <c r="A545" t="s">
        <v>386</v>
      </c>
      <c r="B545" t="s">
        <v>52</v>
      </c>
      <c r="C545">
        <v>1</v>
      </c>
      <c r="E545" t="str">
        <f>IF(D545="","",VLOOKUP(D545,Paramètres!$A$12:$B$16,2,FALSE))</f>
        <v/>
      </c>
    </row>
    <row r="546" spans="1:5" x14ac:dyDescent="0.2">
      <c r="A546" t="s">
        <v>386</v>
      </c>
      <c r="B546" t="s">
        <v>54</v>
      </c>
      <c r="C546">
        <v>0</v>
      </c>
      <c r="E546" t="str">
        <f>IF(D546="","",VLOOKUP(D546,Paramètres!$A$12:$B$16,2,FALSE))</f>
        <v/>
      </c>
    </row>
    <row r="547" spans="1:5" x14ac:dyDescent="0.2">
      <c r="A547" t="s">
        <v>386</v>
      </c>
      <c r="B547" t="s">
        <v>56</v>
      </c>
      <c r="C547">
        <v>1</v>
      </c>
      <c r="D547">
        <v>4</v>
      </c>
      <c r="E547">
        <f>IF(D547="","",VLOOKUP(D547,Paramètres!$A$12:$B$16,2,FALSE))</f>
        <v>2</v>
      </c>
    </row>
    <row r="548" spans="1:5" x14ac:dyDescent="0.2">
      <c r="A548" t="s">
        <v>386</v>
      </c>
      <c r="B548" t="s">
        <v>58</v>
      </c>
      <c r="C548">
        <v>1</v>
      </c>
      <c r="D548">
        <v>3</v>
      </c>
      <c r="E548">
        <f>IF(D548="","",VLOOKUP(D548,Paramètres!$A$12:$B$16,2,FALSE))</f>
        <v>3</v>
      </c>
    </row>
    <row r="549" spans="1:5" x14ac:dyDescent="0.2">
      <c r="A549" t="s">
        <v>386</v>
      </c>
      <c r="B549" t="s">
        <v>60</v>
      </c>
      <c r="C549">
        <v>1</v>
      </c>
      <c r="E549" t="str">
        <f>IF(D549="","",VLOOKUP(D549,Paramètres!$A$12:$B$16,2,FALSE))</f>
        <v/>
      </c>
    </row>
    <row r="550" spans="1:5" x14ac:dyDescent="0.2">
      <c r="A550" t="s">
        <v>386</v>
      </c>
      <c r="B550" t="s">
        <v>62</v>
      </c>
      <c r="C550">
        <v>0</v>
      </c>
      <c r="E550" t="str">
        <f>IF(D550="","",VLOOKUP(D550,Paramètres!$A$12:$B$16,2,FALSE))</f>
        <v/>
      </c>
    </row>
    <row r="551" spans="1:5" x14ac:dyDescent="0.2">
      <c r="A551" t="s">
        <v>386</v>
      </c>
      <c r="B551" t="s">
        <v>64</v>
      </c>
      <c r="C551">
        <v>1</v>
      </c>
      <c r="E551" t="str">
        <f>IF(D551="","",VLOOKUP(D551,Paramètres!$A$12:$B$16,2,FALSE))</f>
        <v/>
      </c>
    </row>
    <row r="552" spans="1:5" x14ac:dyDescent="0.2">
      <c r="A552" t="s">
        <v>386</v>
      </c>
      <c r="B552" t="s">
        <v>66</v>
      </c>
      <c r="C552">
        <v>1</v>
      </c>
      <c r="E552" t="str">
        <f>IF(D552="","",VLOOKUP(D552,Paramètres!$A$12:$B$16,2,FALSE))</f>
        <v/>
      </c>
    </row>
    <row r="553" spans="1:5" x14ac:dyDescent="0.2">
      <c r="A553" t="s">
        <v>386</v>
      </c>
      <c r="B553" t="s">
        <v>68</v>
      </c>
      <c r="C553">
        <v>1</v>
      </c>
      <c r="D553">
        <v>5</v>
      </c>
      <c r="E553">
        <f>IF(D553="","",VLOOKUP(D553,Paramètres!$A$12:$B$16,2,FALSE))</f>
        <v>1</v>
      </c>
    </row>
    <row r="554" spans="1:5" x14ac:dyDescent="0.2">
      <c r="A554" t="s">
        <v>387</v>
      </c>
      <c r="B554" t="s">
        <v>46</v>
      </c>
      <c r="C554">
        <v>1</v>
      </c>
      <c r="E554" t="str">
        <f>IF(D554="","",VLOOKUP(D554,Paramètres!$A$12:$B$16,2,FALSE))</f>
        <v/>
      </c>
    </row>
    <row r="555" spans="1:5" x14ac:dyDescent="0.2">
      <c r="A555" t="s">
        <v>387</v>
      </c>
      <c r="B555" t="s">
        <v>48</v>
      </c>
      <c r="C555">
        <v>1</v>
      </c>
      <c r="D555">
        <v>3</v>
      </c>
      <c r="E555">
        <f>IF(D555="","",VLOOKUP(D555,Paramètres!$A$12:$B$16,2,FALSE))</f>
        <v>3</v>
      </c>
    </row>
    <row r="556" spans="1:5" x14ac:dyDescent="0.2">
      <c r="A556" t="s">
        <v>387</v>
      </c>
      <c r="B556" t="s">
        <v>50</v>
      </c>
      <c r="C556">
        <v>0</v>
      </c>
      <c r="E556" t="str">
        <f>IF(D556="","",VLOOKUP(D556,Paramètres!$A$12:$B$16,2,FALSE))</f>
        <v/>
      </c>
    </row>
    <row r="557" spans="1:5" x14ac:dyDescent="0.2">
      <c r="A557" t="s">
        <v>387</v>
      </c>
      <c r="B557" t="s">
        <v>52</v>
      </c>
      <c r="C557">
        <v>1</v>
      </c>
      <c r="D557">
        <v>2</v>
      </c>
      <c r="E557">
        <f>IF(D557="","",VLOOKUP(D557,Paramètres!$A$12:$B$16,2,FALSE))</f>
        <v>4</v>
      </c>
    </row>
    <row r="558" spans="1:5" x14ac:dyDescent="0.2">
      <c r="A558" t="s">
        <v>387</v>
      </c>
      <c r="B558" t="s">
        <v>54</v>
      </c>
      <c r="C558">
        <v>1</v>
      </c>
      <c r="E558" t="str">
        <f>IF(D558="","",VLOOKUP(D558,Paramètres!$A$12:$B$16,2,FALSE))</f>
        <v/>
      </c>
    </row>
    <row r="559" spans="1:5" x14ac:dyDescent="0.2">
      <c r="A559" t="s">
        <v>387</v>
      </c>
      <c r="B559" t="s">
        <v>56</v>
      </c>
      <c r="C559">
        <v>1</v>
      </c>
      <c r="E559" t="str">
        <f>IF(D559="","",VLOOKUP(D559,Paramètres!$A$12:$B$16,2,FALSE))</f>
        <v/>
      </c>
    </row>
    <row r="560" spans="1:5" x14ac:dyDescent="0.2">
      <c r="A560" t="s">
        <v>387</v>
      </c>
      <c r="B560" t="s">
        <v>58</v>
      </c>
      <c r="C560">
        <v>1</v>
      </c>
      <c r="E560" t="str">
        <f>IF(D560="","",VLOOKUP(D560,Paramètres!$A$12:$B$16,2,FALSE))</f>
        <v/>
      </c>
    </row>
    <row r="561" spans="1:5" x14ac:dyDescent="0.2">
      <c r="A561" t="s">
        <v>387</v>
      </c>
      <c r="B561" t="s">
        <v>60</v>
      </c>
      <c r="C561">
        <v>1</v>
      </c>
      <c r="E561" t="str">
        <f>IF(D561="","",VLOOKUP(D561,Paramètres!$A$12:$B$16,2,FALSE))</f>
        <v/>
      </c>
    </row>
    <row r="562" spans="1:5" x14ac:dyDescent="0.2">
      <c r="A562" t="s">
        <v>387</v>
      </c>
      <c r="B562" t="s">
        <v>62</v>
      </c>
      <c r="C562">
        <v>1</v>
      </c>
      <c r="D562">
        <v>4</v>
      </c>
      <c r="E562">
        <f>IF(D562="","",VLOOKUP(D562,Paramètres!$A$12:$B$16,2,FALSE))</f>
        <v>2</v>
      </c>
    </row>
    <row r="563" spans="1:5" x14ac:dyDescent="0.2">
      <c r="A563" t="s">
        <v>387</v>
      </c>
      <c r="B563" t="s">
        <v>64</v>
      </c>
      <c r="C563">
        <v>1</v>
      </c>
      <c r="D563">
        <v>1</v>
      </c>
      <c r="E563">
        <f>IF(D563="","",VLOOKUP(D563,Paramètres!$A$12:$B$16,2,FALSE))</f>
        <v>5</v>
      </c>
    </row>
    <row r="564" spans="1:5" x14ac:dyDescent="0.2">
      <c r="A564" t="s">
        <v>387</v>
      </c>
      <c r="B564" t="s">
        <v>66</v>
      </c>
      <c r="C564">
        <v>0</v>
      </c>
      <c r="E564" t="str">
        <f>IF(D564="","",VLOOKUP(D564,Paramètres!$A$12:$B$16,2,FALSE))</f>
        <v/>
      </c>
    </row>
    <row r="565" spans="1:5" x14ac:dyDescent="0.2">
      <c r="A565" t="s">
        <v>387</v>
      </c>
      <c r="B565" t="s">
        <v>68</v>
      </c>
      <c r="C565">
        <v>1</v>
      </c>
      <c r="D565">
        <v>5</v>
      </c>
      <c r="E565">
        <f>IF(D565="","",VLOOKUP(D565,Paramètres!$A$12:$B$16,2,FALSE))</f>
        <v>1</v>
      </c>
    </row>
    <row r="566" spans="1:5" x14ac:dyDescent="0.2">
      <c r="A566" t="s">
        <v>389</v>
      </c>
      <c r="B566" t="s">
        <v>46</v>
      </c>
      <c r="C566">
        <v>1</v>
      </c>
      <c r="D566">
        <v>5</v>
      </c>
      <c r="E566">
        <f>IF(D566="","",VLOOKUP(D566,Paramètres!$A$12:$B$16,2,FALSE))</f>
        <v>1</v>
      </c>
    </row>
    <row r="567" spans="1:5" x14ac:dyDescent="0.2">
      <c r="A567" t="s">
        <v>389</v>
      </c>
      <c r="B567" t="s">
        <v>48</v>
      </c>
      <c r="C567">
        <v>0</v>
      </c>
      <c r="E567" t="str">
        <f>IF(D567="","",VLOOKUP(D567,Paramètres!$A$12:$B$16,2,FALSE))</f>
        <v/>
      </c>
    </row>
    <row r="568" spans="1:5" x14ac:dyDescent="0.2">
      <c r="A568" t="s">
        <v>389</v>
      </c>
      <c r="B568" t="s">
        <v>50</v>
      </c>
      <c r="C568">
        <v>1</v>
      </c>
      <c r="D568">
        <v>4</v>
      </c>
      <c r="E568">
        <f>IF(D568="","",VLOOKUP(D568,Paramètres!$A$12:$B$16,2,FALSE))</f>
        <v>2</v>
      </c>
    </row>
    <row r="569" spans="1:5" x14ac:dyDescent="0.2">
      <c r="A569" t="s">
        <v>389</v>
      </c>
      <c r="B569" t="s">
        <v>52</v>
      </c>
      <c r="C569">
        <v>1</v>
      </c>
      <c r="D569">
        <v>2</v>
      </c>
      <c r="E569">
        <f>IF(D569="","",VLOOKUP(D569,Paramètres!$A$12:$B$16,2,FALSE))</f>
        <v>4</v>
      </c>
    </row>
    <row r="570" spans="1:5" x14ac:dyDescent="0.2">
      <c r="A570" t="s">
        <v>389</v>
      </c>
      <c r="B570" t="s">
        <v>54</v>
      </c>
      <c r="C570">
        <v>1</v>
      </c>
      <c r="E570" t="str">
        <f>IF(D570="","",VLOOKUP(D570,Paramètres!$A$12:$B$16,2,FALSE))</f>
        <v/>
      </c>
    </row>
    <row r="571" spans="1:5" x14ac:dyDescent="0.2">
      <c r="A571" t="s">
        <v>389</v>
      </c>
      <c r="B571" t="s">
        <v>56</v>
      </c>
      <c r="C571">
        <v>1</v>
      </c>
      <c r="E571" t="str">
        <f>IF(D571="","",VLOOKUP(D571,Paramètres!$A$12:$B$16,2,FALSE))</f>
        <v/>
      </c>
    </row>
    <row r="572" spans="1:5" x14ac:dyDescent="0.2">
      <c r="A572" t="s">
        <v>389</v>
      </c>
      <c r="B572" t="s">
        <v>58</v>
      </c>
      <c r="C572">
        <v>1</v>
      </c>
      <c r="D572">
        <v>3</v>
      </c>
      <c r="E572">
        <f>IF(D572="","",VLOOKUP(D572,Paramètres!$A$12:$B$16,2,FALSE))</f>
        <v>3</v>
      </c>
    </row>
    <row r="573" spans="1:5" x14ac:dyDescent="0.2">
      <c r="A573" t="s">
        <v>389</v>
      </c>
      <c r="B573" t="s">
        <v>60</v>
      </c>
      <c r="C573">
        <v>0</v>
      </c>
      <c r="E573" t="str">
        <f>IF(D573="","",VLOOKUP(D573,Paramètres!$A$12:$B$16,2,FALSE))</f>
        <v/>
      </c>
    </row>
    <row r="574" spans="1:5" x14ac:dyDescent="0.2">
      <c r="A574" t="s">
        <v>389</v>
      </c>
      <c r="B574" t="s">
        <v>62</v>
      </c>
      <c r="C574">
        <v>1</v>
      </c>
      <c r="E574" t="str">
        <f>IF(D574="","",VLOOKUP(D574,Paramètres!$A$12:$B$16,2,FALSE))</f>
        <v/>
      </c>
    </row>
    <row r="575" spans="1:5" x14ac:dyDescent="0.2">
      <c r="A575" t="s">
        <v>389</v>
      </c>
      <c r="B575" t="s">
        <v>64</v>
      </c>
      <c r="C575">
        <v>1</v>
      </c>
      <c r="E575" t="str">
        <f>IF(D575="","",VLOOKUP(D575,Paramètres!$A$12:$B$16,2,FALSE))</f>
        <v/>
      </c>
    </row>
    <row r="576" spans="1:5" x14ac:dyDescent="0.2">
      <c r="A576" t="s">
        <v>389</v>
      </c>
      <c r="B576" t="s">
        <v>66</v>
      </c>
      <c r="C576">
        <v>1</v>
      </c>
      <c r="E576" t="str">
        <f>IF(D576="","",VLOOKUP(D576,Paramètres!$A$12:$B$16,2,FALSE))</f>
        <v/>
      </c>
    </row>
    <row r="577" spans="1:5" x14ac:dyDescent="0.2">
      <c r="A577" t="s">
        <v>389</v>
      </c>
      <c r="B577" t="s">
        <v>68</v>
      </c>
      <c r="C577">
        <v>1</v>
      </c>
      <c r="D577">
        <v>1</v>
      </c>
      <c r="E577">
        <f>IF(D577="","",VLOOKUP(D577,Paramètres!$A$12:$B$16,2,FALSE))</f>
        <v>5</v>
      </c>
    </row>
    <row r="578" spans="1:5" x14ac:dyDescent="0.2">
      <c r="A578" t="s">
        <v>390</v>
      </c>
      <c r="B578" t="s">
        <v>46</v>
      </c>
      <c r="C578">
        <v>0</v>
      </c>
      <c r="E578" t="str">
        <f>IF(D578="","",VLOOKUP(D578,Paramètres!$A$12:$B$16,2,FALSE))</f>
        <v/>
      </c>
    </row>
    <row r="579" spans="1:5" x14ac:dyDescent="0.2">
      <c r="A579" t="s">
        <v>390</v>
      </c>
      <c r="B579" t="s">
        <v>48</v>
      </c>
      <c r="C579">
        <v>1</v>
      </c>
      <c r="D579">
        <v>4</v>
      </c>
      <c r="E579">
        <f>IF(D579="","",VLOOKUP(D579,Paramètres!$A$12:$B$16,2,FALSE))</f>
        <v>2</v>
      </c>
    </row>
    <row r="580" spans="1:5" x14ac:dyDescent="0.2">
      <c r="A580" t="s">
        <v>390</v>
      </c>
      <c r="B580" t="s">
        <v>50</v>
      </c>
      <c r="C580">
        <v>1</v>
      </c>
      <c r="D580">
        <v>2</v>
      </c>
      <c r="E580">
        <f>IF(D580="","",VLOOKUP(D580,Paramètres!$A$12:$B$16,2,FALSE))</f>
        <v>4</v>
      </c>
    </row>
    <row r="581" spans="1:5" x14ac:dyDescent="0.2">
      <c r="A581" t="s">
        <v>390</v>
      </c>
      <c r="B581" t="s">
        <v>52</v>
      </c>
      <c r="C581">
        <v>1</v>
      </c>
      <c r="E581" t="str">
        <f>IF(D581="","",VLOOKUP(D581,Paramètres!$A$12:$B$16,2,FALSE))</f>
        <v/>
      </c>
    </row>
    <row r="582" spans="1:5" x14ac:dyDescent="0.2">
      <c r="A582" t="s">
        <v>390</v>
      </c>
      <c r="B582" t="s">
        <v>54</v>
      </c>
      <c r="C582">
        <v>1</v>
      </c>
      <c r="E582" t="str">
        <f>IF(D582="","",VLOOKUP(D582,Paramètres!$A$12:$B$16,2,FALSE))</f>
        <v/>
      </c>
    </row>
    <row r="583" spans="1:5" x14ac:dyDescent="0.2">
      <c r="A583" t="s">
        <v>390</v>
      </c>
      <c r="B583" t="s">
        <v>56</v>
      </c>
      <c r="C583">
        <v>1</v>
      </c>
      <c r="D583">
        <v>1</v>
      </c>
      <c r="E583">
        <f>IF(D583="","",VLOOKUP(D583,Paramètres!$A$12:$B$16,2,FALSE))</f>
        <v>5</v>
      </c>
    </row>
    <row r="584" spans="1:5" x14ac:dyDescent="0.2">
      <c r="A584" t="s">
        <v>390</v>
      </c>
      <c r="B584" t="s">
        <v>58</v>
      </c>
      <c r="C584">
        <v>0</v>
      </c>
      <c r="E584" t="str">
        <f>IF(D584="","",VLOOKUP(D584,Paramètres!$A$12:$B$16,2,FALSE))</f>
        <v/>
      </c>
    </row>
    <row r="585" spans="1:5" x14ac:dyDescent="0.2">
      <c r="A585" t="s">
        <v>390</v>
      </c>
      <c r="B585" t="s">
        <v>60</v>
      </c>
      <c r="C585">
        <v>1</v>
      </c>
      <c r="E585" t="str">
        <f>IF(D585="","",VLOOKUP(D585,Paramètres!$A$12:$B$16,2,FALSE))</f>
        <v/>
      </c>
    </row>
    <row r="586" spans="1:5" x14ac:dyDescent="0.2">
      <c r="A586" t="s">
        <v>390</v>
      </c>
      <c r="B586" t="s">
        <v>62</v>
      </c>
      <c r="C586">
        <v>1</v>
      </c>
      <c r="E586" t="str">
        <f>IF(D586="","",VLOOKUP(D586,Paramètres!$A$12:$B$16,2,FALSE))</f>
        <v/>
      </c>
    </row>
    <row r="587" spans="1:5" x14ac:dyDescent="0.2">
      <c r="A587" t="s">
        <v>390</v>
      </c>
      <c r="B587" t="s">
        <v>64</v>
      </c>
      <c r="C587">
        <v>1</v>
      </c>
      <c r="E587" t="str">
        <f>IF(D587="","",VLOOKUP(D587,Paramètres!$A$12:$B$16,2,FALSE))</f>
        <v/>
      </c>
    </row>
    <row r="588" spans="1:5" x14ac:dyDescent="0.2">
      <c r="A588" t="s">
        <v>390</v>
      </c>
      <c r="B588" t="s">
        <v>66</v>
      </c>
      <c r="C588">
        <v>1</v>
      </c>
      <c r="D588">
        <v>3</v>
      </c>
      <c r="E588">
        <f>IF(D588="","",VLOOKUP(D588,Paramètres!$A$12:$B$16,2,FALSE))</f>
        <v>3</v>
      </c>
    </row>
    <row r="589" spans="1:5" x14ac:dyDescent="0.2">
      <c r="A589" t="s">
        <v>390</v>
      </c>
      <c r="B589" t="s">
        <v>68</v>
      </c>
      <c r="C589">
        <v>1</v>
      </c>
      <c r="D589">
        <v>5</v>
      </c>
      <c r="E589">
        <f>IF(D589="","",VLOOKUP(D589,Paramètres!$A$12:$B$16,2,FALSE))</f>
        <v>1</v>
      </c>
    </row>
    <row r="590" spans="1:5" x14ac:dyDescent="0.2">
      <c r="A590" t="s">
        <v>391</v>
      </c>
      <c r="B590" t="s">
        <v>46</v>
      </c>
      <c r="C590">
        <v>1</v>
      </c>
      <c r="E590" t="str">
        <f>IF(D590="","",VLOOKUP(D590,Paramètres!$A$12:$B$16,2,FALSE))</f>
        <v/>
      </c>
    </row>
    <row r="591" spans="1:5" x14ac:dyDescent="0.2">
      <c r="A591" t="s">
        <v>391</v>
      </c>
      <c r="B591" t="s">
        <v>48</v>
      </c>
      <c r="C591">
        <v>0</v>
      </c>
      <c r="E591" t="str">
        <f>IF(D591="","",VLOOKUP(D591,Paramètres!$A$12:$B$16,2,FALSE))</f>
        <v/>
      </c>
    </row>
    <row r="592" spans="1:5" x14ac:dyDescent="0.2">
      <c r="A592" t="s">
        <v>391</v>
      </c>
      <c r="B592" t="s">
        <v>50</v>
      </c>
      <c r="C592">
        <v>1</v>
      </c>
      <c r="D592">
        <v>4</v>
      </c>
      <c r="E592">
        <f>IF(D592="","",VLOOKUP(D592,Paramètres!$A$12:$B$16,2,FALSE))</f>
        <v>2</v>
      </c>
    </row>
    <row r="593" spans="1:5" x14ac:dyDescent="0.2">
      <c r="A593" t="s">
        <v>391</v>
      </c>
      <c r="B593" t="s">
        <v>52</v>
      </c>
      <c r="C593">
        <v>1</v>
      </c>
      <c r="E593" t="str">
        <f>IF(D593="","",VLOOKUP(D593,Paramètres!$A$12:$B$16,2,FALSE))</f>
        <v/>
      </c>
    </row>
    <row r="594" spans="1:5" x14ac:dyDescent="0.2">
      <c r="A594" t="s">
        <v>391</v>
      </c>
      <c r="B594" t="s">
        <v>54</v>
      </c>
      <c r="C594">
        <v>1</v>
      </c>
      <c r="E594" t="str">
        <f>IF(D594="","",VLOOKUP(D594,Paramètres!$A$12:$B$16,2,FALSE))</f>
        <v/>
      </c>
    </row>
    <row r="595" spans="1:5" x14ac:dyDescent="0.2">
      <c r="A595" t="s">
        <v>391</v>
      </c>
      <c r="B595" t="s">
        <v>56</v>
      </c>
      <c r="C595">
        <v>1</v>
      </c>
      <c r="D595">
        <v>3</v>
      </c>
      <c r="E595">
        <f>IF(D595="","",VLOOKUP(D595,Paramètres!$A$12:$B$16,2,FALSE))</f>
        <v>3</v>
      </c>
    </row>
    <row r="596" spans="1:5" x14ac:dyDescent="0.2">
      <c r="A596" t="s">
        <v>391</v>
      </c>
      <c r="B596" t="s">
        <v>58</v>
      </c>
      <c r="C596">
        <v>0</v>
      </c>
      <c r="E596" t="str">
        <f>IF(D596="","",VLOOKUP(D596,Paramètres!$A$12:$B$16,2,FALSE))</f>
        <v/>
      </c>
    </row>
    <row r="597" spans="1:5" x14ac:dyDescent="0.2">
      <c r="A597" t="s">
        <v>391</v>
      </c>
      <c r="B597" t="s">
        <v>60</v>
      </c>
      <c r="C597">
        <v>1</v>
      </c>
      <c r="D597">
        <v>1</v>
      </c>
      <c r="E597">
        <f>IF(D597="","",VLOOKUP(D597,Paramètres!$A$12:$B$16,2,FALSE))</f>
        <v>5</v>
      </c>
    </row>
    <row r="598" spans="1:5" x14ac:dyDescent="0.2">
      <c r="A598" t="s">
        <v>391</v>
      </c>
      <c r="B598" t="s">
        <v>62</v>
      </c>
      <c r="C598">
        <v>1</v>
      </c>
      <c r="E598" t="str">
        <f>IF(D598="","",VLOOKUP(D598,Paramètres!$A$12:$B$16,2,FALSE))</f>
        <v/>
      </c>
    </row>
    <row r="599" spans="1:5" x14ac:dyDescent="0.2">
      <c r="A599" t="s">
        <v>391</v>
      </c>
      <c r="B599" t="s">
        <v>64</v>
      </c>
      <c r="C599">
        <v>1</v>
      </c>
      <c r="D599">
        <v>5</v>
      </c>
      <c r="E599">
        <f>IF(D599="","",VLOOKUP(D599,Paramètres!$A$12:$B$16,2,FALSE))</f>
        <v>1</v>
      </c>
    </row>
    <row r="600" spans="1:5" x14ac:dyDescent="0.2">
      <c r="A600" t="s">
        <v>391</v>
      </c>
      <c r="B600" t="s">
        <v>66</v>
      </c>
      <c r="C600">
        <v>1</v>
      </c>
      <c r="E600" t="str">
        <f>IF(D600="","",VLOOKUP(D600,Paramètres!$A$12:$B$16,2,FALSE))</f>
        <v/>
      </c>
    </row>
    <row r="601" spans="1:5" x14ac:dyDescent="0.2">
      <c r="A601" t="s">
        <v>391</v>
      </c>
      <c r="B601" t="s">
        <v>68</v>
      </c>
      <c r="C601">
        <v>1</v>
      </c>
      <c r="D601">
        <v>2</v>
      </c>
      <c r="E601">
        <f>IF(D601="","",VLOOKUP(D601,Paramètres!$A$12:$B$16,2,FALSE))</f>
        <v>4</v>
      </c>
    </row>
    <row r="602" spans="1:5" x14ac:dyDescent="0.2">
      <c r="A602" t="s">
        <v>392</v>
      </c>
      <c r="B602" t="s">
        <v>46</v>
      </c>
      <c r="C602">
        <v>1</v>
      </c>
      <c r="E602" t="str">
        <f>IF(D602="","",VLOOKUP(D602,Paramètres!$A$12:$B$16,2,FALSE))</f>
        <v/>
      </c>
    </row>
    <row r="603" spans="1:5" x14ac:dyDescent="0.2">
      <c r="A603" t="s">
        <v>392</v>
      </c>
      <c r="B603" t="s">
        <v>48</v>
      </c>
      <c r="C603">
        <v>1</v>
      </c>
      <c r="D603">
        <v>5</v>
      </c>
      <c r="E603">
        <f>IF(D603="","",VLOOKUP(D603,Paramètres!$A$12:$B$16,2,FALSE))</f>
        <v>1</v>
      </c>
    </row>
    <row r="604" spans="1:5" x14ac:dyDescent="0.2">
      <c r="A604" t="s">
        <v>392</v>
      </c>
      <c r="B604" t="s">
        <v>50</v>
      </c>
      <c r="C604">
        <v>1</v>
      </c>
      <c r="D604">
        <v>2</v>
      </c>
      <c r="E604">
        <f>IF(D604="","",VLOOKUP(D604,Paramètres!$A$12:$B$16,2,FALSE))</f>
        <v>4</v>
      </c>
    </row>
    <row r="605" spans="1:5" x14ac:dyDescent="0.2">
      <c r="A605" t="s">
        <v>392</v>
      </c>
      <c r="B605" t="s">
        <v>52</v>
      </c>
      <c r="C605">
        <v>0</v>
      </c>
      <c r="E605" t="str">
        <f>IF(D605="","",VLOOKUP(D605,Paramètres!$A$12:$B$16,2,FALSE))</f>
        <v/>
      </c>
    </row>
    <row r="606" spans="1:5" x14ac:dyDescent="0.2">
      <c r="A606" t="s">
        <v>392</v>
      </c>
      <c r="B606" t="s">
        <v>54</v>
      </c>
      <c r="C606">
        <v>1</v>
      </c>
      <c r="D606">
        <v>1</v>
      </c>
      <c r="E606">
        <f>IF(D606="","",VLOOKUP(D606,Paramètres!$A$12:$B$16,2,FALSE))</f>
        <v>5</v>
      </c>
    </row>
    <row r="607" spans="1:5" x14ac:dyDescent="0.2">
      <c r="A607" t="s">
        <v>392</v>
      </c>
      <c r="B607" t="s">
        <v>56</v>
      </c>
      <c r="C607">
        <v>1</v>
      </c>
      <c r="E607" t="str">
        <f>IF(D607="","",VLOOKUP(D607,Paramètres!$A$12:$B$16,2,FALSE))</f>
        <v/>
      </c>
    </row>
    <row r="608" spans="1:5" x14ac:dyDescent="0.2">
      <c r="A608" t="s">
        <v>392</v>
      </c>
      <c r="B608" t="s">
        <v>58</v>
      </c>
      <c r="C608">
        <v>1</v>
      </c>
      <c r="E608" t="str">
        <f>IF(D608="","",VLOOKUP(D608,Paramètres!$A$12:$B$16,2,FALSE))</f>
        <v/>
      </c>
    </row>
    <row r="609" spans="1:5" x14ac:dyDescent="0.2">
      <c r="A609" t="s">
        <v>392</v>
      </c>
      <c r="B609" t="s">
        <v>60</v>
      </c>
      <c r="C609">
        <v>1</v>
      </c>
      <c r="E609" t="str">
        <f>IF(D609="","",VLOOKUP(D609,Paramètres!$A$12:$B$16,2,FALSE))</f>
        <v/>
      </c>
    </row>
    <row r="610" spans="1:5" x14ac:dyDescent="0.2">
      <c r="A610" t="s">
        <v>392</v>
      </c>
      <c r="B610" t="s">
        <v>62</v>
      </c>
      <c r="C610">
        <v>1</v>
      </c>
      <c r="D610">
        <v>3</v>
      </c>
      <c r="E610">
        <f>IF(D610="","",VLOOKUP(D610,Paramètres!$A$12:$B$16,2,FALSE))</f>
        <v>3</v>
      </c>
    </row>
    <row r="611" spans="1:5" x14ac:dyDescent="0.2">
      <c r="A611" t="s">
        <v>392</v>
      </c>
      <c r="B611" t="s">
        <v>64</v>
      </c>
      <c r="C611">
        <v>0</v>
      </c>
      <c r="E611" t="str">
        <f>IF(D611="","",VLOOKUP(D611,Paramètres!$A$12:$B$16,2,FALSE))</f>
        <v/>
      </c>
    </row>
    <row r="612" spans="1:5" x14ac:dyDescent="0.2">
      <c r="A612" t="s">
        <v>392</v>
      </c>
      <c r="B612" t="s">
        <v>66</v>
      </c>
      <c r="C612">
        <v>1</v>
      </c>
      <c r="E612" t="str">
        <f>IF(D612="","",VLOOKUP(D612,Paramètres!$A$12:$B$16,2,FALSE))</f>
        <v/>
      </c>
    </row>
    <row r="613" spans="1:5" x14ac:dyDescent="0.2">
      <c r="A613" t="s">
        <v>392</v>
      </c>
      <c r="B613" t="s">
        <v>68</v>
      </c>
      <c r="C613">
        <v>1</v>
      </c>
      <c r="D613">
        <v>4</v>
      </c>
      <c r="E613">
        <f>IF(D613="","",VLOOKUP(D613,Paramètres!$A$12:$B$16,2,FALSE))</f>
        <v>2</v>
      </c>
    </row>
    <row r="614" spans="1:5" x14ac:dyDescent="0.2">
      <c r="A614" t="s">
        <v>394</v>
      </c>
      <c r="B614" t="s">
        <v>46</v>
      </c>
      <c r="C614">
        <v>1</v>
      </c>
      <c r="E614" t="str">
        <f>IF(D614="","",VLOOKUP(D614,Paramètres!$A$12:$B$16,2,FALSE))</f>
        <v/>
      </c>
    </row>
    <row r="615" spans="1:5" x14ac:dyDescent="0.2">
      <c r="A615" t="s">
        <v>394</v>
      </c>
      <c r="B615" t="s">
        <v>48</v>
      </c>
      <c r="C615">
        <v>1</v>
      </c>
      <c r="D615">
        <v>4</v>
      </c>
      <c r="E615">
        <f>IF(D615="","",VLOOKUP(D615,Paramètres!$A$12:$B$16,2,FALSE))</f>
        <v>2</v>
      </c>
    </row>
    <row r="616" spans="1:5" x14ac:dyDescent="0.2">
      <c r="A616" t="s">
        <v>394</v>
      </c>
      <c r="B616" t="s">
        <v>50</v>
      </c>
      <c r="C616">
        <v>1</v>
      </c>
      <c r="E616" t="str">
        <f>IF(D616="","",VLOOKUP(D616,Paramètres!$A$12:$B$16,2,FALSE))</f>
        <v/>
      </c>
    </row>
    <row r="617" spans="1:5" x14ac:dyDescent="0.2">
      <c r="A617" t="s">
        <v>394</v>
      </c>
      <c r="B617" t="s">
        <v>52</v>
      </c>
      <c r="C617">
        <v>0</v>
      </c>
      <c r="E617" t="str">
        <f>IF(D617="","",VLOOKUP(D617,Paramètres!$A$12:$B$16,2,FALSE))</f>
        <v/>
      </c>
    </row>
    <row r="618" spans="1:5" x14ac:dyDescent="0.2">
      <c r="A618" t="s">
        <v>394</v>
      </c>
      <c r="B618" t="s">
        <v>54</v>
      </c>
      <c r="C618">
        <v>1</v>
      </c>
      <c r="E618" t="str">
        <f>IF(D618="","",VLOOKUP(D618,Paramètres!$A$12:$B$16,2,FALSE))</f>
        <v/>
      </c>
    </row>
    <row r="619" spans="1:5" x14ac:dyDescent="0.2">
      <c r="A619" t="s">
        <v>394</v>
      </c>
      <c r="B619" t="s">
        <v>56</v>
      </c>
      <c r="C619">
        <v>1</v>
      </c>
      <c r="D619">
        <v>5</v>
      </c>
      <c r="E619">
        <f>IF(D619="","",VLOOKUP(D619,Paramètres!$A$12:$B$16,2,FALSE))</f>
        <v>1</v>
      </c>
    </row>
    <row r="620" spans="1:5" x14ac:dyDescent="0.2">
      <c r="A620" t="s">
        <v>394</v>
      </c>
      <c r="B620" t="s">
        <v>58</v>
      </c>
      <c r="C620">
        <v>0</v>
      </c>
      <c r="E620" t="str">
        <f>IF(D620="","",VLOOKUP(D620,Paramètres!$A$12:$B$16,2,FALSE))</f>
        <v/>
      </c>
    </row>
    <row r="621" spans="1:5" x14ac:dyDescent="0.2">
      <c r="A621" t="s">
        <v>394</v>
      </c>
      <c r="B621" t="s">
        <v>60</v>
      </c>
      <c r="C621">
        <v>1</v>
      </c>
      <c r="D621">
        <v>2</v>
      </c>
      <c r="E621">
        <f>IF(D621="","",VLOOKUP(D621,Paramètres!$A$12:$B$16,2,FALSE))</f>
        <v>4</v>
      </c>
    </row>
    <row r="622" spans="1:5" x14ac:dyDescent="0.2">
      <c r="A622" t="s">
        <v>394</v>
      </c>
      <c r="B622" t="s">
        <v>62</v>
      </c>
      <c r="C622">
        <v>1</v>
      </c>
      <c r="E622" t="str">
        <f>IF(D622="","",VLOOKUP(D622,Paramètres!$A$12:$B$16,2,FALSE))</f>
        <v/>
      </c>
    </row>
    <row r="623" spans="1:5" x14ac:dyDescent="0.2">
      <c r="A623" t="s">
        <v>394</v>
      </c>
      <c r="B623" t="s">
        <v>64</v>
      </c>
      <c r="C623">
        <v>1</v>
      </c>
      <c r="E623" t="str">
        <f>IF(D623="","",VLOOKUP(D623,Paramètres!$A$12:$B$16,2,FALSE))</f>
        <v/>
      </c>
    </row>
    <row r="624" spans="1:5" x14ac:dyDescent="0.2">
      <c r="A624" t="s">
        <v>394</v>
      </c>
      <c r="B624" t="s">
        <v>66</v>
      </c>
      <c r="C624">
        <v>1</v>
      </c>
      <c r="D624">
        <v>1</v>
      </c>
      <c r="E624">
        <f>IF(D624="","",VLOOKUP(D624,Paramètres!$A$12:$B$16,2,FALSE))</f>
        <v>5</v>
      </c>
    </row>
    <row r="625" spans="1:5" x14ac:dyDescent="0.2">
      <c r="A625" t="s">
        <v>394</v>
      </c>
      <c r="B625" t="s">
        <v>68</v>
      </c>
      <c r="C625">
        <v>1</v>
      </c>
      <c r="D625">
        <v>3</v>
      </c>
      <c r="E625">
        <f>IF(D625="","",VLOOKUP(D625,Paramètres!$A$12:$B$16,2,FALSE))</f>
        <v>3</v>
      </c>
    </row>
    <row r="626" spans="1:5" x14ac:dyDescent="0.2">
      <c r="A626" t="s">
        <v>395</v>
      </c>
      <c r="B626" t="s">
        <v>46</v>
      </c>
      <c r="C626">
        <v>1</v>
      </c>
      <c r="E626" t="str">
        <f>IF(D626="","",VLOOKUP(D626,Paramètres!$A$12:$B$16,2,FALSE))</f>
        <v/>
      </c>
    </row>
    <row r="627" spans="1:5" x14ac:dyDescent="0.2">
      <c r="A627" t="s">
        <v>395</v>
      </c>
      <c r="B627" t="s">
        <v>48</v>
      </c>
      <c r="C627">
        <v>1</v>
      </c>
      <c r="E627" t="str">
        <f>IF(D627="","",VLOOKUP(D627,Paramètres!$A$12:$B$16,2,FALSE))</f>
        <v/>
      </c>
    </row>
    <row r="628" spans="1:5" x14ac:dyDescent="0.2">
      <c r="A628" t="s">
        <v>395</v>
      </c>
      <c r="B628" t="s">
        <v>50</v>
      </c>
      <c r="C628">
        <v>1</v>
      </c>
      <c r="D628">
        <v>3</v>
      </c>
      <c r="E628">
        <f>IF(D628="","",VLOOKUP(D628,Paramètres!$A$12:$B$16,2,FALSE))</f>
        <v>3</v>
      </c>
    </row>
    <row r="629" spans="1:5" x14ac:dyDescent="0.2">
      <c r="A629" t="s">
        <v>395</v>
      </c>
      <c r="B629" t="s">
        <v>52</v>
      </c>
      <c r="C629">
        <v>1</v>
      </c>
      <c r="D629">
        <v>5</v>
      </c>
      <c r="E629">
        <f>IF(D629="","",VLOOKUP(D629,Paramètres!$A$12:$B$16,2,FALSE))</f>
        <v>1</v>
      </c>
    </row>
    <row r="630" spans="1:5" x14ac:dyDescent="0.2">
      <c r="A630" t="s">
        <v>395</v>
      </c>
      <c r="B630" t="s">
        <v>54</v>
      </c>
      <c r="C630">
        <v>1</v>
      </c>
      <c r="E630" t="str">
        <f>IF(D630="","",VLOOKUP(D630,Paramètres!$A$12:$B$16,2,FALSE))</f>
        <v/>
      </c>
    </row>
    <row r="631" spans="1:5" x14ac:dyDescent="0.2">
      <c r="A631" t="s">
        <v>395</v>
      </c>
      <c r="B631" t="s">
        <v>56</v>
      </c>
      <c r="C631">
        <v>1</v>
      </c>
      <c r="D631">
        <v>1</v>
      </c>
      <c r="E631">
        <f>IF(D631="","",VLOOKUP(D631,Paramètres!$A$12:$B$16,2,FALSE))</f>
        <v>5</v>
      </c>
    </row>
    <row r="632" spans="1:5" x14ac:dyDescent="0.2">
      <c r="A632" t="s">
        <v>395</v>
      </c>
      <c r="B632" t="s">
        <v>58</v>
      </c>
      <c r="C632">
        <v>1</v>
      </c>
      <c r="E632" t="str">
        <f>IF(D632="","",VLOOKUP(D632,Paramètres!$A$12:$B$16,2,FALSE))</f>
        <v/>
      </c>
    </row>
    <row r="633" spans="1:5" x14ac:dyDescent="0.2">
      <c r="A633" t="s">
        <v>395</v>
      </c>
      <c r="B633" t="s">
        <v>60</v>
      </c>
      <c r="C633">
        <v>1</v>
      </c>
      <c r="D633">
        <v>2</v>
      </c>
      <c r="E633">
        <f>IF(D633="","",VLOOKUP(D633,Paramètres!$A$12:$B$16,2,FALSE))</f>
        <v>4</v>
      </c>
    </row>
    <row r="634" spans="1:5" x14ac:dyDescent="0.2">
      <c r="A634" t="s">
        <v>395</v>
      </c>
      <c r="B634" t="s">
        <v>62</v>
      </c>
      <c r="C634">
        <v>0</v>
      </c>
      <c r="E634" t="str">
        <f>IF(D634="","",VLOOKUP(D634,Paramètres!$A$12:$B$16,2,FALSE))</f>
        <v/>
      </c>
    </row>
    <row r="635" spans="1:5" x14ac:dyDescent="0.2">
      <c r="A635" t="s">
        <v>395</v>
      </c>
      <c r="B635" t="s">
        <v>64</v>
      </c>
      <c r="C635">
        <v>0</v>
      </c>
      <c r="E635" t="str">
        <f>IF(D635="","",VLOOKUP(D635,Paramètres!$A$12:$B$16,2,FALSE))</f>
        <v/>
      </c>
    </row>
    <row r="636" spans="1:5" x14ac:dyDescent="0.2">
      <c r="A636" t="s">
        <v>395</v>
      </c>
      <c r="B636" t="s">
        <v>66</v>
      </c>
      <c r="C636">
        <v>1</v>
      </c>
      <c r="E636" t="str">
        <f>IF(D636="","",VLOOKUP(D636,Paramètres!$A$12:$B$16,2,FALSE))</f>
        <v/>
      </c>
    </row>
    <row r="637" spans="1:5" x14ac:dyDescent="0.2">
      <c r="A637" t="s">
        <v>395</v>
      </c>
      <c r="B637" t="s">
        <v>68</v>
      </c>
      <c r="C637">
        <v>1</v>
      </c>
      <c r="D637">
        <v>4</v>
      </c>
      <c r="E637">
        <f>IF(D637="","",VLOOKUP(D637,Paramètres!$A$12:$B$16,2,FALSE))</f>
        <v>2</v>
      </c>
    </row>
    <row r="638" spans="1:5" x14ac:dyDescent="0.2">
      <c r="A638" t="s">
        <v>396</v>
      </c>
      <c r="B638" t="s">
        <v>46</v>
      </c>
      <c r="C638">
        <v>0</v>
      </c>
      <c r="E638" t="str">
        <f>IF(D638="","",VLOOKUP(D638,Paramètres!$A$12:$B$16,2,FALSE))</f>
        <v/>
      </c>
    </row>
    <row r="639" spans="1:5" x14ac:dyDescent="0.2">
      <c r="A639" t="s">
        <v>396</v>
      </c>
      <c r="B639" t="s">
        <v>48</v>
      </c>
      <c r="C639">
        <v>1</v>
      </c>
      <c r="E639" t="str">
        <f>IF(D639="","",VLOOKUP(D639,Paramètres!$A$12:$B$16,2,FALSE))</f>
        <v/>
      </c>
    </row>
    <row r="640" spans="1:5" x14ac:dyDescent="0.2">
      <c r="A640" t="s">
        <v>396</v>
      </c>
      <c r="B640" t="s">
        <v>50</v>
      </c>
      <c r="C640">
        <v>1</v>
      </c>
      <c r="D640">
        <v>3</v>
      </c>
      <c r="E640">
        <f>IF(D640="","",VLOOKUP(D640,Paramètres!$A$12:$B$16,2,FALSE))</f>
        <v>3</v>
      </c>
    </row>
    <row r="641" spans="1:5" x14ac:dyDescent="0.2">
      <c r="A641" t="s">
        <v>396</v>
      </c>
      <c r="B641" t="s">
        <v>52</v>
      </c>
      <c r="C641">
        <v>1</v>
      </c>
      <c r="D641">
        <v>4</v>
      </c>
      <c r="E641">
        <f>IF(D641="","",VLOOKUP(D641,Paramètres!$A$12:$B$16,2,FALSE))</f>
        <v>2</v>
      </c>
    </row>
    <row r="642" spans="1:5" x14ac:dyDescent="0.2">
      <c r="A642" t="s">
        <v>396</v>
      </c>
      <c r="B642" t="s">
        <v>54</v>
      </c>
      <c r="C642">
        <v>0</v>
      </c>
      <c r="E642" t="str">
        <f>IF(D642="","",VLOOKUP(D642,Paramètres!$A$12:$B$16,2,FALSE))</f>
        <v/>
      </c>
    </row>
    <row r="643" spans="1:5" x14ac:dyDescent="0.2">
      <c r="A643" t="s">
        <v>396</v>
      </c>
      <c r="B643" t="s">
        <v>56</v>
      </c>
      <c r="C643">
        <v>1</v>
      </c>
      <c r="E643" t="str">
        <f>IF(D643="","",VLOOKUP(D643,Paramètres!$A$12:$B$16,2,FALSE))</f>
        <v/>
      </c>
    </row>
    <row r="644" spans="1:5" x14ac:dyDescent="0.2">
      <c r="A644" t="s">
        <v>396</v>
      </c>
      <c r="B644" t="s">
        <v>58</v>
      </c>
      <c r="C644">
        <v>1</v>
      </c>
      <c r="D644">
        <v>2</v>
      </c>
      <c r="E644">
        <f>IF(D644="","",VLOOKUP(D644,Paramètres!$A$12:$B$16,2,FALSE))</f>
        <v>4</v>
      </c>
    </row>
    <row r="645" spans="1:5" x14ac:dyDescent="0.2">
      <c r="A645" t="s">
        <v>396</v>
      </c>
      <c r="B645" t="s">
        <v>60</v>
      </c>
      <c r="C645">
        <v>1</v>
      </c>
      <c r="D645">
        <v>5</v>
      </c>
      <c r="E645">
        <f>IF(D645="","",VLOOKUP(D645,Paramètres!$A$12:$B$16,2,FALSE))</f>
        <v>1</v>
      </c>
    </row>
    <row r="646" spans="1:5" x14ac:dyDescent="0.2">
      <c r="A646" t="s">
        <v>396</v>
      </c>
      <c r="B646" t="s">
        <v>62</v>
      </c>
      <c r="C646">
        <v>1</v>
      </c>
      <c r="E646" t="str">
        <f>IF(D646="","",VLOOKUP(D646,Paramètres!$A$12:$B$16,2,FALSE))</f>
        <v/>
      </c>
    </row>
    <row r="647" spans="1:5" x14ac:dyDescent="0.2">
      <c r="A647" t="s">
        <v>396</v>
      </c>
      <c r="B647" t="s">
        <v>64</v>
      </c>
      <c r="C647">
        <v>1</v>
      </c>
      <c r="D647">
        <v>1</v>
      </c>
      <c r="E647">
        <f>IF(D647="","",VLOOKUP(D647,Paramètres!$A$12:$B$16,2,FALSE))</f>
        <v>5</v>
      </c>
    </row>
    <row r="648" spans="1:5" x14ac:dyDescent="0.2">
      <c r="A648" t="s">
        <v>396</v>
      </c>
      <c r="B648" t="s">
        <v>66</v>
      </c>
      <c r="C648">
        <v>1</v>
      </c>
      <c r="E648" t="str">
        <f>IF(D648="","",VLOOKUP(D648,Paramètres!$A$12:$B$16,2,FALSE))</f>
        <v/>
      </c>
    </row>
    <row r="649" spans="1:5" x14ac:dyDescent="0.2">
      <c r="A649" t="s">
        <v>396</v>
      </c>
      <c r="B649" t="s">
        <v>68</v>
      </c>
      <c r="C649">
        <v>1</v>
      </c>
      <c r="E649" t="str">
        <f>IF(D649="","",VLOOKUP(D649,Paramètres!$A$12:$B$16,2,FALSE))</f>
        <v/>
      </c>
    </row>
    <row r="650" spans="1:5" x14ac:dyDescent="0.2">
      <c r="A650" t="s">
        <v>397</v>
      </c>
      <c r="B650" t="s">
        <v>46</v>
      </c>
      <c r="C650">
        <v>1</v>
      </c>
      <c r="D650">
        <v>4</v>
      </c>
      <c r="E650">
        <f>IF(D650="","",VLOOKUP(D650,Paramètres!$A$12:$B$16,2,FALSE))</f>
        <v>2</v>
      </c>
    </row>
    <row r="651" spans="1:5" x14ac:dyDescent="0.2">
      <c r="A651" t="s">
        <v>397</v>
      </c>
      <c r="B651" t="s">
        <v>48</v>
      </c>
      <c r="C651">
        <v>1</v>
      </c>
      <c r="E651" t="str">
        <f>IF(D651="","",VLOOKUP(D651,Paramètres!$A$12:$B$16,2,FALSE))</f>
        <v/>
      </c>
    </row>
    <row r="652" spans="1:5" x14ac:dyDescent="0.2">
      <c r="A652" t="s">
        <v>397</v>
      </c>
      <c r="B652" t="s">
        <v>50</v>
      </c>
      <c r="C652">
        <v>0</v>
      </c>
      <c r="E652" t="str">
        <f>IF(D652="","",VLOOKUP(D652,Paramètres!$A$12:$B$16,2,FALSE))</f>
        <v/>
      </c>
    </row>
    <row r="653" spans="1:5" x14ac:dyDescent="0.2">
      <c r="A653" t="s">
        <v>397</v>
      </c>
      <c r="B653" t="s">
        <v>52</v>
      </c>
      <c r="C653">
        <v>1</v>
      </c>
      <c r="D653">
        <v>1</v>
      </c>
      <c r="E653">
        <f>IF(D653="","",VLOOKUP(D653,Paramètres!$A$12:$B$16,2,FALSE))</f>
        <v>5</v>
      </c>
    </row>
    <row r="654" spans="1:5" x14ac:dyDescent="0.2">
      <c r="A654" t="s">
        <v>397</v>
      </c>
      <c r="B654" t="s">
        <v>54</v>
      </c>
      <c r="C654">
        <v>1</v>
      </c>
      <c r="D654">
        <v>3</v>
      </c>
      <c r="E654">
        <f>IF(D654="","",VLOOKUP(D654,Paramètres!$A$12:$B$16,2,FALSE))</f>
        <v>3</v>
      </c>
    </row>
    <row r="655" spans="1:5" x14ac:dyDescent="0.2">
      <c r="A655" t="s">
        <v>397</v>
      </c>
      <c r="B655" t="s">
        <v>56</v>
      </c>
      <c r="C655">
        <v>1</v>
      </c>
      <c r="E655" t="str">
        <f>IF(D655="","",VLOOKUP(D655,Paramètres!$A$12:$B$16,2,FALSE))</f>
        <v/>
      </c>
    </row>
    <row r="656" spans="1:5" x14ac:dyDescent="0.2">
      <c r="A656" t="s">
        <v>397</v>
      </c>
      <c r="B656" t="s">
        <v>58</v>
      </c>
      <c r="C656">
        <v>1</v>
      </c>
      <c r="D656">
        <v>5</v>
      </c>
      <c r="E656">
        <f>IF(D656="","",VLOOKUP(D656,Paramètres!$A$12:$B$16,2,FALSE))</f>
        <v>1</v>
      </c>
    </row>
    <row r="657" spans="1:5" x14ac:dyDescent="0.2">
      <c r="A657" t="s">
        <v>397</v>
      </c>
      <c r="B657" t="s">
        <v>60</v>
      </c>
      <c r="C657">
        <v>1</v>
      </c>
      <c r="D657">
        <v>2</v>
      </c>
      <c r="E657">
        <f>IF(D657="","",VLOOKUP(D657,Paramètres!$A$12:$B$16,2,FALSE))</f>
        <v>4</v>
      </c>
    </row>
    <row r="658" spans="1:5" x14ac:dyDescent="0.2">
      <c r="A658" t="s">
        <v>397</v>
      </c>
      <c r="B658" t="s">
        <v>62</v>
      </c>
      <c r="C658">
        <v>1</v>
      </c>
      <c r="E658" t="str">
        <f>IF(D658="","",VLOOKUP(D658,Paramètres!$A$12:$B$16,2,FALSE))</f>
        <v/>
      </c>
    </row>
    <row r="659" spans="1:5" x14ac:dyDescent="0.2">
      <c r="A659" t="s">
        <v>397</v>
      </c>
      <c r="B659" t="s">
        <v>64</v>
      </c>
      <c r="C659">
        <v>0</v>
      </c>
      <c r="E659" t="str">
        <f>IF(D659="","",VLOOKUP(D659,Paramètres!$A$12:$B$16,2,FALSE))</f>
        <v/>
      </c>
    </row>
    <row r="660" spans="1:5" x14ac:dyDescent="0.2">
      <c r="A660" t="s">
        <v>397</v>
      </c>
      <c r="B660" t="s">
        <v>66</v>
      </c>
      <c r="C660">
        <v>1</v>
      </c>
      <c r="E660" t="str">
        <f>IF(D660="","",VLOOKUP(D660,Paramètres!$A$12:$B$16,2,FALSE))</f>
        <v/>
      </c>
    </row>
    <row r="661" spans="1:5" x14ac:dyDescent="0.2">
      <c r="A661" t="s">
        <v>397</v>
      </c>
      <c r="B661" t="s">
        <v>68</v>
      </c>
      <c r="C661">
        <v>1</v>
      </c>
      <c r="E661" t="str">
        <f>IF(D661="","",VLOOKUP(D661,Paramètres!$A$12:$B$16,2,FALSE))</f>
        <v/>
      </c>
    </row>
    <row r="662" spans="1:5" x14ac:dyDescent="0.2">
      <c r="A662" t="s">
        <v>399</v>
      </c>
      <c r="B662" t="s">
        <v>46</v>
      </c>
      <c r="C662">
        <v>1</v>
      </c>
      <c r="E662" t="str">
        <f>IF(D662="","",VLOOKUP(D662,Paramètres!$A$12:$B$16,2,FALSE))</f>
        <v/>
      </c>
    </row>
    <row r="663" spans="1:5" x14ac:dyDescent="0.2">
      <c r="A663" t="s">
        <v>399</v>
      </c>
      <c r="B663" t="s">
        <v>48</v>
      </c>
      <c r="C663">
        <v>1</v>
      </c>
      <c r="D663">
        <v>2</v>
      </c>
      <c r="E663">
        <f>IF(D663="","",VLOOKUP(D663,Paramètres!$A$12:$B$16,2,FALSE))</f>
        <v>4</v>
      </c>
    </row>
    <row r="664" spans="1:5" x14ac:dyDescent="0.2">
      <c r="A664" t="s">
        <v>399</v>
      </c>
      <c r="B664" t="s">
        <v>50</v>
      </c>
      <c r="C664">
        <v>1</v>
      </c>
      <c r="E664" t="str">
        <f>IF(D664="","",VLOOKUP(D664,Paramètres!$A$12:$B$16,2,FALSE))</f>
        <v/>
      </c>
    </row>
    <row r="665" spans="1:5" x14ac:dyDescent="0.2">
      <c r="A665" t="s">
        <v>399</v>
      </c>
      <c r="B665" t="s">
        <v>52</v>
      </c>
      <c r="C665">
        <v>1</v>
      </c>
      <c r="E665" t="str">
        <f>IF(D665="","",VLOOKUP(D665,Paramètres!$A$12:$B$16,2,FALSE))</f>
        <v/>
      </c>
    </row>
    <row r="666" spans="1:5" x14ac:dyDescent="0.2">
      <c r="A666" t="s">
        <v>399</v>
      </c>
      <c r="B666" t="s">
        <v>54</v>
      </c>
      <c r="C666">
        <v>1</v>
      </c>
      <c r="E666" t="str">
        <f>IF(D666="","",VLOOKUP(D666,Paramètres!$A$12:$B$16,2,FALSE))</f>
        <v/>
      </c>
    </row>
    <row r="667" spans="1:5" x14ac:dyDescent="0.2">
      <c r="A667" t="s">
        <v>399</v>
      </c>
      <c r="B667" t="s">
        <v>56</v>
      </c>
      <c r="C667">
        <v>1</v>
      </c>
      <c r="D667">
        <v>4</v>
      </c>
      <c r="E667">
        <f>IF(D667="","",VLOOKUP(D667,Paramètres!$A$12:$B$16,2,FALSE))</f>
        <v>2</v>
      </c>
    </row>
    <row r="668" spans="1:5" x14ac:dyDescent="0.2">
      <c r="A668" t="s">
        <v>399</v>
      </c>
      <c r="B668" t="s">
        <v>58</v>
      </c>
      <c r="C668">
        <v>1</v>
      </c>
      <c r="D668">
        <v>3</v>
      </c>
      <c r="E668">
        <f>IF(D668="","",VLOOKUP(D668,Paramètres!$A$12:$B$16,2,FALSE))</f>
        <v>3</v>
      </c>
    </row>
    <row r="669" spans="1:5" x14ac:dyDescent="0.2">
      <c r="A669" t="s">
        <v>399</v>
      </c>
      <c r="B669" t="s">
        <v>60</v>
      </c>
      <c r="C669">
        <v>0</v>
      </c>
      <c r="E669" t="str">
        <f>IF(D669="","",VLOOKUP(D669,Paramètres!$A$12:$B$16,2,FALSE))</f>
        <v/>
      </c>
    </row>
    <row r="670" spans="1:5" x14ac:dyDescent="0.2">
      <c r="A670" t="s">
        <v>399</v>
      </c>
      <c r="B670" t="s">
        <v>62</v>
      </c>
      <c r="C670">
        <v>1</v>
      </c>
      <c r="E670" t="str">
        <f>IF(D670="","",VLOOKUP(D670,Paramètres!$A$12:$B$16,2,FALSE))</f>
        <v/>
      </c>
    </row>
    <row r="671" spans="1:5" x14ac:dyDescent="0.2">
      <c r="A671" t="s">
        <v>399</v>
      </c>
      <c r="B671" t="s">
        <v>64</v>
      </c>
      <c r="C671">
        <v>1</v>
      </c>
      <c r="D671">
        <v>1</v>
      </c>
      <c r="E671">
        <f>IF(D671="","",VLOOKUP(D671,Paramètres!$A$12:$B$16,2,FALSE))</f>
        <v>5</v>
      </c>
    </row>
    <row r="672" spans="1:5" x14ac:dyDescent="0.2">
      <c r="A672" t="s">
        <v>399</v>
      </c>
      <c r="B672" t="s">
        <v>66</v>
      </c>
      <c r="C672">
        <v>0</v>
      </c>
      <c r="E672" t="str">
        <f>IF(D672="","",VLOOKUP(D672,Paramètres!$A$12:$B$16,2,FALSE))</f>
        <v/>
      </c>
    </row>
    <row r="673" spans="1:5" x14ac:dyDescent="0.2">
      <c r="A673" t="s">
        <v>399</v>
      </c>
      <c r="B673" t="s">
        <v>68</v>
      </c>
      <c r="C673">
        <v>1</v>
      </c>
      <c r="D673">
        <v>5</v>
      </c>
      <c r="E673">
        <f>IF(D673="","",VLOOKUP(D673,Paramètres!$A$12:$B$16,2,FALSE))</f>
        <v>1</v>
      </c>
    </row>
    <row r="674" spans="1:5" x14ac:dyDescent="0.2">
      <c r="A674" t="s">
        <v>401</v>
      </c>
      <c r="B674" t="s">
        <v>46</v>
      </c>
      <c r="C674">
        <v>1</v>
      </c>
      <c r="E674" t="str">
        <f>IF(D674="","",VLOOKUP(D674,Paramètres!$A$12:$B$16,2,FALSE))</f>
        <v/>
      </c>
    </row>
    <row r="675" spans="1:5" x14ac:dyDescent="0.2">
      <c r="A675" t="s">
        <v>401</v>
      </c>
      <c r="B675" t="s">
        <v>48</v>
      </c>
      <c r="C675">
        <v>1</v>
      </c>
      <c r="E675" t="str">
        <f>IF(D675="","",VLOOKUP(D675,Paramètres!$A$12:$B$16,2,FALSE))</f>
        <v/>
      </c>
    </row>
    <row r="676" spans="1:5" x14ac:dyDescent="0.2">
      <c r="A676" t="s">
        <v>401</v>
      </c>
      <c r="B676" t="s">
        <v>50</v>
      </c>
      <c r="C676">
        <v>1</v>
      </c>
      <c r="D676">
        <v>5</v>
      </c>
      <c r="E676">
        <f>IF(D676="","",VLOOKUP(D676,Paramètres!$A$12:$B$16,2,FALSE))</f>
        <v>1</v>
      </c>
    </row>
    <row r="677" spans="1:5" x14ac:dyDescent="0.2">
      <c r="A677" t="s">
        <v>401</v>
      </c>
      <c r="B677" t="s">
        <v>52</v>
      </c>
      <c r="C677">
        <v>1</v>
      </c>
      <c r="D677">
        <v>2</v>
      </c>
      <c r="E677">
        <f>IF(D677="","",VLOOKUP(D677,Paramètres!$A$12:$B$16,2,FALSE))</f>
        <v>4</v>
      </c>
    </row>
    <row r="678" spans="1:5" x14ac:dyDescent="0.2">
      <c r="A678" t="s">
        <v>401</v>
      </c>
      <c r="B678" t="s">
        <v>54</v>
      </c>
      <c r="C678">
        <v>1</v>
      </c>
      <c r="E678" t="str">
        <f>IF(D678="","",VLOOKUP(D678,Paramètres!$A$12:$B$16,2,FALSE))</f>
        <v/>
      </c>
    </row>
    <row r="679" spans="1:5" x14ac:dyDescent="0.2">
      <c r="A679" t="s">
        <v>401</v>
      </c>
      <c r="B679" t="s">
        <v>56</v>
      </c>
      <c r="C679">
        <v>0</v>
      </c>
      <c r="E679" t="str">
        <f>IF(D679="","",VLOOKUP(D679,Paramètres!$A$12:$B$16,2,FALSE))</f>
        <v/>
      </c>
    </row>
    <row r="680" spans="1:5" x14ac:dyDescent="0.2">
      <c r="A680" t="s">
        <v>401</v>
      </c>
      <c r="B680" t="s">
        <v>58</v>
      </c>
      <c r="C680">
        <v>1</v>
      </c>
      <c r="D680">
        <v>1</v>
      </c>
      <c r="E680">
        <f>IF(D680="","",VLOOKUP(D680,Paramètres!$A$12:$B$16,2,FALSE))</f>
        <v>5</v>
      </c>
    </row>
    <row r="681" spans="1:5" x14ac:dyDescent="0.2">
      <c r="A681" t="s">
        <v>401</v>
      </c>
      <c r="B681" t="s">
        <v>60</v>
      </c>
      <c r="C681">
        <v>1</v>
      </c>
      <c r="D681">
        <v>3</v>
      </c>
      <c r="E681">
        <f>IF(D681="","",VLOOKUP(D681,Paramètres!$A$12:$B$16,2,FALSE))</f>
        <v>3</v>
      </c>
    </row>
    <row r="682" spans="1:5" x14ac:dyDescent="0.2">
      <c r="A682" t="s">
        <v>401</v>
      </c>
      <c r="B682" t="s">
        <v>62</v>
      </c>
      <c r="C682">
        <v>1</v>
      </c>
      <c r="D682">
        <v>4</v>
      </c>
      <c r="E682">
        <f>IF(D682="","",VLOOKUP(D682,Paramètres!$A$12:$B$16,2,FALSE))</f>
        <v>2</v>
      </c>
    </row>
    <row r="683" spans="1:5" x14ac:dyDescent="0.2">
      <c r="A683" t="s">
        <v>401</v>
      </c>
      <c r="B683" t="s">
        <v>64</v>
      </c>
      <c r="C683">
        <v>1</v>
      </c>
      <c r="E683" t="str">
        <f>IF(D683="","",VLOOKUP(D683,Paramètres!$A$12:$B$16,2,FALSE))</f>
        <v/>
      </c>
    </row>
    <row r="684" spans="1:5" x14ac:dyDescent="0.2">
      <c r="A684" t="s">
        <v>401</v>
      </c>
      <c r="B684" t="s">
        <v>66</v>
      </c>
      <c r="C684">
        <v>0</v>
      </c>
      <c r="E684" t="str">
        <f>IF(D684="","",VLOOKUP(D684,Paramètres!$A$12:$B$16,2,FALSE))</f>
        <v/>
      </c>
    </row>
    <row r="685" spans="1:5" x14ac:dyDescent="0.2">
      <c r="A685" t="s">
        <v>401</v>
      </c>
      <c r="B685" t="s">
        <v>68</v>
      </c>
      <c r="C685">
        <v>1</v>
      </c>
      <c r="E685" t="str">
        <f>IF(D685="","",VLOOKUP(D685,Paramètres!$A$12:$B$16,2,FALSE))</f>
        <v/>
      </c>
    </row>
    <row r="686" spans="1:5" x14ac:dyDescent="0.2">
      <c r="A686" t="s">
        <v>402</v>
      </c>
      <c r="B686" t="s">
        <v>46</v>
      </c>
      <c r="C686">
        <v>1</v>
      </c>
      <c r="D686">
        <v>5</v>
      </c>
      <c r="E686">
        <f>IF(D686="","",VLOOKUP(D686,Paramètres!$A$12:$B$16,2,FALSE))</f>
        <v>1</v>
      </c>
    </row>
    <row r="687" spans="1:5" x14ac:dyDescent="0.2">
      <c r="A687" t="s">
        <v>402</v>
      </c>
      <c r="B687" t="s">
        <v>48</v>
      </c>
      <c r="C687">
        <v>1</v>
      </c>
      <c r="E687" t="str">
        <f>IF(D687="","",VLOOKUP(D687,Paramètres!$A$12:$B$16,2,FALSE))</f>
        <v/>
      </c>
    </row>
    <row r="688" spans="1:5" x14ac:dyDescent="0.2">
      <c r="A688" t="s">
        <v>402</v>
      </c>
      <c r="B688" t="s">
        <v>50</v>
      </c>
      <c r="C688">
        <v>1</v>
      </c>
      <c r="D688">
        <v>2</v>
      </c>
      <c r="E688">
        <f>IF(D688="","",VLOOKUP(D688,Paramètres!$A$12:$B$16,2,FALSE))</f>
        <v>4</v>
      </c>
    </row>
    <row r="689" spans="1:5" x14ac:dyDescent="0.2">
      <c r="A689" t="s">
        <v>402</v>
      </c>
      <c r="B689" t="s">
        <v>52</v>
      </c>
      <c r="C689">
        <v>1</v>
      </c>
      <c r="D689">
        <v>1</v>
      </c>
      <c r="E689">
        <f>IF(D689="","",VLOOKUP(D689,Paramètres!$A$12:$B$16,2,FALSE))</f>
        <v>5</v>
      </c>
    </row>
    <row r="690" spans="1:5" x14ac:dyDescent="0.2">
      <c r="A690" t="s">
        <v>402</v>
      </c>
      <c r="B690" t="s">
        <v>54</v>
      </c>
      <c r="C690">
        <v>0</v>
      </c>
      <c r="E690" t="str">
        <f>IF(D690="","",VLOOKUP(D690,Paramètres!$A$12:$B$16,2,FALSE))</f>
        <v/>
      </c>
    </row>
    <row r="691" spans="1:5" x14ac:dyDescent="0.2">
      <c r="A691" t="s">
        <v>402</v>
      </c>
      <c r="B691" t="s">
        <v>56</v>
      </c>
      <c r="C691">
        <v>0</v>
      </c>
      <c r="E691" t="str">
        <f>IF(D691="","",VLOOKUP(D691,Paramètres!$A$12:$B$16,2,FALSE))</f>
        <v/>
      </c>
    </row>
    <row r="692" spans="1:5" x14ac:dyDescent="0.2">
      <c r="A692" t="s">
        <v>402</v>
      </c>
      <c r="B692" t="s">
        <v>58</v>
      </c>
      <c r="C692">
        <v>1</v>
      </c>
      <c r="E692" t="str">
        <f>IF(D692="","",VLOOKUP(D692,Paramètres!$A$12:$B$16,2,FALSE))</f>
        <v/>
      </c>
    </row>
    <row r="693" spans="1:5" x14ac:dyDescent="0.2">
      <c r="A693" t="s">
        <v>402</v>
      </c>
      <c r="B693" t="s">
        <v>60</v>
      </c>
      <c r="C693">
        <v>1</v>
      </c>
      <c r="D693">
        <v>3</v>
      </c>
      <c r="E693">
        <f>IF(D693="","",VLOOKUP(D693,Paramètres!$A$12:$B$16,2,FALSE))</f>
        <v>3</v>
      </c>
    </row>
    <row r="694" spans="1:5" x14ac:dyDescent="0.2">
      <c r="A694" t="s">
        <v>402</v>
      </c>
      <c r="B694" t="s">
        <v>62</v>
      </c>
      <c r="C694">
        <v>1</v>
      </c>
      <c r="E694" t="str">
        <f>IF(D694="","",VLOOKUP(D694,Paramètres!$A$12:$B$16,2,FALSE))</f>
        <v/>
      </c>
    </row>
    <row r="695" spans="1:5" x14ac:dyDescent="0.2">
      <c r="A695" t="s">
        <v>402</v>
      </c>
      <c r="B695" t="s">
        <v>64</v>
      </c>
      <c r="C695">
        <v>1</v>
      </c>
      <c r="E695" t="str">
        <f>IF(D695="","",VLOOKUP(D695,Paramètres!$A$12:$B$16,2,FALSE))</f>
        <v/>
      </c>
    </row>
    <row r="696" spans="1:5" x14ac:dyDescent="0.2">
      <c r="A696" t="s">
        <v>402</v>
      </c>
      <c r="B696" t="s">
        <v>66</v>
      </c>
      <c r="C696">
        <v>1</v>
      </c>
      <c r="E696" t="str">
        <f>IF(D696="","",VLOOKUP(D696,Paramètres!$A$12:$B$16,2,FALSE))</f>
        <v/>
      </c>
    </row>
    <row r="697" spans="1:5" x14ac:dyDescent="0.2">
      <c r="A697" t="s">
        <v>402</v>
      </c>
      <c r="B697" t="s">
        <v>68</v>
      </c>
      <c r="C697">
        <v>1</v>
      </c>
      <c r="D697">
        <v>4</v>
      </c>
      <c r="E697">
        <f>IF(D697="","",VLOOKUP(D697,Paramètres!$A$12:$B$16,2,FALSE))</f>
        <v>2</v>
      </c>
    </row>
    <row r="698" spans="1:5" x14ac:dyDescent="0.2">
      <c r="A698" t="s">
        <v>403</v>
      </c>
      <c r="B698" t="s">
        <v>46</v>
      </c>
      <c r="C698">
        <v>0</v>
      </c>
      <c r="E698" t="str">
        <f>IF(D698="","",VLOOKUP(D698,Paramètres!$A$12:$B$16,2,FALSE))</f>
        <v/>
      </c>
    </row>
    <row r="699" spans="1:5" x14ac:dyDescent="0.2">
      <c r="A699" t="s">
        <v>403</v>
      </c>
      <c r="B699" t="s">
        <v>48</v>
      </c>
      <c r="C699">
        <v>1</v>
      </c>
      <c r="D699">
        <v>3</v>
      </c>
      <c r="E699">
        <f>IF(D699="","",VLOOKUP(D699,Paramètres!$A$12:$B$16,2,FALSE))</f>
        <v>3</v>
      </c>
    </row>
    <row r="700" spans="1:5" x14ac:dyDescent="0.2">
      <c r="A700" t="s">
        <v>403</v>
      </c>
      <c r="B700" t="s">
        <v>50</v>
      </c>
      <c r="C700">
        <v>1</v>
      </c>
      <c r="E700" t="str">
        <f>IF(D700="","",VLOOKUP(D700,Paramètres!$A$12:$B$16,2,FALSE))</f>
        <v/>
      </c>
    </row>
    <row r="701" spans="1:5" x14ac:dyDescent="0.2">
      <c r="A701" t="s">
        <v>403</v>
      </c>
      <c r="B701" t="s">
        <v>52</v>
      </c>
      <c r="C701">
        <v>1</v>
      </c>
      <c r="D701">
        <v>2</v>
      </c>
      <c r="E701">
        <f>IF(D701="","",VLOOKUP(D701,Paramètres!$A$12:$B$16,2,FALSE))</f>
        <v>4</v>
      </c>
    </row>
    <row r="702" spans="1:5" x14ac:dyDescent="0.2">
      <c r="A702" t="s">
        <v>403</v>
      </c>
      <c r="B702" t="s">
        <v>54</v>
      </c>
      <c r="C702">
        <v>1</v>
      </c>
      <c r="D702">
        <v>1</v>
      </c>
      <c r="E702">
        <f>IF(D702="","",VLOOKUP(D702,Paramètres!$A$12:$B$16,2,FALSE))</f>
        <v>5</v>
      </c>
    </row>
    <row r="703" spans="1:5" x14ac:dyDescent="0.2">
      <c r="A703" t="s">
        <v>403</v>
      </c>
      <c r="B703" t="s">
        <v>56</v>
      </c>
      <c r="C703">
        <v>0</v>
      </c>
      <c r="E703" t="str">
        <f>IF(D703="","",VLOOKUP(D703,Paramètres!$A$12:$B$16,2,FALSE))</f>
        <v/>
      </c>
    </row>
    <row r="704" spans="1:5" x14ac:dyDescent="0.2">
      <c r="A704" t="s">
        <v>403</v>
      </c>
      <c r="B704" t="s">
        <v>58</v>
      </c>
      <c r="C704">
        <v>1</v>
      </c>
      <c r="D704">
        <v>4</v>
      </c>
      <c r="E704">
        <f>IF(D704="","",VLOOKUP(D704,Paramètres!$A$12:$B$16,2,FALSE))</f>
        <v>2</v>
      </c>
    </row>
    <row r="705" spans="1:5" x14ac:dyDescent="0.2">
      <c r="A705" t="s">
        <v>403</v>
      </c>
      <c r="B705" t="s">
        <v>60</v>
      </c>
      <c r="C705">
        <v>1</v>
      </c>
      <c r="E705" t="str">
        <f>IF(D705="","",VLOOKUP(D705,Paramètres!$A$12:$B$16,2,FALSE))</f>
        <v/>
      </c>
    </row>
    <row r="706" spans="1:5" x14ac:dyDescent="0.2">
      <c r="A706" t="s">
        <v>403</v>
      </c>
      <c r="B706" t="s">
        <v>62</v>
      </c>
      <c r="C706">
        <v>1</v>
      </c>
      <c r="E706" t="str">
        <f>IF(D706="","",VLOOKUP(D706,Paramètres!$A$12:$B$16,2,FALSE))</f>
        <v/>
      </c>
    </row>
    <row r="707" spans="1:5" x14ac:dyDescent="0.2">
      <c r="A707" t="s">
        <v>403</v>
      </c>
      <c r="B707" t="s">
        <v>64</v>
      </c>
      <c r="C707">
        <v>1</v>
      </c>
      <c r="E707" t="str">
        <f>IF(D707="","",VLOOKUP(D707,Paramètres!$A$12:$B$16,2,FALSE))</f>
        <v/>
      </c>
    </row>
    <row r="708" spans="1:5" x14ac:dyDescent="0.2">
      <c r="A708" t="s">
        <v>403</v>
      </c>
      <c r="B708" t="s">
        <v>66</v>
      </c>
      <c r="C708">
        <v>1</v>
      </c>
      <c r="E708" t="str">
        <f>IF(D708="","",VLOOKUP(D708,Paramètres!$A$12:$B$16,2,FALSE))</f>
        <v/>
      </c>
    </row>
    <row r="709" spans="1:5" x14ac:dyDescent="0.2">
      <c r="A709" t="s">
        <v>403</v>
      </c>
      <c r="B709" t="s">
        <v>68</v>
      </c>
      <c r="C709">
        <v>1</v>
      </c>
      <c r="D709">
        <v>5</v>
      </c>
      <c r="E709">
        <f>IF(D709="","",VLOOKUP(D709,Paramètres!$A$12:$B$16,2,FALSE))</f>
        <v>1</v>
      </c>
    </row>
    <row r="710" spans="1:5" x14ac:dyDescent="0.2">
      <c r="A710" t="s">
        <v>404</v>
      </c>
      <c r="B710" t="s">
        <v>46</v>
      </c>
      <c r="C710">
        <v>1</v>
      </c>
      <c r="E710" t="str">
        <f>IF(D710="","",VLOOKUP(D710,Paramètres!$A$12:$B$16,2,FALSE))</f>
        <v/>
      </c>
    </row>
    <row r="711" spans="1:5" x14ac:dyDescent="0.2">
      <c r="A711" t="s">
        <v>404</v>
      </c>
      <c r="B711" t="s">
        <v>48</v>
      </c>
      <c r="C711">
        <v>1</v>
      </c>
      <c r="D711">
        <v>3</v>
      </c>
      <c r="E711">
        <f>IF(D711="","",VLOOKUP(D711,Paramètres!$A$12:$B$16,2,FALSE))</f>
        <v>3</v>
      </c>
    </row>
    <row r="712" spans="1:5" x14ac:dyDescent="0.2">
      <c r="A712" t="s">
        <v>404</v>
      </c>
      <c r="B712" t="s">
        <v>50</v>
      </c>
      <c r="C712">
        <v>1</v>
      </c>
      <c r="D712">
        <v>4</v>
      </c>
      <c r="E712">
        <f>IF(D712="","",VLOOKUP(D712,Paramètres!$A$12:$B$16,2,FALSE))</f>
        <v>2</v>
      </c>
    </row>
    <row r="713" spans="1:5" x14ac:dyDescent="0.2">
      <c r="A713" t="s">
        <v>404</v>
      </c>
      <c r="B713" t="s">
        <v>52</v>
      </c>
      <c r="C713">
        <v>1</v>
      </c>
      <c r="D713">
        <v>1</v>
      </c>
      <c r="E713">
        <f>IF(D713="","",VLOOKUP(D713,Paramètres!$A$12:$B$16,2,FALSE))</f>
        <v>5</v>
      </c>
    </row>
    <row r="714" spans="1:5" x14ac:dyDescent="0.2">
      <c r="A714" t="s">
        <v>404</v>
      </c>
      <c r="B714" t="s">
        <v>54</v>
      </c>
      <c r="C714">
        <v>1</v>
      </c>
      <c r="D714">
        <v>2</v>
      </c>
      <c r="E714">
        <f>IF(D714="","",VLOOKUP(D714,Paramètres!$A$12:$B$16,2,FALSE))</f>
        <v>4</v>
      </c>
    </row>
    <row r="715" spans="1:5" x14ac:dyDescent="0.2">
      <c r="A715" t="s">
        <v>404</v>
      </c>
      <c r="B715" t="s">
        <v>56</v>
      </c>
      <c r="C715">
        <v>1</v>
      </c>
      <c r="E715" t="str">
        <f>IF(D715="","",VLOOKUP(D715,Paramètres!$A$12:$B$16,2,FALSE))</f>
        <v/>
      </c>
    </row>
    <row r="716" spans="1:5" x14ac:dyDescent="0.2">
      <c r="A716" t="s">
        <v>404</v>
      </c>
      <c r="B716" t="s">
        <v>58</v>
      </c>
      <c r="C716">
        <v>0</v>
      </c>
      <c r="E716" t="str">
        <f>IF(D716="","",VLOOKUP(D716,Paramètres!$A$12:$B$16,2,FALSE))</f>
        <v/>
      </c>
    </row>
    <row r="717" spans="1:5" x14ac:dyDescent="0.2">
      <c r="A717" t="s">
        <v>404</v>
      </c>
      <c r="B717" t="s">
        <v>60</v>
      </c>
      <c r="C717">
        <v>0</v>
      </c>
      <c r="E717" t="str">
        <f>IF(D717="","",VLOOKUP(D717,Paramètres!$A$12:$B$16,2,FALSE))</f>
        <v/>
      </c>
    </row>
    <row r="718" spans="1:5" x14ac:dyDescent="0.2">
      <c r="A718" t="s">
        <v>404</v>
      </c>
      <c r="B718" t="s">
        <v>62</v>
      </c>
      <c r="C718">
        <v>1</v>
      </c>
      <c r="E718" t="str">
        <f>IF(D718="","",VLOOKUP(D718,Paramètres!$A$12:$B$16,2,FALSE))</f>
        <v/>
      </c>
    </row>
    <row r="719" spans="1:5" x14ac:dyDescent="0.2">
      <c r="A719" t="s">
        <v>404</v>
      </c>
      <c r="B719" t="s">
        <v>64</v>
      </c>
      <c r="C719">
        <v>1</v>
      </c>
      <c r="E719" t="str">
        <f>IF(D719="","",VLOOKUP(D719,Paramètres!$A$12:$B$16,2,FALSE))</f>
        <v/>
      </c>
    </row>
    <row r="720" spans="1:5" x14ac:dyDescent="0.2">
      <c r="A720" t="s">
        <v>404</v>
      </c>
      <c r="B720" t="s">
        <v>66</v>
      </c>
      <c r="C720">
        <v>1</v>
      </c>
      <c r="E720" t="str">
        <f>IF(D720="","",VLOOKUP(D720,Paramètres!$A$12:$B$16,2,FALSE))</f>
        <v/>
      </c>
    </row>
    <row r="721" spans="1:5" x14ac:dyDescent="0.2">
      <c r="A721" t="s">
        <v>404</v>
      </c>
      <c r="B721" t="s">
        <v>68</v>
      </c>
      <c r="C721">
        <v>1</v>
      </c>
      <c r="D721">
        <v>5</v>
      </c>
      <c r="E721">
        <f>IF(D721="","",VLOOKUP(D721,Paramètres!$A$12:$B$16,2,FALSE))</f>
        <v>1</v>
      </c>
    </row>
    <row r="722" spans="1:5" x14ac:dyDescent="0.2">
      <c r="A722" t="s">
        <v>405</v>
      </c>
      <c r="B722" t="s">
        <v>46</v>
      </c>
      <c r="C722">
        <v>1</v>
      </c>
      <c r="D722">
        <v>3</v>
      </c>
      <c r="E722">
        <f>IF(D722="","",VLOOKUP(D722,Paramètres!$A$12:$B$16,2,FALSE))</f>
        <v>3</v>
      </c>
    </row>
    <row r="723" spans="1:5" x14ac:dyDescent="0.2">
      <c r="A723" t="s">
        <v>405</v>
      </c>
      <c r="B723" t="s">
        <v>48</v>
      </c>
      <c r="C723">
        <v>0</v>
      </c>
      <c r="E723" t="str">
        <f>IF(D723="","",VLOOKUP(D723,Paramètres!$A$12:$B$16,2,FALSE))</f>
        <v/>
      </c>
    </row>
    <row r="724" spans="1:5" x14ac:dyDescent="0.2">
      <c r="A724" t="s">
        <v>405</v>
      </c>
      <c r="B724" t="s">
        <v>50</v>
      </c>
      <c r="C724">
        <v>1</v>
      </c>
      <c r="E724" t="str">
        <f>IF(D724="","",VLOOKUP(D724,Paramètres!$A$12:$B$16,2,FALSE))</f>
        <v/>
      </c>
    </row>
    <row r="725" spans="1:5" x14ac:dyDescent="0.2">
      <c r="A725" t="s">
        <v>405</v>
      </c>
      <c r="B725" t="s">
        <v>52</v>
      </c>
      <c r="C725">
        <v>1</v>
      </c>
      <c r="D725">
        <v>5</v>
      </c>
      <c r="E725">
        <f>IF(D725="","",VLOOKUP(D725,Paramètres!$A$12:$B$16,2,FALSE))</f>
        <v>1</v>
      </c>
    </row>
    <row r="726" spans="1:5" x14ac:dyDescent="0.2">
      <c r="A726" t="s">
        <v>405</v>
      </c>
      <c r="B726" t="s">
        <v>54</v>
      </c>
      <c r="C726">
        <v>0</v>
      </c>
      <c r="E726" t="str">
        <f>IF(D726="","",VLOOKUP(D726,Paramètres!$A$12:$B$16,2,FALSE))</f>
        <v/>
      </c>
    </row>
    <row r="727" spans="1:5" x14ac:dyDescent="0.2">
      <c r="A727" t="s">
        <v>405</v>
      </c>
      <c r="B727" t="s">
        <v>56</v>
      </c>
      <c r="C727">
        <v>1</v>
      </c>
      <c r="D727">
        <v>2</v>
      </c>
      <c r="E727">
        <f>IF(D727="","",VLOOKUP(D727,Paramètres!$A$12:$B$16,2,FALSE))</f>
        <v>4</v>
      </c>
    </row>
    <row r="728" spans="1:5" x14ac:dyDescent="0.2">
      <c r="A728" t="s">
        <v>405</v>
      </c>
      <c r="B728" t="s">
        <v>58</v>
      </c>
      <c r="C728">
        <v>1</v>
      </c>
      <c r="E728" t="str">
        <f>IF(D728="","",VLOOKUP(D728,Paramètres!$A$12:$B$16,2,FALSE))</f>
        <v/>
      </c>
    </row>
    <row r="729" spans="1:5" x14ac:dyDescent="0.2">
      <c r="A729" t="s">
        <v>405</v>
      </c>
      <c r="B729" t="s">
        <v>60</v>
      </c>
      <c r="C729">
        <v>1</v>
      </c>
      <c r="E729" t="str">
        <f>IF(D729="","",VLOOKUP(D729,Paramètres!$A$12:$B$16,2,FALSE))</f>
        <v/>
      </c>
    </row>
    <row r="730" spans="1:5" x14ac:dyDescent="0.2">
      <c r="A730" t="s">
        <v>405</v>
      </c>
      <c r="B730" t="s">
        <v>62</v>
      </c>
      <c r="C730">
        <v>1</v>
      </c>
      <c r="D730">
        <v>4</v>
      </c>
      <c r="E730">
        <f>IF(D730="","",VLOOKUP(D730,Paramètres!$A$12:$B$16,2,FALSE))</f>
        <v>2</v>
      </c>
    </row>
    <row r="731" spans="1:5" x14ac:dyDescent="0.2">
      <c r="A731" t="s">
        <v>405</v>
      </c>
      <c r="B731" t="s">
        <v>64</v>
      </c>
      <c r="C731">
        <v>1</v>
      </c>
      <c r="D731">
        <v>1</v>
      </c>
      <c r="E731">
        <f>IF(D731="","",VLOOKUP(D731,Paramètres!$A$12:$B$16,2,FALSE))</f>
        <v>5</v>
      </c>
    </row>
    <row r="732" spans="1:5" x14ac:dyDescent="0.2">
      <c r="A732" t="s">
        <v>405</v>
      </c>
      <c r="B732" t="s">
        <v>66</v>
      </c>
      <c r="C732">
        <v>1</v>
      </c>
      <c r="E732" t="str">
        <f>IF(D732="","",VLOOKUP(D732,Paramètres!$A$12:$B$16,2,FALSE))</f>
        <v/>
      </c>
    </row>
    <row r="733" spans="1:5" x14ac:dyDescent="0.2">
      <c r="A733" t="s">
        <v>405</v>
      </c>
      <c r="B733" t="s">
        <v>68</v>
      </c>
      <c r="C733">
        <v>1</v>
      </c>
      <c r="E733" t="str">
        <f>IF(D733="","",VLOOKUP(D733,Paramètres!$A$12:$B$16,2,FALSE))</f>
        <v/>
      </c>
    </row>
    <row r="734" spans="1:5" x14ac:dyDescent="0.2">
      <c r="A734" t="s">
        <v>406</v>
      </c>
      <c r="B734" t="s">
        <v>46</v>
      </c>
      <c r="C734">
        <v>1</v>
      </c>
      <c r="D734">
        <v>5</v>
      </c>
      <c r="E734">
        <f>IF(D734="","",VLOOKUP(D734,Paramètres!$A$12:$B$16,2,FALSE))</f>
        <v>1</v>
      </c>
    </row>
    <row r="735" spans="1:5" x14ac:dyDescent="0.2">
      <c r="A735" t="s">
        <v>406</v>
      </c>
      <c r="B735" t="s">
        <v>48</v>
      </c>
      <c r="C735">
        <v>1</v>
      </c>
      <c r="E735" t="str">
        <f>IF(D735="","",VLOOKUP(D735,Paramètres!$A$12:$B$16,2,FALSE))</f>
        <v/>
      </c>
    </row>
    <row r="736" spans="1:5" x14ac:dyDescent="0.2">
      <c r="A736" t="s">
        <v>406</v>
      </c>
      <c r="B736" t="s">
        <v>50</v>
      </c>
      <c r="C736">
        <v>1</v>
      </c>
      <c r="E736" t="str">
        <f>IF(D736="","",VLOOKUP(D736,Paramètres!$A$12:$B$16,2,FALSE))</f>
        <v/>
      </c>
    </row>
    <row r="737" spans="1:5" x14ac:dyDescent="0.2">
      <c r="A737" t="s">
        <v>406</v>
      </c>
      <c r="B737" t="s">
        <v>52</v>
      </c>
      <c r="C737">
        <v>1</v>
      </c>
      <c r="D737">
        <v>1</v>
      </c>
      <c r="E737">
        <f>IF(D737="","",VLOOKUP(D737,Paramètres!$A$12:$B$16,2,FALSE))</f>
        <v>5</v>
      </c>
    </row>
    <row r="738" spans="1:5" x14ac:dyDescent="0.2">
      <c r="A738" t="s">
        <v>406</v>
      </c>
      <c r="B738" t="s">
        <v>54</v>
      </c>
      <c r="C738">
        <v>0</v>
      </c>
      <c r="E738" t="str">
        <f>IF(D738="","",VLOOKUP(D738,Paramètres!$A$12:$B$16,2,FALSE))</f>
        <v/>
      </c>
    </row>
    <row r="739" spans="1:5" x14ac:dyDescent="0.2">
      <c r="A739" t="s">
        <v>406</v>
      </c>
      <c r="B739" t="s">
        <v>56</v>
      </c>
      <c r="C739">
        <v>1</v>
      </c>
      <c r="D739">
        <v>4</v>
      </c>
      <c r="E739">
        <f>IF(D739="","",VLOOKUP(D739,Paramètres!$A$12:$B$16,2,FALSE))</f>
        <v>2</v>
      </c>
    </row>
    <row r="740" spans="1:5" x14ac:dyDescent="0.2">
      <c r="A740" t="s">
        <v>406</v>
      </c>
      <c r="B740" t="s">
        <v>58</v>
      </c>
      <c r="C740">
        <v>0</v>
      </c>
      <c r="E740" t="str">
        <f>IF(D740="","",VLOOKUP(D740,Paramètres!$A$12:$B$16,2,FALSE))</f>
        <v/>
      </c>
    </row>
    <row r="741" spans="1:5" x14ac:dyDescent="0.2">
      <c r="A741" t="s">
        <v>406</v>
      </c>
      <c r="B741" t="s">
        <v>60</v>
      </c>
      <c r="C741">
        <v>1</v>
      </c>
      <c r="E741" t="str">
        <f>IF(D741="","",VLOOKUP(D741,Paramètres!$A$12:$B$16,2,FALSE))</f>
        <v/>
      </c>
    </row>
    <row r="742" spans="1:5" x14ac:dyDescent="0.2">
      <c r="A742" t="s">
        <v>406</v>
      </c>
      <c r="B742" t="s">
        <v>62</v>
      </c>
      <c r="C742">
        <v>1</v>
      </c>
      <c r="D742">
        <v>2</v>
      </c>
      <c r="E742">
        <f>IF(D742="","",VLOOKUP(D742,Paramètres!$A$12:$B$16,2,FALSE))</f>
        <v>4</v>
      </c>
    </row>
    <row r="743" spans="1:5" x14ac:dyDescent="0.2">
      <c r="A743" t="s">
        <v>406</v>
      </c>
      <c r="B743" t="s">
        <v>64</v>
      </c>
      <c r="C743">
        <v>1</v>
      </c>
      <c r="D743">
        <v>3</v>
      </c>
      <c r="E743">
        <f>IF(D743="","",VLOOKUP(D743,Paramètres!$A$12:$B$16,2,FALSE))</f>
        <v>3</v>
      </c>
    </row>
    <row r="744" spans="1:5" x14ac:dyDescent="0.2">
      <c r="A744" t="s">
        <v>406</v>
      </c>
      <c r="B744" t="s">
        <v>66</v>
      </c>
      <c r="C744">
        <v>1</v>
      </c>
      <c r="E744" t="str">
        <f>IF(D744="","",VLOOKUP(D744,Paramètres!$A$12:$B$16,2,FALSE))</f>
        <v/>
      </c>
    </row>
    <row r="745" spans="1:5" x14ac:dyDescent="0.2">
      <c r="A745" t="s">
        <v>406</v>
      </c>
      <c r="B745" t="s">
        <v>68</v>
      </c>
      <c r="C745">
        <v>1</v>
      </c>
      <c r="E745" t="str">
        <f>IF(D745="","",VLOOKUP(D745,Paramètres!$A$12:$B$16,2,FALSE))</f>
        <v/>
      </c>
    </row>
    <row r="746" spans="1:5" x14ac:dyDescent="0.2">
      <c r="A746" t="s">
        <v>407</v>
      </c>
      <c r="B746" t="s">
        <v>46</v>
      </c>
      <c r="C746">
        <v>1</v>
      </c>
      <c r="E746" t="str">
        <f>IF(D746="","",VLOOKUP(D746,Paramètres!$A$12:$B$16,2,FALSE))</f>
        <v/>
      </c>
    </row>
    <row r="747" spans="1:5" x14ac:dyDescent="0.2">
      <c r="A747" t="s">
        <v>407</v>
      </c>
      <c r="B747" t="s">
        <v>48</v>
      </c>
      <c r="C747">
        <v>1</v>
      </c>
      <c r="D747">
        <v>2</v>
      </c>
      <c r="E747">
        <f>IF(D747="","",VLOOKUP(D747,Paramètres!$A$12:$B$16,2,FALSE))</f>
        <v>4</v>
      </c>
    </row>
    <row r="748" spans="1:5" x14ac:dyDescent="0.2">
      <c r="A748" t="s">
        <v>407</v>
      </c>
      <c r="B748" t="s">
        <v>50</v>
      </c>
      <c r="C748">
        <v>1</v>
      </c>
      <c r="D748">
        <v>3</v>
      </c>
      <c r="E748">
        <f>IF(D748="","",VLOOKUP(D748,Paramètres!$A$12:$B$16,2,FALSE))</f>
        <v>3</v>
      </c>
    </row>
    <row r="749" spans="1:5" x14ac:dyDescent="0.2">
      <c r="A749" t="s">
        <v>407</v>
      </c>
      <c r="B749" t="s">
        <v>52</v>
      </c>
      <c r="C749">
        <v>1</v>
      </c>
      <c r="D749">
        <v>4</v>
      </c>
      <c r="E749">
        <f>IF(D749="","",VLOOKUP(D749,Paramètres!$A$12:$B$16,2,FALSE))</f>
        <v>2</v>
      </c>
    </row>
    <row r="750" spans="1:5" x14ac:dyDescent="0.2">
      <c r="A750" t="s">
        <v>407</v>
      </c>
      <c r="B750" t="s">
        <v>54</v>
      </c>
      <c r="C750">
        <v>1</v>
      </c>
      <c r="D750">
        <v>1</v>
      </c>
      <c r="E750">
        <f>IF(D750="","",VLOOKUP(D750,Paramètres!$A$12:$B$16,2,FALSE))</f>
        <v>5</v>
      </c>
    </row>
    <row r="751" spans="1:5" x14ac:dyDescent="0.2">
      <c r="A751" t="s">
        <v>407</v>
      </c>
      <c r="B751" t="s">
        <v>56</v>
      </c>
      <c r="C751">
        <v>1</v>
      </c>
      <c r="E751" t="str">
        <f>IF(D751="","",VLOOKUP(D751,Paramètres!$A$12:$B$16,2,FALSE))</f>
        <v/>
      </c>
    </row>
    <row r="752" spans="1:5" x14ac:dyDescent="0.2">
      <c r="A752" t="s">
        <v>407</v>
      </c>
      <c r="B752" t="s">
        <v>58</v>
      </c>
      <c r="C752">
        <v>1</v>
      </c>
      <c r="D752">
        <v>5</v>
      </c>
      <c r="E752">
        <f>IF(D752="","",VLOOKUP(D752,Paramètres!$A$12:$B$16,2,FALSE))</f>
        <v>1</v>
      </c>
    </row>
    <row r="753" spans="1:5" x14ac:dyDescent="0.2">
      <c r="A753" t="s">
        <v>407</v>
      </c>
      <c r="B753" t="s">
        <v>60</v>
      </c>
      <c r="C753">
        <v>1</v>
      </c>
      <c r="E753" t="str">
        <f>IF(D753="","",VLOOKUP(D753,Paramètres!$A$12:$B$16,2,FALSE))</f>
        <v/>
      </c>
    </row>
    <row r="754" spans="1:5" x14ac:dyDescent="0.2">
      <c r="A754" t="s">
        <v>407</v>
      </c>
      <c r="B754" t="s">
        <v>62</v>
      </c>
      <c r="C754">
        <v>1</v>
      </c>
      <c r="E754" t="str">
        <f>IF(D754="","",VLOOKUP(D754,Paramètres!$A$12:$B$16,2,FALSE))</f>
        <v/>
      </c>
    </row>
    <row r="755" spans="1:5" x14ac:dyDescent="0.2">
      <c r="A755" t="s">
        <v>407</v>
      </c>
      <c r="B755" t="s">
        <v>64</v>
      </c>
      <c r="C755">
        <v>0</v>
      </c>
      <c r="E755" t="str">
        <f>IF(D755="","",VLOOKUP(D755,Paramètres!$A$12:$B$16,2,FALSE))</f>
        <v/>
      </c>
    </row>
    <row r="756" spans="1:5" x14ac:dyDescent="0.2">
      <c r="A756" t="s">
        <v>407</v>
      </c>
      <c r="B756" t="s">
        <v>66</v>
      </c>
      <c r="C756">
        <v>0</v>
      </c>
      <c r="E756" t="str">
        <f>IF(D756="","",VLOOKUP(D756,Paramètres!$A$12:$B$16,2,FALSE))</f>
        <v/>
      </c>
    </row>
    <row r="757" spans="1:5" x14ac:dyDescent="0.2">
      <c r="A757" t="s">
        <v>407</v>
      </c>
      <c r="B757" t="s">
        <v>68</v>
      </c>
      <c r="C757">
        <v>1</v>
      </c>
      <c r="E757" t="str">
        <f>IF(D757="","",VLOOKUP(D757,Paramètres!$A$12:$B$16,2,FALSE))</f>
        <v/>
      </c>
    </row>
    <row r="758" spans="1:5" x14ac:dyDescent="0.2">
      <c r="A758" t="s">
        <v>408</v>
      </c>
      <c r="B758" t="s">
        <v>46</v>
      </c>
      <c r="C758">
        <v>1</v>
      </c>
      <c r="E758" t="str">
        <f>IF(D758="","",VLOOKUP(D758,Paramètres!$A$12:$B$16,2,FALSE))</f>
        <v/>
      </c>
    </row>
    <row r="759" spans="1:5" x14ac:dyDescent="0.2">
      <c r="A759" t="s">
        <v>408</v>
      </c>
      <c r="B759" t="s">
        <v>48</v>
      </c>
      <c r="C759">
        <v>0</v>
      </c>
      <c r="E759" t="str">
        <f>IF(D759="","",VLOOKUP(D759,Paramètres!$A$12:$B$16,2,FALSE))</f>
        <v/>
      </c>
    </row>
    <row r="760" spans="1:5" x14ac:dyDescent="0.2">
      <c r="A760" t="s">
        <v>408</v>
      </c>
      <c r="B760" t="s">
        <v>50</v>
      </c>
      <c r="C760">
        <v>1</v>
      </c>
      <c r="D760">
        <v>3</v>
      </c>
      <c r="E760">
        <f>IF(D760="","",VLOOKUP(D760,Paramètres!$A$12:$B$16,2,FALSE))</f>
        <v>3</v>
      </c>
    </row>
    <row r="761" spans="1:5" x14ac:dyDescent="0.2">
      <c r="A761" t="s">
        <v>408</v>
      </c>
      <c r="B761" t="s">
        <v>52</v>
      </c>
      <c r="C761">
        <v>1</v>
      </c>
      <c r="E761" t="str">
        <f>IF(D761="","",VLOOKUP(D761,Paramètres!$A$12:$B$16,2,FALSE))</f>
        <v/>
      </c>
    </row>
    <row r="762" spans="1:5" x14ac:dyDescent="0.2">
      <c r="A762" t="s">
        <v>408</v>
      </c>
      <c r="B762" t="s">
        <v>54</v>
      </c>
      <c r="C762">
        <v>1</v>
      </c>
      <c r="E762" t="str">
        <f>IF(D762="","",VLOOKUP(D762,Paramètres!$A$12:$B$16,2,FALSE))</f>
        <v/>
      </c>
    </row>
    <row r="763" spans="1:5" x14ac:dyDescent="0.2">
      <c r="A763" t="s">
        <v>408</v>
      </c>
      <c r="B763" t="s">
        <v>56</v>
      </c>
      <c r="C763">
        <v>1</v>
      </c>
      <c r="D763">
        <v>4</v>
      </c>
      <c r="E763">
        <f>IF(D763="","",VLOOKUP(D763,Paramètres!$A$12:$B$16,2,FALSE))</f>
        <v>2</v>
      </c>
    </row>
    <row r="764" spans="1:5" x14ac:dyDescent="0.2">
      <c r="A764" t="s">
        <v>408</v>
      </c>
      <c r="B764" t="s">
        <v>58</v>
      </c>
      <c r="C764">
        <v>0</v>
      </c>
      <c r="E764" t="str">
        <f>IF(D764="","",VLOOKUP(D764,Paramètres!$A$12:$B$16,2,FALSE))</f>
        <v/>
      </c>
    </row>
    <row r="765" spans="1:5" x14ac:dyDescent="0.2">
      <c r="A765" t="s">
        <v>408</v>
      </c>
      <c r="B765" t="s">
        <v>60</v>
      </c>
      <c r="C765">
        <v>1</v>
      </c>
      <c r="E765" t="str">
        <f>IF(D765="","",VLOOKUP(D765,Paramètres!$A$12:$B$16,2,FALSE))</f>
        <v/>
      </c>
    </row>
    <row r="766" spans="1:5" x14ac:dyDescent="0.2">
      <c r="A766" t="s">
        <v>408</v>
      </c>
      <c r="B766" t="s">
        <v>62</v>
      </c>
      <c r="C766">
        <v>1</v>
      </c>
      <c r="D766">
        <v>5</v>
      </c>
      <c r="E766">
        <f>IF(D766="","",VLOOKUP(D766,Paramètres!$A$12:$B$16,2,FALSE))</f>
        <v>1</v>
      </c>
    </row>
    <row r="767" spans="1:5" x14ac:dyDescent="0.2">
      <c r="A767" t="s">
        <v>408</v>
      </c>
      <c r="B767" t="s">
        <v>64</v>
      </c>
      <c r="C767">
        <v>1</v>
      </c>
      <c r="E767" t="str">
        <f>IF(D767="","",VLOOKUP(D767,Paramètres!$A$12:$B$16,2,FALSE))</f>
        <v/>
      </c>
    </row>
    <row r="768" spans="1:5" x14ac:dyDescent="0.2">
      <c r="A768" t="s">
        <v>408</v>
      </c>
      <c r="B768" t="s">
        <v>66</v>
      </c>
      <c r="C768">
        <v>1</v>
      </c>
      <c r="D768">
        <v>1</v>
      </c>
      <c r="E768">
        <f>IF(D768="","",VLOOKUP(D768,Paramètres!$A$12:$B$16,2,FALSE))</f>
        <v>5</v>
      </c>
    </row>
    <row r="769" spans="1:5" x14ac:dyDescent="0.2">
      <c r="A769" t="s">
        <v>408</v>
      </c>
      <c r="B769" t="s">
        <v>68</v>
      </c>
      <c r="C769">
        <v>1</v>
      </c>
      <c r="D769">
        <v>2</v>
      </c>
      <c r="E769">
        <f>IF(D769="","",VLOOKUP(D769,Paramètres!$A$12:$B$16,2,FALSE))</f>
        <v>4</v>
      </c>
    </row>
    <row r="770" spans="1:5" x14ac:dyDescent="0.2">
      <c r="A770" t="s">
        <v>409</v>
      </c>
      <c r="B770" t="s">
        <v>46</v>
      </c>
      <c r="C770">
        <v>1</v>
      </c>
      <c r="D770">
        <v>5</v>
      </c>
      <c r="E770">
        <f>IF(D770="","",VLOOKUP(D770,Paramètres!$A$12:$B$16,2,FALSE))</f>
        <v>1</v>
      </c>
    </row>
    <row r="771" spans="1:5" x14ac:dyDescent="0.2">
      <c r="A771" t="s">
        <v>409</v>
      </c>
      <c r="B771" t="s">
        <v>48</v>
      </c>
      <c r="C771">
        <v>0</v>
      </c>
      <c r="E771" t="str">
        <f>IF(D771="","",VLOOKUP(D771,Paramètres!$A$12:$B$16,2,FALSE))</f>
        <v/>
      </c>
    </row>
    <row r="772" spans="1:5" x14ac:dyDescent="0.2">
      <c r="A772" t="s">
        <v>409</v>
      </c>
      <c r="B772" t="s">
        <v>50</v>
      </c>
      <c r="C772">
        <v>1</v>
      </c>
      <c r="D772">
        <v>1</v>
      </c>
      <c r="E772">
        <f>IF(D772="","",VLOOKUP(D772,Paramètres!$A$12:$B$16,2,FALSE))</f>
        <v>5</v>
      </c>
    </row>
    <row r="773" spans="1:5" x14ac:dyDescent="0.2">
      <c r="A773" t="s">
        <v>409</v>
      </c>
      <c r="B773" t="s">
        <v>52</v>
      </c>
      <c r="C773">
        <v>1</v>
      </c>
      <c r="D773">
        <v>4</v>
      </c>
      <c r="E773">
        <f>IF(D773="","",VLOOKUP(D773,Paramètres!$A$12:$B$16,2,FALSE))</f>
        <v>2</v>
      </c>
    </row>
    <row r="774" spans="1:5" x14ac:dyDescent="0.2">
      <c r="A774" t="s">
        <v>409</v>
      </c>
      <c r="B774" t="s">
        <v>54</v>
      </c>
      <c r="C774">
        <v>1</v>
      </c>
      <c r="E774" t="str">
        <f>IF(D774="","",VLOOKUP(D774,Paramètres!$A$12:$B$16,2,FALSE))</f>
        <v/>
      </c>
    </row>
    <row r="775" spans="1:5" x14ac:dyDescent="0.2">
      <c r="A775" t="s">
        <v>409</v>
      </c>
      <c r="B775" t="s">
        <v>56</v>
      </c>
      <c r="C775">
        <v>1</v>
      </c>
      <c r="E775" t="str">
        <f>IF(D775="","",VLOOKUP(D775,Paramètres!$A$12:$B$16,2,FALSE))</f>
        <v/>
      </c>
    </row>
    <row r="776" spans="1:5" x14ac:dyDescent="0.2">
      <c r="A776" t="s">
        <v>409</v>
      </c>
      <c r="B776" t="s">
        <v>58</v>
      </c>
      <c r="C776">
        <v>1</v>
      </c>
      <c r="E776" t="str">
        <f>IF(D776="","",VLOOKUP(D776,Paramètres!$A$12:$B$16,2,FALSE))</f>
        <v/>
      </c>
    </row>
    <row r="777" spans="1:5" x14ac:dyDescent="0.2">
      <c r="A777" t="s">
        <v>409</v>
      </c>
      <c r="B777" t="s">
        <v>60</v>
      </c>
      <c r="C777">
        <v>1</v>
      </c>
      <c r="E777" t="str">
        <f>IF(D777="","",VLOOKUP(D777,Paramètres!$A$12:$B$16,2,FALSE))</f>
        <v/>
      </c>
    </row>
    <row r="778" spans="1:5" x14ac:dyDescent="0.2">
      <c r="A778" t="s">
        <v>409</v>
      </c>
      <c r="B778" t="s">
        <v>62</v>
      </c>
      <c r="C778">
        <v>1</v>
      </c>
      <c r="E778" t="str">
        <f>IF(D778="","",VLOOKUP(D778,Paramètres!$A$12:$B$16,2,FALSE))</f>
        <v/>
      </c>
    </row>
    <row r="779" spans="1:5" x14ac:dyDescent="0.2">
      <c r="A779" t="s">
        <v>409</v>
      </c>
      <c r="B779" t="s">
        <v>64</v>
      </c>
      <c r="C779">
        <v>0</v>
      </c>
      <c r="E779" t="str">
        <f>IF(D779="","",VLOOKUP(D779,Paramètres!$A$12:$B$16,2,FALSE))</f>
        <v/>
      </c>
    </row>
    <row r="780" spans="1:5" x14ac:dyDescent="0.2">
      <c r="A780" t="s">
        <v>409</v>
      </c>
      <c r="B780" t="s">
        <v>66</v>
      </c>
      <c r="C780">
        <v>1</v>
      </c>
      <c r="D780">
        <v>2</v>
      </c>
      <c r="E780">
        <f>IF(D780="","",VLOOKUP(D780,Paramètres!$A$12:$B$16,2,FALSE))</f>
        <v>4</v>
      </c>
    </row>
    <row r="781" spans="1:5" x14ac:dyDescent="0.2">
      <c r="A781" t="s">
        <v>409</v>
      </c>
      <c r="B781" t="s">
        <v>68</v>
      </c>
      <c r="C781">
        <v>1</v>
      </c>
      <c r="D781">
        <v>3</v>
      </c>
      <c r="E781">
        <f>IF(D781="","",VLOOKUP(D781,Paramètres!$A$12:$B$16,2,FALSE))</f>
        <v>3</v>
      </c>
    </row>
    <row r="782" spans="1:5" x14ac:dyDescent="0.2">
      <c r="A782" t="s">
        <v>410</v>
      </c>
      <c r="B782" t="s">
        <v>46</v>
      </c>
      <c r="C782">
        <v>1</v>
      </c>
      <c r="D782">
        <v>3</v>
      </c>
      <c r="E782">
        <f>IF(D782="","",VLOOKUP(D782,Paramètres!$A$12:$B$16,2,FALSE))</f>
        <v>3</v>
      </c>
    </row>
    <row r="783" spans="1:5" x14ac:dyDescent="0.2">
      <c r="A783" t="s">
        <v>410</v>
      </c>
      <c r="B783" t="s">
        <v>48</v>
      </c>
      <c r="C783">
        <v>1</v>
      </c>
      <c r="E783" t="str">
        <f>IF(D783="","",VLOOKUP(D783,Paramètres!$A$12:$B$16,2,FALSE))</f>
        <v/>
      </c>
    </row>
    <row r="784" spans="1:5" x14ac:dyDescent="0.2">
      <c r="A784" t="s">
        <v>410</v>
      </c>
      <c r="B784" t="s">
        <v>50</v>
      </c>
      <c r="C784">
        <v>1</v>
      </c>
      <c r="D784">
        <v>5</v>
      </c>
      <c r="E784">
        <f>IF(D784="","",VLOOKUP(D784,Paramètres!$A$12:$B$16,2,FALSE))</f>
        <v>1</v>
      </c>
    </row>
    <row r="785" spans="1:5" x14ac:dyDescent="0.2">
      <c r="A785" t="s">
        <v>410</v>
      </c>
      <c r="B785" t="s">
        <v>52</v>
      </c>
      <c r="C785">
        <v>0</v>
      </c>
      <c r="E785" t="str">
        <f>IF(D785="","",VLOOKUP(D785,Paramètres!$A$12:$B$16,2,FALSE))</f>
        <v/>
      </c>
    </row>
    <row r="786" spans="1:5" x14ac:dyDescent="0.2">
      <c r="A786" t="s">
        <v>410</v>
      </c>
      <c r="B786" t="s">
        <v>54</v>
      </c>
      <c r="C786">
        <v>1</v>
      </c>
      <c r="E786" t="str">
        <f>IF(D786="","",VLOOKUP(D786,Paramètres!$A$12:$B$16,2,FALSE))</f>
        <v/>
      </c>
    </row>
    <row r="787" spans="1:5" x14ac:dyDescent="0.2">
      <c r="A787" t="s">
        <v>410</v>
      </c>
      <c r="B787" t="s">
        <v>56</v>
      </c>
      <c r="C787">
        <v>1</v>
      </c>
      <c r="E787" t="str">
        <f>IF(D787="","",VLOOKUP(D787,Paramètres!$A$12:$B$16,2,FALSE))</f>
        <v/>
      </c>
    </row>
    <row r="788" spans="1:5" x14ac:dyDescent="0.2">
      <c r="A788" t="s">
        <v>410</v>
      </c>
      <c r="B788" t="s">
        <v>58</v>
      </c>
      <c r="C788">
        <v>0</v>
      </c>
      <c r="E788" t="str">
        <f>IF(D788="","",VLOOKUP(D788,Paramètres!$A$12:$B$16,2,FALSE))</f>
        <v/>
      </c>
    </row>
    <row r="789" spans="1:5" x14ac:dyDescent="0.2">
      <c r="A789" t="s">
        <v>410</v>
      </c>
      <c r="B789" t="s">
        <v>60</v>
      </c>
      <c r="C789">
        <v>1</v>
      </c>
      <c r="D789">
        <v>1</v>
      </c>
      <c r="E789">
        <f>IF(D789="","",VLOOKUP(D789,Paramètres!$A$12:$B$16,2,FALSE))</f>
        <v>5</v>
      </c>
    </row>
    <row r="790" spans="1:5" x14ac:dyDescent="0.2">
      <c r="A790" t="s">
        <v>410</v>
      </c>
      <c r="B790" t="s">
        <v>62</v>
      </c>
      <c r="C790">
        <v>1</v>
      </c>
      <c r="D790">
        <v>2</v>
      </c>
      <c r="E790">
        <f>IF(D790="","",VLOOKUP(D790,Paramètres!$A$12:$B$16,2,FALSE))</f>
        <v>4</v>
      </c>
    </row>
    <row r="791" spans="1:5" x14ac:dyDescent="0.2">
      <c r="A791" t="s">
        <v>410</v>
      </c>
      <c r="B791" t="s">
        <v>64</v>
      </c>
      <c r="C791">
        <v>1</v>
      </c>
      <c r="D791">
        <v>4</v>
      </c>
      <c r="E791">
        <f>IF(D791="","",VLOOKUP(D791,Paramètres!$A$12:$B$16,2,FALSE))</f>
        <v>2</v>
      </c>
    </row>
    <row r="792" spans="1:5" x14ac:dyDescent="0.2">
      <c r="A792" t="s">
        <v>410</v>
      </c>
      <c r="B792" t="s">
        <v>66</v>
      </c>
      <c r="C792">
        <v>1</v>
      </c>
      <c r="E792" t="str">
        <f>IF(D792="","",VLOOKUP(D792,Paramètres!$A$12:$B$16,2,FALSE))</f>
        <v/>
      </c>
    </row>
    <row r="793" spans="1:5" x14ac:dyDescent="0.2">
      <c r="A793" t="s">
        <v>410</v>
      </c>
      <c r="B793" t="s">
        <v>68</v>
      </c>
      <c r="C793">
        <v>1</v>
      </c>
      <c r="E793" t="str">
        <f>IF(D793="","",VLOOKUP(D793,Paramètres!$A$12:$B$16,2,FALSE))</f>
        <v/>
      </c>
    </row>
    <row r="794" spans="1:5" x14ac:dyDescent="0.2">
      <c r="A794" t="s">
        <v>411</v>
      </c>
      <c r="B794" t="s">
        <v>46</v>
      </c>
      <c r="C794">
        <v>1</v>
      </c>
      <c r="E794" t="str">
        <f>IF(D794="","",VLOOKUP(D794,Paramètres!$A$12:$B$16,2,FALSE))</f>
        <v/>
      </c>
    </row>
    <row r="795" spans="1:5" x14ac:dyDescent="0.2">
      <c r="A795" t="s">
        <v>411</v>
      </c>
      <c r="B795" t="s">
        <v>48</v>
      </c>
      <c r="C795">
        <v>1</v>
      </c>
      <c r="E795" t="str">
        <f>IF(D795="","",VLOOKUP(D795,Paramètres!$A$12:$B$16,2,FALSE))</f>
        <v/>
      </c>
    </row>
    <row r="796" spans="1:5" x14ac:dyDescent="0.2">
      <c r="A796" t="s">
        <v>411</v>
      </c>
      <c r="B796" t="s">
        <v>50</v>
      </c>
      <c r="C796">
        <v>1</v>
      </c>
      <c r="D796">
        <v>4</v>
      </c>
      <c r="E796">
        <f>IF(D796="","",VLOOKUP(D796,Paramètres!$A$12:$B$16,2,FALSE))</f>
        <v>2</v>
      </c>
    </row>
    <row r="797" spans="1:5" x14ac:dyDescent="0.2">
      <c r="A797" t="s">
        <v>411</v>
      </c>
      <c r="B797" t="s">
        <v>52</v>
      </c>
      <c r="C797">
        <v>1</v>
      </c>
      <c r="D797">
        <v>2</v>
      </c>
      <c r="E797">
        <f>IF(D797="","",VLOOKUP(D797,Paramètres!$A$12:$B$16,2,FALSE))</f>
        <v>4</v>
      </c>
    </row>
    <row r="798" spans="1:5" x14ac:dyDescent="0.2">
      <c r="A798" t="s">
        <v>411</v>
      </c>
      <c r="B798" t="s">
        <v>54</v>
      </c>
      <c r="C798">
        <v>1</v>
      </c>
      <c r="E798" t="str">
        <f>IF(D798="","",VLOOKUP(D798,Paramètres!$A$12:$B$16,2,FALSE))</f>
        <v/>
      </c>
    </row>
    <row r="799" spans="1:5" x14ac:dyDescent="0.2">
      <c r="A799" t="s">
        <v>411</v>
      </c>
      <c r="B799" t="s">
        <v>56</v>
      </c>
      <c r="C799">
        <v>0</v>
      </c>
      <c r="E799" t="str">
        <f>IF(D799="","",VLOOKUP(D799,Paramètres!$A$12:$B$16,2,FALSE))</f>
        <v/>
      </c>
    </row>
    <row r="800" spans="1:5" x14ac:dyDescent="0.2">
      <c r="A800" t="s">
        <v>411</v>
      </c>
      <c r="B800" t="s">
        <v>58</v>
      </c>
      <c r="C800">
        <v>0</v>
      </c>
      <c r="E800" t="str">
        <f>IF(D800="","",VLOOKUP(D800,Paramètres!$A$12:$B$16,2,FALSE))</f>
        <v/>
      </c>
    </row>
    <row r="801" spans="1:5" x14ac:dyDescent="0.2">
      <c r="A801" t="s">
        <v>411</v>
      </c>
      <c r="B801" t="s">
        <v>60</v>
      </c>
      <c r="C801">
        <v>1</v>
      </c>
      <c r="D801">
        <v>5</v>
      </c>
      <c r="E801">
        <f>IF(D801="","",VLOOKUP(D801,Paramètres!$A$12:$B$16,2,FALSE))</f>
        <v>1</v>
      </c>
    </row>
    <row r="802" spans="1:5" x14ac:dyDescent="0.2">
      <c r="A802" t="s">
        <v>411</v>
      </c>
      <c r="B802" t="s">
        <v>62</v>
      </c>
      <c r="C802">
        <v>1</v>
      </c>
      <c r="E802" t="str">
        <f>IF(D802="","",VLOOKUP(D802,Paramètres!$A$12:$B$16,2,FALSE))</f>
        <v/>
      </c>
    </row>
    <row r="803" spans="1:5" x14ac:dyDescent="0.2">
      <c r="A803" t="s">
        <v>411</v>
      </c>
      <c r="B803" t="s">
        <v>64</v>
      </c>
      <c r="C803">
        <v>1</v>
      </c>
      <c r="D803">
        <v>1</v>
      </c>
      <c r="E803">
        <f>IF(D803="","",VLOOKUP(D803,Paramètres!$A$12:$B$16,2,FALSE))</f>
        <v>5</v>
      </c>
    </row>
    <row r="804" spans="1:5" x14ac:dyDescent="0.2">
      <c r="A804" t="s">
        <v>411</v>
      </c>
      <c r="B804" t="s">
        <v>66</v>
      </c>
      <c r="C804">
        <v>1</v>
      </c>
      <c r="E804" t="str">
        <f>IF(D804="","",VLOOKUP(D804,Paramètres!$A$12:$B$16,2,FALSE))</f>
        <v/>
      </c>
    </row>
    <row r="805" spans="1:5" x14ac:dyDescent="0.2">
      <c r="A805" t="s">
        <v>411</v>
      </c>
      <c r="B805" t="s">
        <v>68</v>
      </c>
      <c r="C805">
        <v>1</v>
      </c>
      <c r="D805">
        <v>3</v>
      </c>
      <c r="E805">
        <f>IF(D805="","",VLOOKUP(D805,Paramètres!$A$12:$B$16,2,FALSE))</f>
        <v>3</v>
      </c>
    </row>
    <row r="806" spans="1:5" x14ac:dyDescent="0.2">
      <c r="A806" t="s">
        <v>412</v>
      </c>
      <c r="B806" t="s">
        <v>46</v>
      </c>
      <c r="C806">
        <v>1</v>
      </c>
      <c r="D806">
        <v>5</v>
      </c>
      <c r="E806">
        <f>IF(D806="","",VLOOKUP(D806,Paramètres!$A$12:$B$16,2,FALSE))</f>
        <v>1</v>
      </c>
    </row>
    <row r="807" spans="1:5" x14ac:dyDescent="0.2">
      <c r="A807" t="s">
        <v>412</v>
      </c>
      <c r="B807" t="s">
        <v>48</v>
      </c>
      <c r="C807">
        <v>1</v>
      </c>
      <c r="E807" t="str">
        <f>IF(D807="","",VLOOKUP(D807,Paramètres!$A$12:$B$16,2,FALSE))</f>
        <v/>
      </c>
    </row>
    <row r="808" spans="1:5" x14ac:dyDescent="0.2">
      <c r="A808" t="s">
        <v>412</v>
      </c>
      <c r="B808" t="s">
        <v>50</v>
      </c>
      <c r="C808">
        <v>1</v>
      </c>
      <c r="D808">
        <v>2</v>
      </c>
      <c r="E808">
        <f>IF(D808="","",VLOOKUP(D808,Paramètres!$A$12:$B$16,2,FALSE))</f>
        <v>4</v>
      </c>
    </row>
    <row r="809" spans="1:5" x14ac:dyDescent="0.2">
      <c r="A809" t="s">
        <v>412</v>
      </c>
      <c r="B809" t="s">
        <v>52</v>
      </c>
      <c r="C809">
        <v>1</v>
      </c>
      <c r="D809">
        <v>3</v>
      </c>
      <c r="E809">
        <f>IF(D809="","",VLOOKUP(D809,Paramètres!$A$12:$B$16,2,FALSE))</f>
        <v>3</v>
      </c>
    </row>
    <row r="810" spans="1:5" x14ac:dyDescent="0.2">
      <c r="A810" t="s">
        <v>412</v>
      </c>
      <c r="B810" t="s">
        <v>54</v>
      </c>
      <c r="C810">
        <v>1</v>
      </c>
      <c r="D810">
        <v>4</v>
      </c>
      <c r="E810">
        <f>IF(D810="","",VLOOKUP(D810,Paramètres!$A$12:$B$16,2,FALSE))</f>
        <v>2</v>
      </c>
    </row>
    <row r="811" spans="1:5" x14ac:dyDescent="0.2">
      <c r="A811" t="s">
        <v>412</v>
      </c>
      <c r="B811" t="s">
        <v>56</v>
      </c>
      <c r="C811">
        <v>0</v>
      </c>
      <c r="E811" t="str">
        <f>IF(D811="","",VLOOKUP(D811,Paramètres!$A$12:$B$16,2,FALSE))</f>
        <v/>
      </c>
    </row>
    <row r="812" spans="1:5" x14ac:dyDescent="0.2">
      <c r="A812" t="s">
        <v>412</v>
      </c>
      <c r="B812" t="s">
        <v>58</v>
      </c>
      <c r="C812">
        <v>1</v>
      </c>
      <c r="E812" t="str">
        <f>IF(D812="","",VLOOKUP(D812,Paramètres!$A$12:$B$16,2,FALSE))</f>
        <v/>
      </c>
    </row>
    <row r="813" spans="1:5" x14ac:dyDescent="0.2">
      <c r="A813" t="s">
        <v>412</v>
      </c>
      <c r="B813" t="s">
        <v>60</v>
      </c>
      <c r="C813">
        <v>1</v>
      </c>
      <c r="E813" t="str">
        <f>IF(D813="","",VLOOKUP(D813,Paramètres!$A$12:$B$16,2,FALSE))</f>
        <v/>
      </c>
    </row>
    <row r="814" spans="1:5" x14ac:dyDescent="0.2">
      <c r="A814" t="s">
        <v>412</v>
      </c>
      <c r="B814" t="s">
        <v>62</v>
      </c>
      <c r="C814">
        <v>1</v>
      </c>
      <c r="E814" t="str">
        <f>IF(D814="","",VLOOKUP(D814,Paramètres!$A$12:$B$16,2,FALSE))</f>
        <v/>
      </c>
    </row>
    <row r="815" spans="1:5" x14ac:dyDescent="0.2">
      <c r="A815" t="s">
        <v>412</v>
      </c>
      <c r="B815" t="s">
        <v>64</v>
      </c>
      <c r="C815">
        <v>1</v>
      </c>
      <c r="D815">
        <v>1</v>
      </c>
      <c r="E815">
        <f>IF(D815="","",VLOOKUP(D815,Paramètres!$A$12:$B$16,2,FALSE))</f>
        <v>5</v>
      </c>
    </row>
    <row r="816" spans="1:5" x14ac:dyDescent="0.2">
      <c r="A816" t="s">
        <v>412</v>
      </c>
      <c r="B816" t="s">
        <v>66</v>
      </c>
      <c r="C816">
        <v>0</v>
      </c>
      <c r="E816" t="str">
        <f>IF(D816="","",VLOOKUP(D816,Paramètres!$A$12:$B$16,2,FALSE))</f>
        <v/>
      </c>
    </row>
    <row r="817" spans="1:5" x14ac:dyDescent="0.2">
      <c r="A817" t="s">
        <v>412</v>
      </c>
      <c r="B817" t="s">
        <v>68</v>
      </c>
      <c r="C817">
        <v>1</v>
      </c>
      <c r="E817" t="str">
        <f>IF(D817="","",VLOOKUP(D817,Paramètres!$A$12:$B$16,2,FALSE))</f>
        <v/>
      </c>
    </row>
    <row r="818" spans="1:5" x14ac:dyDescent="0.2">
      <c r="A818" t="s">
        <v>413</v>
      </c>
      <c r="B818" t="s">
        <v>46</v>
      </c>
      <c r="C818">
        <v>1</v>
      </c>
      <c r="D818">
        <v>4</v>
      </c>
      <c r="E818">
        <f>IF(D818="","",VLOOKUP(D818,Paramètres!$A$12:$B$16,2,FALSE))</f>
        <v>2</v>
      </c>
    </row>
    <row r="819" spans="1:5" x14ac:dyDescent="0.2">
      <c r="A819" t="s">
        <v>413</v>
      </c>
      <c r="B819" t="s">
        <v>48</v>
      </c>
      <c r="C819">
        <v>1</v>
      </c>
      <c r="E819" t="str">
        <f>IF(D819="","",VLOOKUP(D819,Paramètres!$A$12:$B$16,2,FALSE))</f>
        <v/>
      </c>
    </row>
    <row r="820" spans="1:5" x14ac:dyDescent="0.2">
      <c r="A820" t="s">
        <v>413</v>
      </c>
      <c r="B820" t="s">
        <v>50</v>
      </c>
      <c r="C820">
        <v>0</v>
      </c>
      <c r="E820" t="str">
        <f>IF(D820="","",VLOOKUP(D820,Paramètres!$A$12:$B$16,2,FALSE))</f>
        <v/>
      </c>
    </row>
    <row r="821" spans="1:5" x14ac:dyDescent="0.2">
      <c r="A821" t="s">
        <v>413</v>
      </c>
      <c r="B821" t="s">
        <v>52</v>
      </c>
      <c r="C821">
        <v>1</v>
      </c>
      <c r="E821" t="str">
        <f>IF(D821="","",VLOOKUP(D821,Paramètres!$A$12:$B$16,2,FALSE))</f>
        <v/>
      </c>
    </row>
    <row r="822" spans="1:5" x14ac:dyDescent="0.2">
      <c r="A822" t="s">
        <v>413</v>
      </c>
      <c r="B822" t="s">
        <v>54</v>
      </c>
      <c r="C822">
        <v>1</v>
      </c>
      <c r="D822">
        <v>5</v>
      </c>
      <c r="E822">
        <f>IF(D822="","",VLOOKUP(D822,Paramètres!$A$12:$B$16,2,FALSE))</f>
        <v>1</v>
      </c>
    </row>
    <row r="823" spans="1:5" x14ac:dyDescent="0.2">
      <c r="A823" t="s">
        <v>413</v>
      </c>
      <c r="B823" t="s">
        <v>56</v>
      </c>
      <c r="C823">
        <v>1</v>
      </c>
      <c r="E823" t="str">
        <f>IF(D823="","",VLOOKUP(D823,Paramètres!$A$12:$B$16,2,FALSE))</f>
        <v/>
      </c>
    </row>
    <row r="824" spans="1:5" x14ac:dyDescent="0.2">
      <c r="A824" t="s">
        <v>413</v>
      </c>
      <c r="B824" t="s">
        <v>58</v>
      </c>
      <c r="C824">
        <v>1</v>
      </c>
      <c r="E824" t="str">
        <f>IF(D824="","",VLOOKUP(D824,Paramètres!$A$12:$B$16,2,FALSE))</f>
        <v/>
      </c>
    </row>
    <row r="825" spans="1:5" x14ac:dyDescent="0.2">
      <c r="A825" t="s">
        <v>413</v>
      </c>
      <c r="B825" t="s">
        <v>60</v>
      </c>
      <c r="C825">
        <v>1</v>
      </c>
      <c r="D825">
        <v>2</v>
      </c>
      <c r="E825">
        <f>IF(D825="","",VLOOKUP(D825,Paramètres!$A$12:$B$16,2,FALSE))</f>
        <v>4</v>
      </c>
    </row>
    <row r="826" spans="1:5" x14ac:dyDescent="0.2">
      <c r="A826" t="s">
        <v>413</v>
      </c>
      <c r="B826" t="s">
        <v>62</v>
      </c>
      <c r="C826">
        <v>1</v>
      </c>
      <c r="D826">
        <v>1</v>
      </c>
      <c r="E826">
        <f>IF(D826="","",VLOOKUP(D826,Paramètres!$A$12:$B$16,2,FALSE))</f>
        <v>5</v>
      </c>
    </row>
    <row r="827" spans="1:5" x14ac:dyDescent="0.2">
      <c r="A827" t="s">
        <v>413</v>
      </c>
      <c r="B827" t="s">
        <v>64</v>
      </c>
      <c r="C827">
        <v>1</v>
      </c>
      <c r="E827" t="str">
        <f>IF(D827="","",VLOOKUP(D827,Paramètres!$A$12:$B$16,2,FALSE))</f>
        <v/>
      </c>
    </row>
    <row r="828" spans="1:5" x14ac:dyDescent="0.2">
      <c r="A828" t="s">
        <v>413</v>
      </c>
      <c r="B828" t="s">
        <v>66</v>
      </c>
      <c r="C828">
        <v>1</v>
      </c>
      <c r="D828">
        <v>3</v>
      </c>
      <c r="E828">
        <f>IF(D828="","",VLOOKUP(D828,Paramètres!$A$12:$B$16,2,FALSE))</f>
        <v>3</v>
      </c>
    </row>
    <row r="829" spans="1:5" x14ac:dyDescent="0.2">
      <c r="A829" t="s">
        <v>413</v>
      </c>
      <c r="B829" t="s">
        <v>68</v>
      </c>
      <c r="C829">
        <v>0</v>
      </c>
      <c r="E829" t="str">
        <f>IF(D829="","",VLOOKUP(D829,Paramètres!$A$12:$B$16,2,FALSE))</f>
        <v/>
      </c>
    </row>
    <row r="830" spans="1:5" x14ac:dyDescent="0.2">
      <c r="A830" t="s">
        <v>414</v>
      </c>
      <c r="B830" t="s">
        <v>46</v>
      </c>
      <c r="C830">
        <v>0</v>
      </c>
      <c r="E830" t="str">
        <f>IF(D830="","",VLOOKUP(D830,Paramètres!$A$12:$B$16,2,FALSE))</f>
        <v/>
      </c>
    </row>
    <row r="831" spans="1:5" x14ac:dyDescent="0.2">
      <c r="A831" t="s">
        <v>414</v>
      </c>
      <c r="B831" t="s">
        <v>48</v>
      </c>
      <c r="C831">
        <v>1</v>
      </c>
      <c r="D831">
        <v>4</v>
      </c>
      <c r="E831">
        <f>IF(D831="","",VLOOKUP(D831,Paramètres!$A$12:$B$16,2,FALSE))</f>
        <v>2</v>
      </c>
    </row>
    <row r="832" spans="1:5" x14ac:dyDescent="0.2">
      <c r="A832" t="s">
        <v>414</v>
      </c>
      <c r="B832" t="s">
        <v>50</v>
      </c>
      <c r="C832">
        <v>1</v>
      </c>
      <c r="E832" t="str">
        <f>IF(D832="","",VLOOKUP(D832,Paramètres!$A$12:$B$16,2,FALSE))</f>
        <v/>
      </c>
    </row>
    <row r="833" spans="1:5" x14ac:dyDescent="0.2">
      <c r="A833" t="s">
        <v>414</v>
      </c>
      <c r="B833" t="s">
        <v>52</v>
      </c>
      <c r="C833">
        <v>0</v>
      </c>
      <c r="E833" t="str">
        <f>IF(D833="","",VLOOKUP(D833,Paramètres!$A$12:$B$16,2,FALSE))</f>
        <v/>
      </c>
    </row>
    <row r="834" spans="1:5" x14ac:dyDescent="0.2">
      <c r="A834" t="s">
        <v>414</v>
      </c>
      <c r="B834" t="s">
        <v>54</v>
      </c>
      <c r="C834">
        <v>1</v>
      </c>
      <c r="E834" t="str">
        <f>IF(D834="","",VLOOKUP(D834,Paramètres!$A$12:$B$16,2,FALSE))</f>
        <v/>
      </c>
    </row>
    <row r="835" spans="1:5" x14ac:dyDescent="0.2">
      <c r="A835" t="s">
        <v>414</v>
      </c>
      <c r="B835" t="s">
        <v>56</v>
      </c>
      <c r="C835">
        <v>1</v>
      </c>
      <c r="D835">
        <v>3</v>
      </c>
      <c r="E835">
        <f>IF(D835="","",VLOOKUP(D835,Paramètres!$A$12:$B$16,2,FALSE))</f>
        <v>3</v>
      </c>
    </row>
    <row r="836" spans="1:5" x14ac:dyDescent="0.2">
      <c r="A836" t="s">
        <v>414</v>
      </c>
      <c r="B836" t="s">
        <v>58</v>
      </c>
      <c r="C836">
        <v>1</v>
      </c>
      <c r="D836">
        <v>1</v>
      </c>
      <c r="E836">
        <f>IF(D836="","",VLOOKUP(D836,Paramètres!$A$12:$B$16,2,FALSE))</f>
        <v>5</v>
      </c>
    </row>
    <row r="837" spans="1:5" x14ac:dyDescent="0.2">
      <c r="A837" t="s">
        <v>414</v>
      </c>
      <c r="B837" t="s">
        <v>60</v>
      </c>
      <c r="C837">
        <v>1</v>
      </c>
      <c r="D837">
        <v>2</v>
      </c>
      <c r="E837">
        <f>IF(D837="","",VLOOKUP(D837,Paramètres!$A$12:$B$16,2,FALSE))</f>
        <v>4</v>
      </c>
    </row>
    <row r="838" spans="1:5" x14ac:dyDescent="0.2">
      <c r="A838" t="s">
        <v>414</v>
      </c>
      <c r="B838" t="s">
        <v>62</v>
      </c>
      <c r="C838">
        <v>1</v>
      </c>
      <c r="E838" t="str">
        <f>IF(D838="","",VLOOKUP(D838,Paramètres!$A$12:$B$16,2,FALSE))</f>
        <v/>
      </c>
    </row>
    <row r="839" spans="1:5" x14ac:dyDescent="0.2">
      <c r="A839" t="s">
        <v>414</v>
      </c>
      <c r="B839" t="s">
        <v>64</v>
      </c>
      <c r="C839">
        <v>1</v>
      </c>
      <c r="E839" t="str">
        <f>IF(D839="","",VLOOKUP(D839,Paramètres!$A$12:$B$16,2,FALSE))</f>
        <v/>
      </c>
    </row>
    <row r="840" spans="1:5" x14ac:dyDescent="0.2">
      <c r="A840" t="s">
        <v>414</v>
      </c>
      <c r="B840" t="s">
        <v>66</v>
      </c>
      <c r="C840">
        <v>1</v>
      </c>
      <c r="D840">
        <v>5</v>
      </c>
      <c r="E840">
        <f>IF(D840="","",VLOOKUP(D840,Paramètres!$A$12:$B$16,2,FALSE))</f>
        <v>1</v>
      </c>
    </row>
    <row r="841" spans="1:5" x14ac:dyDescent="0.2">
      <c r="A841" t="s">
        <v>414</v>
      </c>
      <c r="B841" t="s">
        <v>68</v>
      </c>
      <c r="C841">
        <v>1</v>
      </c>
      <c r="E841" t="str">
        <f>IF(D841="","",VLOOKUP(D841,Paramètres!$A$12:$B$16,2,FALSE))</f>
        <v/>
      </c>
    </row>
    <row r="842" spans="1:5" x14ac:dyDescent="0.2">
      <c r="A842" t="s">
        <v>415</v>
      </c>
      <c r="B842" t="s">
        <v>46</v>
      </c>
      <c r="C842">
        <v>1</v>
      </c>
      <c r="E842" t="str">
        <f>IF(D842="","",VLOOKUP(D842,Paramètres!$A$12:$B$16,2,FALSE))</f>
        <v/>
      </c>
    </row>
    <row r="843" spans="1:5" x14ac:dyDescent="0.2">
      <c r="A843" t="s">
        <v>415</v>
      </c>
      <c r="B843" t="s">
        <v>48</v>
      </c>
      <c r="C843">
        <v>1</v>
      </c>
      <c r="E843" t="str">
        <f>IF(D843="","",VLOOKUP(D843,Paramètres!$A$12:$B$16,2,FALSE))</f>
        <v/>
      </c>
    </row>
    <row r="844" spans="1:5" x14ac:dyDescent="0.2">
      <c r="A844" t="s">
        <v>415</v>
      </c>
      <c r="B844" t="s">
        <v>50</v>
      </c>
      <c r="C844">
        <v>0</v>
      </c>
      <c r="E844" t="str">
        <f>IF(D844="","",VLOOKUP(D844,Paramètres!$A$12:$B$16,2,FALSE))</f>
        <v/>
      </c>
    </row>
    <row r="845" spans="1:5" x14ac:dyDescent="0.2">
      <c r="A845" t="s">
        <v>415</v>
      </c>
      <c r="B845" t="s">
        <v>52</v>
      </c>
      <c r="C845">
        <v>1</v>
      </c>
      <c r="E845" t="str">
        <f>IF(D845="","",VLOOKUP(D845,Paramètres!$A$12:$B$16,2,FALSE))</f>
        <v/>
      </c>
    </row>
    <row r="846" spans="1:5" x14ac:dyDescent="0.2">
      <c r="A846" t="s">
        <v>415</v>
      </c>
      <c r="B846" t="s">
        <v>54</v>
      </c>
      <c r="C846">
        <v>1</v>
      </c>
      <c r="D846">
        <v>3</v>
      </c>
      <c r="E846">
        <f>IF(D846="","",VLOOKUP(D846,Paramètres!$A$12:$B$16,2,FALSE))</f>
        <v>3</v>
      </c>
    </row>
    <row r="847" spans="1:5" x14ac:dyDescent="0.2">
      <c r="A847" t="s">
        <v>415</v>
      </c>
      <c r="B847" t="s">
        <v>56</v>
      </c>
      <c r="C847">
        <v>1</v>
      </c>
      <c r="E847" t="str">
        <f>IF(D847="","",VLOOKUP(D847,Paramètres!$A$12:$B$16,2,FALSE))</f>
        <v/>
      </c>
    </row>
    <row r="848" spans="1:5" x14ac:dyDescent="0.2">
      <c r="A848" t="s">
        <v>415</v>
      </c>
      <c r="B848" t="s">
        <v>58</v>
      </c>
      <c r="C848">
        <v>1</v>
      </c>
      <c r="D848">
        <v>1</v>
      </c>
      <c r="E848">
        <f>IF(D848="","",VLOOKUP(D848,Paramètres!$A$12:$B$16,2,FALSE))</f>
        <v>5</v>
      </c>
    </row>
    <row r="849" spans="1:5" x14ac:dyDescent="0.2">
      <c r="A849" t="s">
        <v>415</v>
      </c>
      <c r="B849" t="s">
        <v>60</v>
      </c>
      <c r="C849">
        <v>1</v>
      </c>
      <c r="D849">
        <v>5</v>
      </c>
      <c r="E849">
        <f>IF(D849="","",VLOOKUP(D849,Paramètres!$A$12:$B$16,2,FALSE))</f>
        <v>1</v>
      </c>
    </row>
    <row r="850" spans="1:5" x14ac:dyDescent="0.2">
      <c r="A850" t="s">
        <v>415</v>
      </c>
      <c r="B850" t="s">
        <v>62</v>
      </c>
      <c r="C850">
        <v>1</v>
      </c>
      <c r="E850" t="str">
        <f>IF(D850="","",VLOOKUP(D850,Paramètres!$A$12:$B$16,2,FALSE))</f>
        <v/>
      </c>
    </row>
    <row r="851" spans="1:5" x14ac:dyDescent="0.2">
      <c r="A851" t="s">
        <v>415</v>
      </c>
      <c r="B851" t="s">
        <v>64</v>
      </c>
      <c r="C851">
        <v>1</v>
      </c>
      <c r="D851">
        <v>4</v>
      </c>
      <c r="E851">
        <f>IF(D851="","",VLOOKUP(D851,Paramètres!$A$12:$B$16,2,FALSE))</f>
        <v>2</v>
      </c>
    </row>
    <row r="852" spans="1:5" x14ac:dyDescent="0.2">
      <c r="A852" t="s">
        <v>415</v>
      </c>
      <c r="B852" t="s">
        <v>66</v>
      </c>
      <c r="C852">
        <v>0</v>
      </c>
      <c r="E852" t="str">
        <f>IF(D852="","",VLOOKUP(D852,Paramètres!$A$12:$B$16,2,FALSE))</f>
        <v/>
      </c>
    </row>
    <row r="853" spans="1:5" x14ac:dyDescent="0.2">
      <c r="A853" t="s">
        <v>415</v>
      </c>
      <c r="B853" t="s">
        <v>68</v>
      </c>
      <c r="C853">
        <v>1</v>
      </c>
      <c r="D853">
        <v>2</v>
      </c>
      <c r="E853">
        <f>IF(D853="","",VLOOKUP(D853,Paramètres!$A$12:$B$16,2,FALSE))</f>
        <v>4</v>
      </c>
    </row>
    <row r="854" spans="1:5" x14ac:dyDescent="0.2">
      <c r="A854" t="s">
        <v>416</v>
      </c>
      <c r="B854" t="s">
        <v>46</v>
      </c>
      <c r="C854">
        <v>1</v>
      </c>
      <c r="D854">
        <v>1</v>
      </c>
      <c r="E854">
        <f>IF(D854="","",VLOOKUP(D854,Paramètres!$A$12:$B$16,2,FALSE))</f>
        <v>5</v>
      </c>
    </row>
    <row r="855" spans="1:5" x14ac:dyDescent="0.2">
      <c r="A855" t="s">
        <v>416</v>
      </c>
      <c r="B855" t="s">
        <v>48</v>
      </c>
      <c r="C855">
        <v>0</v>
      </c>
      <c r="E855" t="str">
        <f>IF(D855="","",VLOOKUP(D855,Paramètres!$A$12:$B$16,2,FALSE))</f>
        <v/>
      </c>
    </row>
    <row r="856" spans="1:5" x14ac:dyDescent="0.2">
      <c r="A856" t="s">
        <v>416</v>
      </c>
      <c r="B856" t="s">
        <v>50</v>
      </c>
      <c r="C856">
        <v>1</v>
      </c>
      <c r="E856" t="str">
        <f>IF(D856="","",VLOOKUP(D856,Paramètres!$A$12:$B$16,2,FALSE))</f>
        <v/>
      </c>
    </row>
    <row r="857" spans="1:5" x14ac:dyDescent="0.2">
      <c r="A857" t="s">
        <v>416</v>
      </c>
      <c r="B857" t="s">
        <v>52</v>
      </c>
      <c r="C857">
        <v>1</v>
      </c>
      <c r="E857" t="str">
        <f>IF(D857="","",VLOOKUP(D857,Paramètres!$A$12:$B$16,2,FALSE))</f>
        <v/>
      </c>
    </row>
    <row r="858" spans="1:5" x14ac:dyDescent="0.2">
      <c r="A858" t="s">
        <v>416</v>
      </c>
      <c r="B858" t="s">
        <v>54</v>
      </c>
      <c r="C858">
        <v>1</v>
      </c>
      <c r="E858" t="str">
        <f>IF(D858="","",VLOOKUP(D858,Paramètres!$A$12:$B$16,2,FALSE))</f>
        <v/>
      </c>
    </row>
    <row r="859" spans="1:5" x14ac:dyDescent="0.2">
      <c r="A859" t="s">
        <v>416</v>
      </c>
      <c r="B859" t="s">
        <v>56</v>
      </c>
      <c r="C859">
        <v>1</v>
      </c>
      <c r="D859">
        <v>4</v>
      </c>
      <c r="E859">
        <f>IF(D859="","",VLOOKUP(D859,Paramètres!$A$12:$B$16,2,FALSE))</f>
        <v>2</v>
      </c>
    </row>
    <row r="860" spans="1:5" x14ac:dyDescent="0.2">
      <c r="A860" t="s">
        <v>416</v>
      </c>
      <c r="B860" t="s">
        <v>58</v>
      </c>
      <c r="C860">
        <v>1</v>
      </c>
      <c r="E860" t="str">
        <f>IF(D860="","",VLOOKUP(D860,Paramètres!$A$12:$B$16,2,FALSE))</f>
        <v/>
      </c>
    </row>
    <row r="861" spans="1:5" x14ac:dyDescent="0.2">
      <c r="A861" t="s">
        <v>416</v>
      </c>
      <c r="B861" t="s">
        <v>60</v>
      </c>
      <c r="C861">
        <v>1</v>
      </c>
      <c r="D861">
        <v>5</v>
      </c>
      <c r="E861">
        <f>IF(D861="","",VLOOKUP(D861,Paramètres!$A$12:$B$16,2,FALSE))</f>
        <v>1</v>
      </c>
    </row>
    <row r="862" spans="1:5" x14ac:dyDescent="0.2">
      <c r="A862" t="s">
        <v>416</v>
      </c>
      <c r="B862" t="s">
        <v>62</v>
      </c>
      <c r="C862">
        <v>1</v>
      </c>
      <c r="D862">
        <v>2</v>
      </c>
      <c r="E862">
        <f>IF(D862="","",VLOOKUP(D862,Paramètres!$A$12:$B$16,2,FALSE))</f>
        <v>4</v>
      </c>
    </row>
    <row r="863" spans="1:5" x14ac:dyDescent="0.2">
      <c r="A863" t="s">
        <v>416</v>
      </c>
      <c r="B863" t="s">
        <v>64</v>
      </c>
      <c r="C863">
        <v>0</v>
      </c>
      <c r="E863" t="str">
        <f>IF(D863="","",VLOOKUP(D863,Paramètres!$A$12:$B$16,2,FALSE))</f>
        <v/>
      </c>
    </row>
    <row r="864" spans="1:5" x14ac:dyDescent="0.2">
      <c r="A864" t="s">
        <v>416</v>
      </c>
      <c r="B864" t="s">
        <v>66</v>
      </c>
      <c r="C864">
        <v>1</v>
      </c>
      <c r="E864" t="str">
        <f>IF(D864="","",VLOOKUP(D864,Paramètres!$A$12:$B$16,2,FALSE))</f>
        <v/>
      </c>
    </row>
    <row r="865" spans="1:5" x14ac:dyDescent="0.2">
      <c r="A865" t="s">
        <v>416</v>
      </c>
      <c r="B865" t="s">
        <v>68</v>
      </c>
      <c r="C865">
        <v>1</v>
      </c>
      <c r="D865">
        <v>3</v>
      </c>
      <c r="E865">
        <f>IF(D865="","",VLOOKUP(D865,Paramètres!$A$12:$B$16,2,FALSE))</f>
        <v>3</v>
      </c>
    </row>
    <row r="866" spans="1:5" x14ac:dyDescent="0.2">
      <c r="A866" t="s">
        <v>417</v>
      </c>
      <c r="B866" t="s">
        <v>46</v>
      </c>
      <c r="C866">
        <v>1</v>
      </c>
      <c r="E866" t="str">
        <f>IF(D866="","",VLOOKUP(D866,Paramètres!$A$12:$B$16,2,FALSE))</f>
        <v/>
      </c>
    </row>
    <row r="867" spans="1:5" x14ac:dyDescent="0.2">
      <c r="A867" t="s">
        <v>417</v>
      </c>
      <c r="B867" t="s">
        <v>48</v>
      </c>
      <c r="C867">
        <v>0</v>
      </c>
      <c r="E867" t="str">
        <f>IF(D867="","",VLOOKUP(D867,Paramètres!$A$12:$B$16,2,FALSE))</f>
        <v/>
      </c>
    </row>
    <row r="868" spans="1:5" x14ac:dyDescent="0.2">
      <c r="A868" t="s">
        <v>417</v>
      </c>
      <c r="B868" t="s">
        <v>50</v>
      </c>
      <c r="C868">
        <v>1</v>
      </c>
      <c r="D868">
        <v>2</v>
      </c>
      <c r="E868">
        <f>IF(D868="","",VLOOKUP(D868,Paramètres!$A$12:$B$16,2,FALSE))</f>
        <v>4</v>
      </c>
    </row>
    <row r="869" spans="1:5" x14ac:dyDescent="0.2">
      <c r="A869" t="s">
        <v>417</v>
      </c>
      <c r="B869" t="s">
        <v>52</v>
      </c>
      <c r="C869">
        <v>1</v>
      </c>
      <c r="D869">
        <v>4</v>
      </c>
      <c r="E869">
        <f>IF(D869="","",VLOOKUP(D869,Paramètres!$A$12:$B$16,2,FALSE))</f>
        <v>2</v>
      </c>
    </row>
    <row r="870" spans="1:5" x14ac:dyDescent="0.2">
      <c r="A870" t="s">
        <v>417</v>
      </c>
      <c r="B870" t="s">
        <v>54</v>
      </c>
      <c r="C870">
        <v>1</v>
      </c>
      <c r="E870" t="str">
        <f>IF(D870="","",VLOOKUP(D870,Paramètres!$A$12:$B$16,2,FALSE))</f>
        <v/>
      </c>
    </row>
    <row r="871" spans="1:5" x14ac:dyDescent="0.2">
      <c r="A871" t="s">
        <v>417</v>
      </c>
      <c r="B871" t="s">
        <v>56</v>
      </c>
      <c r="C871">
        <v>1</v>
      </c>
      <c r="D871">
        <v>1</v>
      </c>
      <c r="E871">
        <f>IF(D871="","",VLOOKUP(D871,Paramètres!$A$12:$B$16,2,FALSE))</f>
        <v>5</v>
      </c>
    </row>
    <row r="872" spans="1:5" x14ac:dyDescent="0.2">
      <c r="A872" t="s">
        <v>417</v>
      </c>
      <c r="B872" t="s">
        <v>58</v>
      </c>
      <c r="C872">
        <v>1</v>
      </c>
      <c r="D872">
        <v>3</v>
      </c>
      <c r="E872">
        <f>IF(D872="","",VLOOKUP(D872,Paramètres!$A$12:$B$16,2,FALSE))</f>
        <v>3</v>
      </c>
    </row>
    <row r="873" spans="1:5" x14ac:dyDescent="0.2">
      <c r="A873" t="s">
        <v>417</v>
      </c>
      <c r="B873" t="s">
        <v>60</v>
      </c>
      <c r="C873">
        <v>0</v>
      </c>
      <c r="E873" t="str">
        <f>IF(D873="","",VLOOKUP(D873,Paramètres!$A$12:$B$16,2,FALSE))</f>
        <v/>
      </c>
    </row>
    <row r="874" spans="1:5" x14ac:dyDescent="0.2">
      <c r="A874" t="s">
        <v>417</v>
      </c>
      <c r="B874" t="s">
        <v>62</v>
      </c>
      <c r="C874">
        <v>1</v>
      </c>
      <c r="E874" t="str">
        <f>IF(D874="","",VLOOKUP(D874,Paramètres!$A$12:$B$16,2,FALSE))</f>
        <v/>
      </c>
    </row>
    <row r="875" spans="1:5" x14ac:dyDescent="0.2">
      <c r="A875" t="s">
        <v>417</v>
      </c>
      <c r="B875" t="s">
        <v>64</v>
      </c>
      <c r="C875">
        <v>1</v>
      </c>
      <c r="D875">
        <v>5</v>
      </c>
      <c r="E875">
        <f>IF(D875="","",VLOOKUP(D875,Paramètres!$A$12:$B$16,2,FALSE))</f>
        <v>1</v>
      </c>
    </row>
    <row r="876" spans="1:5" x14ac:dyDescent="0.2">
      <c r="A876" t="s">
        <v>417</v>
      </c>
      <c r="B876" t="s">
        <v>66</v>
      </c>
      <c r="C876">
        <v>1</v>
      </c>
      <c r="E876" t="str">
        <f>IF(D876="","",VLOOKUP(D876,Paramètres!$A$12:$B$16,2,FALSE))</f>
        <v/>
      </c>
    </row>
    <row r="877" spans="1:5" x14ac:dyDescent="0.2">
      <c r="A877" t="s">
        <v>417</v>
      </c>
      <c r="B877" t="s">
        <v>68</v>
      </c>
      <c r="C877">
        <v>1</v>
      </c>
      <c r="E877" t="str">
        <f>IF(D877="","",VLOOKUP(D877,Paramètres!$A$12:$B$16,2,FALSE))</f>
        <v/>
      </c>
    </row>
    <row r="878" spans="1:5" x14ac:dyDescent="0.2">
      <c r="A878" t="s">
        <v>418</v>
      </c>
      <c r="B878" t="s">
        <v>46</v>
      </c>
      <c r="C878">
        <v>1</v>
      </c>
      <c r="D878">
        <v>5</v>
      </c>
      <c r="E878">
        <f>IF(D878="","",VLOOKUP(D878,Paramètres!$A$12:$B$16,2,FALSE))</f>
        <v>1</v>
      </c>
    </row>
    <row r="879" spans="1:5" x14ac:dyDescent="0.2">
      <c r="A879" t="s">
        <v>418</v>
      </c>
      <c r="B879" t="s">
        <v>48</v>
      </c>
      <c r="C879">
        <v>1</v>
      </c>
      <c r="E879" t="str">
        <f>IF(D879="","",VLOOKUP(D879,Paramètres!$A$12:$B$16,2,FALSE))</f>
        <v/>
      </c>
    </row>
    <row r="880" spans="1:5" x14ac:dyDescent="0.2">
      <c r="A880" t="s">
        <v>418</v>
      </c>
      <c r="B880" t="s">
        <v>50</v>
      </c>
      <c r="C880">
        <v>1</v>
      </c>
      <c r="E880" t="str">
        <f>IF(D880="","",VLOOKUP(D880,Paramètres!$A$12:$B$16,2,FALSE))</f>
        <v/>
      </c>
    </row>
    <row r="881" spans="1:5" x14ac:dyDescent="0.2">
      <c r="A881" t="s">
        <v>418</v>
      </c>
      <c r="B881" t="s">
        <v>52</v>
      </c>
      <c r="C881">
        <v>1</v>
      </c>
      <c r="D881">
        <v>2</v>
      </c>
      <c r="E881">
        <f>IF(D881="","",VLOOKUP(D881,Paramètres!$A$12:$B$16,2,FALSE))</f>
        <v>4</v>
      </c>
    </row>
    <row r="882" spans="1:5" x14ac:dyDescent="0.2">
      <c r="A882" t="s">
        <v>418</v>
      </c>
      <c r="B882" t="s">
        <v>54</v>
      </c>
      <c r="C882">
        <v>1</v>
      </c>
      <c r="E882" t="str">
        <f>IF(D882="","",VLOOKUP(D882,Paramètres!$A$12:$B$16,2,FALSE))</f>
        <v/>
      </c>
    </row>
    <row r="883" spans="1:5" x14ac:dyDescent="0.2">
      <c r="A883" t="s">
        <v>418</v>
      </c>
      <c r="B883" t="s">
        <v>56</v>
      </c>
      <c r="C883">
        <v>1</v>
      </c>
      <c r="D883">
        <v>3</v>
      </c>
      <c r="E883">
        <f>IF(D883="","",VLOOKUP(D883,Paramètres!$A$12:$B$16,2,FALSE))</f>
        <v>3</v>
      </c>
    </row>
    <row r="884" spans="1:5" x14ac:dyDescent="0.2">
      <c r="A884" t="s">
        <v>418</v>
      </c>
      <c r="B884" t="s">
        <v>58</v>
      </c>
      <c r="C884">
        <v>0</v>
      </c>
      <c r="E884" t="str">
        <f>IF(D884="","",VLOOKUP(D884,Paramètres!$A$12:$B$16,2,FALSE))</f>
        <v/>
      </c>
    </row>
    <row r="885" spans="1:5" x14ac:dyDescent="0.2">
      <c r="A885" t="s">
        <v>418</v>
      </c>
      <c r="B885" t="s">
        <v>60</v>
      </c>
      <c r="C885">
        <v>1</v>
      </c>
      <c r="D885">
        <v>4</v>
      </c>
      <c r="E885">
        <f>IF(D885="","",VLOOKUP(D885,Paramètres!$A$12:$B$16,2,FALSE))</f>
        <v>2</v>
      </c>
    </row>
    <row r="886" spans="1:5" x14ac:dyDescent="0.2">
      <c r="A886" t="s">
        <v>418</v>
      </c>
      <c r="B886" t="s">
        <v>62</v>
      </c>
      <c r="C886">
        <v>1</v>
      </c>
      <c r="D886">
        <v>1</v>
      </c>
      <c r="E886">
        <f>IF(D886="","",VLOOKUP(D886,Paramètres!$A$12:$B$16,2,FALSE))</f>
        <v>5</v>
      </c>
    </row>
    <row r="887" spans="1:5" x14ac:dyDescent="0.2">
      <c r="A887" t="s">
        <v>418</v>
      </c>
      <c r="B887" t="s">
        <v>64</v>
      </c>
      <c r="C887">
        <v>1</v>
      </c>
      <c r="E887" t="str">
        <f>IF(D887="","",VLOOKUP(D887,Paramètres!$A$12:$B$16,2,FALSE))</f>
        <v/>
      </c>
    </row>
    <row r="888" spans="1:5" x14ac:dyDescent="0.2">
      <c r="A888" t="s">
        <v>418</v>
      </c>
      <c r="B888" t="s">
        <v>66</v>
      </c>
      <c r="C888">
        <v>1</v>
      </c>
      <c r="E888" t="str">
        <f>IF(D888="","",VLOOKUP(D888,Paramètres!$A$12:$B$16,2,FALSE))</f>
        <v/>
      </c>
    </row>
    <row r="889" spans="1:5" x14ac:dyDescent="0.2">
      <c r="A889" t="s">
        <v>418</v>
      </c>
      <c r="B889" t="s">
        <v>68</v>
      </c>
      <c r="C889">
        <v>0</v>
      </c>
      <c r="E889" t="str">
        <f>IF(D889="","",VLOOKUP(D889,Paramètres!$A$12:$B$16,2,FALSE))</f>
        <v/>
      </c>
    </row>
    <row r="890" spans="1:5" x14ac:dyDescent="0.2">
      <c r="A890" t="s">
        <v>419</v>
      </c>
      <c r="B890" t="s">
        <v>46</v>
      </c>
      <c r="C890">
        <v>1</v>
      </c>
      <c r="D890">
        <v>4</v>
      </c>
      <c r="E890">
        <f>IF(D890="","",VLOOKUP(D890,Paramètres!$A$12:$B$16,2,FALSE))</f>
        <v>2</v>
      </c>
    </row>
    <row r="891" spans="1:5" x14ac:dyDescent="0.2">
      <c r="A891" t="s">
        <v>419</v>
      </c>
      <c r="B891" t="s">
        <v>48</v>
      </c>
      <c r="C891">
        <v>0</v>
      </c>
      <c r="E891" t="str">
        <f>IF(D891="","",VLOOKUP(D891,Paramètres!$A$12:$B$16,2,FALSE))</f>
        <v/>
      </c>
    </row>
    <row r="892" spans="1:5" x14ac:dyDescent="0.2">
      <c r="A892" t="s">
        <v>419</v>
      </c>
      <c r="B892" t="s">
        <v>50</v>
      </c>
      <c r="C892">
        <v>1</v>
      </c>
      <c r="E892" t="str">
        <f>IF(D892="","",VLOOKUP(D892,Paramètres!$A$12:$B$16,2,FALSE))</f>
        <v/>
      </c>
    </row>
    <row r="893" spans="1:5" x14ac:dyDescent="0.2">
      <c r="A893" t="s">
        <v>419</v>
      </c>
      <c r="B893" t="s">
        <v>52</v>
      </c>
      <c r="C893">
        <v>1</v>
      </c>
      <c r="E893" t="str">
        <f>IF(D893="","",VLOOKUP(D893,Paramètres!$A$12:$B$16,2,FALSE))</f>
        <v/>
      </c>
    </row>
    <row r="894" spans="1:5" x14ac:dyDescent="0.2">
      <c r="A894" t="s">
        <v>419</v>
      </c>
      <c r="B894" t="s">
        <v>54</v>
      </c>
      <c r="C894">
        <v>1</v>
      </c>
      <c r="D894">
        <v>5</v>
      </c>
      <c r="E894">
        <f>IF(D894="","",VLOOKUP(D894,Paramètres!$A$12:$B$16,2,FALSE))</f>
        <v>1</v>
      </c>
    </row>
    <row r="895" spans="1:5" x14ac:dyDescent="0.2">
      <c r="A895" t="s">
        <v>419</v>
      </c>
      <c r="B895" t="s">
        <v>56</v>
      </c>
      <c r="C895">
        <v>1</v>
      </c>
      <c r="D895">
        <v>3</v>
      </c>
      <c r="E895">
        <f>IF(D895="","",VLOOKUP(D895,Paramètres!$A$12:$B$16,2,FALSE))</f>
        <v>3</v>
      </c>
    </row>
    <row r="896" spans="1:5" x14ac:dyDescent="0.2">
      <c r="A896" t="s">
        <v>419</v>
      </c>
      <c r="B896" t="s">
        <v>58</v>
      </c>
      <c r="C896">
        <v>1</v>
      </c>
      <c r="D896">
        <v>2</v>
      </c>
      <c r="E896">
        <f>IF(D896="","",VLOOKUP(D896,Paramètres!$A$12:$B$16,2,FALSE))</f>
        <v>4</v>
      </c>
    </row>
    <row r="897" spans="1:5" x14ac:dyDescent="0.2">
      <c r="A897" t="s">
        <v>419</v>
      </c>
      <c r="B897" t="s">
        <v>60</v>
      </c>
      <c r="C897">
        <v>1</v>
      </c>
      <c r="E897" t="str">
        <f>IF(D897="","",VLOOKUP(D897,Paramètres!$A$12:$B$16,2,FALSE))</f>
        <v/>
      </c>
    </row>
    <row r="898" spans="1:5" x14ac:dyDescent="0.2">
      <c r="A898" t="s">
        <v>419</v>
      </c>
      <c r="B898" t="s">
        <v>62</v>
      </c>
      <c r="C898">
        <v>0</v>
      </c>
      <c r="E898" t="str">
        <f>IF(D898="","",VLOOKUP(D898,Paramètres!$A$12:$B$16,2,FALSE))</f>
        <v/>
      </c>
    </row>
    <row r="899" spans="1:5" x14ac:dyDescent="0.2">
      <c r="A899" t="s">
        <v>419</v>
      </c>
      <c r="B899" t="s">
        <v>64</v>
      </c>
      <c r="C899">
        <v>1</v>
      </c>
      <c r="E899" t="str">
        <f>IF(D899="","",VLOOKUP(D899,Paramètres!$A$12:$B$16,2,FALSE))</f>
        <v/>
      </c>
    </row>
    <row r="900" spans="1:5" x14ac:dyDescent="0.2">
      <c r="A900" t="s">
        <v>419</v>
      </c>
      <c r="B900" t="s">
        <v>66</v>
      </c>
      <c r="C900">
        <v>1</v>
      </c>
      <c r="E900" t="str">
        <f>IF(D900="","",VLOOKUP(D900,Paramètres!$A$12:$B$16,2,FALSE))</f>
        <v/>
      </c>
    </row>
    <row r="901" spans="1:5" x14ac:dyDescent="0.2">
      <c r="A901" t="s">
        <v>419</v>
      </c>
      <c r="B901" t="s">
        <v>68</v>
      </c>
      <c r="C901">
        <v>1</v>
      </c>
      <c r="D901">
        <v>1</v>
      </c>
      <c r="E901">
        <f>IF(D901="","",VLOOKUP(D901,Paramètres!$A$12:$B$16,2,FALSE))</f>
        <v>5</v>
      </c>
    </row>
    <row r="902" spans="1:5" x14ac:dyDescent="0.2">
      <c r="A902" t="s">
        <v>421</v>
      </c>
      <c r="B902" t="s">
        <v>46</v>
      </c>
      <c r="C902">
        <v>1</v>
      </c>
      <c r="E902" t="str">
        <f>IF(D902="","",VLOOKUP(D902,Paramètres!$A$12:$B$16,2,FALSE))</f>
        <v/>
      </c>
    </row>
    <row r="903" spans="1:5" x14ac:dyDescent="0.2">
      <c r="A903" t="s">
        <v>421</v>
      </c>
      <c r="B903" t="s">
        <v>48</v>
      </c>
      <c r="C903">
        <v>1</v>
      </c>
      <c r="D903">
        <v>1</v>
      </c>
      <c r="E903">
        <f>IF(D903="","",VLOOKUP(D903,Paramètres!$A$12:$B$16,2,FALSE))</f>
        <v>5</v>
      </c>
    </row>
    <row r="904" spans="1:5" x14ac:dyDescent="0.2">
      <c r="A904" t="s">
        <v>421</v>
      </c>
      <c r="B904" t="s">
        <v>50</v>
      </c>
      <c r="C904">
        <v>1</v>
      </c>
      <c r="D904">
        <v>5</v>
      </c>
      <c r="E904">
        <f>IF(D904="","",VLOOKUP(D904,Paramètres!$A$12:$B$16,2,FALSE))</f>
        <v>1</v>
      </c>
    </row>
    <row r="905" spans="1:5" x14ac:dyDescent="0.2">
      <c r="A905" t="s">
        <v>421</v>
      </c>
      <c r="B905" t="s">
        <v>52</v>
      </c>
      <c r="C905">
        <v>1</v>
      </c>
      <c r="E905" t="str">
        <f>IF(D905="","",VLOOKUP(D905,Paramètres!$A$12:$B$16,2,FALSE))</f>
        <v/>
      </c>
    </row>
    <row r="906" spans="1:5" x14ac:dyDescent="0.2">
      <c r="A906" t="s">
        <v>421</v>
      </c>
      <c r="B906" t="s">
        <v>54</v>
      </c>
      <c r="C906">
        <v>1</v>
      </c>
      <c r="D906">
        <v>4</v>
      </c>
      <c r="E906">
        <f>IF(D906="","",VLOOKUP(D906,Paramètres!$A$12:$B$16,2,FALSE))</f>
        <v>2</v>
      </c>
    </row>
    <row r="907" spans="1:5" x14ac:dyDescent="0.2">
      <c r="A907" t="s">
        <v>421</v>
      </c>
      <c r="B907" t="s">
        <v>56</v>
      </c>
      <c r="C907">
        <v>1</v>
      </c>
      <c r="E907" t="str">
        <f>IF(D907="","",VLOOKUP(D907,Paramètres!$A$12:$B$16,2,FALSE))</f>
        <v/>
      </c>
    </row>
    <row r="908" spans="1:5" x14ac:dyDescent="0.2">
      <c r="A908" t="s">
        <v>421</v>
      </c>
      <c r="B908" t="s">
        <v>58</v>
      </c>
      <c r="C908">
        <v>1</v>
      </c>
      <c r="E908" t="str">
        <f>IF(D908="","",VLOOKUP(D908,Paramètres!$A$12:$B$16,2,FALSE))</f>
        <v/>
      </c>
    </row>
    <row r="909" spans="1:5" x14ac:dyDescent="0.2">
      <c r="A909" t="s">
        <v>421</v>
      </c>
      <c r="B909" t="s">
        <v>60</v>
      </c>
      <c r="C909">
        <v>0</v>
      </c>
      <c r="E909" t="str">
        <f>IF(D909="","",VLOOKUP(D909,Paramètres!$A$12:$B$16,2,FALSE))</f>
        <v/>
      </c>
    </row>
    <row r="910" spans="1:5" x14ac:dyDescent="0.2">
      <c r="A910" t="s">
        <v>421</v>
      </c>
      <c r="B910" t="s">
        <v>62</v>
      </c>
      <c r="C910">
        <v>0</v>
      </c>
      <c r="E910" t="str">
        <f>IF(D910="","",VLOOKUP(D910,Paramètres!$A$12:$B$16,2,FALSE))</f>
        <v/>
      </c>
    </row>
    <row r="911" spans="1:5" x14ac:dyDescent="0.2">
      <c r="A911" t="s">
        <v>421</v>
      </c>
      <c r="B911" t="s">
        <v>64</v>
      </c>
      <c r="C911">
        <v>1</v>
      </c>
      <c r="D911">
        <v>2</v>
      </c>
      <c r="E911">
        <f>IF(D911="","",VLOOKUP(D911,Paramètres!$A$12:$B$16,2,FALSE))</f>
        <v>4</v>
      </c>
    </row>
    <row r="912" spans="1:5" x14ac:dyDescent="0.2">
      <c r="A912" t="s">
        <v>421</v>
      </c>
      <c r="B912" t="s">
        <v>66</v>
      </c>
      <c r="C912">
        <v>1</v>
      </c>
      <c r="D912">
        <v>3</v>
      </c>
      <c r="E912">
        <f>IF(D912="","",VLOOKUP(D912,Paramètres!$A$12:$B$16,2,FALSE))</f>
        <v>3</v>
      </c>
    </row>
    <row r="913" spans="1:5" x14ac:dyDescent="0.2">
      <c r="A913" t="s">
        <v>421</v>
      </c>
      <c r="B913" t="s">
        <v>68</v>
      </c>
      <c r="C913">
        <v>1</v>
      </c>
      <c r="E913" t="str">
        <f>IF(D913="","",VLOOKUP(D913,Paramètres!$A$12:$B$16,2,FALSE))</f>
        <v/>
      </c>
    </row>
    <row r="914" spans="1:5" x14ac:dyDescent="0.2">
      <c r="A914" t="s">
        <v>422</v>
      </c>
      <c r="B914" t="s">
        <v>46</v>
      </c>
      <c r="C914">
        <v>1</v>
      </c>
      <c r="E914" t="str">
        <f>IF(D914="","",VLOOKUP(D914,Paramètres!$A$12:$B$16,2,FALSE))</f>
        <v/>
      </c>
    </row>
    <row r="915" spans="1:5" x14ac:dyDescent="0.2">
      <c r="A915" t="s">
        <v>422</v>
      </c>
      <c r="B915" t="s">
        <v>48</v>
      </c>
      <c r="C915">
        <v>1</v>
      </c>
      <c r="D915">
        <v>2</v>
      </c>
      <c r="E915">
        <f>IF(D915="","",VLOOKUP(D915,Paramètres!$A$12:$B$16,2,FALSE))</f>
        <v>4</v>
      </c>
    </row>
    <row r="916" spans="1:5" x14ac:dyDescent="0.2">
      <c r="A916" t="s">
        <v>422</v>
      </c>
      <c r="B916" t="s">
        <v>50</v>
      </c>
      <c r="C916">
        <v>0</v>
      </c>
      <c r="E916" t="str">
        <f>IF(D916="","",VLOOKUP(D916,Paramètres!$A$12:$B$16,2,FALSE))</f>
        <v/>
      </c>
    </row>
    <row r="917" spans="1:5" x14ac:dyDescent="0.2">
      <c r="A917" t="s">
        <v>422</v>
      </c>
      <c r="B917" t="s">
        <v>52</v>
      </c>
      <c r="C917">
        <v>1</v>
      </c>
      <c r="E917" t="str">
        <f>IF(D917="","",VLOOKUP(D917,Paramètres!$A$12:$B$16,2,FALSE))</f>
        <v/>
      </c>
    </row>
    <row r="918" spans="1:5" x14ac:dyDescent="0.2">
      <c r="A918" t="s">
        <v>422</v>
      </c>
      <c r="B918" t="s">
        <v>54</v>
      </c>
      <c r="C918">
        <v>0</v>
      </c>
      <c r="E918" t="str">
        <f>IF(D918="","",VLOOKUP(D918,Paramètres!$A$12:$B$16,2,FALSE))</f>
        <v/>
      </c>
    </row>
    <row r="919" spans="1:5" x14ac:dyDescent="0.2">
      <c r="A919" t="s">
        <v>422</v>
      </c>
      <c r="B919" t="s">
        <v>56</v>
      </c>
      <c r="C919">
        <v>1</v>
      </c>
      <c r="E919" t="str">
        <f>IF(D919="","",VLOOKUP(D919,Paramètres!$A$12:$B$16,2,FALSE))</f>
        <v/>
      </c>
    </row>
    <row r="920" spans="1:5" x14ac:dyDescent="0.2">
      <c r="A920" t="s">
        <v>422</v>
      </c>
      <c r="B920" t="s">
        <v>58</v>
      </c>
      <c r="C920">
        <v>1</v>
      </c>
      <c r="D920">
        <v>3</v>
      </c>
      <c r="E920">
        <f>IF(D920="","",VLOOKUP(D920,Paramètres!$A$12:$B$16,2,FALSE))</f>
        <v>3</v>
      </c>
    </row>
    <row r="921" spans="1:5" x14ac:dyDescent="0.2">
      <c r="A921" t="s">
        <v>422</v>
      </c>
      <c r="B921" t="s">
        <v>60</v>
      </c>
      <c r="C921">
        <v>1</v>
      </c>
      <c r="D921">
        <v>1</v>
      </c>
      <c r="E921">
        <f>IF(D921="","",VLOOKUP(D921,Paramètres!$A$12:$B$16,2,FALSE))</f>
        <v>5</v>
      </c>
    </row>
    <row r="922" spans="1:5" x14ac:dyDescent="0.2">
      <c r="A922" t="s">
        <v>422</v>
      </c>
      <c r="B922" t="s">
        <v>62</v>
      </c>
      <c r="C922">
        <v>1</v>
      </c>
      <c r="D922">
        <v>5</v>
      </c>
      <c r="E922">
        <f>IF(D922="","",VLOOKUP(D922,Paramètres!$A$12:$B$16,2,FALSE))</f>
        <v>1</v>
      </c>
    </row>
    <row r="923" spans="1:5" x14ac:dyDescent="0.2">
      <c r="A923" t="s">
        <v>422</v>
      </c>
      <c r="B923" t="s">
        <v>64</v>
      </c>
      <c r="C923">
        <v>1</v>
      </c>
      <c r="E923" t="str">
        <f>IF(D923="","",VLOOKUP(D923,Paramètres!$A$12:$B$16,2,FALSE))</f>
        <v/>
      </c>
    </row>
    <row r="924" spans="1:5" x14ac:dyDescent="0.2">
      <c r="A924" t="s">
        <v>422</v>
      </c>
      <c r="B924" t="s">
        <v>66</v>
      </c>
      <c r="C924">
        <v>1</v>
      </c>
      <c r="E924" t="str">
        <f>IF(D924="","",VLOOKUP(D924,Paramètres!$A$12:$B$16,2,FALSE))</f>
        <v/>
      </c>
    </row>
    <row r="925" spans="1:5" x14ac:dyDescent="0.2">
      <c r="A925" t="s">
        <v>422</v>
      </c>
      <c r="B925" t="s">
        <v>68</v>
      </c>
      <c r="C925">
        <v>1</v>
      </c>
      <c r="D925">
        <v>4</v>
      </c>
      <c r="E925">
        <f>IF(D925="","",VLOOKUP(D925,Paramètres!$A$12:$B$16,2,FALSE))</f>
        <v>2</v>
      </c>
    </row>
    <row r="926" spans="1:5" x14ac:dyDescent="0.2">
      <c r="A926" t="s">
        <v>423</v>
      </c>
      <c r="B926" t="s">
        <v>46</v>
      </c>
      <c r="C926">
        <v>1</v>
      </c>
      <c r="D926">
        <v>3</v>
      </c>
      <c r="E926">
        <f>IF(D926="","",VLOOKUP(D926,Paramètres!$A$12:$B$16,2,FALSE))</f>
        <v>3</v>
      </c>
    </row>
    <row r="927" spans="1:5" x14ac:dyDescent="0.2">
      <c r="A927" t="s">
        <v>423</v>
      </c>
      <c r="B927" t="s">
        <v>48</v>
      </c>
      <c r="C927">
        <v>1</v>
      </c>
      <c r="E927" t="str">
        <f>IF(D927="","",VLOOKUP(D927,Paramètres!$A$12:$B$16,2,FALSE))</f>
        <v/>
      </c>
    </row>
    <row r="928" spans="1:5" x14ac:dyDescent="0.2">
      <c r="A928" t="s">
        <v>423</v>
      </c>
      <c r="B928" t="s">
        <v>50</v>
      </c>
      <c r="C928">
        <v>1</v>
      </c>
      <c r="E928" t="str">
        <f>IF(D928="","",VLOOKUP(D928,Paramètres!$A$12:$B$16,2,FALSE))</f>
        <v/>
      </c>
    </row>
    <row r="929" spans="1:5" x14ac:dyDescent="0.2">
      <c r="A929" t="s">
        <v>423</v>
      </c>
      <c r="B929" t="s">
        <v>52</v>
      </c>
      <c r="C929">
        <v>1</v>
      </c>
      <c r="D929">
        <v>2</v>
      </c>
      <c r="E929">
        <f>IF(D929="","",VLOOKUP(D929,Paramètres!$A$12:$B$16,2,FALSE))</f>
        <v>4</v>
      </c>
    </row>
    <row r="930" spans="1:5" x14ac:dyDescent="0.2">
      <c r="A930" t="s">
        <v>423</v>
      </c>
      <c r="B930" t="s">
        <v>54</v>
      </c>
      <c r="C930">
        <v>1</v>
      </c>
      <c r="D930">
        <v>5</v>
      </c>
      <c r="E930">
        <f>IF(D930="","",VLOOKUP(D930,Paramètres!$A$12:$B$16,2,FALSE))</f>
        <v>1</v>
      </c>
    </row>
    <row r="931" spans="1:5" x14ac:dyDescent="0.2">
      <c r="A931" t="s">
        <v>423</v>
      </c>
      <c r="B931" t="s">
        <v>56</v>
      </c>
      <c r="C931">
        <v>1</v>
      </c>
      <c r="E931" t="str">
        <f>IF(D931="","",VLOOKUP(D931,Paramètres!$A$12:$B$16,2,FALSE))</f>
        <v/>
      </c>
    </row>
    <row r="932" spans="1:5" x14ac:dyDescent="0.2">
      <c r="A932" t="s">
        <v>423</v>
      </c>
      <c r="B932" t="s">
        <v>58</v>
      </c>
      <c r="C932">
        <v>1</v>
      </c>
      <c r="E932" t="str">
        <f>IF(D932="","",VLOOKUP(D932,Paramètres!$A$12:$B$16,2,FALSE))</f>
        <v/>
      </c>
    </row>
    <row r="933" spans="1:5" x14ac:dyDescent="0.2">
      <c r="A933" t="s">
        <v>423</v>
      </c>
      <c r="B933" t="s">
        <v>60</v>
      </c>
      <c r="C933">
        <v>1</v>
      </c>
      <c r="E933" t="str">
        <f>IF(D933="","",VLOOKUP(D933,Paramètres!$A$12:$B$16,2,FALSE))</f>
        <v/>
      </c>
    </row>
    <row r="934" spans="1:5" x14ac:dyDescent="0.2">
      <c r="A934" t="s">
        <v>423</v>
      </c>
      <c r="B934" t="s">
        <v>62</v>
      </c>
      <c r="C934">
        <v>1</v>
      </c>
      <c r="D934">
        <v>4</v>
      </c>
      <c r="E934">
        <f>IF(D934="","",VLOOKUP(D934,Paramètres!$A$12:$B$16,2,FALSE))</f>
        <v>2</v>
      </c>
    </row>
    <row r="935" spans="1:5" x14ac:dyDescent="0.2">
      <c r="A935" t="s">
        <v>423</v>
      </c>
      <c r="B935" t="s">
        <v>64</v>
      </c>
      <c r="C935">
        <v>1</v>
      </c>
      <c r="D935">
        <v>1</v>
      </c>
      <c r="E935">
        <f>IF(D935="","",VLOOKUP(D935,Paramètres!$A$12:$B$16,2,FALSE))</f>
        <v>5</v>
      </c>
    </row>
    <row r="936" spans="1:5" x14ac:dyDescent="0.2">
      <c r="A936" t="s">
        <v>423</v>
      </c>
      <c r="B936" t="s">
        <v>66</v>
      </c>
      <c r="C936">
        <v>0</v>
      </c>
      <c r="E936" t="str">
        <f>IF(D936="","",VLOOKUP(D936,Paramètres!$A$12:$B$16,2,FALSE))</f>
        <v/>
      </c>
    </row>
    <row r="937" spans="1:5" x14ac:dyDescent="0.2">
      <c r="A937" t="s">
        <v>423</v>
      </c>
      <c r="B937" t="s">
        <v>68</v>
      </c>
      <c r="C937">
        <v>0</v>
      </c>
      <c r="E937" t="str">
        <f>IF(D937="","",VLOOKUP(D937,Paramètres!$A$12:$B$16,2,FALSE))</f>
        <v/>
      </c>
    </row>
    <row r="938" spans="1:5" x14ac:dyDescent="0.2">
      <c r="A938" t="s">
        <v>424</v>
      </c>
      <c r="B938" t="s">
        <v>46</v>
      </c>
      <c r="C938">
        <v>1</v>
      </c>
      <c r="D938">
        <v>1</v>
      </c>
      <c r="E938">
        <f>IF(D938="","",VLOOKUP(D938,Paramètres!$A$12:$B$16,2,FALSE))</f>
        <v>5</v>
      </c>
    </row>
    <row r="939" spans="1:5" x14ac:dyDescent="0.2">
      <c r="A939" t="s">
        <v>424</v>
      </c>
      <c r="B939" t="s">
        <v>48</v>
      </c>
      <c r="C939">
        <v>1</v>
      </c>
      <c r="E939" t="str">
        <f>IF(D939="","",VLOOKUP(D939,Paramètres!$A$12:$B$16,2,FALSE))</f>
        <v/>
      </c>
    </row>
    <row r="940" spans="1:5" x14ac:dyDescent="0.2">
      <c r="A940" t="s">
        <v>424</v>
      </c>
      <c r="B940" t="s">
        <v>50</v>
      </c>
      <c r="C940">
        <v>1</v>
      </c>
      <c r="D940">
        <v>2</v>
      </c>
      <c r="E940">
        <f>IF(D940="","",VLOOKUP(D940,Paramètres!$A$12:$B$16,2,FALSE))</f>
        <v>4</v>
      </c>
    </row>
    <row r="941" spans="1:5" x14ac:dyDescent="0.2">
      <c r="A941" t="s">
        <v>424</v>
      </c>
      <c r="B941" t="s">
        <v>52</v>
      </c>
      <c r="C941">
        <v>1</v>
      </c>
      <c r="D941">
        <v>5</v>
      </c>
      <c r="E941">
        <f>IF(D941="","",VLOOKUP(D941,Paramètres!$A$12:$B$16,2,FALSE))</f>
        <v>1</v>
      </c>
    </row>
    <row r="942" spans="1:5" x14ac:dyDescent="0.2">
      <c r="A942" t="s">
        <v>424</v>
      </c>
      <c r="B942" t="s">
        <v>54</v>
      </c>
      <c r="C942">
        <v>1</v>
      </c>
      <c r="E942" t="str">
        <f>IF(D942="","",VLOOKUP(D942,Paramètres!$A$12:$B$16,2,FALSE))</f>
        <v/>
      </c>
    </row>
    <row r="943" spans="1:5" x14ac:dyDescent="0.2">
      <c r="A943" t="s">
        <v>424</v>
      </c>
      <c r="B943" t="s">
        <v>56</v>
      </c>
      <c r="C943">
        <v>1</v>
      </c>
      <c r="D943">
        <v>3</v>
      </c>
      <c r="E943">
        <f>IF(D943="","",VLOOKUP(D943,Paramètres!$A$12:$B$16,2,FALSE))</f>
        <v>3</v>
      </c>
    </row>
    <row r="944" spans="1:5" x14ac:dyDescent="0.2">
      <c r="A944" t="s">
        <v>424</v>
      </c>
      <c r="B944" t="s">
        <v>58</v>
      </c>
      <c r="C944">
        <v>1</v>
      </c>
      <c r="E944" t="str">
        <f>IF(D944="","",VLOOKUP(D944,Paramètres!$A$12:$B$16,2,FALSE))</f>
        <v/>
      </c>
    </row>
    <row r="945" spans="1:5" x14ac:dyDescent="0.2">
      <c r="A945" t="s">
        <v>424</v>
      </c>
      <c r="B945" t="s">
        <v>60</v>
      </c>
      <c r="C945">
        <v>1</v>
      </c>
      <c r="D945">
        <v>4</v>
      </c>
      <c r="E945">
        <f>IF(D945="","",VLOOKUP(D945,Paramètres!$A$12:$B$16,2,FALSE))</f>
        <v>2</v>
      </c>
    </row>
    <row r="946" spans="1:5" x14ac:dyDescent="0.2">
      <c r="A946" t="s">
        <v>424</v>
      </c>
      <c r="B946" t="s">
        <v>62</v>
      </c>
      <c r="C946">
        <v>0</v>
      </c>
      <c r="E946" t="str">
        <f>IF(D946="","",VLOOKUP(D946,Paramètres!$A$12:$B$16,2,FALSE))</f>
        <v/>
      </c>
    </row>
    <row r="947" spans="1:5" x14ac:dyDescent="0.2">
      <c r="A947" t="s">
        <v>424</v>
      </c>
      <c r="B947" t="s">
        <v>64</v>
      </c>
      <c r="C947">
        <v>1</v>
      </c>
      <c r="E947" t="str">
        <f>IF(D947="","",VLOOKUP(D947,Paramètres!$A$12:$B$16,2,FALSE))</f>
        <v/>
      </c>
    </row>
    <row r="948" spans="1:5" x14ac:dyDescent="0.2">
      <c r="A948" t="s">
        <v>424</v>
      </c>
      <c r="B948" t="s">
        <v>66</v>
      </c>
      <c r="C948">
        <v>0</v>
      </c>
      <c r="E948" t="str">
        <f>IF(D948="","",VLOOKUP(D948,Paramètres!$A$12:$B$16,2,FALSE))</f>
        <v/>
      </c>
    </row>
    <row r="949" spans="1:5" x14ac:dyDescent="0.2">
      <c r="A949" t="s">
        <v>424</v>
      </c>
      <c r="B949" t="s">
        <v>68</v>
      </c>
      <c r="C949">
        <v>1</v>
      </c>
      <c r="E949" t="str">
        <f>IF(D949="","",VLOOKUP(D949,Paramètres!$A$12:$B$16,2,FALSE))</f>
        <v/>
      </c>
    </row>
    <row r="950" spans="1:5" x14ac:dyDescent="0.2">
      <c r="A950" t="s">
        <v>425</v>
      </c>
      <c r="B950" t="s">
        <v>46</v>
      </c>
      <c r="C950">
        <v>1</v>
      </c>
      <c r="D950">
        <v>1</v>
      </c>
      <c r="E950">
        <f>IF(D950="","",VLOOKUP(D950,Paramètres!$A$12:$B$16,2,FALSE))</f>
        <v>5</v>
      </c>
    </row>
    <row r="951" spans="1:5" x14ac:dyDescent="0.2">
      <c r="A951" t="s">
        <v>425</v>
      </c>
      <c r="B951" t="s">
        <v>48</v>
      </c>
      <c r="C951">
        <v>1</v>
      </c>
      <c r="D951">
        <v>4</v>
      </c>
      <c r="E951">
        <f>IF(D951="","",VLOOKUP(D951,Paramètres!$A$12:$B$16,2,FALSE))</f>
        <v>2</v>
      </c>
    </row>
    <row r="952" spans="1:5" x14ac:dyDescent="0.2">
      <c r="A952" t="s">
        <v>425</v>
      </c>
      <c r="B952" t="s">
        <v>50</v>
      </c>
      <c r="C952">
        <v>1</v>
      </c>
      <c r="E952" t="str">
        <f>IF(D952="","",VLOOKUP(D952,Paramètres!$A$12:$B$16,2,FALSE))</f>
        <v/>
      </c>
    </row>
    <row r="953" spans="1:5" x14ac:dyDescent="0.2">
      <c r="A953" t="s">
        <v>425</v>
      </c>
      <c r="B953" t="s">
        <v>52</v>
      </c>
      <c r="C953">
        <v>1</v>
      </c>
      <c r="E953" t="str">
        <f>IF(D953="","",VLOOKUP(D953,Paramètres!$A$12:$B$16,2,FALSE))</f>
        <v/>
      </c>
    </row>
    <row r="954" spans="1:5" x14ac:dyDescent="0.2">
      <c r="A954" t="s">
        <v>425</v>
      </c>
      <c r="B954" t="s">
        <v>54</v>
      </c>
      <c r="C954">
        <v>1</v>
      </c>
      <c r="E954" t="str">
        <f>IF(D954="","",VLOOKUP(D954,Paramètres!$A$12:$B$16,2,FALSE))</f>
        <v/>
      </c>
    </row>
    <row r="955" spans="1:5" x14ac:dyDescent="0.2">
      <c r="A955" t="s">
        <v>425</v>
      </c>
      <c r="B955" t="s">
        <v>56</v>
      </c>
      <c r="C955">
        <v>1</v>
      </c>
      <c r="E955" t="str">
        <f>IF(D955="","",VLOOKUP(D955,Paramètres!$A$12:$B$16,2,FALSE))</f>
        <v/>
      </c>
    </row>
    <row r="956" spans="1:5" x14ac:dyDescent="0.2">
      <c r="A956" t="s">
        <v>425</v>
      </c>
      <c r="B956" t="s">
        <v>58</v>
      </c>
      <c r="C956">
        <v>1</v>
      </c>
      <c r="D956">
        <v>5</v>
      </c>
      <c r="E956">
        <f>IF(D956="","",VLOOKUP(D956,Paramètres!$A$12:$B$16,2,FALSE))</f>
        <v>1</v>
      </c>
    </row>
    <row r="957" spans="1:5" x14ac:dyDescent="0.2">
      <c r="A957" t="s">
        <v>425</v>
      </c>
      <c r="B957" t="s">
        <v>60</v>
      </c>
      <c r="C957">
        <v>1</v>
      </c>
      <c r="D957">
        <v>3</v>
      </c>
      <c r="E957">
        <f>IF(D957="","",VLOOKUP(D957,Paramètres!$A$12:$B$16,2,FALSE))</f>
        <v>3</v>
      </c>
    </row>
    <row r="958" spans="1:5" x14ac:dyDescent="0.2">
      <c r="A958" t="s">
        <v>425</v>
      </c>
      <c r="B958" t="s">
        <v>62</v>
      </c>
      <c r="C958">
        <v>0</v>
      </c>
      <c r="E958" t="str">
        <f>IF(D958="","",VLOOKUP(D958,Paramètres!$A$12:$B$16,2,FALSE))</f>
        <v/>
      </c>
    </row>
    <row r="959" spans="1:5" x14ac:dyDescent="0.2">
      <c r="A959" t="s">
        <v>425</v>
      </c>
      <c r="B959" t="s">
        <v>64</v>
      </c>
      <c r="C959">
        <v>0</v>
      </c>
      <c r="E959" t="str">
        <f>IF(D959="","",VLOOKUP(D959,Paramètres!$A$12:$B$16,2,FALSE))</f>
        <v/>
      </c>
    </row>
    <row r="960" spans="1:5" x14ac:dyDescent="0.2">
      <c r="A960" t="s">
        <v>425</v>
      </c>
      <c r="B960" t="s">
        <v>66</v>
      </c>
      <c r="C960">
        <v>1</v>
      </c>
      <c r="E960" t="str">
        <f>IF(D960="","",VLOOKUP(D960,Paramètres!$A$12:$B$16,2,FALSE))</f>
        <v/>
      </c>
    </row>
    <row r="961" spans="1:5" x14ac:dyDescent="0.2">
      <c r="A961" t="s">
        <v>425</v>
      </c>
      <c r="B961" t="s">
        <v>68</v>
      </c>
      <c r="C961">
        <v>1</v>
      </c>
      <c r="D961">
        <v>2</v>
      </c>
      <c r="E961">
        <f>IF(D961="","",VLOOKUP(D961,Paramètres!$A$12:$B$16,2,FALSE))</f>
        <v>4</v>
      </c>
    </row>
    <row r="962" spans="1:5" x14ac:dyDescent="0.2">
      <c r="A962" t="s">
        <v>426</v>
      </c>
      <c r="B962" t="s">
        <v>46</v>
      </c>
      <c r="C962">
        <v>1</v>
      </c>
      <c r="E962" t="str">
        <f>IF(D962="","",VLOOKUP(D962,Paramètres!$A$12:$B$16,2,FALSE))</f>
        <v/>
      </c>
    </row>
    <row r="963" spans="1:5" x14ac:dyDescent="0.2">
      <c r="A963" t="s">
        <v>426</v>
      </c>
      <c r="B963" t="s">
        <v>48</v>
      </c>
      <c r="C963">
        <v>0</v>
      </c>
      <c r="E963" t="str">
        <f>IF(D963="","",VLOOKUP(D963,Paramètres!$A$12:$B$16,2,FALSE))</f>
        <v/>
      </c>
    </row>
    <row r="964" spans="1:5" x14ac:dyDescent="0.2">
      <c r="A964" t="s">
        <v>426</v>
      </c>
      <c r="B964" t="s">
        <v>50</v>
      </c>
      <c r="C964">
        <v>1</v>
      </c>
      <c r="D964">
        <v>4</v>
      </c>
      <c r="E964">
        <f>IF(D964="","",VLOOKUP(D964,Paramètres!$A$12:$B$16,2,FALSE))</f>
        <v>2</v>
      </c>
    </row>
    <row r="965" spans="1:5" x14ac:dyDescent="0.2">
      <c r="A965" t="s">
        <v>426</v>
      </c>
      <c r="B965" t="s">
        <v>52</v>
      </c>
      <c r="C965">
        <v>1</v>
      </c>
      <c r="E965" t="str">
        <f>IF(D965="","",VLOOKUP(D965,Paramètres!$A$12:$B$16,2,FALSE))</f>
        <v/>
      </c>
    </row>
    <row r="966" spans="1:5" x14ac:dyDescent="0.2">
      <c r="A966" t="s">
        <v>426</v>
      </c>
      <c r="B966" t="s">
        <v>54</v>
      </c>
      <c r="C966">
        <v>1</v>
      </c>
      <c r="D966">
        <v>3</v>
      </c>
      <c r="E966">
        <f>IF(D966="","",VLOOKUP(D966,Paramètres!$A$12:$B$16,2,FALSE))</f>
        <v>3</v>
      </c>
    </row>
    <row r="967" spans="1:5" x14ac:dyDescent="0.2">
      <c r="A967" t="s">
        <v>426</v>
      </c>
      <c r="B967" t="s">
        <v>56</v>
      </c>
      <c r="C967">
        <v>1</v>
      </c>
      <c r="E967" t="str">
        <f>IF(D967="","",VLOOKUP(D967,Paramètres!$A$12:$B$16,2,FALSE))</f>
        <v/>
      </c>
    </row>
    <row r="968" spans="1:5" x14ac:dyDescent="0.2">
      <c r="A968" t="s">
        <v>426</v>
      </c>
      <c r="B968" t="s">
        <v>58</v>
      </c>
      <c r="C968">
        <v>1</v>
      </c>
      <c r="D968">
        <v>5</v>
      </c>
      <c r="E968">
        <f>IF(D968="","",VLOOKUP(D968,Paramètres!$A$12:$B$16,2,FALSE))</f>
        <v>1</v>
      </c>
    </row>
    <row r="969" spans="1:5" x14ac:dyDescent="0.2">
      <c r="A969" t="s">
        <v>426</v>
      </c>
      <c r="B969" t="s">
        <v>60</v>
      </c>
      <c r="C969">
        <v>1</v>
      </c>
      <c r="D969">
        <v>2</v>
      </c>
      <c r="E969">
        <f>IF(D969="","",VLOOKUP(D969,Paramètres!$A$12:$B$16,2,FALSE))</f>
        <v>4</v>
      </c>
    </row>
    <row r="970" spans="1:5" x14ac:dyDescent="0.2">
      <c r="A970" t="s">
        <v>426</v>
      </c>
      <c r="B970" t="s">
        <v>62</v>
      </c>
      <c r="C970">
        <v>1</v>
      </c>
      <c r="D970">
        <v>1</v>
      </c>
      <c r="E970">
        <f>IF(D970="","",VLOOKUP(D970,Paramètres!$A$12:$B$16,2,FALSE))</f>
        <v>5</v>
      </c>
    </row>
    <row r="971" spans="1:5" x14ac:dyDescent="0.2">
      <c r="A971" t="s">
        <v>426</v>
      </c>
      <c r="B971" t="s">
        <v>64</v>
      </c>
      <c r="C971">
        <v>1</v>
      </c>
      <c r="E971" t="str">
        <f>IF(D971="","",VLOOKUP(D971,Paramètres!$A$12:$B$16,2,FALSE))</f>
        <v/>
      </c>
    </row>
    <row r="972" spans="1:5" x14ac:dyDescent="0.2">
      <c r="A972" t="s">
        <v>426</v>
      </c>
      <c r="B972" t="s">
        <v>66</v>
      </c>
      <c r="C972">
        <v>1</v>
      </c>
      <c r="E972" t="str">
        <f>IF(D972="","",VLOOKUP(D972,Paramètres!$A$12:$B$16,2,FALSE))</f>
        <v/>
      </c>
    </row>
    <row r="973" spans="1:5" x14ac:dyDescent="0.2">
      <c r="A973" t="s">
        <v>426</v>
      </c>
      <c r="B973" t="s">
        <v>68</v>
      </c>
      <c r="C973">
        <v>0</v>
      </c>
      <c r="E973" t="str">
        <f>IF(D973="","",VLOOKUP(D973,Paramètres!$A$12:$B$16,2,FALSE))</f>
        <v/>
      </c>
    </row>
    <row r="974" spans="1:5" x14ac:dyDescent="0.2">
      <c r="A974" t="s">
        <v>427</v>
      </c>
      <c r="B974" t="s">
        <v>46</v>
      </c>
      <c r="C974">
        <v>1</v>
      </c>
      <c r="D974">
        <v>3</v>
      </c>
      <c r="E974">
        <f>IF(D974="","",VLOOKUP(D974,Paramètres!$A$12:$B$16,2,FALSE))</f>
        <v>3</v>
      </c>
    </row>
    <row r="975" spans="1:5" x14ac:dyDescent="0.2">
      <c r="A975" t="s">
        <v>427</v>
      </c>
      <c r="B975" t="s">
        <v>48</v>
      </c>
      <c r="C975">
        <v>1</v>
      </c>
      <c r="E975" t="str">
        <f>IF(D975="","",VLOOKUP(D975,Paramètres!$A$12:$B$16,2,FALSE))</f>
        <v/>
      </c>
    </row>
    <row r="976" spans="1:5" x14ac:dyDescent="0.2">
      <c r="A976" t="s">
        <v>427</v>
      </c>
      <c r="B976" t="s">
        <v>50</v>
      </c>
      <c r="C976">
        <v>1</v>
      </c>
      <c r="D976">
        <v>2</v>
      </c>
      <c r="E976">
        <f>IF(D976="","",VLOOKUP(D976,Paramètres!$A$12:$B$16,2,FALSE))</f>
        <v>4</v>
      </c>
    </row>
    <row r="977" spans="1:5" x14ac:dyDescent="0.2">
      <c r="A977" t="s">
        <v>427</v>
      </c>
      <c r="B977" t="s">
        <v>52</v>
      </c>
      <c r="C977">
        <v>0</v>
      </c>
      <c r="E977" t="str">
        <f>IF(D977="","",VLOOKUP(D977,Paramètres!$A$12:$B$16,2,FALSE))</f>
        <v/>
      </c>
    </row>
    <row r="978" spans="1:5" x14ac:dyDescent="0.2">
      <c r="A978" t="s">
        <v>427</v>
      </c>
      <c r="B978" t="s">
        <v>54</v>
      </c>
      <c r="C978">
        <v>1</v>
      </c>
      <c r="D978">
        <v>4</v>
      </c>
      <c r="E978">
        <f>IF(D978="","",VLOOKUP(D978,Paramètres!$A$12:$B$16,2,FALSE))</f>
        <v>2</v>
      </c>
    </row>
    <row r="979" spans="1:5" x14ac:dyDescent="0.2">
      <c r="A979" t="s">
        <v>427</v>
      </c>
      <c r="B979" t="s">
        <v>56</v>
      </c>
      <c r="C979">
        <v>1</v>
      </c>
      <c r="E979" t="str">
        <f>IF(D979="","",VLOOKUP(D979,Paramètres!$A$12:$B$16,2,FALSE))</f>
        <v/>
      </c>
    </row>
    <row r="980" spans="1:5" x14ac:dyDescent="0.2">
      <c r="A980" t="s">
        <v>427</v>
      </c>
      <c r="B980" t="s">
        <v>58</v>
      </c>
      <c r="C980">
        <v>0</v>
      </c>
      <c r="E980" t="str">
        <f>IF(D980="","",VLOOKUP(D980,Paramètres!$A$12:$B$16,2,FALSE))</f>
        <v/>
      </c>
    </row>
    <row r="981" spans="1:5" x14ac:dyDescent="0.2">
      <c r="A981" t="s">
        <v>427</v>
      </c>
      <c r="B981" t="s">
        <v>60</v>
      </c>
      <c r="C981">
        <v>1</v>
      </c>
      <c r="E981" t="str">
        <f>IF(D981="","",VLOOKUP(D981,Paramètres!$A$12:$B$16,2,FALSE))</f>
        <v/>
      </c>
    </row>
    <row r="982" spans="1:5" x14ac:dyDescent="0.2">
      <c r="A982" t="s">
        <v>427</v>
      </c>
      <c r="B982" t="s">
        <v>62</v>
      </c>
      <c r="C982">
        <v>1</v>
      </c>
      <c r="E982" t="str">
        <f>IF(D982="","",VLOOKUP(D982,Paramètres!$A$12:$B$16,2,FALSE))</f>
        <v/>
      </c>
    </row>
    <row r="983" spans="1:5" x14ac:dyDescent="0.2">
      <c r="A983" t="s">
        <v>427</v>
      </c>
      <c r="B983" t="s">
        <v>64</v>
      </c>
      <c r="C983">
        <v>1</v>
      </c>
      <c r="E983" t="str">
        <f>IF(D983="","",VLOOKUP(D983,Paramètres!$A$12:$B$16,2,FALSE))</f>
        <v/>
      </c>
    </row>
    <row r="984" spans="1:5" x14ac:dyDescent="0.2">
      <c r="A984" t="s">
        <v>427</v>
      </c>
      <c r="B984" t="s">
        <v>66</v>
      </c>
      <c r="C984">
        <v>1</v>
      </c>
      <c r="D984">
        <v>1</v>
      </c>
      <c r="E984">
        <f>IF(D984="","",VLOOKUP(D984,Paramètres!$A$12:$B$16,2,FALSE))</f>
        <v>5</v>
      </c>
    </row>
    <row r="985" spans="1:5" x14ac:dyDescent="0.2">
      <c r="A985" t="s">
        <v>427</v>
      </c>
      <c r="B985" t="s">
        <v>68</v>
      </c>
      <c r="C985">
        <v>1</v>
      </c>
      <c r="D985">
        <v>5</v>
      </c>
      <c r="E985">
        <f>IF(D985="","",VLOOKUP(D985,Paramètres!$A$12:$B$16,2,FALSE))</f>
        <v>1</v>
      </c>
    </row>
    <row r="986" spans="1:5" x14ac:dyDescent="0.2">
      <c r="A986" t="s">
        <v>428</v>
      </c>
      <c r="B986" t="s">
        <v>46</v>
      </c>
      <c r="C986">
        <v>1</v>
      </c>
      <c r="D986">
        <v>1</v>
      </c>
      <c r="E986">
        <f>IF(D986="","",VLOOKUP(D986,Paramètres!$A$12:$B$16,2,FALSE))</f>
        <v>5</v>
      </c>
    </row>
    <row r="987" spans="1:5" x14ac:dyDescent="0.2">
      <c r="A987" t="s">
        <v>428</v>
      </c>
      <c r="B987" t="s">
        <v>48</v>
      </c>
      <c r="C987">
        <v>1</v>
      </c>
      <c r="E987" t="str">
        <f>IF(D987="","",VLOOKUP(D987,Paramètres!$A$12:$B$16,2,FALSE))</f>
        <v/>
      </c>
    </row>
    <row r="988" spans="1:5" x14ac:dyDescent="0.2">
      <c r="A988" t="s">
        <v>428</v>
      </c>
      <c r="B988" t="s">
        <v>50</v>
      </c>
      <c r="C988">
        <v>1</v>
      </c>
      <c r="D988">
        <v>5</v>
      </c>
      <c r="E988">
        <f>IF(D988="","",VLOOKUP(D988,Paramètres!$A$12:$B$16,2,FALSE))</f>
        <v>1</v>
      </c>
    </row>
    <row r="989" spans="1:5" x14ac:dyDescent="0.2">
      <c r="A989" t="s">
        <v>428</v>
      </c>
      <c r="B989" t="s">
        <v>52</v>
      </c>
      <c r="C989">
        <v>1</v>
      </c>
      <c r="E989" t="str">
        <f>IF(D989="","",VLOOKUP(D989,Paramètres!$A$12:$B$16,2,FALSE))</f>
        <v/>
      </c>
    </row>
    <row r="990" spans="1:5" x14ac:dyDescent="0.2">
      <c r="A990" t="s">
        <v>428</v>
      </c>
      <c r="B990" t="s">
        <v>54</v>
      </c>
      <c r="C990">
        <v>1</v>
      </c>
      <c r="E990" t="str">
        <f>IF(D990="","",VLOOKUP(D990,Paramètres!$A$12:$B$16,2,FALSE))</f>
        <v/>
      </c>
    </row>
    <row r="991" spans="1:5" x14ac:dyDescent="0.2">
      <c r="A991" t="s">
        <v>428</v>
      </c>
      <c r="B991" t="s">
        <v>56</v>
      </c>
      <c r="C991">
        <v>1</v>
      </c>
      <c r="D991">
        <v>2</v>
      </c>
      <c r="E991">
        <f>IF(D991="","",VLOOKUP(D991,Paramètres!$A$12:$B$16,2,FALSE))</f>
        <v>4</v>
      </c>
    </row>
    <row r="992" spans="1:5" x14ac:dyDescent="0.2">
      <c r="A992" t="s">
        <v>428</v>
      </c>
      <c r="B992" t="s">
        <v>58</v>
      </c>
      <c r="C992">
        <v>1</v>
      </c>
      <c r="E992" t="str">
        <f>IF(D992="","",VLOOKUP(D992,Paramètres!$A$12:$B$16,2,FALSE))</f>
        <v/>
      </c>
    </row>
    <row r="993" spans="1:5" x14ac:dyDescent="0.2">
      <c r="A993" t="s">
        <v>428</v>
      </c>
      <c r="B993" t="s">
        <v>60</v>
      </c>
      <c r="C993">
        <v>0</v>
      </c>
      <c r="E993" t="str">
        <f>IF(D993="","",VLOOKUP(D993,Paramètres!$A$12:$B$16,2,FALSE))</f>
        <v/>
      </c>
    </row>
    <row r="994" spans="1:5" x14ac:dyDescent="0.2">
      <c r="A994" t="s">
        <v>428</v>
      </c>
      <c r="B994" t="s">
        <v>62</v>
      </c>
      <c r="C994">
        <v>1</v>
      </c>
      <c r="E994" t="str">
        <f>IF(D994="","",VLOOKUP(D994,Paramètres!$A$12:$B$16,2,FALSE))</f>
        <v/>
      </c>
    </row>
    <row r="995" spans="1:5" x14ac:dyDescent="0.2">
      <c r="A995" t="s">
        <v>428</v>
      </c>
      <c r="B995" t="s">
        <v>64</v>
      </c>
      <c r="C995">
        <v>0</v>
      </c>
      <c r="E995" t="str">
        <f>IF(D995="","",VLOOKUP(D995,Paramètres!$A$12:$B$16,2,FALSE))</f>
        <v/>
      </c>
    </row>
    <row r="996" spans="1:5" x14ac:dyDescent="0.2">
      <c r="A996" t="s">
        <v>428</v>
      </c>
      <c r="B996" t="s">
        <v>66</v>
      </c>
      <c r="C996">
        <v>1</v>
      </c>
      <c r="D996">
        <v>4</v>
      </c>
      <c r="E996">
        <f>IF(D996="","",VLOOKUP(D996,Paramètres!$A$12:$B$16,2,FALSE))</f>
        <v>2</v>
      </c>
    </row>
    <row r="997" spans="1:5" x14ac:dyDescent="0.2">
      <c r="A997" t="s">
        <v>428</v>
      </c>
      <c r="B997" t="s">
        <v>68</v>
      </c>
      <c r="C997">
        <v>1</v>
      </c>
      <c r="D997">
        <v>3</v>
      </c>
      <c r="E997">
        <f>IF(D997="","",VLOOKUP(D997,Paramètres!$A$12:$B$16,2,FALSE))</f>
        <v>3</v>
      </c>
    </row>
    <row r="998" spans="1:5" x14ac:dyDescent="0.2">
      <c r="A998" t="s">
        <v>429</v>
      </c>
      <c r="B998" t="s">
        <v>46</v>
      </c>
      <c r="C998">
        <v>1</v>
      </c>
      <c r="E998" t="str">
        <f>IF(D998="","",VLOOKUP(D998,Paramètres!$A$12:$B$16,2,FALSE))</f>
        <v/>
      </c>
    </row>
    <row r="999" spans="1:5" x14ac:dyDescent="0.2">
      <c r="A999" t="s">
        <v>429</v>
      </c>
      <c r="B999" t="s">
        <v>48</v>
      </c>
      <c r="C999">
        <v>1</v>
      </c>
      <c r="D999">
        <v>5</v>
      </c>
      <c r="E999">
        <f>IF(D999="","",VLOOKUP(D999,Paramètres!$A$12:$B$16,2,FALSE))</f>
        <v>1</v>
      </c>
    </row>
    <row r="1000" spans="1:5" x14ac:dyDescent="0.2">
      <c r="A1000" t="s">
        <v>429</v>
      </c>
      <c r="B1000" t="s">
        <v>50</v>
      </c>
      <c r="C1000">
        <v>1</v>
      </c>
      <c r="E1000" t="str">
        <f>IF(D1000="","",VLOOKUP(D1000,Paramètres!$A$12:$B$16,2,FALSE))</f>
        <v/>
      </c>
    </row>
    <row r="1001" spans="1:5" x14ac:dyDescent="0.2">
      <c r="A1001" t="s">
        <v>429</v>
      </c>
      <c r="B1001" t="s">
        <v>52</v>
      </c>
      <c r="C1001">
        <v>1</v>
      </c>
      <c r="D1001">
        <v>1</v>
      </c>
      <c r="E1001">
        <f>IF(D1001="","",VLOOKUP(D1001,Paramètres!$A$12:$B$16,2,FALSE))</f>
        <v>5</v>
      </c>
    </row>
    <row r="1002" spans="1:5" x14ac:dyDescent="0.2">
      <c r="A1002" t="s">
        <v>429</v>
      </c>
      <c r="B1002" t="s">
        <v>54</v>
      </c>
      <c r="C1002">
        <v>0</v>
      </c>
      <c r="E1002" t="str">
        <f>IF(D1002="","",VLOOKUP(D1002,Paramètres!$A$12:$B$16,2,FALSE))</f>
        <v/>
      </c>
    </row>
    <row r="1003" spans="1:5" x14ac:dyDescent="0.2">
      <c r="A1003" t="s">
        <v>429</v>
      </c>
      <c r="B1003" t="s">
        <v>56</v>
      </c>
      <c r="C1003">
        <v>0</v>
      </c>
      <c r="E1003" t="str">
        <f>IF(D1003="","",VLOOKUP(D1003,Paramètres!$A$12:$B$16,2,FALSE))</f>
        <v/>
      </c>
    </row>
    <row r="1004" spans="1:5" x14ac:dyDescent="0.2">
      <c r="A1004" t="s">
        <v>429</v>
      </c>
      <c r="B1004" t="s">
        <v>58</v>
      </c>
      <c r="C1004">
        <v>1</v>
      </c>
      <c r="D1004">
        <v>4</v>
      </c>
      <c r="E1004">
        <f>IF(D1004="","",VLOOKUP(D1004,Paramètres!$A$12:$B$16,2,FALSE))</f>
        <v>2</v>
      </c>
    </row>
    <row r="1005" spans="1:5" x14ac:dyDescent="0.2">
      <c r="A1005" t="s">
        <v>429</v>
      </c>
      <c r="B1005" t="s">
        <v>60</v>
      </c>
      <c r="C1005">
        <v>1</v>
      </c>
      <c r="E1005" t="str">
        <f>IF(D1005="","",VLOOKUP(D1005,Paramètres!$A$12:$B$16,2,FALSE))</f>
        <v/>
      </c>
    </row>
    <row r="1006" spans="1:5" x14ac:dyDescent="0.2">
      <c r="A1006" t="s">
        <v>429</v>
      </c>
      <c r="B1006" t="s">
        <v>62</v>
      </c>
      <c r="C1006">
        <v>1</v>
      </c>
      <c r="E1006" t="str">
        <f>IF(D1006="","",VLOOKUP(D1006,Paramètres!$A$12:$B$16,2,FALSE))</f>
        <v/>
      </c>
    </row>
    <row r="1007" spans="1:5" x14ac:dyDescent="0.2">
      <c r="A1007" t="s">
        <v>429</v>
      </c>
      <c r="B1007" t="s">
        <v>64</v>
      </c>
      <c r="C1007">
        <v>1</v>
      </c>
      <c r="D1007">
        <v>3</v>
      </c>
      <c r="E1007">
        <f>IF(D1007="","",VLOOKUP(D1007,Paramètres!$A$12:$B$16,2,FALSE))</f>
        <v>3</v>
      </c>
    </row>
    <row r="1008" spans="1:5" x14ac:dyDescent="0.2">
      <c r="A1008" t="s">
        <v>429</v>
      </c>
      <c r="B1008" t="s">
        <v>66</v>
      </c>
      <c r="C1008">
        <v>1</v>
      </c>
      <c r="E1008" t="str">
        <f>IF(D1008="","",VLOOKUP(D1008,Paramètres!$A$12:$B$16,2,FALSE))</f>
        <v/>
      </c>
    </row>
    <row r="1009" spans="1:5" x14ac:dyDescent="0.2">
      <c r="A1009" t="s">
        <v>429</v>
      </c>
      <c r="B1009" t="s">
        <v>68</v>
      </c>
      <c r="C1009">
        <v>1</v>
      </c>
      <c r="D1009">
        <v>2</v>
      </c>
      <c r="E1009">
        <f>IF(D1009="","",VLOOKUP(D1009,Paramètres!$A$12:$B$16,2,FALSE))</f>
        <v>4</v>
      </c>
    </row>
    <row r="1010" spans="1:5" x14ac:dyDescent="0.2">
      <c r="A1010" t="s">
        <v>430</v>
      </c>
      <c r="B1010" t="s">
        <v>46</v>
      </c>
      <c r="C1010">
        <v>1</v>
      </c>
      <c r="E1010" t="str">
        <f>IF(D1010="","",VLOOKUP(D1010,Paramètres!$A$12:$B$16,2,FALSE))</f>
        <v/>
      </c>
    </row>
    <row r="1011" spans="1:5" x14ac:dyDescent="0.2">
      <c r="A1011" t="s">
        <v>430</v>
      </c>
      <c r="B1011" t="s">
        <v>48</v>
      </c>
      <c r="C1011">
        <v>1</v>
      </c>
      <c r="D1011">
        <v>3</v>
      </c>
      <c r="E1011">
        <f>IF(D1011="","",VLOOKUP(D1011,Paramètres!$A$12:$B$16,2,FALSE))</f>
        <v>3</v>
      </c>
    </row>
    <row r="1012" spans="1:5" x14ac:dyDescent="0.2">
      <c r="A1012" t="s">
        <v>430</v>
      </c>
      <c r="B1012" t="s">
        <v>50</v>
      </c>
      <c r="C1012">
        <v>1</v>
      </c>
      <c r="E1012" t="str">
        <f>IF(D1012="","",VLOOKUP(D1012,Paramètres!$A$12:$B$16,2,FALSE))</f>
        <v/>
      </c>
    </row>
    <row r="1013" spans="1:5" x14ac:dyDescent="0.2">
      <c r="A1013" t="s">
        <v>430</v>
      </c>
      <c r="B1013" t="s">
        <v>52</v>
      </c>
      <c r="C1013">
        <v>1</v>
      </c>
      <c r="D1013">
        <v>4</v>
      </c>
      <c r="E1013">
        <f>IF(D1013="","",VLOOKUP(D1013,Paramètres!$A$12:$B$16,2,FALSE))</f>
        <v>2</v>
      </c>
    </row>
    <row r="1014" spans="1:5" x14ac:dyDescent="0.2">
      <c r="A1014" t="s">
        <v>430</v>
      </c>
      <c r="B1014" t="s">
        <v>54</v>
      </c>
      <c r="C1014">
        <v>1</v>
      </c>
      <c r="E1014" t="str">
        <f>IF(D1014="","",VLOOKUP(D1014,Paramètres!$A$12:$B$16,2,FALSE))</f>
        <v/>
      </c>
    </row>
    <row r="1015" spans="1:5" x14ac:dyDescent="0.2">
      <c r="A1015" t="s">
        <v>430</v>
      </c>
      <c r="B1015" t="s">
        <v>56</v>
      </c>
      <c r="C1015">
        <v>1</v>
      </c>
      <c r="D1015">
        <v>5</v>
      </c>
      <c r="E1015">
        <f>IF(D1015="","",VLOOKUP(D1015,Paramètres!$A$12:$B$16,2,FALSE))</f>
        <v>1</v>
      </c>
    </row>
    <row r="1016" spans="1:5" x14ac:dyDescent="0.2">
      <c r="A1016" t="s">
        <v>430</v>
      </c>
      <c r="B1016" t="s">
        <v>58</v>
      </c>
      <c r="C1016">
        <v>0</v>
      </c>
      <c r="E1016" t="str">
        <f>IF(D1016="","",VLOOKUP(D1016,Paramètres!$A$12:$B$16,2,FALSE))</f>
        <v/>
      </c>
    </row>
    <row r="1017" spans="1:5" x14ac:dyDescent="0.2">
      <c r="A1017" t="s">
        <v>430</v>
      </c>
      <c r="B1017" t="s">
        <v>60</v>
      </c>
      <c r="C1017">
        <v>1</v>
      </c>
      <c r="E1017" t="str">
        <f>IF(D1017="","",VLOOKUP(D1017,Paramètres!$A$12:$B$16,2,FALSE))</f>
        <v/>
      </c>
    </row>
    <row r="1018" spans="1:5" x14ac:dyDescent="0.2">
      <c r="A1018" t="s">
        <v>430</v>
      </c>
      <c r="B1018" t="s">
        <v>62</v>
      </c>
      <c r="C1018">
        <v>1</v>
      </c>
      <c r="D1018">
        <v>2</v>
      </c>
      <c r="E1018">
        <f>IF(D1018="","",VLOOKUP(D1018,Paramètres!$A$12:$B$16,2,FALSE))</f>
        <v>4</v>
      </c>
    </row>
    <row r="1019" spans="1:5" x14ac:dyDescent="0.2">
      <c r="A1019" t="s">
        <v>430</v>
      </c>
      <c r="B1019" t="s">
        <v>64</v>
      </c>
      <c r="C1019">
        <v>1</v>
      </c>
      <c r="D1019">
        <v>1</v>
      </c>
      <c r="E1019">
        <f>IF(D1019="","",VLOOKUP(D1019,Paramètres!$A$12:$B$16,2,FALSE))</f>
        <v>5</v>
      </c>
    </row>
    <row r="1020" spans="1:5" x14ac:dyDescent="0.2">
      <c r="A1020" t="s">
        <v>430</v>
      </c>
      <c r="B1020" t="s">
        <v>66</v>
      </c>
      <c r="C1020">
        <v>0</v>
      </c>
      <c r="E1020" t="str">
        <f>IF(D1020="","",VLOOKUP(D1020,Paramètres!$A$12:$B$16,2,FALSE))</f>
        <v/>
      </c>
    </row>
    <row r="1021" spans="1:5" x14ac:dyDescent="0.2">
      <c r="A1021" t="s">
        <v>430</v>
      </c>
      <c r="B1021" t="s">
        <v>68</v>
      </c>
      <c r="C1021">
        <v>1</v>
      </c>
      <c r="E1021" t="str">
        <f>IF(D1021="","",VLOOKUP(D1021,Paramètres!$A$12:$B$16,2,FALSE))</f>
        <v/>
      </c>
    </row>
    <row r="1022" spans="1:5" x14ac:dyDescent="0.2">
      <c r="A1022" t="s">
        <v>431</v>
      </c>
      <c r="B1022" t="s">
        <v>46</v>
      </c>
      <c r="C1022">
        <v>1</v>
      </c>
      <c r="E1022" t="str">
        <f>IF(D1022="","",VLOOKUP(D1022,Paramètres!$A$12:$B$16,2,FALSE))</f>
        <v/>
      </c>
    </row>
    <row r="1023" spans="1:5" x14ac:dyDescent="0.2">
      <c r="A1023" t="s">
        <v>431</v>
      </c>
      <c r="B1023" t="s">
        <v>48</v>
      </c>
      <c r="C1023">
        <v>1</v>
      </c>
      <c r="E1023" t="str">
        <f>IF(D1023="","",VLOOKUP(D1023,Paramètres!$A$12:$B$16,2,FALSE))</f>
        <v/>
      </c>
    </row>
    <row r="1024" spans="1:5" x14ac:dyDescent="0.2">
      <c r="A1024" t="s">
        <v>431</v>
      </c>
      <c r="B1024" t="s">
        <v>50</v>
      </c>
      <c r="C1024">
        <v>0</v>
      </c>
      <c r="E1024" t="str">
        <f>IF(D1024="","",VLOOKUP(D1024,Paramètres!$A$12:$B$16,2,FALSE))</f>
        <v/>
      </c>
    </row>
    <row r="1025" spans="1:5" x14ac:dyDescent="0.2">
      <c r="A1025" t="s">
        <v>431</v>
      </c>
      <c r="B1025" t="s">
        <v>52</v>
      </c>
      <c r="C1025">
        <v>1</v>
      </c>
      <c r="D1025">
        <v>2</v>
      </c>
      <c r="E1025">
        <f>IF(D1025="","",VLOOKUP(D1025,Paramètres!$A$12:$B$16,2,FALSE))</f>
        <v>4</v>
      </c>
    </row>
    <row r="1026" spans="1:5" x14ac:dyDescent="0.2">
      <c r="A1026" t="s">
        <v>431</v>
      </c>
      <c r="B1026" t="s">
        <v>54</v>
      </c>
      <c r="C1026">
        <v>1</v>
      </c>
      <c r="D1026">
        <v>4</v>
      </c>
      <c r="E1026">
        <f>IF(D1026="","",VLOOKUP(D1026,Paramètres!$A$12:$B$16,2,FALSE))</f>
        <v>2</v>
      </c>
    </row>
    <row r="1027" spans="1:5" x14ac:dyDescent="0.2">
      <c r="A1027" t="s">
        <v>431</v>
      </c>
      <c r="B1027" t="s">
        <v>56</v>
      </c>
      <c r="C1027">
        <v>1</v>
      </c>
      <c r="D1027">
        <v>3</v>
      </c>
      <c r="E1027">
        <f>IF(D1027="","",VLOOKUP(D1027,Paramètres!$A$12:$B$16,2,FALSE))</f>
        <v>3</v>
      </c>
    </row>
    <row r="1028" spans="1:5" x14ac:dyDescent="0.2">
      <c r="A1028" t="s">
        <v>431</v>
      </c>
      <c r="B1028" t="s">
        <v>58</v>
      </c>
      <c r="C1028">
        <v>1</v>
      </c>
      <c r="D1028">
        <v>1</v>
      </c>
      <c r="E1028">
        <f>IF(D1028="","",VLOOKUP(D1028,Paramètres!$A$12:$B$16,2,FALSE))</f>
        <v>5</v>
      </c>
    </row>
    <row r="1029" spans="1:5" x14ac:dyDescent="0.2">
      <c r="A1029" t="s">
        <v>431</v>
      </c>
      <c r="B1029" t="s">
        <v>60</v>
      </c>
      <c r="C1029">
        <v>1</v>
      </c>
      <c r="E1029" t="str">
        <f>IF(D1029="","",VLOOKUP(D1029,Paramètres!$A$12:$B$16,2,FALSE))</f>
        <v/>
      </c>
    </row>
    <row r="1030" spans="1:5" x14ac:dyDescent="0.2">
      <c r="A1030" t="s">
        <v>431</v>
      </c>
      <c r="B1030" t="s">
        <v>62</v>
      </c>
      <c r="C1030">
        <v>0</v>
      </c>
      <c r="E1030" t="str">
        <f>IF(D1030="","",VLOOKUP(D1030,Paramètres!$A$12:$B$16,2,FALSE))</f>
        <v/>
      </c>
    </row>
    <row r="1031" spans="1:5" x14ac:dyDescent="0.2">
      <c r="A1031" t="s">
        <v>431</v>
      </c>
      <c r="B1031" t="s">
        <v>64</v>
      </c>
      <c r="C1031">
        <v>1</v>
      </c>
      <c r="D1031">
        <v>5</v>
      </c>
      <c r="E1031">
        <f>IF(D1031="","",VLOOKUP(D1031,Paramètres!$A$12:$B$16,2,FALSE))</f>
        <v>1</v>
      </c>
    </row>
    <row r="1032" spans="1:5" x14ac:dyDescent="0.2">
      <c r="A1032" t="s">
        <v>431</v>
      </c>
      <c r="B1032" t="s">
        <v>66</v>
      </c>
      <c r="C1032">
        <v>1</v>
      </c>
      <c r="E1032" t="str">
        <f>IF(D1032="","",VLOOKUP(D1032,Paramètres!$A$12:$B$16,2,FALSE))</f>
        <v/>
      </c>
    </row>
    <row r="1033" spans="1:5" x14ac:dyDescent="0.2">
      <c r="A1033" t="s">
        <v>431</v>
      </c>
      <c r="B1033" t="s">
        <v>68</v>
      </c>
      <c r="C1033">
        <v>1</v>
      </c>
      <c r="E1033" t="str">
        <f>IF(D1033="","",VLOOKUP(D1033,Paramètres!$A$12:$B$16,2,FALSE))</f>
        <v/>
      </c>
    </row>
    <row r="1034" spans="1:5" x14ac:dyDescent="0.2">
      <c r="A1034" t="s">
        <v>432</v>
      </c>
      <c r="B1034" t="s">
        <v>46</v>
      </c>
      <c r="C1034">
        <v>0</v>
      </c>
      <c r="E1034" t="str">
        <f>IF(D1034="","",VLOOKUP(D1034,Paramètres!$A$12:$B$16,2,FALSE))</f>
        <v/>
      </c>
    </row>
    <row r="1035" spans="1:5" x14ac:dyDescent="0.2">
      <c r="A1035" t="s">
        <v>432</v>
      </c>
      <c r="B1035" t="s">
        <v>48</v>
      </c>
      <c r="C1035">
        <v>1</v>
      </c>
      <c r="E1035" t="str">
        <f>IF(D1035="","",VLOOKUP(D1035,Paramètres!$A$12:$B$16,2,FALSE))</f>
        <v/>
      </c>
    </row>
    <row r="1036" spans="1:5" x14ac:dyDescent="0.2">
      <c r="A1036" t="s">
        <v>432</v>
      </c>
      <c r="B1036" t="s">
        <v>50</v>
      </c>
      <c r="C1036">
        <v>1</v>
      </c>
      <c r="E1036" t="str">
        <f>IF(D1036="","",VLOOKUP(D1036,Paramètres!$A$12:$B$16,2,FALSE))</f>
        <v/>
      </c>
    </row>
    <row r="1037" spans="1:5" x14ac:dyDescent="0.2">
      <c r="A1037" t="s">
        <v>432</v>
      </c>
      <c r="B1037" t="s">
        <v>52</v>
      </c>
      <c r="C1037">
        <v>1</v>
      </c>
      <c r="D1037">
        <v>2</v>
      </c>
      <c r="E1037">
        <f>IF(D1037="","",VLOOKUP(D1037,Paramètres!$A$12:$B$16,2,FALSE))</f>
        <v>4</v>
      </c>
    </row>
    <row r="1038" spans="1:5" x14ac:dyDescent="0.2">
      <c r="A1038" t="s">
        <v>432</v>
      </c>
      <c r="B1038" t="s">
        <v>54</v>
      </c>
      <c r="C1038">
        <v>1</v>
      </c>
      <c r="D1038">
        <v>4</v>
      </c>
      <c r="E1038">
        <f>IF(D1038="","",VLOOKUP(D1038,Paramètres!$A$12:$B$16,2,FALSE))</f>
        <v>2</v>
      </c>
    </row>
    <row r="1039" spans="1:5" x14ac:dyDescent="0.2">
      <c r="A1039" t="s">
        <v>432</v>
      </c>
      <c r="B1039" t="s">
        <v>56</v>
      </c>
      <c r="C1039">
        <v>0</v>
      </c>
      <c r="E1039" t="str">
        <f>IF(D1039="","",VLOOKUP(D1039,Paramètres!$A$12:$B$16,2,FALSE))</f>
        <v/>
      </c>
    </row>
    <row r="1040" spans="1:5" x14ac:dyDescent="0.2">
      <c r="A1040" t="s">
        <v>432</v>
      </c>
      <c r="B1040" t="s">
        <v>58</v>
      </c>
      <c r="C1040">
        <v>1</v>
      </c>
      <c r="D1040">
        <v>1</v>
      </c>
      <c r="E1040">
        <f>IF(D1040="","",VLOOKUP(D1040,Paramètres!$A$12:$B$16,2,FALSE))</f>
        <v>5</v>
      </c>
    </row>
    <row r="1041" spans="1:5" x14ac:dyDescent="0.2">
      <c r="A1041" t="s">
        <v>432</v>
      </c>
      <c r="B1041" t="s">
        <v>60</v>
      </c>
      <c r="C1041">
        <v>1</v>
      </c>
      <c r="E1041" t="str">
        <f>IF(D1041="","",VLOOKUP(D1041,Paramètres!$A$12:$B$16,2,FALSE))</f>
        <v/>
      </c>
    </row>
    <row r="1042" spans="1:5" x14ac:dyDescent="0.2">
      <c r="A1042" t="s">
        <v>432</v>
      </c>
      <c r="B1042" t="s">
        <v>62</v>
      </c>
      <c r="C1042">
        <v>1</v>
      </c>
      <c r="D1042">
        <v>5</v>
      </c>
      <c r="E1042">
        <f>IF(D1042="","",VLOOKUP(D1042,Paramètres!$A$12:$B$16,2,FALSE))</f>
        <v>1</v>
      </c>
    </row>
    <row r="1043" spans="1:5" x14ac:dyDescent="0.2">
      <c r="A1043" t="s">
        <v>432</v>
      </c>
      <c r="B1043" t="s">
        <v>64</v>
      </c>
      <c r="C1043">
        <v>1</v>
      </c>
      <c r="E1043" t="str">
        <f>IF(D1043="","",VLOOKUP(D1043,Paramètres!$A$12:$B$16,2,FALSE))</f>
        <v/>
      </c>
    </row>
    <row r="1044" spans="1:5" x14ac:dyDescent="0.2">
      <c r="A1044" t="s">
        <v>432</v>
      </c>
      <c r="B1044" t="s">
        <v>66</v>
      </c>
      <c r="C1044">
        <v>1</v>
      </c>
      <c r="E1044" t="str">
        <f>IF(D1044="","",VLOOKUP(D1044,Paramètres!$A$12:$B$16,2,FALSE))</f>
        <v/>
      </c>
    </row>
    <row r="1045" spans="1:5" x14ac:dyDescent="0.2">
      <c r="A1045" t="s">
        <v>432</v>
      </c>
      <c r="B1045" t="s">
        <v>68</v>
      </c>
      <c r="C1045">
        <v>1</v>
      </c>
      <c r="D1045">
        <v>3</v>
      </c>
      <c r="E1045">
        <f>IF(D1045="","",VLOOKUP(D1045,Paramètres!$A$12:$B$16,2,FALSE))</f>
        <v>3</v>
      </c>
    </row>
    <row r="1046" spans="1:5" x14ac:dyDescent="0.2">
      <c r="A1046" t="s">
        <v>433</v>
      </c>
      <c r="B1046" t="s">
        <v>46</v>
      </c>
      <c r="C1046">
        <v>1</v>
      </c>
      <c r="E1046" t="str">
        <f>IF(D1046="","",VLOOKUP(D1046,Paramètres!$A$12:$B$16,2,FALSE))</f>
        <v/>
      </c>
    </row>
    <row r="1047" spans="1:5" x14ac:dyDescent="0.2">
      <c r="A1047" t="s">
        <v>433</v>
      </c>
      <c r="B1047" t="s">
        <v>48</v>
      </c>
      <c r="C1047">
        <v>1</v>
      </c>
      <c r="D1047">
        <v>5</v>
      </c>
      <c r="E1047">
        <f>IF(D1047="","",VLOOKUP(D1047,Paramètres!$A$12:$B$16,2,FALSE))</f>
        <v>1</v>
      </c>
    </row>
    <row r="1048" spans="1:5" x14ac:dyDescent="0.2">
      <c r="A1048" t="s">
        <v>433</v>
      </c>
      <c r="B1048" t="s">
        <v>50</v>
      </c>
      <c r="C1048">
        <v>1</v>
      </c>
      <c r="D1048">
        <v>1</v>
      </c>
      <c r="E1048">
        <f>IF(D1048="","",VLOOKUP(D1048,Paramètres!$A$12:$B$16,2,FALSE))</f>
        <v>5</v>
      </c>
    </row>
    <row r="1049" spans="1:5" x14ac:dyDescent="0.2">
      <c r="A1049" t="s">
        <v>433</v>
      </c>
      <c r="B1049" t="s">
        <v>52</v>
      </c>
      <c r="C1049">
        <v>1</v>
      </c>
      <c r="D1049">
        <v>2</v>
      </c>
      <c r="E1049">
        <f>IF(D1049="","",VLOOKUP(D1049,Paramètres!$A$12:$B$16,2,FALSE))</f>
        <v>4</v>
      </c>
    </row>
    <row r="1050" spans="1:5" x14ac:dyDescent="0.2">
      <c r="A1050" t="s">
        <v>433</v>
      </c>
      <c r="B1050" t="s">
        <v>54</v>
      </c>
      <c r="C1050">
        <v>0</v>
      </c>
      <c r="E1050" t="str">
        <f>IF(D1050="","",VLOOKUP(D1050,Paramètres!$A$12:$B$16,2,FALSE))</f>
        <v/>
      </c>
    </row>
    <row r="1051" spans="1:5" x14ac:dyDescent="0.2">
      <c r="A1051" t="s">
        <v>433</v>
      </c>
      <c r="B1051" t="s">
        <v>56</v>
      </c>
      <c r="C1051">
        <v>1</v>
      </c>
      <c r="E1051" t="str">
        <f>IF(D1051="","",VLOOKUP(D1051,Paramètres!$A$12:$B$16,2,FALSE))</f>
        <v/>
      </c>
    </row>
    <row r="1052" spans="1:5" x14ac:dyDescent="0.2">
      <c r="A1052" t="s">
        <v>433</v>
      </c>
      <c r="B1052" t="s">
        <v>58</v>
      </c>
      <c r="C1052">
        <v>1</v>
      </c>
      <c r="D1052">
        <v>3</v>
      </c>
      <c r="E1052">
        <f>IF(D1052="","",VLOOKUP(D1052,Paramètres!$A$12:$B$16,2,FALSE))</f>
        <v>3</v>
      </c>
    </row>
    <row r="1053" spans="1:5" x14ac:dyDescent="0.2">
      <c r="A1053" t="s">
        <v>433</v>
      </c>
      <c r="B1053" t="s">
        <v>60</v>
      </c>
      <c r="C1053">
        <v>1</v>
      </c>
      <c r="D1053">
        <v>4</v>
      </c>
      <c r="E1053">
        <f>IF(D1053="","",VLOOKUP(D1053,Paramètres!$A$12:$B$16,2,FALSE))</f>
        <v>2</v>
      </c>
    </row>
    <row r="1054" spans="1:5" x14ac:dyDescent="0.2">
      <c r="A1054" t="s">
        <v>433</v>
      </c>
      <c r="B1054" t="s">
        <v>62</v>
      </c>
      <c r="C1054">
        <v>1</v>
      </c>
      <c r="E1054" t="str">
        <f>IF(D1054="","",VLOOKUP(D1054,Paramètres!$A$12:$B$16,2,FALSE))</f>
        <v/>
      </c>
    </row>
    <row r="1055" spans="1:5" x14ac:dyDescent="0.2">
      <c r="A1055" t="s">
        <v>433</v>
      </c>
      <c r="B1055" t="s">
        <v>64</v>
      </c>
      <c r="C1055">
        <v>1</v>
      </c>
      <c r="E1055" t="str">
        <f>IF(D1055="","",VLOOKUP(D1055,Paramètres!$A$12:$B$16,2,FALSE))</f>
        <v/>
      </c>
    </row>
    <row r="1056" spans="1:5" x14ac:dyDescent="0.2">
      <c r="A1056" t="s">
        <v>433</v>
      </c>
      <c r="B1056" t="s">
        <v>66</v>
      </c>
      <c r="C1056">
        <v>1</v>
      </c>
      <c r="E1056" t="str">
        <f>IF(D1056="","",VLOOKUP(D1056,Paramètres!$A$12:$B$16,2,FALSE))</f>
        <v/>
      </c>
    </row>
    <row r="1057" spans="1:5" x14ac:dyDescent="0.2">
      <c r="A1057" t="s">
        <v>433</v>
      </c>
      <c r="B1057" t="s">
        <v>68</v>
      </c>
      <c r="C1057">
        <v>0</v>
      </c>
      <c r="E1057" t="str">
        <f>IF(D1057="","",VLOOKUP(D1057,Paramètres!$A$12:$B$16,2,FALSE))</f>
        <v/>
      </c>
    </row>
    <row r="1058" spans="1:5" x14ac:dyDescent="0.2">
      <c r="A1058" t="s">
        <v>435</v>
      </c>
      <c r="B1058" t="s">
        <v>46</v>
      </c>
      <c r="C1058">
        <v>1</v>
      </c>
      <c r="E1058" t="str">
        <f>IF(D1058="","",VLOOKUP(D1058,Paramètres!$A$12:$B$16,2,FALSE))</f>
        <v/>
      </c>
    </row>
    <row r="1059" spans="1:5" x14ac:dyDescent="0.2">
      <c r="A1059" t="s">
        <v>435</v>
      </c>
      <c r="B1059" t="s">
        <v>48</v>
      </c>
      <c r="C1059">
        <v>0</v>
      </c>
      <c r="E1059" t="str">
        <f>IF(D1059="","",VLOOKUP(D1059,Paramètres!$A$12:$B$16,2,FALSE))</f>
        <v/>
      </c>
    </row>
    <row r="1060" spans="1:5" x14ac:dyDescent="0.2">
      <c r="A1060" t="s">
        <v>435</v>
      </c>
      <c r="B1060" t="s">
        <v>50</v>
      </c>
      <c r="C1060">
        <v>1</v>
      </c>
      <c r="D1060">
        <v>1</v>
      </c>
      <c r="E1060">
        <f>IF(D1060="","",VLOOKUP(D1060,Paramètres!$A$12:$B$16,2,FALSE))</f>
        <v>5</v>
      </c>
    </row>
    <row r="1061" spans="1:5" x14ac:dyDescent="0.2">
      <c r="A1061" t="s">
        <v>435</v>
      </c>
      <c r="B1061" t="s">
        <v>52</v>
      </c>
      <c r="C1061">
        <v>1</v>
      </c>
      <c r="E1061" t="str">
        <f>IF(D1061="","",VLOOKUP(D1061,Paramètres!$A$12:$B$16,2,FALSE))</f>
        <v/>
      </c>
    </row>
    <row r="1062" spans="1:5" x14ac:dyDescent="0.2">
      <c r="A1062" t="s">
        <v>435</v>
      </c>
      <c r="B1062" t="s">
        <v>54</v>
      </c>
      <c r="C1062">
        <v>1</v>
      </c>
      <c r="D1062">
        <v>3</v>
      </c>
      <c r="E1062">
        <f>IF(D1062="","",VLOOKUP(D1062,Paramètres!$A$12:$B$16,2,FALSE))</f>
        <v>3</v>
      </c>
    </row>
    <row r="1063" spans="1:5" x14ac:dyDescent="0.2">
      <c r="A1063" t="s">
        <v>435</v>
      </c>
      <c r="B1063" t="s">
        <v>56</v>
      </c>
      <c r="C1063">
        <v>1</v>
      </c>
      <c r="D1063">
        <v>4</v>
      </c>
      <c r="E1063">
        <f>IF(D1063="","",VLOOKUP(D1063,Paramètres!$A$12:$B$16,2,FALSE))</f>
        <v>2</v>
      </c>
    </row>
    <row r="1064" spans="1:5" x14ac:dyDescent="0.2">
      <c r="A1064" t="s">
        <v>435</v>
      </c>
      <c r="B1064" t="s">
        <v>58</v>
      </c>
      <c r="C1064">
        <v>1</v>
      </c>
      <c r="D1064">
        <v>2</v>
      </c>
      <c r="E1064">
        <f>IF(D1064="","",VLOOKUP(D1064,Paramètres!$A$12:$B$16,2,FALSE))</f>
        <v>4</v>
      </c>
    </row>
    <row r="1065" spans="1:5" x14ac:dyDescent="0.2">
      <c r="A1065" t="s">
        <v>435</v>
      </c>
      <c r="B1065" t="s">
        <v>60</v>
      </c>
      <c r="C1065">
        <v>0</v>
      </c>
      <c r="E1065" t="str">
        <f>IF(D1065="","",VLOOKUP(D1065,Paramètres!$A$12:$B$16,2,FALSE))</f>
        <v/>
      </c>
    </row>
    <row r="1066" spans="1:5" x14ac:dyDescent="0.2">
      <c r="A1066" t="s">
        <v>435</v>
      </c>
      <c r="B1066" t="s">
        <v>62</v>
      </c>
      <c r="C1066">
        <v>1</v>
      </c>
      <c r="D1066">
        <v>5</v>
      </c>
      <c r="E1066">
        <f>IF(D1066="","",VLOOKUP(D1066,Paramètres!$A$12:$B$16,2,FALSE))</f>
        <v>1</v>
      </c>
    </row>
    <row r="1067" spans="1:5" x14ac:dyDescent="0.2">
      <c r="A1067" t="s">
        <v>435</v>
      </c>
      <c r="B1067" t="s">
        <v>64</v>
      </c>
      <c r="C1067">
        <v>1</v>
      </c>
      <c r="E1067" t="str">
        <f>IF(D1067="","",VLOOKUP(D1067,Paramètres!$A$12:$B$16,2,FALSE))</f>
        <v/>
      </c>
    </row>
    <row r="1068" spans="1:5" x14ac:dyDescent="0.2">
      <c r="A1068" t="s">
        <v>435</v>
      </c>
      <c r="B1068" t="s">
        <v>66</v>
      </c>
      <c r="C1068">
        <v>1</v>
      </c>
      <c r="E1068" t="str">
        <f>IF(D1068="","",VLOOKUP(D1068,Paramètres!$A$12:$B$16,2,FALSE))</f>
        <v/>
      </c>
    </row>
    <row r="1069" spans="1:5" x14ac:dyDescent="0.2">
      <c r="A1069" t="s">
        <v>435</v>
      </c>
      <c r="B1069" t="s">
        <v>68</v>
      </c>
      <c r="C1069">
        <v>1</v>
      </c>
      <c r="E1069" t="str">
        <f>IF(D1069="","",VLOOKUP(D1069,Paramètres!$A$12:$B$16,2,FALSE))</f>
        <v/>
      </c>
    </row>
    <row r="1070" spans="1:5" x14ac:dyDescent="0.2">
      <c r="A1070" t="s">
        <v>437</v>
      </c>
      <c r="B1070" t="s">
        <v>46</v>
      </c>
      <c r="C1070">
        <v>1</v>
      </c>
      <c r="E1070" t="str">
        <f>IF(D1070="","",VLOOKUP(D1070,Paramètres!$A$12:$B$16,2,FALSE))</f>
        <v/>
      </c>
    </row>
    <row r="1071" spans="1:5" x14ac:dyDescent="0.2">
      <c r="A1071" t="s">
        <v>437</v>
      </c>
      <c r="B1071" t="s">
        <v>48</v>
      </c>
      <c r="C1071">
        <v>1</v>
      </c>
      <c r="E1071" t="str">
        <f>IF(D1071="","",VLOOKUP(D1071,Paramètres!$A$12:$B$16,2,FALSE))</f>
        <v/>
      </c>
    </row>
    <row r="1072" spans="1:5" x14ac:dyDescent="0.2">
      <c r="A1072" t="s">
        <v>437</v>
      </c>
      <c r="B1072" t="s">
        <v>50</v>
      </c>
      <c r="C1072">
        <v>1</v>
      </c>
      <c r="E1072" t="str">
        <f>IF(D1072="","",VLOOKUP(D1072,Paramètres!$A$12:$B$16,2,FALSE))</f>
        <v/>
      </c>
    </row>
    <row r="1073" spans="1:5" x14ac:dyDescent="0.2">
      <c r="A1073" t="s">
        <v>437</v>
      </c>
      <c r="B1073" t="s">
        <v>52</v>
      </c>
      <c r="C1073">
        <v>1</v>
      </c>
      <c r="D1073">
        <v>3</v>
      </c>
      <c r="E1073">
        <f>IF(D1073="","",VLOOKUP(D1073,Paramètres!$A$12:$B$16,2,FALSE))</f>
        <v>3</v>
      </c>
    </row>
    <row r="1074" spans="1:5" x14ac:dyDescent="0.2">
      <c r="A1074" t="s">
        <v>437</v>
      </c>
      <c r="B1074" t="s">
        <v>54</v>
      </c>
      <c r="C1074">
        <v>1</v>
      </c>
      <c r="D1074">
        <v>4</v>
      </c>
      <c r="E1074">
        <f>IF(D1074="","",VLOOKUP(D1074,Paramètres!$A$12:$B$16,2,FALSE))</f>
        <v>2</v>
      </c>
    </row>
    <row r="1075" spans="1:5" x14ac:dyDescent="0.2">
      <c r="A1075" t="s">
        <v>437</v>
      </c>
      <c r="B1075" t="s">
        <v>56</v>
      </c>
      <c r="C1075">
        <v>1</v>
      </c>
      <c r="D1075">
        <v>1</v>
      </c>
      <c r="E1075">
        <f>IF(D1075="","",VLOOKUP(D1075,Paramètres!$A$12:$B$16,2,FALSE))</f>
        <v>5</v>
      </c>
    </row>
    <row r="1076" spans="1:5" x14ac:dyDescent="0.2">
      <c r="A1076" t="s">
        <v>437</v>
      </c>
      <c r="B1076" t="s">
        <v>58</v>
      </c>
      <c r="C1076">
        <v>1</v>
      </c>
      <c r="D1076">
        <v>2</v>
      </c>
      <c r="E1076">
        <f>IF(D1076="","",VLOOKUP(D1076,Paramètres!$A$12:$B$16,2,FALSE))</f>
        <v>4</v>
      </c>
    </row>
    <row r="1077" spans="1:5" x14ac:dyDescent="0.2">
      <c r="A1077" t="s">
        <v>437</v>
      </c>
      <c r="B1077" t="s">
        <v>60</v>
      </c>
      <c r="C1077">
        <v>0</v>
      </c>
      <c r="E1077" t="str">
        <f>IF(D1077="","",VLOOKUP(D1077,Paramètres!$A$12:$B$16,2,FALSE))</f>
        <v/>
      </c>
    </row>
    <row r="1078" spans="1:5" x14ac:dyDescent="0.2">
      <c r="A1078" t="s">
        <v>437</v>
      </c>
      <c r="B1078" t="s">
        <v>62</v>
      </c>
      <c r="C1078">
        <v>1</v>
      </c>
      <c r="E1078" t="str">
        <f>IF(D1078="","",VLOOKUP(D1078,Paramètres!$A$12:$B$16,2,FALSE))</f>
        <v/>
      </c>
    </row>
    <row r="1079" spans="1:5" x14ac:dyDescent="0.2">
      <c r="A1079" t="s">
        <v>437</v>
      </c>
      <c r="B1079" t="s">
        <v>64</v>
      </c>
      <c r="C1079">
        <v>1</v>
      </c>
      <c r="E1079" t="str">
        <f>IF(D1079="","",VLOOKUP(D1079,Paramètres!$A$12:$B$16,2,FALSE))</f>
        <v/>
      </c>
    </row>
    <row r="1080" spans="1:5" x14ac:dyDescent="0.2">
      <c r="A1080" t="s">
        <v>437</v>
      </c>
      <c r="B1080" t="s">
        <v>66</v>
      </c>
      <c r="C1080">
        <v>1</v>
      </c>
      <c r="D1080">
        <v>5</v>
      </c>
      <c r="E1080">
        <f>IF(D1080="","",VLOOKUP(D1080,Paramètres!$A$12:$B$16,2,FALSE))</f>
        <v>1</v>
      </c>
    </row>
    <row r="1081" spans="1:5" x14ac:dyDescent="0.2">
      <c r="A1081" t="s">
        <v>437</v>
      </c>
      <c r="B1081" t="s">
        <v>68</v>
      </c>
      <c r="C1081">
        <v>0</v>
      </c>
      <c r="E1081" t="str">
        <f>IF(D1081="","",VLOOKUP(D1081,Paramètres!$A$12:$B$16,2,FALSE))</f>
        <v/>
      </c>
    </row>
    <row r="1082" spans="1:5" x14ac:dyDescent="0.2">
      <c r="A1082" t="s">
        <v>438</v>
      </c>
      <c r="B1082" t="s">
        <v>46</v>
      </c>
      <c r="C1082">
        <v>1</v>
      </c>
      <c r="D1082">
        <v>5</v>
      </c>
      <c r="E1082">
        <f>IF(D1082="","",VLOOKUP(D1082,Paramètres!$A$12:$B$16,2,FALSE))</f>
        <v>1</v>
      </c>
    </row>
    <row r="1083" spans="1:5" x14ac:dyDescent="0.2">
      <c r="A1083" t="s">
        <v>438</v>
      </c>
      <c r="B1083" t="s">
        <v>48</v>
      </c>
      <c r="C1083">
        <v>0</v>
      </c>
      <c r="E1083" t="str">
        <f>IF(D1083="","",VLOOKUP(D1083,Paramètres!$A$12:$B$16,2,FALSE))</f>
        <v/>
      </c>
    </row>
    <row r="1084" spans="1:5" x14ac:dyDescent="0.2">
      <c r="A1084" t="s">
        <v>438</v>
      </c>
      <c r="B1084" t="s">
        <v>50</v>
      </c>
      <c r="C1084">
        <v>1</v>
      </c>
      <c r="D1084">
        <v>2</v>
      </c>
      <c r="E1084">
        <f>IF(D1084="","",VLOOKUP(D1084,Paramètres!$A$12:$B$16,2,FALSE))</f>
        <v>4</v>
      </c>
    </row>
    <row r="1085" spans="1:5" x14ac:dyDescent="0.2">
      <c r="A1085" t="s">
        <v>438</v>
      </c>
      <c r="B1085" t="s">
        <v>52</v>
      </c>
      <c r="C1085">
        <v>1</v>
      </c>
      <c r="D1085">
        <v>1</v>
      </c>
      <c r="E1085">
        <f>IF(D1085="","",VLOOKUP(D1085,Paramètres!$A$12:$B$16,2,FALSE))</f>
        <v>5</v>
      </c>
    </row>
    <row r="1086" spans="1:5" x14ac:dyDescent="0.2">
      <c r="A1086" t="s">
        <v>438</v>
      </c>
      <c r="B1086" t="s">
        <v>54</v>
      </c>
      <c r="C1086">
        <v>1</v>
      </c>
      <c r="E1086" t="str">
        <f>IF(D1086="","",VLOOKUP(D1086,Paramètres!$A$12:$B$16,2,FALSE))</f>
        <v/>
      </c>
    </row>
    <row r="1087" spans="1:5" x14ac:dyDescent="0.2">
      <c r="A1087" t="s">
        <v>438</v>
      </c>
      <c r="B1087" t="s">
        <v>56</v>
      </c>
      <c r="C1087">
        <v>1</v>
      </c>
      <c r="E1087" t="str">
        <f>IF(D1087="","",VLOOKUP(D1087,Paramètres!$A$12:$B$16,2,FALSE))</f>
        <v/>
      </c>
    </row>
    <row r="1088" spans="1:5" x14ac:dyDescent="0.2">
      <c r="A1088" t="s">
        <v>438</v>
      </c>
      <c r="B1088" t="s">
        <v>58</v>
      </c>
      <c r="C1088">
        <v>1</v>
      </c>
      <c r="D1088">
        <v>3</v>
      </c>
      <c r="E1088">
        <f>IF(D1088="","",VLOOKUP(D1088,Paramètres!$A$12:$B$16,2,FALSE))</f>
        <v>3</v>
      </c>
    </row>
    <row r="1089" spans="1:5" x14ac:dyDescent="0.2">
      <c r="A1089" t="s">
        <v>438</v>
      </c>
      <c r="B1089" t="s">
        <v>60</v>
      </c>
      <c r="C1089">
        <v>1</v>
      </c>
      <c r="D1089">
        <v>4</v>
      </c>
      <c r="E1089">
        <f>IF(D1089="","",VLOOKUP(D1089,Paramètres!$A$12:$B$16,2,FALSE))</f>
        <v>2</v>
      </c>
    </row>
    <row r="1090" spans="1:5" x14ac:dyDescent="0.2">
      <c r="A1090" t="s">
        <v>438</v>
      </c>
      <c r="B1090" t="s">
        <v>62</v>
      </c>
      <c r="C1090">
        <v>0</v>
      </c>
      <c r="E1090" t="str">
        <f>IF(D1090="","",VLOOKUP(D1090,Paramètres!$A$12:$B$16,2,FALSE))</f>
        <v/>
      </c>
    </row>
    <row r="1091" spans="1:5" x14ac:dyDescent="0.2">
      <c r="A1091" t="s">
        <v>438</v>
      </c>
      <c r="B1091" t="s">
        <v>64</v>
      </c>
      <c r="C1091">
        <v>1</v>
      </c>
      <c r="E1091" t="str">
        <f>IF(D1091="","",VLOOKUP(D1091,Paramètres!$A$12:$B$16,2,FALSE))</f>
        <v/>
      </c>
    </row>
    <row r="1092" spans="1:5" x14ac:dyDescent="0.2">
      <c r="A1092" t="s">
        <v>438</v>
      </c>
      <c r="B1092" t="s">
        <v>66</v>
      </c>
      <c r="C1092">
        <v>1</v>
      </c>
      <c r="E1092" t="str">
        <f>IF(D1092="","",VLOOKUP(D1092,Paramètres!$A$12:$B$16,2,FALSE))</f>
        <v/>
      </c>
    </row>
    <row r="1093" spans="1:5" x14ac:dyDescent="0.2">
      <c r="A1093" t="s">
        <v>438</v>
      </c>
      <c r="B1093" t="s">
        <v>68</v>
      </c>
      <c r="C1093">
        <v>1</v>
      </c>
      <c r="E1093" t="str">
        <f>IF(D1093="","",VLOOKUP(D1093,Paramètres!$A$12:$B$16,2,FALSE))</f>
        <v/>
      </c>
    </row>
    <row r="1094" spans="1:5" x14ac:dyDescent="0.2">
      <c r="A1094" t="s">
        <v>439</v>
      </c>
      <c r="B1094" t="s">
        <v>46</v>
      </c>
      <c r="C1094">
        <v>1</v>
      </c>
      <c r="E1094" t="str">
        <f>IF(D1094="","",VLOOKUP(D1094,Paramètres!$A$12:$B$16,2,FALSE))</f>
        <v/>
      </c>
    </row>
    <row r="1095" spans="1:5" x14ac:dyDescent="0.2">
      <c r="A1095" t="s">
        <v>439</v>
      </c>
      <c r="B1095" t="s">
        <v>48</v>
      </c>
      <c r="C1095">
        <v>1</v>
      </c>
      <c r="E1095" t="str">
        <f>IF(D1095="","",VLOOKUP(D1095,Paramètres!$A$12:$B$16,2,FALSE))</f>
        <v/>
      </c>
    </row>
    <row r="1096" spans="1:5" x14ac:dyDescent="0.2">
      <c r="A1096" t="s">
        <v>439</v>
      </c>
      <c r="B1096" t="s">
        <v>50</v>
      </c>
      <c r="C1096">
        <v>1</v>
      </c>
      <c r="D1096">
        <v>2</v>
      </c>
      <c r="E1096">
        <f>IF(D1096="","",VLOOKUP(D1096,Paramètres!$A$12:$B$16,2,FALSE))</f>
        <v>4</v>
      </c>
    </row>
    <row r="1097" spans="1:5" x14ac:dyDescent="0.2">
      <c r="A1097" t="s">
        <v>439</v>
      </c>
      <c r="B1097" t="s">
        <v>52</v>
      </c>
      <c r="C1097">
        <v>0</v>
      </c>
      <c r="E1097" t="str">
        <f>IF(D1097="","",VLOOKUP(D1097,Paramètres!$A$12:$B$16,2,FALSE))</f>
        <v/>
      </c>
    </row>
    <row r="1098" spans="1:5" x14ac:dyDescent="0.2">
      <c r="A1098" t="s">
        <v>439</v>
      </c>
      <c r="B1098" t="s">
        <v>54</v>
      </c>
      <c r="C1098">
        <v>1</v>
      </c>
      <c r="D1098">
        <v>4</v>
      </c>
      <c r="E1098">
        <f>IF(D1098="","",VLOOKUP(D1098,Paramètres!$A$12:$B$16,2,FALSE))</f>
        <v>2</v>
      </c>
    </row>
    <row r="1099" spans="1:5" x14ac:dyDescent="0.2">
      <c r="A1099" t="s">
        <v>439</v>
      </c>
      <c r="B1099" t="s">
        <v>56</v>
      </c>
      <c r="C1099">
        <v>0</v>
      </c>
      <c r="E1099" t="str">
        <f>IF(D1099="","",VLOOKUP(D1099,Paramètres!$A$12:$B$16,2,FALSE))</f>
        <v/>
      </c>
    </row>
    <row r="1100" spans="1:5" x14ac:dyDescent="0.2">
      <c r="A1100" t="s">
        <v>439</v>
      </c>
      <c r="B1100" t="s">
        <v>58</v>
      </c>
      <c r="C1100">
        <v>1</v>
      </c>
      <c r="D1100">
        <v>5</v>
      </c>
      <c r="E1100">
        <f>IF(D1100="","",VLOOKUP(D1100,Paramètres!$A$12:$B$16,2,FALSE))</f>
        <v>1</v>
      </c>
    </row>
    <row r="1101" spans="1:5" x14ac:dyDescent="0.2">
      <c r="A1101" t="s">
        <v>439</v>
      </c>
      <c r="B1101" t="s">
        <v>60</v>
      </c>
      <c r="C1101">
        <v>1</v>
      </c>
      <c r="E1101" t="str">
        <f>IF(D1101="","",VLOOKUP(D1101,Paramètres!$A$12:$B$16,2,FALSE))</f>
        <v/>
      </c>
    </row>
    <row r="1102" spans="1:5" x14ac:dyDescent="0.2">
      <c r="A1102" t="s">
        <v>439</v>
      </c>
      <c r="B1102" t="s">
        <v>62</v>
      </c>
      <c r="C1102">
        <v>1</v>
      </c>
      <c r="E1102" t="str">
        <f>IF(D1102="","",VLOOKUP(D1102,Paramètres!$A$12:$B$16,2,FALSE))</f>
        <v/>
      </c>
    </row>
    <row r="1103" spans="1:5" x14ac:dyDescent="0.2">
      <c r="A1103" t="s">
        <v>439</v>
      </c>
      <c r="B1103" t="s">
        <v>64</v>
      </c>
      <c r="C1103">
        <v>1</v>
      </c>
      <c r="D1103">
        <v>1</v>
      </c>
      <c r="E1103">
        <f>IF(D1103="","",VLOOKUP(D1103,Paramètres!$A$12:$B$16,2,FALSE))</f>
        <v>5</v>
      </c>
    </row>
    <row r="1104" spans="1:5" x14ac:dyDescent="0.2">
      <c r="A1104" t="s">
        <v>439</v>
      </c>
      <c r="B1104" t="s">
        <v>66</v>
      </c>
      <c r="C1104">
        <v>1</v>
      </c>
      <c r="E1104" t="str">
        <f>IF(D1104="","",VLOOKUP(D1104,Paramètres!$A$12:$B$16,2,FALSE))</f>
        <v/>
      </c>
    </row>
    <row r="1105" spans="1:5" x14ac:dyDescent="0.2">
      <c r="A1105" t="s">
        <v>439</v>
      </c>
      <c r="B1105" t="s">
        <v>68</v>
      </c>
      <c r="C1105">
        <v>1</v>
      </c>
      <c r="D1105">
        <v>3</v>
      </c>
      <c r="E1105">
        <f>IF(D1105="","",VLOOKUP(D1105,Paramètres!$A$12:$B$16,2,FALSE))</f>
        <v>3</v>
      </c>
    </row>
    <row r="1106" spans="1:5" x14ac:dyDescent="0.2">
      <c r="A1106" t="s">
        <v>440</v>
      </c>
      <c r="B1106" t="s">
        <v>46</v>
      </c>
      <c r="C1106">
        <v>1</v>
      </c>
      <c r="D1106">
        <v>4</v>
      </c>
      <c r="E1106">
        <f>IF(D1106="","",VLOOKUP(D1106,Paramètres!$A$12:$B$16,2,FALSE))</f>
        <v>2</v>
      </c>
    </row>
    <row r="1107" spans="1:5" x14ac:dyDescent="0.2">
      <c r="A1107" t="s">
        <v>440</v>
      </c>
      <c r="B1107" t="s">
        <v>48</v>
      </c>
      <c r="C1107">
        <v>1</v>
      </c>
      <c r="E1107" t="str">
        <f>IF(D1107="","",VLOOKUP(D1107,Paramètres!$A$12:$B$16,2,FALSE))</f>
        <v/>
      </c>
    </row>
    <row r="1108" spans="1:5" x14ac:dyDescent="0.2">
      <c r="A1108" t="s">
        <v>440</v>
      </c>
      <c r="B1108" t="s">
        <v>50</v>
      </c>
      <c r="C1108">
        <v>0</v>
      </c>
      <c r="E1108" t="str">
        <f>IF(D1108="","",VLOOKUP(D1108,Paramètres!$A$12:$B$16,2,FALSE))</f>
        <v/>
      </c>
    </row>
    <row r="1109" spans="1:5" x14ac:dyDescent="0.2">
      <c r="A1109" t="s">
        <v>440</v>
      </c>
      <c r="B1109" t="s">
        <v>52</v>
      </c>
      <c r="C1109">
        <v>1</v>
      </c>
      <c r="E1109" t="str">
        <f>IF(D1109="","",VLOOKUP(D1109,Paramètres!$A$12:$B$16,2,FALSE))</f>
        <v/>
      </c>
    </row>
    <row r="1110" spans="1:5" x14ac:dyDescent="0.2">
      <c r="A1110" t="s">
        <v>440</v>
      </c>
      <c r="B1110" t="s">
        <v>54</v>
      </c>
      <c r="C1110">
        <v>1</v>
      </c>
      <c r="E1110" t="str">
        <f>IF(D1110="","",VLOOKUP(D1110,Paramètres!$A$12:$B$16,2,FALSE))</f>
        <v/>
      </c>
    </row>
    <row r="1111" spans="1:5" x14ac:dyDescent="0.2">
      <c r="A1111" t="s">
        <v>440</v>
      </c>
      <c r="B1111" t="s">
        <v>56</v>
      </c>
      <c r="C1111">
        <v>1</v>
      </c>
      <c r="D1111">
        <v>5</v>
      </c>
      <c r="E1111">
        <f>IF(D1111="","",VLOOKUP(D1111,Paramètres!$A$12:$B$16,2,FALSE))</f>
        <v>1</v>
      </c>
    </row>
    <row r="1112" spans="1:5" x14ac:dyDescent="0.2">
      <c r="A1112" t="s">
        <v>440</v>
      </c>
      <c r="B1112" t="s">
        <v>58</v>
      </c>
      <c r="C1112">
        <v>1</v>
      </c>
      <c r="D1112">
        <v>2</v>
      </c>
      <c r="E1112">
        <f>IF(D1112="","",VLOOKUP(D1112,Paramètres!$A$12:$B$16,2,FALSE))</f>
        <v>4</v>
      </c>
    </row>
    <row r="1113" spans="1:5" x14ac:dyDescent="0.2">
      <c r="A1113" t="s">
        <v>440</v>
      </c>
      <c r="B1113" t="s">
        <v>60</v>
      </c>
      <c r="C1113">
        <v>1</v>
      </c>
      <c r="E1113" t="str">
        <f>IF(D1113="","",VLOOKUP(D1113,Paramètres!$A$12:$B$16,2,FALSE))</f>
        <v/>
      </c>
    </row>
    <row r="1114" spans="1:5" x14ac:dyDescent="0.2">
      <c r="A1114" t="s">
        <v>440</v>
      </c>
      <c r="B1114" t="s">
        <v>62</v>
      </c>
      <c r="C1114">
        <v>0</v>
      </c>
      <c r="E1114" t="str">
        <f>IF(D1114="","",VLOOKUP(D1114,Paramètres!$A$12:$B$16,2,FALSE))</f>
        <v/>
      </c>
    </row>
    <row r="1115" spans="1:5" x14ac:dyDescent="0.2">
      <c r="A1115" t="s">
        <v>440</v>
      </c>
      <c r="B1115" t="s">
        <v>64</v>
      </c>
      <c r="C1115">
        <v>1</v>
      </c>
      <c r="D1115">
        <v>1</v>
      </c>
      <c r="E1115">
        <f>IF(D1115="","",VLOOKUP(D1115,Paramètres!$A$12:$B$16,2,FALSE))</f>
        <v>5</v>
      </c>
    </row>
    <row r="1116" spans="1:5" x14ac:dyDescent="0.2">
      <c r="A1116" t="s">
        <v>440</v>
      </c>
      <c r="B1116" t="s">
        <v>66</v>
      </c>
      <c r="C1116">
        <v>1</v>
      </c>
      <c r="E1116" t="str">
        <f>IF(D1116="","",VLOOKUP(D1116,Paramètres!$A$12:$B$16,2,FALSE))</f>
        <v/>
      </c>
    </row>
    <row r="1117" spans="1:5" x14ac:dyDescent="0.2">
      <c r="A1117" t="s">
        <v>440</v>
      </c>
      <c r="B1117" t="s">
        <v>68</v>
      </c>
      <c r="C1117">
        <v>1</v>
      </c>
      <c r="D1117">
        <v>3</v>
      </c>
      <c r="E1117">
        <f>IF(D1117="","",VLOOKUP(D1117,Paramètres!$A$12:$B$16,2,FALSE))</f>
        <v>3</v>
      </c>
    </row>
    <row r="1118" spans="1:5" x14ac:dyDescent="0.2">
      <c r="A1118" t="s">
        <v>441</v>
      </c>
      <c r="B1118" t="s">
        <v>46</v>
      </c>
      <c r="C1118">
        <v>1</v>
      </c>
      <c r="D1118">
        <v>1</v>
      </c>
      <c r="E1118">
        <f>IF(D1118="","",VLOOKUP(D1118,Paramètres!$A$12:$B$16,2,FALSE))</f>
        <v>5</v>
      </c>
    </row>
    <row r="1119" spans="1:5" x14ac:dyDescent="0.2">
      <c r="A1119" t="s">
        <v>441</v>
      </c>
      <c r="B1119" t="s">
        <v>48</v>
      </c>
      <c r="C1119">
        <v>0</v>
      </c>
      <c r="E1119" t="str">
        <f>IF(D1119="","",VLOOKUP(D1119,Paramètres!$A$12:$B$16,2,FALSE))</f>
        <v/>
      </c>
    </row>
    <row r="1120" spans="1:5" x14ac:dyDescent="0.2">
      <c r="A1120" t="s">
        <v>441</v>
      </c>
      <c r="B1120" t="s">
        <v>50</v>
      </c>
      <c r="C1120">
        <v>1</v>
      </c>
      <c r="D1120">
        <v>3</v>
      </c>
      <c r="E1120">
        <f>IF(D1120="","",VLOOKUP(D1120,Paramètres!$A$12:$B$16,2,FALSE))</f>
        <v>3</v>
      </c>
    </row>
    <row r="1121" spans="1:5" x14ac:dyDescent="0.2">
      <c r="A1121" t="s">
        <v>441</v>
      </c>
      <c r="B1121" t="s">
        <v>52</v>
      </c>
      <c r="C1121">
        <v>0</v>
      </c>
      <c r="E1121" t="str">
        <f>IF(D1121="","",VLOOKUP(D1121,Paramètres!$A$12:$B$16,2,FALSE))</f>
        <v/>
      </c>
    </row>
    <row r="1122" spans="1:5" x14ac:dyDescent="0.2">
      <c r="A1122" t="s">
        <v>441</v>
      </c>
      <c r="B1122" t="s">
        <v>54</v>
      </c>
      <c r="C1122">
        <v>1</v>
      </c>
      <c r="D1122">
        <v>4</v>
      </c>
      <c r="E1122">
        <f>IF(D1122="","",VLOOKUP(D1122,Paramètres!$A$12:$B$16,2,FALSE))</f>
        <v>2</v>
      </c>
    </row>
    <row r="1123" spans="1:5" x14ac:dyDescent="0.2">
      <c r="A1123" t="s">
        <v>441</v>
      </c>
      <c r="B1123" t="s">
        <v>56</v>
      </c>
      <c r="C1123">
        <v>1</v>
      </c>
      <c r="E1123" t="str">
        <f>IF(D1123="","",VLOOKUP(D1123,Paramètres!$A$12:$B$16,2,FALSE))</f>
        <v/>
      </c>
    </row>
    <row r="1124" spans="1:5" x14ac:dyDescent="0.2">
      <c r="A1124" t="s">
        <v>441</v>
      </c>
      <c r="B1124" t="s">
        <v>58</v>
      </c>
      <c r="C1124">
        <v>1</v>
      </c>
      <c r="E1124" t="str">
        <f>IF(D1124="","",VLOOKUP(D1124,Paramètres!$A$12:$B$16,2,FALSE))</f>
        <v/>
      </c>
    </row>
    <row r="1125" spans="1:5" x14ac:dyDescent="0.2">
      <c r="A1125" t="s">
        <v>441</v>
      </c>
      <c r="B1125" t="s">
        <v>60</v>
      </c>
      <c r="C1125">
        <v>1</v>
      </c>
      <c r="E1125" t="str">
        <f>IF(D1125="","",VLOOKUP(D1125,Paramètres!$A$12:$B$16,2,FALSE))</f>
        <v/>
      </c>
    </row>
    <row r="1126" spans="1:5" x14ac:dyDescent="0.2">
      <c r="A1126" t="s">
        <v>441</v>
      </c>
      <c r="B1126" t="s">
        <v>62</v>
      </c>
      <c r="C1126">
        <v>1</v>
      </c>
      <c r="E1126" t="str">
        <f>IF(D1126="","",VLOOKUP(D1126,Paramètres!$A$12:$B$16,2,FALSE))</f>
        <v/>
      </c>
    </row>
    <row r="1127" spans="1:5" x14ac:dyDescent="0.2">
      <c r="A1127" t="s">
        <v>441</v>
      </c>
      <c r="B1127" t="s">
        <v>64</v>
      </c>
      <c r="C1127">
        <v>1</v>
      </c>
      <c r="D1127">
        <v>2</v>
      </c>
      <c r="E1127">
        <f>IF(D1127="","",VLOOKUP(D1127,Paramètres!$A$12:$B$16,2,FALSE))</f>
        <v>4</v>
      </c>
    </row>
    <row r="1128" spans="1:5" x14ac:dyDescent="0.2">
      <c r="A1128" t="s">
        <v>441</v>
      </c>
      <c r="B1128" t="s">
        <v>66</v>
      </c>
      <c r="C1128">
        <v>1</v>
      </c>
      <c r="D1128">
        <v>5</v>
      </c>
      <c r="E1128">
        <f>IF(D1128="","",VLOOKUP(D1128,Paramètres!$A$12:$B$16,2,FALSE))</f>
        <v>1</v>
      </c>
    </row>
    <row r="1129" spans="1:5" x14ac:dyDescent="0.2">
      <c r="A1129" t="s">
        <v>441</v>
      </c>
      <c r="B1129" t="s">
        <v>68</v>
      </c>
      <c r="C1129">
        <v>1</v>
      </c>
      <c r="E1129" t="str">
        <f>IF(D1129="","",VLOOKUP(D1129,Paramètres!$A$12:$B$16,2,FALSE))</f>
        <v/>
      </c>
    </row>
    <row r="1130" spans="1:5" x14ac:dyDescent="0.2">
      <c r="A1130" t="s">
        <v>442</v>
      </c>
      <c r="B1130" t="s">
        <v>46</v>
      </c>
      <c r="C1130">
        <v>1</v>
      </c>
      <c r="E1130" t="str">
        <f>IF(D1130="","",VLOOKUP(D1130,Paramètres!$A$12:$B$16,2,FALSE))</f>
        <v/>
      </c>
    </row>
    <row r="1131" spans="1:5" x14ac:dyDescent="0.2">
      <c r="A1131" t="s">
        <v>442</v>
      </c>
      <c r="B1131" t="s">
        <v>48</v>
      </c>
      <c r="C1131">
        <v>1</v>
      </c>
      <c r="E1131" t="str">
        <f>IF(D1131="","",VLOOKUP(D1131,Paramètres!$A$12:$B$16,2,FALSE))</f>
        <v/>
      </c>
    </row>
    <row r="1132" spans="1:5" x14ac:dyDescent="0.2">
      <c r="A1132" t="s">
        <v>442</v>
      </c>
      <c r="B1132" t="s">
        <v>50</v>
      </c>
      <c r="C1132">
        <v>1</v>
      </c>
      <c r="E1132" t="str">
        <f>IF(D1132="","",VLOOKUP(D1132,Paramètres!$A$12:$B$16,2,FALSE))</f>
        <v/>
      </c>
    </row>
    <row r="1133" spans="1:5" x14ac:dyDescent="0.2">
      <c r="A1133" t="s">
        <v>442</v>
      </c>
      <c r="B1133" t="s">
        <v>52</v>
      </c>
      <c r="C1133">
        <v>1</v>
      </c>
      <c r="D1133">
        <v>4</v>
      </c>
      <c r="E1133">
        <f>IF(D1133="","",VLOOKUP(D1133,Paramètres!$A$12:$B$16,2,FALSE))</f>
        <v>2</v>
      </c>
    </row>
    <row r="1134" spans="1:5" x14ac:dyDescent="0.2">
      <c r="A1134" t="s">
        <v>442</v>
      </c>
      <c r="B1134" t="s">
        <v>54</v>
      </c>
      <c r="C1134">
        <v>1</v>
      </c>
      <c r="E1134" t="str">
        <f>IF(D1134="","",VLOOKUP(D1134,Paramètres!$A$12:$B$16,2,FALSE))</f>
        <v/>
      </c>
    </row>
    <row r="1135" spans="1:5" x14ac:dyDescent="0.2">
      <c r="A1135" t="s">
        <v>442</v>
      </c>
      <c r="B1135" t="s">
        <v>56</v>
      </c>
      <c r="C1135">
        <v>1</v>
      </c>
      <c r="E1135" t="str">
        <f>IF(D1135="","",VLOOKUP(D1135,Paramètres!$A$12:$B$16,2,FALSE))</f>
        <v/>
      </c>
    </row>
    <row r="1136" spans="1:5" x14ac:dyDescent="0.2">
      <c r="A1136" t="s">
        <v>442</v>
      </c>
      <c r="B1136" t="s">
        <v>58</v>
      </c>
      <c r="C1136">
        <v>1</v>
      </c>
      <c r="D1136">
        <v>3</v>
      </c>
      <c r="E1136">
        <f>IF(D1136="","",VLOOKUP(D1136,Paramètres!$A$12:$B$16,2,FALSE))</f>
        <v>3</v>
      </c>
    </row>
    <row r="1137" spans="1:5" x14ac:dyDescent="0.2">
      <c r="A1137" t="s">
        <v>442</v>
      </c>
      <c r="B1137" t="s">
        <v>60</v>
      </c>
      <c r="C1137">
        <v>1</v>
      </c>
      <c r="D1137">
        <v>5</v>
      </c>
      <c r="E1137">
        <f>IF(D1137="","",VLOOKUP(D1137,Paramètres!$A$12:$B$16,2,FALSE))</f>
        <v>1</v>
      </c>
    </row>
    <row r="1138" spans="1:5" x14ac:dyDescent="0.2">
      <c r="A1138" t="s">
        <v>442</v>
      </c>
      <c r="B1138" t="s">
        <v>62</v>
      </c>
      <c r="C1138">
        <v>0</v>
      </c>
      <c r="E1138" t="str">
        <f>IF(D1138="","",VLOOKUP(D1138,Paramètres!$A$12:$B$16,2,FALSE))</f>
        <v/>
      </c>
    </row>
    <row r="1139" spans="1:5" x14ac:dyDescent="0.2">
      <c r="A1139" t="s">
        <v>442</v>
      </c>
      <c r="B1139" t="s">
        <v>64</v>
      </c>
      <c r="C1139">
        <v>0</v>
      </c>
      <c r="E1139" t="str">
        <f>IF(D1139="","",VLOOKUP(D1139,Paramètres!$A$12:$B$16,2,FALSE))</f>
        <v/>
      </c>
    </row>
    <row r="1140" spans="1:5" x14ac:dyDescent="0.2">
      <c r="A1140" t="s">
        <v>442</v>
      </c>
      <c r="B1140" t="s">
        <v>66</v>
      </c>
      <c r="C1140">
        <v>1</v>
      </c>
      <c r="D1140">
        <v>2</v>
      </c>
      <c r="E1140">
        <f>IF(D1140="","",VLOOKUP(D1140,Paramètres!$A$12:$B$16,2,FALSE))</f>
        <v>4</v>
      </c>
    </row>
    <row r="1141" spans="1:5" x14ac:dyDescent="0.2">
      <c r="A1141" t="s">
        <v>442</v>
      </c>
      <c r="B1141" t="s">
        <v>68</v>
      </c>
      <c r="C1141">
        <v>1</v>
      </c>
      <c r="D1141">
        <v>1</v>
      </c>
      <c r="E1141">
        <f>IF(D1141="","",VLOOKUP(D1141,Paramètres!$A$12:$B$16,2,FALSE))</f>
        <v>5</v>
      </c>
    </row>
    <row r="1142" spans="1:5" x14ac:dyDescent="0.2">
      <c r="A1142" t="s">
        <v>443</v>
      </c>
      <c r="B1142" t="s">
        <v>46</v>
      </c>
      <c r="C1142">
        <v>0</v>
      </c>
      <c r="E1142" t="str">
        <f>IF(D1142="","",VLOOKUP(D1142,Paramètres!$A$12:$B$16,2,FALSE))</f>
        <v/>
      </c>
    </row>
    <row r="1143" spans="1:5" x14ac:dyDescent="0.2">
      <c r="A1143" t="s">
        <v>443</v>
      </c>
      <c r="B1143" t="s">
        <v>48</v>
      </c>
      <c r="C1143">
        <v>1</v>
      </c>
      <c r="E1143" t="str">
        <f>IF(D1143="","",VLOOKUP(D1143,Paramètres!$A$12:$B$16,2,FALSE))</f>
        <v/>
      </c>
    </row>
    <row r="1144" spans="1:5" x14ac:dyDescent="0.2">
      <c r="A1144" t="s">
        <v>443</v>
      </c>
      <c r="B1144" t="s">
        <v>50</v>
      </c>
      <c r="C1144">
        <v>1</v>
      </c>
      <c r="D1144">
        <v>4</v>
      </c>
      <c r="E1144">
        <f>IF(D1144="","",VLOOKUP(D1144,Paramètres!$A$12:$B$16,2,FALSE))</f>
        <v>2</v>
      </c>
    </row>
    <row r="1145" spans="1:5" x14ac:dyDescent="0.2">
      <c r="A1145" t="s">
        <v>443</v>
      </c>
      <c r="B1145" t="s">
        <v>52</v>
      </c>
      <c r="C1145">
        <v>1</v>
      </c>
      <c r="D1145">
        <v>2</v>
      </c>
      <c r="E1145">
        <f>IF(D1145="","",VLOOKUP(D1145,Paramètres!$A$12:$B$16,2,FALSE))</f>
        <v>4</v>
      </c>
    </row>
    <row r="1146" spans="1:5" x14ac:dyDescent="0.2">
      <c r="A1146" t="s">
        <v>443</v>
      </c>
      <c r="B1146" t="s">
        <v>54</v>
      </c>
      <c r="C1146">
        <v>0</v>
      </c>
      <c r="E1146" t="str">
        <f>IF(D1146="","",VLOOKUP(D1146,Paramètres!$A$12:$B$16,2,FALSE))</f>
        <v/>
      </c>
    </row>
    <row r="1147" spans="1:5" x14ac:dyDescent="0.2">
      <c r="A1147" t="s">
        <v>443</v>
      </c>
      <c r="B1147" t="s">
        <v>56</v>
      </c>
      <c r="C1147">
        <v>1</v>
      </c>
      <c r="D1147">
        <v>1</v>
      </c>
      <c r="E1147">
        <f>IF(D1147="","",VLOOKUP(D1147,Paramètres!$A$12:$B$16,2,FALSE))</f>
        <v>5</v>
      </c>
    </row>
    <row r="1148" spans="1:5" x14ac:dyDescent="0.2">
      <c r="A1148" t="s">
        <v>443</v>
      </c>
      <c r="B1148" t="s">
        <v>58</v>
      </c>
      <c r="C1148">
        <v>1</v>
      </c>
      <c r="E1148" t="str">
        <f>IF(D1148="","",VLOOKUP(D1148,Paramètres!$A$12:$B$16,2,FALSE))</f>
        <v/>
      </c>
    </row>
    <row r="1149" spans="1:5" x14ac:dyDescent="0.2">
      <c r="A1149" t="s">
        <v>443</v>
      </c>
      <c r="B1149" t="s">
        <v>60</v>
      </c>
      <c r="C1149">
        <v>1</v>
      </c>
      <c r="E1149" t="str">
        <f>IF(D1149="","",VLOOKUP(D1149,Paramètres!$A$12:$B$16,2,FALSE))</f>
        <v/>
      </c>
    </row>
    <row r="1150" spans="1:5" x14ac:dyDescent="0.2">
      <c r="A1150" t="s">
        <v>443</v>
      </c>
      <c r="B1150" t="s">
        <v>62</v>
      </c>
      <c r="C1150">
        <v>1</v>
      </c>
      <c r="E1150" t="str">
        <f>IF(D1150="","",VLOOKUP(D1150,Paramètres!$A$12:$B$16,2,FALSE))</f>
        <v/>
      </c>
    </row>
    <row r="1151" spans="1:5" x14ac:dyDescent="0.2">
      <c r="A1151" t="s">
        <v>443</v>
      </c>
      <c r="B1151" t="s">
        <v>64</v>
      </c>
      <c r="C1151">
        <v>1</v>
      </c>
      <c r="E1151" t="str">
        <f>IF(D1151="","",VLOOKUP(D1151,Paramètres!$A$12:$B$16,2,FALSE))</f>
        <v/>
      </c>
    </row>
    <row r="1152" spans="1:5" x14ac:dyDescent="0.2">
      <c r="A1152" t="s">
        <v>443</v>
      </c>
      <c r="B1152" t="s">
        <v>66</v>
      </c>
      <c r="C1152">
        <v>1</v>
      </c>
      <c r="D1152">
        <v>5</v>
      </c>
      <c r="E1152">
        <f>IF(D1152="","",VLOOKUP(D1152,Paramètres!$A$12:$B$16,2,FALSE))</f>
        <v>1</v>
      </c>
    </row>
    <row r="1153" spans="1:5" x14ac:dyDescent="0.2">
      <c r="A1153" t="s">
        <v>443</v>
      </c>
      <c r="B1153" t="s">
        <v>68</v>
      </c>
      <c r="C1153">
        <v>1</v>
      </c>
      <c r="D1153">
        <v>3</v>
      </c>
      <c r="E1153">
        <f>IF(D1153="","",VLOOKUP(D1153,Paramètres!$A$12:$B$16,2,FALSE))</f>
        <v>3</v>
      </c>
    </row>
    <row r="1154" spans="1:5" x14ac:dyDescent="0.2">
      <c r="A1154" t="s">
        <v>444</v>
      </c>
      <c r="B1154" t="s">
        <v>46</v>
      </c>
      <c r="C1154">
        <v>1</v>
      </c>
      <c r="D1154">
        <v>2</v>
      </c>
      <c r="E1154">
        <f>IF(D1154="","",VLOOKUP(D1154,Paramètres!$A$12:$B$16,2,FALSE))</f>
        <v>4</v>
      </c>
    </row>
    <row r="1155" spans="1:5" x14ac:dyDescent="0.2">
      <c r="A1155" t="s">
        <v>444</v>
      </c>
      <c r="B1155" t="s">
        <v>48</v>
      </c>
      <c r="C1155">
        <v>1</v>
      </c>
      <c r="E1155" t="str">
        <f>IF(D1155="","",VLOOKUP(D1155,Paramètres!$A$12:$B$16,2,FALSE))</f>
        <v/>
      </c>
    </row>
    <row r="1156" spans="1:5" x14ac:dyDescent="0.2">
      <c r="A1156" t="s">
        <v>444</v>
      </c>
      <c r="B1156" t="s">
        <v>50</v>
      </c>
      <c r="C1156">
        <v>1</v>
      </c>
      <c r="D1156">
        <v>4</v>
      </c>
      <c r="E1156">
        <f>IF(D1156="","",VLOOKUP(D1156,Paramètres!$A$12:$B$16,2,FALSE))</f>
        <v>2</v>
      </c>
    </row>
    <row r="1157" spans="1:5" x14ac:dyDescent="0.2">
      <c r="A1157" t="s">
        <v>444</v>
      </c>
      <c r="B1157" t="s">
        <v>52</v>
      </c>
      <c r="C1157">
        <v>1</v>
      </c>
      <c r="D1157">
        <v>5</v>
      </c>
      <c r="E1157">
        <f>IF(D1157="","",VLOOKUP(D1157,Paramètres!$A$12:$B$16,2,FALSE))</f>
        <v>1</v>
      </c>
    </row>
    <row r="1158" spans="1:5" x14ac:dyDescent="0.2">
      <c r="A1158" t="s">
        <v>444</v>
      </c>
      <c r="B1158" t="s">
        <v>54</v>
      </c>
      <c r="C1158">
        <v>1</v>
      </c>
      <c r="E1158" t="str">
        <f>IF(D1158="","",VLOOKUP(D1158,Paramètres!$A$12:$B$16,2,FALSE))</f>
        <v/>
      </c>
    </row>
    <row r="1159" spans="1:5" x14ac:dyDescent="0.2">
      <c r="A1159" t="s">
        <v>444</v>
      </c>
      <c r="B1159" t="s">
        <v>56</v>
      </c>
      <c r="C1159">
        <v>1</v>
      </c>
      <c r="E1159" t="str">
        <f>IF(D1159="","",VLOOKUP(D1159,Paramètres!$A$12:$B$16,2,FALSE))</f>
        <v/>
      </c>
    </row>
    <row r="1160" spans="1:5" x14ac:dyDescent="0.2">
      <c r="A1160" t="s">
        <v>444</v>
      </c>
      <c r="B1160" t="s">
        <v>58</v>
      </c>
      <c r="C1160">
        <v>1</v>
      </c>
      <c r="E1160" t="str">
        <f>IF(D1160="","",VLOOKUP(D1160,Paramètres!$A$12:$B$16,2,FALSE))</f>
        <v/>
      </c>
    </row>
    <row r="1161" spans="1:5" x14ac:dyDescent="0.2">
      <c r="A1161" t="s">
        <v>444</v>
      </c>
      <c r="B1161" t="s">
        <v>60</v>
      </c>
      <c r="C1161">
        <v>1</v>
      </c>
      <c r="D1161">
        <v>1</v>
      </c>
      <c r="E1161">
        <f>IF(D1161="","",VLOOKUP(D1161,Paramètres!$A$12:$B$16,2,FALSE))</f>
        <v>5</v>
      </c>
    </row>
    <row r="1162" spans="1:5" x14ac:dyDescent="0.2">
      <c r="A1162" t="s">
        <v>444</v>
      </c>
      <c r="B1162" t="s">
        <v>62</v>
      </c>
      <c r="C1162">
        <v>1</v>
      </c>
      <c r="D1162">
        <v>3</v>
      </c>
      <c r="E1162">
        <f>IF(D1162="","",VLOOKUP(D1162,Paramètres!$A$12:$B$16,2,FALSE))</f>
        <v>3</v>
      </c>
    </row>
    <row r="1163" spans="1:5" x14ac:dyDescent="0.2">
      <c r="A1163" t="s">
        <v>444</v>
      </c>
      <c r="B1163" t="s">
        <v>64</v>
      </c>
      <c r="C1163">
        <v>0</v>
      </c>
      <c r="E1163" t="str">
        <f>IF(D1163="","",VLOOKUP(D1163,Paramètres!$A$12:$B$16,2,FALSE))</f>
        <v/>
      </c>
    </row>
    <row r="1164" spans="1:5" x14ac:dyDescent="0.2">
      <c r="A1164" t="s">
        <v>444</v>
      </c>
      <c r="B1164" t="s">
        <v>66</v>
      </c>
      <c r="C1164">
        <v>1</v>
      </c>
      <c r="E1164" t="str">
        <f>IF(D1164="","",VLOOKUP(D1164,Paramètres!$A$12:$B$16,2,FALSE))</f>
        <v/>
      </c>
    </row>
    <row r="1165" spans="1:5" x14ac:dyDescent="0.2">
      <c r="A1165" t="s">
        <v>444</v>
      </c>
      <c r="B1165" t="s">
        <v>68</v>
      </c>
      <c r="C1165">
        <v>0</v>
      </c>
      <c r="E1165" t="str">
        <f>IF(D1165="","",VLOOKUP(D1165,Paramètres!$A$12:$B$16,2,FALSE))</f>
        <v/>
      </c>
    </row>
    <row r="1166" spans="1:5" x14ac:dyDescent="0.2">
      <c r="A1166" t="s">
        <v>445</v>
      </c>
      <c r="B1166" t="s">
        <v>46</v>
      </c>
      <c r="C1166">
        <v>1</v>
      </c>
      <c r="E1166" t="str">
        <f>IF(D1166="","",VLOOKUP(D1166,Paramètres!$A$12:$B$16,2,FALSE))</f>
        <v/>
      </c>
    </row>
    <row r="1167" spans="1:5" x14ac:dyDescent="0.2">
      <c r="A1167" t="s">
        <v>445</v>
      </c>
      <c r="B1167" t="s">
        <v>48</v>
      </c>
      <c r="C1167">
        <v>1</v>
      </c>
      <c r="D1167">
        <v>5</v>
      </c>
      <c r="E1167">
        <f>IF(D1167="","",VLOOKUP(D1167,Paramètres!$A$12:$B$16,2,FALSE))</f>
        <v>1</v>
      </c>
    </row>
    <row r="1168" spans="1:5" x14ac:dyDescent="0.2">
      <c r="A1168" t="s">
        <v>445</v>
      </c>
      <c r="B1168" t="s">
        <v>50</v>
      </c>
      <c r="C1168">
        <v>1</v>
      </c>
      <c r="E1168" t="str">
        <f>IF(D1168="","",VLOOKUP(D1168,Paramètres!$A$12:$B$16,2,FALSE))</f>
        <v/>
      </c>
    </row>
    <row r="1169" spans="1:5" x14ac:dyDescent="0.2">
      <c r="A1169" t="s">
        <v>445</v>
      </c>
      <c r="B1169" t="s">
        <v>52</v>
      </c>
      <c r="C1169">
        <v>1</v>
      </c>
      <c r="D1169">
        <v>3</v>
      </c>
      <c r="E1169">
        <f>IF(D1169="","",VLOOKUP(D1169,Paramètres!$A$12:$B$16,2,FALSE))</f>
        <v>3</v>
      </c>
    </row>
    <row r="1170" spans="1:5" x14ac:dyDescent="0.2">
      <c r="A1170" t="s">
        <v>445</v>
      </c>
      <c r="B1170" t="s">
        <v>54</v>
      </c>
      <c r="C1170">
        <v>0</v>
      </c>
      <c r="E1170" t="str">
        <f>IF(D1170="","",VLOOKUP(D1170,Paramètres!$A$12:$B$16,2,FALSE))</f>
        <v/>
      </c>
    </row>
    <row r="1171" spans="1:5" x14ac:dyDescent="0.2">
      <c r="A1171" t="s">
        <v>445</v>
      </c>
      <c r="B1171" t="s">
        <v>56</v>
      </c>
      <c r="C1171">
        <v>0</v>
      </c>
      <c r="E1171" t="str">
        <f>IF(D1171="","",VLOOKUP(D1171,Paramètres!$A$12:$B$16,2,FALSE))</f>
        <v/>
      </c>
    </row>
    <row r="1172" spans="1:5" x14ac:dyDescent="0.2">
      <c r="A1172" t="s">
        <v>445</v>
      </c>
      <c r="B1172" t="s">
        <v>58</v>
      </c>
      <c r="C1172">
        <v>1</v>
      </c>
      <c r="E1172" t="str">
        <f>IF(D1172="","",VLOOKUP(D1172,Paramètres!$A$12:$B$16,2,FALSE))</f>
        <v/>
      </c>
    </row>
    <row r="1173" spans="1:5" x14ac:dyDescent="0.2">
      <c r="A1173" t="s">
        <v>445</v>
      </c>
      <c r="B1173" t="s">
        <v>60</v>
      </c>
      <c r="C1173">
        <v>1</v>
      </c>
      <c r="E1173" t="str">
        <f>IF(D1173="","",VLOOKUP(D1173,Paramètres!$A$12:$B$16,2,FALSE))</f>
        <v/>
      </c>
    </row>
    <row r="1174" spans="1:5" x14ac:dyDescent="0.2">
      <c r="A1174" t="s">
        <v>445</v>
      </c>
      <c r="B1174" t="s">
        <v>62</v>
      </c>
      <c r="C1174">
        <v>1</v>
      </c>
      <c r="D1174">
        <v>1</v>
      </c>
      <c r="E1174">
        <f>IF(D1174="","",VLOOKUP(D1174,Paramètres!$A$12:$B$16,2,FALSE))</f>
        <v>5</v>
      </c>
    </row>
    <row r="1175" spans="1:5" x14ac:dyDescent="0.2">
      <c r="A1175" t="s">
        <v>445</v>
      </c>
      <c r="B1175" t="s">
        <v>64</v>
      </c>
      <c r="C1175">
        <v>1</v>
      </c>
      <c r="E1175" t="str">
        <f>IF(D1175="","",VLOOKUP(D1175,Paramètres!$A$12:$B$16,2,FALSE))</f>
        <v/>
      </c>
    </row>
    <row r="1176" spans="1:5" x14ac:dyDescent="0.2">
      <c r="A1176" t="s">
        <v>445</v>
      </c>
      <c r="B1176" t="s">
        <v>66</v>
      </c>
      <c r="C1176">
        <v>1</v>
      </c>
      <c r="D1176">
        <v>2</v>
      </c>
      <c r="E1176">
        <f>IF(D1176="","",VLOOKUP(D1176,Paramètres!$A$12:$B$16,2,FALSE))</f>
        <v>4</v>
      </c>
    </row>
    <row r="1177" spans="1:5" x14ac:dyDescent="0.2">
      <c r="A1177" t="s">
        <v>445</v>
      </c>
      <c r="B1177" t="s">
        <v>68</v>
      </c>
      <c r="C1177">
        <v>1</v>
      </c>
      <c r="D1177">
        <v>4</v>
      </c>
      <c r="E1177">
        <f>IF(D1177="","",VLOOKUP(D1177,Paramètres!$A$12:$B$16,2,FALSE))</f>
        <v>2</v>
      </c>
    </row>
    <row r="1178" spans="1:5" x14ac:dyDescent="0.2">
      <c r="A1178" t="s">
        <v>446</v>
      </c>
      <c r="B1178" t="s">
        <v>46</v>
      </c>
      <c r="C1178">
        <v>1</v>
      </c>
      <c r="E1178" t="str">
        <f>IF(D1178="","",VLOOKUP(D1178,Paramètres!$A$12:$B$16,2,FALSE))</f>
        <v/>
      </c>
    </row>
    <row r="1179" spans="1:5" x14ac:dyDescent="0.2">
      <c r="A1179" t="s">
        <v>446</v>
      </c>
      <c r="B1179" t="s">
        <v>48</v>
      </c>
      <c r="C1179">
        <v>1</v>
      </c>
      <c r="D1179">
        <v>2</v>
      </c>
      <c r="E1179">
        <f>IF(D1179="","",VLOOKUP(D1179,Paramètres!$A$12:$B$16,2,FALSE))</f>
        <v>4</v>
      </c>
    </row>
    <row r="1180" spans="1:5" x14ac:dyDescent="0.2">
      <c r="A1180" t="s">
        <v>446</v>
      </c>
      <c r="B1180" t="s">
        <v>50</v>
      </c>
      <c r="C1180">
        <v>1</v>
      </c>
      <c r="D1180">
        <v>5</v>
      </c>
      <c r="E1180">
        <f>IF(D1180="","",VLOOKUP(D1180,Paramètres!$A$12:$B$16,2,FALSE))</f>
        <v>1</v>
      </c>
    </row>
    <row r="1181" spans="1:5" x14ac:dyDescent="0.2">
      <c r="A1181" t="s">
        <v>446</v>
      </c>
      <c r="B1181" t="s">
        <v>52</v>
      </c>
      <c r="C1181">
        <v>1</v>
      </c>
      <c r="D1181">
        <v>1</v>
      </c>
      <c r="E1181">
        <f>IF(D1181="","",VLOOKUP(D1181,Paramètres!$A$12:$B$16,2,FALSE))</f>
        <v>5</v>
      </c>
    </row>
    <row r="1182" spans="1:5" x14ac:dyDescent="0.2">
      <c r="A1182" t="s">
        <v>446</v>
      </c>
      <c r="B1182" t="s">
        <v>54</v>
      </c>
      <c r="C1182">
        <v>1</v>
      </c>
      <c r="D1182">
        <v>3</v>
      </c>
      <c r="E1182">
        <f>IF(D1182="","",VLOOKUP(D1182,Paramètres!$A$12:$B$16,2,FALSE))</f>
        <v>3</v>
      </c>
    </row>
    <row r="1183" spans="1:5" x14ac:dyDescent="0.2">
      <c r="A1183" t="s">
        <v>446</v>
      </c>
      <c r="B1183" t="s">
        <v>56</v>
      </c>
      <c r="C1183">
        <v>1</v>
      </c>
      <c r="E1183" t="str">
        <f>IF(D1183="","",VLOOKUP(D1183,Paramètres!$A$12:$B$16,2,FALSE))</f>
        <v/>
      </c>
    </row>
    <row r="1184" spans="1:5" x14ac:dyDescent="0.2">
      <c r="A1184" t="s">
        <v>446</v>
      </c>
      <c r="B1184" t="s">
        <v>58</v>
      </c>
      <c r="C1184">
        <v>1</v>
      </c>
      <c r="E1184" t="str">
        <f>IF(D1184="","",VLOOKUP(D1184,Paramètres!$A$12:$B$16,2,FALSE))</f>
        <v/>
      </c>
    </row>
    <row r="1185" spans="1:5" x14ac:dyDescent="0.2">
      <c r="A1185" t="s">
        <v>446</v>
      </c>
      <c r="B1185" t="s">
        <v>60</v>
      </c>
      <c r="C1185">
        <v>1</v>
      </c>
      <c r="E1185" t="str">
        <f>IF(D1185="","",VLOOKUP(D1185,Paramètres!$A$12:$B$16,2,FALSE))</f>
        <v/>
      </c>
    </row>
    <row r="1186" spans="1:5" x14ac:dyDescent="0.2">
      <c r="A1186" t="s">
        <v>446</v>
      </c>
      <c r="B1186" t="s">
        <v>62</v>
      </c>
      <c r="C1186">
        <v>0</v>
      </c>
      <c r="E1186" t="str">
        <f>IF(D1186="","",VLOOKUP(D1186,Paramètres!$A$12:$B$16,2,FALSE))</f>
        <v/>
      </c>
    </row>
    <row r="1187" spans="1:5" x14ac:dyDescent="0.2">
      <c r="A1187" t="s">
        <v>446</v>
      </c>
      <c r="B1187" t="s">
        <v>64</v>
      </c>
      <c r="C1187">
        <v>1</v>
      </c>
      <c r="E1187" t="str">
        <f>IF(D1187="","",VLOOKUP(D1187,Paramètres!$A$12:$B$16,2,FALSE))</f>
        <v/>
      </c>
    </row>
    <row r="1188" spans="1:5" x14ac:dyDescent="0.2">
      <c r="A1188" t="s">
        <v>446</v>
      </c>
      <c r="B1188" t="s">
        <v>66</v>
      </c>
      <c r="C1188">
        <v>0</v>
      </c>
      <c r="E1188" t="str">
        <f>IF(D1188="","",VLOOKUP(D1188,Paramètres!$A$12:$B$16,2,FALSE))</f>
        <v/>
      </c>
    </row>
    <row r="1189" spans="1:5" x14ac:dyDescent="0.2">
      <c r="A1189" t="s">
        <v>446</v>
      </c>
      <c r="B1189" t="s">
        <v>68</v>
      </c>
      <c r="C1189">
        <v>1</v>
      </c>
      <c r="D1189">
        <v>4</v>
      </c>
      <c r="E1189">
        <f>IF(D1189="","",VLOOKUP(D1189,Paramètres!$A$12:$B$16,2,FALSE))</f>
        <v>2</v>
      </c>
    </row>
    <row r="1190" spans="1:5" x14ac:dyDescent="0.2">
      <c r="A1190" t="s">
        <v>447</v>
      </c>
      <c r="B1190" t="s">
        <v>46</v>
      </c>
      <c r="C1190">
        <v>0</v>
      </c>
      <c r="E1190" t="str">
        <f>IF(D1190="","",VLOOKUP(D1190,Paramètres!$A$12:$B$16,2,FALSE))</f>
        <v/>
      </c>
    </row>
    <row r="1191" spans="1:5" x14ac:dyDescent="0.2">
      <c r="A1191" t="s">
        <v>447</v>
      </c>
      <c r="B1191" t="s">
        <v>48</v>
      </c>
      <c r="C1191">
        <v>1</v>
      </c>
      <c r="D1191">
        <v>5</v>
      </c>
      <c r="E1191">
        <f>IF(D1191="","",VLOOKUP(D1191,Paramètres!$A$12:$B$16,2,FALSE))</f>
        <v>1</v>
      </c>
    </row>
    <row r="1192" spans="1:5" x14ac:dyDescent="0.2">
      <c r="A1192" t="s">
        <v>447</v>
      </c>
      <c r="B1192" t="s">
        <v>50</v>
      </c>
      <c r="C1192">
        <v>1</v>
      </c>
      <c r="E1192" t="str">
        <f>IF(D1192="","",VLOOKUP(D1192,Paramètres!$A$12:$B$16,2,FALSE))</f>
        <v/>
      </c>
    </row>
    <row r="1193" spans="1:5" x14ac:dyDescent="0.2">
      <c r="A1193" t="s">
        <v>447</v>
      </c>
      <c r="B1193" t="s">
        <v>52</v>
      </c>
      <c r="C1193">
        <v>1</v>
      </c>
      <c r="D1193">
        <v>4</v>
      </c>
      <c r="E1193">
        <f>IF(D1193="","",VLOOKUP(D1193,Paramètres!$A$12:$B$16,2,FALSE))</f>
        <v>2</v>
      </c>
    </row>
    <row r="1194" spans="1:5" x14ac:dyDescent="0.2">
      <c r="A1194" t="s">
        <v>447</v>
      </c>
      <c r="B1194" t="s">
        <v>54</v>
      </c>
      <c r="C1194">
        <v>1</v>
      </c>
      <c r="E1194" t="str">
        <f>IF(D1194="","",VLOOKUP(D1194,Paramètres!$A$12:$B$16,2,FALSE))</f>
        <v/>
      </c>
    </row>
    <row r="1195" spans="1:5" x14ac:dyDescent="0.2">
      <c r="A1195" t="s">
        <v>447</v>
      </c>
      <c r="B1195" t="s">
        <v>56</v>
      </c>
      <c r="C1195">
        <v>0</v>
      </c>
      <c r="E1195" t="str">
        <f>IF(D1195="","",VLOOKUP(D1195,Paramètres!$A$12:$B$16,2,FALSE))</f>
        <v/>
      </c>
    </row>
    <row r="1196" spans="1:5" x14ac:dyDescent="0.2">
      <c r="A1196" t="s">
        <v>447</v>
      </c>
      <c r="B1196" t="s">
        <v>58</v>
      </c>
      <c r="C1196">
        <v>1</v>
      </c>
      <c r="E1196" t="str">
        <f>IF(D1196="","",VLOOKUP(D1196,Paramètres!$A$12:$B$16,2,FALSE))</f>
        <v/>
      </c>
    </row>
    <row r="1197" spans="1:5" x14ac:dyDescent="0.2">
      <c r="A1197" t="s">
        <v>447</v>
      </c>
      <c r="B1197" t="s">
        <v>60</v>
      </c>
      <c r="C1197">
        <v>1</v>
      </c>
      <c r="E1197" t="str">
        <f>IF(D1197="","",VLOOKUP(D1197,Paramètres!$A$12:$B$16,2,FALSE))</f>
        <v/>
      </c>
    </row>
    <row r="1198" spans="1:5" x14ac:dyDescent="0.2">
      <c r="A1198" t="s">
        <v>447</v>
      </c>
      <c r="B1198" t="s">
        <v>62</v>
      </c>
      <c r="C1198">
        <v>1</v>
      </c>
      <c r="D1198">
        <v>2</v>
      </c>
      <c r="E1198">
        <f>IF(D1198="","",VLOOKUP(D1198,Paramètres!$A$12:$B$16,2,FALSE))</f>
        <v>4</v>
      </c>
    </row>
    <row r="1199" spans="1:5" x14ac:dyDescent="0.2">
      <c r="A1199" t="s">
        <v>447</v>
      </c>
      <c r="B1199" t="s">
        <v>64</v>
      </c>
      <c r="C1199">
        <v>1</v>
      </c>
      <c r="D1199">
        <v>3</v>
      </c>
      <c r="E1199">
        <f>IF(D1199="","",VLOOKUP(D1199,Paramètres!$A$12:$B$16,2,FALSE))</f>
        <v>3</v>
      </c>
    </row>
    <row r="1200" spans="1:5" x14ac:dyDescent="0.2">
      <c r="A1200" t="s">
        <v>447</v>
      </c>
      <c r="B1200" t="s">
        <v>66</v>
      </c>
      <c r="C1200">
        <v>1</v>
      </c>
      <c r="D1200">
        <v>1</v>
      </c>
      <c r="E1200">
        <f>IF(D1200="","",VLOOKUP(D1200,Paramètres!$A$12:$B$16,2,FALSE))</f>
        <v>5</v>
      </c>
    </row>
    <row r="1201" spans="1:5" x14ac:dyDescent="0.2">
      <c r="A1201" t="s">
        <v>447</v>
      </c>
      <c r="B1201" t="s">
        <v>68</v>
      </c>
      <c r="C1201">
        <v>1</v>
      </c>
      <c r="E1201" t="str">
        <f>IF(D1201="","",VLOOKUP(D1201,Paramètres!$A$12:$B$16,2,FALSE))</f>
        <v/>
      </c>
    </row>
    <row r="1202" spans="1:5" x14ac:dyDescent="0.2">
      <c r="A1202" t="s">
        <v>448</v>
      </c>
      <c r="B1202" t="s">
        <v>46</v>
      </c>
      <c r="C1202">
        <v>1</v>
      </c>
      <c r="D1202">
        <v>1</v>
      </c>
      <c r="E1202">
        <f>IF(D1202="","",VLOOKUP(D1202,Paramètres!$A$12:$B$16,2,FALSE))</f>
        <v>5</v>
      </c>
    </row>
    <row r="1203" spans="1:5" x14ac:dyDescent="0.2">
      <c r="A1203" t="s">
        <v>448</v>
      </c>
      <c r="B1203" t="s">
        <v>48</v>
      </c>
      <c r="C1203">
        <v>1</v>
      </c>
      <c r="D1203">
        <v>2</v>
      </c>
      <c r="E1203">
        <f>IF(D1203="","",VLOOKUP(D1203,Paramètres!$A$12:$B$16,2,FALSE))</f>
        <v>4</v>
      </c>
    </row>
    <row r="1204" spans="1:5" x14ac:dyDescent="0.2">
      <c r="A1204" t="s">
        <v>448</v>
      </c>
      <c r="B1204" t="s">
        <v>50</v>
      </c>
      <c r="C1204">
        <v>1</v>
      </c>
      <c r="D1204">
        <v>4</v>
      </c>
      <c r="E1204">
        <f>IF(D1204="","",VLOOKUP(D1204,Paramètres!$A$12:$B$16,2,FALSE))</f>
        <v>2</v>
      </c>
    </row>
    <row r="1205" spans="1:5" x14ac:dyDescent="0.2">
      <c r="A1205" t="s">
        <v>448</v>
      </c>
      <c r="B1205" t="s">
        <v>52</v>
      </c>
      <c r="C1205">
        <v>0</v>
      </c>
      <c r="E1205" t="str">
        <f>IF(D1205="","",VLOOKUP(D1205,Paramètres!$A$12:$B$16,2,FALSE))</f>
        <v/>
      </c>
    </row>
    <row r="1206" spans="1:5" x14ac:dyDescent="0.2">
      <c r="A1206" t="s">
        <v>448</v>
      </c>
      <c r="B1206" t="s">
        <v>54</v>
      </c>
      <c r="C1206">
        <v>1</v>
      </c>
      <c r="E1206" t="str">
        <f>IF(D1206="","",VLOOKUP(D1206,Paramètres!$A$12:$B$16,2,FALSE))</f>
        <v/>
      </c>
    </row>
    <row r="1207" spans="1:5" x14ac:dyDescent="0.2">
      <c r="A1207" t="s">
        <v>448</v>
      </c>
      <c r="B1207" t="s">
        <v>56</v>
      </c>
      <c r="C1207">
        <v>1</v>
      </c>
      <c r="E1207" t="str">
        <f>IF(D1207="","",VLOOKUP(D1207,Paramètres!$A$12:$B$16,2,FALSE))</f>
        <v/>
      </c>
    </row>
    <row r="1208" spans="1:5" x14ac:dyDescent="0.2">
      <c r="A1208" t="s">
        <v>448</v>
      </c>
      <c r="B1208" t="s">
        <v>58</v>
      </c>
      <c r="C1208">
        <v>0</v>
      </c>
      <c r="E1208" t="str">
        <f>IF(D1208="","",VLOOKUP(D1208,Paramètres!$A$12:$B$16,2,FALSE))</f>
        <v/>
      </c>
    </row>
    <row r="1209" spans="1:5" x14ac:dyDescent="0.2">
      <c r="A1209" t="s">
        <v>448</v>
      </c>
      <c r="B1209" t="s">
        <v>60</v>
      </c>
      <c r="C1209">
        <v>1</v>
      </c>
      <c r="D1209">
        <v>3</v>
      </c>
      <c r="E1209">
        <f>IF(D1209="","",VLOOKUP(D1209,Paramètres!$A$12:$B$16,2,FALSE))</f>
        <v>3</v>
      </c>
    </row>
    <row r="1210" spans="1:5" x14ac:dyDescent="0.2">
      <c r="A1210" t="s">
        <v>448</v>
      </c>
      <c r="B1210" t="s">
        <v>62</v>
      </c>
      <c r="C1210">
        <v>1</v>
      </c>
      <c r="E1210" t="str">
        <f>IF(D1210="","",VLOOKUP(D1210,Paramètres!$A$12:$B$16,2,FALSE))</f>
        <v/>
      </c>
    </row>
    <row r="1211" spans="1:5" x14ac:dyDescent="0.2">
      <c r="A1211" t="s">
        <v>448</v>
      </c>
      <c r="B1211" t="s">
        <v>64</v>
      </c>
      <c r="C1211">
        <v>1</v>
      </c>
      <c r="E1211" t="str">
        <f>IF(D1211="","",VLOOKUP(D1211,Paramètres!$A$12:$B$16,2,FALSE))</f>
        <v/>
      </c>
    </row>
    <row r="1212" spans="1:5" x14ac:dyDescent="0.2">
      <c r="A1212" t="s">
        <v>448</v>
      </c>
      <c r="B1212" t="s">
        <v>66</v>
      </c>
      <c r="C1212">
        <v>1</v>
      </c>
      <c r="E1212" t="str">
        <f>IF(D1212="","",VLOOKUP(D1212,Paramètres!$A$12:$B$16,2,FALSE))</f>
        <v/>
      </c>
    </row>
    <row r="1213" spans="1:5" x14ac:dyDescent="0.2">
      <c r="A1213" t="s">
        <v>448</v>
      </c>
      <c r="B1213" t="s">
        <v>68</v>
      </c>
      <c r="C1213">
        <v>1</v>
      </c>
      <c r="D1213">
        <v>5</v>
      </c>
      <c r="E1213">
        <f>IF(D1213="","",VLOOKUP(D1213,Paramètres!$A$12:$B$16,2,FALSE))</f>
        <v>1</v>
      </c>
    </row>
    <row r="1214" spans="1:5" x14ac:dyDescent="0.2">
      <c r="A1214" t="s">
        <v>450</v>
      </c>
      <c r="B1214" t="s">
        <v>46</v>
      </c>
      <c r="C1214">
        <v>1</v>
      </c>
      <c r="E1214" t="str">
        <f>IF(D1214="","",VLOOKUP(D1214,Paramètres!$A$12:$B$16,2,FALSE))</f>
        <v/>
      </c>
    </row>
    <row r="1215" spans="1:5" x14ac:dyDescent="0.2">
      <c r="A1215" t="s">
        <v>450</v>
      </c>
      <c r="B1215" t="s">
        <v>48</v>
      </c>
      <c r="C1215">
        <v>0</v>
      </c>
      <c r="E1215" t="str">
        <f>IF(D1215="","",VLOOKUP(D1215,Paramètres!$A$12:$B$16,2,FALSE))</f>
        <v/>
      </c>
    </row>
    <row r="1216" spans="1:5" x14ac:dyDescent="0.2">
      <c r="A1216" t="s">
        <v>450</v>
      </c>
      <c r="B1216" t="s">
        <v>50</v>
      </c>
      <c r="C1216">
        <v>1</v>
      </c>
      <c r="E1216" t="str">
        <f>IF(D1216="","",VLOOKUP(D1216,Paramètres!$A$12:$B$16,2,FALSE))</f>
        <v/>
      </c>
    </row>
    <row r="1217" spans="1:5" x14ac:dyDescent="0.2">
      <c r="A1217" t="s">
        <v>450</v>
      </c>
      <c r="B1217" t="s">
        <v>52</v>
      </c>
      <c r="C1217">
        <v>1</v>
      </c>
      <c r="D1217">
        <v>5</v>
      </c>
      <c r="E1217">
        <f>IF(D1217="","",VLOOKUP(D1217,Paramètres!$A$12:$B$16,2,FALSE))</f>
        <v>1</v>
      </c>
    </row>
    <row r="1218" spans="1:5" x14ac:dyDescent="0.2">
      <c r="A1218" t="s">
        <v>450</v>
      </c>
      <c r="B1218" t="s">
        <v>54</v>
      </c>
      <c r="C1218">
        <v>1</v>
      </c>
      <c r="D1218">
        <v>4</v>
      </c>
      <c r="E1218">
        <f>IF(D1218="","",VLOOKUP(D1218,Paramètres!$A$12:$B$16,2,FALSE))</f>
        <v>2</v>
      </c>
    </row>
    <row r="1219" spans="1:5" x14ac:dyDescent="0.2">
      <c r="A1219" t="s">
        <v>450</v>
      </c>
      <c r="B1219" t="s">
        <v>56</v>
      </c>
      <c r="C1219">
        <v>1</v>
      </c>
      <c r="D1219">
        <v>3</v>
      </c>
      <c r="E1219">
        <f>IF(D1219="","",VLOOKUP(D1219,Paramètres!$A$12:$B$16,2,FALSE))</f>
        <v>3</v>
      </c>
    </row>
    <row r="1220" spans="1:5" x14ac:dyDescent="0.2">
      <c r="A1220" t="s">
        <v>450</v>
      </c>
      <c r="B1220" t="s">
        <v>58</v>
      </c>
      <c r="C1220">
        <v>1</v>
      </c>
      <c r="D1220">
        <v>2</v>
      </c>
      <c r="E1220">
        <f>IF(D1220="","",VLOOKUP(D1220,Paramètres!$A$12:$B$16,2,FALSE))</f>
        <v>4</v>
      </c>
    </row>
    <row r="1221" spans="1:5" x14ac:dyDescent="0.2">
      <c r="A1221" t="s">
        <v>450</v>
      </c>
      <c r="B1221" t="s">
        <v>60</v>
      </c>
      <c r="C1221">
        <v>1</v>
      </c>
      <c r="E1221" t="str">
        <f>IF(D1221="","",VLOOKUP(D1221,Paramètres!$A$12:$B$16,2,FALSE))</f>
        <v/>
      </c>
    </row>
    <row r="1222" spans="1:5" x14ac:dyDescent="0.2">
      <c r="A1222" t="s">
        <v>450</v>
      </c>
      <c r="B1222" t="s">
        <v>62</v>
      </c>
      <c r="C1222">
        <v>1</v>
      </c>
      <c r="E1222" t="str">
        <f>IF(D1222="","",VLOOKUP(D1222,Paramètres!$A$12:$B$16,2,FALSE))</f>
        <v/>
      </c>
    </row>
    <row r="1223" spans="1:5" x14ac:dyDescent="0.2">
      <c r="A1223" t="s">
        <v>450</v>
      </c>
      <c r="B1223" t="s">
        <v>64</v>
      </c>
      <c r="C1223">
        <v>1</v>
      </c>
      <c r="D1223">
        <v>1</v>
      </c>
      <c r="E1223">
        <f>IF(D1223="","",VLOOKUP(D1223,Paramètres!$A$12:$B$16,2,FALSE))</f>
        <v>5</v>
      </c>
    </row>
    <row r="1224" spans="1:5" x14ac:dyDescent="0.2">
      <c r="A1224" t="s">
        <v>450</v>
      </c>
      <c r="B1224" t="s">
        <v>66</v>
      </c>
      <c r="C1224">
        <v>1</v>
      </c>
      <c r="E1224" t="str">
        <f>IF(D1224="","",VLOOKUP(D1224,Paramètres!$A$12:$B$16,2,FALSE))</f>
        <v/>
      </c>
    </row>
    <row r="1225" spans="1:5" x14ac:dyDescent="0.2">
      <c r="A1225" t="s">
        <v>450</v>
      </c>
      <c r="B1225" t="s">
        <v>68</v>
      </c>
      <c r="C1225">
        <v>0</v>
      </c>
      <c r="E1225" t="str">
        <f>IF(D1225="","",VLOOKUP(D1225,Paramètres!$A$12:$B$16,2,FALSE))</f>
        <v/>
      </c>
    </row>
    <row r="1226" spans="1:5" x14ac:dyDescent="0.2">
      <c r="A1226" t="s">
        <v>451</v>
      </c>
      <c r="B1226" t="s">
        <v>46</v>
      </c>
      <c r="C1226">
        <v>1</v>
      </c>
      <c r="D1226">
        <v>2</v>
      </c>
      <c r="E1226">
        <f>IF(D1226="","",VLOOKUP(D1226,Paramètres!$A$12:$B$16,2,FALSE))</f>
        <v>4</v>
      </c>
    </row>
    <row r="1227" spans="1:5" x14ac:dyDescent="0.2">
      <c r="A1227" t="s">
        <v>451</v>
      </c>
      <c r="B1227" t="s">
        <v>48</v>
      </c>
      <c r="C1227">
        <v>1</v>
      </c>
      <c r="E1227" t="str">
        <f>IF(D1227="","",VLOOKUP(D1227,Paramètres!$A$12:$B$16,2,FALSE))</f>
        <v/>
      </c>
    </row>
    <row r="1228" spans="1:5" x14ac:dyDescent="0.2">
      <c r="A1228" t="s">
        <v>451</v>
      </c>
      <c r="B1228" t="s">
        <v>50</v>
      </c>
      <c r="C1228">
        <v>1</v>
      </c>
      <c r="E1228" t="str">
        <f>IF(D1228="","",VLOOKUP(D1228,Paramètres!$A$12:$B$16,2,FALSE))</f>
        <v/>
      </c>
    </row>
    <row r="1229" spans="1:5" x14ac:dyDescent="0.2">
      <c r="A1229" t="s">
        <v>451</v>
      </c>
      <c r="B1229" t="s">
        <v>52</v>
      </c>
      <c r="C1229">
        <v>1</v>
      </c>
      <c r="E1229" t="str">
        <f>IF(D1229="","",VLOOKUP(D1229,Paramètres!$A$12:$B$16,2,FALSE))</f>
        <v/>
      </c>
    </row>
    <row r="1230" spans="1:5" x14ac:dyDescent="0.2">
      <c r="A1230" t="s">
        <v>451</v>
      </c>
      <c r="B1230" t="s">
        <v>54</v>
      </c>
      <c r="C1230">
        <v>1</v>
      </c>
      <c r="D1230">
        <v>5</v>
      </c>
      <c r="E1230">
        <f>IF(D1230="","",VLOOKUP(D1230,Paramètres!$A$12:$B$16,2,FALSE))</f>
        <v>1</v>
      </c>
    </row>
    <row r="1231" spans="1:5" x14ac:dyDescent="0.2">
      <c r="A1231" t="s">
        <v>451</v>
      </c>
      <c r="B1231" t="s">
        <v>56</v>
      </c>
      <c r="C1231">
        <v>1</v>
      </c>
      <c r="D1231">
        <v>4</v>
      </c>
      <c r="E1231">
        <f>IF(D1231="","",VLOOKUP(D1231,Paramètres!$A$12:$B$16,2,FALSE))</f>
        <v>2</v>
      </c>
    </row>
    <row r="1232" spans="1:5" x14ac:dyDescent="0.2">
      <c r="A1232" t="s">
        <v>451</v>
      </c>
      <c r="B1232" t="s">
        <v>58</v>
      </c>
      <c r="C1232">
        <v>1</v>
      </c>
      <c r="E1232" t="str">
        <f>IF(D1232="","",VLOOKUP(D1232,Paramètres!$A$12:$B$16,2,FALSE))</f>
        <v/>
      </c>
    </row>
    <row r="1233" spans="1:5" x14ac:dyDescent="0.2">
      <c r="A1233" t="s">
        <v>451</v>
      </c>
      <c r="B1233" t="s">
        <v>60</v>
      </c>
      <c r="C1233">
        <v>0</v>
      </c>
      <c r="E1233" t="str">
        <f>IF(D1233="","",VLOOKUP(D1233,Paramètres!$A$12:$B$16,2,FALSE))</f>
        <v/>
      </c>
    </row>
    <row r="1234" spans="1:5" x14ac:dyDescent="0.2">
      <c r="A1234" t="s">
        <v>451</v>
      </c>
      <c r="B1234" t="s">
        <v>62</v>
      </c>
      <c r="C1234">
        <v>1</v>
      </c>
      <c r="D1234">
        <v>1</v>
      </c>
      <c r="E1234">
        <f>IF(D1234="","",VLOOKUP(D1234,Paramètres!$A$12:$B$16,2,FALSE))</f>
        <v>5</v>
      </c>
    </row>
    <row r="1235" spans="1:5" x14ac:dyDescent="0.2">
      <c r="A1235" t="s">
        <v>451</v>
      </c>
      <c r="B1235" t="s">
        <v>64</v>
      </c>
      <c r="C1235">
        <v>1</v>
      </c>
      <c r="E1235" t="str">
        <f>IF(D1235="","",VLOOKUP(D1235,Paramètres!$A$12:$B$16,2,FALSE))</f>
        <v/>
      </c>
    </row>
    <row r="1236" spans="1:5" x14ac:dyDescent="0.2">
      <c r="A1236" t="s">
        <v>451</v>
      </c>
      <c r="B1236" t="s">
        <v>66</v>
      </c>
      <c r="C1236">
        <v>1</v>
      </c>
      <c r="D1236">
        <v>3</v>
      </c>
      <c r="E1236">
        <f>IF(D1236="","",VLOOKUP(D1236,Paramètres!$A$12:$B$16,2,FALSE))</f>
        <v>3</v>
      </c>
    </row>
    <row r="1237" spans="1:5" x14ac:dyDescent="0.2">
      <c r="A1237" t="s">
        <v>451</v>
      </c>
      <c r="B1237" t="s">
        <v>68</v>
      </c>
      <c r="C1237">
        <v>0</v>
      </c>
      <c r="E1237" t="str">
        <f>IF(D1237="","",VLOOKUP(D1237,Paramètres!$A$12:$B$16,2,FALSE))</f>
        <v/>
      </c>
    </row>
    <row r="1238" spans="1:5" x14ac:dyDescent="0.2">
      <c r="A1238" t="s">
        <v>452</v>
      </c>
      <c r="B1238" t="s">
        <v>46</v>
      </c>
      <c r="C1238">
        <v>1</v>
      </c>
      <c r="D1238">
        <v>2</v>
      </c>
      <c r="E1238">
        <f>IF(D1238="","",VLOOKUP(D1238,Paramètres!$A$12:$B$16,2,FALSE))</f>
        <v>4</v>
      </c>
    </row>
    <row r="1239" spans="1:5" x14ac:dyDescent="0.2">
      <c r="A1239" t="s">
        <v>452</v>
      </c>
      <c r="B1239" t="s">
        <v>48</v>
      </c>
      <c r="C1239">
        <v>0</v>
      </c>
      <c r="E1239" t="str">
        <f>IF(D1239="","",VLOOKUP(D1239,Paramètres!$A$12:$B$16,2,FALSE))</f>
        <v/>
      </c>
    </row>
    <row r="1240" spans="1:5" x14ac:dyDescent="0.2">
      <c r="A1240" t="s">
        <v>452</v>
      </c>
      <c r="B1240" t="s">
        <v>50</v>
      </c>
      <c r="C1240">
        <v>1</v>
      </c>
      <c r="D1240">
        <v>5</v>
      </c>
      <c r="E1240">
        <f>IF(D1240="","",VLOOKUP(D1240,Paramètres!$A$12:$B$16,2,FALSE))</f>
        <v>1</v>
      </c>
    </row>
    <row r="1241" spans="1:5" x14ac:dyDescent="0.2">
      <c r="A1241" t="s">
        <v>452</v>
      </c>
      <c r="B1241" t="s">
        <v>52</v>
      </c>
      <c r="C1241">
        <v>1</v>
      </c>
      <c r="D1241">
        <v>4</v>
      </c>
      <c r="E1241">
        <f>IF(D1241="","",VLOOKUP(D1241,Paramètres!$A$12:$B$16,2,FALSE))</f>
        <v>2</v>
      </c>
    </row>
    <row r="1242" spans="1:5" x14ac:dyDescent="0.2">
      <c r="A1242" t="s">
        <v>452</v>
      </c>
      <c r="B1242" t="s">
        <v>54</v>
      </c>
      <c r="C1242">
        <v>0</v>
      </c>
      <c r="E1242" t="str">
        <f>IF(D1242="","",VLOOKUP(D1242,Paramètres!$A$12:$B$16,2,FALSE))</f>
        <v/>
      </c>
    </row>
    <row r="1243" spans="1:5" x14ac:dyDescent="0.2">
      <c r="A1243" t="s">
        <v>452</v>
      </c>
      <c r="B1243" t="s">
        <v>56</v>
      </c>
      <c r="C1243">
        <v>1</v>
      </c>
      <c r="E1243" t="str">
        <f>IF(D1243="","",VLOOKUP(D1243,Paramètres!$A$12:$B$16,2,FALSE))</f>
        <v/>
      </c>
    </row>
    <row r="1244" spans="1:5" x14ac:dyDescent="0.2">
      <c r="A1244" t="s">
        <v>452</v>
      </c>
      <c r="B1244" t="s">
        <v>58</v>
      </c>
      <c r="C1244">
        <v>1</v>
      </c>
      <c r="D1244">
        <v>1</v>
      </c>
      <c r="E1244">
        <f>IF(D1244="","",VLOOKUP(D1244,Paramètres!$A$12:$B$16,2,FALSE))</f>
        <v>5</v>
      </c>
    </row>
    <row r="1245" spans="1:5" x14ac:dyDescent="0.2">
      <c r="A1245" t="s">
        <v>452</v>
      </c>
      <c r="B1245" t="s">
        <v>60</v>
      </c>
      <c r="C1245">
        <v>1</v>
      </c>
      <c r="E1245" t="str">
        <f>IF(D1245="","",VLOOKUP(D1245,Paramètres!$A$12:$B$16,2,FALSE))</f>
        <v/>
      </c>
    </row>
    <row r="1246" spans="1:5" x14ac:dyDescent="0.2">
      <c r="A1246" t="s">
        <v>452</v>
      </c>
      <c r="B1246" t="s">
        <v>62</v>
      </c>
      <c r="C1246">
        <v>1</v>
      </c>
      <c r="E1246" t="str">
        <f>IF(D1246="","",VLOOKUP(D1246,Paramètres!$A$12:$B$16,2,FALSE))</f>
        <v/>
      </c>
    </row>
    <row r="1247" spans="1:5" x14ac:dyDescent="0.2">
      <c r="A1247" t="s">
        <v>452</v>
      </c>
      <c r="B1247" t="s">
        <v>64</v>
      </c>
      <c r="C1247">
        <v>1</v>
      </c>
      <c r="D1247">
        <v>3</v>
      </c>
      <c r="E1247">
        <f>IF(D1247="","",VLOOKUP(D1247,Paramètres!$A$12:$B$16,2,FALSE))</f>
        <v>3</v>
      </c>
    </row>
    <row r="1248" spans="1:5" x14ac:dyDescent="0.2">
      <c r="A1248" t="s">
        <v>452</v>
      </c>
      <c r="B1248" t="s">
        <v>66</v>
      </c>
      <c r="C1248">
        <v>1</v>
      </c>
      <c r="E1248" t="str">
        <f>IF(D1248="","",VLOOKUP(D1248,Paramètres!$A$12:$B$16,2,FALSE))</f>
        <v/>
      </c>
    </row>
    <row r="1249" spans="1:5" x14ac:dyDescent="0.2">
      <c r="A1249" t="s">
        <v>452</v>
      </c>
      <c r="B1249" t="s">
        <v>68</v>
      </c>
      <c r="C1249">
        <v>1</v>
      </c>
      <c r="E1249" t="str">
        <f>IF(D1249="","",VLOOKUP(D1249,Paramètres!$A$12:$B$16,2,FALSE))</f>
        <v/>
      </c>
    </row>
    <row r="1250" spans="1:5" x14ac:dyDescent="0.2">
      <c r="A1250" t="s">
        <v>453</v>
      </c>
      <c r="B1250" t="s">
        <v>46</v>
      </c>
      <c r="C1250">
        <v>1</v>
      </c>
      <c r="D1250">
        <v>1</v>
      </c>
      <c r="E1250">
        <f>IF(D1250="","",VLOOKUP(D1250,Paramètres!$A$12:$B$16,2,FALSE))</f>
        <v>5</v>
      </c>
    </row>
    <row r="1251" spans="1:5" x14ac:dyDescent="0.2">
      <c r="A1251" t="s">
        <v>453</v>
      </c>
      <c r="B1251" t="s">
        <v>48</v>
      </c>
      <c r="C1251">
        <v>1</v>
      </c>
      <c r="D1251">
        <v>4</v>
      </c>
      <c r="E1251">
        <f>IF(D1251="","",VLOOKUP(D1251,Paramètres!$A$12:$B$16,2,FALSE))</f>
        <v>2</v>
      </c>
    </row>
    <row r="1252" spans="1:5" x14ac:dyDescent="0.2">
      <c r="A1252" t="s">
        <v>453</v>
      </c>
      <c r="B1252" t="s">
        <v>50</v>
      </c>
      <c r="C1252">
        <v>1</v>
      </c>
      <c r="E1252" t="str">
        <f>IF(D1252="","",VLOOKUP(D1252,Paramètres!$A$12:$B$16,2,FALSE))</f>
        <v/>
      </c>
    </row>
    <row r="1253" spans="1:5" x14ac:dyDescent="0.2">
      <c r="A1253" t="s">
        <v>453</v>
      </c>
      <c r="B1253" t="s">
        <v>52</v>
      </c>
      <c r="C1253">
        <v>1</v>
      </c>
      <c r="E1253" t="str">
        <f>IF(D1253="","",VLOOKUP(D1253,Paramètres!$A$12:$B$16,2,FALSE))</f>
        <v/>
      </c>
    </row>
    <row r="1254" spans="1:5" x14ac:dyDescent="0.2">
      <c r="A1254" t="s">
        <v>453</v>
      </c>
      <c r="B1254" t="s">
        <v>54</v>
      </c>
      <c r="C1254">
        <v>1</v>
      </c>
      <c r="E1254" t="str">
        <f>IF(D1254="","",VLOOKUP(D1254,Paramètres!$A$12:$B$16,2,FALSE))</f>
        <v/>
      </c>
    </row>
    <row r="1255" spans="1:5" x14ac:dyDescent="0.2">
      <c r="A1255" t="s">
        <v>453</v>
      </c>
      <c r="B1255" t="s">
        <v>56</v>
      </c>
      <c r="C1255">
        <v>0</v>
      </c>
      <c r="E1255" t="str">
        <f>IF(D1255="","",VLOOKUP(D1255,Paramètres!$A$12:$B$16,2,FALSE))</f>
        <v/>
      </c>
    </row>
    <row r="1256" spans="1:5" x14ac:dyDescent="0.2">
      <c r="A1256" t="s">
        <v>453</v>
      </c>
      <c r="B1256" t="s">
        <v>58</v>
      </c>
      <c r="C1256">
        <v>1</v>
      </c>
      <c r="E1256" t="str">
        <f>IF(D1256="","",VLOOKUP(D1256,Paramètres!$A$12:$B$16,2,FALSE))</f>
        <v/>
      </c>
    </row>
    <row r="1257" spans="1:5" x14ac:dyDescent="0.2">
      <c r="A1257" t="s">
        <v>453</v>
      </c>
      <c r="B1257" t="s">
        <v>60</v>
      </c>
      <c r="C1257">
        <v>1</v>
      </c>
      <c r="D1257">
        <v>5</v>
      </c>
      <c r="E1257">
        <f>IF(D1257="","",VLOOKUP(D1257,Paramètres!$A$12:$B$16,2,FALSE))</f>
        <v>1</v>
      </c>
    </row>
    <row r="1258" spans="1:5" x14ac:dyDescent="0.2">
      <c r="A1258" t="s">
        <v>453</v>
      </c>
      <c r="B1258" t="s">
        <v>62</v>
      </c>
      <c r="C1258">
        <v>0</v>
      </c>
      <c r="E1258" t="str">
        <f>IF(D1258="","",VLOOKUP(D1258,Paramètres!$A$12:$B$16,2,FALSE))</f>
        <v/>
      </c>
    </row>
    <row r="1259" spans="1:5" x14ac:dyDescent="0.2">
      <c r="A1259" t="s">
        <v>453</v>
      </c>
      <c r="B1259" t="s">
        <v>64</v>
      </c>
      <c r="C1259">
        <v>1</v>
      </c>
      <c r="D1259">
        <v>3</v>
      </c>
      <c r="E1259">
        <f>IF(D1259="","",VLOOKUP(D1259,Paramètres!$A$12:$B$16,2,FALSE))</f>
        <v>3</v>
      </c>
    </row>
    <row r="1260" spans="1:5" x14ac:dyDescent="0.2">
      <c r="A1260" t="s">
        <v>453</v>
      </c>
      <c r="B1260" t="s">
        <v>66</v>
      </c>
      <c r="C1260">
        <v>1</v>
      </c>
      <c r="E1260" t="str">
        <f>IF(D1260="","",VLOOKUP(D1260,Paramètres!$A$12:$B$16,2,FALSE))</f>
        <v/>
      </c>
    </row>
    <row r="1261" spans="1:5" x14ac:dyDescent="0.2">
      <c r="A1261" t="s">
        <v>453</v>
      </c>
      <c r="B1261" t="s">
        <v>68</v>
      </c>
      <c r="C1261">
        <v>1</v>
      </c>
      <c r="D1261">
        <v>2</v>
      </c>
      <c r="E1261">
        <f>IF(D1261="","",VLOOKUP(D1261,Paramètres!$A$12:$B$16,2,FALSE))</f>
        <v>4</v>
      </c>
    </row>
    <row r="1262" spans="1:5" x14ac:dyDescent="0.2">
      <c r="A1262" t="s">
        <v>454</v>
      </c>
      <c r="B1262" t="s">
        <v>46</v>
      </c>
      <c r="C1262">
        <v>1</v>
      </c>
      <c r="D1262">
        <v>2</v>
      </c>
      <c r="E1262">
        <f>IF(D1262="","",VLOOKUP(D1262,Paramètres!$A$12:$B$16,2,FALSE))</f>
        <v>4</v>
      </c>
    </row>
    <row r="1263" spans="1:5" x14ac:dyDescent="0.2">
      <c r="A1263" t="s">
        <v>454</v>
      </c>
      <c r="B1263" t="s">
        <v>48</v>
      </c>
      <c r="C1263">
        <v>1</v>
      </c>
      <c r="E1263" t="str">
        <f>IF(D1263="","",VLOOKUP(D1263,Paramètres!$A$12:$B$16,2,FALSE))</f>
        <v/>
      </c>
    </row>
    <row r="1264" spans="1:5" x14ac:dyDescent="0.2">
      <c r="A1264" t="s">
        <v>454</v>
      </c>
      <c r="B1264" t="s">
        <v>50</v>
      </c>
      <c r="C1264">
        <v>1</v>
      </c>
      <c r="E1264" t="str">
        <f>IF(D1264="","",VLOOKUP(D1264,Paramètres!$A$12:$B$16,2,FALSE))</f>
        <v/>
      </c>
    </row>
    <row r="1265" spans="1:5" x14ac:dyDescent="0.2">
      <c r="A1265" t="s">
        <v>454</v>
      </c>
      <c r="B1265" t="s">
        <v>52</v>
      </c>
      <c r="C1265">
        <v>0</v>
      </c>
      <c r="E1265" t="str">
        <f>IF(D1265="","",VLOOKUP(D1265,Paramètres!$A$12:$B$16,2,FALSE))</f>
        <v/>
      </c>
    </row>
    <row r="1266" spans="1:5" x14ac:dyDescent="0.2">
      <c r="A1266" t="s">
        <v>454</v>
      </c>
      <c r="B1266" t="s">
        <v>54</v>
      </c>
      <c r="C1266">
        <v>1</v>
      </c>
      <c r="E1266" t="str">
        <f>IF(D1266="","",VLOOKUP(D1266,Paramètres!$A$12:$B$16,2,FALSE))</f>
        <v/>
      </c>
    </row>
    <row r="1267" spans="1:5" x14ac:dyDescent="0.2">
      <c r="A1267" t="s">
        <v>454</v>
      </c>
      <c r="B1267" t="s">
        <v>56</v>
      </c>
      <c r="C1267">
        <v>1</v>
      </c>
      <c r="D1267">
        <v>1</v>
      </c>
      <c r="E1267">
        <f>IF(D1267="","",VLOOKUP(D1267,Paramètres!$A$12:$B$16,2,FALSE))</f>
        <v>5</v>
      </c>
    </row>
    <row r="1268" spans="1:5" x14ac:dyDescent="0.2">
      <c r="A1268" t="s">
        <v>454</v>
      </c>
      <c r="B1268" t="s">
        <v>58</v>
      </c>
      <c r="C1268">
        <v>1</v>
      </c>
      <c r="E1268" t="str">
        <f>IF(D1268="","",VLOOKUP(D1268,Paramètres!$A$12:$B$16,2,FALSE))</f>
        <v/>
      </c>
    </row>
    <row r="1269" spans="1:5" x14ac:dyDescent="0.2">
      <c r="A1269" t="s">
        <v>454</v>
      </c>
      <c r="B1269" t="s">
        <v>60</v>
      </c>
      <c r="C1269">
        <v>1</v>
      </c>
      <c r="D1269">
        <v>4</v>
      </c>
      <c r="E1269">
        <f>IF(D1269="","",VLOOKUP(D1269,Paramètres!$A$12:$B$16,2,FALSE))</f>
        <v>2</v>
      </c>
    </row>
    <row r="1270" spans="1:5" x14ac:dyDescent="0.2">
      <c r="A1270" t="s">
        <v>454</v>
      </c>
      <c r="B1270" t="s">
        <v>62</v>
      </c>
      <c r="C1270">
        <v>1</v>
      </c>
      <c r="D1270">
        <v>5</v>
      </c>
      <c r="E1270">
        <f>IF(D1270="","",VLOOKUP(D1270,Paramètres!$A$12:$B$16,2,FALSE))</f>
        <v>1</v>
      </c>
    </row>
    <row r="1271" spans="1:5" x14ac:dyDescent="0.2">
      <c r="A1271" t="s">
        <v>454</v>
      </c>
      <c r="B1271" t="s">
        <v>64</v>
      </c>
      <c r="C1271">
        <v>1</v>
      </c>
      <c r="E1271" t="str">
        <f>IF(D1271="","",VLOOKUP(D1271,Paramètres!$A$12:$B$16,2,FALSE))</f>
        <v/>
      </c>
    </row>
    <row r="1272" spans="1:5" x14ac:dyDescent="0.2">
      <c r="A1272" t="s">
        <v>454</v>
      </c>
      <c r="B1272" t="s">
        <v>66</v>
      </c>
      <c r="C1272">
        <v>0</v>
      </c>
      <c r="E1272" t="str">
        <f>IF(D1272="","",VLOOKUP(D1272,Paramètres!$A$12:$B$16,2,FALSE))</f>
        <v/>
      </c>
    </row>
    <row r="1273" spans="1:5" x14ac:dyDescent="0.2">
      <c r="A1273" t="s">
        <v>454</v>
      </c>
      <c r="B1273" t="s">
        <v>68</v>
      </c>
      <c r="C1273">
        <v>1</v>
      </c>
      <c r="D1273">
        <v>3</v>
      </c>
      <c r="E1273">
        <f>IF(D1273="","",VLOOKUP(D1273,Paramètres!$A$12:$B$16,2,FALSE))</f>
        <v>3</v>
      </c>
    </row>
    <row r="1274" spans="1:5" x14ac:dyDescent="0.2">
      <c r="A1274" t="s">
        <v>455</v>
      </c>
      <c r="B1274" t="s">
        <v>46</v>
      </c>
      <c r="C1274">
        <v>0</v>
      </c>
      <c r="E1274" t="str">
        <f>IF(D1274="","",VLOOKUP(D1274,Paramètres!$A$12:$B$16,2,FALSE))</f>
        <v/>
      </c>
    </row>
    <row r="1275" spans="1:5" x14ac:dyDescent="0.2">
      <c r="A1275" t="s">
        <v>455</v>
      </c>
      <c r="B1275" t="s">
        <v>48</v>
      </c>
      <c r="C1275">
        <v>1</v>
      </c>
      <c r="D1275">
        <v>5</v>
      </c>
      <c r="E1275">
        <f>IF(D1275="","",VLOOKUP(D1275,Paramètres!$A$12:$B$16,2,FALSE))</f>
        <v>1</v>
      </c>
    </row>
    <row r="1276" spans="1:5" x14ac:dyDescent="0.2">
      <c r="A1276" t="s">
        <v>455</v>
      </c>
      <c r="B1276" t="s">
        <v>50</v>
      </c>
      <c r="C1276">
        <v>1</v>
      </c>
      <c r="E1276" t="str">
        <f>IF(D1276="","",VLOOKUP(D1276,Paramètres!$A$12:$B$16,2,FALSE))</f>
        <v/>
      </c>
    </row>
    <row r="1277" spans="1:5" x14ac:dyDescent="0.2">
      <c r="A1277" t="s">
        <v>455</v>
      </c>
      <c r="B1277" t="s">
        <v>52</v>
      </c>
      <c r="C1277">
        <v>1</v>
      </c>
      <c r="D1277">
        <v>3</v>
      </c>
      <c r="E1277">
        <f>IF(D1277="","",VLOOKUP(D1277,Paramètres!$A$12:$B$16,2,FALSE))</f>
        <v>3</v>
      </c>
    </row>
    <row r="1278" spans="1:5" x14ac:dyDescent="0.2">
      <c r="A1278" t="s">
        <v>455</v>
      </c>
      <c r="B1278" t="s">
        <v>54</v>
      </c>
      <c r="C1278">
        <v>1</v>
      </c>
      <c r="D1278">
        <v>2</v>
      </c>
      <c r="E1278">
        <f>IF(D1278="","",VLOOKUP(D1278,Paramètres!$A$12:$B$16,2,FALSE))</f>
        <v>4</v>
      </c>
    </row>
    <row r="1279" spans="1:5" x14ac:dyDescent="0.2">
      <c r="A1279" t="s">
        <v>455</v>
      </c>
      <c r="B1279" t="s">
        <v>56</v>
      </c>
      <c r="C1279">
        <v>1</v>
      </c>
      <c r="D1279">
        <v>4</v>
      </c>
      <c r="E1279">
        <f>IF(D1279="","",VLOOKUP(D1279,Paramètres!$A$12:$B$16,2,FALSE))</f>
        <v>2</v>
      </c>
    </row>
    <row r="1280" spans="1:5" x14ac:dyDescent="0.2">
      <c r="A1280" t="s">
        <v>455</v>
      </c>
      <c r="B1280" t="s">
        <v>58</v>
      </c>
      <c r="C1280">
        <v>1</v>
      </c>
      <c r="E1280" t="str">
        <f>IF(D1280="","",VLOOKUP(D1280,Paramètres!$A$12:$B$16,2,FALSE))</f>
        <v/>
      </c>
    </row>
    <row r="1281" spans="1:5" x14ac:dyDescent="0.2">
      <c r="A1281" t="s">
        <v>455</v>
      </c>
      <c r="B1281" t="s">
        <v>60</v>
      </c>
      <c r="C1281">
        <v>1</v>
      </c>
      <c r="E1281" t="str">
        <f>IF(D1281="","",VLOOKUP(D1281,Paramètres!$A$12:$B$16,2,FALSE))</f>
        <v/>
      </c>
    </row>
    <row r="1282" spans="1:5" x14ac:dyDescent="0.2">
      <c r="A1282" t="s">
        <v>455</v>
      </c>
      <c r="B1282" t="s">
        <v>62</v>
      </c>
      <c r="C1282">
        <v>0</v>
      </c>
      <c r="E1282" t="str">
        <f>IF(D1282="","",VLOOKUP(D1282,Paramètres!$A$12:$B$16,2,FALSE))</f>
        <v/>
      </c>
    </row>
    <row r="1283" spans="1:5" x14ac:dyDescent="0.2">
      <c r="A1283" t="s">
        <v>455</v>
      </c>
      <c r="B1283" t="s">
        <v>64</v>
      </c>
      <c r="C1283">
        <v>1</v>
      </c>
      <c r="E1283" t="str">
        <f>IF(D1283="","",VLOOKUP(D1283,Paramètres!$A$12:$B$16,2,FALSE))</f>
        <v/>
      </c>
    </row>
    <row r="1284" spans="1:5" x14ac:dyDescent="0.2">
      <c r="A1284" t="s">
        <v>455</v>
      </c>
      <c r="B1284" t="s">
        <v>66</v>
      </c>
      <c r="C1284">
        <v>1</v>
      </c>
      <c r="D1284">
        <v>1</v>
      </c>
      <c r="E1284">
        <f>IF(D1284="","",VLOOKUP(D1284,Paramètres!$A$12:$B$16,2,FALSE))</f>
        <v>5</v>
      </c>
    </row>
    <row r="1285" spans="1:5" x14ac:dyDescent="0.2">
      <c r="A1285" t="s">
        <v>455</v>
      </c>
      <c r="B1285" t="s">
        <v>68</v>
      </c>
      <c r="C1285">
        <v>1</v>
      </c>
      <c r="E1285" t="str">
        <f>IF(D1285="","",VLOOKUP(D1285,Paramètres!$A$12:$B$16,2,FALSE))</f>
        <v/>
      </c>
    </row>
    <row r="1286" spans="1:5" x14ac:dyDescent="0.2">
      <c r="A1286" t="s">
        <v>456</v>
      </c>
      <c r="B1286" t="s">
        <v>46</v>
      </c>
      <c r="C1286">
        <v>1</v>
      </c>
      <c r="D1286">
        <v>4</v>
      </c>
      <c r="E1286">
        <f>IF(D1286="","",VLOOKUP(D1286,Paramètres!$A$12:$B$16,2,FALSE))</f>
        <v>2</v>
      </c>
    </row>
    <row r="1287" spans="1:5" x14ac:dyDescent="0.2">
      <c r="A1287" t="s">
        <v>456</v>
      </c>
      <c r="B1287" t="s">
        <v>48</v>
      </c>
      <c r="C1287">
        <v>1</v>
      </c>
      <c r="D1287">
        <v>2</v>
      </c>
      <c r="E1287">
        <f>IF(D1287="","",VLOOKUP(D1287,Paramètres!$A$12:$B$16,2,FALSE))</f>
        <v>4</v>
      </c>
    </row>
    <row r="1288" spans="1:5" x14ac:dyDescent="0.2">
      <c r="A1288" t="s">
        <v>456</v>
      </c>
      <c r="B1288" t="s">
        <v>50</v>
      </c>
      <c r="C1288">
        <v>1</v>
      </c>
      <c r="E1288" t="str">
        <f>IF(D1288="","",VLOOKUP(D1288,Paramètres!$A$12:$B$16,2,FALSE))</f>
        <v/>
      </c>
    </row>
    <row r="1289" spans="1:5" x14ac:dyDescent="0.2">
      <c r="A1289" t="s">
        <v>456</v>
      </c>
      <c r="B1289" t="s">
        <v>52</v>
      </c>
      <c r="C1289">
        <v>1</v>
      </c>
      <c r="E1289" t="str">
        <f>IF(D1289="","",VLOOKUP(D1289,Paramètres!$A$12:$B$16,2,FALSE))</f>
        <v/>
      </c>
    </row>
    <row r="1290" spans="1:5" x14ac:dyDescent="0.2">
      <c r="A1290" t="s">
        <v>456</v>
      </c>
      <c r="B1290" t="s">
        <v>54</v>
      </c>
      <c r="C1290">
        <v>1</v>
      </c>
      <c r="D1290">
        <v>5</v>
      </c>
      <c r="E1290">
        <f>IF(D1290="","",VLOOKUP(D1290,Paramètres!$A$12:$B$16,2,FALSE))</f>
        <v>1</v>
      </c>
    </row>
    <row r="1291" spans="1:5" x14ac:dyDescent="0.2">
      <c r="A1291" t="s">
        <v>456</v>
      </c>
      <c r="B1291" t="s">
        <v>56</v>
      </c>
      <c r="C1291">
        <v>1</v>
      </c>
      <c r="D1291">
        <v>3</v>
      </c>
      <c r="E1291">
        <f>IF(D1291="","",VLOOKUP(D1291,Paramètres!$A$12:$B$16,2,FALSE))</f>
        <v>3</v>
      </c>
    </row>
    <row r="1292" spans="1:5" x14ac:dyDescent="0.2">
      <c r="A1292" t="s">
        <v>456</v>
      </c>
      <c r="B1292" t="s">
        <v>58</v>
      </c>
      <c r="C1292">
        <v>1</v>
      </c>
      <c r="E1292" t="str">
        <f>IF(D1292="","",VLOOKUP(D1292,Paramètres!$A$12:$B$16,2,FALSE))</f>
        <v/>
      </c>
    </row>
    <row r="1293" spans="1:5" x14ac:dyDescent="0.2">
      <c r="A1293" t="s">
        <v>456</v>
      </c>
      <c r="B1293" t="s">
        <v>60</v>
      </c>
      <c r="C1293">
        <v>0</v>
      </c>
      <c r="E1293" t="str">
        <f>IF(D1293="","",VLOOKUP(D1293,Paramètres!$A$12:$B$16,2,FALSE))</f>
        <v/>
      </c>
    </row>
    <row r="1294" spans="1:5" x14ac:dyDescent="0.2">
      <c r="A1294" t="s">
        <v>456</v>
      </c>
      <c r="B1294" t="s">
        <v>62</v>
      </c>
      <c r="C1294">
        <v>0</v>
      </c>
      <c r="E1294" t="str">
        <f>IF(D1294="","",VLOOKUP(D1294,Paramètres!$A$12:$B$16,2,FALSE))</f>
        <v/>
      </c>
    </row>
    <row r="1295" spans="1:5" x14ac:dyDescent="0.2">
      <c r="A1295" t="s">
        <v>456</v>
      </c>
      <c r="B1295" t="s">
        <v>64</v>
      </c>
      <c r="C1295">
        <v>1</v>
      </c>
      <c r="E1295" t="str">
        <f>IF(D1295="","",VLOOKUP(D1295,Paramètres!$A$12:$B$16,2,FALSE))</f>
        <v/>
      </c>
    </row>
    <row r="1296" spans="1:5" x14ac:dyDescent="0.2">
      <c r="A1296" t="s">
        <v>456</v>
      </c>
      <c r="B1296" t="s">
        <v>66</v>
      </c>
      <c r="C1296">
        <v>1</v>
      </c>
      <c r="D1296">
        <v>1</v>
      </c>
      <c r="E1296">
        <f>IF(D1296="","",VLOOKUP(D1296,Paramètres!$A$12:$B$16,2,FALSE))</f>
        <v>5</v>
      </c>
    </row>
    <row r="1297" spans="1:5" x14ac:dyDescent="0.2">
      <c r="A1297" t="s">
        <v>456</v>
      </c>
      <c r="B1297" t="s">
        <v>68</v>
      </c>
      <c r="C1297">
        <v>1</v>
      </c>
      <c r="E1297" t="str">
        <f>IF(D1297="","",VLOOKUP(D1297,Paramètres!$A$12:$B$16,2,FALSE))</f>
        <v/>
      </c>
    </row>
    <row r="1298" spans="1:5" x14ac:dyDescent="0.2">
      <c r="A1298" t="s">
        <v>457</v>
      </c>
      <c r="B1298" t="s">
        <v>46</v>
      </c>
      <c r="C1298">
        <v>1</v>
      </c>
      <c r="E1298" t="str">
        <f>IF(D1298="","",VLOOKUP(D1298,Paramètres!$A$12:$B$16,2,FALSE))</f>
        <v/>
      </c>
    </row>
    <row r="1299" spans="1:5" x14ac:dyDescent="0.2">
      <c r="A1299" t="s">
        <v>457</v>
      </c>
      <c r="B1299" t="s">
        <v>48</v>
      </c>
      <c r="C1299">
        <v>1</v>
      </c>
      <c r="E1299" t="str">
        <f>IF(D1299="","",VLOOKUP(D1299,Paramètres!$A$12:$B$16,2,FALSE))</f>
        <v/>
      </c>
    </row>
    <row r="1300" spans="1:5" x14ac:dyDescent="0.2">
      <c r="A1300" t="s">
        <v>457</v>
      </c>
      <c r="B1300" t="s">
        <v>50</v>
      </c>
      <c r="C1300">
        <v>1</v>
      </c>
      <c r="E1300" t="str">
        <f>IF(D1300="","",VLOOKUP(D1300,Paramètres!$A$12:$B$16,2,FALSE))</f>
        <v/>
      </c>
    </row>
    <row r="1301" spans="1:5" x14ac:dyDescent="0.2">
      <c r="A1301" t="s">
        <v>457</v>
      </c>
      <c r="B1301" t="s">
        <v>52</v>
      </c>
      <c r="C1301">
        <v>1</v>
      </c>
      <c r="D1301">
        <v>2</v>
      </c>
      <c r="E1301">
        <f>IF(D1301="","",VLOOKUP(D1301,Paramètres!$A$12:$B$16,2,FALSE))</f>
        <v>4</v>
      </c>
    </row>
    <row r="1302" spans="1:5" x14ac:dyDescent="0.2">
      <c r="A1302" t="s">
        <v>457</v>
      </c>
      <c r="B1302" t="s">
        <v>54</v>
      </c>
      <c r="C1302">
        <v>1</v>
      </c>
      <c r="D1302">
        <v>5</v>
      </c>
      <c r="E1302">
        <f>IF(D1302="","",VLOOKUP(D1302,Paramètres!$A$12:$B$16,2,FALSE))</f>
        <v>1</v>
      </c>
    </row>
    <row r="1303" spans="1:5" x14ac:dyDescent="0.2">
      <c r="A1303" t="s">
        <v>457</v>
      </c>
      <c r="B1303" t="s">
        <v>56</v>
      </c>
      <c r="C1303">
        <v>1</v>
      </c>
      <c r="D1303">
        <v>4</v>
      </c>
      <c r="E1303">
        <f>IF(D1303="","",VLOOKUP(D1303,Paramètres!$A$12:$B$16,2,FALSE))</f>
        <v>2</v>
      </c>
    </row>
    <row r="1304" spans="1:5" x14ac:dyDescent="0.2">
      <c r="A1304" t="s">
        <v>457</v>
      </c>
      <c r="B1304" t="s">
        <v>58</v>
      </c>
      <c r="C1304">
        <v>0</v>
      </c>
      <c r="E1304" t="str">
        <f>IF(D1304="","",VLOOKUP(D1304,Paramètres!$A$12:$B$16,2,FALSE))</f>
        <v/>
      </c>
    </row>
    <row r="1305" spans="1:5" x14ac:dyDescent="0.2">
      <c r="A1305" t="s">
        <v>457</v>
      </c>
      <c r="B1305" t="s">
        <v>60</v>
      </c>
      <c r="C1305">
        <v>1</v>
      </c>
      <c r="E1305" t="str">
        <f>IF(D1305="","",VLOOKUP(D1305,Paramètres!$A$12:$B$16,2,FALSE))</f>
        <v/>
      </c>
    </row>
    <row r="1306" spans="1:5" x14ac:dyDescent="0.2">
      <c r="A1306" t="s">
        <v>457</v>
      </c>
      <c r="B1306" t="s">
        <v>62</v>
      </c>
      <c r="C1306">
        <v>1</v>
      </c>
      <c r="E1306" t="str">
        <f>IF(D1306="","",VLOOKUP(D1306,Paramètres!$A$12:$B$16,2,FALSE))</f>
        <v/>
      </c>
    </row>
    <row r="1307" spans="1:5" x14ac:dyDescent="0.2">
      <c r="A1307" t="s">
        <v>457</v>
      </c>
      <c r="B1307" t="s">
        <v>64</v>
      </c>
      <c r="C1307">
        <v>0</v>
      </c>
      <c r="E1307" t="str">
        <f>IF(D1307="","",VLOOKUP(D1307,Paramètres!$A$12:$B$16,2,FALSE))</f>
        <v/>
      </c>
    </row>
    <row r="1308" spans="1:5" x14ac:dyDescent="0.2">
      <c r="A1308" t="s">
        <v>457</v>
      </c>
      <c r="B1308" t="s">
        <v>66</v>
      </c>
      <c r="C1308">
        <v>1</v>
      </c>
      <c r="D1308">
        <v>3</v>
      </c>
      <c r="E1308">
        <f>IF(D1308="","",VLOOKUP(D1308,Paramètres!$A$12:$B$16,2,FALSE))</f>
        <v>3</v>
      </c>
    </row>
    <row r="1309" spans="1:5" x14ac:dyDescent="0.2">
      <c r="A1309" t="s">
        <v>457</v>
      </c>
      <c r="B1309" t="s">
        <v>68</v>
      </c>
      <c r="C1309">
        <v>1</v>
      </c>
      <c r="D1309">
        <v>1</v>
      </c>
      <c r="E1309">
        <f>IF(D1309="","",VLOOKUP(D1309,Paramètres!$A$12:$B$16,2,FALSE))</f>
        <v>5</v>
      </c>
    </row>
    <row r="1310" spans="1:5" x14ac:dyDescent="0.2">
      <c r="A1310" t="s">
        <v>458</v>
      </c>
      <c r="B1310" t="s">
        <v>46</v>
      </c>
      <c r="C1310">
        <v>1</v>
      </c>
      <c r="E1310" t="str">
        <f>IF(D1310="","",VLOOKUP(D1310,Paramètres!$A$12:$B$16,2,FALSE))</f>
        <v/>
      </c>
    </row>
    <row r="1311" spans="1:5" x14ac:dyDescent="0.2">
      <c r="A1311" t="s">
        <v>458</v>
      </c>
      <c r="B1311" t="s">
        <v>48</v>
      </c>
      <c r="C1311">
        <v>1</v>
      </c>
      <c r="D1311">
        <v>4</v>
      </c>
      <c r="E1311">
        <f>IF(D1311="","",VLOOKUP(D1311,Paramètres!$A$12:$B$16,2,FALSE))</f>
        <v>2</v>
      </c>
    </row>
    <row r="1312" spans="1:5" x14ac:dyDescent="0.2">
      <c r="A1312" t="s">
        <v>458</v>
      </c>
      <c r="B1312" t="s">
        <v>50</v>
      </c>
      <c r="C1312">
        <v>1</v>
      </c>
      <c r="E1312" t="str">
        <f>IF(D1312="","",VLOOKUP(D1312,Paramètres!$A$12:$B$16,2,FALSE))</f>
        <v/>
      </c>
    </row>
    <row r="1313" spans="1:5" x14ac:dyDescent="0.2">
      <c r="A1313" t="s">
        <v>458</v>
      </c>
      <c r="B1313" t="s">
        <v>52</v>
      </c>
      <c r="C1313">
        <v>1</v>
      </c>
      <c r="D1313">
        <v>5</v>
      </c>
      <c r="E1313">
        <f>IF(D1313="","",VLOOKUP(D1313,Paramètres!$A$12:$B$16,2,FALSE))</f>
        <v>1</v>
      </c>
    </row>
    <row r="1314" spans="1:5" x14ac:dyDescent="0.2">
      <c r="A1314" t="s">
        <v>458</v>
      </c>
      <c r="B1314" t="s">
        <v>54</v>
      </c>
      <c r="C1314">
        <v>1</v>
      </c>
      <c r="D1314">
        <v>1</v>
      </c>
      <c r="E1314">
        <f>IF(D1314="","",VLOOKUP(D1314,Paramètres!$A$12:$B$16,2,FALSE))</f>
        <v>5</v>
      </c>
    </row>
    <row r="1315" spans="1:5" x14ac:dyDescent="0.2">
      <c r="A1315" t="s">
        <v>458</v>
      </c>
      <c r="B1315" t="s">
        <v>56</v>
      </c>
      <c r="C1315">
        <v>0</v>
      </c>
      <c r="E1315" t="str">
        <f>IF(D1315="","",VLOOKUP(D1315,Paramètres!$A$12:$B$16,2,FALSE))</f>
        <v/>
      </c>
    </row>
    <row r="1316" spans="1:5" x14ac:dyDescent="0.2">
      <c r="A1316" t="s">
        <v>458</v>
      </c>
      <c r="B1316" t="s">
        <v>58</v>
      </c>
      <c r="C1316">
        <v>0</v>
      </c>
      <c r="E1316" t="str">
        <f>IF(D1316="","",VLOOKUP(D1316,Paramètres!$A$12:$B$16,2,FALSE))</f>
        <v/>
      </c>
    </row>
    <row r="1317" spans="1:5" x14ac:dyDescent="0.2">
      <c r="A1317" t="s">
        <v>458</v>
      </c>
      <c r="B1317" t="s">
        <v>60</v>
      </c>
      <c r="C1317">
        <v>1</v>
      </c>
      <c r="E1317" t="str">
        <f>IF(D1317="","",VLOOKUP(D1317,Paramètres!$A$12:$B$16,2,FALSE))</f>
        <v/>
      </c>
    </row>
    <row r="1318" spans="1:5" x14ac:dyDescent="0.2">
      <c r="A1318" t="s">
        <v>458</v>
      </c>
      <c r="B1318" t="s">
        <v>62</v>
      </c>
      <c r="C1318">
        <v>1</v>
      </c>
      <c r="E1318" t="str">
        <f>IF(D1318="","",VLOOKUP(D1318,Paramètres!$A$12:$B$16,2,FALSE))</f>
        <v/>
      </c>
    </row>
    <row r="1319" spans="1:5" x14ac:dyDescent="0.2">
      <c r="A1319" t="s">
        <v>458</v>
      </c>
      <c r="B1319" t="s">
        <v>64</v>
      </c>
      <c r="C1319">
        <v>1</v>
      </c>
      <c r="E1319" t="str">
        <f>IF(D1319="","",VLOOKUP(D1319,Paramètres!$A$12:$B$16,2,FALSE))</f>
        <v/>
      </c>
    </row>
    <row r="1320" spans="1:5" x14ac:dyDescent="0.2">
      <c r="A1320" t="s">
        <v>458</v>
      </c>
      <c r="B1320" t="s">
        <v>66</v>
      </c>
      <c r="C1320">
        <v>1</v>
      </c>
      <c r="D1320">
        <v>3</v>
      </c>
      <c r="E1320">
        <f>IF(D1320="","",VLOOKUP(D1320,Paramètres!$A$12:$B$16,2,FALSE))</f>
        <v>3</v>
      </c>
    </row>
    <row r="1321" spans="1:5" x14ac:dyDescent="0.2">
      <c r="A1321" t="s">
        <v>458</v>
      </c>
      <c r="B1321" t="s">
        <v>68</v>
      </c>
      <c r="C1321">
        <v>1</v>
      </c>
      <c r="D1321">
        <v>2</v>
      </c>
      <c r="E1321">
        <f>IF(D1321="","",VLOOKUP(D1321,Paramètres!$A$12:$B$16,2,FALSE))</f>
        <v>4</v>
      </c>
    </row>
    <row r="1322" spans="1:5" x14ac:dyDescent="0.2">
      <c r="A1322" t="s">
        <v>459</v>
      </c>
      <c r="B1322" t="s">
        <v>46</v>
      </c>
      <c r="C1322">
        <v>1</v>
      </c>
      <c r="E1322" t="str">
        <f>IF(D1322="","",VLOOKUP(D1322,Paramètres!$A$12:$B$16,2,FALSE))</f>
        <v/>
      </c>
    </row>
    <row r="1323" spans="1:5" x14ac:dyDescent="0.2">
      <c r="A1323" t="s">
        <v>459</v>
      </c>
      <c r="B1323" t="s">
        <v>48</v>
      </c>
      <c r="C1323">
        <v>1</v>
      </c>
      <c r="E1323" t="str">
        <f>IF(D1323="","",VLOOKUP(D1323,Paramètres!$A$12:$B$16,2,FALSE))</f>
        <v/>
      </c>
    </row>
    <row r="1324" spans="1:5" x14ac:dyDescent="0.2">
      <c r="A1324" t="s">
        <v>459</v>
      </c>
      <c r="B1324" t="s">
        <v>50</v>
      </c>
      <c r="C1324">
        <v>0</v>
      </c>
      <c r="E1324" t="str">
        <f>IF(D1324="","",VLOOKUP(D1324,Paramètres!$A$12:$B$16,2,FALSE))</f>
        <v/>
      </c>
    </row>
    <row r="1325" spans="1:5" x14ac:dyDescent="0.2">
      <c r="A1325" t="s">
        <v>459</v>
      </c>
      <c r="B1325" t="s">
        <v>52</v>
      </c>
      <c r="C1325">
        <v>1</v>
      </c>
      <c r="D1325">
        <v>2</v>
      </c>
      <c r="E1325">
        <f>IF(D1325="","",VLOOKUP(D1325,Paramètres!$A$12:$B$16,2,FALSE))</f>
        <v>4</v>
      </c>
    </row>
    <row r="1326" spans="1:5" x14ac:dyDescent="0.2">
      <c r="A1326" t="s">
        <v>459</v>
      </c>
      <c r="B1326" t="s">
        <v>54</v>
      </c>
      <c r="C1326">
        <v>0</v>
      </c>
      <c r="E1326" t="str">
        <f>IF(D1326="","",VLOOKUP(D1326,Paramètres!$A$12:$B$16,2,FALSE))</f>
        <v/>
      </c>
    </row>
    <row r="1327" spans="1:5" x14ac:dyDescent="0.2">
      <c r="A1327" t="s">
        <v>459</v>
      </c>
      <c r="B1327" t="s">
        <v>56</v>
      </c>
      <c r="C1327">
        <v>1</v>
      </c>
      <c r="D1327">
        <v>5</v>
      </c>
      <c r="E1327">
        <f>IF(D1327="","",VLOOKUP(D1327,Paramètres!$A$12:$B$16,2,FALSE))</f>
        <v>1</v>
      </c>
    </row>
    <row r="1328" spans="1:5" x14ac:dyDescent="0.2">
      <c r="A1328" t="s">
        <v>459</v>
      </c>
      <c r="B1328" t="s">
        <v>58</v>
      </c>
      <c r="C1328">
        <v>1</v>
      </c>
      <c r="E1328" t="str">
        <f>IF(D1328="","",VLOOKUP(D1328,Paramètres!$A$12:$B$16,2,FALSE))</f>
        <v/>
      </c>
    </row>
    <row r="1329" spans="1:5" x14ac:dyDescent="0.2">
      <c r="A1329" t="s">
        <v>459</v>
      </c>
      <c r="B1329" t="s">
        <v>60</v>
      </c>
      <c r="C1329">
        <v>1</v>
      </c>
      <c r="E1329" t="str">
        <f>IF(D1329="","",VLOOKUP(D1329,Paramètres!$A$12:$B$16,2,FALSE))</f>
        <v/>
      </c>
    </row>
    <row r="1330" spans="1:5" x14ac:dyDescent="0.2">
      <c r="A1330" t="s">
        <v>459</v>
      </c>
      <c r="B1330" t="s">
        <v>62</v>
      </c>
      <c r="C1330">
        <v>1</v>
      </c>
      <c r="D1330">
        <v>3</v>
      </c>
      <c r="E1330">
        <f>IF(D1330="","",VLOOKUP(D1330,Paramètres!$A$12:$B$16,2,FALSE))</f>
        <v>3</v>
      </c>
    </row>
    <row r="1331" spans="1:5" x14ac:dyDescent="0.2">
      <c r="A1331" t="s">
        <v>459</v>
      </c>
      <c r="B1331" t="s">
        <v>64</v>
      </c>
      <c r="C1331">
        <v>1</v>
      </c>
      <c r="D1331">
        <v>1</v>
      </c>
      <c r="E1331">
        <f>IF(D1331="","",VLOOKUP(D1331,Paramètres!$A$12:$B$16,2,FALSE))</f>
        <v>5</v>
      </c>
    </row>
    <row r="1332" spans="1:5" x14ac:dyDescent="0.2">
      <c r="A1332" t="s">
        <v>459</v>
      </c>
      <c r="B1332" t="s">
        <v>66</v>
      </c>
      <c r="C1332">
        <v>1</v>
      </c>
      <c r="E1332" t="str">
        <f>IF(D1332="","",VLOOKUP(D1332,Paramètres!$A$12:$B$16,2,FALSE))</f>
        <v/>
      </c>
    </row>
    <row r="1333" spans="1:5" x14ac:dyDescent="0.2">
      <c r="A1333" t="s">
        <v>459</v>
      </c>
      <c r="B1333" t="s">
        <v>68</v>
      </c>
      <c r="C1333">
        <v>1</v>
      </c>
      <c r="D1333">
        <v>4</v>
      </c>
      <c r="E1333">
        <f>IF(D1333="","",VLOOKUP(D1333,Paramètres!$A$12:$B$16,2,FALSE))</f>
        <v>2</v>
      </c>
    </row>
    <row r="1334" spans="1:5" x14ac:dyDescent="0.2">
      <c r="A1334" t="s">
        <v>460</v>
      </c>
      <c r="B1334" t="s">
        <v>46</v>
      </c>
      <c r="C1334">
        <v>0</v>
      </c>
      <c r="E1334" t="str">
        <f>IF(D1334="","",VLOOKUP(D1334,Paramètres!$A$12:$B$16,2,FALSE))</f>
        <v/>
      </c>
    </row>
    <row r="1335" spans="1:5" x14ac:dyDescent="0.2">
      <c r="A1335" t="s">
        <v>460</v>
      </c>
      <c r="B1335" t="s">
        <v>48</v>
      </c>
      <c r="C1335">
        <v>1</v>
      </c>
      <c r="E1335" t="str">
        <f>IF(D1335="","",VLOOKUP(D1335,Paramètres!$A$12:$B$16,2,FALSE))</f>
        <v/>
      </c>
    </row>
    <row r="1336" spans="1:5" x14ac:dyDescent="0.2">
      <c r="A1336" t="s">
        <v>460</v>
      </c>
      <c r="B1336" t="s">
        <v>50</v>
      </c>
      <c r="C1336">
        <v>0</v>
      </c>
      <c r="E1336" t="str">
        <f>IF(D1336="","",VLOOKUP(D1336,Paramètres!$A$12:$B$16,2,FALSE))</f>
        <v/>
      </c>
    </row>
    <row r="1337" spans="1:5" x14ac:dyDescent="0.2">
      <c r="A1337" t="s">
        <v>460</v>
      </c>
      <c r="B1337" t="s">
        <v>52</v>
      </c>
      <c r="C1337">
        <v>1</v>
      </c>
      <c r="E1337" t="str">
        <f>IF(D1337="","",VLOOKUP(D1337,Paramètres!$A$12:$B$16,2,FALSE))</f>
        <v/>
      </c>
    </row>
    <row r="1338" spans="1:5" x14ac:dyDescent="0.2">
      <c r="A1338" t="s">
        <v>460</v>
      </c>
      <c r="B1338" t="s">
        <v>54</v>
      </c>
      <c r="C1338">
        <v>1</v>
      </c>
      <c r="E1338" t="str">
        <f>IF(D1338="","",VLOOKUP(D1338,Paramètres!$A$12:$B$16,2,FALSE))</f>
        <v/>
      </c>
    </row>
    <row r="1339" spans="1:5" x14ac:dyDescent="0.2">
      <c r="A1339" t="s">
        <v>460</v>
      </c>
      <c r="B1339" t="s">
        <v>56</v>
      </c>
      <c r="C1339">
        <v>1</v>
      </c>
      <c r="D1339">
        <v>2</v>
      </c>
      <c r="E1339">
        <f>IF(D1339="","",VLOOKUP(D1339,Paramètres!$A$12:$B$16,2,FALSE))</f>
        <v>4</v>
      </c>
    </row>
    <row r="1340" spans="1:5" x14ac:dyDescent="0.2">
      <c r="A1340" t="s">
        <v>460</v>
      </c>
      <c r="B1340" t="s">
        <v>58</v>
      </c>
      <c r="C1340">
        <v>1</v>
      </c>
      <c r="D1340">
        <v>3</v>
      </c>
      <c r="E1340">
        <f>IF(D1340="","",VLOOKUP(D1340,Paramètres!$A$12:$B$16,2,FALSE))</f>
        <v>3</v>
      </c>
    </row>
    <row r="1341" spans="1:5" x14ac:dyDescent="0.2">
      <c r="A1341" t="s">
        <v>460</v>
      </c>
      <c r="B1341" t="s">
        <v>60</v>
      </c>
      <c r="C1341">
        <v>1</v>
      </c>
      <c r="D1341">
        <v>1</v>
      </c>
      <c r="E1341">
        <f>IF(D1341="","",VLOOKUP(D1341,Paramètres!$A$12:$B$16,2,FALSE))</f>
        <v>5</v>
      </c>
    </row>
    <row r="1342" spans="1:5" x14ac:dyDescent="0.2">
      <c r="A1342" t="s">
        <v>460</v>
      </c>
      <c r="B1342" t="s">
        <v>62</v>
      </c>
      <c r="C1342">
        <v>1</v>
      </c>
      <c r="E1342" t="str">
        <f>IF(D1342="","",VLOOKUP(D1342,Paramètres!$A$12:$B$16,2,FALSE))</f>
        <v/>
      </c>
    </row>
    <row r="1343" spans="1:5" x14ac:dyDescent="0.2">
      <c r="A1343" t="s">
        <v>460</v>
      </c>
      <c r="B1343" t="s">
        <v>64</v>
      </c>
      <c r="C1343">
        <v>1</v>
      </c>
      <c r="E1343" t="str">
        <f>IF(D1343="","",VLOOKUP(D1343,Paramètres!$A$12:$B$16,2,FALSE))</f>
        <v/>
      </c>
    </row>
    <row r="1344" spans="1:5" x14ac:dyDescent="0.2">
      <c r="A1344" t="s">
        <v>460</v>
      </c>
      <c r="B1344" t="s">
        <v>66</v>
      </c>
      <c r="C1344">
        <v>1</v>
      </c>
      <c r="D1344">
        <v>4</v>
      </c>
      <c r="E1344">
        <f>IF(D1344="","",VLOOKUP(D1344,Paramètres!$A$12:$B$16,2,FALSE))</f>
        <v>2</v>
      </c>
    </row>
    <row r="1345" spans="1:5" x14ac:dyDescent="0.2">
      <c r="A1345" t="s">
        <v>460</v>
      </c>
      <c r="B1345" t="s">
        <v>68</v>
      </c>
      <c r="C1345">
        <v>1</v>
      </c>
      <c r="D1345">
        <v>5</v>
      </c>
      <c r="E1345">
        <f>IF(D1345="","",VLOOKUP(D1345,Paramètres!$A$12:$B$16,2,FALSE))</f>
        <v>1</v>
      </c>
    </row>
    <row r="1346" spans="1:5" x14ac:dyDescent="0.2">
      <c r="A1346" t="s">
        <v>461</v>
      </c>
      <c r="B1346" t="s">
        <v>46</v>
      </c>
      <c r="C1346">
        <v>0</v>
      </c>
      <c r="E1346" t="str">
        <f>IF(D1346="","",VLOOKUP(D1346,Paramètres!$A$12:$B$16,2,FALSE))</f>
        <v/>
      </c>
    </row>
    <row r="1347" spans="1:5" x14ac:dyDescent="0.2">
      <c r="A1347" t="s">
        <v>461</v>
      </c>
      <c r="B1347" t="s">
        <v>48</v>
      </c>
      <c r="C1347">
        <v>1</v>
      </c>
      <c r="E1347" t="str">
        <f>IF(D1347="","",VLOOKUP(D1347,Paramètres!$A$12:$B$16,2,FALSE))</f>
        <v/>
      </c>
    </row>
    <row r="1348" spans="1:5" x14ac:dyDescent="0.2">
      <c r="A1348" t="s">
        <v>461</v>
      </c>
      <c r="B1348" t="s">
        <v>50</v>
      </c>
      <c r="C1348">
        <v>1</v>
      </c>
      <c r="D1348">
        <v>5</v>
      </c>
      <c r="E1348">
        <f>IF(D1348="","",VLOOKUP(D1348,Paramètres!$A$12:$B$16,2,FALSE))</f>
        <v>1</v>
      </c>
    </row>
    <row r="1349" spans="1:5" x14ac:dyDescent="0.2">
      <c r="A1349" t="s">
        <v>461</v>
      </c>
      <c r="B1349" t="s">
        <v>52</v>
      </c>
      <c r="C1349">
        <v>1</v>
      </c>
      <c r="D1349">
        <v>4</v>
      </c>
      <c r="E1349">
        <f>IF(D1349="","",VLOOKUP(D1349,Paramètres!$A$12:$B$16,2,FALSE))</f>
        <v>2</v>
      </c>
    </row>
    <row r="1350" spans="1:5" x14ac:dyDescent="0.2">
      <c r="A1350" t="s">
        <v>461</v>
      </c>
      <c r="B1350" t="s">
        <v>54</v>
      </c>
      <c r="C1350">
        <v>1</v>
      </c>
      <c r="E1350" t="str">
        <f>IF(D1350="","",VLOOKUP(D1350,Paramètres!$A$12:$B$16,2,FALSE))</f>
        <v/>
      </c>
    </row>
    <row r="1351" spans="1:5" x14ac:dyDescent="0.2">
      <c r="A1351" t="s">
        <v>461</v>
      </c>
      <c r="B1351" t="s">
        <v>56</v>
      </c>
      <c r="C1351">
        <v>1</v>
      </c>
      <c r="E1351" t="str">
        <f>IF(D1351="","",VLOOKUP(D1351,Paramètres!$A$12:$B$16,2,FALSE))</f>
        <v/>
      </c>
    </row>
    <row r="1352" spans="1:5" x14ac:dyDescent="0.2">
      <c r="A1352" t="s">
        <v>461</v>
      </c>
      <c r="B1352" t="s">
        <v>58</v>
      </c>
      <c r="C1352">
        <v>1</v>
      </c>
      <c r="D1352">
        <v>3</v>
      </c>
      <c r="E1352">
        <f>IF(D1352="","",VLOOKUP(D1352,Paramètres!$A$12:$B$16,2,FALSE))</f>
        <v>3</v>
      </c>
    </row>
    <row r="1353" spans="1:5" x14ac:dyDescent="0.2">
      <c r="A1353" t="s">
        <v>461</v>
      </c>
      <c r="B1353" t="s">
        <v>60</v>
      </c>
      <c r="C1353">
        <v>1</v>
      </c>
      <c r="D1353">
        <v>1</v>
      </c>
      <c r="E1353">
        <f>IF(D1353="","",VLOOKUP(D1353,Paramètres!$A$12:$B$16,2,FALSE))</f>
        <v>5</v>
      </c>
    </row>
    <row r="1354" spans="1:5" x14ac:dyDescent="0.2">
      <c r="A1354" t="s">
        <v>461</v>
      </c>
      <c r="B1354" t="s">
        <v>62</v>
      </c>
      <c r="C1354">
        <v>1</v>
      </c>
      <c r="D1354">
        <v>2</v>
      </c>
      <c r="E1354">
        <f>IF(D1354="","",VLOOKUP(D1354,Paramètres!$A$12:$B$16,2,FALSE))</f>
        <v>4</v>
      </c>
    </row>
    <row r="1355" spans="1:5" x14ac:dyDescent="0.2">
      <c r="A1355" t="s">
        <v>461</v>
      </c>
      <c r="B1355" t="s">
        <v>64</v>
      </c>
      <c r="C1355">
        <v>0</v>
      </c>
      <c r="E1355" t="str">
        <f>IF(D1355="","",VLOOKUP(D1355,Paramètres!$A$12:$B$16,2,FALSE))</f>
        <v/>
      </c>
    </row>
    <row r="1356" spans="1:5" x14ac:dyDescent="0.2">
      <c r="A1356" t="s">
        <v>461</v>
      </c>
      <c r="B1356" t="s">
        <v>66</v>
      </c>
      <c r="C1356">
        <v>1</v>
      </c>
      <c r="E1356" t="str">
        <f>IF(D1356="","",VLOOKUP(D1356,Paramètres!$A$12:$B$16,2,FALSE))</f>
        <v/>
      </c>
    </row>
    <row r="1357" spans="1:5" x14ac:dyDescent="0.2">
      <c r="A1357" t="s">
        <v>461</v>
      </c>
      <c r="B1357" t="s">
        <v>68</v>
      </c>
      <c r="C1357">
        <v>1</v>
      </c>
      <c r="E1357" t="str">
        <f>IF(D1357="","",VLOOKUP(D1357,Paramètres!$A$12:$B$16,2,FALSE))</f>
        <v/>
      </c>
    </row>
    <row r="1358" spans="1:5" x14ac:dyDescent="0.2">
      <c r="A1358" t="s">
        <v>462</v>
      </c>
      <c r="B1358" t="s">
        <v>46</v>
      </c>
      <c r="C1358">
        <v>1</v>
      </c>
      <c r="E1358" t="str">
        <f>IF(D1358="","",VLOOKUP(D1358,Paramètres!$A$12:$B$16,2,FALSE))</f>
        <v/>
      </c>
    </row>
    <row r="1359" spans="1:5" x14ac:dyDescent="0.2">
      <c r="A1359" t="s">
        <v>462</v>
      </c>
      <c r="B1359" t="s">
        <v>48</v>
      </c>
      <c r="C1359">
        <v>1</v>
      </c>
      <c r="D1359">
        <v>2</v>
      </c>
      <c r="E1359">
        <f>IF(D1359="","",VLOOKUP(D1359,Paramètres!$A$12:$B$16,2,FALSE))</f>
        <v>4</v>
      </c>
    </row>
    <row r="1360" spans="1:5" x14ac:dyDescent="0.2">
      <c r="A1360" t="s">
        <v>462</v>
      </c>
      <c r="B1360" t="s">
        <v>50</v>
      </c>
      <c r="C1360">
        <v>1</v>
      </c>
      <c r="E1360" t="str">
        <f>IF(D1360="","",VLOOKUP(D1360,Paramètres!$A$12:$B$16,2,FALSE))</f>
        <v/>
      </c>
    </row>
    <row r="1361" spans="1:5" x14ac:dyDescent="0.2">
      <c r="A1361" t="s">
        <v>462</v>
      </c>
      <c r="B1361" t="s">
        <v>52</v>
      </c>
      <c r="C1361">
        <v>1</v>
      </c>
      <c r="E1361" t="str">
        <f>IF(D1361="","",VLOOKUP(D1361,Paramètres!$A$12:$B$16,2,FALSE))</f>
        <v/>
      </c>
    </row>
    <row r="1362" spans="1:5" x14ac:dyDescent="0.2">
      <c r="A1362" t="s">
        <v>462</v>
      </c>
      <c r="B1362" t="s">
        <v>54</v>
      </c>
      <c r="C1362">
        <v>1</v>
      </c>
      <c r="D1362">
        <v>1</v>
      </c>
      <c r="E1362">
        <f>IF(D1362="","",VLOOKUP(D1362,Paramètres!$A$12:$B$16,2,FALSE))</f>
        <v>5</v>
      </c>
    </row>
    <row r="1363" spans="1:5" x14ac:dyDescent="0.2">
      <c r="A1363" t="s">
        <v>462</v>
      </c>
      <c r="B1363" t="s">
        <v>56</v>
      </c>
      <c r="C1363">
        <v>1</v>
      </c>
      <c r="E1363" t="str">
        <f>IF(D1363="","",VLOOKUP(D1363,Paramètres!$A$12:$B$16,2,FALSE))</f>
        <v/>
      </c>
    </row>
    <row r="1364" spans="1:5" x14ac:dyDescent="0.2">
      <c r="A1364" t="s">
        <v>462</v>
      </c>
      <c r="B1364" t="s">
        <v>58</v>
      </c>
      <c r="C1364">
        <v>0</v>
      </c>
      <c r="E1364" t="str">
        <f>IF(D1364="","",VLOOKUP(D1364,Paramètres!$A$12:$B$16,2,FALSE))</f>
        <v/>
      </c>
    </row>
    <row r="1365" spans="1:5" x14ac:dyDescent="0.2">
      <c r="A1365" t="s">
        <v>462</v>
      </c>
      <c r="B1365" t="s">
        <v>60</v>
      </c>
      <c r="C1365">
        <v>1</v>
      </c>
      <c r="D1365">
        <v>4</v>
      </c>
      <c r="E1365">
        <f>IF(D1365="","",VLOOKUP(D1365,Paramètres!$A$12:$B$16,2,FALSE))</f>
        <v>2</v>
      </c>
    </row>
    <row r="1366" spans="1:5" x14ac:dyDescent="0.2">
      <c r="A1366" t="s">
        <v>462</v>
      </c>
      <c r="B1366" t="s">
        <v>62</v>
      </c>
      <c r="C1366">
        <v>1</v>
      </c>
      <c r="D1366">
        <v>3</v>
      </c>
      <c r="E1366">
        <f>IF(D1366="","",VLOOKUP(D1366,Paramètres!$A$12:$B$16,2,FALSE))</f>
        <v>3</v>
      </c>
    </row>
    <row r="1367" spans="1:5" x14ac:dyDescent="0.2">
      <c r="A1367" t="s">
        <v>462</v>
      </c>
      <c r="B1367" t="s">
        <v>64</v>
      </c>
      <c r="C1367">
        <v>1</v>
      </c>
      <c r="D1367">
        <v>5</v>
      </c>
      <c r="E1367">
        <f>IF(D1367="","",VLOOKUP(D1367,Paramètres!$A$12:$B$16,2,FALSE))</f>
        <v>1</v>
      </c>
    </row>
    <row r="1368" spans="1:5" x14ac:dyDescent="0.2">
      <c r="A1368" t="s">
        <v>462</v>
      </c>
      <c r="B1368" t="s">
        <v>66</v>
      </c>
      <c r="C1368">
        <v>0</v>
      </c>
      <c r="E1368" t="str">
        <f>IF(D1368="","",VLOOKUP(D1368,Paramètres!$A$12:$B$16,2,FALSE))</f>
        <v/>
      </c>
    </row>
    <row r="1369" spans="1:5" x14ac:dyDescent="0.2">
      <c r="A1369" t="s">
        <v>462</v>
      </c>
      <c r="B1369" t="s">
        <v>68</v>
      </c>
      <c r="C1369">
        <v>1</v>
      </c>
      <c r="E1369" t="str">
        <f>IF(D1369="","",VLOOKUP(D1369,Paramètres!$A$12:$B$16,2,FALSE))</f>
        <v/>
      </c>
    </row>
    <row r="1370" spans="1:5" x14ac:dyDescent="0.2">
      <c r="A1370" t="s">
        <v>463</v>
      </c>
      <c r="B1370" t="s">
        <v>46</v>
      </c>
      <c r="C1370">
        <v>1</v>
      </c>
      <c r="E1370" t="str">
        <f>IF(D1370="","",VLOOKUP(D1370,Paramètres!$A$12:$B$16,2,FALSE))</f>
        <v/>
      </c>
    </row>
    <row r="1371" spans="1:5" x14ac:dyDescent="0.2">
      <c r="A1371" t="s">
        <v>463</v>
      </c>
      <c r="B1371" t="s">
        <v>48</v>
      </c>
      <c r="C1371">
        <v>1</v>
      </c>
      <c r="D1371">
        <v>2</v>
      </c>
      <c r="E1371">
        <f>IF(D1371="","",VLOOKUP(D1371,Paramètres!$A$12:$B$16,2,FALSE))</f>
        <v>4</v>
      </c>
    </row>
    <row r="1372" spans="1:5" x14ac:dyDescent="0.2">
      <c r="A1372" t="s">
        <v>463</v>
      </c>
      <c r="B1372" t="s">
        <v>50</v>
      </c>
      <c r="C1372">
        <v>0</v>
      </c>
      <c r="E1372" t="str">
        <f>IF(D1372="","",VLOOKUP(D1372,Paramètres!$A$12:$B$16,2,FALSE))</f>
        <v/>
      </c>
    </row>
    <row r="1373" spans="1:5" x14ac:dyDescent="0.2">
      <c r="A1373" t="s">
        <v>463</v>
      </c>
      <c r="B1373" t="s">
        <v>52</v>
      </c>
      <c r="C1373">
        <v>1</v>
      </c>
      <c r="E1373" t="str">
        <f>IF(D1373="","",VLOOKUP(D1373,Paramètres!$A$12:$B$16,2,FALSE))</f>
        <v/>
      </c>
    </row>
    <row r="1374" spans="1:5" x14ac:dyDescent="0.2">
      <c r="A1374" t="s">
        <v>463</v>
      </c>
      <c r="B1374" t="s">
        <v>54</v>
      </c>
      <c r="C1374">
        <v>1</v>
      </c>
      <c r="E1374" t="str">
        <f>IF(D1374="","",VLOOKUP(D1374,Paramètres!$A$12:$B$16,2,FALSE))</f>
        <v/>
      </c>
    </row>
    <row r="1375" spans="1:5" x14ac:dyDescent="0.2">
      <c r="A1375" t="s">
        <v>463</v>
      </c>
      <c r="B1375" t="s">
        <v>56</v>
      </c>
      <c r="C1375">
        <v>1</v>
      </c>
      <c r="E1375" t="str">
        <f>IF(D1375="","",VLOOKUP(D1375,Paramètres!$A$12:$B$16,2,FALSE))</f>
        <v/>
      </c>
    </row>
    <row r="1376" spans="1:5" x14ac:dyDescent="0.2">
      <c r="A1376" t="s">
        <v>463</v>
      </c>
      <c r="B1376" t="s">
        <v>58</v>
      </c>
      <c r="C1376">
        <v>1</v>
      </c>
      <c r="D1376">
        <v>1</v>
      </c>
      <c r="E1376">
        <f>IF(D1376="","",VLOOKUP(D1376,Paramètres!$A$12:$B$16,2,FALSE))</f>
        <v>5</v>
      </c>
    </row>
    <row r="1377" spans="1:5" x14ac:dyDescent="0.2">
      <c r="A1377" t="s">
        <v>463</v>
      </c>
      <c r="B1377" t="s">
        <v>60</v>
      </c>
      <c r="C1377">
        <v>1</v>
      </c>
      <c r="D1377">
        <v>4</v>
      </c>
      <c r="E1377">
        <f>IF(D1377="","",VLOOKUP(D1377,Paramètres!$A$12:$B$16,2,FALSE))</f>
        <v>2</v>
      </c>
    </row>
    <row r="1378" spans="1:5" x14ac:dyDescent="0.2">
      <c r="A1378" t="s">
        <v>463</v>
      </c>
      <c r="B1378" t="s">
        <v>62</v>
      </c>
      <c r="C1378">
        <v>1</v>
      </c>
      <c r="D1378">
        <v>3</v>
      </c>
      <c r="E1378">
        <f>IF(D1378="","",VLOOKUP(D1378,Paramètres!$A$12:$B$16,2,FALSE))</f>
        <v>3</v>
      </c>
    </row>
    <row r="1379" spans="1:5" x14ac:dyDescent="0.2">
      <c r="A1379" t="s">
        <v>463</v>
      </c>
      <c r="B1379" t="s">
        <v>64</v>
      </c>
      <c r="C1379">
        <v>1</v>
      </c>
      <c r="D1379">
        <v>5</v>
      </c>
      <c r="E1379">
        <f>IF(D1379="","",VLOOKUP(D1379,Paramètres!$A$12:$B$16,2,FALSE))</f>
        <v>1</v>
      </c>
    </row>
    <row r="1380" spans="1:5" x14ac:dyDescent="0.2">
      <c r="A1380" t="s">
        <v>463</v>
      </c>
      <c r="B1380" t="s">
        <v>66</v>
      </c>
      <c r="C1380">
        <v>1</v>
      </c>
      <c r="E1380" t="str">
        <f>IF(D1380="","",VLOOKUP(D1380,Paramètres!$A$12:$B$16,2,FALSE))</f>
        <v/>
      </c>
    </row>
    <row r="1381" spans="1:5" x14ac:dyDescent="0.2">
      <c r="A1381" t="s">
        <v>463</v>
      </c>
      <c r="B1381" t="s">
        <v>68</v>
      </c>
      <c r="C1381">
        <v>0</v>
      </c>
      <c r="E1381" t="str">
        <f>IF(D1381="","",VLOOKUP(D1381,Paramètres!$A$12:$B$16,2,FALSE))</f>
        <v/>
      </c>
    </row>
    <row r="1382" spans="1:5" x14ac:dyDescent="0.2">
      <c r="A1382" t="s">
        <v>464</v>
      </c>
      <c r="B1382" t="s">
        <v>46</v>
      </c>
      <c r="C1382">
        <v>1</v>
      </c>
      <c r="D1382">
        <v>1</v>
      </c>
      <c r="E1382">
        <f>IF(D1382="","",VLOOKUP(D1382,Paramètres!$A$12:$B$16,2,FALSE))</f>
        <v>5</v>
      </c>
    </row>
    <row r="1383" spans="1:5" x14ac:dyDescent="0.2">
      <c r="A1383" t="s">
        <v>464</v>
      </c>
      <c r="B1383" t="s">
        <v>48</v>
      </c>
      <c r="C1383">
        <v>1</v>
      </c>
      <c r="E1383" t="str">
        <f>IF(D1383="","",VLOOKUP(D1383,Paramètres!$A$12:$B$16,2,FALSE))</f>
        <v/>
      </c>
    </row>
    <row r="1384" spans="1:5" x14ac:dyDescent="0.2">
      <c r="A1384" t="s">
        <v>464</v>
      </c>
      <c r="B1384" t="s">
        <v>50</v>
      </c>
      <c r="C1384">
        <v>0</v>
      </c>
      <c r="E1384" t="str">
        <f>IF(D1384="","",VLOOKUP(D1384,Paramètres!$A$12:$B$16,2,FALSE))</f>
        <v/>
      </c>
    </row>
    <row r="1385" spans="1:5" x14ac:dyDescent="0.2">
      <c r="A1385" t="s">
        <v>464</v>
      </c>
      <c r="B1385" t="s">
        <v>52</v>
      </c>
      <c r="C1385">
        <v>1</v>
      </c>
      <c r="E1385" t="str">
        <f>IF(D1385="","",VLOOKUP(D1385,Paramètres!$A$12:$B$16,2,FALSE))</f>
        <v/>
      </c>
    </row>
    <row r="1386" spans="1:5" x14ac:dyDescent="0.2">
      <c r="A1386" t="s">
        <v>464</v>
      </c>
      <c r="B1386" t="s">
        <v>54</v>
      </c>
      <c r="C1386">
        <v>1</v>
      </c>
      <c r="D1386">
        <v>3</v>
      </c>
      <c r="E1386">
        <f>IF(D1386="","",VLOOKUP(D1386,Paramètres!$A$12:$B$16,2,FALSE))</f>
        <v>3</v>
      </c>
    </row>
    <row r="1387" spans="1:5" x14ac:dyDescent="0.2">
      <c r="A1387" t="s">
        <v>464</v>
      </c>
      <c r="B1387" t="s">
        <v>56</v>
      </c>
      <c r="C1387">
        <v>1</v>
      </c>
      <c r="D1387">
        <v>5</v>
      </c>
      <c r="E1387">
        <f>IF(D1387="","",VLOOKUP(D1387,Paramètres!$A$12:$B$16,2,FALSE))</f>
        <v>1</v>
      </c>
    </row>
    <row r="1388" spans="1:5" x14ac:dyDescent="0.2">
      <c r="A1388" t="s">
        <v>464</v>
      </c>
      <c r="B1388" t="s">
        <v>58</v>
      </c>
      <c r="C1388">
        <v>0</v>
      </c>
      <c r="E1388" t="str">
        <f>IF(D1388="","",VLOOKUP(D1388,Paramètres!$A$12:$B$16,2,FALSE))</f>
        <v/>
      </c>
    </row>
    <row r="1389" spans="1:5" x14ac:dyDescent="0.2">
      <c r="A1389" t="s">
        <v>464</v>
      </c>
      <c r="B1389" t="s">
        <v>60</v>
      </c>
      <c r="C1389">
        <v>1</v>
      </c>
      <c r="E1389" t="str">
        <f>IF(D1389="","",VLOOKUP(D1389,Paramètres!$A$12:$B$16,2,FALSE))</f>
        <v/>
      </c>
    </row>
    <row r="1390" spans="1:5" x14ac:dyDescent="0.2">
      <c r="A1390" t="s">
        <v>464</v>
      </c>
      <c r="B1390" t="s">
        <v>62</v>
      </c>
      <c r="C1390">
        <v>1</v>
      </c>
      <c r="D1390">
        <v>4</v>
      </c>
      <c r="E1390">
        <f>IF(D1390="","",VLOOKUP(D1390,Paramètres!$A$12:$B$16,2,FALSE))</f>
        <v>2</v>
      </c>
    </row>
    <row r="1391" spans="1:5" x14ac:dyDescent="0.2">
      <c r="A1391" t="s">
        <v>464</v>
      </c>
      <c r="B1391" t="s">
        <v>64</v>
      </c>
      <c r="C1391">
        <v>1</v>
      </c>
      <c r="E1391" t="str">
        <f>IF(D1391="","",VLOOKUP(D1391,Paramètres!$A$12:$B$16,2,FALSE))</f>
        <v/>
      </c>
    </row>
    <row r="1392" spans="1:5" x14ac:dyDescent="0.2">
      <c r="A1392" t="s">
        <v>464</v>
      </c>
      <c r="B1392" t="s">
        <v>66</v>
      </c>
      <c r="C1392">
        <v>1</v>
      </c>
      <c r="E1392" t="str">
        <f>IF(D1392="","",VLOOKUP(D1392,Paramètres!$A$12:$B$16,2,FALSE))</f>
        <v/>
      </c>
    </row>
    <row r="1393" spans="1:5" x14ac:dyDescent="0.2">
      <c r="A1393" t="s">
        <v>464</v>
      </c>
      <c r="B1393" t="s">
        <v>68</v>
      </c>
      <c r="C1393">
        <v>1</v>
      </c>
      <c r="D1393">
        <v>2</v>
      </c>
      <c r="E1393">
        <f>IF(D1393="","",VLOOKUP(D1393,Paramètres!$A$12:$B$16,2,FALSE))</f>
        <v>4</v>
      </c>
    </row>
    <row r="1394" spans="1:5" x14ac:dyDescent="0.2">
      <c r="A1394" t="s">
        <v>465</v>
      </c>
      <c r="B1394" t="s">
        <v>46</v>
      </c>
      <c r="C1394">
        <v>1</v>
      </c>
      <c r="D1394">
        <v>1</v>
      </c>
      <c r="E1394">
        <f>IF(D1394="","",VLOOKUP(D1394,Paramètres!$A$12:$B$16,2,FALSE))</f>
        <v>5</v>
      </c>
    </row>
    <row r="1395" spans="1:5" x14ac:dyDescent="0.2">
      <c r="A1395" t="s">
        <v>465</v>
      </c>
      <c r="B1395" t="s">
        <v>48</v>
      </c>
      <c r="C1395">
        <v>1</v>
      </c>
      <c r="E1395" t="str">
        <f>IF(D1395="","",VLOOKUP(D1395,Paramètres!$A$12:$B$16,2,FALSE))</f>
        <v/>
      </c>
    </row>
    <row r="1396" spans="1:5" x14ac:dyDescent="0.2">
      <c r="A1396" t="s">
        <v>465</v>
      </c>
      <c r="B1396" t="s">
        <v>50</v>
      </c>
      <c r="C1396">
        <v>1</v>
      </c>
      <c r="E1396" t="str">
        <f>IF(D1396="","",VLOOKUP(D1396,Paramètres!$A$12:$B$16,2,FALSE))</f>
        <v/>
      </c>
    </row>
    <row r="1397" spans="1:5" x14ac:dyDescent="0.2">
      <c r="A1397" t="s">
        <v>465</v>
      </c>
      <c r="B1397" t="s">
        <v>52</v>
      </c>
      <c r="C1397">
        <v>1</v>
      </c>
      <c r="E1397" t="str">
        <f>IF(D1397="","",VLOOKUP(D1397,Paramètres!$A$12:$B$16,2,FALSE))</f>
        <v/>
      </c>
    </row>
    <row r="1398" spans="1:5" x14ac:dyDescent="0.2">
      <c r="A1398" t="s">
        <v>465</v>
      </c>
      <c r="B1398" t="s">
        <v>54</v>
      </c>
      <c r="C1398">
        <v>1</v>
      </c>
      <c r="D1398">
        <v>4</v>
      </c>
      <c r="E1398">
        <f>IF(D1398="","",VLOOKUP(D1398,Paramètres!$A$12:$B$16,2,FALSE))</f>
        <v>2</v>
      </c>
    </row>
    <row r="1399" spans="1:5" x14ac:dyDescent="0.2">
      <c r="A1399" t="s">
        <v>465</v>
      </c>
      <c r="B1399" t="s">
        <v>56</v>
      </c>
      <c r="C1399">
        <v>0</v>
      </c>
      <c r="E1399" t="str">
        <f>IF(D1399="","",VLOOKUP(D1399,Paramètres!$A$12:$B$16,2,FALSE))</f>
        <v/>
      </c>
    </row>
    <row r="1400" spans="1:5" x14ac:dyDescent="0.2">
      <c r="A1400" t="s">
        <v>465</v>
      </c>
      <c r="B1400" t="s">
        <v>58</v>
      </c>
      <c r="C1400">
        <v>1</v>
      </c>
      <c r="D1400">
        <v>5</v>
      </c>
      <c r="E1400">
        <f>IF(D1400="","",VLOOKUP(D1400,Paramètres!$A$12:$B$16,2,FALSE))</f>
        <v>1</v>
      </c>
    </row>
    <row r="1401" spans="1:5" x14ac:dyDescent="0.2">
      <c r="A1401" t="s">
        <v>465</v>
      </c>
      <c r="B1401" t="s">
        <v>60</v>
      </c>
      <c r="C1401">
        <v>1</v>
      </c>
      <c r="D1401">
        <v>3</v>
      </c>
      <c r="E1401">
        <f>IF(D1401="","",VLOOKUP(D1401,Paramètres!$A$12:$B$16,2,FALSE))</f>
        <v>3</v>
      </c>
    </row>
    <row r="1402" spans="1:5" x14ac:dyDescent="0.2">
      <c r="A1402" t="s">
        <v>465</v>
      </c>
      <c r="B1402" t="s">
        <v>62</v>
      </c>
      <c r="C1402">
        <v>0</v>
      </c>
      <c r="E1402" t="str">
        <f>IF(D1402="","",VLOOKUP(D1402,Paramètres!$A$12:$B$16,2,FALSE))</f>
        <v/>
      </c>
    </row>
    <row r="1403" spans="1:5" x14ac:dyDescent="0.2">
      <c r="A1403" t="s">
        <v>465</v>
      </c>
      <c r="B1403" t="s">
        <v>64</v>
      </c>
      <c r="C1403">
        <v>1</v>
      </c>
      <c r="D1403">
        <v>2</v>
      </c>
      <c r="E1403">
        <f>IF(D1403="","",VLOOKUP(D1403,Paramètres!$A$12:$B$16,2,FALSE))</f>
        <v>4</v>
      </c>
    </row>
    <row r="1404" spans="1:5" x14ac:dyDescent="0.2">
      <c r="A1404" t="s">
        <v>465</v>
      </c>
      <c r="B1404" t="s">
        <v>66</v>
      </c>
      <c r="C1404">
        <v>1</v>
      </c>
      <c r="E1404" t="str">
        <f>IF(D1404="","",VLOOKUP(D1404,Paramètres!$A$12:$B$16,2,FALSE))</f>
        <v/>
      </c>
    </row>
    <row r="1405" spans="1:5" x14ac:dyDescent="0.2">
      <c r="A1405" t="s">
        <v>465</v>
      </c>
      <c r="B1405" t="s">
        <v>68</v>
      </c>
      <c r="C1405">
        <v>1</v>
      </c>
      <c r="E1405" t="str">
        <f>IF(D1405="","",VLOOKUP(D1405,Paramètres!$A$12:$B$16,2,FALSE))</f>
        <v/>
      </c>
    </row>
    <row r="1406" spans="1:5" x14ac:dyDescent="0.2">
      <c r="A1406" t="s">
        <v>466</v>
      </c>
      <c r="B1406" t="s">
        <v>46</v>
      </c>
      <c r="C1406">
        <v>1</v>
      </c>
      <c r="D1406">
        <v>4</v>
      </c>
      <c r="E1406">
        <f>IF(D1406="","",VLOOKUP(D1406,Paramètres!$A$12:$B$16,2,FALSE))</f>
        <v>2</v>
      </c>
    </row>
    <row r="1407" spans="1:5" x14ac:dyDescent="0.2">
      <c r="A1407" t="s">
        <v>466</v>
      </c>
      <c r="B1407" t="s">
        <v>48</v>
      </c>
      <c r="C1407">
        <v>0</v>
      </c>
      <c r="E1407" t="str">
        <f>IF(D1407="","",VLOOKUP(D1407,Paramètres!$A$12:$B$16,2,FALSE))</f>
        <v/>
      </c>
    </row>
    <row r="1408" spans="1:5" x14ac:dyDescent="0.2">
      <c r="A1408" t="s">
        <v>466</v>
      </c>
      <c r="B1408" t="s">
        <v>50</v>
      </c>
      <c r="C1408">
        <v>1</v>
      </c>
      <c r="D1408">
        <v>1</v>
      </c>
      <c r="E1408">
        <f>IF(D1408="","",VLOOKUP(D1408,Paramètres!$A$12:$B$16,2,FALSE))</f>
        <v>5</v>
      </c>
    </row>
    <row r="1409" spans="1:5" x14ac:dyDescent="0.2">
      <c r="A1409" t="s">
        <v>466</v>
      </c>
      <c r="B1409" t="s">
        <v>52</v>
      </c>
      <c r="C1409">
        <v>1</v>
      </c>
      <c r="D1409">
        <v>5</v>
      </c>
      <c r="E1409">
        <f>IF(D1409="","",VLOOKUP(D1409,Paramètres!$A$12:$B$16,2,FALSE))</f>
        <v>1</v>
      </c>
    </row>
    <row r="1410" spans="1:5" x14ac:dyDescent="0.2">
      <c r="A1410" t="s">
        <v>466</v>
      </c>
      <c r="B1410" t="s">
        <v>54</v>
      </c>
      <c r="C1410">
        <v>1</v>
      </c>
      <c r="E1410" t="str">
        <f>IF(D1410="","",VLOOKUP(D1410,Paramètres!$A$12:$B$16,2,FALSE))</f>
        <v/>
      </c>
    </row>
    <row r="1411" spans="1:5" x14ac:dyDescent="0.2">
      <c r="A1411" t="s">
        <v>466</v>
      </c>
      <c r="B1411" t="s">
        <v>56</v>
      </c>
      <c r="C1411">
        <v>1</v>
      </c>
      <c r="E1411" t="str">
        <f>IF(D1411="","",VLOOKUP(D1411,Paramètres!$A$12:$B$16,2,FALSE))</f>
        <v/>
      </c>
    </row>
    <row r="1412" spans="1:5" x14ac:dyDescent="0.2">
      <c r="A1412" t="s">
        <v>466</v>
      </c>
      <c r="B1412" t="s">
        <v>58</v>
      </c>
      <c r="C1412">
        <v>1</v>
      </c>
      <c r="E1412" t="str">
        <f>IF(D1412="","",VLOOKUP(D1412,Paramètres!$A$12:$B$16,2,FALSE))</f>
        <v/>
      </c>
    </row>
    <row r="1413" spans="1:5" x14ac:dyDescent="0.2">
      <c r="A1413" t="s">
        <v>466</v>
      </c>
      <c r="B1413" t="s">
        <v>60</v>
      </c>
      <c r="C1413">
        <v>1</v>
      </c>
      <c r="E1413" t="str">
        <f>IF(D1413="","",VLOOKUP(D1413,Paramètres!$A$12:$B$16,2,FALSE))</f>
        <v/>
      </c>
    </row>
    <row r="1414" spans="1:5" x14ac:dyDescent="0.2">
      <c r="A1414" t="s">
        <v>466</v>
      </c>
      <c r="B1414" t="s">
        <v>62</v>
      </c>
      <c r="C1414">
        <v>0</v>
      </c>
      <c r="E1414" t="str">
        <f>IF(D1414="","",VLOOKUP(D1414,Paramètres!$A$12:$B$16,2,FALSE))</f>
        <v/>
      </c>
    </row>
    <row r="1415" spans="1:5" x14ac:dyDescent="0.2">
      <c r="A1415" t="s">
        <v>466</v>
      </c>
      <c r="B1415" t="s">
        <v>64</v>
      </c>
      <c r="C1415">
        <v>1</v>
      </c>
      <c r="E1415" t="str">
        <f>IF(D1415="","",VLOOKUP(D1415,Paramètres!$A$12:$B$16,2,FALSE))</f>
        <v/>
      </c>
    </row>
    <row r="1416" spans="1:5" x14ac:dyDescent="0.2">
      <c r="A1416" t="s">
        <v>466</v>
      </c>
      <c r="B1416" t="s">
        <v>66</v>
      </c>
      <c r="C1416">
        <v>1</v>
      </c>
      <c r="D1416">
        <v>3</v>
      </c>
      <c r="E1416">
        <f>IF(D1416="","",VLOOKUP(D1416,Paramètres!$A$12:$B$16,2,FALSE))</f>
        <v>3</v>
      </c>
    </row>
    <row r="1417" spans="1:5" x14ac:dyDescent="0.2">
      <c r="A1417" t="s">
        <v>466</v>
      </c>
      <c r="B1417" t="s">
        <v>68</v>
      </c>
      <c r="C1417">
        <v>1</v>
      </c>
      <c r="D1417">
        <v>2</v>
      </c>
      <c r="E1417">
        <f>IF(D1417="","",VLOOKUP(D1417,Paramètres!$A$12:$B$16,2,FALSE))</f>
        <v>4</v>
      </c>
    </row>
    <row r="1418" spans="1:5" x14ac:dyDescent="0.2">
      <c r="A1418" t="s">
        <v>467</v>
      </c>
      <c r="B1418" t="s">
        <v>46</v>
      </c>
      <c r="C1418">
        <v>1</v>
      </c>
      <c r="E1418" t="str">
        <f>IF(D1418="","",VLOOKUP(D1418,Paramètres!$A$12:$B$16,2,FALSE))</f>
        <v/>
      </c>
    </row>
    <row r="1419" spans="1:5" x14ac:dyDescent="0.2">
      <c r="A1419" t="s">
        <v>467</v>
      </c>
      <c r="B1419" t="s">
        <v>48</v>
      </c>
      <c r="C1419">
        <v>0</v>
      </c>
      <c r="E1419" t="str">
        <f>IF(D1419="","",VLOOKUP(D1419,Paramètres!$A$12:$B$16,2,FALSE))</f>
        <v/>
      </c>
    </row>
    <row r="1420" spans="1:5" x14ac:dyDescent="0.2">
      <c r="A1420" t="s">
        <v>467</v>
      </c>
      <c r="B1420" t="s">
        <v>50</v>
      </c>
      <c r="C1420">
        <v>1</v>
      </c>
      <c r="D1420">
        <v>1</v>
      </c>
      <c r="E1420">
        <f>IF(D1420="","",VLOOKUP(D1420,Paramètres!$A$12:$B$16,2,FALSE))</f>
        <v>5</v>
      </c>
    </row>
    <row r="1421" spans="1:5" x14ac:dyDescent="0.2">
      <c r="A1421" t="s">
        <v>467</v>
      </c>
      <c r="B1421" t="s">
        <v>52</v>
      </c>
      <c r="C1421">
        <v>0</v>
      </c>
      <c r="E1421" t="str">
        <f>IF(D1421="","",VLOOKUP(D1421,Paramètres!$A$12:$B$16,2,FALSE))</f>
        <v/>
      </c>
    </row>
    <row r="1422" spans="1:5" x14ac:dyDescent="0.2">
      <c r="A1422" t="s">
        <v>467</v>
      </c>
      <c r="B1422" t="s">
        <v>54</v>
      </c>
      <c r="C1422">
        <v>1</v>
      </c>
      <c r="D1422">
        <v>2</v>
      </c>
      <c r="E1422">
        <f>IF(D1422="","",VLOOKUP(D1422,Paramètres!$A$12:$B$16,2,FALSE))</f>
        <v>4</v>
      </c>
    </row>
    <row r="1423" spans="1:5" x14ac:dyDescent="0.2">
      <c r="A1423" t="s">
        <v>467</v>
      </c>
      <c r="B1423" t="s">
        <v>56</v>
      </c>
      <c r="C1423">
        <v>1</v>
      </c>
      <c r="E1423" t="str">
        <f>IF(D1423="","",VLOOKUP(D1423,Paramètres!$A$12:$B$16,2,FALSE))</f>
        <v/>
      </c>
    </row>
    <row r="1424" spans="1:5" x14ac:dyDescent="0.2">
      <c r="A1424" t="s">
        <v>467</v>
      </c>
      <c r="B1424" t="s">
        <v>58</v>
      </c>
      <c r="C1424">
        <v>1</v>
      </c>
      <c r="D1424">
        <v>3</v>
      </c>
      <c r="E1424">
        <f>IF(D1424="","",VLOOKUP(D1424,Paramètres!$A$12:$B$16,2,FALSE))</f>
        <v>3</v>
      </c>
    </row>
    <row r="1425" spans="1:5" x14ac:dyDescent="0.2">
      <c r="A1425" t="s">
        <v>467</v>
      </c>
      <c r="B1425" t="s">
        <v>60</v>
      </c>
      <c r="C1425">
        <v>1</v>
      </c>
      <c r="E1425" t="str">
        <f>IF(D1425="","",VLOOKUP(D1425,Paramètres!$A$12:$B$16,2,FALSE))</f>
        <v/>
      </c>
    </row>
    <row r="1426" spans="1:5" x14ac:dyDescent="0.2">
      <c r="A1426" t="s">
        <v>467</v>
      </c>
      <c r="B1426" t="s">
        <v>62</v>
      </c>
      <c r="C1426">
        <v>1</v>
      </c>
      <c r="E1426" t="str">
        <f>IF(D1426="","",VLOOKUP(D1426,Paramètres!$A$12:$B$16,2,FALSE))</f>
        <v/>
      </c>
    </row>
    <row r="1427" spans="1:5" x14ac:dyDescent="0.2">
      <c r="A1427" t="s">
        <v>467</v>
      </c>
      <c r="B1427" t="s">
        <v>64</v>
      </c>
      <c r="C1427">
        <v>1</v>
      </c>
      <c r="D1427">
        <v>4</v>
      </c>
      <c r="E1427">
        <f>IF(D1427="","",VLOOKUP(D1427,Paramètres!$A$12:$B$16,2,FALSE))</f>
        <v>2</v>
      </c>
    </row>
    <row r="1428" spans="1:5" x14ac:dyDescent="0.2">
      <c r="A1428" t="s">
        <v>467</v>
      </c>
      <c r="B1428" t="s">
        <v>66</v>
      </c>
      <c r="C1428">
        <v>1</v>
      </c>
      <c r="D1428">
        <v>5</v>
      </c>
      <c r="E1428">
        <f>IF(D1428="","",VLOOKUP(D1428,Paramètres!$A$12:$B$16,2,FALSE))</f>
        <v>1</v>
      </c>
    </row>
    <row r="1429" spans="1:5" x14ac:dyDescent="0.2">
      <c r="A1429" t="s">
        <v>467</v>
      </c>
      <c r="B1429" t="s">
        <v>68</v>
      </c>
      <c r="C1429">
        <v>1</v>
      </c>
      <c r="E1429" t="str">
        <f>IF(D1429="","",VLOOKUP(D1429,Paramètres!$A$12:$B$16,2,FALSE))</f>
        <v/>
      </c>
    </row>
    <row r="1430" spans="1:5" x14ac:dyDescent="0.2">
      <c r="A1430" t="s">
        <v>468</v>
      </c>
      <c r="B1430" t="s">
        <v>46</v>
      </c>
      <c r="C1430">
        <v>1</v>
      </c>
      <c r="D1430">
        <v>5</v>
      </c>
      <c r="E1430">
        <f>IF(D1430="","",VLOOKUP(D1430,Paramètres!$A$12:$B$16,2,FALSE))</f>
        <v>1</v>
      </c>
    </row>
    <row r="1431" spans="1:5" x14ac:dyDescent="0.2">
      <c r="A1431" t="s">
        <v>468</v>
      </c>
      <c r="B1431" t="s">
        <v>48</v>
      </c>
      <c r="C1431">
        <v>1</v>
      </c>
      <c r="E1431" t="str">
        <f>IF(D1431="","",VLOOKUP(D1431,Paramètres!$A$12:$B$16,2,FALSE))</f>
        <v/>
      </c>
    </row>
    <row r="1432" spans="1:5" x14ac:dyDescent="0.2">
      <c r="A1432" t="s">
        <v>468</v>
      </c>
      <c r="B1432" t="s">
        <v>50</v>
      </c>
      <c r="C1432">
        <v>1</v>
      </c>
      <c r="D1432">
        <v>3</v>
      </c>
      <c r="E1432">
        <f>IF(D1432="","",VLOOKUP(D1432,Paramètres!$A$12:$B$16,2,FALSE))</f>
        <v>3</v>
      </c>
    </row>
    <row r="1433" spans="1:5" x14ac:dyDescent="0.2">
      <c r="A1433" t="s">
        <v>468</v>
      </c>
      <c r="B1433" t="s">
        <v>52</v>
      </c>
      <c r="C1433">
        <v>1</v>
      </c>
      <c r="D1433">
        <v>1</v>
      </c>
      <c r="E1433">
        <f>IF(D1433="","",VLOOKUP(D1433,Paramètres!$A$12:$B$16,2,FALSE))</f>
        <v>5</v>
      </c>
    </row>
    <row r="1434" spans="1:5" x14ac:dyDescent="0.2">
      <c r="A1434" t="s">
        <v>468</v>
      </c>
      <c r="B1434" t="s">
        <v>54</v>
      </c>
      <c r="C1434">
        <v>1</v>
      </c>
      <c r="E1434" t="str">
        <f>IF(D1434="","",VLOOKUP(D1434,Paramètres!$A$12:$B$16,2,FALSE))</f>
        <v/>
      </c>
    </row>
    <row r="1435" spans="1:5" x14ac:dyDescent="0.2">
      <c r="A1435" t="s">
        <v>468</v>
      </c>
      <c r="B1435" t="s">
        <v>56</v>
      </c>
      <c r="C1435">
        <v>1</v>
      </c>
      <c r="E1435" t="str">
        <f>IF(D1435="","",VLOOKUP(D1435,Paramètres!$A$12:$B$16,2,FALSE))</f>
        <v/>
      </c>
    </row>
    <row r="1436" spans="1:5" x14ac:dyDescent="0.2">
      <c r="A1436" t="s">
        <v>468</v>
      </c>
      <c r="B1436" t="s">
        <v>58</v>
      </c>
      <c r="C1436">
        <v>1</v>
      </c>
      <c r="E1436" t="str">
        <f>IF(D1436="","",VLOOKUP(D1436,Paramètres!$A$12:$B$16,2,FALSE))</f>
        <v/>
      </c>
    </row>
    <row r="1437" spans="1:5" x14ac:dyDescent="0.2">
      <c r="A1437" t="s">
        <v>468</v>
      </c>
      <c r="B1437" t="s">
        <v>60</v>
      </c>
      <c r="C1437">
        <v>1</v>
      </c>
      <c r="E1437" t="str">
        <f>IF(D1437="","",VLOOKUP(D1437,Paramètres!$A$12:$B$16,2,FALSE))</f>
        <v/>
      </c>
    </row>
    <row r="1438" spans="1:5" x14ac:dyDescent="0.2">
      <c r="A1438" t="s">
        <v>468</v>
      </c>
      <c r="B1438" t="s">
        <v>62</v>
      </c>
      <c r="C1438">
        <v>1</v>
      </c>
      <c r="D1438">
        <v>2</v>
      </c>
      <c r="E1438">
        <f>IF(D1438="","",VLOOKUP(D1438,Paramètres!$A$12:$B$16,2,FALSE))</f>
        <v>4</v>
      </c>
    </row>
    <row r="1439" spans="1:5" x14ac:dyDescent="0.2">
      <c r="A1439" t="s">
        <v>468</v>
      </c>
      <c r="B1439" t="s">
        <v>64</v>
      </c>
      <c r="C1439">
        <v>0</v>
      </c>
      <c r="E1439" t="str">
        <f>IF(D1439="","",VLOOKUP(D1439,Paramètres!$A$12:$B$16,2,FALSE))</f>
        <v/>
      </c>
    </row>
    <row r="1440" spans="1:5" x14ac:dyDescent="0.2">
      <c r="A1440" t="s">
        <v>468</v>
      </c>
      <c r="B1440" t="s">
        <v>66</v>
      </c>
      <c r="C1440">
        <v>1</v>
      </c>
      <c r="D1440">
        <v>4</v>
      </c>
      <c r="E1440">
        <f>IF(D1440="","",VLOOKUP(D1440,Paramètres!$A$12:$B$16,2,FALSE))</f>
        <v>2</v>
      </c>
    </row>
    <row r="1441" spans="1:5" x14ac:dyDescent="0.2">
      <c r="A1441" t="s">
        <v>468</v>
      </c>
      <c r="B1441" t="s">
        <v>68</v>
      </c>
      <c r="C1441">
        <v>0</v>
      </c>
      <c r="E1441" t="str">
        <f>IF(D1441="","",VLOOKUP(D1441,Paramètres!$A$12:$B$16,2,FALSE))</f>
        <v/>
      </c>
    </row>
    <row r="1442" spans="1:5" x14ac:dyDescent="0.2">
      <c r="A1442" t="s">
        <v>469</v>
      </c>
      <c r="B1442" t="s">
        <v>46</v>
      </c>
      <c r="C1442">
        <v>1</v>
      </c>
      <c r="E1442" t="str">
        <f>IF(D1442="","",VLOOKUP(D1442,Paramètres!$A$12:$B$16,2,FALSE))</f>
        <v/>
      </c>
    </row>
    <row r="1443" spans="1:5" x14ac:dyDescent="0.2">
      <c r="A1443" t="s">
        <v>469</v>
      </c>
      <c r="B1443" t="s">
        <v>48</v>
      </c>
      <c r="C1443">
        <v>1</v>
      </c>
      <c r="E1443" t="str">
        <f>IF(D1443="","",VLOOKUP(D1443,Paramètres!$A$12:$B$16,2,FALSE))</f>
        <v/>
      </c>
    </row>
    <row r="1444" spans="1:5" x14ac:dyDescent="0.2">
      <c r="A1444" t="s">
        <v>469</v>
      </c>
      <c r="B1444" t="s">
        <v>50</v>
      </c>
      <c r="C1444">
        <v>1</v>
      </c>
      <c r="E1444" t="str">
        <f>IF(D1444="","",VLOOKUP(D1444,Paramètres!$A$12:$B$16,2,FALSE))</f>
        <v/>
      </c>
    </row>
    <row r="1445" spans="1:5" x14ac:dyDescent="0.2">
      <c r="A1445" t="s">
        <v>469</v>
      </c>
      <c r="B1445" t="s">
        <v>52</v>
      </c>
      <c r="C1445">
        <v>0</v>
      </c>
      <c r="E1445" t="str">
        <f>IF(D1445="","",VLOOKUP(D1445,Paramètres!$A$12:$B$16,2,FALSE))</f>
        <v/>
      </c>
    </row>
    <row r="1446" spans="1:5" x14ac:dyDescent="0.2">
      <c r="A1446" t="s">
        <v>469</v>
      </c>
      <c r="B1446" t="s">
        <v>54</v>
      </c>
      <c r="C1446">
        <v>0</v>
      </c>
      <c r="E1446" t="str">
        <f>IF(D1446="","",VLOOKUP(D1446,Paramètres!$A$12:$B$16,2,FALSE))</f>
        <v/>
      </c>
    </row>
    <row r="1447" spans="1:5" x14ac:dyDescent="0.2">
      <c r="A1447" t="s">
        <v>469</v>
      </c>
      <c r="B1447" t="s">
        <v>56</v>
      </c>
      <c r="C1447">
        <v>1</v>
      </c>
      <c r="D1447">
        <v>2</v>
      </c>
      <c r="E1447">
        <f>IF(D1447="","",VLOOKUP(D1447,Paramètres!$A$12:$B$16,2,FALSE))</f>
        <v>4</v>
      </c>
    </row>
    <row r="1448" spans="1:5" x14ac:dyDescent="0.2">
      <c r="A1448" t="s">
        <v>469</v>
      </c>
      <c r="B1448" t="s">
        <v>58</v>
      </c>
      <c r="C1448">
        <v>1</v>
      </c>
      <c r="D1448">
        <v>3</v>
      </c>
      <c r="E1448">
        <f>IF(D1448="","",VLOOKUP(D1448,Paramètres!$A$12:$B$16,2,FALSE))</f>
        <v>3</v>
      </c>
    </row>
    <row r="1449" spans="1:5" x14ac:dyDescent="0.2">
      <c r="A1449" t="s">
        <v>469</v>
      </c>
      <c r="B1449" t="s">
        <v>60</v>
      </c>
      <c r="C1449">
        <v>1</v>
      </c>
      <c r="E1449" t="str">
        <f>IF(D1449="","",VLOOKUP(D1449,Paramètres!$A$12:$B$16,2,FALSE))</f>
        <v/>
      </c>
    </row>
    <row r="1450" spans="1:5" x14ac:dyDescent="0.2">
      <c r="A1450" t="s">
        <v>469</v>
      </c>
      <c r="B1450" t="s">
        <v>62</v>
      </c>
      <c r="C1450">
        <v>1</v>
      </c>
      <c r="D1450">
        <v>5</v>
      </c>
      <c r="E1450">
        <f>IF(D1450="","",VLOOKUP(D1450,Paramètres!$A$12:$B$16,2,FALSE))</f>
        <v>1</v>
      </c>
    </row>
    <row r="1451" spans="1:5" x14ac:dyDescent="0.2">
      <c r="A1451" t="s">
        <v>469</v>
      </c>
      <c r="B1451" t="s">
        <v>64</v>
      </c>
      <c r="C1451">
        <v>1</v>
      </c>
      <c r="E1451" t="str">
        <f>IF(D1451="","",VLOOKUP(D1451,Paramètres!$A$12:$B$16,2,FALSE))</f>
        <v/>
      </c>
    </row>
    <row r="1452" spans="1:5" x14ac:dyDescent="0.2">
      <c r="A1452" t="s">
        <v>469</v>
      </c>
      <c r="B1452" t="s">
        <v>66</v>
      </c>
      <c r="C1452">
        <v>1</v>
      </c>
      <c r="D1452">
        <v>4</v>
      </c>
      <c r="E1452">
        <f>IF(D1452="","",VLOOKUP(D1452,Paramètres!$A$12:$B$16,2,FALSE))</f>
        <v>2</v>
      </c>
    </row>
    <row r="1453" spans="1:5" x14ac:dyDescent="0.2">
      <c r="A1453" t="s">
        <v>469</v>
      </c>
      <c r="B1453" t="s">
        <v>68</v>
      </c>
      <c r="C1453">
        <v>1</v>
      </c>
      <c r="D1453">
        <v>1</v>
      </c>
      <c r="E1453">
        <f>IF(D1453="","",VLOOKUP(D1453,Paramètres!$A$12:$B$16,2,FALSE))</f>
        <v>5</v>
      </c>
    </row>
    <row r="1454" spans="1:5" x14ac:dyDescent="0.2">
      <c r="A1454" t="s">
        <v>470</v>
      </c>
      <c r="B1454" t="s">
        <v>46</v>
      </c>
      <c r="C1454">
        <v>0</v>
      </c>
      <c r="E1454" t="str">
        <f>IF(D1454="","",VLOOKUP(D1454,Paramètres!$A$12:$B$16,2,FALSE))</f>
        <v/>
      </c>
    </row>
    <row r="1455" spans="1:5" x14ac:dyDescent="0.2">
      <c r="A1455" t="s">
        <v>470</v>
      </c>
      <c r="B1455" t="s">
        <v>48</v>
      </c>
      <c r="C1455">
        <v>1</v>
      </c>
      <c r="D1455">
        <v>1</v>
      </c>
      <c r="E1455">
        <f>IF(D1455="","",VLOOKUP(D1455,Paramètres!$A$12:$B$16,2,FALSE))</f>
        <v>5</v>
      </c>
    </row>
    <row r="1456" spans="1:5" x14ac:dyDescent="0.2">
      <c r="A1456" t="s">
        <v>470</v>
      </c>
      <c r="B1456" t="s">
        <v>50</v>
      </c>
      <c r="C1456">
        <v>1</v>
      </c>
      <c r="E1456" t="str">
        <f>IF(D1456="","",VLOOKUP(D1456,Paramètres!$A$12:$B$16,2,FALSE))</f>
        <v/>
      </c>
    </row>
    <row r="1457" spans="1:5" x14ac:dyDescent="0.2">
      <c r="A1457" t="s">
        <v>470</v>
      </c>
      <c r="B1457" t="s">
        <v>52</v>
      </c>
      <c r="C1457">
        <v>1</v>
      </c>
      <c r="E1457" t="str">
        <f>IF(D1457="","",VLOOKUP(D1457,Paramètres!$A$12:$B$16,2,FALSE))</f>
        <v/>
      </c>
    </row>
    <row r="1458" spans="1:5" x14ac:dyDescent="0.2">
      <c r="A1458" t="s">
        <v>470</v>
      </c>
      <c r="B1458" t="s">
        <v>54</v>
      </c>
      <c r="C1458">
        <v>1</v>
      </c>
      <c r="E1458" t="str">
        <f>IF(D1458="","",VLOOKUP(D1458,Paramètres!$A$12:$B$16,2,FALSE))</f>
        <v/>
      </c>
    </row>
    <row r="1459" spans="1:5" x14ac:dyDescent="0.2">
      <c r="A1459" t="s">
        <v>470</v>
      </c>
      <c r="B1459" t="s">
        <v>56</v>
      </c>
      <c r="C1459">
        <v>1</v>
      </c>
      <c r="D1459">
        <v>3</v>
      </c>
      <c r="E1459">
        <f>IF(D1459="","",VLOOKUP(D1459,Paramètres!$A$12:$B$16,2,FALSE))</f>
        <v>3</v>
      </c>
    </row>
    <row r="1460" spans="1:5" x14ac:dyDescent="0.2">
      <c r="A1460" t="s">
        <v>470</v>
      </c>
      <c r="B1460" t="s">
        <v>58</v>
      </c>
      <c r="C1460">
        <v>1</v>
      </c>
      <c r="D1460">
        <v>2</v>
      </c>
      <c r="E1460">
        <f>IF(D1460="","",VLOOKUP(D1460,Paramètres!$A$12:$B$16,2,FALSE))</f>
        <v>4</v>
      </c>
    </row>
    <row r="1461" spans="1:5" x14ac:dyDescent="0.2">
      <c r="A1461" t="s">
        <v>470</v>
      </c>
      <c r="B1461" t="s">
        <v>60</v>
      </c>
      <c r="C1461">
        <v>1</v>
      </c>
      <c r="D1461">
        <v>4</v>
      </c>
      <c r="E1461">
        <f>IF(D1461="","",VLOOKUP(D1461,Paramètres!$A$12:$B$16,2,FALSE))</f>
        <v>2</v>
      </c>
    </row>
    <row r="1462" spans="1:5" x14ac:dyDescent="0.2">
      <c r="A1462" t="s">
        <v>470</v>
      </c>
      <c r="B1462" t="s">
        <v>62</v>
      </c>
      <c r="C1462">
        <v>1</v>
      </c>
      <c r="E1462" t="str">
        <f>IF(D1462="","",VLOOKUP(D1462,Paramètres!$A$12:$B$16,2,FALSE))</f>
        <v/>
      </c>
    </row>
    <row r="1463" spans="1:5" x14ac:dyDescent="0.2">
      <c r="A1463" t="s">
        <v>470</v>
      </c>
      <c r="B1463" t="s">
        <v>64</v>
      </c>
      <c r="C1463">
        <v>1</v>
      </c>
      <c r="D1463">
        <v>5</v>
      </c>
      <c r="E1463">
        <f>IF(D1463="","",VLOOKUP(D1463,Paramètres!$A$12:$B$16,2,FALSE))</f>
        <v>1</v>
      </c>
    </row>
    <row r="1464" spans="1:5" x14ac:dyDescent="0.2">
      <c r="A1464" t="s">
        <v>470</v>
      </c>
      <c r="B1464" t="s">
        <v>66</v>
      </c>
      <c r="C1464">
        <v>0</v>
      </c>
      <c r="E1464" t="str">
        <f>IF(D1464="","",VLOOKUP(D1464,Paramètres!$A$12:$B$16,2,FALSE))</f>
        <v/>
      </c>
    </row>
    <row r="1465" spans="1:5" x14ac:dyDescent="0.2">
      <c r="A1465" t="s">
        <v>470</v>
      </c>
      <c r="B1465" t="s">
        <v>68</v>
      </c>
      <c r="C1465">
        <v>1</v>
      </c>
      <c r="E1465" t="str">
        <f>IF(D1465="","",VLOOKUP(D1465,Paramètres!$A$12:$B$16,2,FALSE))</f>
        <v/>
      </c>
    </row>
    <row r="1466" spans="1:5" x14ac:dyDescent="0.2">
      <c r="A1466" t="s">
        <v>471</v>
      </c>
      <c r="B1466" t="s">
        <v>46</v>
      </c>
      <c r="C1466">
        <v>0</v>
      </c>
      <c r="E1466" t="str">
        <f>IF(D1466="","",VLOOKUP(D1466,Paramètres!$A$12:$B$16,2,FALSE))</f>
        <v/>
      </c>
    </row>
    <row r="1467" spans="1:5" x14ac:dyDescent="0.2">
      <c r="A1467" t="s">
        <v>471</v>
      </c>
      <c r="B1467" t="s">
        <v>48</v>
      </c>
      <c r="C1467">
        <v>1</v>
      </c>
      <c r="E1467" t="str">
        <f>IF(D1467="","",VLOOKUP(D1467,Paramètres!$A$12:$B$16,2,FALSE))</f>
        <v/>
      </c>
    </row>
    <row r="1468" spans="1:5" x14ac:dyDescent="0.2">
      <c r="A1468" t="s">
        <v>471</v>
      </c>
      <c r="B1468" t="s">
        <v>50</v>
      </c>
      <c r="C1468">
        <v>1</v>
      </c>
      <c r="D1468">
        <v>5</v>
      </c>
      <c r="E1468">
        <f>IF(D1468="","",VLOOKUP(D1468,Paramètres!$A$12:$B$16,2,FALSE))</f>
        <v>1</v>
      </c>
    </row>
    <row r="1469" spans="1:5" x14ac:dyDescent="0.2">
      <c r="A1469" t="s">
        <v>471</v>
      </c>
      <c r="B1469" t="s">
        <v>52</v>
      </c>
      <c r="C1469">
        <v>1</v>
      </c>
      <c r="D1469">
        <v>2</v>
      </c>
      <c r="E1469">
        <f>IF(D1469="","",VLOOKUP(D1469,Paramètres!$A$12:$B$16,2,FALSE))</f>
        <v>4</v>
      </c>
    </row>
    <row r="1470" spans="1:5" x14ac:dyDescent="0.2">
      <c r="A1470" t="s">
        <v>471</v>
      </c>
      <c r="B1470" t="s">
        <v>54</v>
      </c>
      <c r="C1470">
        <v>1</v>
      </c>
      <c r="D1470">
        <v>4</v>
      </c>
      <c r="E1470">
        <f>IF(D1470="","",VLOOKUP(D1470,Paramètres!$A$12:$B$16,2,FALSE))</f>
        <v>2</v>
      </c>
    </row>
    <row r="1471" spans="1:5" x14ac:dyDescent="0.2">
      <c r="A1471" t="s">
        <v>471</v>
      </c>
      <c r="B1471" t="s">
        <v>56</v>
      </c>
      <c r="C1471">
        <v>1</v>
      </c>
      <c r="D1471">
        <v>3</v>
      </c>
      <c r="E1471">
        <f>IF(D1471="","",VLOOKUP(D1471,Paramètres!$A$12:$B$16,2,FALSE))</f>
        <v>3</v>
      </c>
    </row>
    <row r="1472" spans="1:5" x14ac:dyDescent="0.2">
      <c r="A1472" t="s">
        <v>471</v>
      </c>
      <c r="B1472" t="s">
        <v>58</v>
      </c>
      <c r="C1472">
        <v>1</v>
      </c>
      <c r="D1472">
        <v>1</v>
      </c>
      <c r="E1472">
        <f>IF(D1472="","",VLOOKUP(D1472,Paramètres!$A$12:$B$16,2,FALSE))</f>
        <v>5</v>
      </c>
    </row>
    <row r="1473" spans="1:5" x14ac:dyDescent="0.2">
      <c r="A1473" t="s">
        <v>471</v>
      </c>
      <c r="B1473" t="s">
        <v>60</v>
      </c>
      <c r="C1473">
        <v>1</v>
      </c>
      <c r="E1473" t="str">
        <f>IF(D1473="","",VLOOKUP(D1473,Paramètres!$A$12:$B$16,2,FALSE))</f>
        <v/>
      </c>
    </row>
    <row r="1474" spans="1:5" x14ac:dyDescent="0.2">
      <c r="A1474" t="s">
        <v>471</v>
      </c>
      <c r="B1474" t="s">
        <v>62</v>
      </c>
      <c r="C1474">
        <v>1</v>
      </c>
      <c r="E1474" t="str">
        <f>IF(D1474="","",VLOOKUP(D1474,Paramètres!$A$12:$B$16,2,FALSE))</f>
        <v/>
      </c>
    </row>
    <row r="1475" spans="1:5" x14ac:dyDescent="0.2">
      <c r="A1475" t="s">
        <v>471</v>
      </c>
      <c r="B1475" t="s">
        <v>64</v>
      </c>
      <c r="C1475">
        <v>0</v>
      </c>
      <c r="E1475" t="str">
        <f>IF(D1475="","",VLOOKUP(D1475,Paramètres!$A$12:$B$16,2,FALSE))</f>
        <v/>
      </c>
    </row>
    <row r="1476" spans="1:5" x14ac:dyDescent="0.2">
      <c r="A1476" t="s">
        <v>471</v>
      </c>
      <c r="B1476" t="s">
        <v>66</v>
      </c>
      <c r="C1476">
        <v>1</v>
      </c>
      <c r="E1476" t="str">
        <f>IF(D1476="","",VLOOKUP(D1476,Paramètres!$A$12:$B$16,2,FALSE))</f>
        <v/>
      </c>
    </row>
    <row r="1477" spans="1:5" x14ac:dyDescent="0.2">
      <c r="A1477" t="s">
        <v>471</v>
      </c>
      <c r="B1477" t="s">
        <v>68</v>
      </c>
      <c r="C1477">
        <v>1</v>
      </c>
      <c r="E1477" t="str">
        <f>IF(D1477="","",VLOOKUP(D1477,Paramètres!$A$12:$B$16,2,FALSE))</f>
        <v/>
      </c>
    </row>
    <row r="1478" spans="1:5" x14ac:dyDescent="0.2">
      <c r="A1478" t="s">
        <v>472</v>
      </c>
      <c r="B1478" t="s">
        <v>46</v>
      </c>
      <c r="C1478">
        <v>1</v>
      </c>
      <c r="D1478">
        <v>3</v>
      </c>
      <c r="E1478">
        <f>IF(D1478="","",VLOOKUP(D1478,Paramètres!$A$12:$B$16,2,FALSE))</f>
        <v>3</v>
      </c>
    </row>
    <row r="1479" spans="1:5" x14ac:dyDescent="0.2">
      <c r="A1479" t="s">
        <v>472</v>
      </c>
      <c r="B1479" t="s">
        <v>48</v>
      </c>
      <c r="C1479">
        <v>1</v>
      </c>
      <c r="E1479" t="str">
        <f>IF(D1479="","",VLOOKUP(D1479,Paramètres!$A$12:$B$16,2,FALSE))</f>
        <v/>
      </c>
    </row>
    <row r="1480" spans="1:5" x14ac:dyDescent="0.2">
      <c r="A1480" t="s">
        <v>472</v>
      </c>
      <c r="B1480" t="s">
        <v>50</v>
      </c>
      <c r="C1480">
        <v>1</v>
      </c>
      <c r="D1480">
        <v>4</v>
      </c>
      <c r="E1480">
        <f>IF(D1480="","",VLOOKUP(D1480,Paramètres!$A$12:$B$16,2,FALSE))</f>
        <v>2</v>
      </c>
    </row>
    <row r="1481" spans="1:5" x14ac:dyDescent="0.2">
      <c r="A1481" t="s">
        <v>472</v>
      </c>
      <c r="B1481" t="s">
        <v>52</v>
      </c>
      <c r="C1481">
        <v>1</v>
      </c>
      <c r="E1481" t="str">
        <f>IF(D1481="","",VLOOKUP(D1481,Paramètres!$A$12:$B$16,2,FALSE))</f>
        <v/>
      </c>
    </row>
    <row r="1482" spans="1:5" x14ac:dyDescent="0.2">
      <c r="A1482" t="s">
        <v>472</v>
      </c>
      <c r="B1482" t="s">
        <v>54</v>
      </c>
      <c r="C1482">
        <v>1</v>
      </c>
      <c r="E1482" t="str">
        <f>IF(D1482="","",VLOOKUP(D1482,Paramètres!$A$12:$B$16,2,FALSE))</f>
        <v/>
      </c>
    </row>
    <row r="1483" spans="1:5" x14ac:dyDescent="0.2">
      <c r="A1483" t="s">
        <v>472</v>
      </c>
      <c r="B1483" t="s">
        <v>56</v>
      </c>
      <c r="C1483">
        <v>1</v>
      </c>
      <c r="D1483">
        <v>2</v>
      </c>
      <c r="E1483">
        <f>IF(D1483="","",VLOOKUP(D1483,Paramètres!$A$12:$B$16,2,FALSE))</f>
        <v>4</v>
      </c>
    </row>
    <row r="1484" spans="1:5" x14ac:dyDescent="0.2">
      <c r="A1484" t="s">
        <v>472</v>
      </c>
      <c r="B1484" t="s">
        <v>58</v>
      </c>
      <c r="C1484">
        <v>0</v>
      </c>
      <c r="E1484" t="str">
        <f>IF(D1484="","",VLOOKUP(D1484,Paramètres!$A$12:$B$16,2,FALSE))</f>
        <v/>
      </c>
    </row>
    <row r="1485" spans="1:5" x14ac:dyDescent="0.2">
      <c r="A1485" t="s">
        <v>472</v>
      </c>
      <c r="B1485" t="s">
        <v>60</v>
      </c>
      <c r="C1485">
        <v>1</v>
      </c>
      <c r="E1485" t="str">
        <f>IF(D1485="","",VLOOKUP(D1485,Paramètres!$A$12:$B$16,2,FALSE))</f>
        <v/>
      </c>
    </row>
    <row r="1486" spans="1:5" x14ac:dyDescent="0.2">
      <c r="A1486" t="s">
        <v>472</v>
      </c>
      <c r="B1486" t="s">
        <v>62</v>
      </c>
      <c r="C1486">
        <v>1</v>
      </c>
      <c r="E1486" t="str">
        <f>IF(D1486="","",VLOOKUP(D1486,Paramètres!$A$12:$B$16,2,FALSE))</f>
        <v/>
      </c>
    </row>
    <row r="1487" spans="1:5" x14ac:dyDescent="0.2">
      <c r="A1487" t="s">
        <v>472</v>
      </c>
      <c r="B1487" t="s">
        <v>64</v>
      </c>
      <c r="C1487">
        <v>0</v>
      </c>
      <c r="E1487" t="str">
        <f>IF(D1487="","",VLOOKUP(D1487,Paramètres!$A$12:$B$16,2,FALSE))</f>
        <v/>
      </c>
    </row>
    <row r="1488" spans="1:5" x14ac:dyDescent="0.2">
      <c r="A1488" t="s">
        <v>472</v>
      </c>
      <c r="B1488" t="s">
        <v>66</v>
      </c>
      <c r="C1488">
        <v>1</v>
      </c>
      <c r="D1488">
        <v>1</v>
      </c>
      <c r="E1488">
        <f>IF(D1488="","",VLOOKUP(D1488,Paramètres!$A$12:$B$16,2,FALSE))</f>
        <v>5</v>
      </c>
    </row>
    <row r="1489" spans="1:5" x14ac:dyDescent="0.2">
      <c r="A1489" t="s">
        <v>472</v>
      </c>
      <c r="B1489" t="s">
        <v>68</v>
      </c>
      <c r="C1489">
        <v>1</v>
      </c>
      <c r="D1489">
        <v>5</v>
      </c>
      <c r="E1489">
        <f>IF(D1489="","",VLOOKUP(D1489,Paramètres!$A$12:$B$16,2,FALSE))</f>
        <v>1</v>
      </c>
    </row>
    <row r="1490" spans="1:5" x14ac:dyDescent="0.2">
      <c r="A1490" t="s">
        <v>473</v>
      </c>
      <c r="B1490" t="s">
        <v>46</v>
      </c>
      <c r="C1490">
        <v>1</v>
      </c>
      <c r="E1490" t="str">
        <f>IF(D1490="","",VLOOKUP(D1490,Paramètres!$A$12:$B$16,2,FALSE))</f>
        <v/>
      </c>
    </row>
    <row r="1491" spans="1:5" x14ac:dyDescent="0.2">
      <c r="A1491" t="s">
        <v>473</v>
      </c>
      <c r="B1491" t="s">
        <v>48</v>
      </c>
      <c r="C1491">
        <v>1</v>
      </c>
      <c r="D1491">
        <v>5</v>
      </c>
      <c r="E1491">
        <f>IF(D1491="","",VLOOKUP(D1491,Paramètres!$A$12:$B$16,2,FALSE))</f>
        <v>1</v>
      </c>
    </row>
    <row r="1492" spans="1:5" x14ac:dyDescent="0.2">
      <c r="A1492" t="s">
        <v>473</v>
      </c>
      <c r="B1492" t="s">
        <v>50</v>
      </c>
      <c r="C1492">
        <v>1</v>
      </c>
      <c r="D1492">
        <v>4</v>
      </c>
      <c r="E1492">
        <f>IF(D1492="","",VLOOKUP(D1492,Paramètres!$A$12:$B$16,2,FALSE))</f>
        <v>2</v>
      </c>
    </row>
    <row r="1493" spans="1:5" x14ac:dyDescent="0.2">
      <c r="A1493" t="s">
        <v>473</v>
      </c>
      <c r="B1493" t="s">
        <v>52</v>
      </c>
      <c r="C1493">
        <v>1</v>
      </c>
      <c r="E1493" t="str">
        <f>IF(D1493="","",VLOOKUP(D1493,Paramètres!$A$12:$B$16,2,FALSE))</f>
        <v/>
      </c>
    </row>
    <row r="1494" spans="1:5" x14ac:dyDescent="0.2">
      <c r="A1494" t="s">
        <v>473</v>
      </c>
      <c r="B1494" t="s">
        <v>54</v>
      </c>
      <c r="C1494">
        <v>1</v>
      </c>
      <c r="E1494" t="str">
        <f>IF(D1494="","",VLOOKUP(D1494,Paramètres!$A$12:$B$16,2,FALSE))</f>
        <v/>
      </c>
    </row>
    <row r="1495" spans="1:5" x14ac:dyDescent="0.2">
      <c r="A1495" t="s">
        <v>473</v>
      </c>
      <c r="B1495" t="s">
        <v>56</v>
      </c>
      <c r="C1495">
        <v>0</v>
      </c>
      <c r="E1495" t="str">
        <f>IF(D1495="","",VLOOKUP(D1495,Paramètres!$A$12:$B$16,2,FALSE))</f>
        <v/>
      </c>
    </row>
    <row r="1496" spans="1:5" x14ac:dyDescent="0.2">
      <c r="A1496" t="s">
        <v>473</v>
      </c>
      <c r="B1496" t="s">
        <v>58</v>
      </c>
      <c r="C1496">
        <v>1</v>
      </c>
      <c r="D1496">
        <v>3</v>
      </c>
      <c r="E1496">
        <f>IF(D1496="","",VLOOKUP(D1496,Paramètres!$A$12:$B$16,2,FALSE))</f>
        <v>3</v>
      </c>
    </row>
    <row r="1497" spans="1:5" x14ac:dyDescent="0.2">
      <c r="A1497" t="s">
        <v>473</v>
      </c>
      <c r="B1497" t="s">
        <v>60</v>
      </c>
      <c r="C1497">
        <v>1</v>
      </c>
      <c r="E1497" t="str">
        <f>IF(D1497="","",VLOOKUP(D1497,Paramètres!$A$12:$B$16,2,FALSE))</f>
        <v/>
      </c>
    </row>
    <row r="1498" spans="1:5" x14ac:dyDescent="0.2">
      <c r="A1498" t="s">
        <v>473</v>
      </c>
      <c r="B1498" t="s">
        <v>62</v>
      </c>
      <c r="C1498">
        <v>1</v>
      </c>
      <c r="E1498" t="str">
        <f>IF(D1498="","",VLOOKUP(D1498,Paramètres!$A$12:$B$16,2,FALSE))</f>
        <v/>
      </c>
    </row>
    <row r="1499" spans="1:5" x14ac:dyDescent="0.2">
      <c r="A1499" t="s">
        <v>473</v>
      </c>
      <c r="B1499" t="s">
        <v>64</v>
      </c>
      <c r="C1499">
        <v>1</v>
      </c>
      <c r="D1499">
        <v>1</v>
      </c>
      <c r="E1499">
        <f>IF(D1499="","",VLOOKUP(D1499,Paramètres!$A$12:$B$16,2,FALSE))</f>
        <v>5</v>
      </c>
    </row>
    <row r="1500" spans="1:5" x14ac:dyDescent="0.2">
      <c r="A1500" t="s">
        <v>473</v>
      </c>
      <c r="B1500" t="s">
        <v>66</v>
      </c>
      <c r="C1500">
        <v>0</v>
      </c>
      <c r="E1500" t="str">
        <f>IF(D1500="","",VLOOKUP(D1500,Paramètres!$A$12:$B$16,2,FALSE))</f>
        <v/>
      </c>
    </row>
    <row r="1501" spans="1:5" x14ac:dyDescent="0.2">
      <c r="A1501" t="s">
        <v>473</v>
      </c>
      <c r="B1501" t="s">
        <v>68</v>
      </c>
      <c r="C1501">
        <v>1</v>
      </c>
      <c r="D1501">
        <v>2</v>
      </c>
      <c r="E1501">
        <f>IF(D1501="","",VLOOKUP(D1501,Paramètres!$A$12:$B$16,2,FALSE))</f>
        <v>4</v>
      </c>
    </row>
    <row r="1502" spans="1:5" x14ac:dyDescent="0.2">
      <c r="A1502" t="s">
        <v>474</v>
      </c>
      <c r="B1502" t="s">
        <v>46</v>
      </c>
      <c r="C1502">
        <v>1</v>
      </c>
      <c r="D1502">
        <v>1</v>
      </c>
      <c r="E1502">
        <f>IF(D1502="","",VLOOKUP(D1502,Paramètres!$A$12:$B$16,2,FALSE))</f>
        <v>5</v>
      </c>
    </row>
    <row r="1503" spans="1:5" x14ac:dyDescent="0.2">
      <c r="A1503" t="s">
        <v>474</v>
      </c>
      <c r="B1503" t="s">
        <v>48</v>
      </c>
      <c r="C1503">
        <v>1</v>
      </c>
      <c r="D1503">
        <v>5</v>
      </c>
      <c r="E1503">
        <f>IF(D1503="","",VLOOKUP(D1503,Paramètres!$A$12:$B$16,2,FALSE))</f>
        <v>1</v>
      </c>
    </row>
    <row r="1504" spans="1:5" x14ac:dyDescent="0.2">
      <c r="A1504" t="s">
        <v>474</v>
      </c>
      <c r="B1504" t="s">
        <v>50</v>
      </c>
      <c r="C1504">
        <v>0</v>
      </c>
      <c r="E1504" t="str">
        <f>IF(D1504="","",VLOOKUP(D1504,Paramètres!$A$12:$B$16,2,FALSE))</f>
        <v/>
      </c>
    </row>
    <row r="1505" spans="1:5" x14ac:dyDescent="0.2">
      <c r="A1505" t="s">
        <v>474</v>
      </c>
      <c r="B1505" t="s">
        <v>52</v>
      </c>
      <c r="C1505">
        <v>1</v>
      </c>
      <c r="E1505" t="str">
        <f>IF(D1505="","",VLOOKUP(D1505,Paramètres!$A$12:$B$16,2,FALSE))</f>
        <v/>
      </c>
    </row>
    <row r="1506" spans="1:5" x14ac:dyDescent="0.2">
      <c r="A1506" t="s">
        <v>474</v>
      </c>
      <c r="B1506" t="s">
        <v>54</v>
      </c>
      <c r="C1506">
        <v>1</v>
      </c>
      <c r="E1506" t="str">
        <f>IF(D1506="","",VLOOKUP(D1506,Paramètres!$A$12:$B$16,2,FALSE))</f>
        <v/>
      </c>
    </row>
    <row r="1507" spans="1:5" x14ac:dyDescent="0.2">
      <c r="A1507" t="s">
        <v>474</v>
      </c>
      <c r="B1507" t="s">
        <v>56</v>
      </c>
      <c r="C1507">
        <v>1</v>
      </c>
      <c r="E1507" t="str">
        <f>IF(D1507="","",VLOOKUP(D1507,Paramètres!$A$12:$B$16,2,FALSE))</f>
        <v/>
      </c>
    </row>
    <row r="1508" spans="1:5" x14ac:dyDescent="0.2">
      <c r="A1508" t="s">
        <v>474</v>
      </c>
      <c r="B1508" t="s">
        <v>58</v>
      </c>
      <c r="C1508">
        <v>1</v>
      </c>
      <c r="E1508" t="str">
        <f>IF(D1508="","",VLOOKUP(D1508,Paramètres!$A$12:$B$16,2,FALSE))</f>
        <v/>
      </c>
    </row>
    <row r="1509" spans="1:5" x14ac:dyDescent="0.2">
      <c r="A1509" t="s">
        <v>474</v>
      </c>
      <c r="B1509" t="s">
        <v>60</v>
      </c>
      <c r="C1509">
        <v>1</v>
      </c>
      <c r="D1509">
        <v>3</v>
      </c>
      <c r="E1509">
        <f>IF(D1509="","",VLOOKUP(D1509,Paramètres!$A$12:$B$16,2,FALSE))</f>
        <v>3</v>
      </c>
    </row>
    <row r="1510" spans="1:5" x14ac:dyDescent="0.2">
      <c r="A1510" t="s">
        <v>474</v>
      </c>
      <c r="B1510" t="s">
        <v>62</v>
      </c>
      <c r="C1510">
        <v>1</v>
      </c>
      <c r="D1510">
        <v>4</v>
      </c>
      <c r="E1510">
        <f>IF(D1510="","",VLOOKUP(D1510,Paramètres!$A$12:$B$16,2,FALSE))</f>
        <v>2</v>
      </c>
    </row>
    <row r="1511" spans="1:5" x14ac:dyDescent="0.2">
      <c r="A1511" t="s">
        <v>474</v>
      </c>
      <c r="B1511" t="s">
        <v>64</v>
      </c>
      <c r="C1511">
        <v>1</v>
      </c>
      <c r="E1511" t="str">
        <f>IF(D1511="","",VLOOKUP(D1511,Paramètres!$A$12:$B$16,2,FALSE))</f>
        <v/>
      </c>
    </row>
    <row r="1512" spans="1:5" x14ac:dyDescent="0.2">
      <c r="A1512" t="s">
        <v>474</v>
      </c>
      <c r="B1512" t="s">
        <v>66</v>
      </c>
      <c r="C1512">
        <v>0</v>
      </c>
      <c r="E1512" t="str">
        <f>IF(D1512="","",VLOOKUP(D1512,Paramètres!$A$12:$B$16,2,FALSE))</f>
        <v/>
      </c>
    </row>
    <row r="1513" spans="1:5" x14ac:dyDescent="0.2">
      <c r="A1513" t="s">
        <v>474</v>
      </c>
      <c r="B1513" t="s">
        <v>68</v>
      </c>
      <c r="C1513">
        <v>1</v>
      </c>
      <c r="D1513">
        <v>2</v>
      </c>
      <c r="E1513">
        <f>IF(D1513="","",VLOOKUP(D1513,Paramètres!$A$12:$B$16,2,FALSE))</f>
        <v>4</v>
      </c>
    </row>
    <row r="1514" spans="1:5" x14ac:dyDescent="0.2">
      <c r="A1514" t="s">
        <v>475</v>
      </c>
      <c r="B1514" t="s">
        <v>46</v>
      </c>
      <c r="C1514">
        <v>1</v>
      </c>
      <c r="E1514" t="str">
        <f>IF(D1514="","",VLOOKUP(D1514,Paramètres!$A$12:$B$16,2,FALSE))</f>
        <v/>
      </c>
    </row>
    <row r="1515" spans="1:5" x14ac:dyDescent="0.2">
      <c r="A1515" t="s">
        <v>475</v>
      </c>
      <c r="B1515" t="s">
        <v>48</v>
      </c>
      <c r="C1515">
        <v>0</v>
      </c>
      <c r="E1515" t="str">
        <f>IF(D1515="","",VLOOKUP(D1515,Paramètres!$A$12:$B$16,2,FALSE))</f>
        <v/>
      </c>
    </row>
    <row r="1516" spans="1:5" x14ac:dyDescent="0.2">
      <c r="A1516" t="s">
        <v>475</v>
      </c>
      <c r="B1516" t="s">
        <v>50</v>
      </c>
      <c r="C1516">
        <v>1</v>
      </c>
      <c r="D1516">
        <v>5</v>
      </c>
      <c r="E1516">
        <f>IF(D1516="","",VLOOKUP(D1516,Paramètres!$A$12:$B$16,2,FALSE))</f>
        <v>1</v>
      </c>
    </row>
    <row r="1517" spans="1:5" x14ac:dyDescent="0.2">
      <c r="A1517" t="s">
        <v>475</v>
      </c>
      <c r="B1517" t="s">
        <v>52</v>
      </c>
      <c r="C1517">
        <v>0</v>
      </c>
      <c r="E1517" t="str">
        <f>IF(D1517="","",VLOOKUP(D1517,Paramètres!$A$12:$B$16,2,FALSE))</f>
        <v/>
      </c>
    </row>
    <row r="1518" spans="1:5" x14ac:dyDescent="0.2">
      <c r="A1518" t="s">
        <v>475</v>
      </c>
      <c r="B1518" t="s">
        <v>54</v>
      </c>
      <c r="C1518">
        <v>1</v>
      </c>
      <c r="D1518">
        <v>2</v>
      </c>
      <c r="E1518">
        <f>IF(D1518="","",VLOOKUP(D1518,Paramètres!$A$12:$B$16,2,FALSE))</f>
        <v>4</v>
      </c>
    </row>
    <row r="1519" spans="1:5" x14ac:dyDescent="0.2">
      <c r="A1519" t="s">
        <v>475</v>
      </c>
      <c r="B1519" t="s">
        <v>56</v>
      </c>
      <c r="C1519">
        <v>1</v>
      </c>
      <c r="E1519" t="str">
        <f>IF(D1519="","",VLOOKUP(D1519,Paramètres!$A$12:$B$16,2,FALSE))</f>
        <v/>
      </c>
    </row>
    <row r="1520" spans="1:5" x14ac:dyDescent="0.2">
      <c r="A1520" t="s">
        <v>475</v>
      </c>
      <c r="B1520" t="s">
        <v>58</v>
      </c>
      <c r="C1520">
        <v>1</v>
      </c>
      <c r="E1520" t="str">
        <f>IF(D1520="","",VLOOKUP(D1520,Paramètres!$A$12:$B$16,2,FALSE))</f>
        <v/>
      </c>
    </row>
    <row r="1521" spans="1:5" x14ac:dyDescent="0.2">
      <c r="A1521" t="s">
        <v>475</v>
      </c>
      <c r="B1521" t="s">
        <v>60</v>
      </c>
      <c r="C1521">
        <v>1</v>
      </c>
      <c r="E1521" t="str">
        <f>IF(D1521="","",VLOOKUP(D1521,Paramètres!$A$12:$B$16,2,FALSE))</f>
        <v/>
      </c>
    </row>
    <row r="1522" spans="1:5" x14ac:dyDescent="0.2">
      <c r="A1522" t="s">
        <v>475</v>
      </c>
      <c r="B1522" t="s">
        <v>62</v>
      </c>
      <c r="C1522">
        <v>1</v>
      </c>
      <c r="D1522">
        <v>1</v>
      </c>
      <c r="E1522">
        <f>IF(D1522="","",VLOOKUP(D1522,Paramètres!$A$12:$B$16,2,FALSE))</f>
        <v>5</v>
      </c>
    </row>
    <row r="1523" spans="1:5" x14ac:dyDescent="0.2">
      <c r="A1523" t="s">
        <v>475</v>
      </c>
      <c r="B1523" t="s">
        <v>64</v>
      </c>
      <c r="C1523">
        <v>1</v>
      </c>
      <c r="D1523">
        <v>4</v>
      </c>
      <c r="E1523">
        <f>IF(D1523="","",VLOOKUP(D1523,Paramètres!$A$12:$B$16,2,FALSE))</f>
        <v>2</v>
      </c>
    </row>
    <row r="1524" spans="1:5" x14ac:dyDescent="0.2">
      <c r="A1524" t="s">
        <v>475</v>
      </c>
      <c r="B1524" t="s">
        <v>66</v>
      </c>
      <c r="C1524">
        <v>1</v>
      </c>
      <c r="E1524" t="str">
        <f>IF(D1524="","",VLOOKUP(D1524,Paramètres!$A$12:$B$16,2,FALSE))</f>
        <v/>
      </c>
    </row>
    <row r="1525" spans="1:5" x14ac:dyDescent="0.2">
      <c r="A1525" t="s">
        <v>475</v>
      </c>
      <c r="B1525" t="s">
        <v>68</v>
      </c>
      <c r="C1525">
        <v>1</v>
      </c>
      <c r="D1525">
        <v>3</v>
      </c>
      <c r="E1525">
        <f>IF(D1525="","",VLOOKUP(D1525,Paramètres!$A$12:$B$16,2,FALSE))</f>
        <v>3</v>
      </c>
    </row>
    <row r="1526" spans="1:5" x14ac:dyDescent="0.2">
      <c r="A1526" t="s">
        <v>476</v>
      </c>
      <c r="B1526" t="s">
        <v>46</v>
      </c>
      <c r="C1526">
        <v>1</v>
      </c>
      <c r="E1526" t="str">
        <f>IF(D1526="","",VLOOKUP(D1526,Paramètres!$A$12:$B$16,2,FALSE))</f>
        <v/>
      </c>
    </row>
    <row r="1527" spans="1:5" x14ac:dyDescent="0.2">
      <c r="A1527" t="s">
        <v>476</v>
      </c>
      <c r="B1527" t="s">
        <v>48</v>
      </c>
      <c r="C1527">
        <v>0</v>
      </c>
      <c r="E1527" t="str">
        <f>IF(D1527="","",VLOOKUP(D1527,Paramètres!$A$12:$B$16,2,FALSE))</f>
        <v/>
      </c>
    </row>
    <row r="1528" spans="1:5" x14ac:dyDescent="0.2">
      <c r="A1528" t="s">
        <v>476</v>
      </c>
      <c r="B1528" t="s">
        <v>50</v>
      </c>
      <c r="C1528">
        <v>1</v>
      </c>
      <c r="D1528">
        <v>1</v>
      </c>
      <c r="E1528">
        <f>IF(D1528="","",VLOOKUP(D1528,Paramètres!$A$12:$B$16,2,FALSE))</f>
        <v>5</v>
      </c>
    </row>
    <row r="1529" spans="1:5" x14ac:dyDescent="0.2">
      <c r="A1529" t="s">
        <v>476</v>
      </c>
      <c r="B1529" t="s">
        <v>52</v>
      </c>
      <c r="C1529">
        <v>1</v>
      </c>
      <c r="E1529" t="str">
        <f>IF(D1529="","",VLOOKUP(D1529,Paramètres!$A$12:$B$16,2,FALSE))</f>
        <v/>
      </c>
    </row>
    <row r="1530" spans="1:5" x14ac:dyDescent="0.2">
      <c r="A1530" t="s">
        <v>476</v>
      </c>
      <c r="B1530" t="s">
        <v>54</v>
      </c>
      <c r="C1530">
        <v>1</v>
      </c>
      <c r="E1530" t="str">
        <f>IF(D1530="","",VLOOKUP(D1530,Paramètres!$A$12:$B$16,2,FALSE))</f>
        <v/>
      </c>
    </row>
    <row r="1531" spans="1:5" x14ac:dyDescent="0.2">
      <c r="A1531" t="s">
        <v>476</v>
      </c>
      <c r="B1531" t="s">
        <v>56</v>
      </c>
      <c r="C1531">
        <v>1</v>
      </c>
      <c r="D1531">
        <v>4</v>
      </c>
      <c r="E1531">
        <f>IF(D1531="","",VLOOKUP(D1531,Paramètres!$A$12:$B$16,2,FALSE))</f>
        <v>2</v>
      </c>
    </row>
    <row r="1532" spans="1:5" x14ac:dyDescent="0.2">
      <c r="A1532" t="s">
        <v>476</v>
      </c>
      <c r="B1532" t="s">
        <v>58</v>
      </c>
      <c r="C1532">
        <v>1</v>
      </c>
      <c r="D1532">
        <v>3</v>
      </c>
      <c r="E1532">
        <f>IF(D1532="","",VLOOKUP(D1532,Paramètres!$A$12:$B$16,2,FALSE))</f>
        <v>3</v>
      </c>
    </row>
    <row r="1533" spans="1:5" x14ac:dyDescent="0.2">
      <c r="A1533" t="s">
        <v>476</v>
      </c>
      <c r="B1533" t="s">
        <v>60</v>
      </c>
      <c r="C1533">
        <v>1</v>
      </c>
      <c r="E1533" t="str">
        <f>IF(D1533="","",VLOOKUP(D1533,Paramètres!$A$12:$B$16,2,FALSE))</f>
        <v/>
      </c>
    </row>
    <row r="1534" spans="1:5" x14ac:dyDescent="0.2">
      <c r="A1534" t="s">
        <v>476</v>
      </c>
      <c r="B1534" t="s">
        <v>62</v>
      </c>
      <c r="C1534">
        <v>1</v>
      </c>
      <c r="D1534">
        <v>5</v>
      </c>
      <c r="E1534">
        <f>IF(D1534="","",VLOOKUP(D1534,Paramètres!$A$12:$B$16,2,FALSE))</f>
        <v>1</v>
      </c>
    </row>
    <row r="1535" spans="1:5" x14ac:dyDescent="0.2">
      <c r="A1535" t="s">
        <v>476</v>
      </c>
      <c r="B1535" t="s">
        <v>64</v>
      </c>
      <c r="C1535">
        <v>1</v>
      </c>
      <c r="E1535" t="str">
        <f>IF(D1535="","",VLOOKUP(D1535,Paramètres!$A$12:$B$16,2,FALSE))</f>
        <v/>
      </c>
    </row>
    <row r="1536" spans="1:5" x14ac:dyDescent="0.2">
      <c r="A1536" t="s">
        <v>476</v>
      </c>
      <c r="B1536" t="s">
        <v>66</v>
      </c>
      <c r="C1536">
        <v>1</v>
      </c>
      <c r="D1536">
        <v>2</v>
      </c>
      <c r="E1536">
        <f>IF(D1536="","",VLOOKUP(D1536,Paramètres!$A$12:$B$16,2,FALSE))</f>
        <v>4</v>
      </c>
    </row>
    <row r="1537" spans="1:5" x14ac:dyDescent="0.2">
      <c r="A1537" t="s">
        <v>476</v>
      </c>
      <c r="B1537" t="s">
        <v>68</v>
      </c>
      <c r="C1537">
        <v>0</v>
      </c>
      <c r="E1537" t="str">
        <f>IF(D1537="","",VLOOKUP(D1537,Paramètres!$A$12:$B$16,2,FALSE))</f>
        <v/>
      </c>
    </row>
    <row r="1538" spans="1:5" x14ac:dyDescent="0.2">
      <c r="A1538" t="s">
        <v>477</v>
      </c>
      <c r="B1538" t="s">
        <v>46</v>
      </c>
      <c r="C1538">
        <v>1</v>
      </c>
      <c r="D1538">
        <v>4</v>
      </c>
      <c r="E1538">
        <f>IF(D1538="","",VLOOKUP(D1538,Paramètres!$A$12:$B$16,2,FALSE))</f>
        <v>2</v>
      </c>
    </row>
    <row r="1539" spans="1:5" x14ac:dyDescent="0.2">
      <c r="A1539" t="s">
        <v>477</v>
      </c>
      <c r="B1539" t="s">
        <v>48</v>
      </c>
      <c r="C1539">
        <v>1</v>
      </c>
      <c r="D1539">
        <v>5</v>
      </c>
      <c r="E1539">
        <f>IF(D1539="","",VLOOKUP(D1539,Paramètres!$A$12:$B$16,2,FALSE))</f>
        <v>1</v>
      </c>
    </row>
    <row r="1540" spans="1:5" x14ac:dyDescent="0.2">
      <c r="A1540" t="s">
        <v>477</v>
      </c>
      <c r="B1540" t="s">
        <v>50</v>
      </c>
      <c r="C1540">
        <v>1</v>
      </c>
      <c r="E1540" t="str">
        <f>IF(D1540="","",VLOOKUP(D1540,Paramètres!$A$12:$B$16,2,FALSE))</f>
        <v/>
      </c>
    </row>
    <row r="1541" spans="1:5" x14ac:dyDescent="0.2">
      <c r="A1541" t="s">
        <v>477</v>
      </c>
      <c r="B1541" t="s">
        <v>52</v>
      </c>
      <c r="C1541">
        <v>1</v>
      </c>
      <c r="E1541" t="str">
        <f>IF(D1541="","",VLOOKUP(D1541,Paramètres!$A$12:$B$16,2,FALSE))</f>
        <v/>
      </c>
    </row>
    <row r="1542" spans="1:5" x14ac:dyDescent="0.2">
      <c r="A1542" t="s">
        <v>477</v>
      </c>
      <c r="B1542" t="s">
        <v>54</v>
      </c>
      <c r="C1542">
        <v>0</v>
      </c>
      <c r="E1542" t="str">
        <f>IF(D1542="","",VLOOKUP(D1542,Paramètres!$A$12:$B$16,2,FALSE))</f>
        <v/>
      </c>
    </row>
    <row r="1543" spans="1:5" x14ac:dyDescent="0.2">
      <c r="A1543" t="s">
        <v>477</v>
      </c>
      <c r="B1543" t="s">
        <v>56</v>
      </c>
      <c r="C1543">
        <v>1</v>
      </c>
      <c r="D1543">
        <v>2</v>
      </c>
      <c r="E1543">
        <f>IF(D1543="","",VLOOKUP(D1543,Paramètres!$A$12:$B$16,2,FALSE))</f>
        <v>4</v>
      </c>
    </row>
    <row r="1544" spans="1:5" x14ac:dyDescent="0.2">
      <c r="A1544" t="s">
        <v>477</v>
      </c>
      <c r="B1544" t="s">
        <v>58</v>
      </c>
      <c r="C1544">
        <v>0</v>
      </c>
      <c r="E1544" t="str">
        <f>IF(D1544="","",VLOOKUP(D1544,Paramètres!$A$12:$B$16,2,FALSE))</f>
        <v/>
      </c>
    </row>
    <row r="1545" spans="1:5" x14ac:dyDescent="0.2">
      <c r="A1545" t="s">
        <v>477</v>
      </c>
      <c r="B1545" t="s">
        <v>60</v>
      </c>
      <c r="C1545">
        <v>1</v>
      </c>
      <c r="E1545" t="str">
        <f>IF(D1545="","",VLOOKUP(D1545,Paramètres!$A$12:$B$16,2,FALSE))</f>
        <v/>
      </c>
    </row>
    <row r="1546" spans="1:5" x14ac:dyDescent="0.2">
      <c r="A1546" t="s">
        <v>477</v>
      </c>
      <c r="B1546" t="s">
        <v>62</v>
      </c>
      <c r="C1546">
        <v>1</v>
      </c>
      <c r="E1546" t="str">
        <f>IF(D1546="","",VLOOKUP(D1546,Paramètres!$A$12:$B$16,2,FALSE))</f>
        <v/>
      </c>
    </row>
    <row r="1547" spans="1:5" x14ac:dyDescent="0.2">
      <c r="A1547" t="s">
        <v>477</v>
      </c>
      <c r="B1547" t="s">
        <v>64</v>
      </c>
      <c r="C1547">
        <v>1</v>
      </c>
      <c r="D1547">
        <v>3</v>
      </c>
      <c r="E1547">
        <f>IF(D1547="","",VLOOKUP(D1547,Paramètres!$A$12:$B$16,2,FALSE))</f>
        <v>3</v>
      </c>
    </row>
    <row r="1548" spans="1:5" x14ac:dyDescent="0.2">
      <c r="A1548" t="s">
        <v>477</v>
      </c>
      <c r="B1548" t="s">
        <v>66</v>
      </c>
      <c r="C1548">
        <v>1</v>
      </c>
      <c r="D1548">
        <v>1</v>
      </c>
      <c r="E1548">
        <f>IF(D1548="","",VLOOKUP(D1548,Paramètres!$A$12:$B$16,2,FALSE))</f>
        <v>5</v>
      </c>
    </row>
    <row r="1549" spans="1:5" x14ac:dyDescent="0.2">
      <c r="A1549" t="s">
        <v>477</v>
      </c>
      <c r="B1549" t="s">
        <v>68</v>
      </c>
      <c r="C1549">
        <v>1</v>
      </c>
      <c r="E1549" t="str">
        <f>IF(D1549="","",VLOOKUP(D1549,Paramètres!$A$12:$B$16,2,FALSE))</f>
        <v/>
      </c>
    </row>
    <row r="1550" spans="1:5" x14ac:dyDescent="0.2">
      <c r="A1550" t="s">
        <v>478</v>
      </c>
      <c r="B1550" t="s">
        <v>46</v>
      </c>
      <c r="C1550">
        <v>1</v>
      </c>
      <c r="D1550">
        <v>3</v>
      </c>
      <c r="E1550">
        <f>IF(D1550="","",VLOOKUP(D1550,Paramètres!$A$12:$B$16,2,FALSE))</f>
        <v>3</v>
      </c>
    </row>
    <row r="1551" spans="1:5" x14ac:dyDescent="0.2">
      <c r="A1551" t="s">
        <v>478</v>
      </c>
      <c r="B1551" t="s">
        <v>48</v>
      </c>
      <c r="C1551">
        <v>1</v>
      </c>
      <c r="D1551">
        <v>2</v>
      </c>
      <c r="E1551">
        <f>IF(D1551="","",VLOOKUP(D1551,Paramètres!$A$12:$B$16,2,FALSE))</f>
        <v>4</v>
      </c>
    </row>
    <row r="1552" spans="1:5" x14ac:dyDescent="0.2">
      <c r="A1552" t="s">
        <v>478</v>
      </c>
      <c r="B1552" t="s">
        <v>50</v>
      </c>
      <c r="C1552">
        <v>1</v>
      </c>
      <c r="D1552">
        <v>4</v>
      </c>
      <c r="E1552">
        <f>IF(D1552="","",VLOOKUP(D1552,Paramètres!$A$12:$B$16,2,FALSE))</f>
        <v>2</v>
      </c>
    </row>
    <row r="1553" spans="1:5" x14ac:dyDescent="0.2">
      <c r="A1553" t="s">
        <v>478</v>
      </c>
      <c r="B1553" t="s">
        <v>52</v>
      </c>
      <c r="C1553">
        <v>1</v>
      </c>
      <c r="D1553">
        <v>5</v>
      </c>
      <c r="E1553">
        <f>IF(D1553="","",VLOOKUP(D1553,Paramètres!$A$12:$B$16,2,FALSE))</f>
        <v>1</v>
      </c>
    </row>
    <row r="1554" spans="1:5" x14ac:dyDescent="0.2">
      <c r="A1554" t="s">
        <v>478</v>
      </c>
      <c r="B1554" t="s">
        <v>54</v>
      </c>
      <c r="C1554">
        <v>1</v>
      </c>
      <c r="E1554" t="str">
        <f>IF(D1554="","",VLOOKUP(D1554,Paramètres!$A$12:$B$16,2,FALSE))</f>
        <v/>
      </c>
    </row>
    <row r="1555" spans="1:5" x14ac:dyDescent="0.2">
      <c r="A1555" t="s">
        <v>478</v>
      </c>
      <c r="B1555" t="s">
        <v>56</v>
      </c>
      <c r="C1555">
        <v>1</v>
      </c>
      <c r="E1555" t="str">
        <f>IF(D1555="","",VLOOKUP(D1555,Paramètres!$A$12:$B$16,2,FALSE))</f>
        <v/>
      </c>
    </row>
    <row r="1556" spans="1:5" x14ac:dyDescent="0.2">
      <c r="A1556" t="s">
        <v>478</v>
      </c>
      <c r="B1556" t="s">
        <v>58</v>
      </c>
      <c r="C1556">
        <v>1</v>
      </c>
      <c r="E1556" t="str">
        <f>IF(D1556="","",VLOOKUP(D1556,Paramètres!$A$12:$B$16,2,FALSE))</f>
        <v/>
      </c>
    </row>
    <row r="1557" spans="1:5" x14ac:dyDescent="0.2">
      <c r="A1557" t="s">
        <v>478</v>
      </c>
      <c r="B1557" t="s">
        <v>60</v>
      </c>
      <c r="C1557">
        <v>1</v>
      </c>
      <c r="E1557" t="str">
        <f>IF(D1557="","",VLOOKUP(D1557,Paramètres!$A$12:$B$16,2,FALSE))</f>
        <v/>
      </c>
    </row>
    <row r="1558" spans="1:5" x14ac:dyDescent="0.2">
      <c r="A1558" t="s">
        <v>478</v>
      </c>
      <c r="B1558" t="s">
        <v>62</v>
      </c>
      <c r="C1558">
        <v>1</v>
      </c>
      <c r="D1558">
        <v>1</v>
      </c>
      <c r="E1558">
        <f>IF(D1558="","",VLOOKUP(D1558,Paramètres!$A$12:$B$16,2,FALSE))</f>
        <v>5</v>
      </c>
    </row>
    <row r="1559" spans="1:5" x14ac:dyDescent="0.2">
      <c r="A1559" t="s">
        <v>478</v>
      </c>
      <c r="B1559" t="s">
        <v>64</v>
      </c>
      <c r="C1559">
        <v>0</v>
      </c>
      <c r="E1559" t="str">
        <f>IF(D1559="","",VLOOKUP(D1559,Paramètres!$A$12:$B$16,2,FALSE))</f>
        <v/>
      </c>
    </row>
    <row r="1560" spans="1:5" x14ac:dyDescent="0.2">
      <c r="A1560" t="s">
        <v>478</v>
      </c>
      <c r="B1560" t="s">
        <v>66</v>
      </c>
      <c r="C1560">
        <v>0</v>
      </c>
      <c r="E1560" t="str">
        <f>IF(D1560="","",VLOOKUP(D1560,Paramètres!$A$12:$B$16,2,FALSE))</f>
        <v/>
      </c>
    </row>
    <row r="1561" spans="1:5" x14ac:dyDescent="0.2">
      <c r="A1561" t="s">
        <v>478</v>
      </c>
      <c r="B1561" t="s">
        <v>68</v>
      </c>
      <c r="C1561">
        <v>1</v>
      </c>
      <c r="E1561" t="str">
        <f>IF(D1561="","",VLOOKUP(D1561,Paramètres!$A$12:$B$16,2,FALSE))</f>
        <v/>
      </c>
    </row>
    <row r="1562" spans="1:5" x14ac:dyDescent="0.2">
      <c r="A1562" t="s">
        <v>479</v>
      </c>
      <c r="B1562" t="s">
        <v>46</v>
      </c>
      <c r="C1562">
        <v>1</v>
      </c>
      <c r="D1562">
        <v>4</v>
      </c>
      <c r="E1562">
        <f>IF(D1562="","",VLOOKUP(D1562,Paramètres!$A$12:$B$16,2,FALSE))</f>
        <v>2</v>
      </c>
    </row>
    <row r="1563" spans="1:5" x14ac:dyDescent="0.2">
      <c r="A1563" t="s">
        <v>479</v>
      </c>
      <c r="B1563" t="s">
        <v>48</v>
      </c>
      <c r="C1563">
        <v>0</v>
      </c>
      <c r="E1563" t="str">
        <f>IF(D1563="","",VLOOKUP(D1563,Paramètres!$A$12:$B$16,2,FALSE))</f>
        <v/>
      </c>
    </row>
    <row r="1564" spans="1:5" x14ac:dyDescent="0.2">
      <c r="A1564" t="s">
        <v>479</v>
      </c>
      <c r="B1564" t="s">
        <v>50</v>
      </c>
      <c r="C1564">
        <v>1</v>
      </c>
      <c r="E1564" t="str">
        <f>IF(D1564="","",VLOOKUP(D1564,Paramètres!$A$12:$B$16,2,FALSE))</f>
        <v/>
      </c>
    </row>
    <row r="1565" spans="1:5" x14ac:dyDescent="0.2">
      <c r="A1565" t="s">
        <v>479</v>
      </c>
      <c r="B1565" t="s">
        <v>52</v>
      </c>
      <c r="C1565">
        <v>0</v>
      </c>
      <c r="E1565" t="str">
        <f>IF(D1565="","",VLOOKUP(D1565,Paramètres!$A$12:$B$16,2,FALSE))</f>
        <v/>
      </c>
    </row>
    <row r="1566" spans="1:5" x14ac:dyDescent="0.2">
      <c r="A1566" t="s">
        <v>479</v>
      </c>
      <c r="B1566" t="s">
        <v>54</v>
      </c>
      <c r="C1566">
        <v>1</v>
      </c>
      <c r="D1566">
        <v>1</v>
      </c>
      <c r="E1566">
        <f>IF(D1566="","",VLOOKUP(D1566,Paramètres!$A$12:$B$16,2,FALSE))</f>
        <v>5</v>
      </c>
    </row>
    <row r="1567" spans="1:5" x14ac:dyDescent="0.2">
      <c r="A1567" t="s">
        <v>479</v>
      </c>
      <c r="B1567" t="s">
        <v>56</v>
      </c>
      <c r="C1567">
        <v>1</v>
      </c>
      <c r="E1567" t="str">
        <f>IF(D1567="","",VLOOKUP(D1567,Paramètres!$A$12:$B$16,2,FALSE))</f>
        <v/>
      </c>
    </row>
    <row r="1568" spans="1:5" x14ac:dyDescent="0.2">
      <c r="A1568" t="s">
        <v>479</v>
      </c>
      <c r="B1568" t="s">
        <v>58</v>
      </c>
      <c r="C1568">
        <v>1</v>
      </c>
      <c r="D1568">
        <v>3</v>
      </c>
      <c r="E1568">
        <f>IF(D1568="","",VLOOKUP(D1568,Paramètres!$A$12:$B$16,2,FALSE))</f>
        <v>3</v>
      </c>
    </row>
    <row r="1569" spans="1:5" x14ac:dyDescent="0.2">
      <c r="A1569" t="s">
        <v>479</v>
      </c>
      <c r="B1569" t="s">
        <v>60</v>
      </c>
      <c r="C1569">
        <v>1</v>
      </c>
      <c r="E1569" t="str">
        <f>IF(D1569="","",VLOOKUP(D1569,Paramètres!$A$12:$B$16,2,FALSE))</f>
        <v/>
      </c>
    </row>
    <row r="1570" spans="1:5" x14ac:dyDescent="0.2">
      <c r="A1570" t="s">
        <v>479</v>
      </c>
      <c r="B1570" t="s">
        <v>62</v>
      </c>
      <c r="C1570">
        <v>1</v>
      </c>
      <c r="D1570">
        <v>5</v>
      </c>
      <c r="E1570">
        <f>IF(D1570="","",VLOOKUP(D1570,Paramètres!$A$12:$B$16,2,FALSE))</f>
        <v>1</v>
      </c>
    </row>
    <row r="1571" spans="1:5" x14ac:dyDescent="0.2">
      <c r="A1571" t="s">
        <v>479</v>
      </c>
      <c r="B1571" t="s">
        <v>64</v>
      </c>
      <c r="C1571">
        <v>1</v>
      </c>
      <c r="E1571" t="str">
        <f>IF(D1571="","",VLOOKUP(D1571,Paramètres!$A$12:$B$16,2,FALSE))</f>
        <v/>
      </c>
    </row>
    <row r="1572" spans="1:5" x14ac:dyDescent="0.2">
      <c r="A1572" t="s">
        <v>479</v>
      </c>
      <c r="B1572" t="s">
        <v>66</v>
      </c>
      <c r="C1572">
        <v>1</v>
      </c>
      <c r="E1572" t="str">
        <f>IF(D1572="","",VLOOKUP(D1572,Paramètres!$A$12:$B$16,2,FALSE))</f>
        <v/>
      </c>
    </row>
    <row r="1573" spans="1:5" x14ac:dyDescent="0.2">
      <c r="A1573" t="s">
        <v>479</v>
      </c>
      <c r="B1573" t="s">
        <v>68</v>
      </c>
      <c r="C1573">
        <v>1</v>
      </c>
      <c r="D1573">
        <v>2</v>
      </c>
      <c r="E1573">
        <f>IF(D1573="","",VLOOKUP(D1573,Paramètres!$A$12:$B$16,2,FALSE))</f>
        <v>4</v>
      </c>
    </row>
    <row r="1574" spans="1:5" x14ac:dyDescent="0.2">
      <c r="A1574" t="s">
        <v>480</v>
      </c>
      <c r="B1574" t="s">
        <v>46</v>
      </c>
      <c r="C1574">
        <v>1</v>
      </c>
      <c r="E1574" t="str">
        <f>IF(D1574="","",VLOOKUP(D1574,Paramètres!$A$12:$B$16,2,FALSE))</f>
        <v/>
      </c>
    </row>
    <row r="1575" spans="1:5" x14ac:dyDescent="0.2">
      <c r="A1575" t="s">
        <v>480</v>
      </c>
      <c r="B1575" t="s">
        <v>48</v>
      </c>
      <c r="C1575">
        <v>1</v>
      </c>
      <c r="E1575" t="str">
        <f>IF(D1575="","",VLOOKUP(D1575,Paramètres!$A$12:$B$16,2,FALSE))</f>
        <v/>
      </c>
    </row>
    <row r="1576" spans="1:5" x14ac:dyDescent="0.2">
      <c r="A1576" t="s">
        <v>480</v>
      </c>
      <c r="B1576" t="s">
        <v>50</v>
      </c>
      <c r="C1576">
        <v>1</v>
      </c>
      <c r="E1576" t="str">
        <f>IF(D1576="","",VLOOKUP(D1576,Paramètres!$A$12:$B$16,2,FALSE))</f>
        <v/>
      </c>
    </row>
    <row r="1577" spans="1:5" x14ac:dyDescent="0.2">
      <c r="A1577" t="s">
        <v>480</v>
      </c>
      <c r="B1577" t="s">
        <v>52</v>
      </c>
      <c r="C1577">
        <v>1</v>
      </c>
      <c r="D1577">
        <v>5</v>
      </c>
      <c r="E1577">
        <f>IF(D1577="","",VLOOKUP(D1577,Paramètres!$A$12:$B$16,2,FALSE))</f>
        <v>1</v>
      </c>
    </row>
    <row r="1578" spans="1:5" x14ac:dyDescent="0.2">
      <c r="A1578" t="s">
        <v>480</v>
      </c>
      <c r="B1578" t="s">
        <v>54</v>
      </c>
      <c r="C1578">
        <v>1</v>
      </c>
      <c r="D1578">
        <v>3</v>
      </c>
      <c r="E1578">
        <f>IF(D1578="","",VLOOKUP(D1578,Paramètres!$A$12:$B$16,2,FALSE))</f>
        <v>3</v>
      </c>
    </row>
    <row r="1579" spans="1:5" x14ac:dyDescent="0.2">
      <c r="A1579" t="s">
        <v>480</v>
      </c>
      <c r="B1579" t="s">
        <v>56</v>
      </c>
      <c r="C1579">
        <v>0</v>
      </c>
      <c r="E1579" t="str">
        <f>IF(D1579="","",VLOOKUP(D1579,Paramètres!$A$12:$B$16,2,FALSE))</f>
        <v/>
      </c>
    </row>
    <row r="1580" spans="1:5" x14ac:dyDescent="0.2">
      <c r="A1580" t="s">
        <v>480</v>
      </c>
      <c r="B1580" t="s">
        <v>58</v>
      </c>
      <c r="C1580">
        <v>1</v>
      </c>
      <c r="D1580">
        <v>2</v>
      </c>
      <c r="E1580">
        <f>IF(D1580="","",VLOOKUP(D1580,Paramètres!$A$12:$B$16,2,FALSE))</f>
        <v>4</v>
      </c>
    </row>
    <row r="1581" spans="1:5" x14ac:dyDescent="0.2">
      <c r="A1581" t="s">
        <v>480</v>
      </c>
      <c r="B1581" t="s">
        <v>60</v>
      </c>
      <c r="C1581">
        <v>1</v>
      </c>
      <c r="E1581" t="str">
        <f>IF(D1581="","",VLOOKUP(D1581,Paramètres!$A$12:$B$16,2,FALSE))</f>
        <v/>
      </c>
    </row>
    <row r="1582" spans="1:5" x14ac:dyDescent="0.2">
      <c r="A1582" t="s">
        <v>480</v>
      </c>
      <c r="B1582" t="s">
        <v>62</v>
      </c>
      <c r="C1582">
        <v>1</v>
      </c>
      <c r="D1582">
        <v>1</v>
      </c>
      <c r="E1582">
        <f>IF(D1582="","",VLOOKUP(D1582,Paramètres!$A$12:$B$16,2,FALSE))</f>
        <v>5</v>
      </c>
    </row>
    <row r="1583" spans="1:5" x14ac:dyDescent="0.2">
      <c r="A1583" t="s">
        <v>480</v>
      </c>
      <c r="B1583" t="s">
        <v>64</v>
      </c>
      <c r="C1583">
        <v>0</v>
      </c>
      <c r="E1583" t="str">
        <f>IF(D1583="","",VLOOKUP(D1583,Paramètres!$A$12:$B$16,2,FALSE))</f>
        <v/>
      </c>
    </row>
    <row r="1584" spans="1:5" x14ac:dyDescent="0.2">
      <c r="A1584" t="s">
        <v>480</v>
      </c>
      <c r="B1584" t="s">
        <v>66</v>
      </c>
      <c r="C1584">
        <v>1</v>
      </c>
      <c r="D1584">
        <v>4</v>
      </c>
      <c r="E1584">
        <f>IF(D1584="","",VLOOKUP(D1584,Paramètres!$A$12:$B$16,2,FALSE))</f>
        <v>2</v>
      </c>
    </row>
    <row r="1585" spans="1:5" x14ac:dyDescent="0.2">
      <c r="A1585" t="s">
        <v>480</v>
      </c>
      <c r="B1585" t="s">
        <v>68</v>
      </c>
      <c r="C1585">
        <v>1</v>
      </c>
      <c r="E1585" t="str">
        <f>IF(D1585="","",VLOOKUP(D1585,Paramètres!$A$12:$B$16,2,FALSE))</f>
        <v/>
      </c>
    </row>
    <row r="1586" spans="1:5" x14ac:dyDescent="0.2">
      <c r="A1586" t="s">
        <v>481</v>
      </c>
      <c r="B1586" t="s">
        <v>46</v>
      </c>
      <c r="C1586">
        <v>1</v>
      </c>
      <c r="E1586" t="str">
        <f>IF(D1586="","",VLOOKUP(D1586,Paramètres!$A$12:$B$16,2,FALSE))</f>
        <v/>
      </c>
    </row>
    <row r="1587" spans="1:5" x14ac:dyDescent="0.2">
      <c r="A1587" t="s">
        <v>481</v>
      </c>
      <c r="B1587" t="s">
        <v>48</v>
      </c>
      <c r="C1587">
        <v>1</v>
      </c>
      <c r="D1587">
        <v>3</v>
      </c>
      <c r="E1587">
        <f>IF(D1587="","",VLOOKUP(D1587,Paramètres!$A$12:$B$16,2,FALSE))</f>
        <v>3</v>
      </c>
    </row>
    <row r="1588" spans="1:5" x14ac:dyDescent="0.2">
      <c r="A1588" t="s">
        <v>481</v>
      </c>
      <c r="B1588" t="s">
        <v>50</v>
      </c>
      <c r="C1588">
        <v>1</v>
      </c>
      <c r="D1588">
        <v>4</v>
      </c>
      <c r="E1588">
        <f>IF(D1588="","",VLOOKUP(D1588,Paramètres!$A$12:$B$16,2,FALSE))</f>
        <v>2</v>
      </c>
    </row>
    <row r="1589" spans="1:5" x14ac:dyDescent="0.2">
      <c r="A1589" t="s">
        <v>481</v>
      </c>
      <c r="B1589" t="s">
        <v>52</v>
      </c>
      <c r="C1589">
        <v>0</v>
      </c>
      <c r="E1589" t="str">
        <f>IF(D1589="","",VLOOKUP(D1589,Paramètres!$A$12:$B$16,2,FALSE))</f>
        <v/>
      </c>
    </row>
    <row r="1590" spans="1:5" x14ac:dyDescent="0.2">
      <c r="A1590" t="s">
        <v>481</v>
      </c>
      <c r="B1590" t="s">
        <v>54</v>
      </c>
      <c r="C1590">
        <v>1</v>
      </c>
      <c r="D1590">
        <v>5</v>
      </c>
      <c r="E1590">
        <f>IF(D1590="","",VLOOKUP(D1590,Paramètres!$A$12:$B$16,2,FALSE))</f>
        <v>1</v>
      </c>
    </row>
    <row r="1591" spans="1:5" x14ac:dyDescent="0.2">
      <c r="A1591" t="s">
        <v>481</v>
      </c>
      <c r="B1591" t="s">
        <v>56</v>
      </c>
      <c r="C1591">
        <v>1</v>
      </c>
      <c r="E1591" t="str">
        <f>IF(D1591="","",VLOOKUP(D1591,Paramètres!$A$12:$B$16,2,FALSE))</f>
        <v/>
      </c>
    </row>
    <row r="1592" spans="1:5" x14ac:dyDescent="0.2">
      <c r="A1592" t="s">
        <v>481</v>
      </c>
      <c r="B1592" t="s">
        <v>58</v>
      </c>
      <c r="C1592">
        <v>0</v>
      </c>
      <c r="E1592" t="str">
        <f>IF(D1592="","",VLOOKUP(D1592,Paramètres!$A$12:$B$16,2,FALSE))</f>
        <v/>
      </c>
    </row>
    <row r="1593" spans="1:5" x14ac:dyDescent="0.2">
      <c r="A1593" t="s">
        <v>481</v>
      </c>
      <c r="B1593" t="s">
        <v>60</v>
      </c>
      <c r="C1593">
        <v>1</v>
      </c>
      <c r="D1593">
        <v>2</v>
      </c>
      <c r="E1593">
        <f>IF(D1593="","",VLOOKUP(D1593,Paramètres!$A$12:$B$16,2,FALSE))</f>
        <v>4</v>
      </c>
    </row>
    <row r="1594" spans="1:5" x14ac:dyDescent="0.2">
      <c r="A1594" t="s">
        <v>481</v>
      </c>
      <c r="B1594" t="s">
        <v>62</v>
      </c>
      <c r="C1594">
        <v>1</v>
      </c>
      <c r="E1594" t="str">
        <f>IF(D1594="","",VLOOKUP(D1594,Paramètres!$A$12:$B$16,2,FALSE))</f>
        <v/>
      </c>
    </row>
    <row r="1595" spans="1:5" x14ac:dyDescent="0.2">
      <c r="A1595" t="s">
        <v>481</v>
      </c>
      <c r="B1595" t="s">
        <v>64</v>
      </c>
      <c r="C1595">
        <v>1</v>
      </c>
      <c r="E1595" t="str">
        <f>IF(D1595="","",VLOOKUP(D1595,Paramètres!$A$12:$B$16,2,FALSE))</f>
        <v/>
      </c>
    </row>
    <row r="1596" spans="1:5" x14ac:dyDescent="0.2">
      <c r="A1596" t="s">
        <v>481</v>
      </c>
      <c r="B1596" t="s">
        <v>66</v>
      </c>
      <c r="C1596">
        <v>1</v>
      </c>
      <c r="E1596" t="str">
        <f>IF(D1596="","",VLOOKUP(D1596,Paramètres!$A$12:$B$16,2,FALSE))</f>
        <v/>
      </c>
    </row>
    <row r="1597" spans="1:5" x14ac:dyDescent="0.2">
      <c r="A1597" t="s">
        <v>481</v>
      </c>
      <c r="B1597" t="s">
        <v>68</v>
      </c>
      <c r="C1597">
        <v>1</v>
      </c>
      <c r="D1597">
        <v>1</v>
      </c>
      <c r="E1597">
        <f>IF(D1597="","",VLOOKUP(D1597,Paramètres!$A$12:$B$16,2,FALSE))</f>
        <v>5</v>
      </c>
    </row>
    <row r="1598" spans="1:5" x14ac:dyDescent="0.2">
      <c r="A1598" t="s">
        <v>482</v>
      </c>
      <c r="B1598" t="s">
        <v>46</v>
      </c>
      <c r="C1598">
        <v>1</v>
      </c>
      <c r="D1598">
        <v>5</v>
      </c>
      <c r="E1598">
        <f>IF(D1598="","",VLOOKUP(D1598,Paramètres!$A$12:$B$16,2,FALSE))</f>
        <v>1</v>
      </c>
    </row>
    <row r="1599" spans="1:5" x14ac:dyDescent="0.2">
      <c r="A1599" t="s">
        <v>482</v>
      </c>
      <c r="B1599" t="s">
        <v>48</v>
      </c>
      <c r="C1599">
        <v>1</v>
      </c>
      <c r="E1599" t="str">
        <f>IF(D1599="","",VLOOKUP(D1599,Paramètres!$A$12:$B$16,2,FALSE))</f>
        <v/>
      </c>
    </row>
    <row r="1600" spans="1:5" x14ac:dyDescent="0.2">
      <c r="A1600" t="s">
        <v>482</v>
      </c>
      <c r="B1600" t="s">
        <v>50</v>
      </c>
      <c r="C1600">
        <v>1</v>
      </c>
      <c r="D1600">
        <v>2</v>
      </c>
      <c r="E1600">
        <f>IF(D1600="","",VLOOKUP(D1600,Paramètres!$A$12:$B$16,2,FALSE))</f>
        <v>4</v>
      </c>
    </row>
    <row r="1601" spans="1:5" x14ac:dyDescent="0.2">
      <c r="A1601" t="s">
        <v>482</v>
      </c>
      <c r="B1601" t="s">
        <v>52</v>
      </c>
      <c r="C1601">
        <v>1</v>
      </c>
      <c r="E1601" t="str">
        <f>IF(D1601="","",VLOOKUP(D1601,Paramètres!$A$12:$B$16,2,FALSE))</f>
        <v/>
      </c>
    </row>
    <row r="1602" spans="1:5" x14ac:dyDescent="0.2">
      <c r="A1602" t="s">
        <v>482</v>
      </c>
      <c r="B1602" t="s">
        <v>54</v>
      </c>
      <c r="C1602">
        <v>1</v>
      </c>
      <c r="D1602">
        <v>1</v>
      </c>
      <c r="E1602">
        <f>IF(D1602="","",VLOOKUP(D1602,Paramètres!$A$12:$B$16,2,FALSE))</f>
        <v>5</v>
      </c>
    </row>
    <row r="1603" spans="1:5" x14ac:dyDescent="0.2">
      <c r="A1603" t="s">
        <v>482</v>
      </c>
      <c r="B1603" t="s">
        <v>56</v>
      </c>
      <c r="C1603">
        <v>1</v>
      </c>
      <c r="E1603" t="str">
        <f>IF(D1603="","",VLOOKUP(D1603,Paramètres!$A$12:$B$16,2,FALSE))</f>
        <v/>
      </c>
    </row>
    <row r="1604" spans="1:5" x14ac:dyDescent="0.2">
      <c r="A1604" t="s">
        <v>482</v>
      </c>
      <c r="B1604" t="s">
        <v>58</v>
      </c>
      <c r="C1604">
        <v>1</v>
      </c>
      <c r="D1604">
        <v>4</v>
      </c>
      <c r="E1604">
        <f>IF(D1604="","",VLOOKUP(D1604,Paramètres!$A$12:$B$16,2,FALSE))</f>
        <v>2</v>
      </c>
    </row>
    <row r="1605" spans="1:5" x14ac:dyDescent="0.2">
      <c r="A1605" t="s">
        <v>482</v>
      </c>
      <c r="B1605" t="s">
        <v>60</v>
      </c>
      <c r="C1605">
        <v>1</v>
      </c>
      <c r="E1605" t="str">
        <f>IF(D1605="","",VLOOKUP(D1605,Paramètres!$A$12:$B$16,2,FALSE))</f>
        <v/>
      </c>
    </row>
    <row r="1606" spans="1:5" x14ac:dyDescent="0.2">
      <c r="A1606" t="s">
        <v>482</v>
      </c>
      <c r="B1606" t="s">
        <v>62</v>
      </c>
      <c r="C1606">
        <v>0</v>
      </c>
      <c r="E1606" t="str">
        <f>IF(D1606="","",VLOOKUP(D1606,Paramètres!$A$12:$B$16,2,FALSE))</f>
        <v/>
      </c>
    </row>
    <row r="1607" spans="1:5" x14ac:dyDescent="0.2">
      <c r="A1607" t="s">
        <v>482</v>
      </c>
      <c r="B1607" t="s">
        <v>64</v>
      </c>
      <c r="C1607">
        <v>0</v>
      </c>
      <c r="E1607" t="str">
        <f>IF(D1607="","",VLOOKUP(D1607,Paramètres!$A$12:$B$16,2,FALSE))</f>
        <v/>
      </c>
    </row>
    <row r="1608" spans="1:5" x14ac:dyDescent="0.2">
      <c r="A1608" t="s">
        <v>482</v>
      </c>
      <c r="B1608" t="s">
        <v>66</v>
      </c>
      <c r="C1608">
        <v>1</v>
      </c>
      <c r="E1608" t="str">
        <f>IF(D1608="","",VLOOKUP(D1608,Paramètres!$A$12:$B$16,2,FALSE))</f>
        <v/>
      </c>
    </row>
    <row r="1609" spans="1:5" x14ac:dyDescent="0.2">
      <c r="A1609" t="s">
        <v>482</v>
      </c>
      <c r="B1609" t="s">
        <v>68</v>
      </c>
      <c r="C1609">
        <v>1</v>
      </c>
      <c r="D1609">
        <v>3</v>
      </c>
      <c r="E1609">
        <f>IF(D1609="","",VLOOKUP(D1609,Paramètres!$A$12:$B$16,2,FALSE))</f>
        <v>3</v>
      </c>
    </row>
    <row r="1610" spans="1:5" x14ac:dyDescent="0.2">
      <c r="A1610" t="s">
        <v>483</v>
      </c>
      <c r="B1610" t="s">
        <v>46</v>
      </c>
      <c r="C1610">
        <v>0</v>
      </c>
      <c r="E1610" t="str">
        <f>IF(D1610="","",VLOOKUP(D1610,Paramètres!$A$12:$B$16,2,FALSE))</f>
        <v/>
      </c>
    </row>
    <row r="1611" spans="1:5" x14ac:dyDescent="0.2">
      <c r="A1611" t="s">
        <v>483</v>
      </c>
      <c r="B1611" t="s">
        <v>48</v>
      </c>
      <c r="C1611">
        <v>1</v>
      </c>
      <c r="D1611">
        <v>1</v>
      </c>
      <c r="E1611">
        <f>IF(D1611="","",VLOOKUP(D1611,Paramètres!$A$12:$B$16,2,FALSE))</f>
        <v>5</v>
      </c>
    </row>
    <row r="1612" spans="1:5" x14ac:dyDescent="0.2">
      <c r="A1612" t="s">
        <v>483</v>
      </c>
      <c r="B1612" t="s">
        <v>50</v>
      </c>
      <c r="C1612">
        <v>1</v>
      </c>
      <c r="E1612" t="str">
        <f>IF(D1612="","",VLOOKUP(D1612,Paramètres!$A$12:$B$16,2,FALSE))</f>
        <v/>
      </c>
    </row>
    <row r="1613" spans="1:5" x14ac:dyDescent="0.2">
      <c r="A1613" t="s">
        <v>483</v>
      </c>
      <c r="B1613" t="s">
        <v>52</v>
      </c>
      <c r="C1613">
        <v>1</v>
      </c>
      <c r="E1613" t="str">
        <f>IF(D1613="","",VLOOKUP(D1613,Paramètres!$A$12:$B$16,2,FALSE))</f>
        <v/>
      </c>
    </row>
    <row r="1614" spans="1:5" x14ac:dyDescent="0.2">
      <c r="A1614" t="s">
        <v>483</v>
      </c>
      <c r="B1614" t="s">
        <v>54</v>
      </c>
      <c r="C1614">
        <v>0</v>
      </c>
      <c r="E1614" t="str">
        <f>IF(D1614="","",VLOOKUP(D1614,Paramètres!$A$12:$B$16,2,FALSE))</f>
        <v/>
      </c>
    </row>
    <row r="1615" spans="1:5" x14ac:dyDescent="0.2">
      <c r="A1615" t="s">
        <v>483</v>
      </c>
      <c r="B1615" t="s">
        <v>56</v>
      </c>
      <c r="C1615">
        <v>1</v>
      </c>
      <c r="E1615" t="str">
        <f>IF(D1615="","",VLOOKUP(D1615,Paramètres!$A$12:$B$16,2,FALSE))</f>
        <v/>
      </c>
    </row>
    <row r="1616" spans="1:5" x14ac:dyDescent="0.2">
      <c r="A1616" t="s">
        <v>483</v>
      </c>
      <c r="B1616" t="s">
        <v>58</v>
      </c>
      <c r="C1616">
        <v>1</v>
      </c>
      <c r="D1616">
        <v>5</v>
      </c>
      <c r="E1616">
        <f>IF(D1616="","",VLOOKUP(D1616,Paramètres!$A$12:$B$16,2,FALSE))</f>
        <v>1</v>
      </c>
    </row>
    <row r="1617" spans="1:5" x14ac:dyDescent="0.2">
      <c r="A1617" t="s">
        <v>483</v>
      </c>
      <c r="B1617" t="s">
        <v>60</v>
      </c>
      <c r="C1617">
        <v>1</v>
      </c>
      <c r="E1617" t="str">
        <f>IF(D1617="","",VLOOKUP(D1617,Paramètres!$A$12:$B$16,2,FALSE))</f>
        <v/>
      </c>
    </row>
    <row r="1618" spans="1:5" x14ac:dyDescent="0.2">
      <c r="A1618" t="s">
        <v>483</v>
      </c>
      <c r="B1618" t="s">
        <v>62</v>
      </c>
      <c r="C1618">
        <v>1</v>
      </c>
      <c r="E1618" t="str">
        <f>IF(D1618="","",VLOOKUP(D1618,Paramètres!$A$12:$B$16,2,FALSE))</f>
        <v/>
      </c>
    </row>
    <row r="1619" spans="1:5" x14ac:dyDescent="0.2">
      <c r="A1619" t="s">
        <v>483</v>
      </c>
      <c r="B1619" t="s">
        <v>64</v>
      </c>
      <c r="C1619">
        <v>1</v>
      </c>
      <c r="D1619">
        <v>4</v>
      </c>
      <c r="E1619">
        <f>IF(D1619="","",VLOOKUP(D1619,Paramètres!$A$12:$B$16,2,FALSE))</f>
        <v>2</v>
      </c>
    </row>
    <row r="1620" spans="1:5" x14ac:dyDescent="0.2">
      <c r="A1620" t="s">
        <v>483</v>
      </c>
      <c r="B1620" t="s">
        <v>66</v>
      </c>
      <c r="C1620">
        <v>1</v>
      </c>
      <c r="D1620">
        <v>3</v>
      </c>
      <c r="E1620">
        <f>IF(D1620="","",VLOOKUP(D1620,Paramètres!$A$12:$B$16,2,FALSE))</f>
        <v>3</v>
      </c>
    </row>
    <row r="1621" spans="1:5" x14ac:dyDescent="0.2">
      <c r="A1621" t="s">
        <v>483</v>
      </c>
      <c r="B1621" t="s">
        <v>68</v>
      </c>
      <c r="C1621">
        <v>1</v>
      </c>
      <c r="D1621">
        <v>2</v>
      </c>
      <c r="E1621">
        <f>IF(D1621="","",VLOOKUP(D1621,Paramètres!$A$12:$B$16,2,FALSE))</f>
        <v>4</v>
      </c>
    </row>
    <row r="1622" spans="1:5" x14ac:dyDescent="0.2">
      <c r="A1622" t="s">
        <v>484</v>
      </c>
      <c r="B1622" t="s">
        <v>46</v>
      </c>
      <c r="C1622">
        <v>1</v>
      </c>
      <c r="D1622">
        <v>1</v>
      </c>
      <c r="E1622">
        <f>IF(D1622="","",VLOOKUP(D1622,Paramètres!$A$12:$B$16,2,FALSE))</f>
        <v>5</v>
      </c>
    </row>
    <row r="1623" spans="1:5" x14ac:dyDescent="0.2">
      <c r="A1623" t="s">
        <v>484</v>
      </c>
      <c r="B1623" t="s">
        <v>48</v>
      </c>
      <c r="C1623">
        <v>1</v>
      </c>
      <c r="E1623" t="str">
        <f>IF(D1623="","",VLOOKUP(D1623,Paramètres!$A$12:$B$16,2,FALSE))</f>
        <v/>
      </c>
    </row>
    <row r="1624" spans="1:5" x14ac:dyDescent="0.2">
      <c r="A1624" t="s">
        <v>484</v>
      </c>
      <c r="B1624" t="s">
        <v>50</v>
      </c>
      <c r="C1624">
        <v>0</v>
      </c>
      <c r="E1624" t="str">
        <f>IF(D1624="","",VLOOKUP(D1624,Paramètres!$A$12:$B$16,2,FALSE))</f>
        <v/>
      </c>
    </row>
    <row r="1625" spans="1:5" x14ac:dyDescent="0.2">
      <c r="A1625" t="s">
        <v>484</v>
      </c>
      <c r="B1625" t="s">
        <v>52</v>
      </c>
      <c r="C1625">
        <v>1</v>
      </c>
      <c r="D1625">
        <v>3</v>
      </c>
      <c r="E1625">
        <f>IF(D1625="","",VLOOKUP(D1625,Paramètres!$A$12:$B$16,2,FALSE))</f>
        <v>3</v>
      </c>
    </row>
    <row r="1626" spans="1:5" x14ac:dyDescent="0.2">
      <c r="A1626" t="s">
        <v>484</v>
      </c>
      <c r="B1626" t="s">
        <v>54</v>
      </c>
      <c r="C1626">
        <v>1</v>
      </c>
      <c r="D1626">
        <v>2</v>
      </c>
      <c r="E1626">
        <f>IF(D1626="","",VLOOKUP(D1626,Paramètres!$A$12:$B$16,2,FALSE))</f>
        <v>4</v>
      </c>
    </row>
    <row r="1627" spans="1:5" x14ac:dyDescent="0.2">
      <c r="A1627" t="s">
        <v>484</v>
      </c>
      <c r="B1627" t="s">
        <v>56</v>
      </c>
      <c r="C1627">
        <v>1</v>
      </c>
      <c r="E1627" t="str">
        <f>IF(D1627="","",VLOOKUP(D1627,Paramètres!$A$12:$B$16,2,FALSE))</f>
        <v/>
      </c>
    </row>
    <row r="1628" spans="1:5" x14ac:dyDescent="0.2">
      <c r="A1628" t="s">
        <v>484</v>
      </c>
      <c r="B1628" t="s">
        <v>58</v>
      </c>
      <c r="C1628">
        <v>1</v>
      </c>
      <c r="E1628" t="str">
        <f>IF(D1628="","",VLOOKUP(D1628,Paramètres!$A$12:$B$16,2,FALSE))</f>
        <v/>
      </c>
    </row>
    <row r="1629" spans="1:5" x14ac:dyDescent="0.2">
      <c r="A1629" t="s">
        <v>484</v>
      </c>
      <c r="B1629" t="s">
        <v>60</v>
      </c>
      <c r="C1629">
        <v>1</v>
      </c>
      <c r="D1629">
        <v>4</v>
      </c>
      <c r="E1629">
        <f>IF(D1629="","",VLOOKUP(D1629,Paramètres!$A$12:$B$16,2,FALSE))</f>
        <v>2</v>
      </c>
    </row>
    <row r="1630" spans="1:5" x14ac:dyDescent="0.2">
      <c r="A1630" t="s">
        <v>484</v>
      </c>
      <c r="B1630" t="s">
        <v>62</v>
      </c>
      <c r="C1630">
        <v>1</v>
      </c>
      <c r="E1630" t="str">
        <f>IF(D1630="","",VLOOKUP(D1630,Paramètres!$A$12:$B$16,2,FALSE))</f>
        <v/>
      </c>
    </row>
    <row r="1631" spans="1:5" x14ac:dyDescent="0.2">
      <c r="A1631" t="s">
        <v>484</v>
      </c>
      <c r="B1631" t="s">
        <v>64</v>
      </c>
      <c r="C1631">
        <v>1</v>
      </c>
      <c r="E1631" t="str">
        <f>IF(D1631="","",VLOOKUP(D1631,Paramètres!$A$12:$B$16,2,FALSE))</f>
        <v/>
      </c>
    </row>
    <row r="1632" spans="1:5" x14ac:dyDescent="0.2">
      <c r="A1632" t="s">
        <v>484</v>
      </c>
      <c r="B1632" t="s">
        <v>66</v>
      </c>
      <c r="C1632">
        <v>1</v>
      </c>
      <c r="D1632">
        <v>5</v>
      </c>
      <c r="E1632">
        <f>IF(D1632="","",VLOOKUP(D1632,Paramètres!$A$12:$B$16,2,FALSE))</f>
        <v>1</v>
      </c>
    </row>
    <row r="1633" spans="1:5" x14ac:dyDescent="0.2">
      <c r="A1633" t="s">
        <v>484</v>
      </c>
      <c r="B1633" t="s">
        <v>68</v>
      </c>
      <c r="C1633">
        <v>0</v>
      </c>
      <c r="E1633" t="str">
        <f>IF(D1633="","",VLOOKUP(D1633,Paramètres!$A$12:$B$16,2,FALSE))</f>
        <v/>
      </c>
    </row>
    <row r="1634" spans="1:5" x14ac:dyDescent="0.2">
      <c r="A1634" t="s">
        <v>485</v>
      </c>
      <c r="B1634" t="s">
        <v>46</v>
      </c>
      <c r="C1634">
        <v>1</v>
      </c>
      <c r="E1634" t="str">
        <f>IF(D1634="","",VLOOKUP(D1634,Paramètres!$A$12:$B$16,2,FALSE))</f>
        <v/>
      </c>
    </row>
    <row r="1635" spans="1:5" x14ac:dyDescent="0.2">
      <c r="A1635" t="s">
        <v>485</v>
      </c>
      <c r="B1635" t="s">
        <v>48</v>
      </c>
      <c r="C1635">
        <v>1</v>
      </c>
      <c r="D1635">
        <v>1</v>
      </c>
      <c r="E1635">
        <f>IF(D1635="","",VLOOKUP(D1635,Paramètres!$A$12:$B$16,2,FALSE))</f>
        <v>5</v>
      </c>
    </row>
    <row r="1636" spans="1:5" x14ac:dyDescent="0.2">
      <c r="A1636" t="s">
        <v>485</v>
      </c>
      <c r="B1636" t="s">
        <v>50</v>
      </c>
      <c r="C1636">
        <v>1</v>
      </c>
      <c r="E1636" t="str">
        <f>IF(D1636="","",VLOOKUP(D1636,Paramètres!$A$12:$B$16,2,FALSE))</f>
        <v/>
      </c>
    </row>
    <row r="1637" spans="1:5" x14ac:dyDescent="0.2">
      <c r="A1637" t="s">
        <v>485</v>
      </c>
      <c r="B1637" t="s">
        <v>52</v>
      </c>
      <c r="C1637">
        <v>1</v>
      </c>
      <c r="E1637" t="str">
        <f>IF(D1637="","",VLOOKUP(D1637,Paramètres!$A$12:$B$16,2,FALSE))</f>
        <v/>
      </c>
    </row>
    <row r="1638" spans="1:5" x14ac:dyDescent="0.2">
      <c r="A1638" t="s">
        <v>485</v>
      </c>
      <c r="B1638" t="s">
        <v>54</v>
      </c>
      <c r="C1638">
        <v>1</v>
      </c>
      <c r="D1638">
        <v>4</v>
      </c>
      <c r="E1638">
        <f>IF(D1638="","",VLOOKUP(D1638,Paramètres!$A$12:$B$16,2,FALSE))</f>
        <v>2</v>
      </c>
    </row>
    <row r="1639" spans="1:5" x14ac:dyDescent="0.2">
      <c r="A1639" t="s">
        <v>485</v>
      </c>
      <c r="B1639" t="s">
        <v>56</v>
      </c>
      <c r="C1639">
        <v>0</v>
      </c>
      <c r="E1639" t="str">
        <f>IF(D1639="","",VLOOKUP(D1639,Paramètres!$A$12:$B$16,2,FALSE))</f>
        <v/>
      </c>
    </row>
    <row r="1640" spans="1:5" x14ac:dyDescent="0.2">
      <c r="A1640" t="s">
        <v>485</v>
      </c>
      <c r="B1640" t="s">
        <v>58</v>
      </c>
      <c r="C1640">
        <v>1</v>
      </c>
      <c r="D1640">
        <v>5</v>
      </c>
      <c r="E1640">
        <f>IF(D1640="","",VLOOKUP(D1640,Paramètres!$A$12:$B$16,2,FALSE))</f>
        <v>1</v>
      </c>
    </row>
    <row r="1641" spans="1:5" x14ac:dyDescent="0.2">
      <c r="A1641" t="s">
        <v>485</v>
      </c>
      <c r="B1641" t="s">
        <v>60</v>
      </c>
      <c r="C1641">
        <v>1</v>
      </c>
      <c r="D1641">
        <v>3</v>
      </c>
      <c r="E1641">
        <f>IF(D1641="","",VLOOKUP(D1641,Paramètres!$A$12:$B$16,2,FALSE))</f>
        <v>3</v>
      </c>
    </row>
    <row r="1642" spans="1:5" x14ac:dyDescent="0.2">
      <c r="A1642" t="s">
        <v>485</v>
      </c>
      <c r="B1642" t="s">
        <v>62</v>
      </c>
      <c r="C1642">
        <v>1</v>
      </c>
      <c r="E1642" t="str">
        <f>IF(D1642="","",VLOOKUP(D1642,Paramètres!$A$12:$B$16,2,FALSE))</f>
        <v/>
      </c>
    </row>
    <row r="1643" spans="1:5" x14ac:dyDescent="0.2">
      <c r="A1643" t="s">
        <v>485</v>
      </c>
      <c r="B1643" t="s">
        <v>64</v>
      </c>
      <c r="C1643">
        <v>0</v>
      </c>
      <c r="E1643" t="str">
        <f>IF(D1643="","",VLOOKUP(D1643,Paramètres!$A$12:$B$16,2,FALSE))</f>
        <v/>
      </c>
    </row>
    <row r="1644" spans="1:5" x14ac:dyDescent="0.2">
      <c r="A1644" t="s">
        <v>485</v>
      </c>
      <c r="B1644" t="s">
        <v>66</v>
      </c>
      <c r="C1644">
        <v>1</v>
      </c>
      <c r="D1644">
        <v>2</v>
      </c>
      <c r="E1644">
        <f>IF(D1644="","",VLOOKUP(D1644,Paramètres!$A$12:$B$16,2,FALSE))</f>
        <v>4</v>
      </c>
    </row>
    <row r="1645" spans="1:5" x14ac:dyDescent="0.2">
      <c r="A1645" t="s">
        <v>485</v>
      </c>
      <c r="B1645" t="s">
        <v>68</v>
      </c>
      <c r="C1645">
        <v>1</v>
      </c>
      <c r="E1645" t="str">
        <f>IF(D1645="","",VLOOKUP(D1645,Paramètres!$A$12:$B$16,2,FALSE))</f>
        <v/>
      </c>
    </row>
    <row r="1646" spans="1:5" x14ac:dyDescent="0.2">
      <c r="A1646" t="s">
        <v>486</v>
      </c>
      <c r="B1646" t="s">
        <v>46</v>
      </c>
      <c r="C1646">
        <v>1</v>
      </c>
      <c r="E1646" t="str">
        <f>IF(D1646="","",VLOOKUP(D1646,Paramètres!$A$12:$B$16,2,FALSE))</f>
        <v/>
      </c>
    </row>
    <row r="1647" spans="1:5" x14ac:dyDescent="0.2">
      <c r="A1647" t="s">
        <v>486</v>
      </c>
      <c r="B1647" t="s">
        <v>48</v>
      </c>
      <c r="C1647">
        <v>1</v>
      </c>
      <c r="D1647">
        <v>4</v>
      </c>
      <c r="E1647">
        <f>IF(D1647="","",VLOOKUP(D1647,Paramètres!$A$12:$B$16,2,FALSE))</f>
        <v>2</v>
      </c>
    </row>
    <row r="1648" spans="1:5" x14ac:dyDescent="0.2">
      <c r="A1648" t="s">
        <v>486</v>
      </c>
      <c r="B1648" t="s">
        <v>50</v>
      </c>
      <c r="C1648">
        <v>1</v>
      </c>
      <c r="D1648">
        <v>3</v>
      </c>
      <c r="E1648">
        <f>IF(D1648="","",VLOOKUP(D1648,Paramètres!$A$12:$B$16,2,FALSE))</f>
        <v>3</v>
      </c>
    </row>
    <row r="1649" spans="1:5" x14ac:dyDescent="0.2">
      <c r="A1649" t="s">
        <v>486</v>
      </c>
      <c r="B1649" t="s">
        <v>52</v>
      </c>
      <c r="C1649">
        <v>1</v>
      </c>
      <c r="D1649">
        <v>5</v>
      </c>
      <c r="E1649">
        <f>IF(D1649="","",VLOOKUP(D1649,Paramètres!$A$12:$B$16,2,FALSE))</f>
        <v>1</v>
      </c>
    </row>
    <row r="1650" spans="1:5" x14ac:dyDescent="0.2">
      <c r="A1650" t="s">
        <v>486</v>
      </c>
      <c r="B1650" t="s">
        <v>54</v>
      </c>
      <c r="C1650">
        <v>0</v>
      </c>
      <c r="E1650" t="str">
        <f>IF(D1650="","",VLOOKUP(D1650,Paramètres!$A$12:$B$16,2,FALSE))</f>
        <v/>
      </c>
    </row>
    <row r="1651" spans="1:5" x14ac:dyDescent="0.2">
      <c r="A1651" t="s">
        <v>486</v>
      </c>
      <c r="B1651" t="s">
        <v>56</v>
      </c>
      <c r="C1651">
        <v>1</v>
      </c>
      <c r="E1651" t="str">
        <f>IF(D1651="","",VLOOKUP(D1651,Paramètres!$A$12:$B$16,2,FALSE))</f>
        <v/>
      </c>
    </row>
    <row r="1652" spans="1:5" x14ac:dyDescent="0.2">
      <c r="A1652" t="s">
        <v>486</v>
      </c>
      <c r="B1652" t="s">
        <v>58</v>
      </c>
      <c r="C1652">
        <v>1</v>
      </c>
      <c r="E1652" t="str">
        <f>IF(D1652="","",VLOOKUP(D1652,Paramètres!$A$12:$B$16,2,FALSE))</f>
        <v/>
      </c>
    </row>
    <row r="1653" spans="1:5" x14ac:dyDescent="0.2">
      <c r="A1653" t="s">
        <v>486</v>
      </c>
      <c r="B1653" t="s">
        <v>60</v>
      </c>
      <c r="C1653">
        <v>0</v>
      </c>
      <c r="E1653" t="str">
        <f>IF(D1653="","",VLOOKUP(D1653,Paramètres!$A$12:$B$16,2,FALSE))</f>
        <v/>
      </c>
    </row>
    <row r="1654" spans="1:5" x14ac:dyDescent="0.2">
      <c r="A1654" t="s">
        <v>486</v>
      </c>
      <c r="B1654" t="s">
        <v>62</v>
      </c>
      <c r="C1654">
        <v>1</v>
      </c>
      <c r="D1654">
        <v>1</v>
      </c>
      <c r="E1654">
        <f>IF(D1654="","",VLOOKUP(D1654,Paramètres!$A$12:$B$16,2,FALSE))</f>
        <v>5</v>
      </c>
    </row>
    <row r="1655" spans="1:5" x14ac:dyDescent="0.2">
      <c r="A1655" t="s">
        <v>486</v>
      </c>
      <c r="B1655" t="s">
        <v>64</v>
      </c>
      <c r="C1655">
        <v>1</v>
      </c>
      <c r="D1655">
        <v>2</v>
      </c>
      <c r="E1655">
        <f>IF(D1655="","",VLOOKUP(D1655,Paramètres!$A$12:$B$16,2,FALSE))</f>
        <v>4</v>
      </c>
    </row>
    <row r="1656" spans="1:5" x14ac:dyDescent="0.2">
      <c r="A1656" t="s">
        <v>486</v>
      </c>
      <c r="B1656" t="s">
        <v>66</v>
      </c>
      <c r="C1656">
        <v>1</v>
      </c>
      <c r="E1656" t="str">
        <f>IF(D1656="","",VLOOKUP(D1656,Paramètres!$A$12:$B$16,2,FALSE))</f>
        <v/>
      </c>
    </row>
    <row r="1657" spans="1:5" x14ac:dyDescent="0.2">
      <c r="A1657" t="s">
        <v>486</v>
      </c>
      <c r="B1657" t="s">
        <v>68</v>
      </c>
      <c r="C1657">
        <v>1</v>
      </c>
      <c r="E1657" t="str">
        <f>IF(D1657="","",VLOOKUP(D1657,Paramètres!$A$12:$B$16,2,FALSE))</f>
        <v/>
      </c>
    </row>
    <row r="1658" spans="1:5" x14ac:dyDescent="0.2">
      <c r="A1658" t="s">
        <v>487</v>
      </c>
      <c r="B1658" t="s">
        <v>46</v>
      </c>
      <c r="C1658">
        <v>0</v>
      </c>
      <c r="E1658" t="str">
        <f>IF(D1658="","",VLOOKUP(D1658,Paramètres!$A$12:$B$16,2,FALSE))</f>
        <v/>
      </c>
    </row>
    <row r="1659" spans="1:5" x14ac:dyDescent="0.2">
      <c r="A1659" t="s">
        <v>487</v>
      </c>
      <c r="B1659" t="s">
        <v>48</v>
      </c>
      <c r="C1659">
        <v>1</v>
      </c>
      <c r="E1659" t="str">
        <f>IF(D1659="","",VLOOKUP(D1659,Paramètres!$A$12:$B$16,2,FALSE))</f>
        <v/>
      </c>
    </row>
    <row r="1660" spans="1:5" x14ac:dyDescent="0.2">
      <c r="A1660" t="s">
        <v>487</v>
      </c>
      <c r="B1660" t="s">
        <v>50</v>
      </c>
      <c r="C1660">
        <v>1</v>
      </c>
      <c r="D1660">
        <v>3</v>
      </c>
      <c r="E1660">
        <f>IF(D1660="","",VLOOKUP(D1660,Paramètres!$A$12:$B$16,2,FALSE))</f>
        <v>3</v>
      </c>
    </row>
    <row r="1661" spans="1:5" x14ac:dyDescent="0.2">
      <c r="A1661" t="s">
        <v>487</v>
      </c>
      <c r="B1661" t="s">
        <v>52</v>
      </c>
      <c r="C1661">
        <v>1</v>
      </c>
      <c r="E1661" t="str">
        <f>IF(D1661="","",VLOOKUP(D1661,Paramètres!$A$12:$B$16,2,FALSE))</f>
        <v/>
      </c>
    </row>
    <row r="1662" spans="1:5" x14ac:dyDescent="0.2">
      <c r="A1662" t="s">
        <v>487</v>
      </c>
      <c r="B1662" t="s">
        <v>54</v>
      </c>
      <c r="C1662">
        <v>1</v>
      </c>
      <c r="D1662">
        <v>1</v>
      </c>
      <c r="E1662">
        <f>IF(D1662="","",VLOOKUP(D1662,Paramètres!$A$12:$B$16,2,FALSE))</f>
        <v>5</v>
      </c>
    </row>
    <row r="1663" spans="1:5" x14ac:dyDescent="0.2">
      <c r="A1663" t="s">
        <v>487</v>
      </c>
      <c r="B1663" t="s">
        <v>56</v>
      </c>
      <c r="C1663">
        <v>1</v>
      </c>
      <c r="D1663">
        <v>2</v>
      </c>
      <c r="E1663">
        <f>IF(D1663="","",VLOOKUP(D1663,Paramètres!$A$12:$B$16,2,FALSE))</f>
        <v>4</v>
      </c>
    </row>
    <row r="1664" spans="1:5" x14ac:dyDescent="0.2">
      <c r="A1664" t="s">
        <v>487</v>
      </c>
      <c r="B1664" t="s">
        <v>58</v>
      </c>
      <c r="C1664">
        <v>1</v>
      </c>
      <c r="E1664" t="str">
        <f>IF(D1664="","",VLOOKUP(D1664,Paramètres!$A$12:$B$16,2,FALSE))</f>
        <v/>
      </c>
    </row>
    <row r="1665" spans="1:5" x14ac:dyDescent="0.2">
      <c r="A1665" t="s">
        <v>487</v>
      </c>
      <c r="B1665" t="s">
        <v>60</v>
      </c>
      <c r="C1665">
        <v>1</v>
      </c>
      <c r="D1665">
        <v>4</v>
      </c>
      <c r="E1665">
        <f>IF(D1665="","",VLOOKUP(D1665,Paramètres!$A$12:$B$16,2,FALSE))</f>
        <v>2</v>
      </c>
    </row>
    <row r="1666" spans="1:5" x14ac:dyDescent="0.2">
      <c r="A1666" t="s">
        <v>487</v>
      </c>
      <c r="B1666" t="s">
        <v>62</v>
      </c>
      <c r="C1666">
        <v>0</v>
      </c>
      <c r="E1666" t="str">
        <f>IF(D1666="","",VLOOKUP(D1666,Paramètres!$A$12:$B$16,2,FALSE))</f>
        <v/>
      </c>
    </row>
    <row r="1667" spans="1:5" x14ac:dyDescent="0.2">
      <c r="A1667" t="s">
        <v>487</v>
      </c>
      <c r="B1667" t="s">
        <v>64</v>
      </c>
      <c r="C1667">
        <v>1</v>
      </c>
      <c r="E1667" t="str">
        <f>IF(D1667="","",VLOOKUP(D1667,Paramètres!$A$12:$B$16,2,FALSE))</f>
        <v/>
      </c>
    </row>
    <row r="1668" spans="1:5" x14ac:dyDescent="0.2">
      <c r="A1668" t="s">
        <v>487</v>
      </c>
      <c r="B1668" t="s">
        <v>66</v>
      </c>
      <c r="C1668">
        <v>1</v>
      </c>
      <c r="E1668" t="str">
        <f>IF(D1668="","",VLOOKUP(D1668,Paramètres!$A$12:$B$16,2,FALSE))</f>
        <v/>
      </c>
    </row>
    <row r="1669" spans="1:5" x14ac:dyDescent="0.2">
      <c r="A1669" t="s">
        <v>487</v>
      </c>
      <c r="B1669" t="s">
        <v>68</v>
      </c>
      <c r="C1669">
        <v>1</v>
      </c>
      <c r="D1669">
        <v>5</v>
      </c>
      <c r="E1669">
        <f>IF(D1669="","",VLOOKUP(D1669,Paramètres!$A$12:$B$16,2,FALSE))</f>
        <v>1</v>
      </c>
    </row>
    <row r="1670" spans="1:5" x14ac:dyDescent="0.2">
      <c r="A1670" t="s">
        <v>488</v>
      </c>
      <c r="B1670" t="s">
        <v>46</v>
      </c>
      <c r="C1670">
        <v>0</v>
      </c>
      <c r="E1670" t="str">
        <f>IF(D1670="","",VLOOKUP(D1670,Paramètres!$A$12:$B$16,2,FALSE))</f>
        <v/>
      </c>
    </row>
    <row r="1671" spans="1:5" x14ac:dyDescent="0.2">
      <c r="A1671" t="s">
        <v>488</v>
      </c>
      <c r="B1671" t="s">
        <v>48</v>
      </c>
      <c r="C1671">
        <v>1</v>
      </c>
      <c r="D1671">
        <v>2</v>
      </c>
      <c r="E1671">
        <f>IF(D1671="","",VLOOKUP(D1671,Paramètres!$A$12:$B$16,2,FALSE))</f>
        <v>4</v>
      </c>
    </row>
    <row r="1672" spans="1:5" x14ac:dyDescent="0.2">
      <c r="A1672" t="s">
        <v>488</v>
      </c>
      <c r="B1672" t="s">
        <v>50</v>
      </c>
      <c r="C1672">
        <v>1</v>
      </c>
      <c r="E1672" t="str">
        <f>IF(D1672="","",VLOOKUP(D1672,Paramètres!$A$12:$B$16,2,FALSE))</f>
        <v/>
      </c>
    </row>
    <row r="1673" spans="1:5" x14ac:dyDescent="0.2">
      <c r="A1673" t="s">
        <v>488</v>
      </c>
      <c r="B1673" t="s">
        <v>52</v>
      </c>
      <c r="C1673">
        <v>1</v>
      </c>
      <c r="D1673">
        <v>1</v>
      </c>
      <c r="E1673">
        <f>IF(D1673="","",VLOOKUP(D1673,Paramètres!$A$12:$B$16,2,FALSE))</f>
        <v>5</v>
      </c>
    </row>
    <row r="1674" spans="1:5" x14ac:dyDescent="0.2">
      <c r="A1674" t="s">
        <v>488</v>
      </c>
      <c r="B1674" t="s">
        <v>54</v>
      </c>
      <c r="C1674">
        <v>0</v>
      </c>
      <c r="E1674" t="str">
        <f>IF(D1674="","",VLOOKUP(D1674,Paramètres!$A$12:$B$16,2,FALSE))</f>
        <v/>
      </c>
    </row>
    <row r="1675" spans="1:5" x14ac:dyDescent="0.2">
      <c r="A1675" t="s">
        <v>488</v>
      </c>
      <c r="B1675" t="s">
        <v>56</v>
      </c>
      <c r="C1675">
        <v>1</v>
      </c>
      <c r="D1675">
        <v>5</v>
      </c>
      <c r="E1675">
        <f>IF(D1675="","",VLOOKUP(D1675,Paramètres!$A$12:$B$16,2,FALSE))</f>
        <v>1</v>
      </c>
    </row>
    <row r="1676" spans="1:5" x14ac:dyDescent="0.2">
      <c r="A1676" t="s">
        <v>488</v>
      </c>
      <c r="B1676" t="s">
        <v>58</v>
      </c>
      <c r="C1676">
        <v>1</v>
      </c>
      <c r="E1676" t="str">
        <f>IF(D1676="","",VLOOKUP(D1676,Paramètres!$A$12:$B$16,2,FALSE))</f>
        <v/>
      </c>
    </row>
    <row r="1677" spans="1:5" x14ac:dyDescent="0.2">
      <c r="A1677" t="s">
        <v>488</v>
      </c>
      <c r="B1677" t="s">
        <v>60</v>
      </c>
      <c r="C1677">
        <v>1</v>
      </c>
      <c r="D1677">
        <v>4</v>
      </c>
      <c r="E1677">
        <f>IF(D1677="","",VLOOKUP(D1677,Paramètres!$A$12:$B$16,2,FALSE))</f>
        <v>2</v>
      </c>
    </row>
    <row r="1678" spans="1:5" x14ac:dyDescent="0.2">
      <c r="A1678" t="s">
        <v>488</v>
      </c>
      <c r="B1678" t="s">
        <v>62</v>
      </c>
      <c r="C1678">
        <v>1</v>
      </c>
      <c r="D1678">
        <v>3</v>
      </c>
      <c r="E1678">
        <f>IF(D1678="","",VLOOKUP(D1678,Paramètres!$A$12:$B$16,2,FALSE))</f>
        <v>3</v>
      </c>
    </row>
    <row r="1679" spans="1:5" x14ac:dyDescent="0.2">
      <c r="A1679" t="s">
        <v>488</v>
      </c>
      <c r="B1679" t="s">
        <v>64</v>
      </c>
      <c r="C1679">
        <v>1</v>
      </c>
      <c r="E1679" t="str">
        <f>IF(D1679="","",VLOOKUP(D1679,Paramètres!$A$12:$B$16,2,FALSE))</f>
        <v/>
      </c>
    </row>
    <row r="1680" spans="1:5" x14ac:dyDescent="0.2">
      <c r="A1680" t="s">
        <v>488</v>
      </c>
      <c r="B1680" t="s">
        <v>66</v>
      </c>
      <c r="C1680">
        <v>1</v>
      </c>
      <c r="E1680" t="str">
        <f>IF(D1680="","",VLOOKUP(D1680,Paramètres!$A$12:$B$16,2,FALSE))</f>
        <v/>
      </c>
    </row>
    <row r="1681" spans="1:5" x14ac:dyDescent="0.2">
      <c r="A1681" t="s">
        <v>488</v>
      </c>
      <c r="B1681" t="s">
        <v>68</v>
      </c>
      <c r="C1681">
        <v>1</v>
      </c>
      <c r="E1681" t="str">
        <f>IF(D1681="","",VLOOKUP(D1681,Paramètres!$A$12:$B$16,2,FALSE))</f>
        <v/>
      </c>
    </row>
    <row r="1682" spans="1:5" x14ac:dyDescent="0.2">
      <c r="A1682" t="s">
        <v>489</v>
      </c>
      <c r="B1682" t="s">
        <v>46</v>
      </c>
      <c r="C1682">
        <v>1</v>
      </c>
      <c r="D1682">
        <v>2</v>
      </c>
      <c r="E1682">
        <f>IF(D1682="","",VLOOKUP(D1682,Paramètres!$A$12:$B$16,2,FALSE))</f>
        <v>4</v>
      </c>
    </row>
    <row r="1683" spans="1:5" x14ac:dyDescent="0.2">
      <c r="A1683" t="s">
        <v>489</v>
      </c>
      <c r="B1683" t="s">
        <v>48</v>
      </c>
      <c r="C1683">
        <v>1</v>
      </c>
      <c r="D1683">
        <v>4</v>
      </c>
      <c r="E1683">
        <f>IF(D1683="","",VLOOKUP(D1683,Paramètres!$A$12:$B$16,2,FALSE))</f>
        <v>2</v>
      </c>
    </row>
    <row r="1684" spans="1:5" x14ac:dyDescent="0.2">
      <c r="A1684" t="s">
        <v>489</v>
      </c>
      <c r="B1684" t="s">
        <v>50</v>
      </c>
      <c r="C1684">
        <v>0</v>
      </c>
      <c r="E1684" t="str">
        <f>IF(D1684="","",VLOOKUP(D1684,Paramètres!$A$12:$B$16,2,FALSE))</f>
        <v/>
      </c>
    </row>
    <row r="1685" spans="1:5" x14ac:dyDescent="0.2">
      <c r="A1685" t="s">
        <v>489</v>
      </c>
      <c r="B1685" t="s">
        <v>52</v>
      </c>
      <c r="C1685">
        <v>1</v>
      </c>
      <c r="E1685" t="str">
        <f>IF(D1685="","",VLOOKUP(D1685,Paramètres!$A$12:$B$16,2,FALSE))</f>
        <v/>
      </c>
    </row>
    <row r="1686" spans="1:5" x14ac:dyDescent="0.2">
      <c r="A1686" t="s">
        <v>489</v>
      </c>
      <c r="B1686" t="s">
        <v>54</v>
      </c>
      <c r="C1686">
        <v>1</v>
      </c>
      <c r="E1686" t="str">
        <f>IF(D1686="","",VLOOKUP(D1686,Paramètres!$A$12:$B$16,2,FALSE))</f>
        <v/>
      </c>
    </row>
    <row r="1687" spans="1:5" x14ac:dyDescent="0.2">
      <c r="A1687" t="s">
        <v>489</v>
      </c>
      <c r="B1687" t="s">
        <v>56</v>
      </c>
      <c r="C1687">
        <v>1</v>
      </c>
      <c r="D1687">
        <v>3</v>
      </c>
      <c r="E1687">
        <f>IF(D1687="","",VLOOKUP(D1687,Paramètres!$A$12:$B$16,2,FALSE))</f>
        <v>3</v>
      </c>
    </row>
    <row r="1688" spans="1:5" x14ac:dyDescent="0.2">
      <c r="A1688" t="s">
        <v>489</v>
      </c>
      <c r="B1688" t="s">
        <v>58</v>
      </c>
      <c r="C1688">
        <v>1</v>
      </c>
      <c r="E1688" t="str">
        <f>IF(D1688="","",VLOOKUP(D1688,Paramètres!$A$12:$B$16,2,FALSE))</f>
        <v/>
      </c>
    </row>
    <row r="1689" spans="1:5" x14ac:dyDescent="0.2">
      <c r="A1689" t="s">
        <v>489</v>
      </c>
      <c r="B1689" t="s">
        <v>60</v>
      </c>
      <c r="C1689">
        <v>0</v>
      </c>
      <c r="E1689" t="str">
        <f>IF(D1689="","",VLOOKUP(D1689,Paramètres!$A$12:$B$16,2,FALSE))</f>
        <v/>
      </c>
    </row>
    <row r="1690" spans="1:5" x14ac:dyDescent="0.2">
      <c r="A1690" t="s">
        <v>489</v>
      </c>
      <c r="B1690" t="s">
        <v>62</v>
      </c>
      <c r="C1690">
        <v>1</v>
      </c>
      <c r="D1690">
        <v>1</v>
      </c>
      <c r="E1690">
        <f>IF(D1690="","",VLOOKUP(D1690,Paramètres!$A$12:$B$16,2,FALSE))</f>
        <v>5</v>
      </c>
    </row>
    <row r="1691" spans="1:5" x14ac:dyDescent="0.2">
      <c r="A1691" t="s">
        <v>489</v>
      </c>
      <c r="B1691" t="s">
        <v>64</v>
      </c>
      <c r="C1691">
        <v>1</v>
      </c>
      <c r="E1691" t="str">
        <f>IF(D1691="","",VLOOKUP(D1691,Paramètres!$A$12:$B$16,2,FALSE))</f>
        <v/>
      </c>
    </row>
    <row r="1692" spans="1:5" x14ac:dyDescent="0.2">
      <c r="A1692" t="s">
        <v>489</v>
      </c>
      <c r="B1692" t="s">
        <v>66</v>
      </c>
      <c r="C1692">
        <v>1</v>
      </c>
      <c r="D1692">
        <v>5</v>
      </c>
      <c r="E1692">
        <f>IF(D1692="","",VLOOKUP(D1692,Paramètres!$A$12:$B$16,2,FALSE))</f>
        <v>1</v>
      </c>
    </row>
    <row r="1693" spans="1:5" x14ac:dyDescent="0.2">
      <c r="A1693" t="s">
        <v>489</v>
      </c>
      <c r="B1693" t="s">
        <v>68</v>
      </c>
      <c r="C1693">
        <v>1</v>
      </c>
      <c r="E1693" t="str">
        <f>IF(D1693="","",VLOOKUP(D1693,Paramètres!$A$12:$B$16,2,FALSE))</f>
        <v/>
      </c>
    </row>
    <row r="1694" spans="1:5" x14ac:dyDescent="0.2">
      <c r="A1694" t="s">
        <v>490</v>
      </c>
      <c r="B1694" t="s">
        <v>46</v>
      </c>
      <c r="C1694">
        <v>0</v>
      </c>
      <c r="E1694" t="str">
        <f>IF(D1694="","",VLOOKUP(D1694,Paramètres!$A$12:$B$16,2,FALSE))</f>
        <v/>
      </c>
    </row>
    <row r="1695" spans="1:5" x14ac:dyDescent="0.2">
      <c r="A1695" t="s">
        <v>490</v>
      </c>
      <c r="B1695" t="s">
        <v>48</v>
      </c>
      <c r="C1695">
        <v>1</v>
      </c>
      <c r="E1695" t="str">
        <f>IF(D1695="","",VLOOKUP(D1695,Paramètres!$A$12:$B$16,2,FALSE))</f>
        <v/>
      </c>
    </row>
    <row r="1696" spans="1:5" x14ac:dyDescent="0.2">
      <c r="A1696" t="s">
        <v>490</v>
      </c>
      <c r="B1696" t="s">
        <v>50</v>
      </c>
      <c r="C1696">
        <v>1</v>
      </c>
      <c r="D1696">
        <v>2</v>
      </c>
      <c r="E1696">
        <f>IF(D1696="","",VLOOKUP(D1696,Paramètres!$A$12:$B$16,2,FALSE))</f>
        <v>4</v>
      </c>
    </row>
    <row r="1697" spans="1:5" x14ac:dyDescent="0.2">
      <c r="A1697" t="s">
        <v>490</v>
      </c>
      <c r="B1697" t="s">
        <v>52</v>
      </c>
      <c r="C1697">
        <v>1</v>
      </c>
      <c r="D1697">
        <v>5</v>
      </c>
      <c r="E1697">
        <f>IF(D1697="","",VLOOKUP(D1697,Paramètres!$A$12:$B$16,2,FALSE))</f>
        <v>1</v>
      </c>
    </row>
    <row r="1698" spans="1:5" x14ac:dyDescent="0.2">
      <c r="A1698" t="s">
        <v>490</v>
      </c>
      <c r="B1698" t="s">
        <v>54</v>
      </c>
      <c r="C1698">
        <v>1</v>
      </c>
      <c r="E1698" t="str">
        <f>IF(D1698="","",VLOOKUP(D1698,Paramètres!$A$12:$B$16,2,FALSE))</f>
        <v/>
      </c>
    </row>
    <row r="1699" spans="1:5" x14ac:dyDescent="0.2">
      <c r="A1699" t="s">
        <v>490</v>
      </c>
      <c r="B1699" t="s">
        <v>56</v>
      </c>
      <c r="C1699">
        <v>1</v>
      </c>
      <c r="D1699">
        <v>1</v>
      </c>
      <c r="E1699">
        <f>IF(D1699="","",VLOOKUP(D1699,Paramètres!$A$12:$B$16,2,FALSE))</f>
        <v>5</v>
      </c>
    </row>
    <row r="1700" spans="1:5" x14ac:dyDescent="0.2">
      <c r="A1700" t="s">
        <v>490</v>
      </c>
      <c r="B1700" t="s">
        <v>58</v>
      </c>
      <c r="C1700">
        <v>1</v>
      </c>
      <c r="D1700">
        <v>4</v>
      </c>
      <c r="E1700">
        <f>IF(D1700="","",VLOOKUP(D1700,Paramètres!$A$12:$B$16,2,FALSE))</f>
        <v>2</v>
      </c>
    </row>
    <row r="1701" spans="1:5" x14ac:dyDescent="0.2">
      <c r="A1701" t="s">
        <v>490</v>
      </c>
      <c r="B1701" t="s">
        <v>60</v>
      </c>
      <c r="C1701">
        <v>1</v>
      </c>
      <c r="D1701">
        <v>3</v>
      </c>
      <c r="E1701">
        <f>IF(D1701="","",VLOOKUP(D1701,Paramètres!$A$12:$B$16,2,FALSE))</f>
        <v>3</v>
      </c>
    </row>
    <row r="1702" spans="1:5" x14ac:dyDescent="0.2">
      <c r="A1702" t="s">
        <v>490</v>
      </c>
      <c r="B1702" t="s">
        <v>62</v>
      </c>
      <c r="C1702">
        <v>1</v>
      </c>
      <c r="E1702" t="str">
        <f>IF(D1702="","",VLOOKUP(D1702,Paramètres!$A$12:$B$16,2,FALSE))</f>
        <v/>
      </c>
    </row>
    <row r="1703" spans="1:5" x14ac:dyDescent="0.2">
      <c r="A1703" t="s">
        <v>490</v>
      </c>
      <c r="B1703" t="s">
        <v>64</v>
      </c>
      <c r="C1703">
        <v>1</v>
      </c>
      <c r="E1703" t="str">
        <f>IF(D1703="","",VLOOKUP(D1703,Paramètres!$A$12:$B$16,2,FALSE))</f>
        <v/>
      </c>
    </row>
    <row r="1704" spans="1:5" x14ac:dyDescent="0.2">
      <c r="A1704" t="s">
        <v>490</v>
      </c>
      <c r="B1704" t="s">
        <v>66</v>
      </c>
      <c r="C1704">
        <v>1</v>
      </c>
      <c r="E1704" t="str">
        <f>IF(D1704="","",VLOOKUP(D1704,Paramètres!$A$12:$B$16,2,FALSE))</f>
        <v/>
      </c>
    </row>
    <row r="1705" spans="1:5" x14ac:dyDescent="0.2">
      <c r="A1705" t="s">
        <v>490</v>
      </c>
      <c r="B1705" t="s">
        <v>68</v>
      </c>
      <c r="C1705">
        <v>0</v>
      </c>
      <c r="E1705" t="str">
        <f>IF(D1705="","",VLOOKUP(D1705,Paramètres!$A$12:$B$16,2,FALSE))</f>
        <v/>
      </c>
    </row>
    <row r="1706" spans="1:5" x14ac:dyDescent="0.2">
      <c r="A1706" t="s">
        <v>491</v>
      </c>
      <c r="B1706" t="s">
        <v>46</v>
      </c>
      <c r="C1706">
        <v>0</v>
      </c>
      <c r="E1706" t="str">
        <f>IF(D1706="","",VLOOKUP(D1706,Paramètres!$A$12:$B$16,2,FALSE))</f>
        <v/>
      </c>
    </row>
    <row r="1707" spans="1:5" x14ac:dyDescent="0.2">
      <c r="A1707" t="s">
        <v>491</v>
      </c>
      <c r="B1707" t="s">
        <v>48</v>
      </c>
      <c r="C1707">
        <v>1</v>
      </c>
      <c r="D1707">
        <v>1</v>
      </c>
      <c r="E1707">
        <f>IF(D1707="","",VLOOKUP(D1707,Paramètres!$A$12:$B$16,2,FALSE))</f>
        <v>5</v>
      </c>
    </row>
    <row r="1708" spans="1:5" x14ac:dyDescent="0.2">
      <c r="A1708" t="s">
        <v>491</v>
      </c>
      <c r="B1708" t="s">
        <v>50</v>
      </c>
      <c r="C1708">
        <v>1</v>
      </c>
      <c r="D1708">
        <v>3</v>
      </c>
      <c r="E1708">
        <f>IF(D1708="","",VLOOKUP(D1708,Paramètres!$A$12:$B$16,2,FALSE))</f>
        <v>3</v>
      </c>
    </row>
    <row r="1709" spans="1:5" x14ac:dyDescent="0.2">
      <c r="A1709" t="s">
        <v>491</v>
      </c>
      <c r="B1709" t="s">
        <v>52</v>
      </c>
      <c r="C1709">
        <v>1</v>
      </c>
      <c r="E1709" t="str">
        <f>IF(D1709="","",VLOOKUP(D1709,Paramètres!$A$12:$B$16,2,FALSE))</f>
        <v/>
      </c>
    </row>
    <row r="1710" spans="1:5" x14ac:dyDescent="0.2">
      <c r="A1710" t="s">
        <v>491</v>
      </c>
      <c r="B1710" t="s">
        <v>54</v>
      </c>
      <c r="C1710">
        <v>1</v>
      </c>
      <c r="E1710" t="str">
        <f>IF(D1710="","",VLOOKUP(D1710,Paramètres!$A$12:$B$16,2,FALSE))</f>
        <v/>
      </c>
    </row>
    <row r="1711" spans="1:5" x14ac:dyDescent="0.2">
      <c r="A1711" t="s">
        <v>491</v>
      </c>
      <c r="B1711" t="s">
        <v>56</v>
      </c>
      <c r="C1711">
        <v>0</v>
      </c>
      <c r="E1711" t="str">
        <f>IF(D1711="","",VLOOKUP(D1711,Paramètres!$A$12:$B$16,2,FALSE))</f>
        <v/>
      </c>
    </row>
    <row r="1712" spans="1:5" x14ac:dyDescent="0.2">
      <c r="A1712" t="s">
        <v>491</v>
      </c>
      <c r="B1712" t="s">
        <v>58</v>
      </c>
      <c r="C1712">
        <v>1</v>
      </c>
      <c r="D1712">
        <v>2</v>
      </c>
      <c r="E1712">
        <f>IF(D1712="","",VLOOKUP(D1712,Paramètres!$A$12:$B$16,2,FALSE))</f>
        <v>4</v>
      </c>
    </row>
    <row r="1713" spans="1:5" x14ac:dyDescent="0.2">
      <c r="A1713" t="s">
        <v>491</v>
      </c>
      <c r="B1713" t="s">
        <v>60</v>
      </c>
      <c r="C1713">
        <v>1</v>
      </c>
      <c r="D1713">
        <v>4</v>
      </c>
      <c r="E1713">
        <f>IF(D1713="","",VLOOKUP(D1713,Paramètres!$A$12:$B$16,2,FALSE))</f>
        <v>2</v>
      </c>
    </row>
    <row r="1714" spans="1:5" x14ac:dyDescent="0.2">
      <c r="A1714" t="s">
        <v>491</v>
      </c>
      <c r="B1714" t="s">
        <v>62</v>
      </c>
      <c r="C1714">
        <v>1</v>
      </c>
      <c r="D1714">
        <v>5</v>
      </c>
      <c r="E1714">
        <f>IF(D1714="","",VLOOKUP(D1714,Paramètres!$A$12:$B$16,2,FALSE))</f>
        <v>1</v>
      </c>
    </row>
    <row r="1715" spans="1:5" x14ac:dyDescent="0.2">
      <c r="A1715" t="s">
        <v>491</v>
      </c>
      <c r="B1715" t="s">
        <v>64</v>
      </c>
      <c r="C1715">
        <v>1</v>
      </c>
      <c r="E1715" t="str">
        <f>IF(D1715="","",VLOOKUP(D1715,Paramètres!$A$12:$B$16,2,FALSE))</f>
        <v/>
      </c>
    </row>
    <row r="1716" spans="1:5" x14ac:dyDescent="0.2">
      <c r="A1716" t="s">
        <v>491</v>
      </c>
      <c r="B1716" t="s">
        <v>66</v>
      </c>
      <c r="C1716">
        <v>1</v>
      </c>
      <c r="E1716" t="str">
        <f>IF(D1716="","",VLOOKUP(D1716,Paramètres!$A$12:$B$16,2,FALSE))</f>
        <v/>
      </c>
    </row>
    <row r="1717" spans="1:5" x14ac:dyDescent="0.2">
      <c r="A1717" t="s">
        <v>491</v>
      </c>
      <c r="B1717" t="s">
        <v>68</v>
      </c>
      <c r="C1717">
        <v>1</v>
      </c>
      <c r="E1717" t="str">
        <f>IF(D1717="","",VLOOKUP(D1717,Paramètres!$A$12:$B$16,2,FALSE))</f>
        <v/>
      </c>
    </row>
    <row r="1718" spans="1:5" x14ac:dyDescent="0.2">
      <c r="A1718" t="s">
        <v>492</v>
      </c>
      <c r="B1718" t="s">
        <v>46</v>
      </c>
      <c r="C1718">
        <v>1</v>
      </c>
      <c r="E1718" t="str">
        <f>IF(D1718="","",VLOOKUP(D1718,Paramètres!$A$12:$B$16,2,FALSE))</f>
        <v/>
      </c>
    </row>
    <row r="1719" spans="1:5" x14ac:dyDescent="0.2">
      <c r="A1719" t="s">
        <v>492</v>
      </c>
      <c r="B1719" t="s">
        <v>48</v>
      </c>
      <c r="C1719">
        <v>1</v>
      </c>
      <c r="E1719" t="str">
        <f>IF(D1719="","",VLOOKUP(D1719,Paramètres!$A$12:$B$16,2,FALSE))</f>
        <v/>
      </c>
    </row>
    <row r="1720" spans="1:5" x14ac:dyDescent="0.2">
      <c r="A1720" t="s">
        <v>492</v>
      </c>
      <c r="B1720" t="s">
        <v>50</v>
      </c>
      <c r="C1720">
        <v>1</v>
      </c>
      <c r="D1720">
        <v>2</v>
      </c>
      <c r="E1720">
        <f>IF(D1720="","",VLOOKUP(D1720,Paramètres!$A$12:$B$16,2,FALSE))</f>
        <v>4</v>
      </c>
    </row>
    <row r="1721" spans="1:5" x14ac:dyDescent="0.2">
      <c r="A1721" t="s">
        <v>492</v>
      </c>
      <c r="B1721" t="s">
        <v>52</v>
      </c>
      <c r="C1721">
        <v>0</v>
      </c>
      <c r="E1721" t="str">
        <f>IF(D1721="","",VLOOKUP(D1721,Paramètres!$A$12:$B$16,2,FALSE))</f>
        <v/>
      </c>
    </row>
    <row r="1722" spans="1:5" x14ac:dyDescent="0.2">
      <c r="A1722" t="s">
        <v>492</v>
      </c>
      <c r="B1722" t="s">
        <v>54</v>
      </c>
      <c r="C1722">
        <v>1</v>
      </c>
      <c r="E1722" t="str">
        <f>IF(D1722="","",VLOOKUP(D1722,Paramètres!$A$12:$B$16,2,FALSE))</f>
        <v/>
      </c>
    </row>
    <row r="1723" spans="1:5" x14ac:dyDescent="0.2">
      <c r="A1723" t="s">
        <v>492</v>
      </c>
      <c r="B1723" t="s">
        <v>56</v>
      </c>
      <c r="C1723">
        <v>1</v>
      </c>
      <c r="D1723">
        <v>5</v>
      </c>
      <c r="E1723">
        <f>IF(D1723="","",VLOOKUP(D1723,Paramètres!$A$12:$B$16,2,FALSE))</f>
        <v>1</v>
      </c>
    </row>
    <row r="1724" spans="1:5" x14ac:dyDescent="0.2">
      <c r="A1724" t="s">
        <v>492</v>
      </c>
      <c r="B1724" t="s">
        <v>58</v>
      </c>
      <c r="C1724">
        <v>1</v>
      </c>
      <c r="E1724" t="str">
        <f>IF(D1724="","",VLOOKUP(D1724,Paramètres!$A$12:$B$16,2,FALSE))</f>
        <v/>
      </c>
    </row>
    <row r="1725" spans="1:5" x14ac:dyDescent="0.2">
      <c r="A1725" t="s">
        <v>492</v>
      </c>
      <c r="B1725" t="s">
        <v>60</v>
      </c>
      <c r="C1725">
        <v>1</v>
      </c>
      <c r="D1725">
        <v>3</v>
      </c>
      <c r="E1725">
        <f>IF(D1725="","",VLOOKUP(D1725,Paramètres!$A$12:$B$16,2,FALSE))</f>
        <v>3</v>
      </c>
    </row>
    <row r="1726" spans="1:5" x14ac:dyDescent="0.2">
      <c r="A1726" t="s">
        <v>492</v>
      </c>
      <c r="B1726" t="s">
        <v>62</v>
      </c>
      <c r="C1726">
        <v>1</v>
      </c>
      <c r="D1726">
        <v>1</v>
      </c>
      <c r="E1726">
        <f>IF(D1726="","",VLOOKUP(D1726,Paramètres!$A$12:$B$16,2,FALSE))</f>
        <v>5</v>
      </c>
    </row>
    <row r="1727" spans="1:5" x14ac:dyDescent="0.2">
      <c r="A1727" t="s">
        <v>492</v>
      </c>
      <c r="B1727" t="s">
        <v>64</v>
      </c>
      <c r="C1727">
        <v>0</v>
      </c>
      <c r="E1727" t="str">
        <f>IF(D1727="","",VLOOKUP(D1727,Paramètres!$A$12:$B$16,2,FALSE))</f>
        <v/>
      </c>
    </row>
    <row r="1728" spans="1:5" x14ac:dyDescent="0.2">
      <c r="A1728" t="s">
        <v>492</v>
      </c>
      <c r="B1728" t="s">
        <v>66</v>
      </c>
      <c r="C1728">
        <v>1</v>
      </c>
      <c r="E1728" t="str">
        <f>IF(D1728="","",VLOOKUP(D1728,Paramètres!$A$12:$B$16,2,FALSE))</f>
        <v/>
      </c>
    </row>
    <row r="1729" spans="1:5" x14ac:dyDescent="0.2">
      <c r="A1729" t="s">
        <v>492</v>
      </c>
      <c r="B1729" t="s">
        <v>68</v>
      </c>
      <c r="C1729">
        <v>1</v>
      </c>
      <c r="D1729">
        <v>4</v>
      </c>
      <c r="E1729">
        <f>IF(D1729="","",VLOOKUP(D1729,Paramètres!$A$12:$B$16,2,FALSE))</f>
        <v>2</v>
      </c>
    </row>
    <row r="1730" spans="1:5" x14ac:dyDescent="0.2">
      <c r="A1730" t="s">
        <v>493</v>
      </c>
      <c r="B1730" t="s">
        <v>46</v>
      </c>
      <c r="C1730">
        <v>1</v>
      </c>
      <c r="E1730" t="str">
        <f>IF(D1730="","",VLOOKUP(D1730,Paramètres!$A$12:$B$16,2,FALSE))</f>
        <v/>
      </c>
    </row>
    <row r="1731" spans="1:5" x14ac:dyDescent="0.2">
      <c r="A1731" t="s">
        <v>493</v>
      </c>
      <c r="B1731" t="s">
        <v>48</v>
      </c>
      <c r="C1731">
        <v>1</v>
      </c>
      <c r="E1731" t="str">
        <f>IF(D1731="","",VLOOKUP(D1731,Paramètres!$A$12:$B$16,2,FALSE))</f>
        <v/>
      </c>
    </row>
    <row r="1732" spans="1:5" x14ac:dyDescent="0.2">
      <c r="A1732" t="s">
        <v>493</v>
      </c>
      <c r="B1732" t="s">
        <v>50</v>
      </c>
      <c r="C1732">
        <v>1</v>
      </c>
      <c r="D1732">
        <v>5</v>
      </c>
      <c r="E1732">
        <f>IF(D1732="","",VLOOKUP(D1732,Paramètres!$A$12:$B$16,2,FALSE))</f>
        <v>1</v>
      </c>
    </row>
    <row r="1733" spans="1:5" x14ac:dyDescent="0.2">
      <c r="A1733" t="s">
        <v>493</v>
      </c>
      <c r="B1733" t="s">
        <v>52</v>
      </c>
      <c r="C1733">
        <v>1</v>
      </c>
      <c r="D1733">
        <v>4</v>
      </c>
      <c r="E1733">
        <f>IF(D1733="","",VLOOKUP(D1733,Paramètres!$A$12:$B$16,2,FALSE))</f>
        <v>2</v>
      </c>
    </row>
    <row r="1734" spans="1:5" x14ac:dyDescent="0.2">
      <c r="A1734" t="s">
        <v>493</v>
      </c>
      <c r="B1734" t="s">
        <v>54</v>
      </c>
      <c r="C1734">
        <v>1</v>
      </c>
      <c r="D1734">
        <v>3</v>
      </c>
      <c r="E1734">
        <f>IF(D1734="","",VLOOKUP(D1734,Paramètres!$A$12:$B$16,2,FALSE))</f>
        <v>3</v>
      </c>
    </row>
    <row r="1735" spans="1:5" x14ac:dyDescent="0.2">
      <c r="A1735" t="s">
        <v>493</v>
      </c>
      <c r="B1735" t="s">
        <v>56</v>
      </c>
      <c r="C1735">
        <v>1</v>
      </c>
      <c r="E1735" t="str">
        <f>IF(D1735="","",VLOOKUP(D1735,Paramètres!$A$12:$B$16,2,FALSE))</f>
        <v/>
      </c>
    </row>
    <row r="1736" spans="1:5" x14ac:dyDescent="0.2">
      <c r="A1736" t="s">
        <v>493</v>
      </c>
      <c r="B1736" t="s">
        <v>58</v>
      </c>
      <c r="C1736">
        <v>1</v>
      </c>
      <c r="D1736">
        <v>2</v>
      </c>
      <c r="E1736">
        <f>IF(D1736="","",VLOOKUP(D1736,Paramètres!$A$12:$B$16,2,FALSE))</f>
        <v>4</v>
      </c>
    </row>
    <row r="1737" spans="1:5" x14ac:dyDescent="0.2">
      <c r="A1737" t="s">
        <v>493</v>
      </c>
      <c r="B1737" t="s">
        <v>60</v>
      </c>
      <c r="C1737">
        <v>0</v>
      </c>
      <c r="E1737" t="str">
        <f>IF(D1737="","",VLOOKUP(D1737,Paramètres!$A$12:$B$16,2,FALSE))</f>
        <v/>
      </c>
    </row>
    <row r="1738" spans="1:5" x14ac:dyDescent="0.2">
      <c r="A1738" t="s">
        <v>493</v>
      </c>
      <c r="B1738" t="s">
        <v>62</v>
      </c>
      <c r="C1738">
        <v>1</v>
      </c>
      <c r="D1738">
        <v>1</v>
      </c>
      <c r="E1738">
        <f>IF(D1738="","",VLOOKUP(D1738,Paramètres!$A$12:$B$16,2,FALSE))</f>
        <v>5</v>
      </c>
    </row>
    <row r="1739" spans="1:5" x14ac:dyDescent="0.2">
      <c r="A1739" t="s">
        <v>493</v>
      </c>
      <c r="B1739" t="s">
        <v>64</v>
      </c>
      <c r="C1739">
        <v>0</v>
      </c>
      <c r="E1739" t="str">
        <f>IF(D1739="","",VLOOKUP(D1739,Paramètres!$A$12:$B$16,2,FALSE))</f>
        <v/>
      </c>
    </row>
    <row r="1740" spans="1:5" x14ac:dyDescent="0.2">
      <c r="A1740" t="s">
        <v>493</v>
      </c>
      <c r="B1740" t="s">
        <v>66</v>
      </c>
      <c r="C1740">
        <v>1</v>
      </c>
      <c r="E1740" t="str">
        <f>IF(D1740="","",VLOOKUP(D1740,Paramètres!$A$12:$B$16,2,FALSE))</f>
        <v/>
      </c>
    </row>
    <row r="1741" spans="1:5" x14ac:dyDescent="0.2">
      <c r="A1741" t="s">
        <v>493</v>
      </c>
      <c r="B1741" t="s">
        <v>68</v>
      </c>
      <c r="C1741">
        <v>1</v>
      </c>
      <c r="E1741" t="str">
        <f>IF(D1741="","",VLOOKUP(D1741,Paramètres!$A$12:$B$16,2,FALSE))</f>
        <v/>
      </c>
    </row>
    <row r="1742" spans="1:5" x14ac:dyDescent="0.2">
      <c r="A1742" t="s">
        <v>494</v>
      </c>
      <c r="B1742" t="s">
        <v>46</v>
      </c>
      <c r="C1742">
        <v>1</v>
      </c>
      <c r="D1742">
        <v>5</v>
      </c>
      <c r="E1742">
        <f>IF(D1742="","",VLOOKUP(D1742,Paramètres!$A$12:$B$16,2,FALSE))</f>
        <v>1</v>
      </c>
    </row>
    <row r="1743" spans="1:5" x14ac:dyDescent="0.2">
      <c r="A1743" t="s">
        <v>494</v>
      </c>
      <c r="B1743" t="s">
        <v>48</v>
      </c>
      <c r="C1743">
        <v>0</v>
      </c>
      <c r="E1743" t="str">
        <f>IF(D1743="","",VLOOKUP(D1743,Paramètres!$A$12:$B$16,2,FALSE))</f>
        <v/>
      </c>
    </row>
    <row r="1744" spans="1:5" x14ac:dyDescent="0.2">
      <c r="A1744" t="s">
        <v>494</v>
      </c>
      <c r="B1744" t="s">
        <v>50</v>
      </c>
      <c r="C1744">
        <v>1</v>
      </c>
      <c r="D1744">
        <v>3</v>
      </c>
      <c r="E1744">
        <f>IF(D1744="","",VLOOKUP(D1744,Paramètres!$A$12:$B$16,2,FALSE))</f>
        <v>3</v>
      </c>
    </row>
    <row r="1745" spans="1:5" x14ac:dyDescent="0.2">
      <c r="A1745" t="s">
        <v>494</v>
      </c>
      <c r="B1745" t="s">
        <v>52</v>
      </c>
      <c r="C1745">
        <v>1</v>
      </c>
      <c r="E1745" t="str">
        <f>IF(D1745="","",VLOOKUP(D1745,Paramètres!$A$12:$B$16,2,FALSE))</f>
        <v/>
      </c>
    </row>
    <row r="1746" spans="1:5" x14ac:dyDescent="0.2">
      <c r="A1746" t="s">
        <v>494</v>
      </c>
      <c r="B1746" t="s">
        <v>54</v>
      </c>
      <c r="C1746">
        <v>1</v>
      </c>
      <c r="D1746">
        <v>1</v>
      </c>
      <c r="E1746">
        <f>IF(D1746="","",VLOOKUP(D1746,Paramètres!$A$12:$B$16,2,FALSE))</f>
        <v>5</v>
      </c>
    </row>
    <row r="1747" spans="1:5" x14ac:dyDescent="0.2">
      <c r="A1747" t="s">
        <v>494</v>
      </c>
      <c r="B1747" t="s">
        <v>56</v>
      </c>
      <c r="C1747">
        <v>1</v>
      </c>
      <c r="E1747" t="str">
        <f>IF(D1747="","",VLOOKUP(D1747,Paramètres!$A$12:$B$16,2,FALSE))</f>
        <v/>
      </c>
    </row>
    <row r="1748" spans="1:5" x14ac:dyDescent="0.2">
      <c r="A1748" t="s">
        <v>494</v>
      </c>
      <c r="B1748" t="s">
        <v>58</v>
      </c>
      <c r="C1748">
        <v>1</v>
      </c>
      <c r="E1748" t="str">
        <f>IF(D1748="","",VLOOKUP(D1748,Paramètres!$A$12:$B$16,2,FALSE))</f>
        <v/>
      </c>
    </row>
    <row r="1749" spans="1:5" x14ac:dyDescent="0.2">
      <c r="A1749" t="s">
        <v>494</v>
      </c>
      <c r="B1749" t="s">
        <v>60</v>
      </c>
      <c r="C1749">
        <v>0</v>
      </c>
      <c r="E1749" t="str">
        <f>IF(D1749="","",VLOOKUP(D1749,Paramètres!$A$12:$B$16,2,FALSE))</f>
        <v/>
      </c>
    </row>
    <row r="1750" spans="1:5" x14ac:dyDescent="0.2">
      <c r="A1750" t="s">
        <v>494</v>
      </c>
      <c r="B1750" t="s">
        <v>62</v>
      </c>
      <c r="C1750">
        <v>1</v>
      </c>
      <c r="D1750">
        <v>2</v>
      </c>
      <c r="E1750">
        <f>IF(D1750="","",VLOOKUP(D1750,Paramètres!$A$12:$B$16,2,FALSE))</f>
        <v>4</v>
      </c>
    </row>
    <row r="1751" spans="1:5" x14ac:dyDescent="0.2">
      <c r="A1751" t="s">
        <v>494</v>
      </c>
      <c r="B1751" t="s">
        <v>64</v>
      </c>
      <c r="C1751">
        <v>1</v>
      </c>
      <c r="E1751" t="str">
        <f>IF(D1751="","",VLOOKUP(D1751,Paramètres!$A$12:$B$16,2,FALSE))</f>
        <v/>
      </c>
    </row>
    <row r="1752" spans="1:5" x14ac:dyDescent="0.2">
      <c r="A1752" t="s">
        <v>494</v>
      </c>
      <c r="B1752" t="s">
        <v>66</v>
      </c>
      <c r="C1752">
        <v>1</v>
      </c>
      <c r="D1752">
        <v>4</v>
      </c>
      <c r="E1752">
        <f>IF(D1752="","",VLOOKUP(D1752,Paramètres!$A$12:$B$16,2,FALSE))</f>
        <v>2</v>
      </c>
    </row>
    <row r="1753" spans="1:5" x14ac:dyDescent="0.2">
      <c r="A1753" t="s">
        <v>494</v>
      </c>
      <c r="B1753" t="s">
        <v>68</v>
      </c>
      <c r="C1753">
        <v>1</v>
      </c>
      <c r="E1753" t="str">
        <f>IF(D1753="","",VLOOKUP(D1753,Paramètres!$A$12:$B$16,2,FALSE))</f>
        <v/>
      </c>
    </row>
    <row r="1754" spans="1:5" x14ac:dyDescent="0.2">
      <c r="A1754" t="s">
        <v>495</v>
      </c>
      <c r="B1754" t="s">
        <v>46</v>
      </c>
      <c r="C1754">
        <v>1</v>
      </c>
      <c r="E1754" t="str">
        <f>IF(D1754="","",VLOOKUP(D1754,Paramètres!$A$12:$B$16,2,FALSE))</f>
        <v/>
      </c>
    </row>
    <row r="1755" spans="1:5" x14ac:dyDescent="0.2">
      <c r="A1755" t="s">
        <v>495</v>
      </c>
      <c r="B1755" t="s">
        <v>48</v>
      </c>
      <c r="C1755">
        <v>1</v>
      </c>
      <c r="D1755">
        <v>5</v>
      </c>
      <c r="E1755">
        <f>IF(D1755="","",VLOOKUP(D1755,Paramètres!$A$12:$B$16,2,FALSE))</f>
        <v>1</v>
      </c>
    </row>
    <row r="1756" spans="1:5" x14ac:dyDescent="0.2">
      <c r="A1756" t="s">
        <v>495</v>
      </c>
      <c r="B1756" t="s">
        <v>50</v>
      </c>
      <c r="C1756">
        <v>1</v>
      </c>
      <c r="E1756" t="str">
        <f>IF(D1756="","",VLOOKUP(D1756,Paramètres!$A$12:$B$16,2,FALSE))</f>
        <v/>
      </c>
    </row>
    <row r="1757" spans="1:5" x14ac:dyDescent="0.2">
      <c r="A1757" t="s">
        <v>495</v>
      </c>
      <c r="B1757" t="s">
        <v>52</v>
      </c>
      <c r="C1757">
        <v>1</v>
      </c>
      <c r="E1757" t="str">
        <f>IF(D1757="","",VLOOKUP(D1757,Paramètres!$A$12:$B$16,2,FALSE))</f>
        <v/>
      </c>
    </row>
    <row r="1758" spans="1:5" x14ac:dyDescent="0.2">
      <c r="A1758" t="s">
        <v>495</v>
      </c>
      <c r="B1758" t="s">
        <v>54</v>
      </c>
      <c r="C1758">
        <v>1</v>
      </c>
      <c r="D1758">
        <v>1</v>
      </c>
      <c r="E1758">
        <f>IF(D1758="","",VLOOKUP(D1758,Paramètres!$A$12:$B$16,2,FALSE))</f>
        <v>5</v>
      </c>
    </row>
    <row r="1759" spans="1:5" x14ac:dyDescent="0.2">
      <c r="A1759" t="s">
        <v>495</v>
      </c>
      <c r="B1759" t="s">
        <v>56</v>
      </c>
      <c r="C1759">
        <v>1</v>
      </c>
      <c r="E1759" t="str">
        <f>IF(D1759="","",VLOOKUP(D1759,Paramètres!$A$12:$B$16,2,FALSE))</f>
        <v/>
      </c>
    </row>
    <row r="1760" spans="1:5" x14ac:dyDescent="0.2">
      <c r="A1760" t="s">
        <v>495</v>
      </c>
      <c r="B1760" t="s">
        <v>58</v>
      </c>
      <c r="C1760">
        <v>0</v>
      </c>
      <c r="E1760" t="str">
        <f>IF(D1760="","",VLOOKUP(D1760,Paramètres!$A$12:$B$16,2,FALSE))</f>
        <v/>
      </c>
    </row>
    <row r="1761" spans="1:5" x14ac:dyDescent="0.2">
      <c r="A1761" t="s">
        <v>495</v>
      </c>
      <c r="B1761" t="s">
        <v>60</v>
      </c>
      <c r="C1761">
        <v>1</v>
      </c>
      <c r="D1761">
        <v>3</v>
      </c>
      <c r="E1761">
        <f>IF(D1761="","",VLOOKUP(D1761,Paramètres!$A$12:$B$16,2,FALSE))</f>
        <v>3</v>
      </c>
    </row>
    <row r="1762" spans="1:5" x14ac:dyDescent="0.2">
      <c r="A1762" t="s">
        <v>495</v>
      </c>
      <c r="B1762" t="s">
        <v>62</v>
      </c>
      <c r="C1762">
        <v>1</v>
      </c>
      <c r="D1762">
        <v>4</v>
      </c>
      <c r="E1762">
        <f>IF(D1762="","",VLOOKUP(D1762,Paramètres!$A$12:$B$16,2,FALSE))</f>
        <v>2</v>
      </c>
    </row>
    <row r="1763" spans="1:5" x14ac:dyDescent="0.2">
      <c r="A1763" t="s">
        <v>495</v>
      </c>
      <c r="B1763" t="s">
        <v>64</v>
      </c>
      <c r="C1763">
        <v>1</v>
      </c>
      <c r="D1763">
        <v>2</v>
      </c>
      <c r="E1763">
        <f>IF(D1763="","",VLOOKUP(D1763,Paramètres!$A$12:$B$16,2,FALSE))</f>
        <v>4</v>
      </c>
    </row>
    <row r="1764" spans="1:5" x14ac:dyDescent="0.2">
      <c r="A1764" t="s">
        <v>495</v>
      </c>
      <c r="B1764" t="s">
        <v>66</v>
      </c>
      <c r="C1764">
        <v>0</v>
      </c>
      <c r="E1764" t="str">
        <f>IF(D1764="","",VLOOKUP(D1764,Paramètres!$A$12:$B$16,2,FALSE))</f>
        <v/>
      </c>
    </row>
    <row r="1765" spans="1:5" x14ac:dyDescent="0.2">
      <c r="A1765" t="s">
        <v>495</v>
      </c>
      <c r="B1765" t="s">
        <v>68</v>
      </c>
      <c r="C1765">
        <v>1</v>
      </c>
      <c r="E1765" t="str">
        <f>IF(D1765="","",VLOOKUP(D1765,Paramètres!$A$12:$B$16,2,FALSE))</f>
        <v/>
      </c>
    </row>
    <row r="1766" spans="1:5" x14ac:dyDescent="0.2">
      <c r="A1766" t="s">
        <v>496</v>
      </c>
      <c r="B1766" t="s">
        <v>46</v>
      </c>
      <c r="C1766">
        <v>1</v>
      </c>
      <c r="E1766" t="str">
        <f>IF(D1766="","",VLOOKUP(D1766,Paramètres!$A$12:$B$16,2,FALSE))</f>
        <v/>
      </c>
    </row>
    <row r="1767" spans="1:5" x14ac:dyDescent="0.2">
      <c r="A1767" t="s">
        <v>496</v>
      </c>
      <c r="B1767" t="s">
        <v>48</v>
      </c>
      <c r="C1767">
        <v>1</v>
      </c>
      <c r="D1767">
        <v>3</v>
      </c>
      <c r="E1767">
        <f>IF(D1767="","",VLOOKUP(D1767,Paramètres!$A$12:$B$16,2,FALSE))</f>
        <v>3</v>
      </c>
    </row>
    <row r="1768" spans="1:5" x14ac:dyDescent="0.2">
      <c r="A1768" t="s">
        <v>496</v>
      </c>
      <c r="B1768" t="s">
        <v>50</v>
      </c>
      <c r="C1768">
        <v>1</v>
      </c>
      <c r="E1768" t="str">
        <f>IF(D1768="","",VLOOKUP(D1768,Paramètres!$A$12:$B$16,2,FALSE))</f>
        <v/>
      </c>
    </row>
    <row r="1769" spans="1:5" x14ac:dyDescent="0.2">
      <c r="A1769" t="s">
        <v>496</v>
      </c>
      <c r="B1769" t="s">
        <v>52</v>
      </c>
      <c r="C1769">
        <v>1</v>
      </c>
      <c r="D1769">
        <v>4</v>
      </c>
      <c r="E1769">
        <f>IF(D1769="","",VLOOKUP(D1769,Paramètres!$A$12:$B$16,2,FALSE))</f>
        <v>2</v>
      </c>
    </row>
    <row r="1770" spans="1:5" x14ac:dyDescent="0.2">
      <c r="A1770" t="s">
        <v>496</v>
      </c>
      <c r="B1770" t="s">
        <v>54</v>
      </c>
      <c r="C1770">
        <v>1</v>
      </c>
      <c r="D1770">
        <v>2</v>
      </c>
      <c r="E1770">
        <f>IF(D1770="","",VLOOKUP(D1770,Paramètres!$A$12:$B$16,2,FALSE))</f>
        <v>4</v>
      </c>
    </row>
    <row r="1771" spans="1:5" x14ac:dyDescent="0.2">
      <c r="A1771" t="s">
        <v>496</v>
      </c>
      <c r="B1771" t="s">
        <v>56</v>
      </c>
      <c r="C1771">
        <v>1</v>
      </c>
      <c r="E1771" t="str">
        <f>IF(D1771="","",VLOOKUP(D1771,Paramètres!$A$12:$B$16,2,FALSE))</f>
        <v/>
      </c>
    </row>
    <row r="1772" spans="1:5" x14ac:dyDescent="0.2">
      <c r="A1772" t="s">
        <v>496</v>
      </c>
      <c r="B1772" t="s">
        <v>58</v>
      </c>
      <c r="C1772">
        <v>0</v>
      </c>
      <c r="E1772" t="str">
        <f>IF(D1772="","",VLOOKUP(D1772,Paramètres!$A$12:$B$16,2,FALSE))</f>
        <v/>
      </c>
    </row>
    <row r="1773" spans="1:5" x14ac:dyDescent="0.2">
      <c r="A1773" t="s">
        <v>496</v>
      </c>
      <c r="B1773" t="s">
        <v>60</v>
      </c>
      <c r="C1773">
        <v>1</v>
      </c>
      <c r="D1773">
        <v>5</v>
      </c>
      <c r="E1773">
        <f>IF(D1773="","",VLOOKUP(D1773,Paramètres!$A$12:$B$16,2,FALSE))</f>
        <v>1</v>
      </c>
    </row>
    <row r="1774" spans="1:5" x14ac:dyDescent="0.2">
      <c r="A1774" t="s">
        <v>496</v>
      </c>
      <c r="B1774" t="s">
        <v>62</v>
      </c>
      <c r="C1774">
        <v>1</v>
      </c>
      <c r="E1774" t="str">
        <f>IF(D1774="","",VLOOKUP(D1774,Paramètres!$A$12:$B$16,2,FALSE))</f>
        <v/>
      </c>
    </row>
    <row r="1775" spans="1:5" x14ac:dyDescent="0.2">
      <c r="A1775" t="s">
        <v>496</v>
      </c>
      <c r="B1775" t="s">
        <v>64</v>
      </c>
      <c r="C1775">
        <v>1</v>
      </c>
      <c r="E1775" t="str">
        <f>IF(D1775="","",VLOOKUP(D1775,Paramètres!$A$12:$B$16,2,FALSE))</f>
        <v/>
      </c>
    </row>
    <row r="1776" spans="1:5" x14ac:dyDescent="0.2">
      <c r="A1776" t="s">
        <v>496</v>
      </c>
      <c r="B1776" t="s">
        <v>66</v>
      </c>
      <c r="C1776">
        <v>1</v>
      </c>
      <c r="D1776">
        <v>1</v>
      </c>
      <c r="E1776">
        <f>IF(D1776="","",VLOOKUP(D1776,Paramètres!$A$12:$B$16,2,FALSE))</f>
        <v>5</v>
      </c>
    </row>
    <row r="1777" spans="1:5" x14ac:dyDescent="0.2">
      <c r="A1777" t="s">
        <v>496</v>
      </c>
      <c r="B1777" t="s">
        <v>68</v>
      </c>
      <c r="C1777">
        <v>0</v>
      </c>
      <c r="E1777" t="str">
        <f>IF(D1777="","",VLOOKUP(D1777,Paramètres!$A$12:$B$16,2,FALSE))</f>
        <v/>
      </c>
    </row>
    <row r="1778" spans="1:5" x14ac:dyDescent="0.2">
      <c r="A1778" t="s">
        <v>497</v>
      </c>
      <c r="B1778" t="s">
        <v>46</v>
      </c>
      <c r="C1778">
        <v>1</v>
      </c>
      <c r="D1778">
        <v>5</v>
      </c>
      <c r="E1778">
        <f>IF(D1778="","",VLOOKUP(D1778,Paramètres!$A$12:$B$16,2,FALSE))</f>
        <v>1</v>
      </c>
    </row>
    <row r="1779" spans="1:5" x14ac:dyDescent="0.2">
      <c r="A1779" t="s">
        <v>497</v>
      </c>
      <c r="B1779" t="s">
        <v>48</v>
      </c>
      <c r="C1779">
        <v>1</v>
      </c>
      <c r="E1779" t="str">
        <f>IF(D1779="","",VLOOKUP(D1779,Paramètres!$A$12:$B$16,2,FALSE))</f>
        <v/>
      </c>
    </row>
    <row r="1780" spans="1:5" x14ac:dyDescent="0.2">
      <c r="A1780" t="s">
        <v>497</v>
      </c>
      <c r="B1780" t="s">
        <v>50</v>
      </c>
      <c r="C1780">
        <v>1</v>
      </c>
      <c r="E1780" t="str">
        <f>IF(D1780="","",VLOOKUP(D1780,Paramètres!$A$12:$B$16,2,FALSE))</f>
        <v/>
      </c>
    </row>
    <row r="1781" spans="1:5" x14ac:dyDescent="0.2">
      <c r="A1781" t="s">
        <v>497</v>
      </c>
      <c r="B1781" t="s">
        <v>52</v>
      </c>
      <c r="C1781">
        <v>1</v>
      </c>
      <c r="D1781">
        <v>2</v>
      </c>
      <c r="E1781">
        <f>IF(D1781="","",VLOOKUP(D1781,Paramètres!$A$12:$B$16,2,FALSE))</f>
        <v>4</v>
      </c>
    </row>
    <row r="1782" spans="1:5" x14ac:dyDescent="0.2">
      <c r="A1782" t="s">
        <v>497</v>
      </c>
      <c r="B1782" t="s">
        <v>54</v>
      </c>
      <c r="C1782">
        <v>1</v>
      </c>
      <c r="D1782">
        <v>1</v>
      </c>
      <c r="E1782">
        <f>IF(D1782="","",VLOOKUP(D1782,Paramètres!$A$12:$B$16,2,FALSE))</f>
        <v>5</v>
      </c>
    </row>
    <row r="1783" spans="1:5" x14ac:dyDescent="0.2">
      <c r="A1783" t="s">
        <v>497</v>
      </c>
      <c r="B1783" t="s">
        <v>56</v>
      </c>
      <c r="C1783">
        <v>1</v>
      </c>
      <c r="E1783" t="str">
        <f>IF(D1783="","",VLOOKUP(D1783,Paramètres!$A$12:$B$16,2,FALSE))</f>
        <v/>
      </c>
    </row>
    <row r="1784" spans="1:5" x14ac:dyDescent="0.2">
      <c r="A1784" t="s">
        <v>497</v>
      </c>
      <c r="B1784" t="s">
        <v>58</v>
      </c>
      <c r="C1784">
        <v>1</v>
      </c>
      <c r="D1784">
        <v>4</v>
      </c>
      <c r="E1784">
        <f>IF(D1784="","",VLOOKUP(D1784,Paramètres!$A$12:$B$16,2,FALSE))</f>
        <v>2</v>
      </c>
    </row>
    <row r="1785" spans="1:5" x14ac:dyDescent="0.2">
      <c r="A1785" t="s">
        <v>497</v>
      </c>
      <c r="B1785" t="s">
        <v>60</v>
      </c>
      <c r="C1785">
        <v>1</v>
      </c>
      <c r="E1785" t="str">
        <f>IF(D1785="","",VLOOKUP(D1785,Paramètres!$A$12:$B$16,2,FALSE))</f>
        <v/>
      </c>
    </row>
    <row r="1786" spans="1:5" x14ac:dyDescent="0.2">
      <c r="A1786" t="s">
        <v>497</v>
      </c>
      <c r="B1786" t="s">
        <v>62</v>
      </c>
      <c r="C1786">
        <v>0</v>
      </c>
      <c r="E1786" t="str">
        <f>IF(D1786="","",VLOOKUP(D1786,Paramètres!$A$12:$B$16,2,FALSE))</f>
        <v/>
      </c>
    </row>
    <row r="1787" spans="1:5" x14ac:dyDescent="0.2">
      <c r="A1787" t="s">
        <v>497</v>
      </c>
      <c r="B1787" t="s">
        <v>64</v>
      </c>
      <c r="C1787">
        <v>0</v>
      </c>
      <c r="E1787" t="str">
        <f>IF(D1787="","",VLOOKUP(D1787,Paramètres!$A$12:$B$16,2,FALSE))</f>
        <v/>
      </c>
    </row>
    <row r="1788" spans="1:5" x14ac:dyDescent="0.2">
      <c r="A1788" t="s">
        <v>497</v>
      </c>
      <c r="B1788" t="s">
        <v>66</v>
      </c>
      <c r="C1788">
        <v>1</v>
      </c>
      <c r="E1788" t="str">
        <f>IF(D1788="","",VLOOKUP(D1788,Paramètres!$A$12:$B$16,2,FALSE))</f>
        <v/>
      </c>
    </row>
    <row r="1789" spans="1:5" x14ac:dyDescent="0.2">
      <c r="A1789" t="s">
        <v>497</v>
      </c>
      <c r="B1789" t="s">
        <v>68</v>
      </c>
      <c r="C1789">
        <v>1</v>
      </c>
      <c r="D1789">
        <v>3</v>
      </c>
      <c r="E1789">
        <f>IF(D1789="","",VLOOKUP(D1789,Paramètres!$A$12:$B$16,2,FALSE))</f>
        <v>3</v>
      </c>
    </row>
    <row r="1790" spans="1:5" x14ac:dyDescent="0.2">
      <c r="A1790" t="s">
        <v>498</v>
      </c>
      <c r="B1790" t="s">
        <v>46</v>
      </c>
      <c r="C1790">
        <v>1</v>
      </c>
      <c r="E1790" t="str">
        <f>IF(D1790="","",VLOOKUP(D1790,Paramètres!$A$12:$B$16,2,FALSE))</f>
        <v/>
      </c>
    </row>
    <row r="1791" spans="1:5" x14ac:dyDescent="0.2">
      <c r="A1791" t="s">
        <v>498</v>
      </c>
      <c r="B1791" t="s">
        <v>48</v>
      </c>
      <c r="C1791">
        <v>1</v>
      </c>
      <c r="D1791">
        <v>2</v>
      </c>
      <c r="E1791">
        <f>IF(D1791="","",VLOOKUP(D1791,Paramètres!$A$12:$B$16,2,FALSE))</f>
        <v>4</v>
      </c>
    </row>
    <row r="1792" spans="1:5" x14ac:dyDescent="0.2">
      <c r="A1792" t="s">
        <v>498</v>
      </c>
      <c r="B1792" t="s">
        <v>50</v>
      </c>
      <c r="C1792">
        <v>1</v>
      </c>
      <c r="D1792">
        <v>3</v>
      </c>
      <c r="E1792">
        <f>IF(D1792="","",VLOOKUP(D1792,Paramètres!$A$12:$B$16,2,FALSE))</f>
        <v>3</v>
      </c>
    </row>
    <row r="1793" spans="1:5" x14ac:dyDescent="0.2">
      <c r="A1793" t="s">
        <v>498</v>
      </c>
      <c r="B1793" t="s">
        <v>52</v>
      </c>
      <c r="C1793">
        <v>1</v>
      </c>
      <c r="D1793">
        <v>1</v>
      </c>
      <c r="E1793">
        <f>IF(D1793="","",VLOOKUP(D1793,Paramètres!$A$12:$B$16,2,FALSE))</f>
        <v>5</v>
      </c>
    </row>
    <row r="1794" spans="1:5" x14ac:dyDescent="0.2">
      <c r="A1794" t="s">
        <v>498</v>
      </c>
      <c r="B1794" t="s">
        <v>54</v>
      </c>
      <c r="C1794">
        <v>1</v>
      </c>
      <c r="E1794" t="str">
        <f>IF(D1794="","",VLOOKUP(D1794,Paramètres!$A$12:$B$16,2,FALSE))</f>
        <v/>
      </c>
    </row>
    <row r="1795" spans="1:5" x14ac:dyDescent="0.2">
      <c r="A1795" t="s">
        <v>498</v>
      </c>
      <c r="B1795" t="s">
        <v>56</v>
      </c>
      <c r="C1795">
        <v>0</v>
      </c>
      <c r="E1795" t="str">
        <f>IF(D1795="","",VLOOKUP(D1795,Paramètres!$A$12:$B$16,2,FALSE))</f>
        <v/>
      </c>
    </row>
    <row r="1796" spans="1:5" x14ac:dyDescent="0.2">
      <c r="A1796" t="s">
        <v>498</v>
      </c>
      <c r="B1796" t="s">
        <v>58</v>
      </c>
      <c r="C1796">
        <v>1</v>
      </c>
      <c r="E1796" t="str">
        <f>IF(D1796="","",VLOOKUP(D1796,Paramètres!$A$12:$B$16,2,FALSE))</f>
        <v/>
      </c>
    </row>
    <row r="1797" spans="1:5" x14ac:dyDescent="0.2">
      <c r="A1797" t="s">
        <v>498</v>
      </c>
      <c r="B1797" t="s">
        <v>60</v>
      </c>
      <c r="C1797">
        <v>1</v>
      </c>
      <c r="E1797" t="str">
        <f>IF(D1797="","",VLOOKUP(D1797,Paramètres!$A$12:$B$16,2,FALSE))</f>
        <v/>
      </c>
    </row>
    <row r="1798" spans="1:5" x14ac:dyDescent="0.2">
      <c r="A1798" t="s">
        <v>498</v>
      </c>
      <c r="B1798" t="s">
        <v>62</v>
      </c>
      <c r="C1798">
        <v>1</v>
      </c>
      <c r="E1798" t="str">
        <f>IF(D1798="","",VLOOKUP(D1798,Paramètres!$A$12:$B$16,2,FALSE))</f>
        <v/>
      </c>
    </row>
    <row r="1799" spans="1:5" x14ac:dyDescent="0.2">
      <c r="A1799" t="s">
        <v>498</v>
      </c>
      <c r="B1799" t="s">
        <v>64</v>
      </c>
      <c r="C1799">
        <v>1</v>
      </c>
      <c r="D1799">
        <v>5</v>
      </c>
      <c r="E1799">
        <f>IF(D1799="","",VLOOKUP(D1799,Paramètres!$A$12:$B$16,2,FALSE))</f>
        <v>1</v>
      </c>
    </row>
    <row r="1800" spans="1:5" x14ac:dyDescent="0.2">
      <c r="A1800" t="s">
        <v>498</v>
      </c>
      <c r="B1800" t="s">
        <v>66</v>
      </c>
      <c r="C1800">
        <v>1</v>
      </c>
      <c r="D1800">
        <v>4</v>
      </c>
      <c r="E1800">
        <f>IF(D1800="","",VLOOKUP(D1800,Paramètres!$A$12:$B$16,2,FALSE))</f>
        <v>2</v>
      </c>
    </row>
    <row r="1801" spans="1:5" x14ac:dyDescent="0.2">
      <c r="A1801" t="s">
        <v>498</v>
      </c>
      <c r="B1801" t="s">
        <v>68</v>
      </c>
      <c r="C1801">
        <v>0</v>
      </c>
      <c r="E1801" t="str">
        <f>IF(D1801="","",VLOOKUP(D1801,Paramètres!$A$12:$B$16,2,FALSE))</f>
        <v/>
      </c>
    </row>
    <row r="1802" spans="1:5" x14ac:dyDescent="0.2">
      <c r="A1802" t="s">
        <v>499</v>
      </c>
      <c r="B1802" t="s">
        <v>46</v>
      </c>
      <c r="C1802">
        <v>1</v>
      </c>
      <c r="D1802">
        <v>5</v>
      </c>
      <c r="E1802">
        <f>IF(D1802="","",VLOOKUP(D1802,Paramètres!$A$12:$B$16,2,FALSE))</f>
        <v>1</v>
      </c>
    </row>
    <row r="1803" spans="1:5" x14ac:dyDescent="0.2">
      <c r="A1803" t="s">
        <v>499</v>
      </c>
      <c r="B1803" t="s">
        <v>48</v>
      </c>
      <c r="C1803">
        <v>1</v>
      </c>
      <c r="E1803" t="str">
        <f>IF(D1803="","",VLOOKUP(D1803,Paramètres!$A$12:$B$16,2,FALSE))</f>
        <v/>
      </c>
    </row>
    <row r="1804" spans="1:5" x14ac:dyDescent="0.2">
      <c r="A1804" t="s">
        <v>499</v>
      </c>
      <c r="B1804" t="s">
        <v>50</v>
      </c>
      <c r="C1804">
        <v>1</v>
      </c>
      <c r="D1804">
        <v>3</v>
      </c>
      <c r="E1804">
        <f>IF(D1804="","",VLOOKUP(D1804,Paramètres!$A$12:$B$16,2,FALSE))</f>
        <v>3</v>
      </c>
    </row>
    <row r="1805" spans="1:5" x14ac:dyDescent="0.2">
      <c r="A1805" t="s">
        <v>499</v>
      </c>
      <c r="B1805" t="s">
        <v>52</v>
      </c>
      <c r="C1805">
        <v>1</v>
      </c>
      <c r="D1805">
        <v>4</v>
      </c>
      <c r="E1805">
        <f>IF(D1805="","",VLOOKUP(D1805,Paramètres!$A$12:$B$16,2,FALSE))</f>
        <v>2</v>
      </c>
    </row>
    <row r="1806" spans="1:5" x14ac:dyDescent="0.2">
      <c r="A1806" t="s">
        <v>499</v>
      </c>
      <c r="B1806" t="s">
        <v>54</v>
      </c>
      <c r="C1806">
        <v>1</v>
      </c>
      <c r="E1806" t="str">
        <f>IF(D1806="","",VLOOKUP(D1806,Paramètres!$A$12:$B$16,2,FALSE))</f>
        <v/>
      </c>
    </row>
    <row r="1807" spans="1:5" x14ac:dyDescent="0.2">
      <c r="A1807" t="s">
        <v>499</v>
      </c>
      <c r="B1807" t="s">
        <v>56</v>
      </c>
      <c r="C1807">
        <v>1</v>
      </c>
      <c r="D1807">
        <v>2</v>
      </c>
      <c r="E1807">
        <f>IF(D1807="","",VLOOKUP(D1807,Paramètres!$A$12:$B$16,2,FALSE))</f>
        <v>4</v>
      </c>
    </row>
    <row r="1808" spans="1:5" x14ac:dyDescent="0.2">
      <c r="A1808" t="s">
        <v>499</v>
      </c>
      <c r="B1808" t="s">
        <v>58</v>
      </c>
      <c r="C1808">
        <v>0</v>
      </c>
      <c r="E1808" t="str">
        <f>IF(D1808="","",VLOOKUP(D1808,Paramètres!$A$12:$B$16,2,FALSE))</f>
        <v/>
      </c>
    </row>
    <row r="1809" spans="1:5" x14ac:dyDescent="0.2">
      <c r="A1809" t="s">
        <v>499</v>
      </c>
      <c r="B1809" t="s">
        <v>60</v>
      </c>
      <c r="C1809">
        <v>1</v>
      </c>
      <c r="E1809" t="str">
        <f>IF(D1809="","",VLOOKUP(D1809,Paramètres!$A$12:$B$16,2,FALSE))</f>
        <v/>
      </c>
    </row>
    <row r="1810" spans="1:5" x14ac:dyDescent="0.2">
      <c r="A1810" t="s">
        <v>499</v>
      </c>
      <c r="B1810" t="s">
        <v>62</v>
      </c>
      <c r="C1810">
        <v>0</v>
      </c>
      <c r="E1810" t="str">
        <f>IF(D1810="","",VLOOKUP(D1810,Paramètres!$A$12:$B$16,2,FALSE))</f>
        <v/>
      </c>
    </row>
    <row r="1811" spans="1:5" x14ac:dyDescent="0.2">
      <c r="A1811" t="s">
        <v>499</v>
      </c>
      <c r="B1811" t="s">
        <v>64</v>
      </c>
      <c r="C1811">
        <v>1</v>
      </c>
      <c r="E1811" t="str">
        <f>IF(D1811="","",VLOOKUP(D1811,Paramètres!$A$12:$B$16,2,FALSE))</f>
        <v/>
      </c>
    </row>
    <row r="1812" spans="1:5" x14ac:dyDescent="0.2">
      <c r="A1812" t="s">
        <v>499</v>
      </c>
      <c r="B1812" t="s">
        <v>66</v>
      </c>
      <c r="C1812">
        <v>1</v>
      </c>
      <c r="D1812">
        <v>1</v>
      </c>
      <c r="E1812">
        <f>IF(D1812="","",VLOOKUP(D1812,Paramètres!$A$12:$B$16,2,FALSE))</f>
        <v>5</v>
      </c>
    </row>
    <row r="1813" spans="1:5" x14ac:dyDescent="0.2">
      <c r="A1813" t="s">
        <v>499</v>
      </c>
      <c r="B1813" t="s">
        <v>68</v>
      </c>
      <c r="C1813">
        <v>1</v>
      </c>
      <c r="E1813" t="str">
        <f>IF(D1813="","",VLOOKUP(D1813,Paramètres!$A$12:$B$16,2,FALSE))</f>
        <v/>
      </c>
    </row>
    <row r="1814" spans="1:5" x14ac:dyDescent="0.2">
      <c r="A1814" t="s">
        <v>500</v>
      </c>
      <c r="B1814" t="s">
        <v>46</v>
      </c>
      <c r="C1814">
        <v>1</v>
      </c>
      <c r="D1814">
        <v>4</v>
      </c>
      <c r="E1814">
        <f>IF(D1814="","",VLOOKUP(D1814,Paramètres!$A$12:$B$16,2,FALSE))</f>
        <v>2</v>
      </c>
    </row>
    <row r="1815" spans="1:5" x14ac:dyDescent="0.2">
      <c r="A1815" t="s">
        <v>500</v>
      </c>
      <c r="B1815" t="s">
        <v>48</v>
      </c>
      <c r="C1815">
        <v>1</v>
      </c>
      <c r="D1815">
        <v>1</v>
      </c>
      <c r="E1815">
        <f>IF(D1815="","",VLOOKUP(D1815,Paramètres!$A$12:$B$16,2,FALSE))</f>
        <v>5</v>
      </c>
    </row>
    <row r="1816" spans="1:5" x14ac:dyDescent="0.2">
      <c r="A1816" t="s">
        <v>500</v>
      </c>
      <c r="B1816" t="s">
        <v>50</v>
      </c>
      <c r="C1816">
        <v>1</v>
      </c>
      <c r="E1816" t="str">
        <f>IF(D1816="","",VLOOKUP(D1816,Paramètres!$A$12:$B$16,2,FALSE))</f>
        <v/>
      </c>
    </row>
    <row r="1817" spans="1:5" x14ac:dyDescent="0.2">
      <c r="A1817" t="s">
        <v>500</v>
      </c>
      <c r="B1817" t="s">
        <v>52</v>
      </c>
      <c r="C1817">
        <v>1</v>
      </c>
      <c r="D1817">
        <v>3</v>
      </c>
      <c r="E1817">
        <f>IF(D1817="","",VLOOKUP(D1817,Paramètres!$A$12:$B$16,2,FALSE))</f>
        <v>3</v>
      </c>
    </row>
    <row r="1818" spans="1:5" x14ac:dyDescent="0.2">
      <c r="A1818" t="s">
        <v>500</v>
      </c>
      <c r="B1818" t="s">
        <v>54</v>
      </c>
      <c r="C1818">
        <v>0</v>
      </c>
      <c r="E1818" t="str">
        <f>IF(D1818="","",VLOOKUP(D1818,Paramètres!$A$12:$B$16,2,FALSE))</f>
        <v/>
      </c>
    </row>
    <row r="1819" spans="1:5" x14ac:dyDescent="0.2">
      <c r="A1819" t="s">
        <v>500</v>
      </c>
      <c r="B1819" t="s">
        <v>56</v>
      </c>
      <c r="C1819">
        <v>1</v>
      </c>
      <c r="D1819">
        <v>5</v>
      </c>
      <c r="E1819">
        <f>IF(D1819="","",VLOOKUP(D1819,Paramètres!$A$12:$B$16,2,FALSE))</f>
        <v>1</v>
      </c>
    </row>
    <row r="1820" spans="1:5" x14ac:dyDescent="0.2">
      <c r="A1820" t="s">
        <v>500</v>
      </c>
      <c r="B1820" t="s">
        <v>58</v>
      </c>
      <c r="C1820">
        <v>1</v>
      </c>
      <c r="D1820">
        <v>2</v>
      </c>
      <c r="E1820">
        <f>IF(D1820="","",VLOOKUP(D1820,Paramètres!$A$12:$B$16,2,FALSE))</f>
        <v>4</v>
      </c>
    </row>
    <row r="1821" spans="1:5" x14ac:dyDescent="0.2">
      <c r="A1821" t="s">
        <v>500</v>
      </c>
      <c r="B1821" t="s">
        <v>60</v>
      </c>
      <c r="C1821">
        <v>0</v>
      </c>
      <c r="E1821" t="str">
        <f>IF(D1821="","",VLOOKUP(D1821,Paramètres!$A$12:$B$16,2,FALSE))</f>
        <v/>
      </c>
    </row>
    <row r="1822" spans="1:5" x14ac:dyDescent="0.2">
      <c r="A1822" t="s">
        <v>500</v>
      </c>
      <c r="B1822" t="s">
        <v>62</v>
      </c>
      <c r="C1822">
        <v>1</v>
      </c>
      <c r="E1822" t="str">
        <f>IF(D1822="","",VLOOKUP(D1822,Paramètres!$A$12:$B$16,2,FALSE))</f>
        <v/>
      </c>
    </row>
    <row r="1823" spans="1:5" x14ac:dyDescent="0.2">
      <c r="A1823" t="s">
        <v>500</v>
      </c>
      <c r="B1823" t="s">
        <v>64</v>
      </c>
      <c r="C1823">
        <v>1</v>
      </c>
      <c r="E1823" t="str">
        <f>IF(D1823="","",VLOOKUP(D1823,Paramètres!$A$12:$B$16,2,FALSE))</f>
        <v/>
      </c>
    </row>
    <row r="1824" spans="1:5" x14ac:dyDescent="0.2">
      <c r="A1824" t="s">
        <v>500</v>
      </c>
      <c r="B1824" t="s">
        <v>66</v>
      </c>
      <c r="C1824">
        <v>1</v>
      </c>
      <c r="E1824" t="str">
        <f>IF(D1824="","",VLOOKUP(D1824,Paramètres!$A$12:$B$16,2,FALSE))</f>
        <v/>
      </c>
    </row>
    <row r="1825" spans="1:5" x14ac:dyDescent="0.2">
      <c r="A1825" t="s">
        <v>500</v>
      </c>
      <c r="B1825" t="s">
        <v>68</v>
      </c>
      <c r="C1825">
        <v>1</v>
      </c>
      <c r="E1825" t="str">
        <f>IF(D1825="","",VLOOKUP(D1825,Paramètres!$A$12:$B$16,2,FALSE))</f>
        <v/>
      </c>
    </row>
    <row r="1826" spans="1:5" x14ac:dyDescent="0.2">
      <c r="A1826" t="s">
        <v>501</v>
      </c>
      <c r="B1826" t="s">
        <v>46</v>
      </c>
      <c r="C1826">
        <v>1</v>
      </c>
      <c r="D1826">
        <v>3</v>
      </c>
      <c r="E1826">
        <f>IF(D1826="","",VLOOKUP(D1826,Paramètres!$A$12:$B$16,2,FALSE))</f>
        <v>3</v>
      </c>
    </row>
    <row r="1827" spans="1:5" x14ac:dyDescent="0.2">
      <c r="A1827" t="s">
        <v>501</v>
      </c>
      <c r="B1827" t="s">
        <v>48</v>
      </c>
      <c r="C1827">
        <v>1</v>
      </c>
      <c r="D1827">
        <v>4</v>
      </c>
      <c r="E1827">
        <f>IF(D1827="","",VLOOKUP(D1827,Paramètres!$A$12:$B$16,2,FALSE))</f>
        <v>2</v>
      </c>
    </row>
    <row r="1828" spans="1:5" x14ac:dyDescent="0.2">
      <c r="A1828" t="s">
        <v>501</v>
      </c>
      <c r="B1828" t="s">
        <v>50</v>
      </c>
      <c r="C1828">
        <v>1</v>
      </c>
      <c r="D1828">
        <v>2</v>
      </c>
      <c r="E1828">
        <f>IF(D1828="","",VLOOKUP(D1828,Paramètres!$A$12:$B$16,2,FALSE))</f>
        <v>4</v>
      </c>
    </row>
    <row r="1829" spans="1:5" x14ac:dyDescent="0.2">
      <c r="A1829" t="s">
        <v>501</v>
      </c>
      <c r="B1829" t="s">
        <v>52</v>
      </c>
      <c r="C1829">
        <v>1</v>
      </c>
      <c r="E1829" t="str">
        <f>IF(D1829="","",VLOOKUP(D1829,Paramètres!$A$12:$B$16,2,FALSE))</f>
        <v/>
      </c>
    </row>
    <row r="1830" spans="1:5" x14ac:dyDescent="0.2">
      <c r="A1830" t="s">
        <v>501</v>
      </c>
      <c r="B1830" t="s">
        <v>54</v>
      </c>
      <c r="C1830">
        <v>1</v>
      </c>
      <c r="D1830">
        <v>1</v>
      </c>
      <c r="E1830">
        <f>IF(D1830="","",VLOOKUP(D1830,Paramètres!$A$12:$B$16,2,FALSE))</f>
        <v>5</v>
      </c>
    </row>
    <row r="1831" spans="1:5" x14ac:dyDescent="0.2">
      <c r="A1831" t="s">
        <v>501</v>
      </c>
      <c r="B1831" t="s">
        <v>56</v>
      </c>
      <c r="C1831">
        <v>1</v>
      </c>
      <c r="E1831" t="str">
        <f>IF(D1831="","",VLOOKUP(D1831,Paramètres!$A$12:$B$16,2,FALSE))</f>
        <v/>
      </c>
    </row>
    <row r="1832" spans="1:5" x14ac:dyDescent="0.2">
      <c r="A1832" t="s">
        <v>501</v>
      </c>
      <c r="B1832" t="s">
        <v>58</v>
      </c>
      <c r="C1832">
        <v>0</v>
      </c>
      <c r="E1832" t="str">
        <f>IF(D1832="","",VLOOKUP(D1832,Paramètres!$A$12:$B$16,2,FALSE))</f>
        <v/>
      </c>
    </row>
    <row r="1833" spans="1:5" x14ac:dyDescent="0.2">
      <c r="A1833" t="s">
        <v>501</v>
      </c>
      <c r="B1833" t="s">
        <v>60</v>
      </c>
      <c r="C1833">
        <v>1</v>
      </c>
      <c r="D1833">
        <v>5</v>
      </c>
      <c r="E1833">
        <f>IF(D1833="","",VLOOKUP(D1833,Paramètres!$A$12:$B$16,2,FALSE))</f>
        <v>1</v>
      </c>
    </row>
    <row r="1834" spans="1:5" x14ac:dyDescent="0.2">
      <c r="A1834" t="s">
        <v>501</v>
      </c>
      <c r="B1834" t="s">
        <v>62</v>
      </c>
      <c r="C1834">
        <v>1</v>
      </c>
      <c r="E1834" t="str">
        <f>IF(D1834="","",VLOOKUP(D1834,Paramètres!$A$12:$B$16,2,FALSE))</f>
        <v/>
      </c>
    </row>
    <row r="1835" spans="1:5" x14ac:dyDescent="0.2">
      <c r="A1835" t="s">
        <v>501</v>
      </c>
      <c r="B1835" t="s">
        <v>64</v>
      </c>
      <c r="C1835">
        <v>0</v>
      </c>
      <c r="E1835" t="str">
        <f>IF(D1835="","",VLOOKUP(D1835,Paramètres!$A$12:$B$16,2,FALSE))</f>
        <v/>
      </c>
    </row>
    <row r="1836" spans="1:5" x14ac:dyDescent="0.2">
      <c r="A1836" t="s">
        <v>501</v>
      </c>
      <c r="B1836" t="s">
        <v>66</v>
      </c>
      <c r="C1836">
        <v>1</v>
      </c>
      <c r="E1836" t="str">
        <f>IF(D1836="","",VLOOKUP(D1836,Paramètres!$A$12:$B$16,2,FALSE))</f>
        <v/>
      </c>
    </row>
    <row r="1837" spans="1:5" x14ac:dyDescent="0.2">
      <c r="A1837" t="s">
        <v>501</v>
      </c>
      <c r="B1837" t="s">
        <v>68</v>
      </c>
      <c r="C1837">
        <v>1</v>
      </c>
      <c r="E1837" t="str">
        <f>IF(D1837="","",VLOOKUP(D1837,Paramètres!$A$12:$B$16,2,FALSE))</f>
        <v/>
      </c>
    </row>
    <row r="1838" spans="1:5" x14ac:dyDescent="0.2">
      <c r="A1838" t="s">
        <v>502</v>
      </c>
      <c r="B1838" t="s">
        <v>46</v>
      </c>
      <c r="C1838">
        <v>1</v>
      </c>
      <c r="E1838" t="str">
        <f>IF(D1838="","",VLOOKUP(D1838,Paramètres!$A$12:$B$16,2,FALSE))</f>
        <v/>
      </c>
    </row>
    <row r="1839" spans="1:5" x14ac:dyDescent="0.2">
      <c r="A1839" t="s">
        <v>502</v>
      </c>
      <c r="B1839" t="s">
        <v>48</v>
      </c>
      <c r="C1839">
        <v>1</v>
      </c>
      <c r="D1839">
        <v>5</v>
      </c>
      <c r="E1839">
        <f>IF(D1839="","",VLOOKUP(D1839,Paramètres!$A$12:$B$16,2,FALSE))</f>
        <v>1</v>
      </c>
    </row>
    <row r="1840" spans="1:5" x14ac:dyDescent="0.2">
      <c r="A1840" t="s">
        <v>502</v>
      </c>
      <c r="B1840" t="s">
        <v>50</v>
      </c>
      <c r="C1840">
        <v>0</v>
      </c>
      <c r="E1840" t="str">
        <f>IF(D1840="","",VLOOKUP(D1840,Paramètres!$A$12:$B$16,2,FALSE))</f>
        <v/>
      </c>
    </row>
    <row r="1841" spans="1:5" x14ac:dyDescent="0.2">
      <c r="A1841" t="s">
        <v>502</v>
      </c>
      <c r="B1841" t="s">
        <v>52</v>
      </c>
      <c r="C1841">
        <v>1</v>
      </c>
      <c r="D1841">
        <v>4</v>
      </c>
      <c r="E1841">
        <f>IF(D1841="","",VLOOKUP(D1841,Paramètres!$A$12:$B$16,2,FALSE))</f>
        <v>2</v>
      </c>
    </row>
    <row r="1842" spans="1:5" x14ac:dyDescent="0.2">
      <c r="A1842" t="s">
        <v>502</v>
      </c>
      <c r="B1842" t="s">
        <v>54</v>
      </c>
      <c r="C1842">
        <v>1</v>
      </c>
      <c r="D1842">
        <v>2</v>
      </c>
      <c r="E1842">
        <f>IF(D1842="","",VLOOKUP(D1842,Paramètres!$A$12:$B$16,2,FALSE))</f>
        <v>4</v>
      </c>
    </row>
    <row r="1843" spans="1:5" x14ac:dyDescent="0.2">
      <c r="A1843" t="s">
        <v>502</v>
      </c>
      <c r="B1843" t="s">
        <v>56</v>
      </c>
      <c r="C1843">
        <v>1</v>
      </c>
      <c r="E1843" t="str">
        <f>IF(D1843="","",VLOOKUP(D1843,Paramètres!$A$12:$B$16,2,FALSE))</f>
        <v/>
      </c>
    </row>
    <row r="1844" spans="1:5" x14ac:dyDescent="0.2">
      <c r="A1844" t="s">
        <v>502</v>
      </c>
      <c r="B1844" t="s">
        <v>58</v>
      </c>
      <c r="C1844">
        <v>0</v>
      </c>
      <c r="E1844" t="str">
        <f>IF(D1844="","",VLOOKUP(D1844,Paramètres!$A$12:$B$16,2,FALSE))</f>
        <v/>
      </c>
    </row>
    <row r="1845" spans="1:5" x14ac:dyDescent="0.2">
      <c r="A1845" t="s">
        <v>502</v>
      </c>
      <c r="B1845" t="s">
        <v>60</v>
      </c>
      <c r="C1845">
        <v>1</v>
      </c>
      <c r="E1845" t="str">
        <f>IF(D1845="","",VLOOKUP(D1845,Paramètres!$A$12:$B$16,2,FALSE))</f>
        <v/>
      </c>
    </row>
    <row r="1846" spans="1:5" x14ac:dyDescent="0.2">
      <c r="A1846" t="s">
        <v>502</v>
      </c>
      <c r="B1846" t="s">
        <v>62</v>
      </c>
      <c r="C1846">
        <v>1</v>
      </c>
      <c r="E1846" t="str">
        <f>IF(D1846="","",VLOOKUP(D1846,Paramètres!$A$12:$B$16,2,FALSE))</f>
        <v/>
      </c>
    </row>
    <row r="1847" spans="1:5" x14ac:dyDescent="0.2">
      <c r="A1847" t="s">
        <v>502</v>
      </c>
      <c r="B1847" t="s">
        <v>64</v>
      </c>
      <c r="C1847">
        <v>1</v>
      </c>
      <c r="D1847">
        <v>3</v>
      </c>
      <c r="E1847">
        <f>IF(D1847="","",VLOOKUP(D1847,Paramètres!$A$12:$B$16,2,FALSE))</f>
        <v>3</v>
      </c>
    </row>
    <row r="1848" spans="1:5" x14ac:dyDescent="0.2">
      <c r="A1848" t="s">
        <v>502</v>
      </c>
      <c r="B1848" t="s">
        <v>66</v>
      </c>
      <c r="C1848">
        <v>1</v>
      </c>
      <c r="D1848">
        <v>1</v>
      </c>
      <c r="E1848">
        <f>IF(D1848="","",VLOOKUP(D1848,Paramètres!$A$12:$B$16,2,FALSE))</f>
        <v>5</v>
      </c>
    </row>
    <row r="1849" spans="1:5" x14ac:dyDescent="0.2">
      <c r="A1849" t="s">
        <v>502</v>
      </c>
      <c r="B1849" t="s">
        <v>68</v>
      </c>
      <c r="C1849">
        <v>1</v>
      </c>
      <c r="E1849" t="str">
        <f>IF(D1849="","",VLOOKUP(D1849,Paramètres!$A$12:$B$16,2,FALSE))</f>
        <v/>
      </c>
    </row>
    <row r="1850" spans="1:5" x14ac:dyDescent="0.2">
      <c r="A1850" t="s">
        <v>503</v>
      </c>
      <c r="B1850" t="s">
        <v>46</v>
      </c>
      <c r="C1850">
        <v>1</v>
      </c>
      <c r="D1850">
        <v>1</v>
      </c>
      <c r="E1850">
        <f>IF(D1850="","",VLOOKUP(D1850,Paramètres!$A$12:$B$16,2,FALSE))</f>
        <v>5</v>
      </c>
    </row>
    <row r="1851" spans="1:5" x14ac:dyDescent="0.2">
      <c r="A1851" t="s">
        <v>503</v>
      </c>
      <c r="B1851" t="s">
        <v>48</v>
      </c>
      <c r="C1851">
        <v>1</v>
      </c>
      <c r="E1851" t="str">
        <f>IF(D1851="","",VLOOKUP(D1851,Paramètres!$A$12:$B$16,2,FALSE))</f>
        <v/>
      </c>
    </row>
    <row r="1852" spans="1:5" x14ac:dyDescent="0.2">
      <c r="A1852" t="s">
        <v>503</v>
      </c>
      <c r="B1852" t="s">
        <v>50</v>
      </c>
      <c r="C1852">
        <v>1</v>
      </c>
      <c r="D1852">
        <v>4</v>
      </c>
      <c r="E1852">
        <f>IF(D1852="","",VLOOKUP(D1852,Paramètres!$A$12:$B$16,2,FALSE))</f>
        <v>2</v>
      </c>
    </row>
    <row r="1853" spans="1:5" x14ac:dyDescent="0.2">
      <c r="A1853" t="s">
        <v>503</v>
      </c>
      <c r="B1853" t="s">
        <v>52</v>
      </c>
      <c r="C1853">
        <v>1</v>
      </c>
      <c r="D1853">
        <v>2</v>
      </c>
      <c r="E1853">
        <f>IF(D1853="","",VLOOKUP(D1853,Paramètres!$A$12:$B$16,2,FALSE))</f>
        <v>4</v>
      </c>
    </row>
    <row r="1854" spans="1:5" x14ac:dyDescent="0.2">
      <c r="A1854" t="s">
        <v>503</v>
      </c>
      <c r="B1854" t="s">
        <v>54</v>
      </c>
      <c r="C1854">
        <v>1</v>
      </c>
      <c r="E1854" t="str">
        <f>IF(D1854="","",VLOOKUP(D1854,Paramètres!$A$12:$B$16,2,FALSE))</f>
        <v/>
      </c>
    </row>
    <row r="1855" spans="1:5" x14ac:dyDescent="0.2">
      <c r="A1855" t="s">
        <v>503</v>
      </c>
      <c r="B1855" t="s">
        <v>56</v>
      </c>
      <c r="C1855">
        <v>1</v>
      </c>
      <c r="E1855" t="str">
        <f>IF(D1855="","",VLOOKUP(D1855,Paramètres!$A$12:$B$16,2,FALSE))</f>
        <v/>
      </c>
    </row>
    <row r="1856" spans="1:5" x14ac:dyDescent="0.2">
      <c r="A1856" t="s">
        <v>503</v>
      </c>
      <c r="B1856" t="s">
        <v>58</v>
      </c>
      <c r="C1856">
        <v>0</v>
      </c>
      <c r="E1856" t="str">
        <f>IF(D1856="","",VLOOKUP(D1856,Paramètres!$A$12:$B$16,2,FALSE))</f>
        <v/>
      </c>
    </row>
    <row r="1857" spans="1:5" x14ac:dyDescent="0.2">
      <c r="A1857" t="s">
        <v>503</v>
      </c>
      <c r="B1857" t="s">
        <v>60</v>
      </c>
      <c r="C1857">
        <v>1</v>
      </c>
      <c r="E1857" t="str">
        <f>IF(D1857="","",VLOOKUP(D1857,Paramètres!$A$12:$B$16,2,FALSE))</f>
        <v/>
      </c>
    </row>
    <row r="1858" spans="1:5" x14ac:dyDescent="0.2">
      <c r="A1858" t="s">
        <v>503</v>
      </c>
      <c r="B1858" t="s">
        <v>62</v>
      </c>
      <c r="C1858">
        <v>1</v>
      </c>
      <c r="D1858">
        <v>5</v>
      </c>
      <c r="E1858">
        <f>IF(D1858="","",VLOOKUP(D1858,Paramètres!$A$12:$B$16,2,FALSE))</f>
        <v>1</v>
      </c>
    </row>
    <row r="1859" spans="1:5" x14ac:dyDescent="0.2">
      <c r="A1859" t="s">
        <v>503</v>
      </c>
      <c r="B1859" t="s">
        <v>64</v>
      </c>
      <c r="C1859">
        <v>1</v>
      </c>
      <c r="D1859">
        <v>3</v>
      </c>
      <c r="E1859">
        <f>IF(D1859="","",VLOOKUP(D1859,Paramètres!$A$12:$B$16,2,FALSE))</f>
        <v>3</v>
      </c>
    </row>
    <row r="1860" spans="1:5" x14ac:dyDescent="0.2">
      <c r="A1860" t="s">
        <v>503</v>
      </c>
      <c r="B1860" t="s">
        <v>66</v>
      </c>
      <c r="C1860">
        <v>1</v>
      </c>
      <c r="E1860" t="str">
        <f>IF(D1860="","",VLOOKUP(D1860,Paramètres!$A$12:$B$16,2,FALSE))</f>
        <v/>
      </c>
    </row>
    <row r="1861" spans="1:5" x14ac:dyDescent="0.2">
      <c r="A1861" t="s">
        <v>503</v>
      </c>
      <c r="B1861" t="s">
        <v>68</v>
      </c>
      <c r="C1861">
        <v>0</v>
      </c>
      <c r="E1861" t="str">
        <f>IF(D1861="","",VLOOKUP(D1861,Paramètres!$A$12:$B$16,2,FALSE))</f>
        <v/>
      </c>
    </row>
    <row r="1862" spans="1:5" x14ac:dyDescent="0.2">
      <c r="A1862" t="s">
        <v>504</v>
      </c>
      <c r="B1862" t="s">
        <v>46</v>
      </c>
      <c r="C1862">
        <v>1</v>
      </c>
      <c r="E1862" t="str">
        <f>IF(D1862="","",VLOOKUP(D1862,Paramètres!$A$12:$B$16,2,FALSE))</f>
        <v/>
      </c>
    </row>
    <row r="1863" spans="1:5" x14ac:dyDescent="0.2">
      <c r="A1863" t="s">
        <v>504</v>
      </c>
      <c r="B1863" t="s">
        <v>48</v>
      </c>
      <c r="C1863">
        <v>1</v>
      </c>
      <c r="D1863">
        <v>3</v>
      </c>
      <c r="E1863">
        <f>IF(D1863="","",VLOOKUP(D1863,Paramètres!$A$12:$B$16,2,FALSE))</f>
        <v>3</v>
      </c>
    </row>
    <row r="1864" spans="1:5" x14ac:dyDescent="0.2">
      <c r="A1864" t="s">
        <v>504</v>
      </c>
      <c r="B1864" t="s">
        <v>50</v>
      </c>
      <c r="C1864">
        <v>1</v>
      </c>
      <c r="D1864">
        <v>5</v>
      </c>
      <c r="E1864">
        <f>IF(D1864="","",VLOOKUP(D1864,Paramètres!$A$12:$B$16,2,FALSE))</f>
        <v>1</v>
      </c>
    </row>
    <row r="1865" spans="1:5" x14ac:dyDescent="0.2">
      <c r="A1865" t="s">
        <v>504</v>
      </c>
      <c r="B1865" t="s">
        <v>52</v>
      </c>
      <c r="C1865">
        <v>1</v>
      </c>
      <c r="E1865" t="str">
        <f>IF(D1865="","",VLOOKUP(D1865,Paramètres!$A$12:$B$16,2,FALSE))</f>
        <v/>
      </c>
    </row>
    <row r="1866" spans="1:5" x14ac:dyDescent="0.2">
      <c r="A1866" t="s">
        <v>504</v>
      </c>
      <c r="B1866" t="s">
        <v>54</v>
      </c>
      <c r="C1866">
        <v>1</v>
      </c>
      <c r="E1866" t="str">
        <f>IF(D1866="","",VLOOKUP(D1866,Paramètres!$A$12:$B$16,2,FALSE))</f>
        <v/>
      </c>
    </row>
    <row r="1867" spans="1:5" x14ac:dyDescent="0.2">
      <c r="A1867" t="s">
        <v>504</v>
      </c>
      <c r="B1867" t="s">
        <v>56</v>
      </c>
      <c r="C1867">
        <v>1</v>
      </c>
      <c r="D1867">
        <v>2</v>
      </c>
      <c r="E1867">
        <f>IF(D1867="","",VLOOKUP(D1867,Paramètres!$A$12:$B$16,2,FALSE))</f>
        <v>4</v>
      </c>
    </row>
    <row r="1868" spans="1:5" x14ac:dyDescent="0.2">
      <c r="A1868" t="s">
        <v>504</v>
      </c>
      <c r="B1868" t="s">
        <v>58</v>
      </c>
      <c r="C1868">
        <v>1</v>
      </c>
      <c r="D1868">
        <v>4</v>
      </c>
      <c r="E1868">
        <f>IF(D1868="","",VLOOKUP(D1868,Paramètres!$A$12:$B$16,2,FALSE))</f>
        <v>2</v>
      </c>
    </row>
    <row r="1869" spans="1:5" x14ac:dyDescent="0.2">
      <c r="A1869" t="s">
        <v>504</v>
      </c>
      <c r="B1869" t="s">
        <v>60</v>
      </c>
      <c r="C1869">
        <v>1</v>
      </c>
      <c r="E1869" t="str">
        <f>IF(D1869="","",VLOOKUP(D1869,Paramètres!$A$12:$B$16,2,FALSE))</f>
        <v/>
      </c>
    </row>
    <row r="1870" spans="1:5" x14ac:dyDescent="0.2">
      <c r="A1870" t="s">
        <v>504</v>
      </c>
      <c r="B1870" t="s">
        <v>62</v>
      </c>
      <c r="C1870">
        <v>0</v>
      </c>
      <c r="E1870" t="str">
        <f>IF(D1870="","",VLOOKUP(D1870,Paramètres!$A$12:$B$16,2,FALSE))</f>
        <v/>
      </c>
    </row>
    <row r="1871" spans="1:5" x14ac:dyDescent="0.2">
      <c r="A1871" t="s">
        <v>504</v>
      </c>
      <c r="B1871" t="s">
        <v>64</v>
      </c>
      <c r="C1871">
        <v>1</v>
      </c>
      <c r="D1871">
        <v>1</v>
      </c>
      <c r="E1871">
        <f>IF(D1871="","",VLOOKUP(D1871,Paramètres!$A$12:$B$16,2,FALSE))</f>
        <v>5</v>
      </c>
    </row>
    <row r="1872" spans="1:5" x14ac:dyDescent="0.2">
      <c r="A1872" t="s">
        <v>504</v>
      </c>
      <c r="B1872" t="s">
        <v>66</v>
      </c>
      <c r="C1872">
        <v>0</v>
      </c>
      <c r="E1872" t="str">
        <f>IF(D1872="","",VLOOKUP(D1872,Paramètres!$A$12:$B$16,2,FALSE))</f>
        <v/>
      </c>
    </row>
    <row r="1873" spans="1:5" x14ac:dyDescent="0.2">
      <c r="A1873" t="s">
        <v>504</v>
      </c>
      <c r="B1873" t="s">
        <v>68</v>
      </c>
      <c r="C1873">
        <v>1</v>
      </c>
      <c r="E1873" t="str">
        <f>IF(D1873="","",VLOOKUP(D1873,Paramètres!$A$12:$B$16,2,FALSE))</f>
        <v/>
      </c>
    </row>
    <row r="1874" spans="1:5" x14ac:dyDescent="0.2">
      <c r="A1874" t="s">
        <v>505</v>
      </c>
      <c r="B1874" t="s">
        <v>46</v>
      </c>
      <c r="C1874">
        <v>1</v>
      </c>
      <c r="E1874" t="str">
        <f>IF(D1874="","",VLOOKUP(D1874,Paramètres!$A$12:$B$16,2,FALSE))</f>
        <v/>
      </c>
    </row>
    <row r="1875" spans="1:5" x14ac:dyDescent="0.2">
      <c r="A1875" t="s">
        <v>505</v>
      </c>
      <c r="B1875" t="s">
        <v>48</v>
      </c>
      <c r="C1875">
        <v>1</v>
      </c>
      <c r="D1875">
        <v>3</v>
      </c>
      <c r="E1875">
        <f>IF(D1875="","",VLOOKUP(D1875,Paramètres!$A$12:$B$16,2,FALSE))</f>
        <v>3</v>
      </c>
    </row>
    <row r="1876" spans="1:5" x14ac:dyDescent="0.2">
      <c r="A1876" t="s">
        <v>505</v>
      </c>
      <c r="B1876" t="s">
        <v>50</v>
      </c>
      <c r="C1876">
        <v>1</v>
      </c>
      <c r="E1876" t="str">
        <f>IF(D1876="","",VLOOKUP(D1876,Paramètres!$A$12:$B$16,2,FALSE))</f>
        <v/>
      </c>
    </row>
    <row r="1877" spans="1:5" x14ac:dyDescent="0.2">
      <c r="A1877" t="s">
        <v>505</v>
      </c>
      <c r="B1877" t="s">
        <v>52</v>
      </c>
      <c r="C1877">
        <v>1</v>
      </c>
      <c r="E1877" t="str">
        <f>IF(D1877="","",VLOOKUP(D1877,Paramètres!$A$12:$B$16,2,FALSE))</f>
        <v/>
      </c>
    </row>
    <row r="1878" spans="1:5" x14ac:dyDescent="0.2">
      <c r="A1878" t="s">
        <v>505</v>
      </c>
      <c r="B1878" t="s">
        <v>54</v>
      </c>
      <c r="C1878">
        <v>1</v>
      </c>
      <c r="D1878">
        <v>2</v>
      </c>
      <c r="E1878">
        <f>IF(D1878="","",VLOOKUP(D1878,Paramètres!$A$12:$B$16,2,FALSE))</f>
        <v>4</v>
      </c>
    </row>
    <row r="1879" spans="1:5" x14ac:dyDescent="0.2">
      <c r="A1879" t="s">
        <v>505</v>
      </c>
      <c r="B1879" t="s">
        <v>56</v>
      </c>
      <c r="C1879">
        <v>0</v>
      </c>
      <c r="E1879" t="str">
        <f>IF(D1879="","",VLOOKUP(D1879,Paramètres!$A$12:$B$16,2,FALSE))</f>
        <v/>
      </c>
    </row>
    <row r="1880" spans="1:5" x14ac:dyDescent="0.2">
      <c r="A1880" t="s">
        <v>505</v>
      </c>
      <c r="B1880" t="s">
        <v>58</v>
      </c>
      <c r="C1880">
        <v>0</v>
      </c>
      <c r="E1880" t="str">
        <f>IF(D1880="","",VLOOKUP(D1880,Paramètres!$A$12:$B$16,2,FALSE))</f>
        <v/>
      </c>
    </row>
    <row r="1881" spans="1:5" x14ac:dyDescent="0.2">
      <c r="A1881" t="s">
        <v>505</v>
      </c>
      <c r="B1881" t="s">
        <v>60</v>
      </c>
      <c r="C1881">
        <v>1</v>
      </c>
      <c r="E1881" t="str">
        <f>IF(D1881="","",VLOOKUP(D1881,Paramètres!$A$12:$B$16,2,FALSE))</f>
        <v/>
      </c>
    </row>
    <row r="1882" spans="1:5" x14ac:dyDescent="0.2">
      <c r="A1882" t="s">
        <v>505</v>
      </c>
      <c r="B1882" t="s">
        <v>62</v>
      </c>
      <c r="C1882">
        <v>1</v>
      </c>
      <c r="D1882">
        <v>1</v>
      </c>
      <c r="E1882">
        <f>IF(D1882="","",VLOOKUP(D1882,Paramètres!$A$12:$B$16,2,FALSE))</f>
        <v>5</v>
      </c>
    </row>
    <row r="1883" spans="1:5" x14ac:dyDescent="0.2">
      <c r="A1883" t="s">
        <v>505</v>
      </c>
      <c r="B1883" t="s">
        <v>64</v>
      </c>
      <c r="C1883">
        <v>1</v>
      </c>
      <c r="D1883">
        <v>4</v>
      </c>
      <c r="E1883">
        <f>IF(D1883="","",VLOOKUP(D1883,Paramètres!$A$12:$B$16,2,FALSE))</f>
        <v>2</v>
      </c>
    </row>
    <row r="1884" spans="1:5" x14ac:dyDescent="0.2">
      <c r="A1884" t="s">
        <v>505</v>
      </c>
      <c r="B1884" t="s">
        <v>66</v>
      </c>
      <c r="C1884">
        <v>1</v>
      </c>
      <c r="E1884" t="str">
        <f>IF(D1884="","",VLOOKUP(D1884,Paramètres!$A$12:$B$16,2,FALSE))</f>
        <v/>
      </c>
    </row>
    <row r="1885" spans="1:5" x14ac:dyDescent="0.2">
      <c r="A1885" t="s">
        <v>505</v>
      </c>
      <c r="B1885" t="s">
        <v>68</v>
      </c>
      <c r="C1885">
        <v>1</v>
      </c>
      <c r="D1885">
        <v>5</v>
      </c>
      <c r="E1885">
        <f>IF(D1885="","",VLOOKUP(D1885,Paramètres!$A$12:$B$16,2,FALSE))</f>
        <v>1</v>
      </c>
    </row>
    <row r="1886" spans="1:5" x14ac:dyDescent="0.2">
      <c r="A1886" t="s">
        <v>506</v>
      </c>
      <c r="B1886" t="s">
        <v>46</v>
      </c>
      <c r="C1886">
        <v>0</v>
      </c>
      <c r="E1886" t="str">
        <f>IF(D1886="","",VLOOKUP(D1886,Paramètres!$A$12:$B$16,2,FALSE))</f>
        <v/>
      </c>
    </row>
    <row r="1887" spans="1:5" x14ac:dyDescent="0.2">
      <c r="A1887" t="s">
        <v>506</v>
      </c>
      <c r="B1887" t="s">
        <v>48</v>
      </c>
      <c r="C1887">
        <v>1</v>
      </c>
      <c r="E1887" t="str">
        <f>IF(D1887="","",VLOOKUP(D1887,Paramètres!$A$12:$B$16,2,FALSE))</f>
        <v/>
      </c>
    </row>
    <row r="1888" spans="1:5" x14ac:dyDescent="0.2">
      <c r="A1888" t="s">
        <v>506</v>
      </c>
      <c r="B1888" t="s">
        <v>50</v>
      </c>
      <c r="C1888">
        <v>1</v>
      </c>
      <c r="E1888" t="str">
        <f>IF(D1888="","",VLOOKUP(D1888,Paramètres!$A$12:$B$16,2,FALSE))</f>
        <v/>
      </c>
    </row>
    <row r="1889" spans="1:5" x14ac:dyDescent="0.2">
      <c r="A1889" t="s">
        <v>506</v>
      </c>
      <c r="B1889" t="s">
        <v>52</v>
      </c>
      <c r="C1889">
        <v>1</v>
      </c>
      <c r="D1889">
        <v>3</v>
      </c>
      <c r="E1889">
        <f>IF(D1889="","",VLOOKUP(D1889,Paramètres!$A$12:$B$16,2,FALSE))</f>
        <v>3</v>
      </c>
    </row>
    <row r="1890" spans="1:5" x14ac:dyDescent="0.2">
      <c r="A1890" t="s">
        <v>506</v>
      </c>
      <c r="B1890" t="s">
        <v>54</v>
      </c>
      <c r="C1890">
        <v>0</v>
      </c>
      <c r="E1890" t="str">
        <f>IF(D1890="","",VLOOKUP(D1890,Paramètres!$A$12:$B$16,2,FALSE))</f>
        <v/>
      </c>
    </row>
    <row r="1891" spans="1:5" x14ac:dyDescent="0.2">
      <c r="A1891" t="s">
        <v>506</v>
      </c>
      <c r="B1891" t="s">
        <v>56</v>
      </c>
      <c r="C1891">
        <v>1</v>
      </c>
      <c r="D1891">
        <v>4</v>
      </c>
      <c r="E1891">
        <f>IF(D1891="","",VLOOKUP(D1891,Paramètres!$A$12:$B$16,2,FALSE))</f>
        <v>2</v>
      </c>
    </row>
    <row r="1892" spans="1:5" x14ac:dyDescent="0.2">
      <c r="A1892" t="s">
        <v>506</v>
      </c>
      <c r="B1892" t="s">
        <v>58</v>
      </c>
      <c r="C1892">
        <v>1</v>
      </c>
      <c r="D1892">
        <v>2</v>
      </c>
      <c r="E1892">
        <f>IF(D1892="","",VLOOKUP(D1892,Paramètres!$A$12:$B$16,2,FALSE))</f>
        <v>4</v>
      </c>
    </row>
    <row r="1893" spans="1:5" x14ac:dyDescent="0.2">
      <c r="A1893" t="s">
        <v>506</v>
      </c>
      <c r="B1893" t="s">
        <v>60</v>
      </c>
      <c r="C1893">
        <v>1</v>
      </c>
      <c r="E1893" t="str">
        <f>IF(D1893="","",VLOOKUP(D1893,Paramètres!$A$12:$B$16,2,FALSE))</f>
        <v/>
      </c>
    </row>
    <row r="1894" spans="1:5" x14ac:dyDescent="0.2">
      <c r="A1894" t="s">
        <v>506</v>
      </c>
      <c r="B1894" t="s">
        <v>62</v>
      </c>
      <c r="C1894">
        <v>1</v>
      </c>
      <c r="E1894" t="str">
        <f>IF(D1894="","",VLOOKUP(D1894,Paramètres!$A$12:$B$16,2,FALSE))</f>
        <v/>
      </c>
    </row>
    <row r="1895" spans="1:5" x14ac:dyDescent="0.2">
      <c r="A1895" t="s">
        <v>506</v>
      </c>
      <c r="B1895" t="s">
        <v>64</v>
      </c>
      <c r="C1895">
        <v>1</v>
      </c>
      <c r="D1895">
        <v>1</v>
      </c>
      <c r="E1895">
        <f>IF(D1895="","",VLOOKUP(D1895,Paramètres!$A$12:$B$16,2,FALSE))</f>
        <v>5</v>
      </c>
    </row>
    <row r="1896" spans="1:5" x14ac:dyDescent="0.2">
      <c r="A1896" t="s">
        <v>506</v>
      </c>
      <c r="B1896" t="s">
        <v>66</v>
      </c>
      <c r="C1896">
        <v>1</v>
      </c>
      <c r="D1896">
        <v>5</v>
      </c>
      <c r="E1896">
        <f>IF(D1896="","",VLOOKUP(D1896,Paramètres!$A$12:$B$16,2,FALSE))</f>
        <v>1</v>
      </c>
    </row>
    <row r="1897" spans="1:5" x14ac:dyDescent="0.2">
      <c r="A1897" t="s">
        <v>506</v>
      </c>
      <c r="B1897" t="s">
        <v>68</v>
      </c>
      <c r="C1897">
        <v>1</v>
      </c>
      <c r="E1897" t="str">
        <f>IF(D1897="","",VLOOKUP(D1897,Paramètres!$A$12:$B$16,2,FALSE))</f>
        <v/>
      </c>
    </row>
    <row r="1898" spans="1:5" x14ac:dyDescent="0.2">
      <c r="A1898" t="s">
        <v>507</v>
      </c>
      <c r="B1898" t="s">
        <v>46</v>
      </c>
      <c r="C1898">
        <v>1</v>
      </c>
      <c r="D1898">
        <v>4</v>
      </c>
      <c r="E1898">
        <f>IF(D1898="","",VLOOKUP(D1898,Paramètres!$A$12:$B$16,2,FALSE))</f>
        <v>2</v>
      </c>
    </row>
    <row r="1899" spans="1:5" x14ac:dyDescent="0.2">
      <c r="A1899" t="s">
        <v>507</v>
      </c>
      <c r="B1899" t="s">
        <v>48</v>
      </c>
      <c r="C1899">
        <v>1</v>
      </c>
      <c r="E1899" t="str">
        <f>IF(D1899="","",VLOOKUP(D1899,Paramètres!$A$12:$B$16,2,FALSE))</f>
        <v/>
      </c>
    </row>
    <row r="1900" spans="1:5" x14ac:dyDescent="0.2">
      <c r="A1900" t="s">
        <v>507</v>
      </c>
      <c r="B1900" t="s">
        <v>50</v>
      </c>
      <c r="C1900">
        <v>1</v>
      </c>
      <c r="D1900">
        <v>2</v>
      </c>
      <c r="E1900">
        <f>IF(D1900="","",VLOOKUP(D1900,Paramètres!$A$12:$B$16,2,FALSE))</f>
        <v>4</v>
      </c>
    </row>
    <row r="1901" spans="1:5" x14ac:dyDescent="0.2">
      <c r="A1901" t="s">
        <v>507</v>
      </c>
      <c r="B1901" t="s">
        <v>52</v>
      </c>
      <c r="C1901">
        <v>1</v>
      </c>
      <c r="E1901" t="str">
        <f>IF(D1901="","",VLOOKUP(D1901,Paramètres!$A$12:$B$16,2,FALSE))</f>
        <v/>
      </c>
    </row>
    <row r="1902" spans="1:5" x14ac:dyDescent="0.2">
      <c r="A1902" t="s">
        <v>507</v>
      </c>
      <c r="B1902" t="s">
        <v>54</v>
      </c>
      <c r="C1902">
        <v>1</v>
      </c>
      <c r="D1902">
        <v>5</v>
      </c>
      <c r="E1902">
        <f>IF(D1902="","",VLOOKUP(D1902,Paramètres!$A$12:$B$16,2,FALSE))</f>
        <v>1</v>
      </c>
    </row>
    <row r="1903" spans="1:5" x14ac:dyDescent="0.2">
      <c r="A1903" t="s">
        <v>507</v>
      </c>
      <c r="B1903" t="s">
        <v>56</v>
      </c>
      <c r="C1903">
        <v>1</v>
      </c>
      <c r="D1903">
        <v>1</v>
      </c>
      <c r="E1903">
        <f>IF(D1903="","",VLOOKUP(D1903,Paramètres!$A$12:$B$16,2,FALSE))</f>
        <v>5</v>
      </c>
    </row>
    <row r="1904" spans="1:5" x14ac:dyDescent="0.2">
      <c r="A1904" t="s">
        <v>507</v>
      </c>
      <c r="B1904" t="s">
        <v>58</v>
      </c>
      <c r="C1904">
        <v>1</v>
      </c>
      <c r="E1904" t="str">
        <f>IF(D1904="","",VLOOKUP(D1904,Paramètres!$A$12:$B$16,2,FALSE))</f>
        <v/>
      </c>
    </row>
    <row r="1905" spans="1:5" x14ac:dyDescent="0.2">
      <c r="A1905" t="s">
        <v>507</v>
      </c>
      <c r="B1905" t="s">
        <v>60</v>
      </c>
      <c r="C1905">
        <v>1</v>
      </c>
      <c r="E1905" t="str">
        <f>IF(D1905="","",VLOOKUP(D1905,Paramètres!$A$12:$B$16,2,FALSE))</f>
        <v/>
      </c>
    </row>
    <row r="1906" spans="1:5" x14ac:dyDescent="0.2">
      <c r="A1906" t="s">
        <v>507</v>
      </c>
      <c r="B1906" t="s">
        <v>62</v>
      </c>
      <c r="C1906">
        <v>0</v>
      </c>
      <c r="E1906" t="str">
        <f>IF(D1906="","",VLOOKUP(D1906,Paramètres!$A$12:$B$16,2,FALSE))</f>
        <v/>
      </c>
    </row>
    <row r="1907" spans="1:5" x14ac:dyDescent="0.2">
      <c r="A1907" t="s">
        <v>507</v>
      </c>
      <c r="B1907" t="s">
        <v>64</v>
      </c>
      <c r="C1907">
        <v>1</v>
      </c>
      <c r="D1907">
        <v>3</v>
      </c>
      <c r="E1907">
        <f>IF(D1907="","",VLOOKUP(D1907,Paramètres!$A$12:$B$16,2,FALSE))</f>
        <v>3</v>
      </c>
    </row>
    <row r="1908" spans="1:5" x14ac:dyDescent="0.2">
      <c r="A1908" t="s">
        <v>507</v>
      </c>
      <c r="B1908" t="s">
        <v>66</v>
      </c>
      <c r="C1908">
        <v>1</v>
      </c>
      <c r="E1908" t="str">
        <f>IF(D1908="","",VLOOKUP(D1908,Paramètres!$A$12:$B$16,2,FALSE))</f>
        <v/>
      </c>
    </row>
    <row r="1909" spans="1:5" x14ac:dyDescent="0.2">
      <c r="A1909" t="s">
        <v>507</v>
      </c>
      <c r="B1909" t="s">
        <v>68</v>
      </c>
      <c r="C1909">
        <v>0</v>
      </c>
      <c r="E1909" t="str">
        <f>IF(D1909="","",VLOOKUP(D1909,Paramètres!$A$12:$B$16,2,FALSE))</f>
        <v/>
      </c>
    </row>
    <row r="1910" spans="1:5" x14ac:dyDescent="0.2">
      <c r="A1910" t="s">
        <v>508</v>
      </c>
      <c r="B1910" t="s">
        <v>46</v>
      </c>
      <c r="C1910">
        <v>1</v>
      </c>
      <c r="D1910">
        <v>4</v>
      </c>
      <c r="E1910">
        <f>IF(D1910="","",VLOOKUP(D1910,Paramètres!$A$12:$B$16,2,FALSE))</f>
        <v>2</v>
      </c>
    </row>
    <row r="1911" spans="1:5" x14ac:dyDescent="0.2">
      <c r="A1911" t="s">
        <v>508</v>
      </c>
      <c r="B1911" t="s">
        <v>48</v>
      </c>
      <c r="C1911">
        <v>1</v>
      </c>
      <c r="D1911">
        <v>3</v>
      </c>
      <c r="E1911">
        <f>IF(D1911="","",VLOOKUP(D1911,Paramètres!$A$12:$B$16,2,FALSE))</f>
        <v>3</v>
      </c>
    </row>
    <row r="1912" spans="1:5" x14ac:dyDescent="0.2">
      <c r="A1912" t="s">
        <v>508</v>
      </c>
      <c r="B1912" t="s">
        <v>50</v>
      </c>
      <c r="C1912">
        <v>1</v>
      </c>
      <c r="E1912" t="str">
        <f>IF(D1912="","",VLOOKUP(D1912,Paramètres!$A$12:$B$16,2,FALSE))</f>
        <v/>
      </c>
    </row>
    <row r="1913" spans="1:5" x14ac:dyDescent="0.2">
      <c r="A1913" t="s">
        <v>508</v>
      </c>
      <c r="B1913" t="s">
        <v>52</v>
      </c>
      <c r="C1913">
        <v>1</v>
      </c>
      <c r="E1913" t="str">
        <f>IF(D1913="","",VLOOKUP(D1913,Paramètres!$A$12:$B$16,2,FALSE))</f>
        <v/>
      </c>
    </row>
    <row r="1914" spans="1:5" x14ac:dyDescent="0.2">
      <c r="A1914" t="s">
        <v>508</v>
      </c>
      <c r="B1914" t="s">
        <v>54</v>
      </c>
      <c r="C1914">
        <v>1</v>
      </c>
      <c r="D1914">
        <v>1</v>
      </c>
      <c r="E1914">
        <f>IF(D1914="","",VLOOKUP(D1914,Paramètres!$A$12:$B$16,2,FALSE))</f>
        <v>5</v>
      </c>
    </row>
    <row r="1915" spans="1:5" x14ac:dyDescent="0.2">
      <c r="A1915" t="s">
        <v>508</v>
      </c>
      <c r="B1915" t="s">
        <v>56</v>
      </c>
      <c r="C1915">
        <v>0</v>
      </c>
      <c r="E1915" t="str">
        <f>IF(D1915="","",VLOOKUP(D1915,Paramètres!$A$12:$B$16,2,FALSE))</f>
        <v/>
      </c>
    </row>
    <row r="1916" spans="1:5" x14ac:dyDescent="0.2">
      <c r="A1916" t="s">
        <v>508</v>
      </c>
      <c r="B1916" t="s">
        <v>58</v>
      </c>
      <c r="C1916">
        <v>0</v>
      </c>
      <c r="E1916" t="str">
        <f>IF(D1916="","",VLOOKUP(D1916,Paramètres!$A$12:$B$16,2,FALSE))</f>
        <v/>
      </c>
    </row>
    <row r="1917" spans="1:5" x14ac:dyDescent="0.2">
      <c r="A1917" t="s">
        <v>508</v>
      </c>
      <c r="B1917" t="s">
        <v>60</v>
      </c>
      <c r="C1917">
        <v>1</v>
      </c>
      <c r="E1917" t="str">
        <f>IF(D1917="","",VLOOKUP(D1917,Paramètres!$A$12:$B$16,2,FALSE))</f>
        <v/>
      </c>
    </row>
    <row r="1918" spans="1:5" x14ac:dyDescent="0.2">
      <c r="A1918" t="s">
        <v>508</v>
      </c>
      <c r="B1918" t="s">
        <v>62</v>
      </c>
      <c r="C1918">
        <v>1</v>
      </c>
      <c r="D1918">
        <v>5</v>
      </c>
      <c r="E1918">
        <f>IF(D1918="","",VLOOKUP(D1918,Paramètres!$A$12:$B$16,2,FALSE))</f>
        <v>1</v>
      </c>
    </row>
    <row r="1919" spans="1:5" x14ac:dyDescent="0.2">
      <c r="A1919" t="s">
        <v>508</v>
      </c>
      <c r="B1919" t="s">
        <v>64</v>
      </c>
      <c r="C1919">
        <v>1</v>
      </c>
      <c r="E1919" t="str">
        <f>IF(D1919="","",VLOOKUP(D1919,Paramètres!$A$12:$B$16,2,FALSE))</f>
        <v/>
      </c>
    </row>
    <row r="1920" spans="1:5" x14ac:dyDescent="0.2">
      <c r="A1920" t="s">
        <v>508</v>
      </c>
      <c r="B1920" t="s">
        <v>66</v>
      </c>
      <c r="C1920">
        <v>1</v>
      </c>
      <c r="D1920">
        <v>2</v>
      </c>
      <c r="E1920">
        <f>IF(D1920="","",VLOOKUP(D1920,Paramètres!$A$12:$B$16,2,FALSE))</f>
        <v>4</v>
      </c>
    </row>
    <row r="1921" spans="1:5" x14ac:dyDescent="0.2">
      <c r="A1921" t="s">
        <v>508</v>
      </c>
      <c r="B1921" t="s">
        <v>68</v>
      </c>
      <c r="C1921">
        <v>1</v>
      </c>
      <c r="E1921" t="str">
        <f>IF(D1921="","",VLOOKUP(D1921,Paramètres!$A$12:$B$16,2,FALSE))</f>
        <v/>
      </c>
    </row>
    <row r="1922" spans="1:5" x14ac:dyDescent="0.2">
      <c r="A1922" t="s">
        <v>509</v>
      </c>
      <c r="B1922" t="s">
        <v>46</v>
      </c>
      <c r="C1922">
        <v>1</v>
      </c>
      <c r="E1922" t="str">
        <f>IF(D1922="","",VLOOKUP(D1922,Paramètres!$A$12:$B$16,2,FALSE))</f>
        <v/>
      </c>
    </row>
    <row r="1923" spans="1:5" x14ac:dyDescent="0.2">
      <c r="A1923" t="s">
        <v>509</v>
      </c>
      <c r="B1923" t="s">
        <v>48</v>
      </c>
      <c r="C1923">
        <v>1</v>
      </c>
      <c r="D1923">
        <v>5</v>
      </c>
      <c r="E1923">
        <f>IF(D1923="","",VLOOKUP(D1923,Paramètres!$A$12:$B$16,2,FALSE))</f>
        <v>1</v>
      </c>
    </row>
    <row r="1924" spans="1:5" x14ac:dyDescent="0.2">
      <c r="A1924" t="s">
        <v>509</v>
      </c>
      <c r="B1924" t="s">
        <v>50</v>
      </c>
      <c r="C1924">
        <v>1</v>
      </c>
      <c r="E1924" t="str">
        <f>IF(D1924="","",VLOOKUP(D1924,Paramètres!$A$12:$B$16,2,FALSE))</f>
        <v/>
      </c>
    </row>
    <row r="1925" spans="1:5" x14ac:dyDescent="0.2">
      <c r="A1925" t="s">
        <v>509</v>
      </c>
      <c r="B1925" t="s">
        <v>52</v>
      </c>
      <c r="C1925">
        <v>1</v>
      </c>
      <c r="D1925">
        <v>3</v>
      </c>
      <c r="E1925">
        <f>IF(D1925="","",VLOOKUP(D1925,Paramètres!$A$12:$B$16,2,FALSE))</f>
        <v>3</v>
      </c>
    </row>
    <row r="1926" spans="1:5" x14ac:dyDescent="0.2">
      <c r="A1926" t="s">
        <v>509</v>
      </c>
      <c r="B1926" t="s">
        <v>54</v>
      </c>
      <c r="C1926">
        <v>1</v>
      </c>
      <c r="E1926" t="str">
        <f>IF(D1926="","",VLOOKUP(D1926,Paramètres!$A$12:$B$16,2,FALSE))</f>
        <v/>
      </c>
    </row>
    <row r="1927" spans="1:5" x14ac:dyDescent="0.2">
      <c r="A1927" t="s">
        <v>509</v>
      </c>
      <c r="B1927" t="s">
        <v>56</v>
      </c>
      <c r="C1927">
        <v>0</v>
      </c>
      <c r="E1927" t="str">
        <f>IF(D1927="","",VLOOKUP(D1927,Paramètres!$A$12:$B$16,2,FALSE))</f>
        <v/>
      </c>
    </row>
    <row r="1928" spans="1:5" x14ac:dyDescent="0.2">
      <c r="A1928" t="s">
        <v>509</v>
      </c>
      <c r="B1928" t="s">
        <v>58</v>
      </c>
      <c r="C1928">
        <v>1</v>
      </c>
      <c r="E1928" t="str">
        <f>IF(D1928="","",VLOOKUP(D1928,Paramètres!$A$12:$B$16,2,FALSE))</f>
        <v/>
      </c>
    </row>
    <row r="1929" spans="1:5" x14ac:dyDescent="0.2">
      <c r="A1929" t="s">
        <v>509</v>
      </c>
      <c r="B1929" t="s">
        <v>60</v>
      </c>
      <c r="C1929">
        <v>0</v>
      </c>
      <c r="E1929" t="str">
        <f>IF(D1929="","",VLOOKUP(D1929,Paramètres!$A$12:$B$16,2,FALSE))</f>
        <v/>
      </c>
    </row>
    <row r="1930" spans="1:5" x14ac:dyDescent="0.2">
      <c r="A1930" t="s">
        <v>509</v>
      </c>
      <c r="B1930" t="s">
        <v>62</v>
      </c>
      <c r="C1930">
        <v>1</v>
      </c>
      <c r="D1930">
        <v>1</v>
      </c>
      <c r="E1930">
        <f>IF(D1930="","",VLOOKUP(D1930,Paramètres!$A$12:$B$16,2,FALSE))</f>
        <v>5</v>
      </c>
    </row>
    <row r="1931" spans="1:5" x14ac:dyDescent="0.2">
      <c r="A1931" t="s">
        <v>509</v>
      </c>
      <c r="B1931" t="s">
        <v>64</v>
      </c>
      <c r="C1931">
        <v>1</v>
      </c>
      <c r="D1931">
        <v>4</v>
      </c>
      <c r="E1931">
        <f>IF(D1931="","",VLOOKUP(D1931,Paramètres!$A$12:$B$16,2,FALSE))</f>
        <v>2</v>
      </c>
    </row>
    <row r="1932" spans="1:5" x14ac:dyDescent="0.2">
      <c r="A1932" t="s">
        <v>509</v>
      </c>
      <c r="B1932" t="s">
        <v>66</v>
      </c>
      <c r="C1932">
        <v>1</v>
      </c>
      <c r="E1932" t="str">
        <f>IF(D1932="","",VLOOKUP(D1932,Paramètres!$A$12:$B$16,2,FALSE))</f>
        <v/>
      </c>
    </row>
    <row r="1933" spans="1:5" x14ac:dyDescent="0.2">
      <c r="A1933" t="s">
        <v>509</v>
      </c>
      <c r="B1933" t="s">
        <v>68</v>
      </c>
      <c r="C1933">
        <v>1</v>
      </c>
      <c r="D1933">
        <v>2</v>
      </c>
      <c r="E1933">
        <f>IF(D1933="","",VLOOKUP(D1933,Paramètres!$A$12:$B$16,2,FALSE))</f>
        <v>4</v>
      </c>
    </row>
    <row r="1934" spans="1:5" x14ac:dyDescent="0.2">
      <c r="A1934" t="s">
        <v>510</v>
      </c>
      <c r="B1934" t="s">
        <v>46</v>
      </c>
      <c r="C1934">
        <v>1</v>
      </c>
      <c r="D1934">
        <v>3</v>
      </c>
      <c r="E1934">
        <f>IF(D1934="","",VLOOKUP(D1934,Paramètres!$A$12:$B$16,2,FALSE))</f>
        <v>3</v>
      </c>
    </row>
    <row r="1935" spans="1:5" x14ac:dyDescent="0.2">
      <c r="A1935" t="s">
        <v>510</v>
      </c>
      <c r="B1935" t="s">
        <v>48</v>
      </c>
      <c r="C1935">
        <v>1</v>
      </c>
      <c r="E1935" t="str">
        <f>IF(D1935="","",VLOOKUP(D1935,Paramètres!$A$12:$B$16,2,FALSE))</f>
        <v/>
      </c>
    </row>
    <row r="1936" spans="1:5" x14ac:dyDescent="0.2">
      <c r="A1936" t="s">
        <v>510</v>
      </c>
      <c r="B1936" t="s">
        <v>50</v>
      </c>
      <c r="C1936">
        <v>1</v>
      </c>
      <c r="D1936">
        <v>1</v>
      </c>
      <c r="E1936">
        <f>IF(D1936="","",VLOOKUP(D1936,Paramètres!$A$12:$B$16,2,FALSE))</f>
        <v>5</v>
      </c>
    </row>
    <row r="1937" spans="1:5" x14ac:dyDescent="0.2">
      <c r="A1937" t="s">
        <v>510</v>
      </c>
      <c r="B1937" t="s">
        <v>52</v>
      </c>
      <c r="C1937">
        <v>0</v>
      </c>
      <c r="E1937" t="str">
        <f>IF(D1937="","",VLOOKUP(D1937,Paramètres!$A$12:$B$16,2,FALSE))</f>
        <v/>
      </c>
    </row>
    <row r="1938" spans="1:5" x14ac:dyDescent="0.2">
      <c r="A1938" t="s">
        <v>510</v>
      </c>
      <c r="B1938" t="s">
        <v>54</v>
      </c>
      <c r="C1938">
        <v>0</v>
      </c>
      <c r="E1938" t="str">
        <f>IF(D1938="","",VLOOKUP(D1938,Paramètres!$A$12:$B$16,2,FALSE))</f>
        <v/>
      </c>
    </row>
    <row r="1939" spans="1:5" x14ac:dyDescent="0.2">
      <c r="A1939" t="s">
        <v>510</v>
      </c>
      <c r="B1939" t="s">
        <v>56</v>
      </c>
      <c r="C1939">
        <v>1</v>
      </c>
      <c r="D1939">
        <v>2</v>
      </c>
      <c r="E1939">
        <f>IF(D1939="","",VLOOKUP(D1939,Paramètres!$A$12:$B$16,2,FALSE))</f>
        <v>4</v>
      </c>
    </row>
    <row r="1940" spans="1:5" x14ac:dyDescent="0.2">
      <c r="A1940" t="s">
        <v>510</v>
      </c>
      <c r="B1940" t="s">
        <v>58</v>
      </c>
      <c r="C1940">
        <v>1</v>
      </c>
      <c r="D1940">
        <v>4</v>
      </c>
      <c r="E1940">
        <f>IF(D1940="","",VLOOKUP(D1940,Paramètres!$A$12:$B$16,2,FALSE))</f>
        <v>2</v>
      </c>
    </row>
    <row r="1941" spans="1:5" x14ac:dyDescent="0.2">
      <c r="A1941" t="s">
        <v>510</v>
      </c>
      <c r="B1941" t="s">
        <v>60</v>
      </c>
      <c r="C1941">
        <v>1</v>
      </c>
      <c r="E1941" t="str">
        <f>IF(D1941="","",VLOOKUP(D1941,Paramètres!$A$12:$B$16,2,FALSE))</f>
        <v/>
      </c>
    </row>
    <row r="1942" spans="1:5" x14ac:dyDescent="0.2">
      <c r="A1942" t="s">
        <v>510</v>
      </c>
      <c r="B1942" t="s">
        <v>62</v>
      </c>
      <c r="C1942">
        <v>1</v>
      </c>
      <c r="D1942">
        <v>5</v>
      </c>
      <c r="E1942">
        <f>IF(D1942="","",VLOOKUP(D1942,Paramètres!$A$12:$B$16,2,FALSE))</f>
        <v>1</v>
      </c>
    </row>
    <row r="1943" spans="1:5" x14ac:dyDescent="0.2">
      <c r="A1943" t="s">
        <v>510</v>
      </c>
      <c r="B1943" t="s">
        <v>64</v>
      </c>
      <c r="C1943">
        <v>1</v>
      </c>
      <c r="E1943" t="str">
        <f>IF(D1943="","",VLOOKUP(D1943,Paramètres!$A$12:$B$16,2,FALSE))</f>
        <v/>
      </c>
    </row>
    <row r="1944" spans="1:5" x14ac:dyDescent="0.2">
      <c r="A1944" t="s">
        <v>510</v>
      </c>
      <c r="B1944" t="s">
        <v>66</v>
      </c>
      <c r="C1944">
        <v>1</v>
      </c>
      <c r="E1944" t="str">
        <f>IF(D1944="","",VLOOKUP(D1944,Paramètres!$A$12:$B$16,2,FALSE))</f>
        <v/>
      </c>
    </row>
    <row r="1945" spans="1:5" x14ac:dyDescent="0.2">
      <c r="A1945" t="s">
        <v>510</v>
      </c>
      <c r="B1945" t="s">
        <v>68</v>
      </c>
      <c r="C1945">
        <v>1</v>
      </c>
      <c r="E1945" t="str">
        <f>IF(D1945="","",VLOOKUP(D1945,Paramètres!$A$12:$B$16,2,FALSE))</f>
        <v/>
      </c>
    </row>
    <row r="1946" spans="1:5" x14ac:dyDescent="0.2">
      <c r="A1946" t="s">
        <v>511</v>
      </c>
      <c r="B1946" t="s">
        <v>46</v>
      </c>
      <c r="C1946">
        <v>0</v>
      </c>
      <c r="E1946" t="str">
        <f>IF(D1946="","",VLOOKUP(D1946,Paramètres!$A$12:$B$16,2,FALSE))</f>
        <v/>
      </c>
    </row>
    <row r="1947" spans="1:5" x14ac:dyDescent="0.2">
      <c r="A1947" t="s">
        <v>511</v>
      </c>
      <c r="B1947" t="s">
        <v>48</v>
      </c>
      <c r="C1947">
        <v>1</v>
      </c>
      <c r="D1947">
        <v>3</v>
      </c>
      <c r="E1947">
        <f>IF(D1947="","",VLOOKUP(D1947,Paramètres!$A$12:$B$16,2,FALSE))</f>
        <v>3</v>
      </c>
    </row>
    <row r="1948" spans="1:5" x14ac:dyDescent="0.2">
      <c r="A1948" t="s">
        <v>511</v>
      </c>
      <c r="B1948" t="s">
        <v>50</v>
      </c>
      <c r="C1948">
        <v>1</v>
      </c>
      <c r="D1948">
        <v>1</v>
      </c>
      <c r="E1948">
        <f>IF(D1948="","",VLOOKUP(D1948,Paramètres!$A$12:$B$16,2,FALSE))</f>
        <v>5</v>
      </c>
    </row>
    <row r="1949" spans="1:5" x14ac:dyDescent="0.2">
      <c r="A1949" t="s">
        <v>511</v>
      </c>
      <c r="B1949" t="s">
        <v>52</v>
      </c>
      <c r="C1949">
        <v>1</v>
      </c>
      <c r="E1949" t="str">
        <f>IF(D1949="","",VLOOKUP(D1949,Paramètres!$A$12:$B$16,2,FALSE))</f>
        <v/>
      </c>
    </row>
    <row r="1950" spans="1:5" x14ac:dyDescent="0.2">
      <c r="A1950" t="s">
        <v>511</v>
      </c>
      <c r="B1950" t="s">
        <v>54</v>
      </c>
      <c r="C1950">
        <v>1</v>
      </c>
      <c r="D1950">
        <v>5</v>
      </c>
      <c r="E1950">
        <f>IF(D1950="","",VLOOKUP(D1950,Paramètres!$A$12:$B$16,2,FALSE))</f>
        <v>1</v>
      </c>
    </row>
    <row r="1951" spans="1:5" x14ac:dyDescent="0.2">
      <c r="A1951" t="s">
        <v>511</v>
      </c>
      <c r="B1951" t="s">
        <v>56</v>
      </c>
      <c r="C1951">
        <v>1</v>
      </c>
      <c r="D1951">
        <v>4</v>
      </c>
      <c r="E1951">
        <f>IF(D1951="","",VLOOKUP(D1951,Paramètres!$A$12:$B$16,2,FALSE))</f>
        <v>2</v>
      </c>
    </row>
    <row r="1952" spans="1:5" x14ac:dyDescent="0.2">
      <c r="A1952" t="s">
        <v>511</v>
      </c>
      <c r="B1952" t="s">
        <v>58</v>
      </c>
      <c r="C1952">
        <v>1</v>
      </c>
      <c r="E1952" t="str">
        <f>IF(D1952="","",VLOOKUP(D1952,Paramètres!$A$12:$B$16,2,FALSE))</f>
        <v/>
      </c>
    </row>
    <row r="1953" spans="1:5" x14ac:dyDescent="0.2">
      <c r="A1953" t="s">
        <v>511</v>
      </c>
      <c r="B1953" t="s">
        <v>60</v>
      </c>
      <c r="C1953">
        <v>1</v>
      </c>
      <c r="D1953">
        <v>2</v>
      </c>
      <c r="E1953">
        <f>IF(D1953="","",VLOOKUP(D1953,Paramètres!$A$12:$B$16,2,FALSE))</f>
        <v>4</v>
      </c>
    </row>
    <row r="1954" spans="1:5" x14ac:dyDescent="0.2">
      <c r="A1954" t="s">
        <v>511</v>
      </c>
      <c r="B1954" t="s">
        <v>62</v>
      </c>
      <c r="C1954">
        <v>1</v>
      </c>
      <c r="E1954" t="str">
        <f>IF(D1954="","",VLOOKUP(D1954,Paramètres!$A$12:$B$16,2,FALSE))</f>
        <v/>
      </c>
    </row>
    <row r="1955" spans="1:5" x14ac:dyDescent="0.2">
      <c r="A1955" t="s">
        <v>511</v>
      </c>
      <c r="B1955" t="s">
        <v>64</v>
      </c>
      <c r="C1955">
        <v>1</v>
      </c>
      <c r="E1955" t="str">
        <f>IF(D1955="","",VLOOKUP(D1955,Paramètres!$A$12:$B$16,2,FALSE))</f>
        <v/>
      </c>
    </row>
    <row r="1956" spans="1:5" x14ac:dyDescent="0.2">
      <c r="A1956" t="s">
        <v>511</v>
      </c>
      <c r="B1956" t="s">
        <v>66</v>
      </c>
      <c r="C1956">
        <v>0</v>
      </c>
      <c r="E1956" t="str">
        <f>IF(D1956="","",VLOOKUP(D1956,Paramètres!$A$12:$B$16,2,FALSE))</f>
        <v/>
      </c>
    </row>
    <row r="1957" spans="1:5" x14ac:dyDescent="0.2">
      <c r="A1957" t="s">
        <v>511</v>
      </c>
      <c r="B1957" t="s">
        <v>68</v>
      </c>
      <c r="C1957">
        <v>1</v>
      </c>
      <c r="E1957" t="str">
        <f>IF(D1957="","",VLOOKUP(D1957,Paramètres!$A$12:$B$16,2,FALSE))</f>
        <v/>
      </c>
    </row>
    <row r="1958" spans="1:5" x14ac:dyDescent="0.2">
      <c r="A1958" t="s">
        <v>512</v>
      </c>
      <c r="B1958" t="s">
        <v>46</v>
      </c>
      <c r="C1958">
        <v>1</v>
      </c>
      <c r="D1958">
        <v>1</v>
      </c>
      <c r="E1958">
        <f>IF(D1958="","",VLOOKUP(D1958,Paramètres!$A$12:$B$16,2,FALSE))</f>
        <v>5</v>
      </c>
    </row>
    <row r="1959" spans="1:5" x14ac:dyDescent="0.2">
      <c r="A1959" t="s">
        <v>512</v>
      </c>
      <c r="B1959" t="s">
        <v>48</v>
      </c>
      <c r="C1959">
        <v>1</v>
      </c>
      <c r="E1959" t="str">
        <f>IF(D1959="","",VLOOKUP(D1959,Paramètres!$A$12:$B$16,2,FALSE))</f>
        <v/>
      </c>
    </row>
    <row r="1960" spans="1:5" x14ac:dyDescent="0.2">
      <c r="A1960" t="s">
        <v>512</v>
      </c>
      <c r="B1960" t="s">
        <v>50</v>
      </c>
      <c r="C1960">
        <v>0</v>
      </c>
      <c r="E1960" t="str">
        <f>IF(D1960="","",VLOOKUP(D1960,Paramètres!$A$12:$B$16,2,FALSE))</f>
        <v/>
      </c>
    </row>
    <row r="1961" spans="1:5" x14ac:dyDescent="0.2">
      <c r="A1961" t="s">
        <v>512</v>
      </c>
      <c r="B1961" t="s">
        <v>52</v>
      </c>
      <c r="C1961">
        <v>1</v>
      </c>
      <c r="E1961" t="str">
        <f>IF(D1961="","",VLOOKUP(D1961,Paramètres!$A$12:$B$16,2,FALSE))</f>
        <v/>
      </c>
    </row>
    <row r="1962" spans="1:5" x14ac:dyDescent="0.2">
      <c r="A1962" t="s">
        <v>512</v>
      </c>
      <c r="B1962" t="s">
        <v>54</v>
      </c>
      <c r="C1962">
        <v>1</v>
      </c>
      <c r="D1962">
        <v>3</v>
      </c>
      <c r="E1962">
        <f>IF(D1962="","",VLOOKUP(D1962,Paramètres!$A$12:$B$16,2,FALSE))</f>
        <v>3</v>
      </c>
    </row>
    <row r="1963" spans="1:5" x14ac:dyDescent="0.2">
      <c r="A1963" t="s">
        <v>512</v>
      </c>
      <c r="B1963" t="s">
        <v>56</v>
      </c>
      <c r="C1963">
        <v>1</v>
      </c>
      <c r="D1963">
        <v>2</v>
      </c>
      <c r="E1963">
        <f>IF(D1963="","",VLOOKUP(D1963,Paramètres!$A$12:$B$16,2,FALSE))</f>
        <v>4</v>
      </c>
    </row>
    <row r="1964" spans="1:5" x14ac:dyDescent="0.2">
      <c r="A1964" t="s">
        <v>512</v>
      </c>
      <c r="B1964" t="s">
        <v>58</v>
      </c>
      <c r="C1964">
        <v>1</v>
      </c>
      <c r="E1964" t="str">
        <f>IF(D1964="","",VLOOKUP(D1964,Paramètres!$A$12:$B$16,2,FALSE))</f>
        <v/>
      </c>
    </row>
    <row r="1965" spans="1:5" x14ac:dyDescent="0.2">
      <c r="A1965" t="s">
        <v>512</v>
      </c>
      <c r="B1965" t="s">
        <v>60</v>
      </c>
      <c r="C1965">
        <v>1</v>
      </c>
      <c r="E1965" t="str">
        <f>IF(D1965="","",VLOOKUP(D1965,Paramètres!$A$12:$B$16,2,FALSE))</f>
        <v/>
      </c>
    </row>
    <row r="1966" spans="1:5" x14ac:dyDescent="0.2">
      <c r="A1966" t="s">
        <v>512</v>
      </c>
      <c r="B1966" t="s">
        <v>62</v>
      </c>
      <c r="C1966">
        <v>1</v>
      </c>
      <c r="D1966">
        <v>4</v>
      </c>
      <c r="E1966">
        <f>IF(D1966="","",VLOOKUP(D1966,Paramètres!$A$12:$B$16,2,FALSE))</f>
        <v>2</v>
      </c>
    </row>
    <row r="1967" spans="1:5" x14ac:dyDescent="0.2">
      <c r="A1967" t="s">
        <v>512</v>
      </c>
      <c r="B1967" t="s">
        <v>64</v>
      </c>
      <c r="C1967">
        <v>1</v>
      </c>
      <c r="E1967" t="str">
        <f>IF(D1967="","",VLOOKUP(D1967,Paramètres!$A$12:$B$16,2,FALSE))</f>
        <v/>
      </c>
    </row>
    <row r="1968" spans="1:5" x14ac:dyDescent="0.2">
      <c r="A1968" t="s">
        <v>512</v>
      </c>
      <c r="B1968" t="s">
        <v>66</v>
      </c>
      <c r="C1968">
        <v>0</v>
      </c>
      <c r="E1968" t="str">
        <f>IF(D1968="","",VLOOKUP(D1968,Paramètres!$A$12:$B$16,2,FALSE))</f>
        <v/>
      </c>
    </row>
    <row r="1969" spans="1:5" x14ac:dyDescent="0.2">
      <c r="A1969" t="s">
        <v>512</v>
      </c>
      <c r="B1969" t="s">
        <v>68</v>
      </c>
      <c r="C1969">
        <v>1</v>
      </c>
      <c r="D1969">
        <v>5</v>
      </c>
      <c r="E1969">
        <f>IF(D1969="","",VLOOKUP(D1969,Paramètres!$A$12:$B$16,2,FALSE))</f>
        <v>1</v>
      </c>
    </row>
    <row r="1970" spans="1:5" x14ac:dyDescent="0.2">
      <c r="A1970" t="s">
        <v>513</v>
      </c>
      <c r="B1970" t="s">
        <v>46</v>
      </c>
      <c r="C1970">
        <v>1</v>
      </c>
      <c r="D1970">
        <v>4</v>
      </c>
      <c r="E1970">
        <f>IF(D1970="","",VLOOKUP(D1970,Paramètres!$A$12:$B$16,2,FALSE))</f>
        <v>2</v>
      </c>
    </row>
    <row r="1971" spans="1:5" x14ac:dyDescent="0.2">
      <c r="A1971" t="s">
        <v>513</v>
      </c>
      <c r="B1971" t="s">
        <v>48</v>
      </c>
      <c r="C1971">
        <v>0</v>
      </c>
      <c r="E1971" t="str">
        <f>IF(D1971="","",VLOOKUP(D1971,Paramètres!$A$12:$B$16,2,FALSE))</f>
        <v/>
      </c>
    </row>
    <row r="1972" spans="1:5" x14ac:dyDescent="0.2">
      <c r="A1972" t="s">
        <v>513</v>
      </c>
      <c r="B1972" t="s">
        <v>50</v>
      </c>
      <c r="C1972">
        <v>1</v>
      </c>
      <c r="E1972" t="str">
        <f>IF(D1972="","",VLOOKUP(D1972,Paramètres!$A$12:$B$16,2,FALSE))</f>
        <v/>
      </c>
    </row>
    <row r="1973" spans="1:5" x14ac:dyDescent="0.2">
      <c r="A1973" t="s">
        <v>513</v>
      </c>
      <c r="B1973" t="s">
        <v>52</v>
      </c>
      <c r="C1973">
        <v>1</v>
      </c>
      <c r="E1973" t="str">
        <f>IF(D1973="","",VLOOKUP(D1973,Paramètres!$A$12:$B$16,2,FALSE))</f>
        <v/>
      </c>
    </row>
    <row r="1974" spans="1:5" x14ac:dyDescent="0.2">
      <c r="A1974" t="s">
        <v>513</v>
      </c>
      <c r="B1974" t="s">
        <v>54</v>
      </c>
      <c r="C1974">
        <v>1</v>
      </c>
      <c r="E1974" t="str">
        <f>IF(D1974="","",VLOOKUP(D1974,Paramètres!$A$12:$B$16,2,FALSE))</f>
        <v/>
      </c>
    </row>
    <row r="1975" spans="1:5" x14ac:dyDescent="0.2">
      <c r="A1975" t="s">
        <v>513</v>
      </c>
      <c r="B1975" t="s">
        <v>56</v>
      </c>
      <c r="C1975">
        <v>0</v>
      </c>
      <c r="E1975" t="str">
        <f>IF(D1975="","",VLOOKUP(D1975,Paramètres!$A$12:$B$16,2,FALSE))</f>
        <v/>
      </c>
    </row>
    <row r="1976" spans="1:5" x14ac:dyDescent="0.2">
      <c r="A1976" t="s">
        <v>513</v>
      </c>
      <c r="B1976" t="s">
        <v>58</v>
      </c>
      <c r="C1976">
        <v>1</v>
      </c>
      <c r="E1976" t="str">
        <f>IF(D1976="","",VLOOKUP(D1976,Paramètres!$A$12:$B$16,2,FALSE))</f>
        <v/>
      </c>
    </row>
    <row r="1977" spans="1:5" x14ac:dyDescent="0.2">
      <c r="A1977" t="s">
        <v>513</v>
      </c>
      <c r="B1977" t="s">
        <v>60</v>
      </c>
      <c r="C1977">
        <v>1</v>
      </c>
      <c r="D1977">
        <v>3</v>
      </c>
      <c r="E1977">
        <f>IF(D1977="","",VLOOKUP(D1977,Paramètres!$A$12:$B$16,2,FALSE))</f>
        <v>3</v>
      </c>
    </row>
    <row r="1978" spans="1:5" x14ac:dyDescent="0.2">
      <c r="A1978" t="s">
        <v>513</v>
      </c>
      <c r="B1978" t="s">
        <v>62</v>
      </c>
      <c r="C1978">
        <v>1</v>
      </c>
      <c r="D1978">
        <v>2</v>
      </c>
      <c r="E1978">
        <f>IF(D1978="","",VLOOKUP(D1978,Paramètres!$A$12:$B$16,2,FALSE))</f>
        <v>4</v>
      </c>
    </row>
    <row r="1979" spans="1:5" x14ac:dyDescent="0.2">
      <c r="A1979" t="s">
        <v>513</v>
      </c>
      <c r="B1979" t="s">
        <v>64</v>
      </c>
      <c r="C1979">
        <v>1</v>
      </c>
      <c r="D1979">
        <v>1</v>
      </c>
      <c r="E1979">
        <f>IF(D1979="","",VLOOKUP(D1979,Paramètres!$A$12:$B$16,2,FALSE))</f>
        <v>5</v>
      </c>
    </row>
    <row r="1980" spans="1:5" x14ac:dyDescent="0.2">
      <c r="A1980" t="s">
        <v>513</v>
      </c>
      <c r="B1980" t="s">
        <v>66</v>
      </c>
      <c r="C1980">
        <v>1</v>
      </c>
      <c r="D1980">
        <v>5</v>
      </c>
      <c r="E1980">
        <f>IF(D1980="","",VLOOKUP(D1980,Paramètres!$A$12:$B$16,2,FALSE))</f>
        <v>1</v>
      </c>
    </row>
    <row r="1981" spans="1:5" x14ac:dyDescent="0.2">
      <c r="A1981" t="s">
        <v>513</v>
      </c>
      <c r="B1981" t="s">
        <v>68</v>
      </c>
      <c r="C1981">
        <v>1</v>
      </c>
      <c r="E1981" t="str">
        <f>IF(D1981="","",VLOOKUP(D1981,Paramètres!$A$12:$B$16,2,FALSE))</f>
        <v/>
      </c>
    </row>
    <row r="1982" spans="1:5" x14ac:dyDescent="0.2">
      <c r="A1982" t="s">
        <v>514</v>
      </c>
      <c r="B1982" t="s">
        <v>46</v>
      </c>
      <c r="C1982">
        <v>1</v>
      </c>
      <c r="D1982">
        <v>3</v>
      </c>
      <c r="E1982">
        <f>IF(D1982="","",VLOOKUP(D1982,Paramètres!$A$12:$B$16,2,FALSE))</f>
        <v>3</v>
      </c>
    </row>
    <row r="1983" spans="1:5" x14ac:dyDescent="0.2">
      <c r="A1983" t="s">
        <v>514</v>
      </c>
      <c r="B1983" t="s">
        <v>48</v>
      </c>
      <c r="C1983">
        <v>1</v>
      </c>
      <c r="D1983">
        <v>5</v>
      </c>
      <c r="E1983">
        <f>IF(D1983="","",VLOOKUP(D1983,Paramètres!$A$12:$B$16,2,FALSE))</f>
        <v>1</v>
      </c>
    </row>
    <row r="1984" spans="1:5" x14ac:dyDescent="0.2">
      <c r="A1984" t="s">
        <v>514</v>
      </c>
      <c r="B1984" t="s">
        <v>50</v>
      </c>
      <c r="C1984">
        <v>1</v>
      </c>
      <c r="E1984" t="str">
        <f>IF(D1984="","",VLOOKUP(D1984,Paramètres!$A$12:$B$16,2,FALSE))</f>
        <v/>
      </c>
    </row>
    <row r="1985" spans="1:5" x14ac:dyDescent="0.2">
      <c r="A1985" t="s">
        <v>514</v>
      </c>
      <c r="B1985" t="s">
        <v>52</v>
      </c>
      <c r="C1985">
        <v>1</v>
      </c>
      <c r="D1985">
        <v>2</v>
      </c>
      <c r="E1985">
        <f>IF(D1985="","",VLOOKUP(D1985,Paramètres!$A$12:$B$16,2,FALSE))</f>
        <v>4</v>
      </c>
    </row>
    <row r="1986" spans="1:5" x14ac:dyDescent="0.2">
      <c r="A1986" t="s">
        <v>514</v>
      </c>
      <c r="B1986" t="s">
        <v>54</v>
      </c>
      <c r="C1986">
        <v>0</v>
      </c>
      <c r="E1986" t="str">
        <f>IF(D1986="","",VLOOKUP(D1986,Paramètres!$A$12:$B$16,2,FALSE))</f>
        <v/>
      </c>
    </row>
    <row r="1987" spans="1:5" x14ac:dyDescent="0.2">
      <c r="A1987" t="s">
        <v>514</v>
      </c>
      <c r="B1987" t="s">
        <v>56</v>
      </c>
      <c r="C1987">
        <v>1</v>
      </c>
      <c r="D1987">
        <v>4</v>
      </c>
      <c r="E1987">
        <f>IF(D1987="","",VLOOKUP(D1987,Paramètres!$A$12:$B$16,2,FALSE))</f>
        <v>2</v>
      </c>
    </row>
    <row r="1988" spans="1:5" x14ac:dyDescent="0.2">
      <c r="A1988" t="s">
        <v>514</v>
      </c>
      <c r="B1988" t="s">
        <v>58</v>
      </c>
      <c r="C1988">
        <v>1</v>
      </c>
      <c r="E1988" t="str">
        <f>IF(D1988="","",VLOOKUP(D1988,Paramètres!$A$12:$B$16,2,FALSE))</f>
        <v/>
      </c>
    </row>
    <row r="1989" spans="1:5" x14ac:dyDescent="0.2">
      <c r="A1989" t="s">
        <v>514</v>
      </c>
      <c r="B1989" t="s">
        <v>60</v>
      </c>
      <c r="C1989">
        <v>1</v>
      </c>
      <c r="E1989" t="str">
        <f>IF(D1989="","",VLOOKUP(D1989,Paramètres!$A$12:$B$16,2,FALSE))</f>
        <v/>
      </c>
    </row>
    <row r="1990" spans="1:5" x14ac:dyDescent="0.2">
      <c r="A1990" t="s">
        <v>514</v>
      </c>
      <c r="B1990" t="s">
        <v>62</v>
      </c>
      <c r="C1990">
        <v>1</v>
      </c>
      <c r="E1990" t="str">
        <f>IF(D1990="","",VLOOKUP(D1990,Paramètres!$A$12:$B$16,2,FALSE))</f>
        <v/>
      </c>
    </row>
    <row r="1991" spans="1:5" x14ac:dyDescent="0.2">
      <c r="A1991" t="s">
        <v>514</v>
      </c>
      <c r="B1991" t="s">
        <v>64</v>
      </c>
      <c r="C1991">
        <v>1</v>
      </c>
      <c r="E1991" t="str">
        <f>IF(D1991="","",VLOOKUP(D1991,Paramètres!$A$12:$B$16,2,FALSE))</f>
        <v/>
      </c>
    </row>
    <row r="1992" spans="1:5" x14ac:dyDescent="0.2">
      <c r="A1992" t="s">
        <v>514</v>
      </c>
      <c r="B1992" t="s">
        <v>66</v>
      </c>
      <c r="C1992">
        <v>1</v>
      </c>
      <c r="D1992">
        <v>1</v>
      </c>
      <c r="E1992">
        <f>IF(D1992="","",VLOOKUP(D1992,Paramètres!$A$12:$B$16,2,FALSE))</f>
        <v>5</v>
      </c>
    </row>
    <row r="1993" spans="1:5" x14ac:dyDescent="0.2">
      <c r="A1993" t="s">
        <v>514</v>
      </c>
      <c r="B1993" t="s">
        <v>68</v>
      </c>
      <c r="C1993">
        <v>0</v>
      </c>
      <c r="E1993" t="str">
        <f>IF(D1993="","",VLOOKUP(D1993,Paramètres!$A$12:$B$16,2,FALSE))</f>
        <v/>
      </c>
    </row>
    <row r="1994" spans="1:5" x14ac:dyDescent="0.2">
      <c r="A1994" t="s">
        <v>515</v>
      </c>
      <c r="B1994" t="s">
        <v>46</v>
      </c>
      <c r="C1994">
        <v>0</v>
      </c>
      <c r="E1994" t="str">
        <f>IF(D1994="","",VLOOKUP(D1994,Paramètres!$A$12:$B$16,2,FALSE))</f>
        <v/>
      </c>
    </row>
    <row r="1995" spans="1:5" x14ac:dyDescent="0.2">
      <c r="A1995" t="s">
        <v>515</v>
      </c>
      <c r="B1995" t="s">
        <v>48</v>
      </c>
      <c r="C1995">
        <v>1</v>
      </c>
      <c r="D1995">
        <v>2</v>
      </c>
      <c r="E1995">
        <f>IF(D1995="","",VLOOKUP(D1995,Paramètres!$A$12:$B$16,2,FALSE))</f>
        <v>4</v>
      </c>
    </row>
    <row r="1996" spans="1:5" x14ac:dyDescent="0.2">
      <c r="A1996" t="s">
        <v>515</v>
      </c>
      <c r="B1996" t="s">
        <v>50</v>
      </c>
      <c r="C1996">
        <v>1</v>
      </c>
      <c r="D1996">
        <v>3</v>
      </c>
      <c r="E1996">
        <f>IF(D1996="","",VLOOKUP(D1996,Paramètres!$A$12:$B$16,2,FALSE))</f>
        <v>3</v>
      </c>
    </row>
    <row r="1997" spans="1:5" x14ac:dyDescent="0.2">
      <c r="A1997" t="s">
        <v>515</v>
      </c>
      <c r="B1997" t="s">
        <v>52</v>
      </c>
      <c r="C1997">
        <v>1</v>
      </c>
      <c r="E1997" t="str">
        <f>IF(D1997="","",VLOOKUP(D1997,Paramètres!$A$12:$B$16,2,FALSE))</f>
        <v/>
      </c>
    </row>
    <row r="1998" spans="1:5" x14ac:dyDescent="0.2">
      <c r="A1998" t="s">
        <v>515</v>
      </c>
      <c r="B1998" t="s">
        <v>54</v>
      </c>
      <c r="C1998">
        <v>1</v>
      </c>
      <c r="E1998" t="str">
        <f>IF(D1998="","",VLOOKUP(D1998,Paramètres!$A$12:$B$16,2,FALSE))</f>
        <v/>
      </c>
    </row>
    <row r="1999" spans="1:5" x14ac:dyDescent="0.2">
      <c r="A1999" t="s">
        <v>515</v>
      </c>
      <c r="B1999" t="s">
        <v>56</v>
      </c>
      <c r="C1999">
        <v>1</v>
      </c>
      <c r="E1999" t="str">
        <f>IF(D1999="","",VLOOKUP(D1999,Paramètres!$A$12:$B$16,2,FALSE))</f>
        <v/>
      </c>
    </row>
    <row r="2000" spans="1:5" x14ac:dyDescent="0.2">
      <c r="A2000" t="s">
        <v>515</v>
      </c>
      <c r="B2000" t="s">
        <v>58</v>
      </c>
      <c r="C2000">
        <v>1</v>
      </c>
      <c r="D2000">
        <v>5</v>
      </c>
      <c r="E2000">
        <f>IF(D2000="","",VLOOKUP(D2000,Paramètres!$A$12:$B$16,2,FALSE))</f>
        <v>1</v>
      </c>
    </row>
    <row r="2001" spans="1:5" x14ac:dyDescent="0.2">
      <c r="A2001" t="s">
        <v>515</v>
      </c>
      <c r="B2001" t="s">
        <v>60</v>
      </c>
      <c r="C2001">
        <v>1</v>
      </c>
      <c r="E2001" t="str">
        <f>IF(D2001="","",VLOOKUP(D2001,Paramètres!$A$12:$B$16,2,FALSE))</f>
        <v/>
      </c>
    </row>
    <row r="2002" spans="1:5" x14ac:dyDescent="0.2">
      <c r="A2002" t="s">
        <v>515</v>
      </c>
      <c r="B2002" t="s">
        <v>62</v>
      </c>
      <c r="C2002">
        <v>0</v>
      </c>
      <c r="E2002" t="str">
        <f>IF(D2002="","",VLOOKUP(D2002,Paramètres!$A$12:$B$16,2,FALSE))</f>
        <v/>
      </c>
    </row>
    <row r="2003" spans="1:5" x14ac:dyDescent="0.2">
      <c r="A2003" t="s">
        <v>515</v>
      </c>
      <c r="B2003" t="s">
        <v>64</v>
      </c>
      <c r="C2003">
        <v>1</v>
      </c>
      <c r="D2003">
        <v>4</v>
      </c>
      <c r="E2003">
        <f>IF(D2003="","",VLOOKUP(D2003,Paramètres!$A$12:$B$16,2,FALSE))</f>
        <v>2</v>
      </c>
    </row>
    <row r="2004" spans="1:5" x14ac:dyDescent="0.2">
      <c r="A2004" t="s">
        <v>515</v>
      </c>
      <c r="B2004" t="s">
        <v>66</v>
      </c>
      <c r="C2004">
        <v>1</v>
      </c>
      <c r="E2004" t="str">
        <f>IF(D2004="","",VLOOKUP(D2004,Paramètres!$A$12:$B$16,2,FALSE))</f>
        <v/>
      </c>
    </row>
    <row r="2005" spans="1:5" x14ac:dyDescent="0.2">
      <c r="A2005" t="s">
        <v>515</v>
      </c>
      <c r="B2005" t="s">
        <v>68</v>
      </c>
      <c r="C2005">
        <v>1</v>
      </c>
      <c r="D2005">
        <v>1</v>
      </c>
      <c r="E2005">
        <f>IF(D2005="","",VLOOKUP(D2005,Paramètres!$A$12:$B$16,2,FALSE))</f>
        <v>5</v>
      </c>
    </row>
    <row r="2006" spans="1:5" x14ac:dyDescent="0.2">
      <c r="A2006" t="s">
        <v>516</v>
      </c>
      <c r="B2006" t="s">
        <v>46</v>
      </c>
      <c r="C2006">
        <v>1</v>
      </c>
      <c r="E2006" t="str">
        <f>IF(D2006="","",VLOOKUP(D2006,Paramètres!$A$12:$B$16,2,FALSE))</f>
        <v/>
      </c>
    </row>
    <row r="2007" spans="1:5" x14ac:dyDescent="0.2">
      <c r="A2007" t="s">
        <v>516</v>
      </c>
      <c r="B2007" t="s">
        <v>48</v>
      </c>
      <c r="C2007">
        <v>1</v>
      </c>
      <c r="E2007" t="str">
        <f>IF(D2007="","",VLOOKUP(D2007,Paramètres!$A$12:$B$16,2,FALSE))</f>
        <v/>
      </c>
    </row>
    <row r="2008" spans="1:5" x14ac:dyDescent="0.2">
      <c r="A2008" t="s">
        <v>516</v>
      </c>
      <c r="B2008" t="s">
        <v>50</v>
      </c>
      <c r="C2008">
        <v>0</v>
      </c>
      <c r="E2008" t="str">
        <f>IF(D2008="","",VLOOKUP(D2008,Paramètres!$A$12:$B$16,2,FALSE))</f>
        <v/>
      </c>
    </row>
    <row r="2009" spans="1:5" x14ac:dyDescent="0.2">
      <c r="A2009" t="s">
        <v>516</v>
      </c>
      <c r="B2009" t="s">
        <v>52</v>
      </c>
      <c r="C2009">
        <v>1</v>
      </c>
      <c r="D2009">
        <v>1</v>
      </c>
      <c r="E2009">
        <f>IF(D2009="","",VLOOKUP(D2009,Paramètres!$A$12:$B$16,2,FALSE))</f>
        <v>5</v>
      </c>
    </row>
    <row r="2010" spans="1:5" x14ac:dyDescent="0.2">
      <c r="A2010" t="s">
        <v>516</v>
      </c>
      <c r="B2010" t="s">
        <v>54</v>
      </c>
      <c r="C2010">
        <v>1</v>
      </c>
      <c r="D2010">
        <v>4</v>
      </c>
      <c r="E2010">
        <f>IF(D2010="","",VLOOKUP(D2010,Paramètres!$A$12:$B$16,2,FALSE))</f>
        <v>2</v>
      </c>
    </row>
    <row r="2011" spans="1:5" x14ac:dyDescent="0.2">
      <c r="A2011" t="s">
        <v>516</v>
      </c>
      <c r="B2011" t="s">
        <v>56</v>
      </c>
      <c r="C2011">
        <v>1</v>
      </c>
      <c r="E2011" t="str">
        <f>IF(D2011="","",VLOOKUP(D2011,Paramètres!$A$12:$B$16,2,FALSE))</f>
        <v/>
      </c>
    </row>
    <row r="2012" spans="1:5" x14ac:dyDescent="0.2">
      <c r="A2012" t="s">
        <v>516</v>
      </c>
      <c r="B2012" t="s">
        <v>58</v>
      </c>
      <c r="C2012">
        <v>0</v>
      </c>
      <c r="E2012" t="str">
        <f>IF(D2012="","",VLOOKUP(D2012,Paramètres!$A$12:$B$16,2,FALSE))</f>
        <v/>
      </c>
    </row>
    <row r="2013" spans="1:5" x14ac:dyDescent="0.2">
      <c r="A2013" t="s">
        <v>516</v>
      </c>
      <c r="B2013" t="s">
        <v>60</v>
      </c>
      <c r="C2013">
        <v>1</v>
      </c>
      <c r="E2013" t="str">
        <f>IF(D2013="","",VLOOKUP(D2013,Paramètres!$A$12:$B$16,2,FALSE))</f>
        <v/>
      </c>
    </row>
    <row r="2014" spans="1:5" x14ac:dyDescent="0.2">
      <c r="A2014" t="s">
        <v>516</v>
      </c>
      <c r="B2014" t="s">
        <v>62</v>
      </c>
      <c r="C2014">
        <v>1</v>
      </c>
      <c r="E2014" t="str">
        <f>IF(D2014="","",VLOOKUP(D2014,Paramètres!$A$12:$B$16,2,FALSE))</f>
        <v/>
      </c>
    </row>
    <row r="2015" spans="1:5" x14ac:dyDescent="0.2">
      <c r="A2015" t="s">
        <v>516</v>
      </c>
      <c r="B2015" t="s">
        <v>64</v>
      </c>
      <c r="C2015">
        <v>1</v>
      </c>
      <c r="D2015">
        <v>2</v>
      </c>
      <c r="E2015">
        <f>IF(D2015="","",VLOOKUP(D2015,Paramètres!$A$12:$B$16,2,FALSE))</f>
        <v>4</v>
      </c>
    </row>
    <row r="2016" spans="1:5" x14ac:dyDescent="0.2">
      <c r="A2016" t="s">
        <v>516</v>
      </c>
      <c r="B2016" t="s">
        <v>66</v>
      </c>
      <c r="C2016">
        <v>1</v>
      </c>
      <c r="D2016">
        <v>3</v>
      </c>
      <c r="E2016">
        <f>IF(D2016="","",VLOOKUP(D2016,Paramètres!$A$12:$B$16,2,FALSE))</f>
        <v>3</v>
      </c>
    </row>
    <row r="2017" spans="1:5" x14ac:dyDescent="0.2">
      <c r="A2017" t="s">
        <v>516</v>
      </c>
      <c r="B2017" t="s">
        <v>68</v>
      </c>
      <c r="C2017">
        <v>1</v>
      </c>
      <c r="D2017">
        <v>5</v>
      </c>
      <c r="E2017">
        <f>IF(D2017="","",VLOOKUP(D2017,Paramètres!$A$12:$B$16,2,FALSE))</f>
        <v>1</v>
      </c>
    </row>
    <row r="2018" spans="1:5" x14ac:dyDescent="0.2">
      <c r="A2018" t="s">
        <v>517</v>
      </c>
      <c r="B2018" t="s">
        <v>46</v>
      </c>
      <c r="C2018">
        <v>1</v>
      </c>
      <c r="D2018">
        <v>2</v>
      </c>
      <c r="E2018">
        <f>IF(D2018="","",VLOOKUP(D2018,Paramètres!$A$12:$B$16,2,FALSE))</f>
        <v>4</v>
      </c>
    </row>
    <row r="2019" spans="1:5" x14ac:dyDescent="0.2">
      <c r="A2019" t="s">
        <v>517</v>
      </c>
      <c r="B2019" t="s">
        <v>48</v>
      </c>
      <c r="C2019">
        <v>1</v>
      </c>
      <c r="E2019" t="str">
        <f>IF(D2019="","",VLOOKUP(D2019,Paramètres!$A$12:$B$16,2,FALSE))</f>
        <v/>
      </c>
    </row>
    <row r="2020" spans="1:5" x14ac:dyDescent="0.2">
      <c r="A2020" t="s">
        <v>517</v>
      </c>
      <c r="B2020" t="s">
        <v>50</v>
      </c>
      <c r="C2020">
        <v>0</v>
      </c>
      <c r="E2020" t="str">
        <f>IF(D2020="","",VLOOKUP(D2020,Paramètres!$A$12:$B$16,2,FALSE))</f>
        <v/>
      </c>
    </row>
    <row r="2021" spans="1:5" x14ac:dyDescent="0.2">
      <c r="A2021" t="s">
        <v>517</v>
      </c>
      <c r="B2021" t="s">
        <v>52</v>
      </c>
      <c r="C2021">
        <v>1</v>
      </c>
      <c r="D2021">
        <v>3</v>
      </c>
      <c r="E2021">
        <f>IF(D2021="","",VLOOKUP(D2021,Paramètres!$A$12:$B$16,2,FALSE))</f>
        <v>3</v>
      </c>
    </row>
    <row r="2022" spans="1:5" x14ac:dyDescent="0.2">
      <c r="A2022" t="s">
        <v>517</v>
      </c>
      <c r="B2022" t="s">
        <v>54</v>
      </c>
      <c r="C2022">
        <v>1</v>
      </c>
      <c r="D2022">
        <v>4</v>
      </c>
      <c r="E2022">
        <f>IF(D2022="","",VLOOKUP(D2022,Paramètres!$A$12:$B$16,2,FALSE))</f>
        <v>2</v>
      </c>
    </row>
    <row r="2023" spans="1:5" x14ac:dyDescent="0.2">
      <c r="A2023" t="s">
        <v>517</v>
      </c>
      <c r="B2023" t="s">
        <v>56</v>
      </c>
      <c r="C2023">
        <v>1</v>
      </c>
      <c r="E2023" t="str">
        <f>IF(D2023="","",VLOOKUP(D2023,Paramètres!$A$12:$B$16,2,FALSE))</f>
        <v/>
      </c>
    </row>
    <row r="2024" spans="1:5" x14ac:dyDescent="0.2">
      <c r="A2024" t="s">
        <v>517</v>
      </c>
      <c r="B2024" t="s">
        <v>58</v>
      </c>
      <c r="C2024">
        <v>1</v>
      </c>
      <c r="D2024">
        <v>1</v>
      </c>
      <c r="E2024">
        <f>IF(D2024="","",VLOOKUP(D2024,Paramètres!$A$12:$B$16,2,FALSE))</f>
        <v>5</v>
      </c>
    </row>
    <row r="2025" spans="1:5" x14ac:dyDescent="0.2">
      <c r="A2025" t="s">
        <v>517</v>
      </c>
      <c r="B2025" t="s">
        <v>60</v>
      </c>
      <c r="C2025">
        <v>1</v>
      </c>
      <c r="D2025">
        <v>5</v>
      </c>
      <c r="E2025">
        <f>IF(D2025="","",VLOOKUP(D2025,Paramètres!$A$12:$B$16,2,FALSE))</f>
        <v>1</v>
      </c>
    </row>
    <row r="2026" spans="1:5" x14ac:dyDescent="0.2">
      <c r="A2026" t="s">
        <v>517</v>
      </c>
      <c r="B2026" t="s">
        <v>62</v>
      </c>
      <c r="C2026">
        <v>1</v>
      </c>
      <c r="E2026" t="str">
        <f>IF(D2026="","",VLOOKUP(D2026,Paramètres!$A$12:$B$16,2,FALSE))</f>
        <v/>
      </c>
    </row>
    <row r="2027" spans="1:5" x14ac:dyDescent="0.2">
      <c r="A2027" t="s">
        <v>517</v>
      </c>
      <c r="B2027" t="s">
        <v>64</v>
      </c>
      <c r="C2027">
        <v>1</v>
      </c>
      <c r="E2027" t="str">
        <f>IF(D2027="","",VLOOKUP(D2027,Paramètres!$A$12:$B$16,2,FALSE))</f>
        <v/>
      </c>
    </row>
    <row r="2028" spans="1:5" x14ac:dyDescent="0.2">
      <c r="A2028" t="s">
        <v>517</v>
      </c>
      <c r="B2028" t="s">
        <v>66</v>
      </c>
      <c r="C2028">
        <v>0</v>
      </c>
      <c r="E2028" t="str">
        <f>IF(D2028="","",VLOOKUP(D2028,Paramètres!$A$12:$B$16,2,FALSE))</f>
        <v/>
      </c>
    </row>
    <row r="2029" spans="1:5" x14ac:dyDescent="0.2">
      <c r="A2029" t="s">
        <v>517</v>
      </c>
      <c r="B2029" t="s">
        <v>68</v>
      </c>
      <c r="C2029">
        <v>1</v>
      </c>
      <c r="E2029" t="str">
        <f>IF(D2029="","",VLOOKUP(D2029,Paramètres!$A$12:$B$16,2,FALSE))</f>
        <v/>
      </c>
    </row>
    <row r="2030" spans="1:5" x14ac:dyDescent="0.2">
      <c r="A2030" t="s">
        <v>518</v>
      </c>
      <c r="B2030" t="s">
        <v>46</v>
      </c>
      <c r="C2030">
        <v>0</v>
      </c>
      <c r="E2030" t="str">
        <f>IF(D2030="","",VLOOKUP(D2030,Paramètres!$A$12:$B$16,2,FALSE))</f>
        <v/>
      </c>
    </row>
    <row r="2031" spans="1:5" x14ac:dyDescent="0.2">
      <c r="A2031" t="s">
        <v>518</v>
      </c>
      <c r="B2031" t="s">
        <v>48</v>
      </c>
      <c r="C2031">
        <v>1</v>
      </c>
      <c r="D2031">
        <v>1</v>
      </c>
      <c r="E2031">
        <f>IF(D2031="","",VLOOKUP(D2031,Paramètres!$A$12:$B$16,2,FALSE))</f>
        <v>5</v>
      </c>
    </row>
    <row r="2032" spans="1:5" x14ac:dyDescent="0.2">
      <c r="A2032" t="s">
        <v>518</v>
      </c>
      <c r="B2032" t="s">
        <v>50</v>
      </c>
      <c r="C2032">
        <v>1</v>
      </c>
      <c r="D2032">
        <v>2</v>
      </c>
      <c r="E2032">
        <f>IF(D2032="","",VLOOKUP(D2032,Paramètres!$A$12:$B$16,2,FALSE))</f>
        <v>4</v>
      </c>
    </row>
    <row r="2033" spans="1:5" x14ac:dyDescent="0.2">
      <c r="A2033" t="s">
        <v>518</v>
      </c>
      <c r="B2033" t="s">
        <v>52</v>
      </c>
      <c r="C2033">
        <v>1</v>
      </c>
      <c r="D2033">
        <v>3</v>
      </c>
      <c r="E2033">
        <f>IF(D2033="","",VLOOKUP(D2033,Paramètres!$A$12:$B$16,2,FALSE))</f>
        <v>3</v>
      </c>
    </row>
    <row r="2034" spans="1:5" x14ac:dyDescent="0.2">
      <c r="A2034" t="s">
        <v>518</v>
      </c>
      <c r="B2034" t="s">
        <v>54</v>
      </c>
      <c r="C2034">
        <v>0</v>
      </c>
      <c r="E2034" t="str">
        <f>IF(D2034="","",VLOOKUP(D2034,Paramètres!$A$12:$B$16,2,FALSE))</f>
        <v/>
      </c>
    </row>
    <row r="2035" spans="1:5" x14ac:dyDescent="0.2">
      <c r="A2035" t="s">
        <v>518</v>
      </c>
      <c r="B2035" t="s">
        <v>56</v>
      </c>
      <c r="C2035">
        <v>1</v>
      </c>
      <c r="D2035">
        <v>4</v>
      </c>
      <c r="E2035">
        <f>IF(D2035="","",VLOOKUP(D2035,Paramètres!$A$12:$B$16,2,FALSE))</f>
        <v>2</v>
      </c>
    </row>
    <row r="2036" spans="1:5" x14ac:dyDescent="0.2">
      <c r="A2036" t="s">
        <v>518</v>
      </c>
      <c r="B2036" t="s">
        <v>58</v>
      </c>
      <c r="C2036">
        <v>1</v>
      </c>
      <c r="D2036">
        <v>5</v>
      </c>
      <c r="E2036">
        <f>IF(D2036="","",VLOOKUP(D2036,Paramètres!$A$12:$B$16,2,FALSE))</f>
        <v>1</v>
      </c>
    </row>
    <row r="2037" spans="1:5" x14ac:dyDescent="0.2">
      <c r="A2037" t="s">
        <v>518</v>
      </c>
      <c r="B2037" t="s">
        <v>60</v>
      </c>
      <c r="C2037">
        <v>1</v>
      </c>
      <c r="E2037" t="str">
        <f>IF(D2037="","",VLOOKUP(D2037,Paramètres!$A$12:$B$16,2,FALSE))</f>
        <v/>
      </c>
    </row>
    <row r="2038" spans="1:5" x14ac:dyDescent="0.2">
      <c r="A2038" t="s">
        <v>518</v>
      </c>
      <c r="B2038" t="s">
        <v>62</v>
      </c>
      <c r="C2038">
        <v>1</v>
      </c>
      <c r="E2038" t="str">
        <f>IF(D2038="","",VLOOKUP(D2038,Paramètres!$A$12:$B$16,2,FALSE))</f>
        <v/>
      </c>
    </row>
    <row r="2039" spans="1:5" x14ac:dyDescent="0.2">
      <c r="A2039" t="s">
        <v>518</v>
      </c>
      <c r="B2039" t="s">
        <v>64</v>
      </c>
      <c r="C2039">
        <v>1</v>
      </c>
      <c r="E2039" t="str">
        <f>IF(D2039="","",VLOOKUP(D2039,Paramètres!$A$12:$B$16,2,FALSE))</f>
        <v/>
      </c>
    </row>
    <row r="2040" spans="1:5" x14ac:dyDescent="0.2">
      <c r="A2040" t="s">
        <v>518</v>
      </c>
      <c r="B2040" t="s">
        <v>66</v>
      </c>
      <c r="C2040">
        <v>1</v>
      </c>
      <c r="E2040" t="str">
        <f>IF(D2040="","",VLOOKUP(D2040,Paramètres!$A$12:$B$16,2,FALSE))</f>
        <v/>
      </c>
    </row>
    <row r="2041" spans="1:5" x14ac:dyDescent="0.2">
      <c r="A2041" t="s">
        <v>518</v>
      </c>
      <c r="B2041" t="s">
        <v>68</v>
      </c>
      <c r="C2041">
        <v>1</v>
      </c>
      <c r="E2041" t="str">
        <f>IF(D2041="","",VLOOKUP(D2041,Paramètres!$A$12:$B$16,2,FALSE))</f>
        <v/>
      </c>
    </row>
    <row r="2042" spans="1:5" x14ac:dyDescent="0.2">
      <c r="A2042" t="s">
        <v>519</v>
      </c>
      <c r="B2042" t="s">
        <v>46</v>
      </c>
      <c r="C2042">
        <v>1</v>
      </c>
      <c r="E2042" t="str">
        <f>IF(D2042="","",VLOOKUP(D2042,Paramètres!$A$12:$B$16,2,FALSE))</f>
        <v/>
      </c>
    </row>
    <row r="2043" spans="1:5" x14ac:dyDescent="0.2">
      <c r="A2043" t="s">
        <v>519</v>
      </c>
      <c r="B2043" t="s">
        <v>48</v>
      </c>
      <c r="C2043">
        <v>1</v>
      </c>
      <c r="D2043">
        <v>1</v>
      </c>
      <c r="E2043">
        <f>IF(D2043="","",VLOOKUP(D2043,Paramètres!$A$12:$B$16,2,FALSE))</f>
        <v>5</v>
      </c>
    </row>
    <row r="2044" spans="1:5" x14ac:dyDescent="0.2">
      <c r="A2044" t="s">
        <v>519</v>
      </c>
      <c r="B2044" t="s">
        <v>50</v>
      </c>
      <c r="C2044">
        <v>1</v>
      </c>
      <c r="E2044" t="str">
        <f>IF(D2044="","",VLOOKUP(D2044,Paramètres!$A$12:$B$16,2,FALSE))</f>
        <v/>
      </c>
    </row>
    <row r="2045" spans="1:5" x14ac:dyDescent="0.2">
      <c r="A2045" t="s">
        <v>519</v>
      </c>
      <c r="B2045" t="s">
        <v>52</v>
      </c>
      <c r="C2045">
        <v>1</v>
      </c>
      <c r="D2045">
        <v>4</v>
      </c>
      <c r="E2045">
        <f>IF(D2045="","",VLOOKUP(D2045,Paramètres!$A$12:$B$16,2,FALSE))</f>
        <v>2</v>
      </c>
    </row>
    <row r="2046" spans="1:5" x14ac:dyDescent="0.2">
      <c r="A2046" t="s">
        <v>519</v>
      </c>
      <c r="B2046" t="s">
        <v>54</v>
      </c>
      <c r="C2046">
        <v>1</v>
      </c>
      <c r="E2046" t="str">
        <f>IF(D2046="","",VLOOKUP(D2046,Paramètres!$A$12:$B$16,2,FALSE))</f>
        <v/>
      </c>
    </row>
    <row r="2047" spans="1:5" x14ac:dyDescent="0.2">
      <c r="A2047" t="s">
        <v>519</v>
      </c>
      <c r="B2047" t="s">
        <v>56</v>
      </c>
      <c r="C2047">
        <v>1</v>
      </c>
      <c r="D2047">
        <v>5</v>
      </c>
      <c r="E2047">
        <f>IF(D2047="","",VLOOKUP(D2047,Paramètres!$A$12:$B$16,2,FALSE))</f>
        <v>1</v>
      </c>
    </row>
    <row r="2048" spans="1:5" x14ac:dyDescent="0.2">
      <c r="A2048" t="s">
        <v>519</v>
      </c>
      <c r="B2048" t="s">
        <v>58</v>
      </c>
      <c r="C2048">
        <v>0</v>
      </c>
      <c r="E2048" t="str">
        <f>IF(D2048="","",VLOOKUP(D2048,Paramètres!$A$12:$B$16,2,FALSE))</f>
        <v/>
      </c>
    </row>
    <row r="2049" spans="1:5" x14ac:dyDescent="0.2">
      <c r="A2049" t="s">
        <v>519</v>
      </c>
      <c r="B2049" t="s">
        <v>60</v>
      </c>
      <c r="C2049">
        <v>1</v>
      </c>
      <c r="E2049" t="str">
        <f>IF(D2049="","",VLOOKUP(D2049,Paramètres!$A$12:$B$16,2,FALSE))</f>
        <v/>
      </c>
    </row>
    <row r="2050" spans="1:5" x14ac:dyDescent="0.2">
      <c r="A2050" t="s">
        <v>519</v>
      </c>
      <c r="B2050" t="s">
        <v>62</v>
      </c>
      <c r="C2050">
        <v>1</v>
      </c>
      <c r="E2050" t="str">
        <f>IF(D2050="","",VLOOKUP(D2050,Paramètres!$A$12:$B$16,2,FALSE))</f>
        <v/>
      </c>
    </row>
    <row r="2051" spans="1:5" x14ac:dyDescent="0.2">
      <c r="A2051" t="s">
        <v>519</v>
      </c>
      <c r="B2051" t="s">
        <v>64</v>
      </c>
      <c r="C2051">
        <v>1</v>
      </c>
      <c r="D2051">
        <v>3</v>
      </c>
      <c r="E2051">
        <f>IF(D2051="","",VLOOKUP(D2051,Paramètres!$A$12:$B$16,2,FALSE))</f>
        <v>3</v>
      </c>
    </row>
    <row r="2052" spans="1:5" x14ac:dyDescent="0.2">
      <c r="A2052" t="s">
        <v>519</v>
      </c>
      <c r="B2052" t="s">
        <v>66</v>
      </c>
      <c r="C2052">
        <v>0</v>
      </c>
      <c r="E2052" t="str">
        <f>IF(D2052="","",VLOOKUP(D2052,Paramètres!$A$12:$B$16,2,FALSE))</f>
        <v/>
      </c>
    </row>
    <row r="2053" spans="1:5" x14ac:dyDescent="0.2">
      <c r="A2053" t="s">
        <v>519</v>
      </c>
      <c r="B2053" t="s">
        <v>68</v>
      </c>
      <c r="C2053">
        <v>1</v>
      </c>
      <c r="D2053">
        <v>2</v>
      </c>
      <c r="E2053">
        <f>IF(D2053="","",VLOOKUP(D2053,Paramètres!$A$12:$B$16,2,FALSE))</f>
        <v>4</v>
      </c>
    </row>
    <row r="2054" spans="1:5" x14ac:dyDescent="0.2">
      <c r="A2054" t="s">
        <v>520</v>
      </c>
      <c r="B2054" t="s">
        <v>46</v>
      </c>
      <c r="C2054">
        <v>1</v>
      </c>
      <c r="E2054" t="str">
        <f>IF(D2054="","",VLOOKUP(D2054,Paramètres!$A$12:$B$16,2,FALSE))</f>
        <v/>
      </c>
    </row>
    <row r="2055" spans="1:5" x14ac:dyDescent="0.2">
      <c r="A2055" t="s">
        <v>520</v>
      </c>
      <c r="B2055" t="s">
        <v>48</v>
      </c>
      <c r="C2055">
        <v>1</v>
      </c>
      <c r="E2055" t="str">
        <f>IF(D2055="","",VLOOKUP(D2055,Paramètres!$A$12:$B$16,2,FALSE))</f>
        <v/>
      </c>
    </row>
    <row r="2056" spans="1:5" x14ac:dyDescent="0.2">
      <c r="A2056" t="s">
        <v>520</v>
      </c>
      <c r="B2056" t="s">
        <v>50</v>
      </c>
      <c r="C2056">
        <v>1</v>
      </c>
      <c r="D2056">
        <v>3</v>
      </c>
      <c r="E2056">
        <f>IF(D2056="","",VLOOKUP(D2056,Paramètres!$A$12:$B$16,2,FALSE))</f>
        <v>3</v>
      </c>
    </row>
    <row r="2057" spans="1:5" x14ac:dyDescent="0.2">
      <c r="A2057" t="s">
        <v>520</v>
      </c>
      <c r="B2057" t="s">
        <v>52</v>
      </c>
      <c r="C2057">
        <v>1</v>
      </c>
      <c r="E2057" t="str">
        <f>IF(D2057="","",VLOOKUP(D2057,Paramètres!$A$12:$B$16,2,FALSE))</f>
        <v/>
      </c>
    </row>
    <row r="2058" spans="1:5" x14ac:dyDescent="0.2">
      <c r="A2058" t="s">
        <v>520</v>
      </c>
      <c r="B2058" t="s">
        <v>54</v>
      </c>
      <c r="C2058">
        <v>1</v>
      </c>
      <c r="D2058">
        <v>1</v>
      </c>
      <c r="E2058">
        <f>IF(D2058="","",VLOOKUP(D2058,Paramètres!$A$12:$B$16,2,FALSE))</f>
        <v>5</v>
      </c>
    </row>
    <row r="2059" spans="1:5" x14ac:dyDescent="0.2">
      <c r="A2059" t="s">
        <v>520</v>
      </c>
      <c r="B2059" t="s">
        <v>56</v>
      </c>
      <c r="C2059">
        <v>0</v>
      </c>
      <c r="E2059" t="str">
        <f>IF(D2059="","",VLOOKUP(D2059,Paramètres!$A$12:$B$16,2,FALSE))</f>
        <v/>
      </c>
    </row>
    <row r="2060" spans="1:5" x14ac:dyDescent="0.2">
      <c r="A2060" t="s">
        <v>520</v>
      </c>
      <c r="B2060" t="s">
        <v>58</v>
      </c>
      <c r="C2060">
        <v>1</v>
      </c>
      <c r="D2060">
        <v>5</v>
      </c>
      <c r="E2060">
        <f>IF(D2060="","",VLOOKUP(D2060,Paramètres!$A$12:$B$16,2,FALSE))</f>
        <v>1</v>
      </c>
    </row>
    <row r="2061" spans="1:5" x14ac:dyDescent="0.2">
      <c r="A2061" t="s">
        <v>520</v>
      </c>
      <c r="B2061" t="s">
        <v>60</v>
      </c>
      <c r="C2061">
        <v>1</v>
      </c>
      <c r="E2061" t="str">
        <f>IF(D2061="","",VLOOKUP(D2061,Paramètres!$A$12:$B$16,2,FALSE))</f>
        <v/>
      </c>
    </row>
    <row r="2062" spans="1:5" x14ac:dyDescent="0.2">
      <c r="A2062" t="s">
        <v>520</v>
      </c>
      <c r="B2062" t="s">
        <v>62</v>
      </c>
      <c r="C2062">
        <v>1</v>
      </c>
      <c r="D2062">
        <v>4</v>
      </c>
      <c r="E2062">
        <f>IF(D2062="","",VLOOKUP(D2062,Paramètres!$A$12:$B$16,2,FALSE))</f>
        <v>2</v>
      </c>
    </row>
    <row r="2063" spans="1:5" x14ac:dyDescent="0.2">
      <c r="A2063" t="s">
        <v>520</v>
      </c>
      <c r="B2063" t="s">
        <v>64</v>
      </c>
      <c r="C2063">
        <v>1</v>
      </c>
      <c r="D2063">
        <v>2</v>
      </c>
      <c r="E2063">
        <f>IF(D2063="","",VLOOKUP(D2063,Paramètres!$A$12:$B$16,2,FALSE))</f>
        <v>4</v>
      </c>
    </row>
    <row r="2064" spans="1:5" x14ac:dyDescent="0.2">
      <c r="A2064" t="s">
        <v>520</v>
      </c>
      <c r="B2064" t="s">
        <v>66</v>
      </c>
      <c r="C2064">
        <v>0</v>
      </c>
      <c r="E2064" t="str">
        <f>IF(D2064="","",VLOOKUP(D2064,Paramètres!$A$12:$B$16,2,FALSE))</f>
        <v/>
      </c>
    </row>
    <row r="2065" spans="1:5" x14ac:dyDescent="0.2">
      <c r="A2065" t="s">
        <v>520</v>
      </c>
      <c r="B2065" t="s">
        <v>68</v>
      </c>
      <c r="C2065">
        <v>1</v>
      </c>
      <c r="E2065" t="str">
        <f>IF(D2065="","",VLOOKUP(D2065,Paramètres!$A$12:$B$16,2,FALSE))</f>
        <v/>
      </c>
    </row>
    <row r="2066" spans="1:5" x14ac:dyDescent="0.2">
      <c r="A2066" t="s">
        <v>521</v>
      </c>
      <c r="B2066" t="s">
        <v>46</v>
      </c>
      <c r="C2066">
        <v>1</v>
      </c>
      <c r="D2066">
        <v>2</v>
      </c>
      <c r="E2066">
        <f>IF(D2066="","",VLOOKUP(D2066,Paramètres!$A$12:$B$16,2,FALSE))</f>
        <v>4</v>
      </c>
    </row>
    <row r="2067" spans="1:5" x14ac:dyDescent="0.2">
      <c r="A2067" t="s">
        <v>521</v>
      </c>
      <c r="B2067" t="s">
        <v>48</v>
      </c>
      <c r="C2067">
        <v>1</v>
      </c>
      <c r="E2067" t="str">
        <f>IF(D2067="","",VLOOKUP(D2067,Paramètres!$A$12:$B$16,2,FALSE))</f>
        <v/>
      </c>
    </row>
    <row r="2068" spans="1:5" x14ac:dyDescent="0.2">
      <c r="A2068" t="s">
        <v>521</v>
      </c>
      <c r="B2068" t="s">
        <v>50</v>
      </c>
      <c r="C2068">
        <v>1</v>
      </c>
      <c r="E2068" t="str">
        <f>IF(D2068="","",VLOOKUP(D2068,Paramètres!$A$12:$B$16,2,FALSE))</f>
        <v/>
      </c>
    </row>
    <row r="2069" spans="1:5" x14ac:dyDescent="0.2">
      <c r="A2069" t="s">
        <v>521</v>
      </c>
      <c r="B2069" t="s">
        <v>52</v>
      </c>
      <c r="C2069">
        <v>1</v>
      </c>
      <c r="D2069">
        <v>5</v>
      </c>
      <c r="E2069">
        <f>IF(D2069="","",VLOOKUP(D2069,Paramètres!$A$12:$B$16,2,FALSE))</f>
        <v>1</v>
      </c>
    </row>
    <row r="2070" spans="1:5" x14ac:dyDescent="0.2">
      <c r="A2070" t="s">
        <v>521</v>
      </c>
      <c r="B2070" t="s">
        <v>54</v>
      </c>
      <c r="C2070">
        <v>1</v>
      </c>
      <c r="E2070" t="str">
        <f>IF(D2070="","",VLOOKUP(D2070,Paramètres!$A$12:$B$16,2,FALSE))</f>
        <v/>
      </c>
    </row>
    <row r="2071" spans="1:5" x14ac:dyDescent="0.2">
      <c r="A2071" t="s">
        <v>521</v>
      </c>
      <c r="B2071" t="s">
        <v>56</v>
      </c>
      <c r="C2071">
        <v>0</v>
      </c>
      <c r="E2071" t="str">
        <f>IF(D2071="","",VLOOKUP(D2071,Paramètres!$A$12:$B$16,2,FALSE))</f>
        <v/>
      </c>
    </row>
    <row r="2072" spans="1:5" x14ac:dyDescent="0.2">
      <c r="A2072" t="s">
        <v>521</v>
      </c>
      <c r="B2072" t="s">
        <v>58</v>
      </c>
      <c r="C2072">
        <v>0</v>
      </c>
      <c r="E2072" t="str">
        <f>IF(D2072="","",VLOOKUP(D2072,Paramètres!$A$12:$B$16,2,FALSE))</f>
        <v/>
      </c>
    </row>
    <row r="2073" spans="1:5" x14ac:dyDescent="0.2">
      <c r="A2073" t="s">
        <v>521</v>
      </c>
      <c r="B2073" t="s">
        <v>60</v>
      </c>
      <c r="C2073">
        <v>1</v>
      </c>
      <c r="D2073">
        <v>4</v>
      </c>
      <c r="E2073">
        <f>IF(D2073="","",VLOOKUP(D2073,Paramètres!$A$12:$B$16,2,FALSE))</f>
        <v>2</v>
      </c>
    </row>
    <row r="2074" spans="1:5" x14ac:dyDescent="0.2">
      <c r="A2074" t="s">
        <v>521</v>
      </c>
      <c r="B2074" t="s">
        <v>62</v>
      </c>
      <c r="C2074">
        <v>1</v>
      </c>
      <c r="D2074">
        <v>1</v>
      </c>
      <c r="E2074">
        <f>IF(D2074="","",VLOOKUP(D2074,Paramètres!$A$12:$B$16,2,FALSE))</f>
        <v>5</v>
      </c>
    </row>
    <row r="2075" spans="1:5" x14ac:dyDescent="0.2">
      <c r="A2075" t="s">
        <v>521</v>
      </c>
      <c r="B2075" t="s">
        <v>64</v>
      </c>
      <c r="C2075">
        <v>1</v>
      </c>
      <c r="E2075" t="str">
        <f>IF(D2075="","",VLOOKUP(D2075,Paramètres!$A$12:$B$16,2,FALSE))</f>
        <v/>
      </c>
    </row>
    <row r="2076" spans="1:5" x14ac:dyDescent="0.2">
      <c r="A2076" t="s">
        <v>521</v>
      </c>
      <c r="B2076" t="s">
        <v>66</v>
      </c>
      <c r="C2076">
        <v>1</v>
      </c>
      <c r="D2076">
        <v>3</v>
      </c>
      <c r="E2076">
        <f>IF(D2076="","",VLOOKUP(D2076,Paramètres!$A$12:$B$16,2,FALSE))</f>
        <v>3</v>
      </c>
    </row>
    <row r="2077" spans="1:5" x14ac:dyDescent="0.2">
      <c r="A2077" t="s">
        <v>521</v>
      </c>
      <c r="B2077" t="s">
        <v>68</v>
      </c>
      <c r="C2077">
        <v>1</v>
      </c>
      <c r="E2077" t="str">
        <f>IF(D2077="","",VLOOKUP(D2077,Paramètres!$A$12:$B$16,2,FALSE))</f>
        <v/>
      </c>
    </row>
    <row r="2078" spans="1:5" x14ac:dyDescent="0.2">
      <c r="A2078" t="s">
        <v>522</v>
      </c>
      <c r="B2078" t="s">
        <v>46</v>
      </c>
      <c r="C2078">
        <v>1</v>
      </c>
      <c r="E2078" t="str">
        <f>IF(D2078="","",VLOOKUP(D2078,Paramètres!$A$12:$B$16,2,FALSE))</f>
        <v/>
      </c>
    </row>
    <row r="2079" spans="1:5" x14ac:dyDescent="0.2">
      <c r="A2079" t="s">
        <v>522</v>
      </c>
      <c r="B2079" t="s">
        <v>48</v>
      </c>
      <c r="C2079">
        <v>1</v>
      </c>
      <c r="D2079">
        <v>3</v>
      </c>
      <c r="E2079">
        <f>IF(D2079="","",VLOOKUP(D2079,Paramètres!$A$12:$B$16,2,FALSE))</f>
        <v>3</v>
      </c>
    </row>
    <row r="2080" spans="1:5" x14ac:dyDescent="0.2">
      <c r="A2080" t="s">
        <v>522</v>
      </c>
      <c r="B2080" t="s">
        <v>50</v>
      </c>
      <c r="C2080">
        <v>1</v>
      </c>
      <c r="D2080">
        <v>4</v>
      </c>
      <c r="E2080">
        <f>IF(D2080="","",VLOOKUP(D2080,Paramètres!$A$12:$B$16,2,FALSE))</f>
        <v>2</v>
      </c>
    </row>
    <row r="2081" spans="1:5" x14ac:dyDescent="0.2">
      <c r="A2081" t="s">
        <v>522</v>
      </c>
      <c r="B2081" t="s">
        <v>52</v>
      </c>
      <c r="C2081">
        <v>1</v>
      </c>
      <c r="E2081" t="str">
        <f>IF(D2081="","",VLOOKUP(D2081,Paramètres!$A$12:$B$16,2,FALSE))</f>
        <v/>
      </c>
    </row>
    <row r="2082" spans="1:5" x14ac:dyDescent="0.2">
      <c r="A2082" t="s">
        <v>522</v>
      </c>
      <c r="B2082" t="s">
        <v>54</v>
      </c>
      <c r="C2082">
        <v>1</v>
      </c>
      <c r="D2082">
        <v>5</v>
      </c>
      <c r="E2082">
        <f>IF(D2082="","",VLOOKUP(D2082,Paramètres!$A$12:$B$16,2,FALSE))</f>
        <v>1</v>
      </c>
    </row>
    <row r="2083" spans="1:5" x14ac:dyDescent="0.2">
      <c r="A2083" t="s">
        <v>522</v>
      </c>
      <c r="B2083" t="s">
        <v>56</v>
      </c>
      <c r="C2083">
        <v>1</v>
      </c>
      <c r="E2083" t="str">
        <f>IF(D2083="","",VLOOKUP(D2083,Paramètres!$A$12:$B$16,2,FALSE))</f>
        <v/>
      </c>
    </row>
    <row r="2084" spans="1:5" x14ac:dyDescent="0.2">
      <c r="A2084" t="s">
        <v>522</v>
      </c>
      <c r="B2084" t="s">
        <v>58</v>
      </c>
      <c r="C2084">
        <v>1</v>
      </c>
      <c r="E2084" t="str">
        <f>IF(D2084="","",VLOOKUP(D2084,Paramètres!$A$12:$B$16,2,FALSE))</f>
        <v/>
      </c>
    </row>
    <row r="2085" spans="1:5" x14ac:dyDescent="0.2">
      <c r="A2085" t="s">
        <v>522</v>
      </c>
      <c r="B2085" t="s">
        <v>60</v>
      </c>
      <c r="C2085">
        <v>1</v>
      </c>
      <c r="E2085" t="str">
        <f>IF(D2085="","",VLOOKUP(D2085,Paramètres!$A$12:$B$16,2,FALSE))</f>
        <v/>
      </c>
    </row>
    <row r="2086" spans="1:5" x14ac:dyDescent="0.2">
      <c r="A2086" t="s">
        <v>522</v>
      </c>
      <c r="B2086" t="s">
        <v>62</v>
      </c>
      <c r="C2086">
        <v>1</v>
      </c>
      <c r="D2086">
        <v>1</v>
      </c>
      <c r="E2086">
        <f>IF(D2086="","",VLOOKUP(D2086,Paramètres!$A$12:$B$16,2,FALSE))</f>
        <v>5</v>
      </c>
    </row>
    <row r="2087" spans="1:5" x14ac:dyDescent="0.2">
      <c r="A2087" t="s">
        <v>522</v>
      </c>
      <c r="B2087" t="s">
        <v>64</v>
      </c>
      <c r="C2087">
        <v>1</v>
      </c>
      <c r="D2087">
        <v>2</v>
      </c>
      <c r="E2087">
        <f>IF(D2087="","",VLOOKUP(D2087,Paramètres!$A$12:$B$16,2,FALSE))</f>
        <v>4</v>
      </c>
    </row>
    <row r="2088" spans="1:5" x14ac:dyDescent="0.2">
      <c r="A2088" t="s">
        <v>522</v>
      </c>
      <c r="B2088" t="s">
        <v>66</v>
      </c>
      <c r="C2088">
        <v>0</v>
      </c>
      <c r="E2088" t="str">
        <f>IF(D2088="","",VLOOKUP(D2088,Paramètres!$A$12:$B$16,2,FALSE))</f>
        <v/>
      </c>
    </row>
    <row r="2089" spans="1:5" x14ac:dyDescent="0.2">
      <c r="A2089" t="s">
        <v>522</v>
      </c>
      <c r="B2089" t="s">
        <v>68</v>
      </c>
      <c r="C2089">
        <v>0</v>
      </c>
      <c r="E2089" t="str">
        <f>IF(D2089="","",VLOOKUP(D2089,Paramètres!$A$12:$B$16,2,FALSE))</f>
        <v/>
      </c>
    </row>
    <row r="2090" spans="1:5" x14ac:dyDescent="0.2">
      <c r="A2090" t="s">
        <v>523</v>
      </c>
      <c r="B2090" t="s">
        <v>46</v>
      </c>
      <c r="C2090">
        <v>1</v>
      </c>
      <c r="D2090">
        <v>4</v>
      </c>
      <c r="E2090">
        <f>IF(D2090="","",VLOOKUP(D2090,Paramètres!$A$12:$B$16,2,FALSE))</f>
        <v>2</v>
      </c>
    </row>
    <row r="2091" spans="1:5" x14ac:dyDescent="0.2">
      <c r="A2091" t="s">
        <v>523</v>
      </c>
      <c r="B2091" t="s">
        <v>48</v>
      </c>
      <c r="C2091">
        <v>1</v>
      </c>
      <c r="E2091" t="str">
        <f>IF(D2091="","",VLOOKUP(D2091,Paramètres!$A$12:$B$16,2,FALSE))</f>
        <v/>
      </c>
    </row>
    <row r="2092" spans="1:5" x14ac:dyDescent="0.2">
      <c r="A2092" t="s">
        <v>523</v>
      </c>
      <c r="B2092" t="s">
        <v>50</v>
      </c>
      <c r="C2092">
        <v>1</v>
      </c>
      <c r="E2092" t="str">
        <f>IF(D2092="","",VLOOKUP(D2092,Paramètres!$A$12:$B$16,2,FALSE))</f>
        <v/>
      </c>
    </row>
    <row r="2093" spans="1:5" x14ac:dyDescent="0.2">
      <c r="A2093" t="s">
        <v>523</v>
      </c>
      <c r="B2093" t="s">
        <v>52</v>
      </c>
      <c r="C2093">
        <v>1</v>
      </c>
      <c r="D2093">
        <v>2</v>
      </c>
      <c r="E2093">
        <f>IF(D2093="","",VLOOKUP(D2093,Paramètres!$A$12:$B$16,2,FALSE))</f>
        <v>4</v>
      </c>
    </row>
    <row r="2094" spans="1:5" x14ac:dyDescent="0.2">
      <c r="A2094" t="s">
        <v>523</v>
      </c>
      <c r="B2094" t="s">
        <v>54</v>
      </c>
      <c r="C2094">
        <v>1</v>
      </c>
      <c r="E2094" t="str">
        <f>IF(D2094="","",VLOOKUP(D2094,Paramètres!$A$12:$B$16,2,FALSE))</f>
        <v/>
      </c>
    </row>
    <row r="2095" spans="1:5" x14ac:dyDescent="0.2">
      <c r="A2095" t="s">
        <v>523</v>
      </c>
      <c r="B2095" t="s">
        <v>56</v>
      </c>
      <c r="C2095">
        <v>0</v>
      </c>
      <c r="E2095" t="str">
        <f>IF(D2095="","",VLOOKUP(D2095,Paramètres!$A$12:$B$16,2,FALSE))</f>
        <v/>
      </c>
    </row>
    <row r="2096" spans="1:5" x14ac:dyDescent="0.2">
      <c r="A2096" t="s">
        <v>523</v>
      </c>
      <c r="B2096" t="s">
        <v>58</v>
      </c>
      <c r="C2096">
        <v>1</v>
      </c>
      <c r="D2096">
        <v>5</v>
      </c>
      <c r="E2096">
        <f>IF(D2096="","",VLOOKUP(D2096,Paramètres!$A$12:$B$16,2,FALSE))</f>
        <v>1</v>
      </c>
    </row>
    <row r="2097" spans="1:5" x14ac:dyDescent="0.2">
      <c r="A2097" t="s">
        <v>523</v>
      </c>
      <c r="B2097" t="s">
        <v>60</v>
      </c>
      <c r="C2097">
        <v>0</v>
      </c>
      <c r="E2097" t="str">
        <f>IF(D2097="","",VLOOKUP(D2097,Paramètres!$A$12:$B$16,2,FALSE))</f>
        <v/>
      </c>
    </row>
    <row r="2098" spans="1:5" x14ac:dyDescent="0.2">
      <c r="A2098" t="s">
        <v>523</v>
      </c>
      <c r="B2098" t="s">
        <v>62</v>
      </c>
      <c r="C2098">
        <v>1</v>
      </c>
      <c r="E2098" t="str">
        <f>IF(D2098="","",VLOOKUP(D2098,Paramètres!$A$12:$B$16,2,FALSE))</f>
        <v/>
      </c>
    </row>
    <row r="2099" spans="1:5" x14ac:dyDescent="0.2">
      <c r="A2099" t="s">
        <v>523</v>
      </c>
      <c r="B2099" t="s">
        <v>64</v>
      </c>
      <c r="C2099">
        <v>1</v>
      </c>
      <c r="E2099" t="str">
        <f>IF(D2099="","",VLOOKUP(D2099,Paramètres!$A$12:$B$16,2,FALSE))</f>
        <v/>
      </c>
    </row>
    <row r="2100" spans="1:5" x14ac:dyDescent="0.2">
      <c r="A2100" t="s">
        <v>523</v>
      </c>
      <c r="B2100" t="s">
        <v>66</v>
      </c>
      <c r="C2100">
        <v>1</v>
      </c>
      <c r="D2100">
        <v>3</v>
      </c>
      <c r="E2100">
        <f>IF(D2100="","",VLOOKUP(D2100,Paramètres!$A$12:$B$16,2,FALSE))</f>
        <v>3</v>
      </c>
    </row>
    <row r="2101" spans="1:5" x14ac:dyDescent="0.2">
      <c r="A2101" t="s">
        <v>523</v>
      </c>
      <c r="B2101" t="s">
        <v>68</v>
      </c>
      <c r="C2101">
        <v>1</v>
      </c>
      <c r="D2101">
        <v>1</v>
      </c>
      <c r="E2101">
        <f>IF(D2101="","",VLOOKUP(D2101,Paramètres!$A$12:$B$16,2,FALSE))</f>
        <v>5</v>
      </c>
    </row>
    <row r="2102" spans="1:5" x14ac:dyDescent="0.2">
      <c r="A2102" t="s">
        <v>524</v>
      </c>
      <c r="B2102" t="s">
        <v>46</v>
      </c>
      <c r="C2102">
        <v>1</v>
      </c>
      <c r="D2102">
        <v>1</v>
      </c>
      <c r="E2102">
        <f>IF(D2102="","",VLOOKUP(D2102,Paramètres!$A$12:$B$16,2,FALSE))</f>
        <v>5</v>
      </c>
    </row>
    <row r="2103" spans="1:5" x14ac:dyDescent="0.2">
      <c r="A2103" t="s">
        <v>524</v>
      </c>
      <c r="B2103" t="s">
        <v>48</v>
      </c>
      <c r="C2103">
        <v>1</v>
      </c>
      <c r="D2103">
        <v>2</v>
      </c>
      <c r="E2103">
        <f>IF(D2103="","",VLOOKUP(D2103,Paramètres!$A$12:$B$16,2,FALSE))</f>
        <v>4</v>
      </c>
    </row>
    <row r="2104" spans="1:5" x14ac:dyDescent="0.2">
      <c r="A2104" t="s">
        <v>524</v>
      </c>
      <c r="B2104" t="s">
        <v>50</v>
      </c>
      <c r="C2104">
        <v>1</v>
      </c>
      <c r="D2104">
        <v>5</v>
      </c>
      <c r="E2104">
        <f>IF(D2104="","",VLOOKUP(D2104,Paramètres!$A$12:$B$16,2,FALSE))</f>
        <v>1</v>
      </c>
    </row>
    <row r="2105" spans="1:5" x14ac:dyDescent="0.2">
      <c r="A2105" t="s">
        <v>524</v>
      </c>
      <c r="B2105" t="s">
        <v>52</v>
      </c>
      <c r="C2105">
        <v>1</v>
      </c>
      <c r="E2105" t="str">
        <f>IF(D2105="","",VLOOKUP(D2105,Paramètres!$A$12:$B$16,2,FALSE))</f>
        <v/>
      </c>
    </row>
    <row r="2106" spans="1:5" x14ac:dyDescent="0.2">
      <c r="A2106" t="s">
        <v>524</v>
      </c>
      <c r="B2106" t="s">
        <v>54</v>
      </c>
      <c r="C2106">
        <v>1</v>
      </c>
      <c r="E2106" t="str">
        <f>IF(D2106="","",VLOOKUP(D2106,Paramètres!$A$12:$B$16,2,FALSE))</f>
        <v/>
      </c>
    </row>
    <row r="2107" spans="1:5" x14ac:dyDescent="0.2">
      <c r="A2107" t="s">
        <v>524</v>
      </c>
      <c r="B2107" t="s">
        <v>56</v>
      </c>
      <c r="C2107">
        <v>1</v>
      </c>
      <c r="D2107">
        <v>3</v>
      </c>
      <c r="E2107">
        <f>IF(D2107="","",VLOOKUP(D2107,Paramètres!$A$12:$B$16,2,FALSE))</f>
        <v>3</v>
      </c>
    </row>
    <row r="2108" spans="1:5" x14ac:dyDescent="0.2">
      <c r="A2108" t="s">
        <v>524</v>
      </c>
      <c r="B2108" t="s">
        <v>58</v>
      </c>
      <c r="C2108">
        <v>1</v>
      </c>
      <c r="D2108">
        <v>4</v>
      </c>
      <c r="E2108">
        <f>IF(D2108="","",VLOOKUP(D2108,Paramètres!$A$12:$B$16,2,FALSE))</f>
        <v>2</v>
      </c>
    </row>
    <row r="2109" spans="1:5" x14ac:dyDescent="0.2">
      <c r="A2109" t="s">
        <v>524</v>
      </c>
      <c r="B2109" t="s">
        <v>60</v>
      </c>
      <c r="C2109">
        <v>1</v>
      </c>
      <c r="E2109" t="str">
        <f>IF(D2109="","",VLOOKUP(D2109,Paramètres!$A$12:$B$16,2,FALSE))</f>
        <v/>
      </c>
    </row>
    <row r="2110" spans="1:5" x14ac:dyDescent="0.2">
      <c r="A2110" t="s">
        <v>524</v>
      </c>
      <c r="B2110" t="s">
        <v>62</v>
      </c>
      <c r="C2110">
        <v>0</v>
      </c>
      <c r="E2110" t="str">
        <f>IF(D2110="","",VLOOKUP(D2110,Paramètres!$A$12:$B$16,2,FALSE))</f>
        <v/>
      </c>
    </row>
    <row r="2111" spans="1:5" x14ac:dyDescent="0.2">
      <c r="A2111" t="s">
        <v>524</v>
      </c>
      <c r="B2111" t="s">
        <v>64</v>
      </c>
      <c r="C2111">
        <v>1</v>
      </c>
      <c r="E2111" t="str">
        <f>IF(D2111="","",VLOOKUP(D2111,Paramètres!$A$12:$B$16,2,FALSE))</f>
        <v/>
      </c>
    </row>
    <row r="2112" spans="1:5" x14ac:dyDescent="0.2">
      <c r="A2112" t="s">
        <v>524</v>
      </c>
      <c r="B2112" t="s">
        <v>66</v>
      </c>
      <c r="C2112">
        <v>0</v>
      </c>
      <c r="E2112" t="str">
        <f>IF(D2112="","",VLOOKUP(D2112,Paramètres!$A$12:$B$16,2,FALSE))</f>
        <v/>
      </c>
    </row>
    <row r="2113" spans="1:5" x14ac:dyDescent="0.2">
      <c r="A2113" t="s">
        <v>524</v>
      </c>
      <c r="B2113" t="s">
        <v>68</v>
      </c>
      <c r="C2113">
        <v>1</v>
      </c>
      <c r="E2113" t="str">
        <f>IF(D2113="","",VLOOKUP(D2113,Paramètres!$A$12:$B$16,2,FALSE))</f>
        <v/>
      </c>
    </row>
    <row r="2114" spans="1:5" x14ac:dyDescent="0.2">
      <c r="A2114" t="s">
        <v>525</v>
      </c>
      <c r="B2114" t="s">
        <v>46</v>
      </c>
      <c r="C2114">
        <v>1</v>
      </c>
      <c r="D2114">
        <v>1</v>
      </c>
      <c r="E2114">
        <f>IF(D2114="","",VLOOKUP(D2114,Paramètres!$A$12:$B$16,2,FALSE))</f>
        <v>5</v>
      </c>
    </row>
    <row r="2115" spans="1:5" x14ac:dyDescent="0.2">
      <c r="A2115" t="s">
        <v>525</v>
      </c>
      <c r="B2115" t="s">
        <v>48</v>
      </c>
      <c r="C2115">
        <v>1</v>
      </c>
      <c r="E2115" t="str">
        <f>IF(D2115="","",VLOOKUP(D2115,Paramètres!$A$12:$B$16,2,FALSE))</f>
        <v/>
      </c>
    </row>
    <row r="2116" spans="1:5" x14ac:dyDescent="0.2">
      <c r="A2116" t="s">
        <v>525</v>
      </c>
      <c r="B2116" t="s">
        <v>50</v>
      </c>
      <c r="C2116">
        <v>1</v>
      </c>
      <c r="D2116">
        <v>2</v>
      </c>
      <c r="E2116">
        <f>IF(D2116="","",VLOOKUP(D2116,Paramètres!$A$12:$B$16,2,FALSE))</f>
        <v>4</v>
      </c>
    </row>
    <row r="2117" spans="1:5" x14ac:dyDescent="0.2">
      <c r="A2117" t="s">
        <v>525</v>
      </c>
      <c r="B2117" t="s">
        <v>52</v>
      </c>
      <c r="C2117">
        <v>1</v>
      </c>
      <c r="E2117" t="str">
        <f>IF(D2117="","",VLOOKUP(D2117,Paramètres!$A$12:$B$16,2,FALSE))</f>
        <v/>
      </c>
    </row>
    <row r="2118" spans="1:5" x14ac:dyDescent="0.2">
      <c r="A2118" t="s">
        <v>525</v>
      </c>
      <c r="B2118" t="s">
        <v>54</v>
      </c>
      <c r="C2118">
        <v>1</v>
      </c>
      <c r="E2118" t="str">
        <f>IF(D2118="","",VLOOKUP(D2118,Paramètres!$A$12:$B$16,2,FALSE))</f>
        <v/>
      </c>
    </row>
    <row r="2119" spans="1:5" x14ac:dyDescent="0.2">
      <c r="A2119" t="s">
        <v>525</v>
      </c>
      <c r="B2119" t="s">
        <v>56</v>
      </c>
      <c r="C2119">
        <v>1</v>
      </c>
      <c r="D2119">
        <v>5</v>
      </c>
      <c r="E2119">
        <f>IF(D2119="","",VLOOKUP(D2119,Paramètres!$A$12:$B$16,2,FALSE))</f>
        <v>1</v>
      </c>
    </row>
    <row r="2120" spans="1:5" x14ac:dyDescent="0.2">
      <c r="A2120" t="s">
        <v>525</v>
      </c>
      <c r="B2120" t="s">
        <v>58</v>
      </c>
      <c r="C2120">
        <v>0</v>
      </c>
      <c r="E2120" t="str">
        <f>IF(D2120="","",VLOOKUP(D2120,Paramètres!$A$12:$B$16,2,FALSE))</f>
        <v/>
      </c>
    </row>
    <row r="2121" spans="1:5" x14ac:dyDescent="0.2">
      <c r="A2121" t="s">
        <v>525</v>
      </c>
      <c r="B2121" t="s">
        <v>60</v>
      </c>
      <c r="C2121">
        <v>0</v>
      </c>
      <c r="E2121" t="str">
        <f>IF(D2121="","",VLOOKUP(D2121,Paramètres!$A$12:$B$16,2,FALSE))</f>
        <v/>
      </c>
    </row>
    <row r="2122" spans="1:5" x14ac:dyDescent="0.2">
      <c r="A2122" t="s">
        <v>525</v>
      </c>
      <c r="B2122" t="s">
        <v>62</v>
      </c>
      <c r="C2122">
        <v>1</v>
      </c>
      <c r="E2122" t="str">
        <f>IF(D2122="","",VLOOKUP(D2122,Paramètres!$A$12:$B$16,2,FALSE))</f>
        <v/>
      </c>
    </row>
    <row r="2123" spans="1:5" x14ac:dyDescent="0.2">
      <c r="A2123" t="s">
        <v>525</v>
      </c>
      <c r="B2123" t="s">
        <v>64</v>
      </c>
      <c r="C2123">
        <v>1</v>
      </c>
      <c r="D2123">
        <v>3</v>
      </c>
      <c r="E2123">
        <f>IF(D2123="","",VLOOKUP(D2123,Paramètres!$A$12:$B$16,2,FALSE))</f>
        <v>3</v>
      </c>
    </row>
    <row r="2124" spans="1:5" x14ac:dyDescent="0.2">
      <c r="A2124" t="s">
        <v>525</v>
      </c>
      <c r="B2124" t="s">
        <v>66</v>
      </c>
      <c r="C2124">
        <v>1</v>
      </c>
      <c r="E2124" t="str">
        <f>IF(D2124="","",VLOOKUP(D2124,Paramètres!$A$12:$B$16,2,FALSE))</f>
        <v/>
      </c>
    </row>
    <row r="2125" spans="1:5" x14ac:dyDescent="0.2">
      <c r="A2125" t="s">
        <v>525</v>
      </c>
      <c r="B2125" t="s">
        <v>68</v>
      </c>
      <c r="C2125">
        <v>1</v>
      </c>
      <c r="D2125">
        <v>4</v>
      </c>
      <c r="E2125">
        <f>IF(D2125="","",VLOOKUP(D2125,Paramètres!$A$12:$B$16,2,FALSE))</f>
        <v>2</v>
      </c>
    </row>
    <row r="2126" spans="1:5" x14ac:dyDescent="0.2">
      <c r="A2126" t="s">
        <v>526</v>
      </c>
      <c r="B2126" t="s">
        <v>46</v>
      </c>
      <c r="C2126">
        <v>0</v>
      </c>
      <c r="E2126" t="str">
        <f>IF(D2126="","",VLOOKUP(D2126,Paramètres!$A$12:$B$16,2,FALSE))</f>
        <v/>
      </c>
    </row>
    <row r="2127" spans="1:5" x14ac:dyDescent="0.2">
      <c r="A2127" t="s">
        <v>526</v>
      </c>
      <c r="B2127" t="s">
        <v>48</v>
      </c>
      <c r="C2127">
        <v>1</v>
      </c>
      <c r="E2127" t="str">
        <f>IF(D2127="","",VLOOKUP(D2127,Paramètres!$A$12:$B$16,2,FALSE))</f>
        <v/>
      </c>
    </row>
    <row r="2128" spans="1:5" x14ac:dyDescent="0.2">
      <c r="A2128" t="s">
        <v>526</v>
      </c>
      <c r="B2128" t="s">
        <v>50</v>
      </c>
      <c r="C2128">
        <v>0</v>
      </c>
      <c r="E2128" t="str">
        <f>IF(D2128="","",VLOOKUP(D2128,Paramètres!$A$12:$B$16,2,FALSE))</f>
        <v/>
      </c>
    </row>
    <row r="2129" spans="1:5" x14ac:dyDescent="0.2">
      <c r="A2129" t="s">
        <v>526</v>
      </c>
      <c r="B2129" t="s">
        <v>52</v>
      </c>
      <c r="C2129">
        <v>1</v>
      </c>
      <c r="D2129">
        <v>1</v>
      </c>
      <c r="E2129">
        <f>IF(D2129="","",VLOOKUP(D2129,Paramètres!$A$12:$B$16,2,FALSE))</f>
        <v>5</v>
      </c>
    </row>
    <row r="2130" spans="1:5" x14ac:dyDescent="0.2">
      <c r="A2130" t="s">
        <v>526</v>
      </c>
      <c r="B2130" t="s">
        <v>54</v>
      </c>
      <c r="C2130">
        <v>1</v>
      </c>
      <c r="D2130">
        <v>5</v>
      </c>
      <c r="E2130">
        <f>IF(D2130="","",VLOOKUP(D2130,Paramètres!$A$12:$B$16,2,FALSE))</f>
        <v>1</v>
      </c>
    </row>
    <row r="2131" spans="1:5" x14ac:dyDescent="0.2">
      <c r="A2131" t="s">
        <v>526</v>
      </c>
      <c r="B2131" t="s">
        <v>56</v>
      </c>
      <c r="C2131">
        <v>1</v>
      </c>
      <c r="E2131" t="str">
        <f>IF(D2131="","",VLOOKUP(D2131,Paramètres!$A$12:$B$16,2,FALSE))</f>
        <v/>
      </c>
    </row>
    <row r="2132" spans="1:5" x14ac:dyDescent="0.2">
      <c r="A2132" t="s">
        <v>526</v>
      </c>
      <c r="B2132" t="s">
        <v>58</v>
      </c>
      <c r="C2132">
        <v>1</v>
      </c>
      <c r="E2132" t="str">
        <f>IF(D2132="","",VLOOKUP(D2132,Paramètres!$A$12:$B$16,2,FALSE))</f>
        <v/>
      </c>
    </row>
    <row r="2133" spans="1:5" x14ac:dyDescent="0.2">
      <c r="A2133" t="s">
        <v>526</v>
      </c>
      <c r="B2133" t="s">
        <v>60</v>
      </c>
      <c r="C2133">
        <v>1</v>
      </c>
      <c r="D2133">
        <v>4</v>
      </c>
      <c r="E2133">
        <f>IF(D2133="","",VLOOKUP(D2133,Paramètres!$A$12:$B$16,2,FALSE))</f>
        <v>2</v>
      </c>
    </row>
    <row r="2134" spans="1:5" x14ac:dyDescent="0.2">
      <c r="A2134" t="s">
        <v>526</v>
      </c>
      <c r="B2134" t="s">
        <v>62</v>
      </c>
      <c r="C2134">
        <v>1</v>
      </c>
      <c r="D2134">
        <v>2</v>
      </c>
      <c r="E2134">
        <f>IF(D2134="","",VLOOKUP(D2134,Paramètres!$A$12:$B$16,2,FALSE))</f>
        <v>4</v>
      </c>
    </row>
    <row r="2135" spans="1:5" x14ac:dyDescent="0.2">
      <c r="A2135" t="s">
        <v>526</v>
      </c>
      <c r="B2135" t="s">
        <v>64</v>
      </c>
      <c r="C2135">
        <v>1</v>
      </c>
      <c r="D2135">
        <v>3</v>
      </c>
      <c r="E2135">
        <f>IF(D2135="","",VLOOKUP(D2135,Paramètres!$A$12:$B$16,2,FALSE))</f>
        <v>3</v>
      </c>
    </row>
    <row r="2136" spans="1:5" x14ac:dyDescent="0.2">
      <c r="A2136" t="s">
        <v>526</v>
      </c>
      <c r="B2136" t="s">
        <v>66</v>
      </c>
      <c r="C2136">
        <v>1</v>
      </c>
      <c r="E2136" t="str">
        <f>IF(D2136="","",VLOOKUP(D2136,Paramètres!$A$12:$B$16,2,FALSE))</f>
        <v/>
      </c>
    </row>
    <row r="2137" spans="1:5" x14ac:dyDescent="0.2">
      <c r="A2137" t="s">
        <v>526</v>
      </c>
      <c r="B2137" t="s">
        <v>68</v>
      </c>
      <c r="C2137">
        <v>1</v>
      </c>
      <c r="E2137" t="str">
        <f>IF(D2137="","",VLOOKUP(D2137,Paramètres!$A$12:$B$16,2,FALSE))</f>
        <v/>
      </c>
    </row>
    <row r="2138" spans="1:5" x14ac:dyDescent="0.2">
      <c r="A2138" t="s">
        <v>527</v>
      </c>
      <c r="B2138" t="s">
        <v>46</v>
      </c>
      <c r="C2138">
        <v>1</v>
      </c>
      <c r="E2138" t="str">
        <f>IF(D2138="","",VLOOKUP(D2138,Paramètres!$A$12:$B$16,2,FALSE))</f>
        <v/>
      </c>
    </row>
    <row r="2139" spans="1:5" x14ac:dyDescent="0.2">
      <c r="A2139" t="s">
        <v>527</v>
      </c>
      <c r="B2139" t="s">
        <v>48</v>
      </c>
      <c r="C2139">
        <v>1</v>
      </c>
      <c r="D2139">
        <v>5</v>
      </c>
      <c r="E2139">
        <f>IF(D2139="","",VLOOKUP(D2139,Paramètres!$A$12:$B$16,2,FALSE))</f>
        <v>1</v>
      </c>
    </row>
    <row r="2140" spans="1:5" x14ac:dyDescent="0.2">
      <c r="A2140" t="s">
        <v>527</v>
      </c>
      <c r="B2140" t="s">
        <v>50</v>
      </c>
      <c r="C2140">
        <v>1</v>
      </c>
      <c r="E2140" t="str">
        <f>IF(D2140="","",VLOOKUP(D2140,Paramètres!$A$12:$B$16,2,FALSE))</f>
        <v/>
      </c>
    </row>
    <row r="2141" spans="1:5" x14ac:dyDescent="0.2">
      <c r="A2141" t="s">
        <v>527</v>
      </c>
      <c r="B2141" t="s">
        <v>52</v>
      </c>
      <c r="C2141">
        <v>1</v>
      </c>
      <c r="D2141">
        <v>2</v>
      </c>
      <c r="E2141">
        <f>IF(D2141="","",VLOOKUP(D2141,Paramètres!$A$12:$B$16,2,FALSE))</f>
        <v>4</v>
      </c>
    </row>
    <row r="2142" spans="1:5" x14ac:dyDescent="0.2">
      <c r="A2142" t="s">
        <v>527</v>
      </c>
      <c r="B2142" t="s">
        <v>54</v>
      </c>
      <c r="C2142">
        <v>1</v>
      </c>
      <c r="E2142" t="str">
        <f>IF(D2142="","",VLOOKUP(D2142,Paramètres!$A$12:$B$16,2,FALSE))</f>
        <v/>
      </c>
    </row>
    <row r="2143" spans="1:5" x14ac:dyDescent="0.2">
      <c r="A2143" t="s">
        <v>527</v>
      </c>
      <c r="B2143" t="s">
        <v>56</v>
      </c>
      <c r="C2143">
        <v>0</v>
      </c>
      <c r="E2143" t="str">
        <f>IF(D2143="","",VLOOKUP(D2143,Paramètres!$A$12:$B$16,2,FALSE))</f>
        <v/>
      </c>
    </row>
    <row r="2144" spans="1:5" x14ac:dyDescent="0.2">
      <c r="A2144" t="s">
        <v>527</v>
      </c>
      <c r="B2144" t="s">
        <v>58</v>
      </c>
      <c r="C2144">
        <v>1</v>
      </c>
      <c r="E2144" t="str">
        <f>IF(D2144="","",VLOOKUP(D2144,Paramètres!$A$12:$B$16,2,FALSE))</f>
        <v/>
      </c>
    </row>
    <row r="2145" spans="1:5" x14ac:dyDescent="0.2">
      <c r="A2145" t="s">
        <v>527</v>
      </c>
      <c r="B2145" t="s">
        <v>60</v>
      </c>
      <c r="C2145">
        <v>0</v>
      </c>
      <c r="E2145" t="str">
        <f>IF(D2145="","",VLOOKUP(D2145,Paramètres!$A$12:$B$16,2,FALSE))</f>
        <v/>
      </c>
    </row>
    <row r="2146" spans="1:5" x14ac:dyDescent="0.2">
      <c r="A2146" t="s">
        <v>527</v>
      </c>
      <c r="B2146" t="s">
        <v>62</v>
      </c>
      <c r="C2146">
        <v>1</v>
      </c>
      <c r="D2146">
        <v>4</v>
      </c>
      <c r="E2146">
        <f>IF(D2146="","",VLOOKUP(D2146,Paramètres!$A$12:$B$16,2,FALSE))</f>
        <v>2</v>
      </c>
    </row>
    <row r="2147" spans="1:5" x14ac:dyDescent="0.2">
      <c r="A2147" t="s">
        <v>527</v>
      </c>
      <c r="B2147" t="s">
        <v>64</v>
      </c>
      <c r="C2147">
        <v>1</v>
      </c>
      <c r="D2147">
        <v>1</v>
      </c>
      <c r="E2147">
        <f>IF(D2147="","",VLOOKUP(D2147,Paramètres!$A$12:$B$16,2,FALSE))</f>
        <v>5</v>
      </c>
    </row>
    <row r="2148" spans="1:5" x14ac:dyDescent="0.2">
      <c r="A2148" t="s">
        <v>527</v>
      </c>
      <c r="B2148" t="s">
        <v>66</v>
      </c>
      <c r="C2148">
        <v>1</v>
      </c>
      <c r="D2148">
        <v>3</v>
      </c>
      <c r="E2148">
        <f>IF(D2148="","",VLOOKUP(D2148,Paramètres!$A$12:$B$16,2,FALSE))</f>
        <v>3</v>
      </c>
    </row>
    <row r="2149" spans="1:5" x14ac:dyDescent="0.2">
      <c r="A2149" t="s">
        <v>527</v>
      </c>
      <c r="B2149" t="s">
        <v>68</v>
      </c>
      <c r="C2149">
        <v>1</v>
      </c>
      <c r="E2149" t="str">
        <f>IF(D2149="","",VLOOKUP(D2149,Paramètres!$A$12:$B$16,2,FALSE))</f>
        <v/>
      </c>
    </row>
    <row r="2150" spans="1:5" x14ac:dyDescent="0.2">
      <c r="A2150" t="s">
        <v>528</v>
      </c>
      <c r="B2150" t="s">
        <v>46</v>
      </c>
      <c r="C2150">
        <v>1</v>
      </c>
      <c r="D2150">
        <v>3</v>
      </c>
      <c r="E2150">
        <f>IF(D2150="","",VLOOKUP(D2150,Paramètres!$A$12:$B$16,2,FALSE))</f>
        <v>3</v>
      </c>
    </row>
    <row r="2151" spans="1:5" x14ac:dyDescent="0.2">
      <c r="A2151" t="s">
        <v>528</v>
      </c>
      <c r="B2151" t="s">
        <v>48</v>
      </c>
      <c r="C2151">
        <v>0</v>
      </c>
      <c r="E2151" t="str">
        <f>IF(D2151="","",VLOOKUP(D2151,Paramètres!$A$12:$B$16,2,FALSE))</f>
        <v/>
      </c>
    </row>
    <row r="2152" spans="1:5" x14ac:dyDescent="0.2">
      <c r="A2152" t="s">
        <v>528</v>
      </c>
      <c r="B2152" t="s">
        <v>50</v>
      </c>
      <c r="C2152">
        <v>1</v>
      </c>
      <c r="E2152" t="str">
        <f>IF(D2152="","",VLOOKUP(D2152,Paramètres!$A$12:$B$16,2,FALSE))</f>
        <v/>
      </c>
    </row>
    <row r="2153" spans="1:5" x14ac:dyDescent="0.2">
      <c r="A2153" t="s">
        <v>528</v>
      </c>
      <c r="B2153" t="s">
        <v>52</v>
      </c>
      <c r="C2153">
        <v>1</v>
      </c>
      <c r="E2153" t="str">
        <f>IF(D2153="","",VLOOKUP(D2153,Paramètres!$A$12:$B$16,2,FALSE))</f>
        <v/>
      </c>
    </row>
    <row r="2154" spans="1:5" x14ac:dyDescent="0.2">
      <c r="A2154" t="s">
        <v>528</v>
      </c>
      <c r="B2154" t="s">
        <v>54</v>
      </c>
      <c r="C2154">
        <v>1</v>
      </c>
      <c r="E2154" t="str">
        <f>IF(D2154="","",VLOOKUP(D2154,Paramètres!$A$12:$B$16,2,FALSE))</f>
        <v/>
      </c>
    </row>
    <row r="2155" spans="1:5" x14ac:dyDescent="0.2">
      <c r="A2155" t="s">
        <v>528</v>
      </c>
      <c r="B2155" t="s">
        <v>56</v>
      </c>
      <c r="C2155">
        <v>0</v>
      </c>
      <c r="E2155" t="str">
        <f>IF(D2155="","",VLOOKUP(D2155,Paramètres!$A$12:$B$16,2,FALSE))</f>
        <v/>
      </c>
    </row>
    <row r="2156" spans="1:5" x14ac:dyDescent="0.2">
      <c r="A2156" t="s">
        <v>528</v>
      </c>
      <c r="B2156" t="s">
        <v>58</v>
      </c>
      <c r="C2156">
        <v>1</v>
      </c>
      <c r="D2156">
        <v>5</v>
      </c>
      <c r="E2156">
        <f>IF(D2156="","",VLOOKUP(D2156,Paramètres!$A$12:$B$16,2,FALSE))</f>
        <v>1</v>
      </c>
    </row>
    <row r="2157" spans="1:5" x14ac:dyDescent="0.2">
      <c r="A2157" t="s">
        <v>528</v>
      </c>
      <c r="B2157" t="s">
        <v>60</v>
      </c>
      <c r="C2157">
        <v>1</v>
      </c>
      <c r="D2157">
        <v>4</v>
      </c>
      <c r="E2157">
        <f>IF(D2157="","",VLOOKUP(D2157,Paramètres!$A$12:$B$16,2,FALSE))</f>
        <v>2</v>
      </c>
    </row>
    <row r="2158" spans="1:5" x14ac:dyDescent="0.2">
      <c r="A2158" t="s">
        <v>528</v>
      </c>
      <c r="B2158" t="s">
        <v>62</v>
      </c>
      <c r="C2158">
        <v>1</v>
      </c>
      <c r="E2158" t="str">
        <f>IF(D2158="","",VLOOKUP(D2158,Paramètres!$A$12:$B$16,2,FALSE))</f>
        <v/>
      </c>
    </row>
    <row r="2159" spans="1:5" x14ac:dyDescent="0.2">
      <c r="A2159" t="s">
        <v>528</v>
      </c>
      <c r="B2159" t="s">
        <v>64</v>
      </c>
      <c r="C2159">
        <v>1</v>
      </c>
      <c r="D2159">
        <v>2</v>
      </c>
      <c r="E2159">
        <f>IF(D2159="","",VLOOKUP(D2159,Paramètres!$A$12:$B$16,2,FALSE))</f>
        <v>4</v>
      </c>
    </row>
    <row r="2160" spans="1:5" x14ac:dyDescent="0.2">
      <c r="A2160" t="s">
        <v>528</v>
      </c>
      <c r="B2160" t="s">
        <v>66</v>
      </c>
      <c r="C2160">
        <v>1</v>
      </c>
      <c r="D2160">
        <v>1</v>
      </c>
      <c r="E2160">
        <f>IF(D2160="","",VLOOKUP(D2160,Paramètres!$A$12:$B$16,2,FALSE))</f>
        <v>5</v>
      </c>
    </row>
    <row r="2161" spans="1:5" x14ac:dyDescent="0.2">
      <c r="A2161" t="s">
        <v>528</v>
      </c>
      <c r="B2161" t="s">
        <v>68</v>
      </c>
      <c r="C2161">
        <v>1</v>
      </c>
      <c r="E2161" t="str">
        <f>IF(D2161="","",VLOOKUP(D2161,Paramètres!$A$12:$B$16,2,FALSE))</f>
        <v/>
      </c>
    </row>
    <row r="2162" spans="1:5" x14ac:dyDescent="0.2">
      <c r="A2162" t="s">
        <v>529</v>
      </c>
      <c r="B2162" t="s">
        <v>46</v>
      </c>
      <c r="C2162">
        <v>1</v>
      </c>
      <c r="D2162">
        <v>1</v>
      </c>
      <c r="E2162">
        <f>IF(D2162="","",VLOOKUP(D2162,Paramètres!$A$12:$B$16,2,FALSE))</f>
        <v>5</v>
      </c>
    </row>
    <row r="2163" spans="1:5" x14ac:dyDescent="0.2">
      <c r="A2163" t="s">
        <v>529</v>
      </c>
      <c r="B2163" t="s">
        <v>48</v>
      </c>
      <c r="C2163">
        <v>1</v>
      </c>
      <c r="D2163">
        <v>2</v>
      </c>
      <c r="E2163">
        <f>IF(D2163="","",VLOOKUP(D2163,Paramètres!$A$12:$B$16,2,FALSE))</f>
        <v>4</v>
      </c>
    </row>
    <row r="2164" spans="1:5" x14ac:dyDescent="0.2">
      <c r="A2164" t="s">
        <v>529</v>
      </c>
      <c r="B2164" t="s">
        <v>50</v>
      </c>
      <c r="C2164">
        <v>1</v>
      </c>
      <c r="D2164">
        <v>4</v>
      </c>
      <c r="E2164">
        <f>IF(D2164="","",VLOOKUP(D2164,Paramètres!$A$12:$B$16,2,FALSE))</f>
        <v>2</v>
      </c>
    </row>
    <row r="2165" spans="1:5" x14ac:dyDescent="0.2">
      <c r="A2165" t="s">
        <v>529</v>
      </c>
      <c r="B2165" t="s">
        <v>52</v>
      </c>
      <c r="C2165">
        <v>0</v>
      </c>
      <c r="E2165" t="str">
        <f>IF(D2165="","",VLOOKUP(D2165,Paramètres!$A$12:$B$16,2,FALSE))</f>
        <v/>
      </c>
    </row>
    <row r="2166" spans="1:5" x14ac:dyDescent="0.2">
      <c r="A2166" t="s">
        <v>529</v>
      </c>
      <c r="B2166" t="s">
        <v>54</v>
      </c>
      <c r="C2166">
        <v>1</v>
      </c>
      <c r="E2166" t="str">
        <f>IF(D2166="","",VLOOKUP(D2166,Paramètres!$A$12:$B$16,2,FALSE))</f>
        <v/>
      </c>
    </row>
    <row r="2167" spans="1:5" x14ac:dyDescent="0.2">
      <c r="A2167" t="s">
        <v>529</v>
      </c>
      <c r="B2167" t="s">
        <v>56</v>
      </c>
      <c r="C2167">
        <v>1</v>
      </c>
      <c r="E2167" t="str">
        <f>IF(D2167="","",VLOOKUP(D2167,Paramètres!$A$12:$B$16,2,FALSE))</f>
        <v/>
      </c>
    </row>
    <row r="2168" spans="1:5" x14ac:dyDescent="0.2">
      <c r="A2168" t="s">
        <v>529</v>
      </c>
      <c r="B2168" t="s">
        <v>58</v>
      </c>
      <c r="C2168">
        <v>1</v>
      </c>
      <c r="E2168" t="str">
        <f>IF(D2168="","",VLOOKUP(D2168,Paramètres!$A$12:$B$16,2,FALSE))</f>
        <v/>
      </c>
    </row>
    <row r="2169" spans="1:5" x14ac:dyDescent="0.2">
      <c r="A2169" t="s">
        <v>529</v>
      </c>
      <c r="B2169" t="s">
        <v>60</v>
      </c>
      <c r="C2169">
        <v>0</v>
      </c>
      <c r="E2169" t="str">
        <f>IF(D2169="","",VLOOKUP(D2169,Paramètres!$A$12:$B$16,2,FALSE))</f>
        <v/>
      </c>
    </row>
    <row r="2170" spans="1:5" x14ac:dyDescent="0.2">
      <c r="A2170" t="s">
        <v>529</v>
      </c>
      <c r="B2170" t="s">
        <v>62</v>
      </c>
      <c r="C2170">
        <v>1</v>
      </c>
      <c r="D2170">
        <v>5</v>
      </c>
      <c r="E2170">
        <f>IF(D2170="","",VLOOKUP(D2170,Paramètres!$A$12:$B$16,2,FALSE))</f>
        <v>1</v>
      </c>
    </row>
    <row r="2171" spans="1:5" x14ac:dyDescent="0.2">
      <c r="A2171" t="s">
        <v>529</v>
      </c>
      <c r="B2171" t="s">
        <v>64</v>
      </c>
      <c r="C2171">
        <v>1</v>
      </c>
      <c r="E2171" t="str">
        <f>IF(D2171="","",VLOOKUP(D2171,Paramètres!$A$12:$B$16,2,FALSE))</f>
        <v/>
      </c>
    </row>
    <row r="2172" spans="1:5" x14ac:dyDescent="0.2">
      <c r="A2172" t="s">
        <v>529</v>
      </c>
      <c r="B2172" t="s">
        <v>66</v>
      </c>
      <c r="C2172">
        <v>1</v>
      </c>
      <c r="D2172">
        <v>3</v>
      </c>
      <c r="E2172">
        <f>IF(D2172="","",VLOOKUP(D2172,Paramètres!$A$12:$B$16,2,FALSE))</f>
        <v>3</v>
      </c>
    </row>
    <row r="2173" spans="1:5" x14ac:dyDescent="0.2">
      <c r="A2173" t="s">
        <v>529</v>
      </c>
      <c r="B2173" t="s">
        <v>68</v>
      </c>
      <c r="C2173">
        <v>1</v>
      </c>
      <c r="E2173" t="str">
        <f>IF(D2173="","",VLOOKUP(D2173,Paramètres!$A$12:$B$16,2,FALSE))</f>
        <v/>
      </c>
    </row>
    <row r="2174" spans="1:5" x14ac:dyDescent="0.2">
      <c r="A2174" t="s">
        <v>530</v>
      </c>
      <c r="B2174" t="s">
        <v>46</v>
      </c>
      <c r="C2174">
        <v>1</v>
      </c>
      <c r="E2174" t="str">
        <f>IF(D2174="","",VLOOKUP(D2174,Paramètres!$A$12:$B$16,2,FALSE))</f>
        <v/>
      </c>
    </row>
    <row r="2175" spans="1:5" x14ac:dyDescent="0.2">
      <c r="A2175" t="s">
        <v>530</v>
      </c>
      <c r="B2175" t="s">
        <v>48</v>
      </c>
      <c r="C2175">
        <v>1</v>
      </c>
      <c r="E2175" t="str">
        <f>IF(D2175="","",VLOOKUP(D2175,Paramètres!$A$12:$B$16,2,FALSE))</f>
        <v/>
      </c>
    </row>
    <row r="2176" spans="1:5" x14ac:dyDescent="0.2">
      <c r="A2176" t="s">
        <v>530</v>
      </c>
      <c r="B2176" t="s">
        <v>50</v>
      </c>
      <c r="C2176">
        <v>1</v>
      </c>
      <c r="D2176">
        <v>3</v>
      </c>
      <c r="E2176">
        <f>IF(D2176="","",VLOOKUP(D2176,Paramètres!$A$12:$B$16,2,FALSE))</f>
        <v>3</v>
      </c>
    </row>
    <row r="2177" spans="1:5" x14ac:dyDescent="0.2">
      <c r="A2177" t="s">
        <v>530</v>
      </c>
      <c r="B2177" t="s">
        <v>52</v>
      </c>
      <c r="C2177">
        <v>0</v>
      </c>
      <c r="E2177" t="str">
        <f>IF(D2177="","",VLOOKUP(D2177,Paramètres!$A$12:$B$16,2,FALSE))</f>
        <v/>
      </c>
    </row>
    <row r="2178" spans="1:5" x14ac:dyDescent="0.2">
      <c r="A2178" t="s">
        <v>530</v>
      </c>
      <c r="B2178" t="s">
        <v>54</v>
      </c>
      <c r="C2178">
        <v>1</v>
      </c>
      <c r="D2178">
        <v>2</v>
      </c>
      <c r="E2178">
        <f>IF(D2178="","",VLOOKUP(D2178,Paramètres!$A$12:$B$16,2,FALSE))</f>
        <v>4</v>
      </c>
    </row>
    <row r="2179" spans="1:5" x14ac:dyDescent="0.2">
      <c r="A2179" t="s">
        <v>530</v>
      </c>
      <c r="B2179" t="s">
        <v>56</v>
      </c>
      <c r="C2179">
        <v>1</v>
      </c>
      <c r="D2179">
        <v>4</v>
      </c>
      <c r="E2179">
        <f>IF(D2179="","",VLOOKUP(D2179,Paramètres!$A$12:$B$16,2,FALSE))</f>
        <v>2</v>
      </c>
    </row>
    <row r="2180" spans="1:5" x14ac:dyDescent="0.2">
      <c r="A2180" t="s">
        <v>530</v>
      </c>
      <c r="B2180" t="s">
        <v>58</v>
      </c>
      <c r="C2180">
        <v>1</v>
      </c>
      <c r="D2180">
        <v>1</v>
      </c>
      <c r="E2180">
        <f>IF(D2180="","",VLOOKUP(D2180,Paramètres!$A$12:$B$16,2,FALSE))</f>
        <v>5</v>
      </c>
    </row>
    <row r="2181" spans="1:5" x14ac:dyDescent="0.2">
      <c r="A2181" t="s">
        <v>530</v>
      </c>
      <c r="B2181" t="s">
        <v>60</v>
      </c>
      <c r="C2181">
        <v>1</v>
      </c>
      <c r="E2181" t="str">
        <f>IF(D2181="","",VLOOKUP(D2181,Paramètres!$A$12:$B$16,2,FALSE))</f>
        <v/>
      </c>
    </row>
    <row r="2182" spans="1:5" x14ac:dyDescent="0.2">
      <c r="A2182" t="s">
        <v>530</v>
      </c>
      <c r="B2182" t="s">
        <v>62</v>
      </c>
      <c r="C2182">
        <v>0</v>
      </c>
      <c r="E2182" t="str">
        <f>IF(D2182="","",VLOOKUP(D2182,Paramètres!$A$12:$B$16,2,FALSE))</f>
        <v/>
      </c>
    </row>
    <row r="2183" spans="1:5" x14ac:dyDescent="0.2">
      <c r="A2183" t="s">
        <v>530</v>
      </c>
      <c r="B2183" t="s">
        <v>64</v>
      </c>
      <c r="C2183">
        <v>1</v>
      </c>
      <c r="E2183" t="str">
        <f>IF(D2183="","",VLOOKUP(D2183,Paramètres!$A$12:$B$16,2,FALSE))</f>
        <v/>
      </c>
    </row>
    <row r="2184" spans="1:5" x14ac:dyDescent="0.2">
      <c r="A2184" t="s">
        <v>530</v>
      </c>
      <c r="B2184" t="s">
        <v>66</v>
      </c>
      <c r="C2184">
        <v>1</v>
      </c>
      <c r="D2184">
        <v>5</v>
      </c>
      <c r="E2184">
        <f>IF(D2184="","",VLOOKUP(D2184,Paramètres!$A$12:$B$16,2,FALSE))</f>
        <v>1</v>
      </c>
    </row>
    <row r="2185" spans="1:5" x14ac:dyDescent="0.2">
      <c r="A2185" t="s">
        <v>530</v>
      </c>
      <c r="B2185" t="s">
        <v>68</v>
      </c>
      <c r="C2185">
        <v>1</v>
      </c>
      <c r="E2185" t="str">
        <f>IF(D2185="","",VLOOKUP(D2185,Paramètres!$A$12:$B$16,2,FALSE))</f>
        <v/>
      </c>
    </row>
    <row r="2186" spans="1:5" x14ac:dyDescent="0.2">
      <c r="A2186" t="s">
        <v>531</v>
      </c>
      <c r="B2186" t="s">
        <v>46</v>
      </c>
      <c r="C2186">
        <v>1</v>
      </c>
      <c r="D2186">
        <v>1</v>
      </c>
      <c r="E2186">
        <f>IF(D2186="","",VLOOKUP(D2186,Paramètres!$A$12:$B$16,2,FALSE))</f>
        <v>5</v>
      </c>
    </row>
    <row r="2187" spans="1:5" x14ac:dyDescent="0.2">
      <c r="A2187" t="s">
        <v>531</v>
      </c>
      <c r="B2187" t="s">
        <v>48</v>
      </c>
      <c r="C2187">
        <v>1</v>
      </c>
      <c r="E2187" t="str">
        <f>IF(D2187="","",VLOOKUP(D2187,Paramètres!$A$12:$B$16,2,FALSE))</f>
        <v/>
      </c>
    </row>
    <row r="2188" spans="1:5" x14ac:dyDescent="0.2">
      <c r="A2188" t="s">
        <v>531</v>
      </c>
      <c r="B2188" t="s">
        <v>50</v>
      </c>
      <c r="C2188">
        <v>1</v>
      </c>
      <c r="E2188" t="str">
        <f>IF(D2188="","",VLOOKUP(D2188,Paramètres!$A$12:$B$16,2,FALSE))</f>
        <v/>
      </c>
    </row>
    <row r="2189" spans="1:5" x14ac:dyDescent="0.2">
      <c r="A2189" t="s">
        <v>531</v>
      </c>
      <c r="B2189" t="s">
        <v>52</v>
      </c>
      <c r="C2189">
        <v>1</v>
      </c>
      <c r="D2189">
        <v>4</v>
      </c>
      <c r="E2189">
        <f>IF(D2189="","",VLOOKUP(D2189,Paramètres!$A$12:$B$16,2,FALSE))</f>
        <v>2</v>
      </c>
    </row>
    <row r="2190" spans="1:5" x14ac:dyDescent="0.2">
      <c r="A2190" t="s">
        <v>531</v>
      </c>
      <c r="B2190" t="s">
        <v>54</v>
      </c>
      <c r="C2190">
        <v>0</v>
      </c>
      <c r="E2190" t="str">
        <f>IF(D2190="","",VLOOKUP(D2190,Paramètres!$A$12:$B$16,2,FALSE))</f>
        <v/>
      </c>
    </row>
    <row r="2191" spans="1:5" x14ac:dyDescent="0.2">
      <c r="A2191" t="s">
        <v>531</v>
      </c>
      <c r="B2191" t="s">
        <v>56</v>
      </c>
      <c r="C2191">
        <v>1</v>
      </c>
      <c r="E2191" t="str">
        <f>IF(D2191="","",VLOOKUP(D2191,Paramètres!$A$12:$B$16,2,FALSE))</f>
        <v/>
      </c>
    </row>
    <row r="2192" spans="1:5" x14ac:dyDescent="0.2">
      <c r="A2192" t="s">
        <v>531</v>
      </c>
      <c r="B2192" t="s">
        <v>58</v>
      </c>
      <c r="C2192">
        <v>1</v>
      </c>
      <c r="E2192" t="str">
        <f>IF(D2192="","",VLOOKUP(D2192,Paramètres!$A$12:$B$16,2,FALSE))</f>
        <v/>
      </c>
    </row>
    <row r="2193" spans="1:5" x14ac:dyDescent="0.2">
      <c r="A2193" t="s">
        <v>531</v>
      </c>
      <c r="B2193" t="s">
        <v>60</v>
      </c>
      <c r="C2193">
        <v>1</v>
      </c>
      <c r="D2193">
        <v>3</v>
      </c>
      <c r="E2193">
        <f>IF(D2193="","",VLOOKUP(D2193,Paramètres!$A$12:$B$16,2,FALSE))</f>
        <v>3</v>
      </c>
    </row>
    <row r="2194" spans="1:5" x14ac:dyDescent="0.2">
      <c r="A2194" t="s">
        <v>531</v>
      </c>
      <c r="B2194" t="s">
        <v>62</v>
      </c>
      <c r="C2194">
        <v>1</v>
      </c>
      <c r="D2194">
        <v>5</v>
      </c>
      <c r="E2194">
        <f>IF(D2194="","",VLOOKUP(D2194,Paramètres!$A$12:$B$16,2,FALSE))</f>
        <v>1</v>
      </c>
    </row>
    <row r="2195" spans="1:5" x14ac:dyDescent="0.2">
      <c r="A2195" t="s">
        <v>531</v>
      </c>
      <c r="B2195" t="s">
        <v>64</v>
      </c>
      <c r="C2195">
        <v>1</v>
      </c>
      <c r="E2195" t="str">
        <f>IF(D2195="","",VLOOKUP(D2195,Paramètres!$A$12:$B$16,2,FALSE))</f>
        <v/>
      </c>
    </row>
    <row r="2196" spans="1:5" x14ac:dyDescent="0.2">
      <c r="A2196" t="s">
        <v>531</v>
      </c>
      <c r="B2196" t="s">
        <v>66</v>
      </c>
      <c r="C2196">
        <v>1</v>
      </c>
      <c r="D2196">
        <v>2</v>
      </c>
      <c r="E2196">
        <f>IF(D2196="","",VLOOKUP(D2196,Paramètres!$A$12:$B$16,2,FALSE))</f>
        <v>4</v>
      </c>
    </row>
    <row r="2197" spans="1:5" x14ac:dyDescent="0.2">
      <c r="A2197" t="s">
        <v>531</v>
      </c>
      <c r="B2197" t="s">
        <v>68</v>
      </c>
      <c r="C2197">
        <v>0</v>
      </c>
      <c r="E2197" t="str">
        <f>IF(D2197="","",VLOOKUP(D2197,Paramètres!$A$12:$B$16,2,FALSE))</f>
        <v/>
      </c>
    </row>
    <row r="2198" spans="1:5" x14ac:dyDescent="0.2">
      <c r="A2198" t="s">
        <v>532</v>
      </c>
      <c r="B2198" t="s">
        <v>46</v>
      </c>
      <c r="C2198">
        <v>0</v>
      </c>
      <c r="E2198" t="str">
        <f>IF(D2198="","",VLOOKUP(D2198,Paramètres!$A$12:$B$16,2,FALSE))</f>
        <v/>
      </c>
    </row>
    <row r="2199" spans="1:5" x14ac:dyDescent="0.2">
      <c r="A2199" t="s">
        <v>532</v>
      </c>
      <c r="B2199" t="s">
        <v>48</v>
      </c>
      <c r="C2199">
        <v>1</v>
      </c>
      <c r="D2199">
        <v>3</v>
      </c>
      <c r="E2199">
        <f>IF(D2199="","",VLOOKUP(D2199,Paramètres!$A$12:$B$16,2,FALSE))</f>
        <v>3</v>
      </c>
    </row>
    <row r="2200" spans="1:5" x14ac:dyDescent="0.2">
      <c r="A2200" t="s">
        <v>532</v>
      </c>
      <c r="B2200" t="s">
        <v>50</v>
      </c>
      <c r="C2200">
        <v>1</v>
      </c>
      <c r="E2200" t="str">
        <f>IF(D2200="","",VLOOKUP(D2200,Paramètres!$A$12:$B$16,2,FALSE))</f>
        <v/>
      </c>
    </row>
    <row r="2201" spans="1:5" x14ac:dyDescent="0.2">
      <c r="A2201" t="s">
        <v>532</v>
      </c>
      <c r="B2201" t="s">
        <v>52</v>
      </c>
      <c r="C2201">
        <v>1</v>
      </c>
      <c r="D2201">
        <v>2</v>
      </c>
      <c r="E2201">
        <f>IF(D2201="","",VLOOKUP(D2201,Paramètres!$A$12:$B$16,2,FALSE))</f>
        <v>4</v>
      </c>
    </row>
    <row r="2202" spans="1:5" x14ac:dyDescent="0.2">
      <c r="A2202" t="s">
        <v>532</v>
      </c>
      <c r="B2202" t="s">
        <v>54</v>
      </c>
      <c r="C2202">
        <v>0</v>
      </c>
      <c r="E2202" t="str">
        <f>IF(D2202="","",VLOOKUP(D2202,Paramètres!$A$12:$B$16,2,FALSE))</f>
        <v/>
      </c>
    </row>
    <row r="2203" spans="1:5" x14ac:dyDescent="0.2">
      <c r="A2203" t="s">
        <v>532</v>
      </c>
      <c r="B2203" t="s">
        <v>56</v>
      </c>
      <c r="C2203">
        <v>1</v>
      </c>
      <c r="D2203">
        <v>1</v>
      </c>
      <c r="E2203">
        <f>IF(D2203="","",VLOOKUP(D2203,Paramètres!$A$12:$B$16,2,FALSE))</f>
        <v>5</v>
      </c>
    </row>
    <row r="2204" spans="1:5" x14ac:dyDescent="0.2">
      <c r="A2204" t="s">
        <v>532</v>
      </c>
      <c r="B2204" t="s">
        <v>58</v>
      </c>
      <c r="C2204">
        <v>1</v>
      </c>
      <c r="E2204" t="str">
        <f>IF(D2204="","",VLOOKUP(D2204,Paramètres!$A$12:$B$16,2,FALSE))</f>
        <v/>
      </c>
    </row>
    <row r="2205" spans="1:5" x14ac:dyDescent="0.2">
      <c r="A2205" t="s">
        <v>532</v>
      </c>
      <c r="B2205" t="s">
        <v>60</v>
      </c>
      <c r="C2205">
        <v>1</v>
      </c>
      <c r="E2205" t="str">
        <f>IF(D2205="","",VLOOKUP(D2205,Paramètres!$A$12:$B$16,2,FALSE))</f>
        <v/>
      </c>
    </row>
    <row r="2206" spans="1:5" x14ac:dyDescent="0.2">
      <c r="A2206" t="s">
        <v>532</v>
      </c>
      <c r="B2206" t="s">
        <v>62</v>
      </c>
      <c r="C2206">
        <v>1</v>
      </c>
      <c r="D2206">
        <v>4</v>
      </c>
      <c r="E2206">
        <f>IF(D2206="","",VLOOKUP(D2206,Paramètres!$A$12:$B$16,2,FALSE))</f>
        <v>2</v>
      </c>
    </row>
    <row r="2207" spans="1:5" x14ac:dyDescent="0.2">
      <c r="A2207" t="s">
        <v>532</v>
      </c>
      <c r="B2207" t="s">
        <v>64</v>
      </c>
      <c r="C2207">
        <v>1</v>
      </c>
      <c r="E2207" t="str">
        <f>IF(D2207="","",VLOOKUP(D2207,Paramètres!$A$12:$B$16,2,FALSE))</f>
        <v/>
      </c>
    </row>
    <row r="2208" spans="1:5" x14ac:dyDescent="0.2">
      <c r="A2208" t="s">
        <v>532</v>
      </c>
      <c r="B2208" t="s">
        <v>66</v>
      </c>
      <c r="C2208">
        <v>1</v>
      </c>
      <c r="E2208" t="str">
        <f>IF(D2208="","",VLOOKUP(D2208,Paramètres!$A$12:$B$16,2,FALSE))</f>
        <v/>
      </c>
    </row>
    <row r="2209" spans="1:5" x14ac:dyDescent="0.2">
      <c r="A2209" t="s">
        <v>532</v>
      </c>
      <c r="B2209" t="s">
        <v>68</v>
      </c>
      <c r="C2209">
        <v>1</v>
      </c>
      <c r="D2209">
        <v>5</v>
      </c>
      <c r="E2209">
        <f>IF(D2209="","",VLOOKUP(D2209,Paramètres!$A$12:$B$16,2,FALSE))</f>
        <v>1</v>
      </c>
    </row>
    <row r="2210" spans="1:5" x14ac:dyDescent="0.2">
      <c r="A2210" t="s">
        <v>533</v>
      </c>
      <c r="B2210" t="s">
        <v>46</v>
      </c>
      <c r="C2210">
        <v>1</v>
      </c>
      <c r="D2210">
        <v>1</v>
      </c>
      <c r="E2210">
        <f>IF(D2210="","",VLOOKUP(D2210,Paramètres!$A$12:$B$16,2,FALSE))</f>
        <v>5</v>
      </c>
    </row>
    <row r="2211" spans="1:5" x14ac:dyDescent="0.2">
      <c r="A2211" t="s">
        <v>533</v>
      </c>
      <c r="B2211" t="s">
        <v>48</v>
      </c>
      <c r="C2211">
        <v>1</v>
      </c>
      <c r="D2211">
        <v>5</v>
      </c>
      <c r="E2211">
        <f>IF(D2211="","",VLOOKUP(D2211,Paramètres!$A$12:$B$16,2,FALSE))</f>
        <v>1</v>
      </c>
    </row>
    <row r="2212" spans="1:5" x14ac:dyDescent="0.2">
      <c r="A2212" t="s">
        <v>533</v>
      </c>
      <c r="B2212" t="s">
        <v>50</v>
      </c>
      <c r="C2212">
        <v>1</v>
      </c>
      <c r="E2212" t="str">
        <f>IF(D2212="","",VLOOKUP(D2212,Paramètres!$A$12:$B$16,2,FALSE))</f>
        <v/>
      </c>
    </row>
    <row r="2213" spans="1:5" x14ac:dyDescent="0.2">
      <c r="A2213" t="s">
        <v>533</v>
      </c>
      <c r="B2213" t="s">
        <v>52</v>
      </c>
      <c r="C2213">
        <v>1</v>
      </c>
      <c r="D2213">
        <v>3</v>
      </c>
      <c r="E2213">
        <f>IF(D2213="","",VLOOKUP(D2213,Paramètres!$A$12:$B$16,2,FALSE))</f>
        <v>3</v>
      </c>
    </row>
    <row r="2214" spans="1:5" x14ac:dyDescent="0.2">
      <c r="A2214" t="s">
        <v>533</v>
      </c>
      <c r="B2214" t="s">
        <v>54</v>
      </c>
      <c r="C2214">
        <v>1</v>
      </c>
      <c r="E2214" t="str">
        <f>IF(D2214="","",VLOOKUP(D2214,Paramètres!$A$12:$B$16,2,FALSE))</f>
        <v/>
      </c>
    </row>
    <row r="2215" spans="1:5" x14ac:dyDescent="0.2">
      <c r="A2215" t="s">
        <v>533</v>
      </c>
      <c r="B2215" t="s">
        <v>56</v>
      </c>
      <c r="C2215">
        <v>1</v>
      </c>
      <c r="E2215" t="str">
        <f>IF(D2215="","",VLOOKUP(D2215,Paramètres!$A$12:$B$16,2,FALSE))</f>
        <v/>
      </c>
    </row>
    <row r="2216" spans="1:5" x14ac:dyDescent="0.2">
      <c r="A2216" t="s">
        <v>533</v>
      </c>
      <c r="B2216" t="s">
        <v>58</v>
      </c>
      <c r="C2216">
        <v>0</v>
      </c>
      <c r="E2216" t="str">
        <f>IF(D2216="","",VLOOKUP(D2216,Paramètres!$A$12:$B$16,2,FALSE))</f>
        <v/>
      </c>
    </row>
    <row r="2217" spans="1:5" x14ac:dyDescent="0.2">
      <c r="A2217" t="s">
        <v>533</v>
      </c>
      <c r="B2217" t="s">
        <v>60</v>
      </c>
      <c r="C2217">
        <v>1</v>
      </c>
      <c r="D2217">
        <v>2</v>
      </c>
      <c r="E2217">
        <f>IF(D2217="","",VLOOKUP(D2217,Paramètres!$A$12:$B$16,2,FALSE))</f>
        <v>4</v>
      </c>
    </row>
    <row r="2218" spans="1:5" x14ac:dyDescent="0.2">
      <c r="A2218" t="s">
        <v>533</v>
      </c>
      <c r="B2218" t="s">
        <v>62</v>
      </c>
      <c r="C2218">
        <v>1</v>
      </c>
      <c r="E2218" t="str">
        <f>IF(D2218="","",VLOOKUP(D2218,Paramètres!$A$12:$B$16,2,FALSE))</f>
        <v/>
      </c>
    </row>
    <row r="2219" spans="1:5" x14ac:dyDescent="0.2">
      <c r="A2219" t="s">
        <v>533</v>
      </c>
      <c r="B2219" t="s">
        <v>64</v>
      </c>
      <c r="C2219">
        <v>1</v>
      </c>
      <c r="E2219" t="str">
        <f>IF(D2219="","",VLOOKUP(D2219,Paramètres!$A$12:$B$16,2,FALSE))</f>
        <v/>
      </c>
    </row>
    <row r="2220" spans="1:5" x14ac:dyDescent="0.2">
      <c r="A2220" t="s">
        <v>533</v>
      </c>
      <c r="B2220" t="s">
        <v>66</v>
      </c>
      <c r="C2220">
        <v>0</v>
      </c>
      <c r="E2220" t="str">
        <f>IF(D2220="","",VLOOKUP(D2220,Paramètres!$A$12:$B$16,2,FALSE))</f>
        <v/>
      </c>
    </row>
    <row r="2221" spans="1:5" x14ac:dyDescent="0.2">
      <c r="A2221" t="s">
        <v>533</v>
      </c>
      <c r="B2221" t="s">
        <v>68</v>
      </c>
      <c r="C2221">
        <v>1</v>
      </c>
      <c r="D2221">
        <v>4</v>
      </c>
      <c r="E2221">
        <f>IF(D2221="","",VLOOKUP(D2221,Paramètres!$A$12:$B$16,2,FALSE))</f>
        <v>2</v>
      </c>
    </row>
    <row r="2222" spans="1:5" x14ac:dyDescent="0.2">
      <c r="A2222" t="s">
        <v>534</v>
      </c>
      <c r="B2222" t="s">
        <v>46</v>
      </c>
      <c r="C2222">
        <v>1</v>
      </c>
      <c r="E2222" t="str">
        <f>IF(D2222="","",VLOOKUP(D2222,Paramètres!$A$12:$B$16,2,FALSE))</f>
        <v/>
      </c>
    </row>
    <row r="2223" spans="1:5" x14ac:dyDescent="0.2">
      <c r="A2223" t="s">
        <v>534</v>
      </c>
      <c r="B2223" t="s">
        <v>48</v>
      </c>
      <c r="C2223">
        <v>0</v>
      </c>
      <c r="E2223" t="str">
        <f>IF(D2223="","",VLOOKUP(D2223,Paramètres!$A$12:$B$16,2,FALSE))</f>
        <v/>
      </c>
    </row>
    <row r="2224" spans="1:5" x14ac:dyDescent="0.2">
      <c r="A2224" t="s">
        <v>534</v>
      </c>
      <c r="B2224" t="s">
        <v>50</v>
      </c>
      <c r="C2224">
        <v>1</v>
      </c>
      <c r="D2224">
        <v>2</v>
      </c>
      <c r="E2224">
        <f>IF(D2224="","",VLOOKUP(D2224,Paramètres!$A$12:$B$16,2,FALSE))</f>
        <v>4</v>
      </c>
    </row>
    <row r="2225" spans="1:5" x14ac:dyDescent="0.2">
      <c r="A2225" t="s">
        <v>534</v>
      </c>
      <c r="B2225" t="s">
        <v>52</v>
      </c>
      <c r="C2225">
        <v>1</v>
      </c>
      <c r="D2225">
        <v>4</v>
      </c>
      <c r="E2225">
        <f>IF(D2225="","",VLOOKUP(D2225,Paramètres!$A$12:$B$16,2,FALSE))</f>
        <v>2</v>
      </c>
    </row>
    <row r="2226" spans="1:5" x14ac:dyDescent="0.2">
      <c r="A2226" t="s">
        <v>534</v>
      </c>
      <c r="B2226" t="s">
        <v>54</v>
      </c>
      <c r="C2226">
        <v>1</v>
      </c>
      <c r="E2226" t="str">
        <f>IF(D2226="","",VLOOKUP(D2226,Paramètres!$A$12:$B$16,2,FALSE))</f>
        <v/>
      </c>
    </row>
    <row r="2227" spans="1:5" x14ac:dyDescent="0.2">
      <c r="A2227" t="s">
        <v>534</v>
      </c>
      <c r="B2227" t="s">
        <v>56</v>
      </c>
      <c r="C2227">
        <v>1</v>
      </c>
      <c r="D2227">
        <v>5</v>
      </c>
      <c r="E2227">
        <f>IF(D2227="","",VLOOKUP(D2227,Paramètres!$A$12:$B$16,2,FALSE))</f>
        <v>1</v>
      </c>
    </row>
    <row r="2228" spans="1:5" x14ac:dyDescent="0.2">
      <c r="A2228" t="s">
        <v>534</v>
      </c>
      <c r="B2228" t="s">
        <v>58</v>
      </c>
      <c r="C2228">
        <v>1</v>
      </c>
      <c r="E2228" t="str">
        <f>IF(D2228="","",VLOOKUP(D2228,Paramètres!$A$12:$B$16,2,FALSE))</f>
        <v/>
      </c>
    </row>
    <row r="2229" spans="1:5" x14ac:dyDescent="0.2">
      <c r="A2229" t="s">
        <v>534</v>
      </c>
      <c r="B2229" t="s">
        <v>60</v>
      </c>
      <c r="C2229">
        <v>1</v>
      </c>
      <c r="D2229">
        <v>1</v>
      </c>
      <c r="E2229">
        <f>IF(D2229="","",VLOOKUP(D2229,Paramètres!$A$12:$B$16,2,FALSE))</f>
        <v>5</v>
      </c>
    </row>
    <row r="2230" spans="1:5" x14ac:dyDescent="0.2">
      <c r="A2230" t="s">
        <v>534</v>
      </c>
      <c r="B2230" t="s">
        <v>62</v>
      </c>
      <c r="C2230">
        <v>1</v>
      </c>
      <c r="D2230">
        <v>3</v>
      </c>
      <c r="E2230">
        <f>IF(D2230="","",VLOOKUP(D2230,Paramètres!$A$12:$B$16,2,FALSE))</f>
        <v>3</v>
      </c>
    </row>
    <row r="2231" spans="1:5" x14ac:dyDescent="0.2">
      <c r="A2231" t="s">
        <v>534</v>
      </c>
      <c r="B2231" t="s">
        <v>64</v>
      </c>
      <c r="C2231">
        <v>0</v>
      </c>
      <c r="E2231" t="str">
        <f>IF(D2231="","",VLOOKUP(D2231,Paramètres!$A$12:$B$16,2,FALSE))</f>
        <v/>
      </c>
    </row>
    <row r="2232" spans="1:5" x14ac:dyDescent="0.2">
      <c r="A2232" t="s">
        <v>534</v>
      </c>
      <c r="B2232" t="s">
        <v>66</v>
      </c>
      <c r="C2232">
        <v>1</v>
      </c>
      <c r="E2232" t="str">
        <f>IF(D2232="","",VLOOKUP(D2232,Paramètres!$A$12:$B$16,2,FALSE))</f>
        <v/>
      </c>
    </row>
    <row r="2233" spans="1:5" x14ac:dyDescent="0.2">
      <c r="A2233" t="s">
        <v>534</v>
      </c>
      <c r="B2233" t="s">
        <v>68</v>
      </c>
      <c r="C2233">
        <v>1</v>
      </c>
      <c r="E2233" t="str">
        <f>IF(D2233="","",VLOOKUP(D2233,Paramètres!$A$12:$B$16,2,FALSE))</f>
        <v/>
      </c>
    </row>
    <row r="2234" spans="1:5" x14ac:dyDescent="0.2">
      <c r="A2234" t="s">
        <v>535</v>
      </c>
      <c r="B2234" t="s">
        <v>46</v>
      </c>
      <c r="C2234">
        <v>1</v>
      </c>
      <c r="E2234" t="str">
        <f>IF(D2234="","",VLOOKUP(D2234,Paramètres!$A$12:$B$16,2,FALSE))</f>
        <v/>
      </c>
    </row>
    <row r="2235" spans="1:5" x14ac:dyDescent="0.2">
      <c r="A2235" t="s">
        <v>535</v>
      </c>
      <c r="B2235" t="s">
        <v>48</v>
      </c>
      <c r="C2235">
        <v>0</v>
      </c>
      <c r="E2235" t="str">
        <f>IF(D2235="","",VLOOKUP(D2235,Paramètres!$A$12:$B$16,2,FALSE))</f>
        <v/>
      </c>
    </row>
    <row r="2236" spans="1:5" x14ac:dyDescent="0.2">
      <c r="A2236" t="s">
        <v>535</v>
      </c>
      <c r="B2236" t="s">
        <v>50</v>
      </c>
      <c r="C2236">
        <v>1</v>
      </c>
      <c r="E2236" t="str">
        <f>IF(D2236="","",VLOOKUP(D2236,Paramètres!$A$12:$B$16,2,FALSE))</f>
        <v/>
      </c>
    </row>
    <row r="2237" spans="1:5" x14ac:dyDescent="0.2">
      <c r="A2237" t="s">
        <v>535</v>
      </c>
      <c r="B2237" t="s">
        <v>52</v>
      </c>
      <c r="C2237">
        <v>1</v>
      </c>
      <c r="D2237">
        <v>1</v>
      </c>
      <c r="E2237">
        <f>IF(D2237="","",VLOOKUP(D2237,Paramètres!$A$12:$B$16,2,FALSE))</f>
        <v>5</v>
      </c>
    </row>
    <row r="2238" spans="1:5" x14ac:dyDescent="0.2">
      <c r="A2238" t="s">
        <v>535</v>
      </c>
      <c r="B2238" t="s">
        <v>54</v>
      </c>
      <c r="C2238">
        <v>1</v>
      </c>
      <c r="E2238" t="str">
        <f>IF(D2238="","",VLOOKUP(D2238,Paramètres!$A$12:$B$16,2,FALSE))</f>
        <v/>
      </c>
    </row>
    <row r="2239" spans="1:5" x14ac:dyDescent="0.2">
      <c r="A2239" t="s">
        <v>535</v>
      </c>
      <c r="B2239" t="s">
        <v>56</v>
      </c>
      <c r="C2239">
        <v>1</v>
      </c>
      <c r="D2239">
        <v>3</v>
      </c>
      <c r="E2239">
        <f>IF(D2239="","",VLOOKUP(D2239,Paramètres!$A$12:$B$16,2,FALSE))</f>
        <v>3</v>
      </c>
    </row>
    <row r="2240" spans="1:5" x14ac:dyDescent="0.2">
      <c r="A2240" t="s">
        <v>535</v>
      </c>
      <c r="B2240" t="s">
        <v>58</v>
      </c>
      <c r="C2240">
        <v>1</v>
      </c>
      <c r="D2240">
        <v>5</v>
      </c>
      <c r="E2240">
        <f>IF(D2240="","",VLOOKUP(D2240,Paramètres!$A$12:$B$16,2,FALSE))</f>
        <v>1</v>
      </c>
    </row>
    <row r="2241" spans="1:5" x14ac:dyDescent="0.2">
      <c r="A2241" t="s">
        <v>535</v>
      </c>
      <c r="B2241" t="s">
        <v>60</v>
      </c>
      <c r="C2241">
        <v>0</v>
      </c>
      <c r="E2241" t="str">
        <f>IF(D2241="","",VLOOKUP(D2241,Paramètres!$A$12:$B$16,2,FALSE))</f>
        <v/>
      </c>
    </row>
    <row r="2242" spans="1:5" x14ac:dyDescent="0.2">
      <c r="A2242" t="s">
        <v>535</v>
      </c>
      <c r="B2242" t="s">
        <v>62</v>
      </c>
      <c r="C2242">
        <v>1</v>
      </c>
      <c r="D2242">
        <v>4</v>
      </c>
      <c r="E2242">
        <f>IF(D2242="","",VLOOKUP(D2242,Paramètres!$A$12:$B$16,2,FALSE))</f>
        <v>2</v>
      </c>
    </row>
    <row r="2243" spans="1:5" x14ac:dyDescent="0.2">
      <c r="A2243" t="s">
        <v>535</v>
      </c>
      <c r="B2243" t="s">
        <v>64</v>
      </c>
      <c r="C2243">
        <v>1</v>
      </c>
      <c r="D2243">
        <v>2</v>
      </c>
      <c r="E2243">
        <f>IF(D2243="","",VLOOKUP(D2243,Paramètres!$A$12:$B$16,2,FALSE))</f>
        <v>4</v>
      </c>
    </row>
    <row r="2244" spans="1:5" x14ac:dyDescent="0.2">
      <c r="A2244" t="s">
        <v>535</v>
      </c>
      <c r="B2244" t="s">
        <v>66</v>
      </c>
      <c r="C2244">
        <v>1</v>
      </c>
      <c r="E2244" t="str">
        <f>IF(D2244="","",VLOOKUP(D2244,Paramètres!$A$12:$B$16,2,FALSE))</f>
        <v/>
      </c>
    </row>
    <row r="2245" spans="1:5" x14ac:dyDescent="0.2">
      <c r="A2245" t="s">
        <v>535</v>
      </c>
      <c r="B2245" t="s">
        <v>68</v>
      </c>
      <c r="C2245">
        <v>1</v>
      </c>
      <c r="E2245" t="str">
        <f>IF(D2245="","",VLOOKUP(D2245,Paramètres!$A$12:$B$16,2,FALSE))</f>
        <v/>
      </c>
    </row>
    <row r="2246" spans="1:5" x14ac:dyDescent="0.2">
      <c r="A2246" t="s">
        <v>536</v>
      </c>
      <c r="B2246" t="s">
        <v>46</v>
      </c>
      <c r="C2246">
        <v>1</v>
      </c>
      <c r="E2246" t="str">
        <f>IF(D2246="","",VLOOKUP(D2246,Paramètres!$A$12:$B$16,2,FALSE))</f>
        <v/>
      </c>
    </row>
    <row r="2247" spans="1:5" x14ac:dyDescent="0.2">
      <c r="A2247" t="s">
        <v>536</v>
      </c>
      <c r="B2247" t="s">
        <v>48</v>
      </c>
      <c r="C2247">
        <v>1</v>
      </c>
      <c r="E2247" t="str">
        <f>IF(D2247="","",VLOOKUP(D2247,Paramètres!$A$12:$B$16,2,FALSE))</f>
        <v/>
      </c>
    </row>
    <row r="2248" spans="1:5" x14ac:dyDescent="0.2">
      <c r="A2248" t="s">
        <v>536</v>
      </c>
      <c r="B2248" t="s">
        <v>50</v>
      </c>
      <c r="C2248">
        <v>1</v>
      </c>
      <c r="E2248" t="str">
        <f>IF(D2248="","",VLOOKUP(D2248,Paramètres!$A$12:$B$16,2,FALSE))</f>
        <v/>
      </c>
    </row>
    <row r="2249" spans="1:5" x14ac:dyDescent="0.2">
      <c r="A2249" t="s">
        <v>536</v>
      </c>
      <c r="B2249" t="s">
        <v>52</v>
      </c>
      <c r="C2249">
        <v>0</v>
      </c>
      <c r="E2249" t="str">
        <f>IF(D2249="","",VLOOKUP(D2249,Paramètres!$A$12:$B$16,2,FALSE))</f>
        <v/>
      </c>
    </row>
    <row r="2250" spans="1:5" x14ac:dyDescent="0.2">
      <c r="A2250" t="s">
        <v>536</v>
      </c>
      <c r="B2250" t="s">
        <v>54</v>
      </c>
      <c r="C2250">
        <v>1</v>
      </c>
      <c r="D2250">
        <v>5</v>
      </c>
      <c r="E2250">
        <f>IF(D2250="","",VLOOKUP(D2250,Paramètres!$A$12:$B$16,2,FALSE))</f>
        <v>1</v>
      </c>
    </row>
    <row r="2251" spans="1:5" x14ac:dyDescent="0.2">
      <c r="A2251" t="s">
        <v>536</v>
      </c>
      <c r="B2251" t="s">
        <v>56</v>
      </c>
      <c r="C2251">
        <v>1</v>
      </c>
      <c r="E2251" t="str">
        <f>IF(D2251="","",VLOOKUP(D2251,Paramètres!$A$12:$B$16,2,FALSE))</f>
        <v/>
      </c>
    </row>
    <row r="2252" spans="1:5" x14ac:dyDescent="0.2">
      <c r="A2252" t="s">
        <v>536</v>
      </c>
      <c r="B2252" t="s">
        <v>58</v>
      </c>
      <c r="C2252">
        <v>1</v>
      </c>
      <c r="D2252">
        <v>2</v>
      </c>
      <c r="E2252">
        <f>IF(D2252="","",VLOOKUP(D2252,Paramètres!$A$12:$B$16,2,FALSE))</f>
        <v>4</v>
      </c>
    </row>
    <row r="2253" spans="1:5" x14ac:dyDescent="0.2">
      <c r="A2253" t="s">
        <v>536</v>
      </c>
      <c r="B2253" t="s">
        <v>60</v>
      </c>
      <c r="C2253">
        <v>1</v>
      </c>
      <c r="D2253">
        <v>3</v>
      </c>
      <c r="E2253">
        <f>IF(D2253="","",VLOOKUP(D2253,Paramètres!$A$12:$B$16,2,FALSE))</f>
        <v>3</v>
      </c>
    </row>
    <row r="2254" spans="1:5" x14ac:dyDescent="0.2">
      <c r="A2254" t="s">
        <v>536</v>
      </c>
      <c r="B2254" t="s">
        <v>62</v>
      </c>
      <c r="C2254">
        <v>1</v>
      </c>
      <c r="E2254" t="str">
        <f>IF(D2254="","",VLOOKUP(D2254,Paramètres!$A$12:$B$16,2,FALSE))</f>
        <v/>
      </c>
    </row>
    <row r="2255" spans="1:5" x14ac:dyDescent="0.2">
      <c r="A2255" t="s">
        <v>536</v>
      </c>
      <c r="B2255" t="s">
        <v>64</v>
      </c>
      <c r="C2255">
        <v>1</v>
      </c>
      <c r="D2255">
        <v>1</v>
      </c>
      <c r="E2255">
        <f>IF(D2255="","",VLOOKUP(D2255,Paramètres!$A$12:$B$16,2,FALSE))</f>
        <v>5</v>
      </c>
    </row>
    <row r="2256" spans="1:5" x14ac:dyDescent="0.2">
      <c r="A2256" t="s">
        <v>536</v>
      </c>
      <c r="B2256" t="s">
        <v>66</v>
      </c>
      <c r="C2256">
        <v>0</v>
      </c>
      <c r="E2256" t="str">
        <f>IF(D2256="","",VLOOKUP(D2256,Paramètres!$A$12:$B$16,2,FALSE))</f>
        <v/>
      </c>
    </row>
    <row r="2257" spans="1:5" x14ac:dyDescent="0.2">
      <c r="A2257" t="s">
        <v>536</v>
      </c>
      <c r="B2257" t="s">
        <v>68</v>
      </c>
      <c r="C2257">
        <v>1</v>
      </c>
      <c r="D2257">
        <v>4</v>
      </c>
      <c r="E2257">
        <f>IF(D2257="","",VLOOKUP(D2257,Paramètres!$A$12:$B$16,2,FALSE))</f>
        <v>2</v>
      </c>
    </row>
    <row r="2258" spans="1:5" x14ac:dyDescent="0.2">
      <c r="A2258" t="s">
        <v>537</v>
      </c>
      <c r="B2258" t="s">
        <v>46</v>
      </c>
      <c r="C2258">
        <v>1</v>
      </c>
      <c r="E2258" t="str">
        <f>IF(D2258="","",VLOOKUP(D2258,Paramètres!$A$12:$B$16,2,FALSE))</f>
        <v/>
      </c>
    </row>
    <row r="2259" spans="1:5" x14ac:dyDescent="0.2">
      <c r="A2259" t="s">
        <v>537</v>
      </c>
      <c r="B2259" t="s">
        <v>48</v>
      </c>
      <c r="C2259">
        <v>1</v>
      </c>
      <c r="E2259" t="str">
        <f>IF(D2259="","",VLOOKUP(D2259,Paramètres!$A$12:$B$16,2,FALSE))</f>
        <v/>
      </c>
    </row>
    <row r="2260" spans="1:5" x14ac:dyDescent="0.2">
      <c r="A2260" t="s">
        <v>537</v>
      </c>
      <c r="B2260" t="s">
        <v>50</v>
      </c>
      <c r="C2260">
        <v>1</v>
      </c>
      <c r="E2260" t="str">
        <f>IF(D2260="","",VLOOKUP(D2260,Paramètres!$A$12:$B$16,2,FALSE))</f>
        <v/>
      </c>
    </row>
    <row r="2261" spans="1:5" x14ac:dyDescent="0.2">
      <c r="A2261" t="s">
        <v>537</v>
      </c>
      <c r="B2261" t="s">
        <v>52</v>
      </c>
      <c r="C2261">
        <v>0</v>
      </c>
      <c r="E2261" t="str">
        <f>IF(D2261="","",VLOOKUP(D2261,Paramètres!$A$12:$B$16,2,FALSE))</f>
        <v/>
      </c>
    </row>
    <row r="2262" spans="1:5" x14ac:dyDescent="0.2">
      <c r="A2262" t="s">
        <v>537</v>
      </c>
      <c r="B2262" t="s">
        <v>54</v>
      </c>
      <c r="C2262">
        <v>1</v>
      </c>
      <c r="D2262">
        <v>5</v>
      </c>
      <c r="E2262">
        <f>IF(D2262="","",VLOOKUP(D2262,Paramètres!$A$12:$B$16,2,FALSE))</f>
        <v>1</v>
      </c>
    </row>
    <row r="2263" spans="1:5" x14ac:dyDescent="0.2">
      <c r="A2263" t="s">
        <v>537</v>
      </c>
      <c r="B2263" t="s">
        <v>56</v>
      </c>
      <c r="C2263">
        <v>1</v>
      </c>
      <c r="D2263">
        <v>2</v>
      </c>
      <c r="E2263">
        <f>IF(D2263="","",VLOOKUP(D2263,Paramètres!$A$12:$B$16,2,FALSE))</f>
        <v>4</v>
      </c>
    </row>
    <row r="2264" spans="1:5" x14ac:dyDescent="0.2">
      <c r="A2264" t="s">
        <v>537</v>
      </c>
      <c r="B2264" t="s">
        <v>58</v>
      </c>
      <c r="C2264">
        <v>1</v>
      </c>
      <c r="D2264">
        <v>1</v>
      </c>
      <c r="E2264">
        <f>IF(D2264="","",VLOOKUP(D2264,Paramètres!$A$12:$B$16,2,FALSE))</f>
        <v>5</v>
      </c>
    </row>
    <row r="2265" spans="1:5" x14ac:dyDescent="0.2">
      <c r="A2265" t="s">
        <v>537</v>
      </c>
      <c r="B2265" t="s">
        <v>60</v>
      </c>
      <c r="C2265">
        <v>1</v>
      </c>
      <c r="E2265" t="str">
        <f>IF(D2265="","",VLOOKUP(D2265,Paramètres!$A$12:$B$16,2,FALSE))</f>
        <v/>
      </c>
    </row>
    <row r="2266" spans="1:5" x14ac:dyDescent="0.2">
      <c r="A2266" t="s">
        <v>537</v>
      </c>
      <c r="B2266" t="s">
        <v>62</v>
      </c>
      <c r="C2266">
        <v>1</v>
      </c>
      <c r="E2266" t="str">
        <f>IF(D2266="","",VLOOKUP(D2266,Paramètres!$A$12:$B$16,2,FALSE))</f>
        <v/>
      </c>
    </row>
    <row r="2267" spans="1:5" x14ac:dyDescent="0.2">
      <c r="A2267" t="s">
        <v>537</v>
      </c>
      <c r="B2267" t="s">
        <v>64</v>
      </c>
      <c r="C2267">
        <v>1</v>
      </c>
      <c r="D2267">
        <v>3</v>
      </c>
      <c r="E2267">
        <f>IF(D2267="","",VLOOKUP(D2267,Paramètres!$A$12:$B$16,2,FALSE))</f>
        <v>3</v>
      </c>
    </row>
    <row r="2268" spans="1:5" x14ac:dyDescent="0.2">
      <c r="A2268" t="s">
        <v>537</v>
      </c>
      <c r="B2268" t="s">
        <v>66</v>
      </c>
      <c r="C2268">
        <v>0</v>
      </c>
      <c r="E2268" t="str">
        <f>IF(D2268="","",VLOOKUP(D2268,Paramètres!$A$12:$B$16,2,FALSE))</f>
        <v/>
      </c>
    </row>
    <row r="2269" spans="1:5" x14ac:dyDescent="0.2">
      <c r="A2269" t="s">
        <v>537</v>
      </c>
      <c r="B2269" t="s">
        <v>68</v>
      </c>
      <c r="C2269">
        <v>1</v>
      </c>
      <c r="D2269">
        <v>4</v>
      </c>
      <c r="E2269">
        <f>IF(D2269="","",VLOOKUP(D2269,Paramètres!$A$12:$B$16,2,FALSE))</f>
        <v>2</v>
      </c>
    </row>
    <row r="2270" spans="1:5" x14ac:dyDescent="0.2">
      <c r="A2270" t="s">
        <v>538</v>
      </c>
      <c r="B2270" t="s">
        <v>46</v>
      </c>
      <c r="C2270">
        <v>1</v>
      </c>
      <c r="D2270">
        <v>1</v>
      </c>
      <c r="E2270">
        <f>IF(D2270="","",VLOOKUP(D2270,Paramètres!$A$12:$B$16,2,FALSE))</f>
        <v>5</v>
      </c>
    </row>
    <row r="2271" spans="1:5" x14ac:dyDescent="0.2">
      <c r="A2271" t="s">
        <v>538</v>
      </c>
      <c r="B2271" t="s">
        <v>48</v>
      </c>
      <c r="C2271">
        <v>1</v>
      </c>
      <c r="E2271" t="str">
        <f>IF(D2271="","",VLOOKUP(D2271,Paramètres!$A$12:$B$16,2,FALSE))</f>
        <v/>
      </c>
    </row>
    <row r="2272" spans="1:5" x14ac:dyDescent="0.2">
      <c r="A2272" t="s">
        <v>538</v>
      </c>
      <c r="B2272" t="s">
        <v>50</v>
      </c>
      <c r="C2272">
        <v>1</v>
      </c>
      <c r="D2272">
        <v>3</v>
      </c>
      <c r="E2272">
        <f>IF(D2272="","",VLOOKUP(D2272,Paramètres!$A$12:$B$16,2,FALSE))</f>
        <v>3</v>
      </c>
    </row>
    <row r="2273" spans="1:5" x14ac:dyDescent="0.2">
      <c r="A2273" t="s">
        <v>538</v>
      </c>
      <c r="B2273" t="s">
        <v>52</v>
      </c>
      <c r="C2273">
        <v>1</v>
      </c>
      <c r="E2273" t="str">
        <f>IF(D2273="","",VLOOKUP(D2273,Paramètres!$A$12:$B$16,2,FALSE))</f>
        <v/>
      </c>
    </row>
    <row r="2274" spans="1:5" x14ac:dyDescent="0.2">
      <c r="A2274" t="s">
        <v>538</v>
      </c>
      <c r="B2274" t="s">
        <v>54</v>
      </c>
      <c r="C2274">
        <v>1</v>
      </c>
      <c r="E2274" t="str">
        <f>IF(D2274="","",VLOOKUP(D2274,Paramètres!$A$12:$B$16,2,FALSE))</f>
        <v/>
      </c>
    </row>
    <row r="2275" spans="1:5" x14ac:dyDescent="0.2">
      <c r="A2275" t="s">
        <v>538</v>
      </c>
      <c r="B2275" t="s">
        <v>56</v>
      </c>
      <c r="C2275">
        <v>1</v>
      </c>
      <c r="D2275">
        <v>2</v>
      </c>
      <c r="E2275">
        <f>IF(D2275="","",VLOOKUP(D2275,Paramètres!$A$12:$B$16,2,FALSE))</f>
        <v>4</v>
      </c>
    </row>
    <row r="2276" spans="1:5" x14ac:dyDescent="0.2">
      <c r="A2276" t="s">
        <v>538</v>
      </c>
      <c r="B2276" t="s">
        <v>58</v>
      </c>
      <c r="C2276">
        <v>0</v>
      </c>
      <c r="E2276" t="str">
        <f>IF(D2276="","",VLOOKUP(D2276,Paramètres!$A$12:$B$16,2,FALSE))</f>
        <v/>
      </c>
    </row>
    <row r="2277" spans="1:5" x14ac:dyDescent="0.2">
      <c r="A2277" t="s">
        <v>538</v>
      </c>
      <c r="B2277" t="s">
        <v>60</v>
      </c>
      <c r="C2277">
        <v>0</v>
      </c>
      <c r="E2277" t="str">
        <f>IF(D2277="","",VLOOKUP(D2277,Paramètres!$A$12:$B$16,2,FALSE))</f>
        <v/>
      </c>
    </row>
    <row r="2278" spans="1:5" x14ac:dyDescent="0.2">
      <c r="A2278" t="s">
        <v>538</v>
      </c>
      <c r="B2278" t="s">
        <v>62</v>
      </c>
      <c r="C2278">
        <v>1</v>
      </c>
      <c r="D2278">
        <v>4</v>
      </c>
      <c r="E2278">
        <f>IF(D2278="","",VLOOKUP(D2278,Paramètres!$A$12:$B$16,2,FALSE))</f>
        <v>2</v>
      </c>
    </row>
    <row r="2279" spans="1:5" x14ac:dyDescent="0.2">
      <c r="A2279" t="s">
        <v>538</v>
      </c>
      <c r="B2279" t="s">
        <v>64</v>
      </c>
      <c r="C2279">
        <v>1</v>
      </c>
      <c r="E2279" t="str">
        <f>IF(D2279="","",VLOOKUP(D2279,Paramètres!$A$12:$B$16,2,FALSE))</f>
        <v/>
      </c>
    </row>
    <row r="2280" spans="1:5" x14ac:dyDescent="0.2">
      <c r="A2280" t="s">
        <v>538</v>
      </c>
      <c r="B2280" t="s">
        <v>66</v>
      </c>
      <c r="C2280">
        <v>1</v>
      </c>
      <c r="D2280">
        <v>5</v>
      </c>
      <c r="E2280">
        <f>IF(D2280="","",VLOOKUP(D2280,Paramètres!$A$12:$B$16,2,FALSE))</f>
        <v>1</v>
      </c>
    </row>
    <row r="2281" spans="1:5" x14ac:dyDescent="0.2">
      <c r="A2281" t="s">
        <v>538</v>
      </c>
      <c r="B2281" t="s">
        <v>68</v>
      </c>
      <c r="C2281">
        <v>1</v>
      </c>
      <c r="E2281" t="str">
        <f>IF(D2281="","",VLOOKUP(D2281,Paramètres!$A$12:$B$16,2,FALSE))</f>
        <v/>
      </c>
    </row>
    <row r="2282" spans="1:5" x14ac:dyDescent="0.2">
      <c r="A2282" t="s">
        <v>539</v>
      </c>
      <c r="B2282" t="s">
        <v>46</v>
      </c>
      <c r="C2282">
        <v>1</v>
      </c>
      <c r="E2282" t="str">
        <f>IF(D2282="","",VLOOKUP(D2282,Paramètres!$A$12:$B$16,2,FALSE))</f>
        <v/>
      </c>
    </row>
    <row r="2283" spans="1:5" x14ac:dyDescent="0.2">
      <c r="A2283" t="s">
        <v>539</v>
      </c>
      <c r="B2283" t="s">
        <v>48</v>
      </c>
      <c r="C2283">
        <v>1</v>
      </c>
      <c r="D2283">
        <v>5</v>
      </c>
      <c r="E2283">
        <f>IF(D2283="","",VLOOKUP(D2283,Paramètres!$A$12:$B$16,2,FALSE))</f>
        <v>1</v>
      </c>
    </row>
    <row r="2284" spans="1:5" x14ac:dyDescent="0.2">
      <c r="A2284" t="s">
        <v>539</v>
      </c>
      <c r="B2284" t="s">
        <v>50</v>
      </c>
      <c r="C2284">
        <v>1</v>
      </c>
      <c r="D2284">
        <v>3</v>
      </c>
      <c r="E2284">
        <f>IF(D2284="","",VLOOKUP(D2284,Paramètres!$A$12:$B$16,2,FALSE))</f>
        <v>3</v>
      </c>
    </row>
    <row r="2285" spans="1:5" x14ac:dyDescent="0.2">
      <c r="A2285" t="s">
        <v>539</v>
      </c>
      <c r="B2285" t="s">
        <v>52</v>
      </c>
      <c r="C2285">
        <v>1</v>
      </c>
      <c r="D2285">
        <v>4</v>
      </c>
      <c r="E2285">
        <f>IF(D2285="","",VLOOKUP(D2285,Paramètres!$A$12:$B$16,2,FALSE))</f>
        <v>2</v>
      </c>
    </row>
    <row r="2286" spans="1:5" x14ac:dyDescent="0.2">
      <c r="A2286" t="s">
        <v>539</v>
      </c>
      <c r="B2286" t="s">
        <v>54</v>
      </c>
      <c r="C2286">
        <v>1</v>
      </c>
      <c r="D2286">
        <v>2</v>
      </c>
      <c r="E2286">
        <f>IF(D2286="","",VLOOKUP(D2286,Paramètres!$A$12:$B$16,2,FALSE))</f>
        <v>4</v>
      </c>
    </row>
    <row r="2287" spans="1:5" x14ac:dyDescent="0.2">
      <c r="A2287" t="s">
        <v>539</v>
      </c>
      <c r="B2287" t="s">
        <v>56</v>
      </c>
      <c r="C2287">
        <v>0</v>
      </c>
      <c r="E2287" t="str">
        <f>IF(D2287="","",VLOOKUP(D2287,Paramètres!$A$12:$B$16,2,FALSE))</f>
        <v/>
      </c>
    </row>
    <row r="2288" spans="1:5" x14ac:dyDescent="0.2">
      <c r="A2288" t="s">
        <v>539</v>
      </c>
      <c r="B2288" t="s">
        <v>58</v>
      </c>
      <c r="C2288">
        <v>1</v>
      </c>
      <c r="E2288" t="str">
        <f>IF(D2288="","",VLOOKUP(D2288,Paramètres!$A$12:$B$16,2,FALSE))</f>
        <v/>
      </c>
    </row>
    <row r="2289" spans="1:5" x14ac:dyDescent="0.2">
      <c r="A2289" t="s">
        <v>539</v>
      </c>
      <c r="B2289" t="s">
        <v>60</v>
      </c>
      <c r="C2289">
        <v>0</v>
      </c>
      <c r="E2289" t="str">
        <f>IF(D2289="","",VLOOKUP(D2289,Paramètres!$A$12:$B$16,2,FALSE))</f>
        <v/>
      </c>
    </row>
    <row r="2290" spans="1:5" x14ac:dyDescent="0.2">
      <c r="A2290" t="s">
        <v>539</v>
      </c>
      <c r="B2290" t="s">
        <v>62</v>
      </c>
      <c r="C2290">
        <v>1</v>
      </c>
      <c r="E2290" t="str">
        <f>IF(D2290="","",VLOOKUP(D2290,Paramètres!$A$12:$B$16,2,FALSE))</f>
        <v/>
      </c>
    </row>
    <row r="2291" spans="1:5" x14ac:dyDescent="0.2">
      <c r="A2291" t="s">
        <v>539</v>
      </c>
      <c r="B2291" t="s">
        <v>64</v>
      </c>
      <c r="C2291">
        <v>1</v>
      </c>
      <c r="D2291">
        <v>1</v>
      </c>
      <c r="E2291">
        <f>IF(D2291="","",VLOOKUP(D2291,Paramètres!$A$12:$B$16,2,FALSE))</f>
        <v>5</v>
      </c>
    </row>
    <row r="2292" spans="1:5" x14ac:dyDescent="0.2">
      <c r="A2292" t="s">
        <v>539</v>
      </c>
      <c r="B2292" t="s">
        <v>66</v>
      </c>
      <c r="C2292">
        <v>1</v>
      </c>
      <c r="E2292" t="str">
        <f>IF(D2292="","",VLOOKUP(D2292,Paramètres!$A$12:$B$16,2,FALSE))</f>
        <v/>
      </c>
    </row>
    <row r="2293" spans="1:5" x14ac:dyDescent="0.2">
      <c r="A2293" t="s">
        <v>539</v>
      </c>
      <c r="B2293" t="s">
        <v>68</v>
      </c>
      <c r="C2293">
        <v>1</v>
      </c>
      <c r="E2293" t="str">
        <f>IF(D2293="","",VLOOKUP(D2293,Paramètres!$A$12:$B$16,2,FALSE))</f>
        <v/>
      </c>
    </row>
    <row r="2294" spans="1:5" x14ac:dyDescent="0.2">
      <c r="A2294" t="s">
        <v>540</v>
      </c>
      <c r="B2294" t="s">
        <v>46</v>
      </c>
      <c r="C2294">
        <v>1</v>
      </c>
      <c r="E2294" t="str">
        <f>IF(D2294="","",VLOOKUP(D2294,Paramètres!$A$12:$B$16,2,FALSE))</f>
        <v/>
      </c>
    </row>
    <row r="2295" spans="1:5" x14ac:dyDescent="0.2">
      <c r="A2295" t="s">
        <v>540</v>
      </c>
      <c r="B2295" t="s">
        <v>48</v>
      </c>
      <c r="C2295">
        <v>1</v>
      </c>
      <c r="E2295" t="str">
        <f>IF(D2295="","",VLOOKUP(D2295,Paramètres!$A$12:$B$16,2,FALSE))</f>
        <v/>
      </c>
    </row>
    <row r="2296" spans="1:5" x14ac:dyDescent="0.2">
      <c r="A2296" t="s">
        <v>540</v>
      </c>
      <c r="B2296" t="s">
        <v>50</v>
      </c>
      <c r="C2296">
        <v>1</v>
      </c>
      <c r="D2296">
        <v>4</v>
      </c>
      <c r="E2296">
        <f>IF(D2296="","",VLOOKUP(D2296,Paramètres!$A$12:$B$16,2,FALSE))</f>
        <v>2</v>
      </c>
    </row>
    <row r="2297" spans="1:5" x14ac:dyDescent="0.2">
      <c r="A2297" t="s">
        <v>540</v>
      </c>
      <c r="B2297" t="s">
        <v>52</v>
      </c>
      <c r="C2297">
        <v>1</v>
      </c>
      <c r="E2297" t="str">
        <f>IF(D2297="","",VLOOKUP(D2297,Paramètres!$A$12:$B$16,2,FALSE))</f>
        <v/>
      </c>
    </row>
    <row r="2298" spans="1:5" x14ac:dyDescent="0.2">
      <c r="A2298" t="s">
        <v>540</v>
      </c>
      <c r="B2298" t="s">
        <v>54</v>
      </c>
      <c r="C2298">
        <v>1</v>
      </c>
      <c r="E2298" t="str">
        <f>IF(D2298="","",VLOOKUP(D2298,Paramètres!$A$12:$B$16,2,FALSE))</f>
        <v/>
      </c>
    </row>
    <row r="2299" spans="1:5" x14ac:dyDescent="0.2">
      <c r="A2299" t="s">
        <v>540</v>
      </c>
      <c r="B2299" t="s">
        <v>56</v>
      </c>
      <c r="C2299">
        <v>0</v>
      </c>
      <c r="E2299" t="str">
        <f>IF(D2299="","",VLOOKUP(D2299,Paramètres!$A$12:$B$16,2,FALSE))</f>
        <v/>
      </c>
    </row>
    <row r="2300" spans="1:5" x14ac:dyDescent="0.2">
      <c r="A2300" t="s">
        <v>540</v>
      </c>
      <c r="B2300" t="s">
        <v>58</v>
      </c>
      <c r="C2300">
        <v>0</v>
      </c>
      <c r="E2300" t="str">
        <f>IF(D2300="","",VLOOKUP(D2300,Paramètres!$A$12:$B$16,2,FALSE))</f>
        <v/>
      </c>
    </row>
    <row r="2301" spans="1:5" x14ac:dyDescent="0.2">
      <c r="A2301" t="s">
        <v>540</v>
      </c>
      <c r="B2301" t="s">
        <v>60</v>
      </c>
      <c r="C2301">
        <v>1</v>
      </c>
      <c r="D2301">
        <v>1</v>
      </c>
      <c r="E2301">
        <f>IF(D2301="","",VLOOKUP(D2301,Paramètres!$A$12:$B$16,2,FALSE))</f>
        <v>5</v>
      </c>
    </row>
    <row r="2302" spans="1:5" x14ac:dyDescent="0.2">
      <c r="A2302" t="s">
        <v>540</v>
      </c>
      <c r="B2302" t="s">
        <v>62</v>
      </c>
      <c r="C2302">
        <v>1</v>
      </c>
      <c r="D2302">
        <v>3</v>
      </c>
      <c r="E2302">
        <f>IF(D2302="","",VLOOKUP(D2302,Paramètres!$A$12:$B$16,2,FALSE))</f>
        <v>3</v>
      </c>
    </row>
    <row r="2303" spans="1:5" x14ac:dyDescent="0.2">
      <c r="A2303" t="s">
        <v>540</v>
      </c>
      <c r="B2303" t="s">
        <v>64</v>
      </c>
      <c r="C2303">
        <v>1</v>
      </c>
      <c r="D2303">
        <v>5</v>
      </c>
      <c r="E2303">
        <f>IF(D2303="","",VLOOKUP(D2303,Paramètres!$A$12:$B$16,2,FALSE))</f>
        <v>1</v>
      </c>
    </row>
    <row r="2304" spans="1:5" x14ac:dyDescent="0.2">
      <c r="A2304" t="s">
        <v>540</v>
      </c>
      <c r="B2304" t="s">
        <v>66</v>
      </c>
      <c r="C2304">
        <v>1</v>
      </c>
      <c r="D2304">
        <v>2</v>
      </c>
      <c r="E2304">
        <f>IF(D2304="","",VLOOKUP(D2304,Paramètres!$A$12:$B$16,2,FALSE))</f>
        <v>4</v>
      </c>
    </row>
    <row r="2305" spans="1:5" x14ac:dyDescent="0.2">
      <c r="A2305" t="s">
        <v>540</v>
      </c>
      <c r="B2305" t="s">
        <v>68</v>
      </c>
      <c r="C2305">
        <v>1</v>
      </c>
      <c r="E2305" t="str">
        <f>IF(D2305="","",VLOOKUP(D2305,Paramètres!$A$12:$B$16,2,FALSE))</f>
        <v/>
      </c>
    </row>
    <row r="2306" spans="1:5" x14ac:dyDescent="0.2">
      <c r="A2306" t="s">
        <v>541</v>
      </c>
      <c r="B2306" t="s">
        <v>46</v>
      </c>
      <c r="C2306">
        <v>1</v>
      </c>
      <c r="D2306">
        <v>1</v>
      </c>
      <c r="E2306">
        <f>IF(D2306="","",VLOOKUP(D2306,Paramètres!$A$12:$B$16,2,FALSE))</f>
        <v>5</v>
      </c>
    </row>
    <row r="2307" spans="1:5" x14ac:dyDescent="0.2">
      <c r="A2307" t="s">
        <v>541</v>
      </c>
      <c r="B2307" t="s">
        <v>48</v>
      </c>
      <c r="C2307">
        <v>1</v>
      </c>
      <c r="D2307">
        <v>5</v>
      </c>
      <c r="E2307">
        <f>IF(D2307="","",VLOOKUP(D2307,Paramètres!$A$12:$B$16,2,FALSE))</f>
        <v>1</v>
      </c>
    </row>
    <row r="2308" spans="1:5" x14ac:dyDescent="0.2">
      <c r="A2308" t="s">
        <v>541</v>
      </c>
      <c r="B2308" t="s">
        <v>50</v>
      </c>
      <c r="C2308">
        <v>1</v>
      </c>
      <c r="E2308" t="str">
        <f>IF(D2308="","",VLOOKUP(D2308,Paramètres!$A$12:$B$16,2,FALSE))</f>
        <v/>
      </c>
    </row>
    <row r="2309" spans="1:5" x14ac:dyDescent="0.2">
      <c r="A2309" t="s">
        <v>541</v>
      </c>
      <c r="B2309" t="s">
        <v>52</v>
      </c>
      <c r="C2309">
        <v>1</v>
      </c>
      <c r="E2309" t="str">
        <f>IF(D2309="","",VLOOKUP(D2309,Paramètres!$A$12:$B$16,2,FALSE))</f>
        <v/>
      </c>
    </row>
    <row r="2310" spans="1:5" x14ac:dyDescent="0.2">
      <c r="A2310" t="s">
        <v>541</v>
      </c>
      <c r="B2310" t="s">
        <v>54</v>
      </c>
      <c r="C2310">
        <v>0</v>
      </c>
      <c r="E2310" t="str">
        <f>IF(D2310="","",VLOOKUP(D2310,Paramètres!$A$12:$B$16,2,FALSE))</f>
        <v/>
      </c>
    </row>
    <row r="2311" spans="1:5" x14ac:dyDescent="0.2">
      <c r="A2311" t="s">
        <v>541</v>
      </c>
      <c r="B2311" t="s">
        <v>56</v>
      </c>
      <c r="C2311">
        <v>1</v>
      </c>
      <c r="D2311">
        <v>4</v>
      </c>
      <c r="E2311">
        <f>IF(D2311="","",VLOOKUP(D2311,Paramètres!$A$12:$B$16,2,FALSE))</f>
        <v>2</v>
      </c>
    </row>
    <row r="2312" spans="1:5" x14ac:dyDescent="0.2">
      <c r="A2312" t="s">
        <v>541</v>
      </c>
      <c r="B2312" t="s">
        <v>58</v>
      </c>
      <c r="C2312">
        <v>1</v>
      </c>
      <c r="D2312">
        <v>2</v>
      </c>
      <c r="E2312">
        <f>IF(D2312="","",VLOOKUP(D2312,Paramètres!$A$12:$B$16,2,FALSE))</f>
        <v>4</v>
      </c>
    </row>
    <row r="2313" spans="1:5" x14ac:dyDescent="0.2">
      <c r="A2313" t="s">
        <v>541</v>
      </c>
      <c r="B2313" t="s">
        <v>60</v>
      </c>
      <c r="C2313">
        <v>0</v>
      </c>
      <c r="E2313" t="str">
        <f>IF(D2313="","",VLOOKUP(D2313,Paramètres!$A$12:$B$16,2,FALSE))</f>
        <v/>
      </c>
    </row>
    <row r="2314" spans="1:5" x14ac:dyDescent="0.2">
      <c r="A2314" t="s">
        <v>541</v>
      </c>
      <c r="B2314" t="s">
        <v>62</v>
      </c>
      <c r="C2314">
        <v>1</v>
      </c>
      <c r="E2314" t="str">
        <f>IF(D2314="","",VLOOKUP(D2314,Paramètres!$A$12:$B$16,2,FALSE))</f>
        <v/>
      </c>
    </row>
    <row r="2315" spans="1:5" x14ac:dyDescent="0.2">
      <c r="A2315" t="s">
        <v>541</v>
      </c>
      <c r="B2315" t="s">
        <v>64</v>
      </c>
      <c r="C2315">
        <v>1</v>
      </c>
      <c r="E2315" t="str">
        <f>IF(D2315="","",VLOOKUP(D2315,Paramètres!$A$12:$B$16,2,FALSE))</f>
        <v/>
      </c>
    </row>
    <row r="2316" spans="1:5" x14ac:dyDescent="0.2">
      <c r="A2316" t="s">
        <v>541</v>
      </c>
      <c r="B2316" t="s">
        <v>66</v>
      </c>
      <c r="C2316">
        <v>1</v>
      </c>
      <c r="D2316">
        <v>3</v>
      </c>
      <c r="E2316">
        <f>IF(D2316="","",VLOOKUP(D2316,Paramètres!$A$12:$B$16,2,FALSE))</f>
        <v>3</v>
      </c>
    </row>
    <row r="2317" spans="1:5" x14ac:dyDescent="0.2">
      <c r="A2317" t="s">
        <v>541</v>
      </c>
      <c r="B2317" t="s">
        <v>68</v>
      </c>
      <c r="C2317">
        <v>1</v>
      </c>
      <c r="E2317" t="str">
        <f>IF(D2317="","",VLOOKUP(D2317,Paramètres!$A$12:$B$16,2,FALSE))</f>
        <v/>
      </c>
    </row>
    <row r="2318" spans="1:5" x14ac:dyDescent="0.2">
      <c r="A2318" t="s">
        <v>542</v>
      </c>
      <c r="B2318" t="s">
        <v>46</v>
      </c>
      <c r="C2318">
        <v>1</v>
      </c>
      <c r="D2318">
        <v>3</v>
      </c>
      <c r="E2318">
        <f>IF(D2318="","",VLOOKUP(D2318,Paramètres!$A$12:$B$16,2,FALSE))</f>
        <v>3</v>
      </c>
    </row>
    <row r="2319" spans="1:5" x14ac:dyDescent="0.2">
      <c r="A2319" t="s">
        <v>542</v>
      </c>
      <c r="B2319" t="s">
        <v>48</v>
      </c>
      <c r="C2319">
        <v>1</v>
      </c>
      <c r="E2319" t="str">
        <f>IF(D2319="","",VLOOKUP(D2319,Paramètres!$A$12:$B$16,2,FALSE))</f>
        <v/>
      </c>
    </row>
    <row r="2320" spans="1:5" x14ac:dyDescent="0.2">
      <c r="A2320" t="s">
        <v>542</v>
      </c>
      <c r="B2320" t="s">
        <v>50</v>
      </c>
      <c r="C2320">
        <v>1</v>
      </c>
      <c r="E2320" t="str">
        <f>IF(D2320="","",VLOOKUP(D2320,Paramètres!$A$12:$B$16,2,FALSE))</f>
        <v/>
      </c>
    </row>
    <row r="2321" spans="1:5" x14ac:dyDescent="0.2">
      <c r="A2321" t="s">
        <v>542</v>
      </c>
      <c r="B2321" t="s">
        <v>52</v>
      </c>
      <c r="C2321">
        <v>1</v>
      </c>
      <c r="D2321">
        <v>1</v>
      </c>
      <c r="E2321">
        <f>IF(D2321="","",VLOOKUP(D2321,Paramètres!$A$12:$B$16,2,FALSE))</f>
        <v>5</v>
      </c>
    </row>
    <row r="2322" spans="1:5" x14ac:dyDescent="0.2">
      <c r="A2322" t="s">
        <v>542</v>
      </c>
      <c r="B2322" t="s">
        <v>54</v>
      </c>
      <c r="C2322">
        <v>0</v>
      </c>
      <c r="E2322" t="str">
        <f>IF(D2322="","",VLOOKUP(D2322,Paramètres!$A$12:$B$16,2,FALSE))</f>
        <v/>
      </c>
    </row>
    <row r="2323" spans="1:5" x14ac:dyDescent="0.2">
      <c r="A2323" t="s">
        <v>542</v>
      </c>
      <c r="B2323" t="s">
        <v>56</v>
      </c>
      <c r="C2323">
        <v>1</v>
      </c>
      <c r="E2323" t="str">
        <f>IF(D2323="","",VLOOKUP(D2323,Paramètres!$A$12:$B$16,2,FALSE))</f>
        <v/>
      </c>
    </row>
    <row r="2324" spans="1:5" x14ac:dyDescent="0.2">
      <c r="A2324" t="s">
        <v>542</v>
      </c>
      <c r="B2324" t="s">
        <v>58</v>
      </c>
      <c r="C2324">
        <v>1</v>
      </c>
      <c r="E2324" t="str">
        <f>IF(D2324="","",VLOOKUP(D2324,Paramètres!$A$12:$B$16,2,FALSE))</f>
        <v/>
      </c>
    </row>
    <row r="2325" spans="1:5" x14ac:dyDescent="0.2">
      <c r="A2325" t="s">
        <v>542</v>
      </c>
      <c r="B2325" t="s">
        <v>60</v>
      </c>
      <c r="C2325">
        <v>1</v>
      </c>
      <c r="D2325">
        <v>2</v>
      </c>
      <c r="E2325">
        <f>IF(D2325="","",VLOOKUP(D2325,Paramètres!$A$12:$B$16,2,FALSE))</f>
        <v>4</v>
      </c>
    </row>
    <row r="2326" spans="1:5" x14ac:dyDescent="0.2">
      <c r="A2326" t="s">
        <v>542</v>
      </c>
      <c r="B2326" t="s">
        <v>62</v>
      </c>
      <c r="C2326">
        <v>1</v>
      </c>
      <c r="E2326" t="str">
        <f>IF(D2326="","",VLOOKUP(D2326,Paramètres!$A$12:$B$16,2,FALSE))</f>
        <v/>
      </c>
    </row>
    <row r="2327" spans="1:5" x14ac:dyDescent="0.2">
      <c r="A2327" t="s">
        <v>542</v>
      </c>
      <c r="B2327" t="s">
        <v>64</v>
      </c>
      <c r="C2327">
        <v>0</v>
      </c>
      <c r="E2327" t="str">
        <f>IF(D2327="","",VLOOKUP(D2327,Paramètres!$A$12:$B$16,2,FALSE))</f>
        <v/>
      </c>
    </row>
    <row r="2328" spans="1:5" x14ac:dyDescent="0.2">
      <c r="A2328" t="s">
        <v>542</v>
      </c>
      <c r="B2328" t="s">
        <v>66</v>
      </c>
      <c r="C2328">
        <v>1</v>
      </c>
      <c r="D2328">
        <v>5</v>
      </c>
      <c r="E2328">
        <f>IF(D2328="","",VLOOKUP(D2328,Paramètres!$A$12:$B$16,2,FALSE))</f>
        <v>1</v>
      </c>
    </row>
    <row r="2329" spans="1:5" x14ac:dyDescent="0.2">
      <c r="A2329" t="s">
        <v>542</v>
      </c>
      <c r="B2329" t="s">
        <v>68</v>
      </c>
      <c r="C2329">
        <v>1</v>
      </c>
      <c r="D2329">
        <v>4</v>
      </c>
      <c r="E2329">
        <f>IF(D2329="","",VLOOKUP(D2329,Paramètres!$A$12:$B$16,2,FALSE))</f>
        <v>2</v>
      </c>
    </row>
    <row r="2330" spans="1:5" x14ac:dyDescent="0.2">
      <c r="A2330" t="s">
        <v>543</v>
      </c>
      <c r="B2330" t="s">
        <v>46</v>
      </c>
      <c r="C2330">
        <v>1</v>
      </c>
      <c r="E2330" t="str">
        <f>IF(D2330="","",VLOOKUP(D2330,Paramètres!$A$12:$B$16,2,FALSE))</f>
        <v/>
      </c>
    </row>
    <row r="2331" spans="1:5" x14ac:dyDescent="0.2">
      <c r="A2331" t="s">
        <v>543</v>
      </c>
      <c r="B2331" t="s">
        <v>48</v>
      </c>
      <c r="C2331">
        <v>1</v>
      </c>
      <c r="E2331" t="str">
        <f>IF(D2331="","",VLOOKUP(D2331,Paramètres!$A$12:$B$16,2,FALSE))</f>
        <v/>
      </c>
    </row>
    <row r="2332" spans="1:5" x14ac:dyDescent="0.2">
      <c r="A2332" t="s">
        <v>543</v>
      </c>
      <c r="B2332" t="s">
        <v>50</v>
      </c>
      <c r="C2332">
        <v>1</v>
      </c>
      <c r="D2332">
        <v>2</v>
      </c>
      <c r="E2332">
        <f>IF(D2332="","",VLOOKUP(D2332,Paramètres!$A$12:$B$16,2,FALSE))</f>
        <v>4</v>
      </c>
    </row>
    <row r="2333" spans="1:5" x14ac:dyDescent="0.2">
      <c r="A2333" t="s">
        <v>543</v>
      </c>
      <c r="B2333" t="s">
        <v>52</v>
      </c>
      <c r="C2333">
        <v>0</v>
      </c>
      <c r="E2333" t="str">
        <f>IF(D2333="","",VLOOKUP(D2333,Paramètres!$A$12:$B$16,2,FALSE))</f>
        <v/>
      </c>
    </row>
    <row r="2334" spans="1:5" x14ac:dyDescent="0.2">
      <c r="A2334" t="s">
        <v>543</v>
      </c>
      <c r="B2334" t="s">
        <v>54</v>
      </c>
      <c r="C2334">
        <v>1</v>
      </c>
      <c r="D2334">
        <v>3</v>
      </c>
      <c r="E2334">
        <f>IF(D2334="","",VLOOKUP(D2334,Paramètres!$A$12:$B$16,2,FALSE))</f>
        <v>3</v>
      </c>
    </row>
    <row r="2335" spans="1:5" x14ac:dyDescent="0.2">
      <c r="A2335" t="s">
        <v>543</v>
      </c>
      <c r="B2335" t="s">
        <v>56</v>
      </c>
      <c r="C2335">
        <v>1</v>
      </c>
      <c r="E2335" t="str">
        <f>IF(D2335="","",VLOOKUP(D2335,Paramètres!$A$12:$B$16,2,FALSE))</f>
        <v/>
      </c>
    </row>
    <row r="2336" spans="1:5" x14ac:dyDescent="0.2">
      <c r="A2336" t="s">
        <v>543</v>
      </c>
      <c r="B2336" t="s">
        <v>58</v>
      </c>
      <c r="C2336">
        <v>1</v>
      </c>
      <c r="D2336">
        <v>5</v>
      </c>
      <c r="E2336">
        <f>IF(D2336="","",VLOOKUP(D2336,Paramètres!$A$12:$B$16,2,FALSE))</f>
        <v>1</v>
      </c>
    </row>
    <row r="2337" spans="1:5" x14ac:dyDescent="0.2">
      <c r="A2337" t="s">
        <v>543</v>
      </c>
      <c r="B2337" t="s">
        <v>60</v>
      </c>
      <c r="C2337">
        <v>0</v>
      </c>
      <c r="E2337" t="str">
        <f>IF(D2337="","",VLOOKUP(D2337,Paramètres!$A$12:$B$16,2,FALSE))</f>
        <v/>
      </c>
    </row>
    <row r="2338" spans="1:5" x14ac:dyDescent="0.2">
      <c r="A2338" t="s">
        <v>543</v>
      </c>
      <c r="B2338" t="s">
        <v>62</v>
      </c>
      <c r="C2338">
        <v>1</v>
      </c>
      <c r="E2338" t="str">
        <f>IF(D2338="","",VLOOKUP(D2338,Paramètres!$A$12:$B$16,2,FALSE))</f>
        <v/>
      </c>
    </row>
    <row r="2339" spans="1:5" x14ac:dyDescent="0.2">
      <c r="A2339" t="s">
        <v>543</v>
      </c>
      <c r="B2339" t="s">
        <v>64</v>
      </c>
      <c r="C2339">
        <v>1</v>
      </c>
      <c r="D2339">
        <v>1</v>
      </c>
      <c r="E2339">
        <f>IF(D2339="","",VLOOKUP(D2339,Paramètres!$A$12:$B$16,2,FALSE))</f>
        <v>5</v>
      </c>
    </row>
    <row r="2340" spans="1:5" x14ac:dyDescent="0.2">
      <c r="A2340" t="s">
        <v>543</v>
      </c>
      <c r="B2340" t="s">
        <v>66</v>
      </c>
      <c r="C2340">
        <v>1</v>
      </c>
      <c r="D2340">
        <v>4</v>
      </c>
      <c r="E2340">
        <f>IF(D2340="","",VLOOKUP(D2340,Paramètres!$A$12:$B$16,2,FALSE))</f>
        <v>2</v>
      </c>
    </row>
    <row r="2341" spans="1:5" x14ac:dyDescent="0.2">
      <c r="A2341" t="s">
        <v>543</v>
      </c>
      <c r="B2341" t="s">
        <v>68</v>
      </c>
      <c r="C2341">
        <v>1</v>
      </c>
      <c r="E2341" t="str">
        <f>IF(D2341="","",VLOOKUP(D2341,Paramètres!$A$12:$B$16,2,FALSE))</f>
        <v/>
      </c>
    </row>
    <row r="2342" spans="1:5" x14ac:dyDescent="0.2">
      <c r="A2342" t="s">
        <v>544</v>
      </c>
      <c r="B2342" t="s">
        <v>46</v>
      </c>
      <c r="C2342">
        <v>1</v>
      </c>
      <c r="E2342" t="str">
        <f>IF(D2342="","",VLOOKUP(D2342,Paramètres!$A$12:$B$16,2,FALSE))</f>
        <v/>
      </c>
    </row>
    <row r="2343" spans="1:5" x14ac:dyDescent="0.2">
      <c r="A2343" t="s">
        <v>544</v>
      </c>
      <c r="B2343" t="s">
        <v>48</v>
      </c>
      <c r="C2343">
        <v>1</v>
      </c>
      <c r="D2343">
        <v>3</v>
      </c>
      <c r="E2343">
        <f>IF(D2343="","",VLOOKUP(D2343,Paramètres!$A$12:$B$16,2,FALSE))</f>
        <v>3</v>
      </c>
    </row>
    <row r="2344" spans="1:5" x14ac:dyDescent="0.2">
      <c r="A2344" t="s">
        <v>544</v>
      </c>
      <c r="B2344" t="s">
        <v>50</v>
      </c>
      <c r="C2344">
        <v>0</v>
      </c>
      <c r="E2344" t="str">
        <f>IF(D2344="","",VLOOKUP(D2344,Paramètres!$A$12:$B$16,2,FALSE))</f>
        <v/>
      </c>
    </row>
    <row r="2345" spans="1:5" x14ac:dyDescent="0.2">
      <c r="A2345" t="s">
        <v>544</v>
      </c>
      <c r="B2345" t="s">
        <v>52</v>
      </c>
      <c r="C2345">
        <v>1</v>
      </c>
      <c r="D2345">
        <v>4</v>
      </c>
      <c r="E2345">
        <f>IF(D2345="","",VLOOKUP(D2345,Paramètres!$A$12:$B$16,2,FALSE))</f>
        <v>2</v>
      </c>
    </row>
    <row r="2346" spans="1:5" x14ac:dyDescent="0.2">
      <c r="A2346" t="s">
        <v>544</v>
      </c>
      <c r="B2346" t="s">
        <v>54</v>
      </c>
      <c r="C2346">
        <v>1</v>
      </c>
      <c r="E2346" t="str">
        <f>IF(D2346="","",VLOOKUP(D2346,Paramètres!$A$12:$B$16,2,FALSE))</f>
        <v/>
      </c>
    </row>
    <row r="2347" spans="1:5" x14ac:dyDescent="0.2">
      <c r="A2347" t="s">
        <v>544</v>
      </c>
      <c r="B2347" t="s">
        <v>56</v>
      </c>
      <c r="C2347">
        <v>1</v>
      </c>
      <c r="E2347" t="str">
        <f>IF(D2347="","",VLOOKUP(D2347,Paramètres!$A$12:$B$16,2,FALSE))</f>
        <v/>
      </c>
    </row>
    <row r="2348" spans="1:5" x14ac:dyDescent="0.2">
      <c r="A2348" t="s">
        <v>544</v>
      </c>
      <c r="B2348" t="s">
        <v>58</v>
      </c>
      <c r="C2348">
        <v>1</v>
      </c>
      <c r="D2348">
        <v>5</v>
      </c>
      <c r="E2348">
        <f>IF(D2348="","",VLOOKUP(D2348,Paramètres!$A$12:$B$16,2,FALSE))</f>
        <v>1</v>
      </c>
    </row>
    <row r="2349" spans="1:5" x14ac:dyDescent="0.2">
      <c r="A2349" t="s">
        <v>544</v>
      </c>
      <c r="B2349" t="s">
        <v>60</v>
      </c>
      <c r="C2349">
        <v>1</v>
      </c>
      <c r="E2349" t="str">
        <f>IF(D2349="","",VLOOKUP(D2349,Paramètres!$A$12:$B$16,2,FALSE))</f>
        <v/>
      </c>
    </row>
    <row r="2350" spans="1:5" x14ac:dyDescent="0.2">
      <c r="A2350" t="s">
        <v>544</v>
      </c>
      <c r="B2350" t="s">
        <v>62</v>
      </c>
      <c r="C2350">
        <v>0</v>
      </c>
      <c r="E2350" t="str">
        <f>IF(D2350="","",VLOOKUP(D2350,Paramètres!$A$12:$B$16,2,FALSE))</f>
        <v/>
      </c>
    </row>
    <row r="2351" spans="1:5" x14ac:dyDescent="0.2">
      <c r="A2351" t="s">
        <v>544</v>
      </c>
      <c r="B2351" t="s">
        <v>64</v>
      </c>
      <c r="C2351">
        <v>1</v>
      </c>
      <c r="D2351">
        <v>1</v>
      </c>
      <c r="E2351">
        <f>IF(D2351="","",VLOOKUP(D2351,Paramètres!$A$12:$B$16,2,FALSE))</f>
        <v>5</v>
      </c>
    </row>
    <row r="2352" spans="1:5" x14ac:dyDescent="0.2">
      <c r="A2352" t="s">
        <v>544</v>
      </c>
      <c r="B2352" t="s">
        <v>66</v>
      </c>
      <c r="C2352">
        <v>1</v>
      </c>
      <c r="D2352">
        <v>2</v>
      </c>
      <c r="E2352">
        <f>IF(D2352="","",VLOOKUP(D2352,Paramètres!$A$12:$B$16,2,FALSE))</f>
        <v>4</v>
      </c>
    </row>
    <row r="2353" spans="1:5" x14ac:dyDescent="0.2">
      <c r="A2353" t="s">
        <v>544</v>
      </c>
      <c r="B2353" t="s">
        <v>68</v>
      </c>
      <c r="C2353">
        <v>1</v>
      </c>
      <c r="E2353" t="str">
        <f>IF(D2353="","",VLOOKUP(D2353,Paramètres!$A$12:$B$16,2,FALSE))</f>
        <v/>
      </c>
    </row>
    <row r="2354" spans="1:5" x14ac:dyDescent="0.2">
      <c r="A2354" t="s">
        <v>545</v>
      </c>
      <c r="B2354" t="s">
        <v>46</v>
      </c>
      <c r="C2354">
        <v>1</v>
      </c>
      <c r="E2354" t="str">
        <f>IF(D2354="","",VLOOKUP(D2354,Paramètres!$A$12:$B$16,2,FALSE))</f>
        <v/>
      </c>
    </row>
    <row r="2355" spans="1:5" x14ac:dyDescent="0.2">
      <c r="A2355" t="s">
        <v>545</v>
      </c>
      <c r="B2355" t="s">
        <v>48</v>
      </c>
      <c r="C2355">
        <v>1</v>
      </c>
      <c r="D2355">
        <v>4</v>
      </c>
      <c r="E2355">
        <f>IF(D2355="","",VLOOKUP(D2355,Paramètres!$A$12:$B$16,2,FALSE))</f>
        <v>2</v>
      </c>
    </row>
    <row r="2356" spans="1:5" x14ac:dyDescent="0.2">
      <c r="A2356" t="s">
        <v>545</v>
      </c>
      <c r="B2356" t="s">
        <v>50</v>
      </c>
      <c r="C2356">
        <v>0</v>
      </c>
      <c r="E2356" t="str">
        <f>IF(D2356="","",VLOOKUP(D2356,Paramètres!$A$12:$B$16,2,FALSE))</f>
        <v/>
      </c>
    </row>
    <row r="2357" spans="1:5" x14ac:dyDescent="0.2">
      <c r="A2357" t="s">
        <v>545</v>
      </c>
      <c r="B2357" t="s">
        <v>52</v>
      </c>
      <c r="C2357">
        <v>1</v>
      </c>
      <c r="E2357" t="str">
        <f>IF(D2357="","",VLOOKUP(D2357,Paramètres!$A$12:$B$16,2,FALSE))</f>
        <v/>
      </c>
    </row>
    <row r="2358" spans="1:5" x14ac:dyDescent="0.2">
      <c r="A2358" t="s">
        <v>545</v>
      </c>
      <c r="B2358" t="s">
        <v>54</v>
      </c>
      <c r="C2358">
        <v>0</v>
      </c>
      <c r="E2358" t="str">
        <f>IF(D2358="","",VLOOKUP(D2358,Paramètres!$A$12:$B$16,2,FALSE))</f>
        <v/>
      </c>
    </row>
    <row r="2359" spans="1:5" x14ac:dyDescent="0.2">
      <c r="A2359" t="s">
        <v>545</v>
      </c>
      <c r="B2359" t="s">
        <v>56</v>
      </c>
      <c r="C2359">
        <v>1</v>
      </c>
      <c r="D2359">
        <v>5</v>
      </c>
      <c r="E2359">
        <f>IF(D2359="","",VLOOKUP(D2359,Paramètres!$A$12:$B$16,2,FALSE))</f>
        <v>1</v>
      </c>
    </row>
    <row r="2360" spans="1:5" x14ac:dyDescent="0.2">
      <c r="A2360" t="s">
        <v>545</v>
      </c>
      <c r="B2360" t="s">
        <v>58</v>
      </c>
      <c r="C2360">
        <v>1</v>
      </c>
      <c r="D2360">
        <v>2</v>
      </c>
      <c r="E2360">
        <f>IF(D2360="","",VLOOKUP(D2360,Paramètres!$A$12:$B$16,2,FALSE))</f>
        <v>4</v>
      </c>
    </row>
    <row r="2361" spans="1:5" x14ac:dyDescent="0.2">
      <c r="A2361" t="s">
        <v>545</v>
      </c>
      <c r="B2361" t="s">
        <v>60</v>
      </c>
      <c r="C2361">
        <v>1</v>
      </c>
      <c r="D2361">
        <v>3</v>
      </c>
      <c r="E2361">
        <f>IF(D2361="","",VLOOKUP(D2361,Paramètres!$A$12:$B$16,2,FALSE))</f>
        <v>3</v>
      </c>
    </row>
    <row r="2362" spans="1:5" x14ac:dyDescent="0.2">
      <c r="A2362" t="s">
        <v>545</v>
      </c>
      <c r="B2362" t="s">
        <v>62</v>
      </c>
      <c r="C2362">
        <v>1</v>
      </c>
      <c r="E2362" t="str">
        <f>IF(D2362="","",VLOOKUP(D2362,Paramètres!$A$12:$B$16,2,FALSE))</f>
        <v/>
      </c>
    </row>
    <row r="2363" spans="1:5" x14ac:dyDescent="0.2">
      <c r="A2363" t="s">
        <v>545</v>
      </c>
      <c r="B2363" t="s">
        <v>64</v>
      </c>
      <c r="C2363">
        <v>1</v>
      </c>
      <c r="D2363">
        <v>1</v>
      </c>
      <c r="E2363">
        <f>IF(D2363="","",VLOOKUP(D2363,Paramètres!$A$12:$B$16,2,FALSE))</f>
        <v>5</v>
      </c>
    </row>
    <row r="2364" spans="1:5" x14ac:dyDescent="0.2">
      <c r="A2364" t="s">
        <v>545</v>
      </c>
      <c r="B2364" t="s">
        <v>66</v>
      </c>
      <c r="C2364">
        <v>1</v>
      </c>
      <c r="E2364" t="str">
        <f>IF(D2364="","",VLOOKUP(D2364,Paramètres!$A$12:$B$16,2,FALSE))</f>
        <v/>
      </c>
    </row>
    <row r="2365" spans="1:5" x14ac:dyDescent="0.2">
      <c r="A2365" t="s">
        <v>545</v>
      </c>
      <c r="B2365" t="s">
        <v>68</v>
      </c>
      <c r="C2365">
        <v>1</v>
      </c>
      <c r="E2365" t="str">
        <f>IF(D2365="","",VLOOKUP(D2365,Paramètres!$A$12:$B$16,2,FALSE))</f>
        <v/>
      </c>
    </row>
    <row r="2366" spans="1:5" x14ac:dyDescent="0.2">
      <c r="A2366" t="s">
        <v>546</v>
      </c>
      <c r="B2366" t="s">
        <v>46</v>
      </c>
      <c r="C2366">
        <v>1</v>
      </c>
      <c r="E2366" t="str">
        <f>IF(D2366="","",VLOOKUP(D2366,Paramètres!$A$12:$B$16,2,FALSE))</f>
        <v/>
      </c>
    </row>
    <row r="2367" spans="1:5" x14ac:dyDescent="0.2">
      <c r="A2367" t="s">
        <v>546</v>
      </c>
      <c r="B2367" t="s">
        <v>48</v>
      </c>
      <c r="C2367">
        <v>1</v>
      </c>
      <c r="E2367" t="str">
        <f>IF(D2367="","",VLOOKUP(D2367,Paramètres!$A$12:$B$16,2,FALSE))</f>
        <v/>
      </c>
    </row>
    <row r="2368" spans="1:5" x14ac:dyDescent="0.2">
      <c r="A2368" t="s">
        <v>546</v>
      </c>
      <c r="B2368" t="s">
        <v>50</v>
      </c>
      <c r="C2368">
        <v>1</v>
      </c>
      <c r="E2368" t="str">
        <f>IF(D2368="","",VLOOKUP(D2368,Paramètres!$A$12:$B$16,2,FALSE))</f>
        <v/>
      </c>
    </row>
    <row r="2369" spans="1:5" x14ac:dyDescent="0.2">
      <c r="A2369" t="s">
        <v>546</v>
      </c>
      <c r="B2369" t="s">
        <v>52</v>
      </c>
      <c r="C2369">
        <v>0</v>
      </c>
      <c r="E2369" t="str">
        <f>IF(D2369="","",VLOOKUP(D2369,Paramètres!$A$12:$B$16,2,FALSE))</f>
        <v/>
      </c>
    </row>
    <row r="2370" spans="1:5" x14ac:dyDescent="0.2">
      <c r="A2370" t="s">
        <v>546</v>
      </c>
      <c r="B2370" t="s">
        <v>54</v>
      </c>
      <c r="C2370">
        <v>1</v>
      </c>
      <c r="D2370">
        <v>4</v>
      </c>
      <c r="E2370">
        <f>IF(D2370="","",VLOOKUP(D2370,Paramètres!$A$12:$B$16,2,FALSE))</f>
        <v>2</v>
      </c>
    </row>
    <row r="2371" spans="1:5" x14ac:dyDescent="0.2">
      <c r="A2371" t="s">
        <v>546</v>
      </c>
      <c r="B2371" t="s">
        <v>56</v>
      </c>
      <c r="C2371">
        <v>1</v>
      </c>
      <c r="D2371">
        <v>3</v>
      </c>
      <c r="E2371">
        <f>IF(D2371="","",VLOOKUP(D2371,Paramètres!$A$12:$B$16,2,FALSE))</f>
        <v>3</v>
      </c>
    </row>
    <row r="2372" spans="1:5" x14ac:dyDescent="0.2">
      <c r="A2372" t="s">
        <v>546</v>
      </c>
      <c r="B2372" t="s">
        <v>58</v>
      </c>
      <c r="C2372">
        <v>1</v>
      </c>
      <c r="E2372" t="str">
        <f>IF(D2372="","",VLOOKUP(D2372,Paramètres!$A$12:$B$16,2,FALSE))</f>
        <v/>
      </c>
    </row>
    <row r="2373" spans="1:5" x14ac:dyDescent="0.2">
      <c r="A2373" t="s">
        <v>546</v>
      </c>
      <c r="B2373" t="s">
        <v>60</v>
      </c>
      <c r="C2373">
        <v>1</v>
      </c>
      <c r="E2373" t="str">
        <f>IF(D2373="","",VLOOKUP(D2373,Paramètres!$A$12:$B$16,2,FALSE))</f>
        <v/>
      </c>
    </row>
    <row r="2374" spans="1:5" x14ac:dyDescent="0.2">
      <c r="A2374" t="s">
        <v>546</v>
      </c>
      <c r="B2374" t="s">
        <v>62</v>
      </c>
      <c r="C2374">
        <v>0</v>
      </c>
      <c r="E2374" t="str">
        <f>IF(D2374="","",VLOOKUP(D2374,Paramètres!$A$12:$B$16,2,FALSE))</f>
        <v/>
      </c>
    </row>
    <row r="2375" spans="1:5" x14ac:dyDescent="0.2">
      <c r="A2375" t="s">
        <v>546</v>
      </c>
      <c r="B2375" t="s">
        <v>64</v>
      </c>
      <c r="C2375">
        <v>1</v>
      </c>
      <c r="D2375">
        <v>2</v>
      </c>
      <c r="E2375">
        <f>IF(D2375="","",VLOOKUP(D2375,Paramètres!$A$12:$B$16,2,FALSE))</f>
        <v>4</v>
      </c>
    </row>
    <row r="2376" spans="1:5" x14ac:dyDescent="0.2">
      <c r="A2376" t="s">
        <v>546</v>
      </c>
      <c r="B2376" t="s">
        <v>66</v>
      </c>
      <c r="C2376">
        <v>1</v>
      </c>
      <c r="D2376">
        <v>5</v>
      </c>
      <c r="E2376">
        <f>IF(D2376="","",VLOOKUP(D2376,Paramètres!$A$12:$B$16,2,FALSE))</f>
        <v>1</v>
      </c>
    </row>
    <row r="2377" spans="1:5" x14ac:dyDescent="0.2">
      <c r="A2377" t="s">
        <v>546</v>
      </c>
      <c r="B2377" t="s">
        <v>68</v>
      </c>
      <c r="C2377">
        <v>1</v>
      </c>
      <c r="D2377">
        <v>1</v>
      </c>
      <c r="E2377">
        <f>IF(D2377="","",VLOOKUP(D2377,Paramètres!$A$12:$B$16,2,FALSE))</f>
        <v>5</v>
      </c>
    </row>
    <row r="2378" spans="1:5" x14ac:dyDescent="0.2">
      <c r="A2378" t="s">
        <v>547</v>
      </c>
      <c r="B2378" t="s">
        <v>46</v>
      </c>
      <c r="C2378">
        <v>1</v>
      </c>
      <c r="D2378">
        <v>1</v>
      </c>
      <c r="E2378">
        <f>IF(D2378="","",VLOOKUP(D2378,Paramètres!$A$12:$B$16,2,FALSE))</f>
        <v>5</v>
      </c>
    </row>
    <row r="2379" spans="1:5" x14ac:dyDescent="0.2">
      <c r="A2379" t="s">
        <v>547</v>
      </c>
      <c r="B2379" t="s">
        <v>48</v>
      </c>
      <c r="C2379">
        <v>1</v>
      </c>
      <c r="E2379" t="str">
        <f>IF(D2379="","",VLOOKUP(D2379,Paramètres!$A$12:$B$16,2,FALSE))</f>
        <v/>
      </c>
    </row>
    <row r="2380" spans="1:5" x14ac:dyDescent="0.2">
      <c r="A2380" t="s">
        <v>547</v>
      </c>
      <c r="B2380" t="s">
        <v>50</v>
      </c>
      <c r="C2380">
        <v>1</v>
      </c>
      <c r="D2380">
        <v>2</v>
      </c>
      <c r="E2380">
        <f>IF(D2380="","",VLOOKUP(D2380,Paramètres!$A$12:$B$16,2,FALSE))</f>
        <v>4</v>
      </c>
    </row>
    <row r="2381" spans="1:5" x14ac:dyDescent="0.2">
      <c r="A2381" t="s">
        <v>547</v>
      </c>
      <c r="B2381" t="s">
        <v>52</v>
      </c>
      <c r="C2381">
        <v>1</v>
      </c>
      <c r="D2381">
        <v>5</v>
      </c>
      <c r="E2381">
        <f>IF(D2381="","",VLOOKUP(D2381,Paramètres!$A$12:$B$16,2,FALSE))</f>
        <v>1</v>
      </c>
    </row>
    <row r="2382" spans="1:5" x14ac:dyDescent="0.2">
      <c r="A2382" t="s">
        <v>547</v>
      </c>
      <c r="B2382" t="s">
        <v>54</v>
      </c>
      <c r="C2382">
        <v>1</v>
      </c>
      <c r="E2382" t="str">
        <f>IF(D2382="","",VLOOKUP(D2382,Paramètres!$A$12:$B$16,2,FALSE))</f>
        <v/>
      </c>
    </row>
    <row r="2383" spans="1:5" x14ac:dyDescent="0.2">
      <c r="A2383" t="s">
        <v>547</v>
      </c>
      <c r="B2383" t="s">
        <v>56</v>
      </c>
      <c r="C2383">
        <v>0</v>
      </c>
      <c r="E2383" t="str">
        <f>IF(D2383="","",VLOOKUP(D2383,Paramètres!$A$12:$B$16,2,FALSE))</f>
        <v/>
      </c>
    </row>
    <row r="2384" spans="1:5" x14ac:dyDescent="0.2">
      <c r="A2384" t="s">
        <v>547</v>
      </c>
      <c r="B2384" t="s">
        <v>58</v>
      </c>
      <c r="C2384">
        <v>1</v>
      </c>
      <c r="D2384">
        <v>4</v>
      </c>
      <c r="E2384">
        <f>IF(D2384="","",VLOOKUP(D2384,Paramètres!$A$12:$B$16,2,FALSE))</f>
        <v>2</v>
      </c>
    </row>
    <row r="2385" spans="1:5" x14ac:dyDescent="0.2">
      <c r="A2385" t="s">
        <v>547</v>
      </c>
      <c r="B2385" t="s">
        <v>60</v>
      </c>
      <c r="C2385">
        <v>1</v>
      </c>
      <c r="E2385" t="str">
        <f>IF(D2385="","",VLOOKUP(D2385,Paramètres!$A$12:$B$16,2,FALSE))</f>
        <v/>
      </c>
    </row>
    <row r="2386" spans="1:5" x14ac:dyDescent="0.2">
      <c r="A2386" t="s">
        <v>547</v>
      </c>
      <c r="B2386" t="s">
        <v>62</v>
      </c>
      <c r="C2386">
        <v>0</v>
      </c>
      <c r="E2386" t="str">
        <f>IF(D2386="","",VLOOKUP(D2386,Paramètres!$A$12:$B$16,2,FALSE))</f>
        <v/>
      </c>
    </row>
    <row r="2387" spans="1:5" x14ac:dyDescent="0.2">
      <c r="A2387" t="s">
        <v>547</v>
      </c>
      <c r="B2387" t="s">
        <v>64</v>
      </c>
      <c r="C2387">
        <v>1</v>
      </c>
      <c r="E2387" t="str">
        <f>IF(D2387="","",VLOOKUP(D2387,Paramètres!$A$12:$B$16,2,FALSE))</f>
        <v/>
      </c>
    </row>
    <row r="2388" spans="1:5" x14ac:dyDescent="0.2">
      <c r="A2388" t="s">
        <v>547</v>
      </c>
      <c r="B2388" t="s">
        <v>66</v>
      </c>
      <c r="C2388">
        <v>1</v>
      </c>
      <c r="D2388">
        <v>3</v>
      </c>
      <c r="E2388">
        <f>IF(D2388="","",VLOOKUP(D2388,Paramètres!$A$12:$B$16,2,FALSE))</f>
        <v>3</v>
      </c>
    </row>
    <row r="2389" spans="1:5" x14ac:dyDescent="0.2">
      <c r="A2389" t="s">
        <v>547</v>
      </c>
      <c r="B2389" t="s">
        <v>68</v>
      </c>
      <c r="C2389">
        <v>1</v>
      </c>
      <c r="E2389" t="str">
        <f>IF(D2389="","",VLOOKUP(D2389,Paramètres!$A$12:$B$16,2,FALSE))</f>
        <v/>
      </c>
    </row>
    <row r="2390" spans="1:5" x14ac:dyDescent="0.2">
      <c r="A2390" t="s">
        <v>548</v>
      </c>
      <c r="B2390" t="s">
        <v>46</v>
      </c>
      <c r="C2390">
        <v>1</v>
      </c>
      <c r="D2390">
        <v>5</v>
      </c>
      <c r="E2390">
        <f>IF(D2390="","",VLOOKUP(D2390,Paramètres!$A$12:$B$16,2,FALSE))</f>
        <v>1</v>
      </c>
    </row>
    <row r="2391" spans="1:5" x14ac:dyDescent="0.2">
      <c r="A2391" t="s">
        <v>548</v>
      </c>
      <c r="B2391" t="s">
        <v>48</v>
      </c>
      <c r="C2391">
        <v>1</v>
      </c>
      <c r="E2391" t="str">
        <f>IF(D2391="","",VLOOKUP(D2391,Paramètres!$A$12:$B$16,2,FALSE))</f>
        <v/>
      </c>
    </row>
    <row r="2392" spans="1:5" x14ac:dyDescent="0.2">
      <c r="A2392" t="s">
        <v>548</v>
      </c>
      <c r="B2392" t="s">
        <v>50</v>
      </c>
      <c r="C2392">
        <v>1</v>
      </c>
      <c r="D2392">
        <v>4</v>
      </c>
      <c r="E2392">
        <f>IF(D2392="","",VLOOKUP(D2392,Paramètres!$A$12:$B$16,2,FALSE))</f>
        <v>2</v>
      </c>
    </row>
    <row r="2393" spans="1:5" x14ac:dyDescent="0.2">
      <c r="A2393" t="s">
        <v>548</v>
      </c>
      <c r="B2393" t="s">
        <v>52</v>
      </c>
      <c r="C2393">
        <v>0</v>
      </c>
      <c r="E2393" t="str">
        <f>IF(D2393="","",VLOOKUP(D2393,Paramètres!$A$12:$B$16,2,FALSE))</f>
        <v/>
      </c>
    </row>
    <row r="2394" spans="1:5" x14ac:dyDescent="0.2">
      <c r="A2394" t="s">
        <v>548</v>
      </c>
      <c r="B2394" t="s">
        <v>54</v>
      </c>
      <c r="C2394">
        <v>1</v>
      </c>
      <c r="D2394">
        <v>1</v>
      </c>
      <c r="E2394">
        <f>IF(D2394="","",VLOOKUP(D2394,Paramètres!$A$12:$B$16,2,FALSE))</f>
        <v>5</v>
      </c>
    </row>
    <row r="2395" spans="1:5" x14ac:dyDescent="0.2">
      <c r="A2395" t="s">
        <v>548</v>
      </c>
      <c r="B2395" t="s">
        <v>56</v>
      </c>
      <c r="C2395">
        <v>1</v>
      </c>
      <c r="D2395">
        <v>2</v>
      </c>
      <c r="E2395">
        <f>IF(D2395="","",VLOOKUP(D2395,Paramètres!$A$12:$B$16,2,FALSE))</f>
        <v>4</v>
      </c>
    </row>
    <row r="2396" spans="1:5" x14ac:dyDescent="0.2">
      <c r="A2396" t="s">
        <v>548</v>
      </c>
      <c r="B2396" t="s">
        <v>58</v>
      </c>
      <c r="C2396">
        <v>0</v>
      </c>
      <c r="E2396" t="str">
        <f>IF(D2396="","",VLOOKUP(D2396,Paramètres!$A$12:$B$16,2,FALSE))</f>
        <v/>
      </c>
    </row>
    <row r="2397" spans="1:5" x14ac:dyDescent="0.2">
      <c r="A2397" t="s">
        <v>548</v>
      </c>
      <c r="B2397" t="s">
        <v>60</v>
      </c>
      <c r="C2397">
        <v>1</v>
      </c>
      <c r="E2397" t="str">
        <f>IF(D2397="","",VLOOKUP(D2397,Paramètres!$A$12:$B$16,2,FALSE))</f>
        <v/>
      </c>
    </row>
    <row r="2398" spans="1:5" x14ac:dyDescent="0.2">
      <c r="A2398" t="s">
        <v>548</v>
      </c>
      <c r="B2398" t="s">
        <v>62</v>
      </c>
      <c r="C2398">
        <v>1</v>
      </c>
      <c r="D2398">
        <v>3</v>
      </c>
      <c r="E2398">
        <f>IF(D2398="","",VLOOKUP(D2398,Paramètres!$A$12:$B$16,2,FALSE))</f>
        <v>3</v>
      </c>
    </row>
    <row r="2399" spans="1:5" x14ac:dyDescent="0.2">
      <c r="A2399" t="s">
        <v>548</v>
      </c>
      <c r="B2399" t="s">
        <v>64</v>
      </c>
      <c r="C2399">
        <v>1</v>
      </c>
      <c r="E2399" t="str">
        <f>IF(D2399="","",VLOOKUP(D2399,Paramètres!$A$12:$B$16,2,FALSE))</f>
        <v/>
      </c>
    </row>
    <row r="2400" spans="1:5" x14ac:dyDescent="0.2">
      <c r="A2400" t="s">
        <v>548</v>
      </c>
      <c r="B2400" t="s">
        <v>66</v>
      </c>
      <c r="C2400">
        <v>1</v>
      </c>
      <c r="E2400" t="str">
        <f>IF(D2400="","",VLOOKUP(D2400,Paramètres!$A$12:$B$16,2,FALSE))</f>
        <v/>
      </c>
    </row>
    <row r="2401" spans="1:5" x14ac:dyDescent="0.2">
      <c r="A2401" t="s">
        <v>548</v>
      </c>
      <c r="B2401" t="s">
        <v>68</v>
      </c>
      <c r="C2401">
        <v>1</v>
      </c>
      <c r="E2401" t="str">
        <f>IF(D2401="","",VLOOKUP(D2401,Paramètres!$A$12:$B$16,2,FALSE))</f>
        <v/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01"/>
  <sheetViews>
    <sheetView workbookViewId="0">
      <pane ySplit="1" topLeftCell="A2" activePane="bottomLeft" state="frozen"/>
      <selection pane="bottomLeft"/>
    </sheetView>
  </sheetViews>
  <sheetFormatPr defaultColWidth="8.875" defaultRowHeight="15" x14ac:dyDescent="0.2"/>
  <cols>
    <col min="1" max="1" width="11.97265625" customWidth="1"/>
    <col min="2" max="3" width="9.953125" customWidth="1"/>
    <col min="4" max="4" width="22.05859375" customWidth="1"/>
    <col min="5" max="5" width="20.04296875" customWidth="1"/>
  </cols>
  <sheetData>
    <row r="1" spans="1:5" ht="28.9" customHeight="1" x14ac:dyDescent="0.2">
      <c r="A1" s="19" t="s">
        <v>44</v>
      </c>
      <c r="B1" s="19" t="s">
        <v>291</v>
      </c>
      <c r="C1" s="19" t="s">
        <v>555</v>
      </c>
      <c r="D1" s="19" t="s">
        <v>556</v>
      </c>
      <c r="E1" s="19" t="s">
        <v>557</v>
      </c>
    </row>
    <row r="2" spans="1:5" x14ac:dyDescent="0.2">
      <c r="A2" t="str">
        <f>Réponses_Domaines!B2</f>
        <v>D01</v>
      </c>
      <c r="B2" t="str">
        <f>IFERROR(VLOOKUP(Réponses_Domaines!A2,Réponses_Répondants!$A$2:$B$5000,2,FALSE),"")</f>
        <v>NER</v>
      </c>
      <c r="C2">
        <f>Réponses_Domaines!D2</f>
        <v>0</v>
      </c>
      <c r="D2" t="str">
        <f>B2&amp;"|"&amp;A2</f>
        <v>NER|D01</v>
      </c>
      <c r="E2">
        <f>IF(C2="","",IF(COUNTIF($D$2:D2,D2)=1,1,0))</f>
        <v>1</v>
      </c>
    </row>
    <row r="3" spans="1:5" x14ac:dyDescent="0.2">
      <c r="A3" t="str">
        <f>Réponses_Domaines!B3</f>
        <v>D02</v>
      </c>
      <c r="B3" t="str">
        <f>IFERROR(VLOOKUP(Réponses_Domaines!A3,Réponses_Répondants!$A$2:$B$5000,2,FALSE),"")</f>
        <v>NER</v>
      </c>
      <c r="C3">
        <f>Réponses_Domaines!D3</f>
        <v>0</v>
      </c>
      <c r="D3" t="str">
        <f>B3&amp;"|"&amp;A3</f>
        <v>NER|D02</v>
      </c>
      <c r="E3">
        <f>IF(C3="","",IF(COUNTIF($D$2:D3,D3)=1,1,0))</f>
        <v>1</v>
      </c>
    </row>
    <row r="4" spans="1:5" x14ac:dyDescent="0.2">
      <c r="A4" t="str">
        <f>Réponses_Domaines!B4</f>
        <v>D03</v>
      </c>
      <c r="B4" t="str">
        <f>IFERROR(VLOOKUP(Réponses_Domaines!A4,Réponses_Répondants!$A$2:$B$5000,2,FALSE),"")</f>
        <v>NER</v>
      </c>
      <c r="C4">
        <f>Réponses_Domaines!D4</f>
        <v>5</v>
      </c>
      <c r="D4" t="str">
        <f>B4&amp;"|"&amp;A4</f>
        <v>NER|D03</v>
      </c>
      <c r="E4">
        <f>IF(C4="","",IF(COUNTIF($D$2:D4,D4)=1,1,0))</f>
        <v>1</v>
      </c>
    </row>
    <row r="5" spans="1:5" x14ac:dyDescent="0.2">
      <c r="A5" t="str">
        <f>Réponses_Domaines!B5</f>
        <v>D04</v>
      </c>
      <c r="B5" t="str">
        <f>IFERROR(VLOOKUP(Réponses_Domaines!A5,Réponses_Répondants!$A$2:$B$5000,2,FALSE),"")</f>
        <v>NER</v>
      </c>
      <c r="C5">
        <f>Réponses_Domaines!D5</f>
        <v>3</v>
      </c>
      <c r="D5" t="str">
        <f>B5&amp;"|"&amp;A5</f>
        <v>NER|D04</v>
      </c>
      <c r="E5">
        <f>IF(C5="","",IF(COUNTIF($D$2:D5,D5)=1,1,0))</f>
        <v>1</v>
      </c>
    </row>
    <row r="6" spans="1:5" x14ac:dyDescent="0.2">
      <c r="A6" t="str">
        <f>Réponses_Domaines!B6</f>
        <v>D05</v>
      </c>
      <c r="B6" t="str">
        <f>IFERROR(VLOOKUP(Réponses_Domaines!A6,Réponses_Répondants!$A$2:$B$5000,2,FALSE),"")</f>
        <v>NER</v>
      </c>
      <c r="C6">
        <f>Réponses_Domaines!D6</f>
        <v>1</v>
      </c>
      <c r="D6" t="str">
        <f>B6&amp;"|"&amp;A6</f>
        <v>NER|D05</v>
      </c>
      <c r="E6">
        <f>IF(C6="","",IF(COUNTIF($D$2:D6,D6)=1,1,0))</f>
        <v>1</v>
      </c>
    </row>
    <row r="7" spans="1:5" x14ac:dyDescent="0.2">
      <c r="A7" t="str">
        <f>Réponses_Domaines!B7</f>
        <v>D06</v>
      </c>
      <c r="B7" t="str">
        <f>IFERROR(VLOOKUP(Réponses_Domaines!A7,Réponses_Répondants!$A$2:$B$5000,2,FALSE),"")</f>
        <v>NER</v>
      </c>
      <c r="C7">
        <f>Réponses_Domaines!D7</f>
        <v>0</v>
      </c>
      <c r="D7" t="str">
        <f>B7&amp;"|"&amp;A7</f>
        <v>NER|D06</v>
      </c>
      <c r="E7">
        <f>IF(C7="","",IF(COUNTIF($D$2:D7,D7)=1,1,0))</f>
        <v>1</v>
      </c>
    </row>
    <row r="8" spans="1:5" x14ac:dyDescent="0.2">
      <c r="A8" t="str">
        <f>Réponses_Domaines!B8</f>
        <v>D07</v>
      </c>
      <c r="B8" t="str">
        <f>IFERROR(VLOOKUP(Réponses_Domaines!A8,Réponses_Répondants!$A$2:$B$5000,2,FALSE),"")</f>
        <v>NER</v>
      </c>
      <c r="C8">
        <f>Réponses_Domaines!D8</f>
        <v>0</v>
      </c>
      <c r="D8" t="str">
        <f>B8&amp;"|"&amp;A8</f>
        <v>NER|D07</v>
      </c>
      <c r="E8">
        <f>IF(C8="","",IF(COUNTIF($D$2:D8,D8)=1,1,0))</f>
        <v>1</v>
      </c>
    </row>
    <row r="9" spans="1:5" x14ac:dyDescent="0.2">
      <c r="A9" t="str">
        <f>Réponses_Domaines!B9</f>
        <v>D08</v>
      </c>
      <c r="B9" t="str">
        <f>IFERROR(VLOOKUP(Réponses_Domaines!A9,Réponses_Répondants!$A$2:$B$5000,2,FALSE),"")</f>
        <v>NER</v>
      </c>
      <c r="C9">
        <f>Réponses_Domaines!D9</f>
        <v>0</v>
      </c>
      <c r="D9" t="str">
        <f>B9&amp;"|"&amp;A9</f>
        <v>NER|D08</v>
      </c>
      <c r="E9">
        <f>IF(C9="","",IF(COUNTIF($D$2:D9,D9)=1,1,0))</f>
        <v>1</v>
      </c>
    </row>
    <row r="10" spans="1:5" x14ac:dyDescent="0.2">
      <c r="A10" t="str">
        <f>Réponses_Domaines!B10</f>
        <v>D09</v>
      </c>
      <c r="B10" t="str">
        <f>IFERROR(VLOOKUP(Réponses_Domaines!A10,Réponses_Répondants!$A$2:$B$5000,2,FALSE),"")</f>
        <v>NER</v>
      </c>
      <c r="C10">
        <f>Réponses_Domaines!D10</f>
        <v>0</v>
      </c>
      <c r="D10" t="str">
        <f>B10&amp;"|"&amp;A10</f>
        <v>NER|D09</v>
      </c>
      <c r="E10">
        <f>IF(C10="","",IF(COUNTIF($D$2:D10,D10)=1,1,0))</f>
        <v>1</v>
      </c>
    </row>
    <row r="11" spans="1:5" x14ac:dyDescent="0.2">
      <c r="A11" t="str">
        <f>Réponses_Domaines!B11</f>
        <v>D10</v>
      </c>
      <c r="B11" t="str">
        <f>IFERROR(VLOOKUP(Réponses_Domaines!A11,Réponses_Répondants!$A$2:$B$5000,2,FALSE),"")</f>
        <v>NER</v>
      </c>
      <c r="C11">
        <f>Réponses_Domaines!D11</f>
        <v>4</v>
      </c>
      <c r="D11" t="str">
        <f>B11&amp;"|"&amp;A11</f>
        <v>NER|D10</v>
      </c>
      <c r="E11">
        <f>IF(C11="","",IF(COUNTIF($D$2:D11,D11)=1,1,0))</f>
        <v>1</v>
      </c>
    </row>
    <row r="12" spans="1:5" x14ac:dyDescent="0.2">
      <c r="A12" t="str">
        <f>Réponses_Domaines!B12</f>
        <v>D11</v>
      </c>
      <c r="B12" t="str">
        <f>IFERROR(VLOOKUP(Réponses_Domaines!A12,Réponses_Répondants!$A$2:$B$5000,2,FALSE),"")</f>
        <v>NER</v>
      </c>
      <c r="C12">
        <f>Réponses_Domaines!D12</f>
        <v>2</v>
      </c>
      <c r="D12" t="str">
        <f>B12&amp;"|"&amp;A12</f>
        <v>NER|D11</v>
      </c>
      <c r="E12">
        <f>IF(C12="","",IF(COUNTIF($D$2:D12,D12)=1,1,0))</f>
        <v>1</v>
      </c>
    </row>
    <row r="13" spans="1:5" x14ac:dyDescent="0.2">
      <c r="A13" t="str">
        <f>Réponses_Domaines!B13</f>
        <v>D12</v>
      </c>
      <c r="B13" t="str">
        <f>IFERROR(VLOOKUP(Réponses_Domaines!A13,Réponses_Répondants!$A$2:$B$5000,2,FALSE),"")</f>
        <v>NER</v>
      </c>
      <c r="C13">
        <f>Réponses_Domaines!D13</f>
        <v>0</v>
      </c>
      <c r="D13" t="str">
        <f>B13&amp;"|"&amp;A13</f>
        <v>NER|D12</v>
      </c>
      <c r="E13">
        <f>IF(C13="","",IF(COUNTIF($D$2:D13,D13)=1,1,0))</f>
        <v>1</v>
      </c>
    </row>
    <row r="14" spans="1:5" x14ac:dyDescent="0.2">
      <c r="A14" t="str">
        <f>Réponses_Domaines!B14</f>
        <v>D01</v>
      </c>
      <c r="B14" t="str">
        <f>IFERROR(VLOOKUP(Réponses_Domaines!A14,Réponses_Répondants!$A$2:$B$5000,2,FALSE),"")</f>
        <v>GHA</v>
      </c>
      <c r="C14">
        <f>Réponses_Domaines!D14</f>
        <v>0</v>
      </c>
      <c r="D14" t="str">
        <f>B14&amp;"|"&amp;A14</f>
        <v>GHA|D01</v>
      </c>
      <c r="E14">
        <f>IF(C14="","",IF(COUNTIF($D$2:D14,D14)=1,1,0))</f>
        <v>1</v>
      </c>
    </row>
    <row r="15" spans="1:5" x14ac:dyDescent="0.2">
      <c r="A15" t="str">
        <f>Réponses_Domaines!B15</f>
        <v>D02</v>
      </c>
      <c r="B15" t="str">
        <f>IFERROR(VLOOKUP(Réponses_Domaines!A15,Réponses_Répondants!$A$2:$B$5000,2,FALSE),"")</f>
        <v>GHA</v>
      </c>
      <c r="C15">
        <f>Réponses_Domaines!D15</f>
        <v>2</v>
      </c>
      <c r="D15" t="str">
        <f>B15&amp;"|"&amp;A15</f>
        <v>GHA|D02</v>
      </c>
      <c r="E15">
        <f>IF(C15="","",IF(COUNTIF($D$2:D15,D15)=1,1,0))</f>
        <v>1</v>
      </c>
    </row>
    <row r="16" spans="1:5" x14ac:dyDescent="0.2">
      <c r="A16" t="str">
        <f>Réponses_Domaines!B16</f>
        <v>D03</v>
      </c>
      <c r="B16" t="str">
        <f>IFERROR(VLOOKUP(Réponses_Domaines!A16,Réponses_Répondants!$A$2:$B$5000,2,FALSE),"")</f>
        <v>GHA</v>
      </c>
      <c r="C16">
        <f>Réponses_Domaines!D16</f>
        <v>3</v>
      </c>
      <c r="D16" t="str">
        <f>B16&amp;"|"&amp;A16</f>
        <v>GHA|D03</v>
      </c>
      <c r="E16">
        <f>IF(C16="","",IF(COUNTIF($D$2:D16,D16)=1,1,0))</f>
        <v>1</v>
      </c>
    </row>
    <row r="17" spans="1:5" x14ac:dyDescent="0.2">
      <c r="A17" t="str">
        <f>Réponses_Domaines!B17</f>
        <v>D04</v>
      </c>
      <c r="B17" t="str">
        <f>IFERROR(VLOOKUP(Réponses_Domaines!A17,Réponses_Répondants!$A$2:$B$5000,2,FALSE),"")</f>
        <v>GHA</v>
      </c>
      <c r="C17">
        <f>Réponses_Domaines!D17</f>
        <v>0</v>
      </c>
      <c r="D17" t="str">
        <f>B17&amp;"|"&amp;A17</f>
        <v>GHA|D04</v>
      </c>
      <c r="E17">
        <f>IF(C17="","",IF(COUNTIF($D$2:D17,D17)=1,1,0))</f>
        <v>1</v>
      </c>
    </row>
    <row r="18" spans="1:5" x14ac:dyDescent="0.2">
      <c r="A18" t="str">
        <f>Réponses_Domaines!B18</f>
        <v>D05</v>
      </c>
      <c r="B18" t="str">
        <f>IFERROR(VLOOKUP(Réponses_Domaines!A18,Réponses_Répondants!$A$2:$B$5000,2,FALSE),"")</f>
        <v>GHA</v>
      </c>
      <c r="C18">
        <f>Réponses_Domaines!D18</f>
        <v>0</v>
      </c>
      <c r="D18" t="str">
        <f>B18&amp;"|"&amp;A18</f>
        <v>GHA|D05</v>
      </c>
      <c r="E18">
        <f>IF(C18="","",IF(COUNTIF($D$2:D18,D18)=1,1,0))</f>
        <v>1</v>
      </c>
    </row>
    <row r="19" spans="1:5" x14ac:dyDescent="0.2">
      <c r="A19" t="str">
        <f>Réponses_Domaines!B19</f>
        <v>D06</v>
      </c>
      <c r="B19" t="str">
        <f>IFERROR(VLOOKUP(Réponses_Domaines!A19,Réponses_Répondants!$A$2:$B$5000,2,FALSE),"")</f>
        <v>GHA</v>
      </c>
      <c r="C19">
        <f>Réponses_Domaines!D19</f>
        <v>0</v>
      </c>
      <c r="D19" t="str">
        <f>B19&amp;"|"&amp;A19</f>
        <v>GHA|D06</v>
      </c>
      <c r="E19">
        <f>IF(C19="","",IF(COUNTIF($D$2:D19,D19)=1,1,0))</f>
        <v>1</v>
      </c>
    </row>
    <row r="20" spans="1:5" x14ac:dyDescent="0.2">
      <c r="A20" t="str">
        <f>Réponses_Domaines!B20</f>
        <v>D07</v>
      </c>
      <c r="B20" t="str">
        <f>IFERROR(VLOOKUP(Réponses_Domaines!A20,Réponses_Répondants!$A$2:$B$5000,2,FALSE),"")</f>
        <v>GHA</v>
      </c>
      <c r="C20">
        <f>Réponses_Domaines!D20</f>
        <v>0</v>
      </c>
      <c r="D20" t="str">
        <f>B20&amp;"|"&amp;A20</f>
        <v>GHA|D07</v>
      </c>
      <c r="E20">
        <f>IF(C20="","",IF(COUNTIF($D$2:D20,D20)=1,1,0))</f>
        <v>1</v>
      </c>
    </row>
    <row r="21" spans="1:5" x14ac:dyDescent="0.2">
      <c r="A21" t="str">
        <f>Réponses_Domaines!B21</f>
        <v>D08</v>
      </c>
      <c r="B21" t="str">
        <f>IFERROR(VLOOKUP(Réponses_Domaines!A21,Réponses_Répondants!$A$2:$B$5000,2,FALSE),"")</f>
        <v>GHA</v>
      </c>
      <c r="C21">
        <f>Réponses_Domaines!D21</f>
        <v>0</v>
      </c>
      <c r="D21" t="str">
        <f>B21&amp;"|"&amp;A21</f>
        <v>GHA|D08</v>
      </c>
      <c r="E21">
        <f>IF(C21="","",IF(COUNTIF($D$2:D21,D21)=1,1,0))</f>
        <v>1</v>
      </c>
    </row>
    <row r="22" spans="1:5" x14ac:dyDescent="0.2">
      <c r="A22" t="str">
        <f>Réponses_Domaines!B22</f>
        <v>D09</v>
      </c>
      <c r="B22" t="str">
        <f>IFERROR(VLOOKUP(Réponses_Domaines!A22,Réponses_Répondants!$A$2:$B$5000,2,FALSE),"")</f>
        <v>GHA</v>
      </c>
      <c r="C22">
        <f>Réponses_Domaines!D22</f>
        <v>0</v>
      </c>
      <c r="D22" t="str">
        <f>B22&amp;"|"&amp;A22</f>
        <v>GHA|D09</v>
      </c>
      <c r="E22">
        <f>IF(C22="","",IF(COUNTIF($D$2:D22,D22)=1,1,0))</f>
        <v>1</v>
      </c>
    </row>
    <row r="23" spans="1:5" x14ac:dyDescent="0.2">
      <c r="A23" t="str">
        <f>Réponses_Domaines!B23</f>
        <v>D10</v>
      </c>
      <c r="B23" t="str">
        <f>IFERROR(VLOOKUP(Réponses_Domaines!A23,Réponses_Répondants!$A$2:$B$5000,2,FALSE),"")</f>
        <v>GHA</v>
      </c>
      <c r="C23">
        <f>Réponses_Domaines!D23</f>
        <v>4</v>
      </c>
      <c r="D23" t="str">
        <f>B23&amp;"|"&amp;A23</f>
        <v>GHA|D10</v>
      </c>
      <c r="E23">
        <f>IF(C23="","",IF(COUNTIF($D$2:D23,D23)=1,1,0))</f>
        <v>1</v>
      </c>
    </row>
    <row r="24" spans="1:5" x14ac:dyDescent="0.2">
      <c r="A24" t="str">
        <f>Réponses_Domaines!B24</f>
        <v>D11</v>
      </c>
      <c r="B24" t="str">
        <f>IFERROR(VLOOKUP(Réponses_Domaines!A24,Réponses_Répondants!$A$2:$B$5000,2,FALSE),"")</f>
        <v>GHA</v>
      </c>
      <c r="C24">
        <f>Réponses_Domaines!D24</f>
        <v>1</v>
      </c>
      <c r="D24" t="str">
        <f>B24&amp;"|"&amp;A24</f>
        <v>GHA|D11</v>
      </c>
      <c r="E24">
        <f>IF(C24="","",IF(COUNTIF($D$2:D24,D24)=1,1,0))</f>
        <v>1</v>
      </c>
    </row>
    <row r="25" spans="1:5" x14ac:dyDescent="0.2">
      <c r="A25" t="str">
        <f>Réponses_Domaines!B25</f>
        <v>D12</v>
      </c>
      <c r="B25" t="str">
        <f>IFERROR(VLOOKUP(Réponses_Domaines!A25,Réponses_Répondants!$A$2:$B$5000,2,FALSE),"")</f>
        <v>GHA</v>
      </c>
      <c r="C25">
        <f>Réponses_Domaines!D25</f>
        <v>5</v>
      </c>
      <c r="D25" t="str">
        <f>B25&amp;"|"&amp;A25</f>
        <v>GHA|D12</v>
      </c>
      <c r="E25">
        <f>IF(C25="","",IF(COUNTIF($D$2:D25,D25)=1,1,0))</f>
        <v>1</v>
      </c>
    </row>
    <row r="26" spans="1:5" x14ac:dyDescent="0.2">
      <c r="A26" t="str">
        <f>Réponses_Domaines!B26</f>
        <v>D01</v>
      </c>
      <c r="B26" t="str">
        <f>IFERROR(VLOOKUP(Réponses_Domaines!A26,Réponses_Répondants!$A$2:$B$5000,2,FALSE),"")</f>
        <v>CIV</v>
      </c>
      <c r="C26">
        <f>Réponses_Domaines!D26</f>
        <v>0</v>
      </c>
      <c r="D26" t="str">
        <f>B26&amp;"|"&amp;A26</f>
        <v>CIV|D01</v>
      </c>
      <c r="E26">
        <f>IF(C26="","",IF(COUNTIF($D$2:D26,D26)=1,1,0))</f>
        <v>1</v>
      </c>
    </row>
    <row r="27" spans="1:5" x14ac:dyDescent="0.2">
      <c r="A27" t="str">
        <f>Réponses_Domaines!B27</f>
        <v>D02</v>
      </c>
      <c r="B27" t="str">
        <f>IFERROR(VLOOKUP(Réponses_Domaines!A27,Réponses_Répondants!$A$2:$B$5000,2,FALSE),"")</f>
        <v>CIV</v>
      </c>
      <c r="C27">
        <f>Réponses_Domaines!D27</f>
        <v>0</v>
      </c>
      <c r="D27" t="str">
        <f>B27&amp;"|"&amp;A27</f>
        <v>CIV|D02</v>
      </c>
      <c r="E27">
        <f>IF(C27="","",IF(COUNTIF($D$2:D27,D27)=1,1,0))</f>
        <v>1</v>
      </c>
    </row>
    <row r="28" spans="1:5" x14ac:dyDescent="0.2">
      <c r="A28" t="str">
        <f>Réponses_Domaines!B28</f>
        <v>D03</v>
      </c>
      <c r="B28" t="str">
        <f>IFERROR(VLOOKUP(Réponses_Domaines!A28,Réponses_Répondants!$A$2:$B$5000,2,FALSE),"")</f>
        <v>CIV</v>
      </c>
      <c r="C28">
        <f>Réponses_Domaines!D28</f>
        <v>0</v>
      </c>
      <c r="D28" t="str">
        <f>B28&amp;"|"&amp;A28</f>
        <v>CIV|D03</v>
      </c>
      <c r="E28">
        <f>IF(C28="","",IF(COUNTIF($D$2:D28,D28)=1,1,0))</f>
        <v>1</v>
      </c>
    </row>
    <row r="29" spans="1:5" x14ac:dyDescent="0.2">
      <c r="A29" t="str">
        <f>Réponses_Domaines!B29</f>
        <v>D04</v>
      </c>
      <c r="B29" t="str">
        <f>IFERROR(VLOOKUP(Réponses_Domaines!A29,Réponses_Répondants!$A$2:$B$5000,2,FALSE),"")</f>
        <v>CIV</v>
      </c>
      <c r="C29">
        <f>Réponses_Domaines!D29</f>
        <v>0</v>
      </c>
      <c r="D29" t="str">
        <f>B29&amp;"|"&amp;A29</f>
        <v>CIV|D04</v>
      </c>
      <c r="E29">
        <f>IF(C29="","",IF(COUNTIF($D$2:D29,D29)=1,1,0))</f>
        <v>1</v>
      </c>
    </row>
    <row r="30" spans="1:5" x14ac:dyDescent="0.2">
      <c r="A30" t="str">
        <f>Réponses_Domaines!B30</f>
        <v>D05</v>
      </c>
      <c r="B30" t="str">
        <f>IFERROR(VLOOKUP(Réponses_Domaines!A30,Réponses_Répondants!$A$2:$B$5000,2,FALSE),"")</f>
        <v>CIV</v>
      </c>
      <c r="C30">
        <f>Réponses_Domaines!D30</f>
        <v>3</v>
      </c>
      <c r="D30" t="str">
        <f>B30&amp;"|"&amp;A30</f>
        <v>CIV|D05</v>
      </c>
      <c r="E30">
        <f>IF(C30="","",IF(COUNTIF($D$2:D30,D30)=1,1,0))</f>
        <v>1</v>
      </c>
    </row>
    <row r="31" spans="1:5" x14ac:dyDescent="0.2">
      <c r="A31" t="str">
        <f>Réponses_Domaines!B31</f>
        <v>D06</v>
      </c>
      <c r="B31" t="str">
        <f>IFERROR(VLOOKUP(Réponses_Domaines!A31,Réponses_Répondants!$A$2:$B$5000,2,FALSE),"")</f>
        <v>CIV</v>
      </c>
      <c r="C31">
        <f>Réponses_Domaines!D31</f>
        <v>0</v>
      </c>
      <c r="D31" t="str">
        <f>B31&amp;"|"&amp;A31</f>
        <v>CIV|D06</v>
      </c>
      <c r="E31">
        <f>IF(C31="","",IF(COUNTIF($D$2:D31,D31)=1,1,0))</f>
        <v>1</v>
      </c>
    </row>
    <row r="32" spans="1:5" x14ac:dyDescent="0.2">
      <c r="A32" t="str">
        <f>Réponses_Domaines!B32</f>
        <v>D07</v>
      </c>
      <c r="B32" t="str">
        <f>IFERROR(VLOOKUP(Réponses_Domaines!A32,Réponses_Répondants!$A$2:$B$5000,2,FALSE),"")</f>
        <v>CIV</v>
      </c>
      <c r="C32">
        <f>Réponses_Domaines!D32</f>
        <v>4</v>
      </c>
      <c r="D32" t="str">
        <f>B32&amp;"|"&amp;A32</f>
        <v>CIV|D07</v>
      </c>
      <c r="E32">
        <f>IF(C32="","",IF(COUNTIF($D$2:D32,D32)=1,1,0))</f>
        <v>1</v>
      </c>
    </row>
    <row r="33" spans="1:5" x14ac:dyDescent="0.2">
      <c r="A33" t="str">
        <f>Réponses_Domaines!B33</f>
        <v>D08</v>
      </c>
      <c r="B33" t="str">
        <f>IFERROR(VLOOKUP(Réponses_Domaines!A33,Réponses_Répondants!$A$2:$B$5000,2,FALSE),"")</f>
        <v>CIV</v>
      </c>
      <c r="C33">
        <f>Réponses_Domaines!D33</f>
        <v>2</v>
      </c>
      <c r="D33" t="str">
        <f>B33&amp;"|"&amp;A33</f>
        <v>CIV|D08</v>
      </c>
      <c r="E33">
        <f>IF(C33="","",IF(COUNTIF($D$2:D33,D33)=1,1,0))</f>
        <v>1</v>
      </c>
    </row>
    <row r="34" spans="1:5" x14ac:dyDescent="0.2">
      <c r="A34" t="str">
        <f>Réponses_Domaines!B34</f>
        <v>D09</v>
      </c>
      <c r="B34" t="str">
        <f>IFERROR(VLOOKUP(Réponses_Domaines!A34,Réponses_Répondants!$A$2:$B$5000,2,FALSE),"")</f>
        <v>CIV</v>
      </c>
      <c r="C34">
        <f>Réponses_Domaines!D34</f>
        <v>0</v>
      </c>
      <c r="D34" t="str">
        <f>B34&amp;"|"&amp;A34</f>
        <v>CIV|D09</v>
      </c>
      <c r="E34">
        <f>IF(C34="","",IF(COUNTIF($D$2:D34,D34)=1,1,0))</f>
        <v>1</v>
      </c>
    </row>
    <row r="35" spans="1:5" x14ac:dyDescent="0.2">
      <c r="A35" t="str">
        <f>Réponses_Domaines!B35</f>
        <v>D10</v>
      </c>
      <c r="B35" t="str">
        <f>IFERROR(VLOOKUP(Réponses_Domaines!A35,Réponses_Répondants!$A$2:$B$5000,2,FALSE),"")</f>
        <v>CIV</v>
      </c>
      <c r="C35">
        <f>Réponses_Domaines!D35</f>
        <v>0</v>
      </c>
      <c r="D35" t="str">
        <f>B35&amp;"|"&amp;A35</f>
        <v>CIV|D10</v>
      </c>
      <c r="E35">
        <f>IF(C35="","",IF(COUNTIF($D$2:D35,D35)=1,1,0))</f>
        <v>1</v>
      </c>
    </row>
    <row r="36" spans="1:5" x14ac:dyDescent="0.2">
      <c r="A36" t="str">
        <f>Réponses_Domaines!B36</f>
        <v>D11</v>
      </c>
      <c r="B36" t="str">
        <f>IFERROR(VLOOKUP(Réponses_Domaines!A36,Réponses_Répondants!$A$2:$B$5000,2,FALSE),"")</f>
        <v>CIV</v>
      </c>
      <c r="C36">
        <f>Réponses_Domaines!D36</f>
        <v>1</v>
      </c>
      <c r="D36" t="str">
        <f>B36&amp;"|"&amp;A36</f>
        <v>CIV|D11</v>
      </c>
      <c r="E36">
        <f>IF(C36="","",IF(COUNTIF($D$2:D36,D36)=1,1,0))</f>
        <v>1</v>
      </c>
    </row>
    <row r="37" spans="1:5" x14ac:dyDescent="0.2">
      <c r="A37" t="str">
        <f>Réponses_Domaines!B37</f>
        <v>D12</v>
      </c>
      <c r="B37" t="str">
        <f>IFERROR(VLOOKUP(Réponses_Domaines!A37,Réponses_Répondants!$A$2:$B$5000,2,FALSE),"")</f>
        <v>CIV</v>
      </c>
      <c r="C37">
        <f>Réponses_Domaines!D37</f>
        <v>5</v>
      </c>
      <c r="D37" t="str">
        <f>B37&amp;"|"&amp;A37</f>
        <v>CIV|D12</v>
      </c>
      <c r="E37">
        <f>IF(C37="","",IF(COUNTIF($D$2:D37,D37)=1,1,0))</f>
        <v>1</v>
      </c>
    </row>
    <row r="38" spans="1:5" x14ac:dyDescent="0.2">
      <c r="A38" t="str">
        <f>Réponses_Domaines!B38</f>
        <v>D01</v>
      </c>
      <c r="B38" t="str">
        <f>IFERROR(VLOOKUP(Réponses_Domaines!A38,Réponses_Répondants!$A$2:$B$5000,2,FALSE),"")</f>
        <v>MLI</v>
      </c>
      <c r="C38">
        <f>Réponses_Domaines!D38</f>
        <v>2</v>
      </c>
      <c r="D38" t="str">
        <f>B38&amp;"|"&amp;A38</f>
        <v>MLI|D01</v>
      </c>
      <c r="E38">
        <f>IF(C38="","",IF(COUNTIF($D$2:D38,D38)=1,1,0))</f>
        <v>1</v>
      </c>
    </row>
    <row r="39" spans="1:5" x14ac:dyDescent="0.2">
      <c r="A39" t="str">
        <f>Réponses_Domaines!B39</f>
        <v>D02</v>
      </c>
      <c r="B39" t="str">
        <f>IFERROR(VLOOKUP(Réponses_Domaines!A39,Réponses_Répondants!$A$2:$B$5000,2,FALSE),"")</f>
        <v>MLI</v>
      </c>
      <c r="C39">
        <f>Réponses_Domaines!D39</f>
        <v>0</v>
      </c>
      <c r="D39" t="str">
        <f>B39&amp;"|"&amp;A39</f>
        <v>MLI|D02</v>
      </c>
      <c r="E39">
        <f>IF(C39="","",IF(COUNTIF($D$2:D39,D39)=1,1,0))</f>
        <v>1</v>
      </c>
    </row>
    <row r="40" spans="1:5" x14ac:dyDescent="0.2">
      <c r="A40" t="str">
        <f>Réponses_Domaines!B40</f>
        <v>D03</v>
      </c>
      <c r="B40" t="str">
        <f>IFERROR(VLOOKUP(Réponses_Domaines!A40,Réponses_Répondants!$A$2:$B$5000,2,FALSE),"")</f>
        <v>MLI</v>
      </c>
      <c r="C40">
        <f>Réponses_Domaines!D40</f>
        <v>0</v>
      </c>
      <c r="D40" t="str">
        <f>B40&amp;"|"&amp;A40</f>
        <v>MLI|D03</v>
      </c>
      <c r="E40">
        <f>IF(C40="","",IF(COUNTIF($D$2:D40,D40)=1,1,0))</f>
        <v>1</v>
      </c>
    </row>
    <row r="41" spans="1:5" x14ac:dyDescent="0.2">
      <c r="A41" t="str">
        <f>Réponses_Domaines!B41</f>
        <v>D04</v>
      </c>
      <c r="B41" t="str">
        <f>IFERROR(VLOOKUP(Réponses_Domaines!A41,Réponses_Répondants!$A$2:$B$5000,2,FALSE),"")</f>
        <v>MLI</v>
      </c>
      <c r="C41">
        <f>Réponses_Domaines!D41</f>
        <v>0</v>
      </c>
      <c r="D41" t="str">
        <f>B41&amp;"|"&amp;A41</f>
        <v>MLI|D04</v>
      </c>
      <c r="E41">
        <f>IF(C41="","",IF(COUNTIF($D$2:D41,D41)=1,1,0))</f>
        <v>1</v>
      </c>
    </row>
    <row r="42" spans="1:5" x14ac:dyDescent="0.2">
      <c r="A42" t="str">
        <f>Réponses_Domaines!B42</f>
        <v>D05</v>
      </c>
      <c r="B42" t="str">
        <f>IFERROR(VLOOKUP(Réponses_Domaines!A42,Réponses_Répondants!$A$2:$B$5000,2,FALSE),"")</f>
        <v>MLI</v>
      </c>
      <c r="C42">
        <f>Réponses_Domaines!D42</f>
        <v>0</v>
      </c>
      <c r="D42" t="str">
        <f>B42&amp;"|"&amp;A42</f>
        <v>MLI|D05</v>
      </c>
      <c r="E42">
        <f>IF(C42="","",IF(COUNTIF($D$2:D42,D42)=1,1,0))</f>
        <v>1</v>
      </c>
    </row>
    <row r="43" spans="1:5" x14ac:dyDescent="0.2">
      <c r="A43" t="str">
        <f>Réponses_Domaines!B43</f>
        <v>D06</v>
      </c>
      <c r="B43" t="str">
        <f>IFERROR(VLOOKUP(Réponses_Domaines!A43,Réponses_Répondants!$A$2:$B$5000,2,FALSE),"")</f>
        <v>MLI</v>
      </c>
      <c r="C43">
        <f>Réponses_Domaines!D43</f>
        <v>0</v>
      </c>
      <c r="D43" t="str">
        <f>B43&amp;"|"&amp;A43</f>
        <v>MLI|D06</v>
      </c>
      <c r="E43">
        <f>IF(C43="","",IF(COUNTIF($D$2:D43,D43)=1,1,0))</f>
        <v>1</v>
      </c>
    </row>
    <row r="44" spans="1:5" x14ac:dyDescent="0.2">
      <c r="A44" t="str">
        <f>Réponses_Domaines!B44</f>
        <v>D07</v>
      </c>
      <c r="B44" t="str">
        <f>IFERROR(VLOOKUP(Réponses_Domaines!A44,Réponses_Répondants!$A$2:$B$5000,2,FALSE),"")</f>
        <v>MLI</v>
      </c>
      <c r="C44">
        <f>Réponses_Domaines!D44</f>
        <v>5</v>
      </c>
      <c r="D44" t="str">
        <f>B44&amp;"|"&amp;A44</f>
        <v>MLI|D07</v>
      </c>
      <c r="E44">
        <f>IF(C44="","",IF(COUNTIF($D$2:D44,D44)=1,1,0))</f>
        <v>1</v>
      </c>
    </row>
    <row r="45" spans="1:5" x14ac:dyDescent="0.2">
      <c r="A45" t="str">
        <f>Réponses_Domaines!B45</f>
        <v>D08</v>
      </c>
      <c r="B45" t="str">
        <f>IFERROR(VLOOKUP(Réponses_Domaines!A45,Réponses_Répondants!$A$2:$B$5000,2,FALSE),"")</f>
        <v>MLI</v>
      </c>
      <c r="C45">
        <f>Réponses_Domaines!D45</f>
        <v>4</v>
      </c>
      <c r="D45" t="str">
        <f>B45&amp;"|"&amp;A45</f>
        <v>MLI|D08</v>
      </c>
      <c r="E45">
        <f>IF(C45="","",IF(COUNTIF($D$2:D45,D45)=1,1,0))</f>
        <v>1</v>
      </c>
    </row>
    <row r="46" spans="1:5" x14ac:dyDescent="0.2">
      <c r="A46" t="str">
        <f>Réponses_Domaines!B46</f>
        <v>D09</v>
      </c>
      <c r="B46" t="str">
        <f>IFERROR(VLOOKUP(Réponses_Domaines!A46,Réponses_Répondants!$A$2:$B$5000,2,FALSE),"")</f>
        <v>MLI</v>
      </c>
      <c r="C46">
        <f>Réponses_Domaines!D46</f>
        <v>0</v>
      </c>
      <c r="D46" t="str">
        <f>B46&amp;"|"&amp;A46</f>
        <v>MLI|D09</v>
      </c>
      <c r="E46">
        <f>IF(C46="","",IF(COUNTIF($D$2:D46,D46)=1,1,0))</f>
        <v>1</v>
      </c>
    </row>
    <row r="47" spans="1:5" x14ac:dyDescent="0.2">
      <c r="A47" t="str">
        <f>Réponses_Domaines!B47</f>
        <v>D10</v>
      </c>
      <c r="B47" t="str">
        <f>IFERROR(VLOOKUP(Réponses_Domaines!A47,Réponses_Répondants!$A$2:$B$5000,2,FALSE),"")</f>
        <v>MLI</v>
      </c>
      <c r="C47">
        <f>Réponses_Domaines!D47</f>
        <v>3</v>
      </c>
      <c r="D47" t="str">
        <f>B47&amp;"|"&amp;A47</f>
        <v>MLI|D10</v>
      </c>
      <c r="E47">
        <f>IF(C47="","",IF(COUNTIF($D$2:D47,D47)=1,1,0))</f>
        <v>1</v>
      </c>
    </row>
    <row r="48" spans="1:5" x14ac:dyDescent="0.2">
      <c r="A48" t="str">
        <f>Réponses_Domaines!B48</f>
        <v>D11</v>
      </c>
      <c r="B48" t="str">
        <f>IFERROR(VLOOKUP(Réponses_Domaines!A48,Réponses_Répondants!$A$2:$B$5000,2,FALSE),"")</f>
        <v>MLI</v>
      </c>
      <c r="C48">
        <f>Réponses_Domaines!D48</f>
        <v>1</v>
      </c>
      <c r="D48" t="str">
        <f>B48&amp;"|"&amp;A48</f>
        <v>MLI|D11</v>
      </c>
      <c r="E48">
        <f>IF(C48="","",IF(COUNTIF($D$2:D48,D48)=1,1,0))</f>
        <v>1</v>
      </c>
    </row>
    <row r="49" spans="1:5" x14ac:dyDescent="0.2">
      <c r="A49" t="str">
        <f>Réponses_Domaines!B49</f>
        <v>D12</v>
      </c>
      <c r="B49" t="str">
        <f>IFERROR(VLOOKUP(Réponses_Domaines!A49,Réponses_Répondants!$A$2:$B$5000,2,FALSE),"")</f>
        <v>MLI</v>
      </c>
      <c r="C49">
        <f>Réponses_Domaines!D49</f>
        <v>0</v>
      </c>
      <c r="D49" t="str">
        <f>B49&amp;"|"&amp;A49</f>
        <v>MLI|D12</v>
      </c>
      <c r="E49">
        <f>IF(C49="","",IF(COUNTIF($D$2:D49,D49)=1,1,0))</f>
        <v>1</v>
      </c>
    </row>
    <row r="50" spans="1:5" x14ac:dyDescent="0.2">
      <c r="A50" t="str">
        <f>Réponses_Domaines!B50</f>
        <v>D01</v>
      </c>
      <c r="B50" t="str">
        <f>IFERROR(VLOOKUP(Réponses_Domaines!A50,Réponses_Répondants!$A$2:$B$5000,2,FALSE),"")</f>
        <v>SLE</v>
      </c>
      <c r="C50">
        <f>Réponses_Domaines!D50</f>
        <v>0</v>
      </c>
      <c r="D50" t="str">
        <f>B50&amp;"|"&amp;A50</f>
        <v>SLE|D01</v>
      </c>
      <c r="E50">
        <f>IF(C50="","",IF(COUNTIF($D$2:D50,D50)=1,1,0))</f>
        <v>1</v>
      </c>
    </row>
    <row r="51" spans="1:5" x14ac:dyDescent="0.2">
      <c r="A51" t="str">
        <f>Réponses_Domaines!B51</f>
        <v>D02</v>
      </c>
      <c r="B51" t="str">
        <f>IFERROR(VLOOKUP(Réponses_Domaines!A51,Réponses_Répondants!$A$2:$B$5000,2,FALSE),"")</f>
        <v>SLE</v>
      </c>
      <c r="C51">
        <f>Réponses_Domaines!D51</f>
        <v>3</v>
      </c>
      <c r="D51" t="str">
        <f>B51&amp;"|"&amp;A51</f>
        <v>SLE|D02</v>
      </c>
      <c r="E51">
        <f>IF(C51="","",IF(COUNTIF($D$2:D51,D51)=1,1,0))</f>
        <v>1</v>
      </c>
    </row>
    <row r="52" spans="1:5" x14ac:dyDescent="0.2">
      <c r="A52" t="str">
        <f>Réponses_Domaines!B52</f>
        <v>D03</v>
      </c>
      <c r="B52" t="str">
        <f>IFERROR(VLOOKUP(Réponses_Domaines!A52,Réponses_Répondants!$A$2:$B$5000,2,FALSE),"")</f>
        <v>SLE</v>
      </c>
      <c r="C52">
        <f>Réponses_Domaines!D52</f>
        <v>1</v>
      </c>
      <c r="D52" t="str">
        <f>B52&amp;"|"&amp;A52</f>
        <v>SLE|D03</v>
      </c>
      <c r="E52">
        <f>IF(C52="","",IF(COUNTIF($D$2:D52,D52)=1,1,0))</f>
        <v>1</v>
      </c>
    </row>
    <row r="53" spans="1:5" x14ac:dyDescent="0.2">
      <c r="A53" t="str">
        <f>Réponses_Domaines!B53</f>
        <v>D04</v>
      </c>
      <c r="B53" t="str">
        <f>IFERROR(VLOOKUP(Réponses_Domaines!A53,Réponses_Répondants!$A$2:$B$5000,2,FALSE),"")</f>
        <v>SLE</v>
      </c>
      <c r="C53">
        <f>Réponses_Domaines!D53</f>
        <v>5</v>
      </c>
      <c r="D53" t="str">
        <f>B53&amp;"|"&amp;A53</f>
        <v>SLE|D04</v>
      </c>
      <c r="E53">
        <f>IF(C53="","",IF(COUNTIF($D$2:D53,D53)=1,1,0))</f>
        <v>1</v>
      </c>
    </row>
    <row r="54" spans="1:5" x14ac:dyDescent="0.2">
      <c r="A54" t="str">
        <f>Réponses_Domaines!B54</f>
        <v>D05</v>
      </c>
      <c r="B54" t="str">
        <f>IFERROR(VLOOKUP(Réponses_Domaines!A54,Réponses_Répondants!$A$2:$B$5000,2,FALSE),"")</f>
        <v>SLE</v>
      </c>
      <c r="C54">
        <f>Réponses_Domaines!D54</f>
        <v>0</v>
      </c>
      <c r="D54" t="str">
        <f>B54&amp;"|"&amp;A54</f>
        <v>SLE|D05</v>
      </c>
      <c r="E54">
        <f>IF(C54="","",IF(COUNTIF($D$2:D54,D54)=1,1,0))</f>
        <v>1</v>
      </c>
    </row>
    <row r="55" spans="1:5" x14ac:dyDescent="0.2">
      <c r="A55" t="str">
        <f>Réponses_Domaines!B55</f>
        <v>D06</v>
      </c>
      <c r="B55" t="str">
        <f>IFERROR(VLOOKUP(Réponses_Domaines!A55,Réponses_Répondants!$A$2:$B$5000,2,FALSE),"")</f>
        <v>SLE</v>
      </c>
      <c r="C55">
        <f>Réponses_Domaines!D55</f>
        <v>0</v>
      </c>
      <c r="D55" t="str">
        <f>B55&amp;"|"&amp;A55</f>
        <v>SLE|D06</v>
      </c>
      <c r="E55">
        <f>IF(C55="","",IF(COUNTIF($D$2:D55,D55)=1,1,0))</f>
        <v>1</v>
      </c>
    </row>
    <row r="56" spans="1:5" x14ac:dyDescent="0.2">
      <c r="A56" t="str">
        <f>Réponses_Domaines!B56</f>
        <v>D07</v>
      </c>
      <c r="B56" t="str">
        <f>IFERROR(VLOOKUP(Réponses_Domaines!A56,Réponses_Répondants!$A$2:$B$5000,2,FALSE),"")</f>
        <v>SLE</v>
      </c>
      <c r="C56">
        <f>Réponses_Domaines!D56</f>
        <v>0</v>
      </c>
      <c r="D56" t="str">
        <f>B56&amp;"|"&amp;A56</f>
        <v>SLE|D07</v>
      </c>
      <c r="E56">
        <f>IF(C56="","",IF(COUNTIF($D$2:D56,D56)=1,1,0))</f>
        <v>1</v>
      </c>
    </row>
    <row r="57" spans="1:5" x14ac:dyDescent="0.2">
      <c r="A57" t="str">
        <f>Réponses_Domaines!B57</f>
        <v>D08</v>
      </c>
      <c r="B57" t="str">
        <f>IFERROR(VLOOKUP(Réponses_Domaines!A57,Réponses_Répondants!$A$2:$B$5000,2,FALSE),"")</f>
        <v>SLE</v>
      </c>
      <c r="C57">
        <f>Réponses_Domaines!D57</f>
        <v>0</v>
      </c>
      <c r="D57" t="str">
        <f>B57&amp;"|"&amp;A57</f>
        <v>SLE|D08</v>
      </c>
      <c r="E57">
        <f>IF(C57="","",IF(COUNTIF($D$2:D57,D57)=1,1,0))</f>
        <v>1</v>
      </c>
    </row>
    <row r="58" spans="1:5" x14ac:dyDescent="0.2">
      <c r="A58" t="str">
        <f>Réponses_Domaines!B58</f>
        <v>D09</v>
      </c>
      <c r="B58" t="str">
        <f>IFERROR(VLOOKUP(Réponses_Domaines!A58,Réponses_Répondants!$A$2:$B$5000,2,FALSE),"")</f>
        <v>SLE</v>
      </c>
      <c r="C58">
        <f>Réponses_Domaines!D58</f>
        <v>0</v>
      </c>
      <c r="D58" t="str">
        <f>B58&amp;"|"&amp;A58</f>
        <v>SLE|D09</v>
      </c>
      <c r="E58">
        <f>IF(C58="","",IF(COUNTIF($D$2:D58,D58)=1,1,0))</f>
        <v>1</v>
      </c>
    </row>
    <row r="59" spans="1:5" x14ac:dyDescent="0.2">
      <c r="A59" t="str">
        <f>Réponses_Domaines!B59</f>
        <v>D10</v>
      </c>
      <c r="B59" t="str">
        <f>IFERROR(VLOOKUP(Réponses_Domaines!A59,Réponses_Répondants!$A$2:$B$5000,2,FALSE),"")</f>
        <v>SLE</v>
      </c>
      <c r="C59">
        <f>Réponses_Domaines!D59</f>
        <v>4</v>
      </c>
      <c r="D59" t="str">
        <f>B59&amp;"|"&amp;A59</f>
        <v>SLE|D10</v>
      </c>
      <c r="E59">
        <f>IF(C59="","",IF(COUNTIF($D$2:D59,D59)=1,1,0))</f>
        <v>1</v>
      </c>
    </row>
    <row r="60" spans="1:5" x14ac:dyDescent="0.2">
      <c r="A60" t="str">
        <f>Réponses_Domaines!B60</f>
        <v>D11</v>
      </c>
      <c r="B60" t="str">
        <f>IFERROR(VLOOKUP(Réponses_Domaines!A60,Réponses_Répondants!$A$2:$B$5000,2,FALSE),"")</f>
        <v>SLE</v>
      </c>
      <c r="C60">
        <f>Réponses_Domaines!D60</f>
        <v>0</v>
      </c>
      <c r="D60" t="str">
        <f>B60&amp;"|"&amp;A60</f>
        <v>SLE|D11</v>
      </c>
      <c r="E60">
        <f>IF(C60="","",IF(COUNTIF($D$2:D60,D60)=1,1,0))</f>
        <v>1</v>
      </c>
    </row>
    <row r="61" spans="1:5" x14ac:dyDescent="0.2">
      <c r="A61" t="str">
        <f>Réponses_Domaines!B61</f>
        <v>D12</v>
      </c>
      <c r="B61" t="str">
        <f>IFERROR(VLOOKUP(Réponses_Domaines!A61,Réponses_Répondants!$A$2:$B$5000,2,FALSE),"")</f>
        <v>SLE</v>
      </c>
      <c r="C61">
        <f>Réponses_Domaines!D61</f>
        <v>2</v>
      </c>
      <c r="D61" t="str">
        <f>B61&amp;"|"&amp;A61</f>
        <v>SLE|D12</v>
      </c>
      <c r="E61">
        <f>IF(C61="","",IF(COUNTIF($D$2:D61,D61)=1,1,0))</f>
        <v>1</v>
      </c>
    </row>
    <row r="62" spans="1:5" x14ac:dyDescent="0.2">
      <c r="A62" t="str">
        <f>Réponses_Domaines!B62</f>
        <v>D01</v>
      </c>
      <c r="B62" t="str">
        <f>IFERROR(VLOOKUP(Réponses_Domaines!A62,Réponses_Répondants!$A$2:$B$5000,2,FALSE),"")</f>
        <v>EGY</v>
      </c>
      <c r="C62">
        <f>Réponses_Domaines!D62</f>
        <v>2</v>
      </c>
      <c r="D62" t="str">
        <f>B62&amp;"|"&amp;A62</f>
        <v>EGY|D01</v>
      </c>
      <c r="E62">
        <f>IF(C62="","",IF(COUNTIF($D$2:D62,D62)=1,1,0))</f>
        <v>1</v>
      </c>
    </row>
    <row r="63" spans="1:5" x14ac:dyDescent="0.2">
      <c r="A63" t="str">
        <f>Réponses_Domaines!B63</f>
        <v>D02</v>
      </c>
      <c r="B63" t="str">
        <f>IFERROR(VLOOKUP(Réponses_Domaines!A63,Réponses_Répondants!$A$2:$B$5000,2,FALSE),"")</f>
        <v>EGY</v>
      </c>
      <c r="C63">
        <f>Réponses_Domaines!D63</f>
        <v>1</v>
      </c>
      <c r="D63" t="str">
        <f>B63&amp;"|"&amp;A63</f>
        <v>EGY|D02</v>
      </c>
      <c r="E63">
        <f>IF(C63="","",IF(COUNTIF($D$2:D63,D63)=1,1,0))</f>
        <v>1</v>
      </c>
    </row>
    <row r="64" spans="1:5" x14ac:dyDescent="0.2">
      <c r="A64" t="str">
        <f>Réponses_Domaines!B64</f>
        <v>D03</v>
      </c>
      <c r="B64" t="str">
        <f>IFERROR(VLOOKUP(Réponses_Domaines!A64,Réponses_Répondants!$A$2:$B$5000,2,FALSE),"")</f>
        <v>EGY</v>
      </c>
      <c r="C64">
        <f>Réponses_Domaines!D64</f>
        <v>0</v>
      </c>
      <c r="D64" t="str">
        <f>B64&amp;"|"&amp;A64</f>
        <v>EGY|D03</v>
      </c>
      <c r="E64">
        <f>IF(C64="","",IF(COUNTIF($D$2:D64,D64)=1,1,0))</f>
        <v>1</v>
      </c>
    </row>
    <row r="65" spans="1:5" x14ac:dyDescent="0.2">
      <c r="A65" t="str">
        <f>Réponses_Domaines!B65</f>
        <v>D04</v>
      </c>
      <c r="B65" t="str">
        <f>IFERROR(VLOOKUP(Réponses_Domaines!A65,Réponses_Répondants!$A$2:$B$5000,2,FALSE),"")</f>
        <v>EGY</v>
      </c>
      <c r="C65">
        <f>Réponses_Domaines!D65</f>
        <v>0</v>
      </c>
      <c r="D65" t="str">
        <f>B65&amp;"|"&amp;A65</f>
        <v>EGY|D04</v>
      </c>
      <c r="E65">
        <f>IF(C65="","",IF(COUNTIF($D$2:D65,D65)=1,1,0))</f>
        <v>1</v>
      </c>
    </row>
    <row r="66" spans="1:5" x14ac:dyDescent="0.2">
      <c r="A66" t="str">
        <f>Réponses_Domaines!B66</f>
        <v>D05</v>
      </c>
      <c r="B66" t="str">
        <f>IFERROR(VLOOKUP(Réponses_Domaines!A66,Réponses_Répondants!$A$2:$B$5000,2,FALSE),"")</f>
        <v>EGY</v>
      </c>
      <c r="C66">
        <f>Réponses_Domaines!D66</f>
        <v>4</v>
      </c>
      <c r="D66" t="str">
        <f>B66&amp;"|"&amp;A66</f>
        <v>EGY|D05</v>
      </c>
      <c r="E66">
        <f>IF(C66="","",IF(COUNTIF($D$2:D66,D66)=1,1,0))</f>
        <v>1</v>
      </c>
    </row>
    <row r="67" spans="1:5" x14ac:dyDescent="0.2">
      <c r="A67" t="str">
        <f>Réponses_Domaines!B67</f>
        <v>D06</v>
      </c>
      <c r="B67" t="str">
        <f>IFERROR(VLOOKUP(Réponses_Domaines!A67,Réponses_Répondants!$A$2:$B$5000,2,FALSE),"")</f>
        <v>EGY</v>
      </c>
      <c r="C67">
        <f>Réponses_Domaines!D67</f>
        <v>0</v>
      </c>
      <c r="D67" t="str">
        <f>B67&amp;"|"&amp;A67</f>
        <v>EGY|D06</v>
      </c>
      <c r="E67">
        <f>IF(C67="","",IF(COUNTIF($D$2:D67,D67)=1,1,0))</f>
        <v>1</v>
      </c>
    </row>
    <row r="68" spans="1:5" x14ac:dyDescent="0.2">
      <c r="A68" t="str">
        <f>Réponses_Domaines!B68</f>
        <v>D07</v>
      </c>
      <c r="B68" t="str">
        <f>IFERROR(VLOOKUP(Réponses_Domaines!A68,Réponses_Répondants!$A$2:$B$5000,2,FALSE),"")</f>
        <v>EGY</v>
      </c>
      <c r="C68">
        <f>Réponses_Domaines!D68</f>
        <v>3</v>
      </c>
      <c r="D68" t="str">
        <f>B68&amp;"|"&amp;A68</f>
        <v>EGY|D07</v>
      </c>
      <c r="E68">
        <f>IF(C68="","",IF(COUNTIF($D$2:D68,D68)=1,1,0))</f>
        <v>1</v>
      </c>
    </row>
    <row r="69" spans="1:5" x14ac:dyDescent="0.2">
      <c r="A69" t="str">
        <f>Réponses_Domaines!B69</f>
        <v>D08</v>
      </c>
      <c r="B69" t="str">
        <f>IFERROR(VLOOKUP(Réponses_Domaines!A69,Réponses_Répondants!$A$2:$B$5000,2,FALSE),"")</f>
        <v>EGY</v>
      </c>
      <c r="C69">
        <f>Réponses_Domaines!D69</f>
        <v>0</v>
      </c>
      <c r="D69" t="str">
        <f>B69&amp;"|"&amp;A69</f>
        <v>EGY|D08</v>
      </c>
      <c r="E69">
        <f>IF(C69="","",IF(COUNTIF($D$2:D69,D69)=1,1,0))</f>
        <v>1</v>
      </c>
    </row>
    <row r="70" spans="1:5" x14ac:dyDescent="0.2">
      <c r="A70" t="str">
        <f>Réponses_Domaines!B70</f>
        <v>D09</v>
      </c>
      <c r="B70" t="str">
        <f>IFERROR(VLOOKUP(Réponses_Domaines!A70,Réponses_Répondants!$A$2:$B$5000,2,FALSE),"")</f>
        <v>EGY</v>
      </c>
      <c r="C70">
        <f>Réponses_Domaines!D70</f>
        <v>0</v>
      </c>
      <c r="D70" t="str">
        <f>B70&amp;"|"&amp;A70</f>
        <v>EGY|D09</v>
      </c>
      <c r="E70">
        <f>IF(C70="","",IF(COUNTIF($D$2:D70,D70)=1,1,0))</f>
        <v>1</v>
      </c>
    </row>
    <row r="71" spans="1:5" x14ac:dyDescent="0.2">
      <c r="A71" t="str">
        <f>Réponses_Domaines!B71</f>
        <v>D10</v>
      </c>
      <c r="B71" t="str">
        <f>IFERROR(VLOOKUP(Réponses_Domaines!A71,Réponses_Répondants!$A$2:$B$5000,2,FALSE),"")</f>
        <v>EGY</v>
      </c>
      <c r="C71">
        <f>Réponses_Domaines!D71</f>
        <v>0</v>
      </c>
      <c r="D71" t="str">
        <f>B71&amp;"|"&amp;A71</f>
        <v>EGY|D10</v>
      </c>
      <c r="E71">
        <f>IF(C71="","",IF(COUNTIF($D$2:D71,D71)=1,1,0))</f>
        <v>1</v>
      </c>
    </row>
    <row r="72" spans="1:5" x14ac:dyDescent="0.2">
      <c r="A72" t="str">
        <f>Réponses_Domaines!B72</f>
        <v>D11</v>
      </c>
      <c r="B72" t="str">
        <f>IFERROR(VLOOKUP(Réponses_Domaines!A72,Réponses_Répondants!$A$2:$B$5000,2,FALSE),"")</f>
        <v>EGY</v>
      </c>
      <c r="C72">
        <f>Réponses_Domaines!D72</f>
        <v>5</v>
      </c>
      <c r="D72" t="str">
        <f>B72&amp;"|"&amp;A72</f>
        <v>EGY|D11</v>
      </c>
      <c r="E72">
        <f>IF(C72="","",IF(COUNTIF($D$2:D72,D72)=1,1,0))</f>
        <v>1</v>
      </c>
    </row>
    <row r="73" spans="1:5" x14ac:dyDescent="0.2">
      <c r="A73" t="str">
        <f>Réponses_Domaines!B73</f>
        <v>D12</v>
      </c>
      <c r="B73" t="str">
        <f>IFERROR(VLOOKUP(Réponses_Domaines!A73,Réponses_Répondants!$A$2:$B$5000,2,FALSE),"")</f>
        <v>EGY</v>
      </c>
      <c r="C73">
        <f>Réponses_Domaines!D73</f>
        <v>0</v>
      </c>
      <c r="D73" t="str">
        <f>B73&amp;"|"&amp;A73</f>
        <v>EGY|D12</v>
      </c>
      <c r="E73">
        <f>IF(C73="","",IF(COUNTIF($D$2:D73,D73)=1,1,0))</f>
        <v>1</v>
      </c>
    </row>
    <row r="74" spans="1:5" x14ac:dyDescent="0.2">
      <c r="A74" t="str">
        <f>Réponses_Domaines!B74</f>
        <v>D01</v>
      </c>
      <c r="B74" t="str">
        <f>IFERROR(VLOOKUP(Réponses_Domaines!A74,Réponses_Répondants!$A$2:$B$5000,2,FALSE),"")</f>
        <v>ZAF</v>
      </c>
      <c r="C74">
        <f>Réponses_Domaines!D74</f>
        <v>0</v>
      </c>
      <c r="D74" t="str">
        <f>B74&amp;"|"&amp;A74</f>
        <v>ZAF|D01</v>
      </c>
      <c r="E74">
        <f>IF(C74="","",IF(COUNTIF($D$2:D74,D74)=1,1,0))</f>
        <v>1</v>
      </c>
    </row>
    <row r="75" spans="1:5" x14ac:dyDescent="0.2">
      <c r="A75" t="str">
        <f>Réponses_Domaines!B75</f>
        <v>D02</v>
      </c>
      <c r="B75" t="str">
        <f>IFERROR(VLOOKUP(Réponses_Domaines!A75,Réponses_Répondants!$A$2:$B$5000,2,FALSE),"")</f>
        <v>ZAF</v>
      </c>
      <c r="C75">
        <f>Réponses_Domaines!D75</f>
        <v>0</v>
      </c>
      <c r="D75" t="str">
        <f>B75&amp;"|"&amp;A75</f>
        <v>ZAF|D02</v>
      </c>
      <c r="E75">
        <f>IF(C75="","",IF(COUNTIF($D$2:D75,D75)=1,1,0))</f>
        <v>1</v>
      </c>
    </row>
    <row r="76" spans="1:5" x14ac:dyDescent="0.2">
      <c r="A76" t="str">
        <f>Réponses_Domaines!B76</f>
        <v>D03</v>
      </c>
      <c r="B76" t="str">
        <f>IFERROR(VLOOKUP(Réponses_Domaines!A76,Réponses_Répondants!$A$2:$B$5000,2,FALSE),"")</f>
        <v>ZAF</v>
      </c>
      <c r="C76">
        <f>Réponses_Domaines!D76</f>
        <v>1</v>
      </c>
      <c r="D76" t="str">
        <f>B76&amp;"|"&amp;A76</f>
        <v>ZAF|D03</v>
      </c>
      <c r="E76">
        <f>IF(C76="","",IF(COUNTIF($D$2:D76,D76)=1,1,0))</f>
        <v>1</v>
      </c>
    </row>
    <row r="77" spans="1:5" x14ac:dyDescent="0.2">
      <c r="A77" t="str">
        <f>Réponses_Domaines!B77</f>
        <v>D04</v>
      </c>
      <c r="B77" t="str">
        <f>IFERROR(VLOOKUP(Réponses_Domaines!A77,Réponses_Répondants!$A$2:$B$5000,2,FALSE),"")</f>
        <v>ZAF</v>
      </c>
      <c r="C77">
        <f>Réponses_Domaines!D77</f>
        <v>0</v>
      </c>
      <c r="D77" t="str">
        <f>B77&amp;"|"&amp;A77</f>
        <v>ZAF|D04</v>
      </c>
      <c r="E77">
        <f>IF(C77="","",IF(COUNTIF($D$2:D77,D77)=1,1,0))</f>
        <v>1</v>
      </c>
    </row>
    <row r="78" spans="1:5" x14ac:dyDescent="0.2">
      <c r="A78" t="str">
        <f>Réponses_Domaines!B78</f>
        <v>D05</v>
      </c>
      <c r="B78" t="str">
        <f>IFERROR(VLOOKUP(Réponses_Domaines!A78,Réponses_Répondants!$A$2:$B$5000,2,FALSE),"")</f>
        <v>ZAF</v>
      </c>
      <c r="C78">
        <f>Réponses_Domaines!D78</f>
        <v>0</v>
      </c>
      <c r="D78" t="str">
        <f>B78&amp;"|"&amp;A78</f>
        <v>ZAF|D05</v>
      </c>
      <c r="E78">
        <f>IF(C78="","",IF(COUNTIF($D$2:D78,D78)=1,1,0))</f>
        <v>1</v>
      </c>
    </row>
    <row r="79" spans="1:5" x14ac:dyDescent="0.2">
      <c r="A79" t="str">
        <f>Réponses_Domaines!B79</f>
        <v>D06</v>
      </c>
      <c r="B79" t="str">
        <f>IFERROR(VLOOKUP(Réponses_Domaines!A79,Réponses_Répondants!$A$2:$B$5000,2,FALSE),"")</f>
        <v>ZAF</v>
      </c>
      <c r="C79">
        <f>Réponses_Domaines!D79</f>
        <v>0</v>
      </c>
      <c r="D79" t="str">
        <f>B79&amp;"|"&amp;A79</f>
        <v>ZAF|D06</v>
      </c>
      <c r="E79">
        <f>IF(C79="","",IF(COUNTIF($D$2:D79,D79)=1,1,0))</f>
        <v>1</v>
      </c>
    </row>
    <row r="80" spans="1:5" x14ac:dyDescent="0.2">
      <c r="A80" t="str">
        <f>Réponses_Domaines!B80</f>
        <v>D07</v>
      </c>
      <c r="B80" t="str">
        <f>IFERROR(VLOOKUP(Réponses_Domaines!A80,Réponses_Répondants!$A$2:$B$5000,2,FALSE),"")</f>
        <v>ZAF</v>
      </c>
      <c r="C80">
        <f>Réponses_Domaines!D80</f>
        <v>5</v>
      </c>
      <c r="D80" t="str">
        <f>B80&amp;"|"&amp;A80</f>
        <v>ZAF|D07</v>
      </c>
      <c r="E80">
        <f>IF(C80="","",IF(COUNTIF($D$2:D80,D80)=1,1,0))</f>
        <v>1</v>
      </c>
    </row>
    <row r="81" spans="1:5" x14ac:dyDescent="0.2">
      <c r="A81" t="str">
        <f>Réponses_Domaines!B81</f>
        <v>D08</v>
      </c>
      <c r="B81" t="str">
        <f>IFERROR(VLOOKUP(Réponses_Domaines!A81,Réponses_Répondants!$A$2:$B$5000,2,FALSE),"")</f>
        <v>ZAF</v>
      </c>
      <c r="C81">
        <f>Réponses_Domaines!D81</f>
        <v>0</v>
      </c>
      <c r="D81" t="str">
        <f>B81&amp;"|"&amp;A81</f>
        <v>ZAF|D08</v>
      </c>
      <c r="E81">
        <f>IF(C81="","",IF(COUNTIF($D$2:D81,D81)=1,1,0))</f>
        <v>1</v>
      </c>
    </row>
    <row r="82" spans="1:5" x14ac:dyDescent="0.2">
      <c r="A82" t="str">
        <f>Réponses_Domaines!B82</f>
        <v>D09</v>
      </c>
      <c r="B82" t="str">
        <f>IFERROR(VLOOKUP(Réponses_Domaines!A82,Réponses_Répondants!$A$2:$B$5000,2,FALSE),"")</f>
        <v>ZAF</v>
      </c>
      <c r="C82">
        <f>Réponses_Domaines!D82</f>
        <v>0</v>
      </c>
      <c r="D82" t="str">
        <f>B82&amp;"|"&amp;A82</f>
        <v>ZAF|D09</v>
      </c>
      <c r="E82">
        <f>IF(C82="","",IF(COUNTIF($D$2:D82,D82)=1,1,0))</f>
        <v>1</v>
      </c>
    </row>
    <row r="83" spans="1:5" x14ac:dyDescent="0.2">
      <c r="A83" t="str">
        <f>Réponses_Domaines!B83</f>
        <v>D10</v>
      </c>
      <c r="B83" t="str">
        <f>IFERROR(VLOOKUP(Réponses_Domaines!A83,Réponses_Répondants!$A$2:$B$5000,2,FALSE),"")</f>
        <v>ZAF</v>
      </c>
      <c r="C83">
        <f>Réponses_Domaines!D83</f>
        <v>3</v>
      </c>
      <c r="D83" t="str">
        <f>B83&amp;"|"&amp;A83</f>
        <v>ZAF|D10</v>
      </c>
      <c r="E83">
        <f>IF(C83="","",IF(COUNTIF($D$2:D83,D83)=1,1,0))</f>
        <v>1</v>
      </c>
    </row>
    <row r="84" spans="1:5" x14ac:dyDescent="0.2">
      <c r="A84" t="str">
        <f>Réponses_Domaines!B84</f>
        <v>D11</v>
      </c>
      <c r="B84" t="str">
        <f>IFERROR(VLOOKUP(Réponses_Domaines!A84,Réponses_Répondants!$A$2:$B$5000,2,FALSE),"")</f>
        <v>ZAF</v>
      </c>
      <c r="C84">
        <f>Réponses_Domaines!D84</f>
        <v>4</v>
      </c>
      <c r="D84" t="str">
        <f>B84&amp;"|"&amp;A84</f>
        <v>ZAF|D11</v>
      </c>
      <c r="E84">
        <f>IF(C84="","",IF(COUNTIF($D$2:D84,D84)=1,1,0))</f>
        <v>1</v>
      </c>
    </row>
    <row r="85" spans="1:5" x14ac:dyDescent="0.2">
      <c r="A85" t="str">
        <f>Réponses_Domaines!B85</f>
        <v>D12</v>
      </c>
      <c r="B85" t="str">
        <f>IFERROR(VLOOKUP(Réponses_Domaines!A85,Réponses_Répondants!$A$2:$B$5000,2,FALSE),"")</f>
        <v>ZAF</v>
      </c>
      <c r="C85">
        <f>Réponses_Domaines!D85</f>
        <v>2</v>
      </c>
      <c r="D85" t="str">
        <f>B85&amp;"|"&amp;A85</f>
        <v>ZAF|D12</v>
      </c>
      <c r="E85">
        <f>IF(C85="","",IF(COUNTIF($D$2:D85,D85)=1,1,0))</f>
        <v>1</v>
      </c>
    </row>
    <row r="86" spans="1:5" x14ac:dyDescent="0.2">
      <c r="A86" t="str">
        <f>Réponses_Domaines!B86</f>
        <v>D01</v>
      </c>
      <c r="B86" t="str">
        <f>IFERROR(VLOOKUP(Réponses_Domaines!A86,Réponses_Répondants!$A$2:$B$5000,2,FALSE),"")</f>
        <v>SEN</v>
      </c>
      <c r="C86">
        <f>Réponses_Domaines!D86</f>
        <v>0</v>
      </c>
      <c r="D86" t="str">
        <f>B86&amp;"|"&amp;A86</f>
        <v>SEN|D01</v>
      </c>
      <c r="E86">
        <f>IF(C86="","",IF(COUNTIF($D$2:D86,D86)=1,1,0))</f>
        <v>1</v>
      </c>
    </row>
    <row r="87" spans="1:5" x14ac:dyDescent="0.2">
      <c r="A87" t="str">
        <f>Réponses_Domaines!B87</f>
        <v>D02</v>
      </c>
      <c r="B87" t="str">
        <f>IFERROR(VLOOKUP(Réponses_Domaines!A87,Réponses_Répondants!$A$2:$B$5000,2,FALSE),"")</f>
        <v>SEN</v>
      </c>
      <c r="C87">
        <f>Réponses_Domaines!D87</f>
        <v>4</v>
      </c>
      <c r="D87" t="str">
        <f>B87&amp;"|"&amp;A87</f>
        <v>SEN|D02</v>
      </c>
      <c r="E87">
        <f>IF(C87="","",IF(COUNTIF($D$2:D87,D87)=1,1,0))</f>
        <v>1</v>
      </c>
    </row>
    <row r="88" spans="1:5" x14ac:dyDescent="0.2">
      <c r="A88" t="str">
        <f>Réponses_Domaines!B88</f>
        <v>D03</v>
      </c>
      <c r="B88" t="str">
        <f>IFERROR(VLOOKUP(Réponses_Domaines!A88,Réponses_Répondants!$A$2:$B$5000,2,FALSE),"")</f>
        <v>SEN</v>
      </c>
      <c r="C88">
        <f>Réponses_Domaines!D88</f>
        <v>3</v>
      </c>
      <c r="D88" t="str">
        <f>B88&amp;"|"&amp;A88</f>
        <v>SEN|D03</v>
      </c>
      <c r="E88">
        <f>IF(C88="","",IF(COUNTIF($D$2:D88,D88)=1,1,0))</f>
        <v>1</v>
      </c>
    </row>
    <row r="89" spans="1:5" x14ac:dyDescent="0.2">
      <c r="A89" t="str">
        <f>Réponses_Domaines!B89</f>
        <v>D04</v>
      </c>
      <c r="B89" t="str">
        <f>IFERROR(VLOOKUP(Réponses_Domaines!A89,Réponses_Répondants!$A$2:$B$5000,2,FALSE),"")</f>
        <v>SEN</v>
      </c>
      <c r="C89">
        <f>Réponses_Domaines!D89</f>
        <v>0</v>
      </c>
      <c r="D89" t="str">
        <f>B89&amp;"|"&amp;A89</f>
        <v>SEN|D04</v>
      </c>
      <c r="E89">
        <f>IF(C89="","",IF(COUNTIF($D$2:D89,D89)=1,1,0))</f>
        <v>1</v>
      </c>
    </row>
    <row r="90" spans="1:5" x14ac:dyDescent="0.2">
      <c r="A90" t="str">
        <f>Réponses_Domaines!B90</f>
        <v>D05</v>
      </c>
      <c r="B90" t="str">
        <f>IFERROR(VLOOKUP(Réponses_Domaines!A90,Réponses_Répondants!$A$2:$B$5000,2,FALSE),"")</f>
        <v>SEN</v>
      </c>
      <c r="C90">
        <f>Réponses_Domaines!D90</f>
        <v>0</v>
      </c>
      <c r="D90" t="str">
        <f>B90&amp;"|"&amp;A90</f>
        <v>SEN|D05</v>
      </c>
      <c r="E90">
        <f>IF(C90="","",IF(COUNTIF($D$2:D90,D90)=1,1,0))</f>
        <v>1</v>
      </c>
    </row>
    <row r="91" spans="1:5" x14ac:dyDescent="0.2">
      <c r="A91" t="str">
        <f>Réponses_Domaines!B91</f>
        <v>D06</v>
      </c>
      <c r="B91" t="str">
        <f>IFERROR(VLOOKUP(Réponses_Domaines!A91,Réponses_Répondants!$A$2:$B$5000,2,FALSE),"")</f>
        <v>SEN</v>
      </c>
      <c r="C91">
        <f>Réponses_Domaines!D91</f>
        <v>1</v>
      </c>
      <c r="D91" t="str">
        <f>B91&amp;"|"&amp;A91</f>
        <v>SEN|D06</v>
      </c>
      <c r="E91">
        <f>IF(C91="","",IF(COUNTIF($D$2:D91,D91)=1,1,0))</f>
        <v>1</v>
      </c>
    </row>
    <row r="92" spans="1:5" x14ac:dyDescent="0.2">
      <c r="A92" t="str">
        <f>Réponses_Domaines!B92</f>
        <v>D07</v>
      </c>
      <c r="B92" t="str">
        <f>IFERROR(VLOOKUP(Réponses_Domaines!A92,Réponses_Répondants!$A$2:$B$5000,2,FALSE),"")</f>
        <v>SEN</v>
      </c>
      <c r="C92">
        <f>Réponses_Domaines!D92</f>
        <v>2</v>
      </c>
      <c r="D92" t="str">
        <f>B92&amp;"|"&amp;A92</f>
        <v>SEN|D07</v>
      </c>
      <c r="E92">
        <f>IF(C92="","",IF(COUNTIF($D$2:D92,D92)=1,1,0))</f>
        <v>1</v>
      </c>
    </row>
    <row r="93" spans="1:5" x14ac:dyDescent="0.2">
      <c r="A93" t="str">
        <f>Réponses_Domaines!B93</f>
        <v>D08</v>
      </c>
      <c r="B93" t="str">
        <f>IFERROR(VLOOKUP(Réponses_Domaines!A93,Réponses_Répondants!$A$2:$B$5000,2,FALSE),"")</f>
        <v>SEN</v>
      </c>
      <c r="C93">
        <f>Réponses_Domaines!D93</f>
        <v>0</v>
      </c>
      <c r="D93" t="str">
        <f>B93&amp;"|"&amp;A93</f>
        <v>SEN|D08</v>
      </c>
      <c r="E93">
        <f>IF(C93="","",IF(COUNTIF($D$2:D93,D93)=1,1,0))</f>
        <v>1</v>
      </c>
    </row>
    <row r="94" spans="1:5" x14ac:dyDescent="0.2">
      <c r="A94" t="str">
        <f>Réponses_Domaines!B94</f>
        <v>D09</v>
      </c>
      <c r="B94" t="str">
        <f>IFERROR(VLOOKUP(Réponses_Domaines!A94,Réponses_Répondants!$A$2:$B$5000,2,FALSE),"")</f>
        <v>SEN</v>
      </c>
      <c r="C94">
        <f>Réponses_Domaines!D94</f>
        <v>5</v>
      </c>
      <c r="D94" t="str">
        <f>B94&amp;"|"&amp;A94</f>
        <v>SEN|D09</v>
      </c>
      <c r="E94">
        <f>IF(C94="","",IF(COUNTIF($D$2:D94,D94)=1,1,0))</f>
        <v>1</v>
      </c>
    </row>
    <row r="95" spans="1:5" x14ac:dyDescent="0.2">
      <c r="A95" t="str">
        <f>Réponses_Domaines!B95</f>
        <v>D10</v>
      </c>
      <c r="B95" t="str">
        <f>IFERROR(VLOOKUP(Réponses_Domaines!A95,Réponses_Répondants!$A$2:$B$5000,2,FALSE),"")</f>
        <v>SEN</v>
      </c>
      <c r="C95">
        <f>Réponses_Domaines!D95</f>
        <v>0</v>
      </c>
      <c r="D95" t="str">
        <f>B95&amp;"|"&amp;A95</f>
        <v>SEN|D10</v>
      </c>
      <c r="E95">
        <f>IF(C95="","",IF(COUNTIF($D$2:D95,D95)=1,1,0))</f>
        <v>1</v>
      </c>
    </row>
    <row r="96" spans="1:5" x14ac:dyDescent="0.2">
      <c r="A96" t="str">
        <f>Réponses_Domaines!B96</f>
        <v>D11</v>
      </c>
      <c r="B96" t="str">
        <f>IFERROR(VLOOKUP(Réponses_Domaines!A96,Réponses_Répondants!$A$2:$B$5000,2,FALSE),"")</f>
        <v>SEN</v>
      </c>
      <c r="C96">
        <f>Réponses_Domaines!D96</f>
        <v>0</v>
      </c>
      <c r="D96" t="str">
        <f>B96&amp;"|"&amp;A96</f>
        <v>SEN|D11</v>
      </c>
      <c r="E96">
        <f>IF(C96="","",IF(COUNTIF($D$2:D96,D96)=1,1,0))</f>
        <v>1</v>
      </c>
    </row>
    <row r="97" spans="1:5" x14ac:dyDescent="0.2">
      <c r="A97" t="str">
        <f>Réponses_Domaines!B97</f>
        <v>D12</v>
      </c>
      <c r="B97" t="str">
        <f>IFERROR(VLOOKUP(Réponses_Domaines!A97,Réponses_Répondants!$A$2:$B$5000,2,FALSE),"")</f>
        <v>SEN</v>
      </c>
      <c r="C97">
        <f>Réponses_Domaines!D97</f>
        <v>0</v>
      </c>
      <c r="D97" t="str">
        <f>B97&amp;"|"&amp;A97</f>
        <v>SEN|D12</v>
      </c>
      <c r="E97">
        <f>IF(C97="","",IF(COUNTIF($D$2:D97,D97)=1,1,0))</f>
        <v>1</v>
      </c>
    </row>
    <row r="98" spans="1:5" x14ac:dyDescent="0.2">
      <c r="A98" t="str">
        <f>Réponses_Domaines!B98</f>
        <v>D01</v>
      </c>
      <c r="B98" t="str">
        <f>IFERROR(VLOOKUP(Réponses_Domaines!A98,Réponses_Répondants!$A$2:$B$5000,2,FALSE),"")</f>
        <v>ETH</v>
      </c>
      <c r="C98">
        <f>Réponses_Domaines!D98</f>
        <v>0</v>
      </c>
      <c r="D98" t="str">
        <f>B98&amp;"|"&amp;A98</f>
        <v>ETH|D01</v>
      </c>
      <c r="E98">
        <f>IF(C98="","",IF(COUNTIF($D$2:D98,D98)=1,1,0))</f>
        <v>1</v>
      </c>
    </row>
    <row r="99" spans="1:5" x14ac:dyDescent="0.2">
      <c r="A99" t="str">
        <f>Réponses_Domaines!B99</f>
        <v>D02</v>
      </c>
      <c r="B99" t="str">
        <f>IFERROR(VLOOKUP(Réponses_Domaines!A99,Réponses_Répondants!$A$2:$B$5000,2,FALSE),"")</f>
        <v>ETH</v>
      </c>
      <c r="C99">
        <f>Réponses_Domaines!D99</f>
        <v>0</v>
      </c>
      <c r="D99" t="str">
        <f>B99&amp;"|"&amp;A99</f>
        <v>ETH|D02</v>
      </c>
      <c r="E99">
        <f>IF(C99="","",IF(COUNTIF($D$2:D99,D99)=1,1,0))</f>
        <v>1</v>
      </c>
    </row>
    <row r="100" spans="1:5" x14ac:dyDescent="0.2">
      <c r="A100" t="str">
        <f>Réponses_Domaines!B100</f>
        <v>D03</v>
      </c>
      <c r="B100" t="str">
        <f>IFERROR(VLOOKUP(Réponses_Domaines!A100,Réponses_Répondants!$A$2:$B$5000,2,FALSE),"")</f>
        <v>ETH</v>
      </c>
      <c r="C100">
        <f>Réponses_Domaines!D100</f>
        <v>0</v>
      </c>
      <c r="D100" t="str">
        <f>B100&amp;"|"&amp;A100</f>
        <v>ETH|D03</v>
      </c>
      <c r="E100">
        <f>IF(C100="","",IF(COUNTIF($D$2:D100,D100)=1,1,0))</f>
        <v>1</v>
      </c>
    </row>
    <row r="101" spans="1:5" x14ac:dyDescent="0.2">
      <c r="A101" t="str">
        <f>Réponses_Domaines!B101</f>
        <v>D04</v>
      </c>
      <c r="B101" t="str">
        <f>IFERROR(VLOOKUP(Réponses_Domaines!A101,Réponses_Répondants!$A$2:$B$5000,2,FALSE),"")</f>
        <v>ETH</v>
      </c>
      <c r="C101">
        <f>Réponses_Domaines!D101</f>
        <v>0</v>
      </c>
      <c r="D101" t="str">
        <f>B101&amp;"|"&amp;A101</f>
        <v>ETH|D04</v>
      </c>
      <c r="E101">
        <f>IF(C101="","",IF(COUNTIF($D$2:D101,D101)=1,1,0))</f>
        <v>1</v>
      </c>
    </row>
    <row r="102" spans="1:5" x14ac:dyDescent="0.2">
      <c r="A102" t="str">
        <f>Réponses_Domaines!B102</f>
        <v>D05</v>
      </c>
      <c r="B102" t="str">
        <f>IFERROR(VLOOKUP(Réponses_Domaines!A102,Réponses_Répondants!$A$2:$B$5000,2,FALSE),"")</f>
        <v>ETH</v>
      </c>
      <c r="C102">
        <f>Réponses_Domaines!D102</f>
        <v>2</v>
      </c>
      <c r="D102" t="str">
        <f>B102&amp;"|"&amp;A102</f>
        <v>ETH|D05</v>
      </c>
      <c r="E102">
        <f>IF(C102="","",IF(COUNTIF($D$2:D102,D102)=1,1,0))</f>
        <v>1</v>
      </c>
    </row>
    <row r="103" spans="1:5" x14ac:dyDescent="0.2">
      <c r="A103" t="str">
        <f>Réponses_Domaines!B103</f>
        <v>D06</v>
      </c>
      <c r="B103" t="str">
        <f>IFERROR(VLOOKUP(Réponses_Domaines!A103,Réponses_Répondants!$A$2:$B$5000,2,FALSE),"")</f>
        <v>ETH</v>
      </c>
      <c r="C103">
        <f>Réponses_Domaines!D103</f>
        <v>3</v>
      </c>
      <c r="D103" t="str">
        <f>B103&amp;"|"&amp;A103</f>
        <v>ETH|D06</v>
      </c>
      <c r="E103">
        <f>IF(C103="","",IF(COUNTIF($D$2:D103,D103)=1,1,0))</f>
        <v>1</v>
      </c>
    </row>
    <row r="104" spans="1:5" x14ac:dyDescent="0.2">
      <c r="A104" t="str">
        <f>Réponses_Domaines!B104</f>
        <v>D07</v>
      </c>
      <c r="B104" t="str">
        <f>IFERROR(VLOOKUP(Réponses_Domaines!A104,Réponses_Répondants!$A$2:$B$5000,2,FALSE),"")</f>
        <v>ETH</v>
      </c>
      <c r="C104">
        <f>Réponses_Domaines!D104</f>
        <v>1</v>
      </c>
      <c r="D104" t="str">
        <f>B104&amp;"|"&amp;A104</f>
        <v>ETH|D07</v>
      </c>
      <c r="E104">
        <f>IF(C104="","",IF(COUNTIF($D$2:D104,D104)=1,1,0))</f>
        <v>1</v>
      </c>
    </row>
    <row r="105" spans="1:5" x14ac:dyDescent="0.2">
      <c r="A105" t="str">
        <f>Réponses_Domaines!B105</f>
        <v>D08</v>
      </c>
      <c r="B105" t="str">
        <f>IFERROR(VLOOKUP(Réponses_Domaines!A105,Réponses_Répondants!$A$2:$B$5000,2,FALSE),"")</f>
        <v>ETH</v>
      </c>
      <c r="C105">
        <f>Réponses_Domaines!D105</f>
        <v>0</v>
      </c>
      <c r="D105" t="str">
        <f>B105&amp;"|"&amp;A105</f>
        <v>ETH|D08</v>
      </c>
      <c r="E105">
        <f>IF(C105="","",IF(COUNTIF($D$2:D105,D105)=1,1,0))</f>
        <v>1</v>
      </c>
    </row>
    <row r="106" spans="1:5" x14ac:dyDescent="0.2">
      <c r="A106" t="str">
        <f>Réponses_Domaines!B106</f>
        <v>D09</v>
      </c>
      <c r="B106" t="str">
        <f>IFERROR(VLOOKUP(Réponses_Domaines!A106,Réponses_Répondants!$A$2:$B$5000,2,FALSE),"")</f>
        <v>ETH</v>
      </c>
      <c r="C106">
        <f>Réponses_Domaines!D106</f>
        <v>4</v>
      </c>
      <c r="D106" t="str">
        <f>B106&amp;"|"&amp;A106</f>
        <v>ETH|D09</v>
      </c>
      <c r="E106">
        <f>IF(C106="","",IF(COUNTIF($D$2:D106,D106)=1,1,0))</f>
        <v>1</v>
      </c>
    </row>
    <row r="107" spans="1:5" x14ac:dyDescent="0.2">
      <c r="A107" t="str">
        <f>Réponses_Domaines!B107</f>
        <v>D10</v>
      </c>
      <c r="B107" t="str">
        <f>IFERROR(VLOOKUP(Réponses_Domaines!A107,Réponses_Répondants!$A$2:$B$5000,2,FALSE),"")</f>
        <v>ETH</v>
      </c>
      <c r="C107">
        <f>Réponses_Domaines!D107</f>
        <v>5</v>
      </c>
      <c r="D107" t="str">
        <f>B107&amp;"|"&amp;A107</f>
        <v>ETH|D10</v>
      </c>
      <c r="E107">
        <f>IF(C107="","",IF(COUNTIF($D$2:D107,D107)=1,1,0))</f>
        <v>1</v>
      </c>
    </row>
    <row r="108" spans="1:5" x14ac:dyDescent="0.2">
      <c r="A108" t="str">
        <f>Réponses_Domaines!B108</f>
        <v>D11</v>
      </c>
      <c r="B108" t="str">
        <f>IFERROR(VLOOKUP(Réponses_Domaines!A108,Réponses_Répondants!$A$2:$B$5000,2,FALSE),"")</f>
        <v>ETH</v>
      </c>
      <c r="C108">
        <f>Réponses_Domaines!D108</f>
        <v>0</v>
      </c>
      <c r="D108" t="str">
        <f>B108&amp;"|"&amp;A108</f>
        <v>ETH|D11</v>
      </c>
      <c r="E108">
        <f>IF(C108="","",IF(COUNTIF($D$2:D108,D108)=1,1,0))</f>
        <v>1</v>
      </c>
    </row>
    <row r="109" spans="1:5" x14ac:dyDescent="0.2">
      <c r="A109" t="str">
        <f>Réponses_Domaines!B109</f>
        <v>D12</v>
      </c>
      <c r="B109" t="str">
        <f>IFERROR(VLOOKUP(Réponses_Domaines!A109,Réponses_Répondants!$A$2:$B$5000,2,FALSE),"")</f>
        <v>ETH</v>
      </c>
      <c r="C109">
        <f>Réponses_Domaines!D109</f>
        <v>0</v>
      </c>
      <c r="D109" t="str">
        <f>B109&amp;"|"&amp;A109</f>
        <v>ETH|D12</v>
      </c>
      <c r="E109">
        <f>IF(C109="","",IF(COUNTIF($D$2:D109,D109)=1,1,0))</f>
        <v>1</v>
      </c>
    </row>
    <row r="110" spans="1:5" x14ac:dyDescent="0.2">
      <c r="A110" t="str">
        <f>Réponses_Domaines!B110</f>
        <v>D01</v>
      </c>
      <c r="B110" t="str">
        <f>IFERROR(VLOOKUP(Réponses_Domaines!A110,Réponses_Répondants!$A$2:$B$5000,2,FALSE),"")</f>
        <v>TGO</v>
      </c>
      <c r="C110">
        <f>Réponses_Domaines!D110</f>
        <v>0</v>
      </c>
      <c r="D110" t="str">
        <f>B110&amp;"|"&amp;A110</f>
        <v>TGO|D01</v>
      </c>
      <c r="E110">
        <f>IF(C110="","",IF(COUNTIF($D$2:D110,D110)=1,1,0))</f>
        <v>1</v>
      </c>
    </row>
    <row r="111" spans="1:5" x14ac:dyDescent="0.2">
      <c r="A111" t="str">
        <f>Réponses_Domaines!B111</f>
        <v>D02</v>
      </c>
      <c r="B111" t="str">
        <f>IFERROR(VLOOKUP(Réponses_Domaines!A111,Réponses_Répondants!$A$2:$B$5000,2,FALSE),"")</f>
        <v>TGO</v>
      </c>
      <c r="C111">
        <f>Réponses_Domaines!D111</f>
        <v>0</v>
      </c>
      <c r="D111" t="str">
        <f>B111&amp;"|"&amp;A111</f>
        <v>TGO|D02</v>
      </c>
      <c r="E111">
        <f>IF(C111="","",IF(COUNTIF($D$2:D111,D111)=1,1,0))</f>
        <v>1</v>
      </c>
    </row>
    <row r="112" spans="1:5" x14ac:dyDescent="0.2">
      <c r="A112" t="str">
        <f>Réponses_Domaines!B112</f>
        <v>D03</v>
      </c>
      <c r="B112" t="str">
        <f>IFERROR(VLOOKUP(Réponses_Domaines!A112,Réponses_Répondants!$A$2:$B$5000,2,FALSE),"")</f>
        <v>TGO</v>
      </c>
      <c r="C112">
        <f>Réponses_Domaines!D112</f>
        <v>0</v>
      </c>
      <c r="D112" t="str">
        <f>B112&amp;"|"&amp;A112</f>
        <v>TGO|D03</v>
      </c>
      <c r="E112">
        <f>IF(C112="","",IF(COUNTIF($D$2:D112,D112)=1,1,0))</f>
        <v>1</v>
      </c>
    </row>
    <row r="113" spans="1:5" x14ac:dyDescent="0.2">
      <c r="A113" t="str">
        <f>Réponses_Domaines!B113</f>
        <v>D04</v>
      </c>
      <c r="B113" t="str">
        <f>IFERROR(VLOOKUP(Réponses_Domaines!A113,Réponses_Répondants!$A$2:$B$5000,2,FALSE),"")</f>
        <v>TGO</v>
      </c>
      <c r="C113">
        <f>Réponses_Domaines!D113</f>
        <v>3</v>
      </c>
      <c r="D113" t="str">
        <f>B113&amp;"|"&amp;A113</f>
        <v>TGO|D04</v>
      </c>
      <c r="E113">
        <f>IF(C113="","",IF(COUNTIF($D$2:D113,D113)=1,1,0))</f>
        <v>1</v>
      </c>
    </row>
    <row r="114" spans="1:5" x14ac:dyDescent="0.2">
      <c r="A114" t="str">
        <f>Réponses_Domaines!B114</f>
        <v>D05</v>
      </c>
      <c r="B114" t="str">
        <f>IFERROR(VLOOKUP(Réponses_Domaines!A114,Réponses_Répondants!$A$2:$B$5000,2,FALSE),"")</f>
        <v>TGO</v>
      </c>
      <c r="C114">
        <f>Réponses_Domaines!D114</f>
        <v>0</v>
      </c>
      <c r="D114" t="str">
        <f>B114&amp;"|"&amp;A114</f>
        <v>TGO|D05</v>
      </c>
      <c r="E114">
        <f>IF(C114="","",IF(COUNTIF($D$2:D114,D114)=1,1,0))</f>
        <v>1</v>
      </c>
    </row>
    <row r="115" spans="1:5" x14ac:dyDescent="0.2">
      <c r="A115" t="str">
        <f>Réponses_Domaines!B115</f>
        <v>D06</v>
      </c>
      <c r="B115" t="str">
        <f>IFERROR(VLOOKUP(Réponses_Domaines!A115,Réponses_Répondants!$A$2:$B$5000,2,FALSE),"")</f>
        <v>TGO</v>
      </c>
      <c r="C115">
        <f>Réponses_Domaines!D115</f>
        <v>1</v>
      </c>
      <c r="D115" t="str">
        <f>B115&amp;"|"&amp;A115</f>
        <v>TGO|D06</v>
      </c>
      <c r="E115">
        <f>IF(C115="","",IF(COUNTIF($D$2:D115,D115)=1,1,0))</f>
        <v>1</v>
      </c>
    </row>
    <row r="116" spans="1:5" x14ac:dyDescent="0.2">
      <c r="A116" t="str">
        <f>Réponses_Domaines!B116</f>
        <v>D07</v>
      </c>
      <c r="B116" t="str">
        <f>IFERROR(VLOOKUP(Réponses_Domaines!A116,Réponses_Répondants!$A$2:$B$5000,2,FALSE),"")</f>
        <v>TGO</v>
      </c>
      <c r="C116">
        <f>Réponses_Domaines!D116</f>
        <v>0</v>
      </c>
      <c r="D116" t="str">
        <f>B116&amp;"|"&amp;A116</f>
        <v>TGO|D07</v>
      </c>
      <c r="E116">
        <f>IF(C116="","",IF(COUNTIF($D$2:D116,D116)=1,1,0))</f>
        <v>1</v>
      </c>
    </row>
    <row r="117" spans="1:5" x14ac:dyDescent="0.2">
      <c r="A117" t="str">
        <f>Réponses_Domaines!B117</f>
        <v>D08</v>
      </c>
      <c r="B117" t="str">
        <f>IFERROR(VLOOKUP(Réponses_Domaines!A117,Réponses_Répondants!$A$2:$B$5000,2,FALSE),"")</f>
        <v>TGO</v>
      </c>
      <c r="C117">
        <f>Réponses_Domaines!D117</f>
        <v>5</v>
      </c>
      <c r="D117" t="str">
        <f>B117&amp;"|"&amp;A117</f>
        <v>TGO|D08</v>
      </c>
      <c r="E117">
        <f>IF(C117="","",IF(COUNTIF($D$2:D117,D117)=1,1,0))</f>
        <v>1</v>
      </c>
    </row>
    <row r="118" spans="1:5" x14ac:dyDescent="0.2">
      <c r="A118" t="str">
        <f>Réponses_Domaines!B118</f>
        <v>D09</v>
      </c>
      <c r="B118" t="str">
        <f>IFERROR(VLOOKUP(Réponses_Domaines!A118,Réponses_Répondants!$A$2:$B$5000,2,FALSE),"")</f>
        <v>TGO</v>
      </c>
      <c r="C118">
        <f>Réponses_Domaines!D118</f>
        <v>4</v>
      </c>
      <c r="D118" t="str">
        <f>B118&amp;"|"&amp;A118</f>
        <v>TGO|D09</v>
      </c>
      <c r="E118">
        <f>IF(C118="","",IF(COUNTIF($D$2:D118,D118)=1,1,0))</f>
        <v>1</v>
      </c>
    </row>
    <row r="119" spans="1:5" x14ac:dyDescent="0.2">
      <c r="A119" t="str">
        <f>Réponses_Domaines!B119</f>
        <v>D10</v>
      </c>
      <c r="B119" t="str">
        <f>IFERROR(VLOOKUP(Réponses_Domaines!A119,Réponses_Répondants!$A$2:$B$5000,2,FALSE),"")</f>
        <v>TGO</v>
      </c>
      <c r="C119">
        <f>Réponses_Domaines!D119</f>
        <v>0</v>
      </c>
      <c r="D119" t="str">
        <f>B119&amp;"|"&amp;A119</f>
        <v>TGO|D10</v>
      </c>
      <c r="E119">
        <f>IF(C119="","",IF(COUNTIF($D$2:D119,D119)=1,1,0))</f>
        <v>1</v>
      </c>
    </row>
    <row r="120" spans="1:5" x14ac:dyDescent="0.2">
      <c r="A120" t="str">
        <f>Réponses_Domaines!B120</f>
        <v>D11</v>
      </c>
      <c r="B120" t="str">
        <f>IFERROR(VLOOKUP(Réponses_Domaines!A120,Réponses_Répondants!$A$2:$B$5000,2,FALSE),"")</f>
        <v>TGO</v>
      </c>
      <c r="C120">
        <f>Réponses_Domaines!D120</f>
        <v>0</v>
      </c>
      <c r="D120" t="str">
        <f>B120&amp;"|"&amp;A120</f>
        <v>TGO|D11</v>
      </c>
      <c r="E120">
        <f>IF(C120="","",IF(COUNTIF($D$2:D120,D120)=1,1,0))</f>
        <v>1</v>
      </c>
    </row>
    <row r="121" spans="1:5" x14ac:dyDescent="0.2">
      <c r="A121" t="str">
        <f>Réponses_Domaines!B121</f>
        <v>D12</v>
      </c>
      <c r="B121" t="str">
        <f>IFERROR(VLOOKUP(Réponses_Domaines!A121,Réponses_Répondants!$A$2:$B$5000,2,FALSE),"")</f>
        <v>TGO</v>
      </c>
      <c r="C121">
        <f>Réponses_Domaines!D121</f>
        <v>2</v>
      </c>
      <c r="D121" t="str">
        <f>B121&amp;"|"&amp;A121</f>
        <v>TGO|D12</v>
      </c>
      <c r="E121">
        <f>IF(C121="","",IF(COUNTIF($D$2:D121,D121)=1,1,0))</f>
        <v>1</v>
      </c>
    </row>
    <row r="122" spans="1:5" x14ac:dyDescent="0.2">
      <c r="A122" t="str">
        <f>Réponses_Domaines!B122</f>
        <v>D01</v>
      </c>
      <c r="B122" t="str">
        <f>IFERROR(VLOOKUP(Réponses_Domaines!A122,Réponses_Répondants!$A$2:$B$5000,2,FALSE),"")</f>
        <v>EGY</v>
      </c>
      <c r="C122">
        <f>Réponses_Domaines!D122</f>
        <v>0</v>
      </c>
      <c r="D122" t="str">
        <f>B122&amp;"|"&amp;A122</f>
        <v>EGY|D01</v>
      </c>
      <c r="E122">
        <f>IF(C122="","",IF(COUNTIF($D$2:D122,D122)=1,1,0))</f>
        <v>0</v>
      </c>
    </row>
    <row r="123" spans="1:5" x14ac:dyDescent="0.2">
      <c r="A123" t="str">
        <f>Réponses_Domaines!B123</f>
        <v>D02</v>
      </c>
      <c r="B123" t="str">
        <f>IFERROR(VLOOKUP(Réponses_Domaines!A123,Réponses_Répondants!$A$2:$B$5000,2,FALSE),"")</f>
        <v>EGY</v>
      </c>
      <c r="C123">
        <f>Réponses_Domaines!D123</f>
        <v>3</v>
      </c>
      <c r="D123" t="str">
        <f>B123&amp;"|"&amp;A123</f>
        <v>EGY|D02</v>
      </c>
      <c r="E123">
        <f>IF(C123="","",IF(COUNTIF($D$2:D123,D123)=1,1,0))</f>
        <v>0</v>
      </c>
    </row>
    <row r="124" spans="1:5" x14ac:dyDescent="0.2">
      <c r="A124" t="str">
        <f>Réponses_Domaines!B124</f>
        <v>D03</v>
      </c>
      <c r="B124" t="str">
        <f>IFERROR(VLOOKUP(Réponses_Domaines!A124,Réponses_Répondants!$A$2:$B$5000,2,FALSE),"")</f>
        <v>EGY</v>
      </c>
      <c r="C124">
        <f>Réponses_Domaines!D124</f>
        <v>0</v>
      </c>
      <c r="D124" t="str">
        <f>B124&amp;"|"&amp;A124</f>
        <v>EGY|D03</v>
      </c>
      <c r="E124">
        <f>IF(C124="","",IF(COUNTIF($D$2:D124,D124)=1,1,0))</f>
        <v>0</v>
      </c>
    </row>
    <row r="125" spans="1:5" x14ac:dyDescent="0.2">
      <c r="A125" t="str">
        <f>Réponses_Domaines!B125</f>
        <v>D04</v>
      </c>
      <c r="B125" t="str">
        <f>IFERROR(VLOOKUP(Réponses_Domaines!A125,Réponses_Répondants!$A$2:$B$5000,2,FALSE),"")</f>
        <v>EGY</v>
      </c>
      <c r="C125">
        <f>Réponses_Domaines!D125</f>
        <v>0</v>
      </c>
      <c r="D125" t="str">
        <f>B125&amp;"|"&amp;A125</f>
        <v>EGY|D04</v>
      </c>
      <c r="E125">
        <f>IF(C125="","",IF(COUNTIF($D$2:D125,D125)=1,1,0))</f>
        <v>0</v>
      </c>
    </row>
    <row r="126" spans="1:5" x14ac:dyDescent="0.2">
      <c r="A126" t="str">
        <f>Réponses_Domaines!B126</f>
        <v>D05</v>
      </c>
      <c r="B126" t="str">
        <f>IFERROR(VLOOKUP(Réponses_Domaines!A126,Réponses_Répondants!$A$2:$B$5000,2,FALSE),"")</f>
        <v>EGY</v>
      </c>
      <c r="C126">
        <f>Réponses_Domaines!D126</f>
        <v>0</v>
      </c>
      <c r="D126" t="str">
        <f>B126&amp;"|"&amp;A126</f>
        <v>EGY|D05</v>
      </c>
      <c r="E126">
        <f>IF(C126="","",IF(COUNTIF($D$2:D126,D126)=1,1,0))</f>
        <v>0</v>
      </c>
    </row>
    <row r="127" spans="1:5" x14ac:dyDescent="0.2">
      <c r="A127" t="str">
        <f>Réponses_Domaines!B127</f>
        <v>D06</v>
      </c>
      <c r="B127" t="str">
        <f>IFERROR(VLOOKUP(Réponses_Domaines!A127,Réponses_Répondants!$A$2:$B$5000,2,FALSE),"")</f>
        <v>EGY</v>
      </c>
      <c r="C127">
        <f>Réponses_Domaines!D127</f>
        <v>0</v>
      </c>
      <c r="D127" t="str">
        <f>B127&amp;"|"&amp;A127</f>
        <v>EGY|D06</v>
      </c>
      <c r="E127">
        <f>IF(C127="","",IF(COUNTIF($D$2:D127,D127)=1,1,0))</f>
        <v>0</v>
      </c>
    </row>
    <row r="128" spans="1:5" x14ac:dyDescent="0.2">
      <c r="A128" t="str">
        <f>Réponses_Domaines!B128</f>
        <v>D07</v>
      </c>
      <c r="B128" t="str">
        <f>IFERROR(VLOOKUP(Réponses_Domaines!A128,Réponses_Répondants!$A$2:$B$5000,2,FALSE),"")</f>
        <v>EGY</v>
      </c>
      <c r="C128">
        <f>Réponses_Domaines!D128</f>
        <v>0</v>
      </c>
      <c r="D128" t="str">
        <f>B128&amp;"|"&amp;A128</f>
        <v>EGY|D07</v>
      </c>
      <c r="E128">
        <f>IF(C128="","",IF(COUNTIF($D$2:D128,D128)=1,1,0))</f>
        <v>0</v>
      </c>
    </row>
    <row r="129" spans="1:5" x14ac:dyDescent="0.2">
      <c r="A129" t="str">
        <f>Réponses_Domaines!B129</f>
        <v>D08</v>
      </c>
      <c r="B129" t="str">
        <f>IFERROR(VLOOKUP(Réponses_Domaines!A129,Réponses_Répondants!$A$2:$B$5000,2,FALSE),"")</f>
        <v>EGY</v>
      </c>
      <c r="C129">
        <f>Réponses_Domaines!D129</f>
        <v>5</v>
      </c>
      <c r="D129" t="str">
        <f>B129&amp;"|"&amp;A129</f>
        <v>EGY|D08</v>
      </c>
      <c r="E129">
        <f>IF(C129="","",IF(COUNTIF($D$2:D129,D129)=1,1,0))</f>
        <v>0</v>
      </c>
    </row>
    <row r="130" spans="1:5" x14ac:dyDescent="0.2">
      <c r="A130" t="str">
        <f>Réponses_Domaines!B130</f>
        <v>D09</v>
      </c>
      <c r="B130" t="str">
        <f>IFERROR(VLOOKUP(Réponses_Domaines!A130,Réponses_Répondants!$A$2:$B$5000,2,FALSE),"")</f>
        <v>EGY</v>
      </c>
      <c r="C130">
        <f>Réponses_Domaines!D130</f>
        <v>1</v>
      </c>
      <c r="D130" t="str">
        <f>B130&amp;"|"&amp;A130</f>
        <v>EGY|D09</v>
      </c>
      <c r="E130">
        <f>IF(C130="","",IF(COUNTIF($D$2:D130,D130)=1,1,0))</f>
        <v>0</v>
      </c>
    </row>
    <row r="131" spans="1:5" x14ac:dyDescent="0.2">
      <c r="A131" t="str">
        <f>Réponses_Domaines!B131</f>
        <v>D10</v>
      </c>
      <c r="B131" t="str">
        <f>IFERROR(VLOOKUP(Réponses_Domaines!A131,Réponses_Répondants!$A$2:$B$5000,2,FALSE),"")</f>
        <v>EGY</v>
      </c>
      <c r="C131">
        <f>Réponses_Domaines!D131</f>
        <v>2</v>
      </c>
      <c r="D131" t="str">
        <f>B131&amp;"|"&amp;A131</f>
        <v>EGY|D10</v>
      </c>
      <c r="E131">
        <f>IF(C131="","",IF(COUNTIF($D$2:D131,D131)=1,1,0))</f>
        <v>0</v>
      </c>
    </row>
    <row r="132" spans="1:5" x14ac:dyDescent="0.2">
      <c r="A132" t="str">
        <f>Réponses_Domaines!B132</f>
        <v>D11</v>
      </c>
      <c r="B132" t="str">
        <f>IFERROR(VLOOKUP(Réponses_Domaines!A132,Réponses_Répondants!$A$2:$B$5000,2,FALSE),"")</f>
        <v>EGY</v>
      </c>
      <c r="C132">
        <f>Réponses_Domaines!D132</f>
        <v>0</v>
      </c>
      <c r="D132" t="str">
        <f>B132&amp;"|"&amp;A132</f>
        <v>EGY|D11</v>
      </c>
      <c r="E132">
        <f>IF(C132="","",IF(COUNTIF($D$2:D132,D132)=1,1,0))</f>
        <v>0</v>
      </c>
    </row>
    <row r="133" spans="1:5" x14ac:dyDescent="0.2">
      <c r="A133" t="str">
        <f>Réponses_Domaines!B133</f>
        <v>D12</v>
      </c>
      <c r="B133" t="str">
        <f>IFERROR(VLOOKUP(Réponses_Domaines!A133,Réponses_Répondants!$A$2:$B$5000,2,FALSE),"")</f>
        <v>EGY</v>
      </c>
      <c r="C133">
        <f>Réponses_Domaines!D133</f>
        <v>4</v>
      </c>
      <c r="D133" t="str">
        <f>B133&amp;"|"&amp;A133</f>
        <v>EGY|D12</v>
      </c>
      <c r="E133">
        <f>IF(C133="","",IF(COUNTIF($D$2:D133,D133)=1,1,0))</f>
        <v>0</v>
      </c>
    </row>
    <row r="134" spans="1:5" x14ac:dyDescent="0.2">
      <c r="A134" t="str">
        <f>Réponses_Domaines!B134</f>
        <v>D01</v>
      </c>
      <c r="B134" t="str">
        <f>IFERROR(VLOOKUP(Réponses_Domaines!A134,Réponses_Répondants!$A$2:$B$5000,2,FALSE),"")</f>
        <v>ZAF</v>
      </c>
      <c r="C134">
        <f>Réponses_Domaines!D134</f>
        <v>0</v>
      </c>
      <c r="D134" t="str">
        <f>B134&amp;"|"&amp;A134</f>
        <v>ZAF|D01</v>
      </c>
      <c r="E134">
        <f>IF(C134="","",IF(COUNTIF($D$2:D134,D134)=1,1,0))</f>
        <v>0</v>
      </c>
    </row>
    <row r="135" spans="1:5" x14ac:dyDescent="0.2">
      <c r="A135" t="str">
        <f>Réponses_Domaines!B135</f>
        <v>D02</v>
      </c>
      <c r="B135" t="str">
        <f>IFERROR(VLOOKUP(Réponses_Domaines!A135,Réponses_Répondants!$A$2:$B$5000,2,FALSE),"")</f>
        <v>ZAF</v>
      </c>
      <c r="C135">
        <f>Réponses_Domaines!D135</f>
        <v>0</v>
      </c>
      <c r="D135" t="str">
        <f>B135&amp;"|"&amp;A135</f>
        <v>ZAF|D02</v>
      </c>
      <c r="E135">
        <f>IF(C135="","",IF(COUNTIF($D$2:D135,D135)=1,1,0))</f>
        <v>0</v>
      </c>
    </row>
    <row r="136" spans="1:5" x14ac:dyDescent="0.2">
      <c r="A136" t="str">
        <f>Réponses_Domaines!B136</f>
        <v>D03</v>
      </c>
      <c r="B136" t="str">
        <f>IFERROR(VLOOKUP(Réponses_Domaines!A136,Réponses_Répondants!$A$2:$B$5000,2,FALSE),"")</f>
        <v>ZAF</v>
      </c>
      <c r="C136">
        <f>Réponses_Domaines!D136</f>
        <v>0</v>
      </c>
      <c r="D136" t="str">
        <f>B136&amp;"|"&amp;A136</f>
        <v>ZAF|D03</v>
      </c>
      <c r="E136">
        <f>IF(C136="","",IF(COUNTIF($D$2:D136,D136)=1,1,0))</f>
        <v>0</v>
      </c>
    </row>
    <row r="137" spans="1:5" x14ac:dyDescent="0.2">
      <c r="A137" t="str">
        <f>Réponses_Domaines!B137</f>
        <v>D04</v>
      </c>
      <c r="B137" t="str">
        <f>IFERROR(VLOOKUP(Réponses_Domaines!A137,Réponses_Répondants!$A$2:$B$5000,2,FALSE),"")</f>
        <v>ZAF</v>
      </c>
      <c r="C137">
        <f>Réponses_Domaines!D137</f>
        <v>2</v>
      </c>
      <c r="D137" t="str">
        <f>B137&amp;"|"&amp;A137</f>
        <v>ZAF|D04</v>
      </c>
      <c r="E137">
        <f>IF(C137="","",IF(COUNTIF($D$2:D137,D137)=1,1,0))</f>
        <v>0</v>
      </c>
    </row>
    <row r="138" spans="1:5" x14ac:dyDescent="0.2">
      <c r="A138" t="str">
        <f>Réponses_Domaines!B138</f>
        <v>D05</v>
      </c>
      <c r="B138" t="str">
        <f>IFERROR(VLOOKUP(Réponses_Domaines!A138,Réponses_Répondants!$A$2:$B$5000,2,FALSE),"")</f>
        <v>ZAF</v>
      </c>
      <c r="C138">
        <f>Réponses_Domaines!D138</f>
        <v>0</v>
      </c>
      <c r="D138" t="str">
        <f>B138&amp;"|"&amp;A138</f>
        <v>ZAF|D05</v>
      </c>
      <c r="E138">
        <f>IF(C138="","",IF(COUNTIF($D$2:D138,D138)=1,1,0))</f>
        <v>0</v>
      </c>
    </row>
    <row r="139" spans="1:5" x14ac:dyDescent="0.2">
      <c r="A139" t="str">
        <f>Réponses_Domaines!B139</f>
        <v>D06</v>
      </c>
      <c r="B139" t="str">
        <f>IFERROR(VLOOKUP(Réponses_Domaines!A139,Réponses_Répondants!$A$2:$B$5000,2,FALSE),"")</f>
        <v>ZAF</v>
      </c>
      <c r="C139">
        <f>Réponses_Domaines!D139</f>
        <v>1</v>
      </c>
      <c r="D139" t="str">
        <f>B139&amp;"|"&amp;A139</f>
        <v>ZAF|D06</v>
      </c>
      <c r="E139">
        <f>IF(C139="","",IF(COUNTIF($D$2:D139,D139)=1,1,0))</f>
        <v>0</v>
      </c>
    </row>
    <row r="140" spans="1:5" x14ac:dyDescent="0.2">
      <c r="A140" t="str">
        <f>Réponses_Domaines!B140</f>
        <v>D07</v>
      </c>
      <c r="B140" t="str">
        <f>IFERROR(VLOOKUP(Réponses_Domaines!A140,Réponses_Répondants!$A$2:$B$5000,2,FALSE),"")</f>
        <v>ZAF</v>
      </c>
      <c r="C140">
        <f>Réponses_Domaines!D140</f>
        <v>3</v>
      </c>
      <c r="D140" t="str">
        <f>B140&amp;"|"&amp;A140</f>
        <v>ZAF|D07</v>
      </c>
      <c r="E140">
        <f>IF(C140="","",IF(COUNTIF($D$2:D140,D140)=1,1,0))</f>
        <v>0</v>
      </c>
    </row>
    <row r="141" spans="1:5" x14ac:dyDescent="0.2">
      <c r="A141" t="str">
        <f>Réponses_Domaines!B141</f>
        <v>D08</v>
      </c>
      <c r="B141" t="str">
        <f>IFERROR(VLOOKUP(Réponses_Domaines!A141,Réponses_Répondants!$A$2:$B$5000,2,FALSE),"")</f>
        <v>ZAF</v>
      </c>
      <c r="C141">
        <f>Réponses_Domaines!D141</f>
        <v>5</v>
      </c>
      <c r="D141" t="str">
        <f>B141&amp;"|"&amp;A141</f>
        <v>ZAF|D08</v>
      </c>
      <c r="E141">
        <f>IF(C141="","",IF(COUNTIF($D$2:D141,D141)=1,1,0))</f>
        <v>0</v>
      </c>
    </row>
    <row r="142" spans="1:5" x14ac:dyDescent="0.2">
      <c r="A142" t="str">
        <f>Réponses_Domaines!B142</f>
        <v>D09</v>
      </c>
      <c r="B142" t="str">
        <f>IFERROR(VLOOKUP(Réponses_Domaines!A142,Réponses_Répondants!$A$2:$B$5000,2,FALSE),"")</f>
        <v>ZAF</v>
      </c>
      <c r="C142">
        <f>Réponses_Domaines!D142</f>
        <v>0</v>
      </c>
      <c r="D142" t="str">
        <f>B142&amp;"|"&amp;A142</f>
        <v>ZAF|D09</v>
      </c>
      <c r="E142">
        <f>IF(C142="","",IF(COUNTIF($D$2:D142,D142)=1,1,0))</f>
        <v>0</v>
      </c>
    </row>
    <row r="143" spans="1:5" x14ac:dyDescent="0.2">
      <c r="A143" t="str">
        <f>Réponses_Domaines!B143</f>
        <v>D10</v>
      </c>
      <c r="B143" t="str">
        <f>IFERROR(VLOOKUP(Réponses_Domaines!A143,Réponses_Répondants!$A$2:$B$5000,2,FALSE),"")</f>
        <v>ZAF</v>
      </c>
      <c r="C143">
        <f>Réponses_Domaines!D143</f>
        <v>4</v>
      </c>
      <c r="D143" t="str">
        <f>B143&amp;"|"&amp;A143</f>
        <v>ZAF|D10</v>
      </c>
      <c r="E143">
        <f>IF(C143="","",IF(COUNTIF($D$2:D143,D143)=1,1,0))</f>
        <v>0</v>
      </c>
    </row>
    <row r="144" spans="1:5" x14ac:dyDescent="0.2">
      <c r="A144" t="str">
        <f>Réponses_Domaines!B144</f>
        <v>D11</v>
      </c>
      <c r="B144" t="str">
        <f>IFERROR(VLOOKUP(Réponses_Domaines!A144,Réponses_Répondants!$A$2:$B$5000,2,FALSE),"")</f>
        <v>ZAF</v>
      </c>
      <c r="C144">
        <f>Réponses_Domaines!D144</f>
        <v>0</v>
      </c>
      <c r="D144" t="str">
        <f>B144&amp;"|"&amp;A144</f>
        <v>ZAF|D11</v>
      </c>
      <c r="E144">
        <f>IF(C144="","",IF(COUNTIF($D$2:D144,D144)=1,1,0))</f>
        <v>0</v>
      </c>
    </row>
    <row r="145" spans="1:5" x14ac:dyDescent="0.2">
      <c r="A145" t="str">
        <f>Réponses_Domaines!B145</f>
        <v>D12</v>
      </c>
      <c r="B145" t="str">
        <f>IFERROR(VLOOKUP(Réponses_Domaines!A145,Réponses_Répondants!$A$2:$B$5000,2,FALSE),"")</f>
        <v>ZAF</v>
      </c>
      <c r="C145">
        <f>Réponses_Domaines!D145</f>
        <v>0</v>
      </c>
      <c r="D145" t="str">
        <f>B145&amp;"|"&amp;A145</f>
        <v>ZAF|D12</v>
      </c>
      <c r="E145">
        <f>IF(C145="","",IF(COUNTIF($D$2:D145,D145)=1,1,0))</f>
        <v>0</v>
      </c>
    </row>
    <row r="146" spans="1:5" x14ac:dyDescent="0.2">
      <c r="A146" t="str">
        <f>Réponses_Domaines!B146</f>
        <v>D01</v>
      </c>
      <c r="B146" t="str">
        <f>IFERROR(VLOOKUP(Réponses_Domaines!A146,Réponses_Répondants!$A$2:$B$5000,2,FALSE),"")</f>
        <v>RWA</v>
      </c>
      <c r="C146">
        <f>Réponses_Domaines!D146</f>
        <v>0</v>
      </c>
      <c r="D146" t="str">
        <f>B146&amp;"|"&amp;A146</f>
        <v>RWA|D01</v>
      </c>
      <c r="E146">
        <f>IF(C146="","",IF(COUNTIF($D$2:D146,D146)=1,1,0))</f>
        <v>1</v>
      </c>
    </row>
    <row r="147" spans="1:5" x14ac:dyDescent="0.2">
      <c r="A147" t="str">
        <f>Réponses_Domaines!B147</f>
        <v>D02</v>
      </c>
      <c r="B147" t="str">
        <f>IFERROR(VLOOKUP(Réponses_Domaines!A147,Réponses_Répondants!$A$2:$B$5000,2,FALSE),"")</f>
        <v>RWA</v>
      </c>
      <c r="C147">
        <f>Réponses_Domaines!D147</f>
        <v>0</v>
      </c>
      <c r="D147" t="str">
        <f>B147&amp;"|"&amp;A147</f>
        <v>RWA|D02</v>
      </c>
      <c r="E147">
        <f>IF(C147="","",IF(COUNTIF($D$2:D147,D147)=1,1,0))</f>
        <v>1</v>
      </c>
    </row>
    <row r="148" spans="1:5" x14ac:dyDescent="0.2">
      <c r="A148" t="str">
        <f>Réponses_Domaines!B148</f>
        <v>D03</v>
      </c>
      <c r="B148" t="str">
        <f>IFERROR(VLOOKUP(Réponses_Domaines!A148,Réponses_Répondants!$A$2:$B$5000,2,FALSE),"")</f>
        <v>RWA</v>
      </c>
      <c r="C148">
        <f>Réponses_Domaines!D148</f>
        <v>3</v>
      </c>
      <c r="D148" t="str">
        <f>B148&amp;"|"&amp;A148</f>
        <v>RWA|D03</v>
      </c>
      <c r="E148">
        <f>IF(C148="","",IF(COUNTIF($D$2:D148,D148)=1,1,0))</f>
        <v>1</v>
      </c>
    </row>
    <row r="149" spans="1:5" x14ac:dyDescent="0.2">
      <c r="A149" t="str">
        <f>Réponses_Domaines!B149</f>
        <v>D04</v>
      </c>
      <c r="B149" t="str">
        <f>IFERROR(VLOOKUP(Réponses_Domaines!A149,Réponses_Répondants!$A$2:$B$5000,2,FALSE),"")</f>
        <v>RWA</v>
      </c>
      <c r="C149">
        <f>Réponses_Domaines!D149</f>
        <v>5</v>
      </c>
      <c r="D149" t="str">
        <f>B149&amp;"|"&amp;A149</f>
        <v>RWA|D04</v>
      </c>
      <c r="E149">
        <f>IF(C149="","",IF(COUNTIF($D$2:D149,D149)=1,1,0))</f>
        <v>1</v>
      </c>
    </row>
    <row r="150" spans="1:5" x14ac:dyDescent="0.2">
      <c r="A150" t="str">
        <f>Réponses_Domaines!B150</f>
        <v>D05</v>
      </c>
      <c r="B150" t="str">
        <f>IFERROR(VLOOKUP(Réponses_Domaines!A150,Réponses_Répondants!$A$2:$B$5000,2,FALSE),"")</f>
        <v>RWA</v>
      </c>
      <c r="C150">
        <f>Réponses_Domaines!D150</f>
        <v>0</v>
      </c>
      <c r="D150" t="str">
        <f>B150&amp;"|"&amp;A150</f>
        <v>RWA|D05</v>
      </c>
      <c r="E150">
        <f>IF(C150="","",IF(COUNTIF($D$2:D150,D150)=1,1,0))</f>
        <v>1</v>
      </c>
    </row>
    <row r="151" spans="1:5" x14ac:dyDescent="0.2">
      <c r="A151" t="str">
        <f>Réponses_Domaines!B151</f>
        <v>D06</v>
      </c>
      <c r="B151" t="str">
        <f>IFERROR(VLOOKUP(Réponses_Domaines!A151,Réponses_Répondants!$A$2:$B$5000,2,FALSE),"")</f>
        <v>RWA</v>
      </c>
      <c r="C151">
        <f>Réponses_Domaines!D151</f>
        <v>2</v>
      </c>
      <c r="D151" t="str">
        <f>B151&amp;"|"&amp;A151</f>
        <v>RWA|D06</v>
      </c>
      <c r="E151">
        <f>IF(C151="","",IF(COUNTIF($D$2:D151,D151)=1,1,0))</f>
        <v>1</v>
      </c>
    </row>
    <row r="152" spans="1:5" x14ac:dyDescent="0.2">
      <c r="A152" t="str">
        <f>Réponses_Domaines!B152</f>
        <v>D07</v>
      </c>
      <c r="B152" t="str">
        <f>IFERROR(VLOOKUP(Réponses_Domaines!A152,Réponses_Répondants!$A$2:$B$5000,2,FALSE),"")</f>
        <v>RWA</v>
      </c>
      <c r="C152">
        <f>Réponses_Domaines!D152</f>
        <v>0</v>
      </c>
      <c r="D152" t="str">
        <f>B152&amp;"|"&amp;A152</f>
        <v>RWA|D07</v>
      </c>
      <c r="E152">
        <f>IF(C152="","",IF(COUNTIF($D$2:D152,D152)=1,1,0))</f>
        <v>1</v>
      </c>
    </row>
    <row r="153" spans="1:5" x14ac:dyDescent="0.2">
      <c r="A153" t="str">
        <f>Réponses_Domaines!B153</f>
        <v>D08</v>
      </c>
      <c r="B153" t="str">
        <f>IFERROR(VLOOKUP(Réponses_Domaines!A153,Réponses_Répondants!$A$2:$B$5000,2,FALSE),"")</f>
        <v>RWA</v>
      </c>
      <c r="C153">
        <f>Réponses_Domaines!D153</f>
        <v>1</v>
      </c>
      <c r="D153" t="str">
        <f>B153&amp;"|"&amp;A153</f>
        <v>RWA|D08</v>
      </c>
      <c r="E153">
        <f>IF(C153="","",IF(COUNTIF($D$2:D153,D153)=1,1,0))</f>
        <v>1</v>
      </c>
    </row>
    <row r="154" spans="1:5" x14ac:dyDescent="0.2">
      <c r="A154" t="str">
        <f>Réponses_Domaines!B154</f>
        <v>D09</v>
      </c>
      <c r="B154" t="str">
        <f>IFERROR(VLOOKUP(Réponses_Domaines!A154,Réponses_Répondants!$A$2:$B$5000,2,FALSE),"")</f>
        <v>RWA</v>
      </c>
      <c r="C154">
        <f>Réponses_Domaines!D154</f>
        <v>4</v>
      </c>
      <c r="D154" t="str">
        <f>B154&amp;"|"&amp;A154</f>
        <v>RWA|D09</v>
      </c>
      <c r="E154">
        <f>IF(C154="","",IF(COUNTIF($D$2:D154,D154)=1,1,0))</f>
        <v>1</v>
      </c>
    </row>
    <row r="155" spans="1:5" x14ac:dyDescent="0.2">
      <c r="A155" t="str">
        <f>Réponses_Domaines!B155</f>
        <v>D10</v>
      </c>
      <c r="B155" t="str">
        <f>IFERROR(VLOOKUP(Réponses_Domaines!A155,Réponses_Répondants!$A$2:$B$5000,2,FALSE),"")</f>
        <v>RWA</v>
      </c>
      <c r="C155">
        <f>Réponses_Domaines!D155</f>
        <v>0</v>
      </c>
      <c r="D155" t="str">
        <f>B155&amp;"|"&amp;A155</f>
        <v>RWA|D10</v>
      </c>
      <c r="E155">
        <f>IF(C155="","",IF(COUNTIF($D$2:D155,D155)=1,1,0))</f>
        <v>1</v>
      </c>
    </row>
    <row r="156" spans="1:5" x14ac:dyDescent="0.2">
      <c r="A156" t="str">
        <f>Réponses_Domaines!B156</f>
        <v>D11</v>
      </c>
      <c r="B156" t="str">
        <f>IFERROR(VLOOKUP(Réponses_Domaines!A156,Réponses_Répondants!$A$2:$B$5000,2,FALSE),"")</f>
        <v>RWA</v>
      </c>
      <c r="C156">
        <f>Réponses_Domaines!D156</f>
        <v>0</v>
      </c>
      <c r="D156" t="str">
        <f>B156&amp;"|"&amp;A156</f>
        <v>RWA|D11</v>
      </c>
      <c r="E156">
        <f>IF(C156="","",IF(COUNTIF($D$2:D156,D156)=1,1,0))</f>
        <v>1</v>
      </c>
    </row>
    <row r="157" spans="1:5" x14ac:dyDescent="0.2">
      <c r="A157" t="str">
        <f>Réponses_Domaines!B157</f>
        <v>D12</v>
      </c>
      <c r="B157" t="str">
        <f>IFERROR(VLOOKUP(Réponses_Domaines!A157,Réponses_Répondants!$A$2:$B$5000,2,FALSE),"")</f>
        <v>RWA</v>
      </c>
      <c r="C157">
        <f>Réponses_Domaines!D157</f>
        <v>0</v>
      </c>
      <c r="D157" t="str">
        <f>B157&amp;"|"&amp;A157</f>
        <v>RWA|D12</v>
      </c>
      <c r="E157">
        <f>IF(C157="","",IF(COUNTIF($D$2:D157,D157)=1,1,0))</f>
        <v>1</v>
      </c>
    </row>
    <row r="158" spans="1:5" x14ac:dyDescent="0.2">
      <c r="A158" t="str">
        <f>Réponses_Domaines!B158</f>
        <v>D01</v>
      </c>
      <c r="B158" t="str">
        <f>IFERROR(VLOOKUP(Réponses_Domaines!A158,Réponses_Répondants!$A$2:$B$5000,2,FALSE),"")</f>
        <v>GAB</v>
      </c>
      <c r="C158">
        <f>Réponses_Domaines!D158</f>
        <v>0</v>
      </c>
      <c r="D158" t="str">
        <f>B158&amp;"|"&amp;A158</f>
        <v>GAB|D01</v>
      </c>
      <c r="E158">
        <f>IF(C158="","",IF(COUNTIF($D$2:D158,D158)=1,1,0))</f>
        <v>1</v>
      </c>
    </row>
    <row r="159" spans="1:5" x14ac:dyDescent="0.2">
      <c r="A159" t="str">
        <f>Réponses_Domaines!B159</f>
        <v>D02</v>
      </c>
      <c r="B159" t="str">
        <f>IFERROR(VLOOKUP(Réponses_Domaines!A159,Réponses_Répondants!$A$2:$B$5000,2,FALSE),"")</f>
        <v>GAB</v>
      </c>
      <c r="C159">
        <f>Réponses_Domaines!D159</f>
        <v>4</v>
      </c>
      <c r="D159" t="str">
        <f>B159&amp;"|"&amp;A159</f>
        <v>GAB|D02</v>
      </c>
      <c r="E159">
        <f>IF(C159="","",IF(COUNTIF($D$2:D159,D159)=1,1,0))</f>
        <v>1</v>
      </c>
    </row>
    <row r="160" spans="1:5" x14ac:dyDescent="0.2">
      <c r="A160" t="str">
        <f>Réponses_Domaines!B160</f>
        <v>D03</v>
      </c>
      <c r="B160" t="str">
        <f>IFERROR(VLOOKUP(Réponses_Domaines!A160,Réponses_Répondants!$A$2:$B$5000,2,FALSE),"")</f>
        <v>GAB</v>
      </c>
      <c r="C160">
        <f>Réponses_Domaines!D160</f>
        <v>3</v>
      </c>
      <c r="D160" t="str">
        <f>B160&amp;"|"&amp;A160</f>
        <v>GAB|D03</v>
      </c>
      <c r="E160">
        <f>IF(C160="","",IF(COUNTIF($D$2:D160,D160)=1,1,0))</f>
        <v>1</v>
      </c>
    </row>
    <row r="161" spans="1:5" x14ac:dyDescent="0.2">
      <c r="A161" t="str">
        <f>Réponses_Domaines!B161</f>
        <v>D04</v>
      </c>
      <c r="B161" t="str">
        <f>IFERROR(VLOOKUP(Réponses_Domaines!A161,Réponses_Répondants!$A$2:$B$5000,2,FALSE),"")</f>
        <v>GAB</v>
      </c>
      <c r="C161">
        <f>Réponses_Domaines!D161</f>
        <v>1</v>
      </c>
      <c r="D161" t="str">
        <f>B161&amp;"|"&amp;A161</f>
        <v>GAB|D04</v>
      </c>
      <c r="E161">
        <f>IF(C161="","",IF(COUNTIF($D$2:D161,D161)=1,1,0))</f>
        <v>1</v>
      </c>
    </row>
    <row r="162" spans="1:5" x14ac:dyDescent="0.2">
      <c r="A162" t="str">
        <f>Réponses_Domaines!B162</f>
        <v>D05</v>
      </c>
      <c r="B162" t="str">
        <f>IFERROR(VLOOKUP(Réponses_Domaines!A162,Réponses_Répondants!$A$2:$B$5000,2,FALSE),"")</f>
        <v>GAB</v>
      </c>
      <c r="C162">
        <f>Réponses_Domaines!D162</f>
        <v>0</v>
      </c>
      <c r="D162" t="str">
        <f>B162&amp;"|"&amp;A162</f>
        <v>GAB|D05</v>
      </c>
      <c r="E162">
        <f>IF(C162="","",IF(COUNTIF($D$2:D162,D162)=1,1,0))</f>
        <v>1</v>
      </c>
    </row>
    <row r="163" spans="1:5" x14ac:dyDescent="0.2">
      <c r="A163" t="str">
        <f>Réponses_Domaines!B163</f>
        <v>D06</v>
      </c>
      <c r="B163" t="str">
        <f>IFERROR(VLOOKUP(Réponses_Domaines!A163,Réponses_Répondants!$A$2:$B$5000,2,FALSE),"")</f>
        <v>GAB</v>
      </c>
      <c r="C163">
        <f>Réponses_Domaines!D163</f>
        <v>0</v>
      </c>
      <c r="D163" t="str">
        <f>B163&amp;"|"&amp;A163</f>
        <v>GAB|D06</v>
      </c>
      <c r="E163">
        <f>IF(C163="","",IF(COUNTIF($D$2:D163,D163)=1,1,0))</f>
        <v>1</v>
      </c>
    </row>
    <row r="164" spans="1:5" x14ac:dyDescent="0.2">
      <c r="A164" t="str">
        <f>Réponses_Domaines!B164</f>
        <v>D07</v>
      </c>
      <c r="B164" t="str">
        <f>IFERROR(VLOOKUP(Réponses_Domaines!A164,Réponses_Répondants!$A$2:$B$5000,2,FALSE),"")</f>
        <v>GAB</v>
      </c>
      <c r="C164">
        <f>Réponses_Domaines!D164</f>
        <v>0</v>
      </c>
      <c r="D164" t="str">
        <f>B164&amp;"|"&amp;A164</f>
        <v>GAB|D07</v>
      </c>
      <c r="E164">
        <f>IF(C164="","",IF(COUNTIF($D$2:D164,D164)=1,1,0))</f>
        <v>1</v>
      </c>
    </row>
    <row r="165" spans="1:5" x14ac:dyDescent="0.2">
      <c r="A165" t="str">
        <f>Réponses_Domaines!B165</f>
        <v>D08</v>
      </c>
      <c r="B165" t="str">
        <f>IFERROR(VLOOKUP(Réponses_Domaines!A165,Réponses_Répondants!$A$2:$B$5000,2,FALSE),"")</f>
        <v>GAB</v>
      </c>
      <c r="C165">
        <f>Réponses_Domaines!D165</f>
        <v>2</v>
      </c>
      <c r="D165" t="str">
        <f>B165&amp;"|"&amp;A165</f>
        <v>GAB|D08</v>
      </c>
      <c r="E165">
        <f>IF(C165="","",IF(COUNTIF($D$2:D165,D165)=1,1,0))</f>
        <v>1</v>
      </c>
    </row>
    <row r="166" spans="1:5" x14ac:dyDescent="0.2">
      <c r="A166" t="str">
        <f>Réponses_Domaines!B166</f>
        <v>D09</v>
      </c>
      <c r="B166" t="str">
        <f>IFERROR(VLOOKUP(Réponses_Domaines!A166,Réponses_Répondants!$A$2:$B$5000,2,FALSE),"")</f>
        <v>GAB</v>
      </c>
      <c r="C166">
        <f>Réponses_Domaines!D166</f>
        <v>5</v>
      </c>
      <c r="D166" t="str">
        <f>B166&amp;"|"&amp;A166</f>
        <v>GAB|D09</v>
      </c>
      <c r="E166">
        <f>IF(C166="","",IF(COUNTIF($D$2:D166,D166)=1,1,0))</f>
        <v>1</v>
      </c>
    </row>
    <row r="167" spans="1:5" x14ac:dyDescent="0.2">
      <c r="A167" t="str">
        <f>Réponses_Domaines!B167</f>
        <v>D10</v>
      </c>
      <c r="B167" t="str">
        <f>IFERROR(VLOOKUP(Réponses_Domaines!A167,Réponses_Répondants!$A$2:$B$5000,2,FALSE),"")</f>
        <v>GAB</v>
      </c>
      <c r="C167">
        <f>Réponses_Domaines!D167</f>
        <v>0</v>
      </c>
      <c r="D167" t="str">
        <f>B167&amp;"|"&amp;A167</f>
        <v>GAB|D10</v>
      </c>
      <c r="E167">
        <f>IF(C167="","",IF(COUNTIF($D$2:D167,D167)=1,1,0))</f>
        <v>1</v>
      </c>
    </row>
    <row r="168" spans="1:5" x14ac:dyDescent="0.2">
      <c r="A168" t="str">
        <f>Réponses_Domaines!B168</f>
        <v>D11</v>
      </c>
      <c r="B168" t="str">
        <f>IFERROR(VLOOKUP(Réponses_Domaines!A168,Réponses_Répondants!$A$2:$B$5000,2,FALSE),"")</f>
        <v>GAB</v>
      </c>
      <c r="C168">
        <f>Réponses_Domaines!D168</f>
        <v>0</v>
      </c>
      <c r="D168" t="str">
        <f>B168&amp;"|"&amp;A168</f>
        <v>GAB|D11</v>
      </c>
      <c r="E168">
        <f>IF(C168="","",IF(COUNTIF($D$2:D168,D168)=1,1,0))</f>
        <v>1</v>
      </c>
    </row>
    <row r="169" spans="1:5" x14ac:dyDescent="0.2">
      <c r="A169" t="str">
        <f>Réponses_Domaines!B169</f>
        <v>D12</v>
      </c>
      <c r="B169" t="str">
        <f>IFERROR(VLOOKUP(Réponses_Domaines!A169,Réponses_Répondants!$A$2:$B$5000,2,FALSE),"")</f>
        <v>GAB</v>
      </c>
      <c r="C169">
        <f>Réponses_Domaines!D169</f>
        <v>0</v>
      </c>
      <c r="D169" t="str">
        <f>B169&amp;"|"&amp;A169</f>
        <v>GAB|D12</v>
      </c>
      <c r="E169">
        <f>IF(C169="","",IF(COUNTIF($D$2:D169,D169)=1,1,0))</f>
        <v>1</v>
      </c>
    </row>
    <row r="170" spans="1:5" x14ac:dyDescent="0.2">
      <c r="A170" t="str">
        <f>Réponses_Domaines!B170</f>
        <v>D01</v>
      </c>
      <c r="B170" t="str">
        <f>IFERROR(VLOOKUP(Réponses_Domaines!A170,Réponses_Répondants!$A$2:$B$5000,2,FALSE),"")</f>
        <v>MAR</v>
      </c>
      <c r="C170">
        <f>Réponses_Domaines!D170</f>
        <v>2</v>
      </c>
      <c r="D170" t="str">
        <f>B170&amp;"|"&amp;A170</f>
        <v>MAR|D01</v>
      </c>
      <c r="E170">
        <f>IF(C170="","",IF(COUNTIF($D$2:D170,D170)=1,1,0))</f>
        <v>1</v>
      </c>
    </row>
    <row r="171" spans="1:5" x14ac:dyDescent="0.2">
      <c r="A171" t="str">
        <f>Réponses_Domaines!B171</f>
        <v>D02</v>
      </c>
      <c r="B171" t="str">
        <f>IFERROR(VLOOKUP(Réponses_Domaines!A171,Réponses_Répondants!$A$2:$B$5000,2,FALSE),"")</f>
        <v>MAR</v>
      </c>
      <c r="C171">
        <f>Réponses_Domaines!D171</f>
        <v>0</v>
      </c>
      <c r="D171" t="str">
        <f>B171&amp;"|"&amp;A171</f>
        <v>MAR|D02</v>
      </c>
      <c r="E171">
        <f>IF(C171="","",IF(COUNTIF($D$2:D171,D171)=1,1,0))</f>
        <v>1</v>
      </c>
    </row>
    <row r="172" spans="1:5" x14ac:dyDescent="0.2">
      <c r="A172" t="str">
        <f>Réponses_Domaines!B172</f>
        <v>D03</v>
      </c>
      <c r="B172" t="str">
        <f>IFERROR(VLOOKUP(Réponses_Domaines!A172,Réponses_Répondants!$A$2:$B$5000,2,FALSE),"")</f>
        <v>MAR</v>
      </c>
      <c r="C172">
        <f>Réponses_Domaines!D172</f>
        <v>5</v>
      </c>
      <c r="D172" t="str">
        <f>B172&amp;"|"&amp;A172</f>
        <v>MAR|D03</v>
      </c>
      <c r="E172">
        <f>IF(C172="","",IF(COUNTIF($D$2:D172,D172)=1,1,0))</f>
        <v>1</v>
      </c>
    </row>
    <row r="173" spans="1:5" x14ac:dyDescent="0.2">
      <c r="A173" t="str">
        <f>Réponses_Domaines!B173</f>
        <v>D04</v>
      </c>
      <c r="B173" t="str">
        <f>IFERROR(VLOOKUP(Réponses_Domaines!A173,Réponses_Répondants!$A$2:$B$5000,2,FALSE),"")</f>
        <v>MAR</v>
      </c>
      <c r="C173">
        <f>Réponses_Domaines!D173</f>
        <v>0</v>
      </c>
      <c r="D173" t="str">
        <f>B173&amp;"|"&amp;A173</f>
        <v>MAR|D04</v>
      </c>
      <c r="E173">
        <f>IF(C173="","",IF(COUNTIF($D$2:D173,D173)=1,1,0))</f>
        <v>1</v>
      </c>
    </row>
    <row r="174" spans="1:5" x14ac:dyDescent="0.2">
      <c r="A174" t="str">
        <f>Réponses_Domaines!B174</f>
        <v>D05</v>
      </c>
      <c r="B174" t="str">
        <f>IFERROR(VLOOKUP(Réponses_Domaines!A174,Réponses_Répondants!$A$2:$B$5000,2,FALSE),"")</f>
        <v>MAR</v>
      </c>
      <c r="C174">
        <f>Réponses_Domaines!D174</f>
        <v>0</v>
      </c>
      <c r="D174" t="str">
        <f>B174&amp;"|"&amp;A174</f>
        <v>MAR|D05</v>
      </c>
      <c r="E174">
        <f>IF(C174="","",IF(COUNTIF($D$2:D174,D174)=1,1,0))</f>
        <v>1</v>
      </c>
    </row>
    <row r="175" spans="1:5" x14ac:dyDescent="0.2">
      <c r="A175" t="str">
        <f>Réponses_Domaines!B175</f>
        <v>D06</v>
      </c>
      <c r="B175" t="str">
        <f>IFERROR(VLOOKUP(Réponses_Domaines!A175,Réponses_Répondants!$A$2:$B$5000,2,FALSE),"")</f>
        <v>MAR</v>
      </c>
      <c r="C175">
        <f>Réponses_Domaines!D175</f>
        <v>3</v>
      </c>
      <c r="D175" t="str">
        <f>B175&amp;"|"&amp;A175</f>
        <v>MAR|D06</v>
      </c>
      <c r="E175">
        <f>IF(C175="","",IF(COUNTIF($D$2:D175,D175)=1,1,0))</f>
        <v>1</v>
      </c>
    </row>
    <row r="176" spans="1:5" x14ac:dyDescent="0.2">
      <c r="A176" t="str">
        <f>Réponses_Domaines!B176</f>
        <v>D07</v>
      </c>
      <c r="B176" t="str">
        <f>IFERROR(VLOOKUP(Réponses_Domaines!A176,Réponses_Répondants!$A$2:$B$5000,2,FALSE),"")</f>
        <v>MAR</v>
      </c>
      <c r="C176">
        <f>Réponses_Domaines!D176</f>
        <v>0</v>
      </c>
      <c r="D176" t="str">
        <f>B176&amp;"|"&amp;A176</f>
        <v>MAR|D07</v>
      </c>
      <c r="E176">
        <f>IF(C176="","",IF(COUNTIF($D$2:D176,D176)=1,1,0))</f>
        <v>1</v>
      </c>
    </row>
    <row r="177" spans="1:5" x14ac:dyDescent="0.2">
      <c r="A177" t="str">
        <f>Réponses_Domaines!B177</f>
        <v>D08</v>
      </c>
      <c r="B177" t="str">
        <f>IFERROR(VLOOKUP(Réponses_Domaines!A177,Réponses_Répondants!$A$2:$B$5000,2,FALSE),"")</f>
        <v>MAR</v>
      </c>
      <c r="C177">
        <f>Réponses_Domaines!D177</f>
        <v>0</v>
      </c>
      <c r="D177" t="str">
        <f>B177&amp;"|"&amp;A177</f>
        <v>MAR|D08</v>
      </c>
      <c r="E177">
        <f>IF(C177="","",IF(COUNTIF($D$2:D177,D177)=1,1,0))</f>
        <v>1</v>
      </c>
    </row>
    <row r="178" spans="1:5" x14ac:dyDescent="0.2">
      <c r="A178" t="str">
        <f>Réponses_Domaines!B178</f>
        <v>D09</v>
      </c>
      <c r="B178" t="str">
        <f>IFERROR(VLOOKUP(Réponses_Domaines!A178,Réponses_Répondants!$A$2:$B$5000,2,FALSE),"")</f>
        <v>MAR</v>
      </c>
      <c r="C178">
        <f>Réponses_Domaines!D178</f>
        <v>1</v>
      </c>
      <c r="D178" t="str">
        <f>B178&amp;"|"&amp;A178</f>
        <v>MAR|D09</v>
      </c>
      <c r="E178">
        <f>IF(C178="","",IF(COUNTIF($D$2:D178,D178)=1,1,0))</f>
        <v>1</v>
      </c>
    </row>
    <row r="179" spans="1:5" x14ac:dyDescent="0.2">
      <c r="A179" t="str">
        <f>Réponses_Domaines!B179</f>
        <v>D10</v>
      </c>
      <c r="B179" t="str">
        <f>IFERROR(VLOOKUP(Réponses_Domaines!A179,Réponses_Répondants!$A$2:$B$5000,2,FALSE),"")</f>
        <v>MAR</v>
      </c>
      <c r="C179">
        <f>Réponses_Domaines!D179</f>
        <v>0</v>
      </c>
      <c r="D179" t="str">
        <f>B179&amp;"|"&amp;A179</f>
        <v>MAR|D10</v>
      </c>
      <c r="E179">
        <f>IF(C179="","",IF(COUNTIF($D$2:D179,D179)=1,1,0))</f>
        <v>1</v>
      </c>
    </row>
    <row r="180" spans="1:5" x14ac:dyDescent="0.2">
      <c r="A180" t="str">
        <f>Réponses_Domaines!B180</f>
        <v>D11</v>
      </c>
      <c r="B180" t="str">
        <f>IFERROR(VLOOKUP(Réponses_Domaines!A180,Réponses_Répondants!$A$2:$B$5000,2,FALSE),"")</f>
        <v>MAR</v>
      </c>
      <c r="C180">
        <f>Réponses_Domaines!D180</f>
        <v>4</v>
      </c>
      <c r="D180" t="str">
        <f>B180&amp;"|"&amp;A180</f>
        <v>MAR|D11</v>
      </c>
      <c r="E180">
        <f>IF(C180="","",IF(COUNTIF($D$2:D180,D180)=1,1,0))</f>
        <v>1</v>
      </c>
    </row>
    <row r="181" spans="1:5" x14ac:dyDescent="0.2">
      <c r="A181" t="str">
        <f>Réponses_Domaines!B181</f>
        <v>D12</v>
      </c>
      <c r="B181" t="str">
        <f>IFERROR(VLOOKUP(Réponses_Domaines!A181,Réponses_Répondants!$A$2:$B$5000,2,FALSE),"")</f>
        <v>MAR</v>
      </c>
      <c r="C181">
        <f>Réponses_Domaines!D181</f>
        <v>0</v>
      </c>
      <c r="D181" t="str">
        <f>B181&amp;"|"&amp;A181</f>
        <v>MAR|D12</v>
      </c>
      <c r="E181">
        <f>IF(C181="","",IF(COUNTIF($D$2:D181,D181)=1,1,0))</f>
        <v>1</v>
      </c>
    </row>
    <row r="182" spans="1:5" x14ac:dyDescent="0.2">
      <c r="A182" t="str">
        <f>Réponses_Domaines!B182</f>
        <v>D01</v>
      </c>
      <c r="B182" t="str">
        <f>IFERROR(VLOOKUP(Réponses_Domaines!A182,Réponses_Répondants!$A$2:$B$5000,2,FALSE),"")</f>
        <v>MAR</v>
      </c>
      <c r="C182">
        <f>Réponses_Domaines!D182</f>
        <v>4</v>
      </c>
      <c r="D182" t="str">
        <f>B182&amp;"|"&amp;A182</f>
        <v>MAR|D01</v>
      </c>
      <c r="E182">
        <f>IF(C182="","",IF(COUNTIF($D$2:D182,D182)=1,1,0))</f>
        <v>0</v>
      </c>
    </row>
    <row r="183" spans="1:5" x14ac:dyDescent="0.2">
      <c r="A183" t="str">
        <f>Réponses_Domaines!B183</f>
        <v>D02</v>
      </c>
      <c r="B183" t="str">
        <f>IFERROR(VLOOKUP(Réponses_Domaines!A183,Réponses_Répondants!$A$2:$B$5000,2,FALSE),"")</f>
        <v>MAR</v>
      </c>
      <c r="C183">
        <f>Réponses_Domaines!D183</f>
        <v>0</v>
      </c>
      <c r="D183" t="str">
        <f>B183&amp;"|"&amp;A183</f>
        <v>MAR|D02</v>
      </c>
      <c r="E183">
        <f>IF(C183="","",IF(COUNTIF($D$2:D183,D183)=1,1,0))</f>
        <v>0</v>
      </c>
    </row>
    <row r="184" spans="1:5" x14ac:dyDescent="0.2">
      <c r="A184" t="str">
        <f>Réponses_Domaines!B184</f>
        <v>D03</v>
      </c>
      <c r="B184" t="str">
        <f>IFERROR(VLOOKUP(Réponses_Domaines!A184,Réponses_Répondants!$A$2:$B$5000,2,FALSE),"")</f>
        <v>MAR</v>
      </c>
      <c r="C184">
        <f>Réponses_Domaines!D184</f>
        <v>0</v>
      </c>
      <c r="D184" t="str">
        <f>B184&amp;"|"&amp;A184</f>
        <v>MAR|D03</v>
      </c>
      <c r="E184">
        <f>IF(C184="","",IF(COUNTIF($D$2:D184,D184)=1,1,0))</f>
        <v>0</v>
      </c>
    </row>
    <row r="185" spans="1:5" x14ac:dyDescent="0.2">
      <c r="A185" t="str">
        <f>Réponses_Domaines!B185</f>
        <v>D04</v>
      </c>
      <c r="B185" t="str">
        <f>IFERROR(VLOOKUP(Réponses_Domaines!A185,Réponses_Répondants!$A$2:$B$5000,2,FALSE),"")</f>
        <v>MAR</v>
      </c>
      <c r="C185">
        <f>Réponses_Domaines!D185</f>
        <v>0</v>
      </c>
      <c r="D185" t="str">
        <f>B185&amp;"|"&amp;A185</f>
        <v>MAR|D04</v>
      </c>
      <c r="E185">
        <f>IF(C185="","",IF(COUNTIF($D$2:D185,D185)=1,1,0))</f>
        <v>0</v>
      </c>
    </row>
    <row r="186" spans="1:5" x14ac:dyDescent="0.2">
      <c r="A186" t="str">
        <f>Réponses_Domaines!B186</f>
        <v>D05</v>
      </c>
      <c r="B186" t="str">
        <f>IFERROR(VLOOKUP(Réponses_Domaines!A186,Réponses_Répondants!$A$2:$B$5000,2,FALSE),"")</f>
        <v>MAR</v>
      </c>
      <c r="C186">
        <f>Réponses_Domaines!D186</f>
        <v>1</v>
      </c>
      <c r="D186" t="str">
        <f>B186&amp;"|"&amp;A186</f>
        <v>MAR|D05</v>
      </c>
      <c r="E186">
        <f>IF(C186="","",IF(COUNTIF($D$2:D186,D186)=1,1,0))</f>
        <v>0</v>
      </c>
    </row>
    <row r="187" spans="1:5" x14ac:dyDescent="0.2">
      <c r="A187" t="str">
        <f>Réponses_Domaines!B187</f>
        <v>D06</v>
      </c>
      <c r="B187" t="str">
        <f>IFERROR(VLOOKUP(Réponses_Domaines!A187,Réponses_Répondants!$A$2:$B$5000,2,FALSE),"")</f>
        <v>MAR</v>
      </c>
      <c r="C187">
        <f>Réponses_Domaines!D187</f>
        <v>3</v>
      </c>
      <c r="D187" t="str">
        <f>B187&amp;"|"&amp;A187</f>
        <v>MAR|D06</v>
      </c>
      <c r="E187">
        <f>IF(C187="","",IF(COUNTIF($D$2:D187,D187)=1,1,0))</f>
        <v>0</v>
      </c>
    </row>
    <row r="188" spans="1:5" x14ac:dyDescent="0.2">
      <c r="A188" t="str">
        <f>Réponses_Domaines!B188</f>
        <v>D07</v>
      </c>
      <c r="B188" t="str">
        <f>IFERROR(VLOOKUP(Réponses_Domaines!A188,Réponses_Répondants!$A$2:$B$5000,2,FALSE),"")</f>
        <v>MAR</v>
      </c>
      <c r="C188">
        <f>Réponses_Domaines!D188</f>
        <v>0</v>
      </c>
      <c r="D188" t="str">
        <f>B188&amp;"|"&amp;A188</f>
        <v>MAR|D07</v>
      </c>
      <c r="E188">
        <f>IF(C188="","",IF(COUNTIF($D$2:D188,D188)=1,1,0))</f>
        <v>0</v>
      </c>
    </row>
    <row r="189" spans="1:5" x14ac:dyDescent="0.2">
      <c r="A189" t="str">
        <f>Réponses_Domaines!B189</f>
        <v>D08</v>
      </c>
      <c r="B189" t="str">
        <f>IFERROR(VLOOKUP(Réponses_Domaines!A189,Réponses_Répondants!$A$2:$B$5000,2,FALSE),"")</f>
        <v>MAR</v>
      </c>
      <c r="C189">
        <f>Réponses_Domaines!D189</f>
        <v>2</v>
      </c>
      <c r="D189" t="str">
        <f>B189&amp;"|"&amp;A189</f>
        <v>MAR|D08</v>
      </c>
      <c r="E189">
        <f>IF(C189="","",IF(COUNTIF($D$2:D189,D189)=1,1,0))</f>
        <v>0</v>
      </c>
    </row>
    <row r="190" spans="1:5" x14ac:dyDescent="0.2">
      <c r="A190" t="str">
        <f>Réponses_Domaines!B190</f>
        <v>D09</v>
      </c>
      <c r="B190" t="str">
        <f>IFERROR(VLOOKUP(Réponses_Domaines!A190,Réponses_Répondants!$A$2:$B$5000,2,FALSE),"")</f>
        <v>MAR</v>
      </c>
      <c r="C190">
        <f>Réponses_Domaines!D190</f>
        <v>0</v>
      </c>
      <c r="D190" t="str">
        <f>B190&amp;"|"&amp;A190</f>
        <v>MAR|D09</v>
      </c>
      <c r="E190">
        <f>IF(C190="","",IF(COUNTIF($D$2:D190,D190)=1,1,0))</f>
        <v>0</v>
      </c>
    </row>
    <row r="191" spans="1:5" x14ac:dyDescent="0.2">
      <c r="A191" t="str">
        <f>Réponses_Domaines!B191</f>
        <v>D10</v>
      </c>
      <c r="B191" t="str">
        <f>IFERROR(VLOOKUP(Réponses_Domaines!A191,Réponses_Répondants!$A$2:$B$5000,2,FALSE),"")</f>
        <v>MAR</v>
      </c>
      <c r="C191">
        <f>Réponses_Domaines!D191</f>
        <v>5</v>
      </c>
      <c r="D191" t="str">
        <f>B191&amp;"|"&amp;A191</f>
        <v>MAR|D10</v>
      </c>
      <c r="E191">
        <f>IF(C191="","",IF(COUNTIF($D$2:D191,D191)=1,1,0))</f>
        <v>0</v>
      </c>
    </row>
    <row r="192" spans="1:5" x14ac:dyDescent="0.2">
      <c r="A192" t="str">
        <f>Réponses_Domaines!B192</f>
        <v>D11</v>
      </c>
      <c r="B192" t="str">
        <f>IFERROR(VLOOKUP(Réponses_Domaines!A192,Réponses_Répondants!$A$2:$B$5000,2,FALSE),"")</f>
        <v>MAR</v>
      </c>
      <c r="C192">
        <f>Réponses_Domaines!D192</f>
        <v>0</v>
      </c>
      <c r="D192" t="str">
        <f>B192&amp;"|"&amp;A192</f>
        <v>MAR|D11</v>
      </c>
      <c r="E192">
        <f>IF(C192="","",IF(COUNTIF($D$2:D192,D192)=1,1,0))</f>
        <v>0</v>
      </c>
    </row>
    <row r="193" spans="1:5" x14ac:dyDescent="0.2">
      <c r="A193" t="str">
        <f>Réponses_Domaines!B193</f>
        <v>D12</v>
      </c>
      <c r="B193" t="str">
        <f>IFERROR(VLOOKUP(Réponses_Domaines!A193,Réponses_Répondants!$A$2:$B$5000,2,FALSE),"")</f>
        <v>MAR</v>
      </c>
      <c r="C193">
        <f>Réponses_Domaines!D193</f>
        <v>0</v>
      </c>
      <c r="D193" t="str">
        <f>B193&amp;"|"&amp;A193</f>
        <v>MAR|D12</v>
      </c>
      <c r="E193">
        <f>IF(C193="","",IF(COUNTIF($D$2:D193,D193)=1,1,0))</f>
        <v>0</v>
      </c>
    </row>
    <row r="194" spans="1:5" x14ac:dyDescent="0.2">
      <c r="A194" t="str">
        <f>Réponses_Domaines!B194</f>
        <v>D01</v>
      </c>
      <c r="B194" t="str">
        <f>IFERROR(VLOOKUP(Réponses_Domaines!A194,Réponses_Répondants!$A$2:$B$5000,2,FALSE),"")</f>
        <v>UGA</v>
      </c>
      <c r="C194">
        <f>Réponses_Domaines!D194</f>
        <v>2</v>
      </c>
      <c r="D194" t="str">
        <f>B194&amp;"|"&amp;A194</f>
        <v>UGA|D01</v>
      </c>
      <c r="E194">
        <f>IF(C194="","",IF(COUNTIF($D$2:D194,D194)=1,1,0))</f>
        <v>1</v>
      </c>
    </row>
    <row r="195" spans="1:5" x14ac:dyDescent="0.2">
      <c r="A195" t="str">
        <f>Réponses_Domaines!B195</f>
        <v>D02</v>
      </c>
      <c r="B195" t="str">
        <f>IFERROR(VLOOKUP(Réponses_Domaines!A195,Réponses_Répondants!$A$2:$B$5000,2,FALSE),"")</f>
        <v>UGA</v>
      </c>
      <c r="C195">
        <f>Réponses_Domaines!D195</f>
        <v>4</v>
      </c>
      <c r="D195" t="str">
        <f>B195&amp;"|"&amp;A195</f>
        <v>UGA|D02</v>
      </c>
      <c r="E195">
        <f>IF(C195="","",IF(COUNTIF($D$2:D195,D195)=1,1,0))</f>
        <v>1</v>
      </c>
    </row>
    <row r="196" spans="1:5" x14ac:dyDescent="0.2">
      <c r="A196" t="str">
        <f>Réponses_Domaines!B196</f>
        <v>D03</v>
      </c>
      <c r="B196" t="str">
        <f>IFERROR(VLOOKUP(Réponses_Domaines!A196,Réponses_Répondants!$A$2:$B$5000,2,FALSE),"")</f>
        <v>UGA</v>
      </c>
      <c r="C196">
        <f>Réponses_Domaines!D196</f>
        <v>3</v>
      </c>
      <c r="D196" t="str">
        <f>B196&amp;"|"&amp;A196</f>
        <v>UGA|D03</v>
      </c>
      <c r="E196">
        <f>IF(C196="","",IF(COUNTIF($D$2:D196,D196)=1,1,0))</f>
        <v>1</v>
      </c>
    </row>
    <row r="197" spans="1:5" x14ac:dyDescent="0.2">
      <c r="A197" t="str">
        <f>Réponses_Domaines!B197</f>
        <v>D04</v>
      </c>
      <c r="B197" t="str">
        <f>IFERROR(VLOOKUP(Réponses_Domaines!A197,Réponses_Répondants!$A$2:$B$5000,2,FALSE),"")</f>
        <v>UGA</v>
      </c>
      <c r="C197">
        <f>Réponses_Domaines!D197</f>
        <v>0</v>
      </c>
      <c r="D197" t="str">
        <f>B197&amp;"|"&amp;A197</f>
        <v>UGA|D04</v>
      </c>
      <c r="E197">
        <f>IF(C197="","",IF(COUNTIF($D$2:D197,D197)=1,1,0))</f>
        <v>1</v>
      </c>
    </row>
    <row r="198" spans="1:5" x14ac:dyDescent="0.2">
      <c r="A198" t="str">
        <f>Réponses_Domaines!B198</f>
        <v>D05</v>
      </c>
      <c r="B198" t="str">
        <f>IFERROR(VLOOKUP(Réponses_Domaines!A198,Réponses_Répondants!$A$2:$B$5000,2,FALSE),"")</f>
        <v>UGA</v>
      </c>
      <c r="C198">
        <f>Réponses_Domaines!D198</f>
        <v>0</v>
      </c>
      <c r="D198" t="str">
        <f>B198&amp;"|"&amp;A198</f>
        <v>UGA|D05</v>
      </c>
      <c r="E198">
        <f>IF(C198="","",IF(COUNTIF($D$2:D198,D198)=1,1,0))</f>
        <v>1</v>
      </c>
    </row>
    <row r="199" spans="1:5" x14ac:dyDescent="0.2">
      <c r="A199" t="str">
        <f>Réponses_Domaines!B199</f>
        <v>D06</v>
      </c>
      <c r="B199" t="str">
        <f>IFERROR(VLOOKUP(Réponses_Domaines!A199,Réponses_Répondants!$A$2:$B$5000,2,FALSE),"")</f>
        <v>UGA</v>
      </c>
      <c r="C199">
        <f>Réponses_Domaines!D199</f>
        <v>0</v>
      </c>
      <c r="D199" t="str">
        <f>B199&amp;"|"&amp;A199</f>
        <v>UGA|D06</v>
      </c>
      <c r="E199">
        <f>IF(C199="","",IF(COUNTIF($D$2:D199,D199)=1,1,0))</f>
        <v>1</v>
      </c>
    </row>
    <row r="200" spans="1:5" x14ac:dyDescent="0.2">
      <c r="A200" t="str">
        <f>Réponses_Domaines!B200</f>
        <v>D07</v>
      </c>
      <c r="B200" t="str">
        <f>IFERROR(VLOOKUP(Réponses_Domaines!A200,Réponses_Répondants!$A$2:$B$5000,2,FALSE),"")</f>
        <v>UGA</v>
      </c>
      <c r="C200">
        <f>Réponses_Domaines!D200</f>
        <v>0</v>
      </c>
      <c r="D200" t="str">
        <f>B200&amp;"|"&amp;A200</f>
        <v>UGA|D07</v>
      </c>
      <c r="E200">
        <f>IF(C200="","",IF(COUNTIF($D$2:D200,D200)=1,1,0))</f>
        <v>1</v>
      </c>
    </row>
    <row r="201" spans="1:5" x14ac:dyDescent="0.2">
      <c r="A201" t="str">
        <f>Réponses_Domaines!B201</f>
        <v>D08</v>
      </c>
      <c r="B201" t="str">
        <f>IFERROR(VLOOKUP(Réponses_Domaines!A201,Réponses_Répondants!$A$2:$B$5000,2,FALSE),"")</f>
        <v>UGA</v>
      </c>
      <c r="C201">
        <f>Réponses_Domaines!D201</f>
        <v>0</v>
      </c>
      <c r="D201" t="str">
        <f>B201&amp;"|"&amp;A201</f>
        <v>UGA|D08</v>
      </c>
      <c r="E201">
        <f>IF(C201="","",IF(COUNTIF($D$2:D201,D201)=1,1,0))</f>
        <v>1</v>
      </c>
    </row>
    <row r="202" spans="1:5" x14ac:dyDescent="0.2">
      <c r="A202" t="str">
        <f>Réponses_Domaines!B202</f>
        <v>D09</v>
      </c>
      <c r="B202" t="str">
        <f>IFERROR(VLOOKUP(Réponses_Domaines!A202,Réponses_Répondants!$A$2:$B$5000,2,FALSE),"")</f>
        <v>UGA</v>
      </c>
      <c r="C202">
        <f>Réponses_Domaines!D202</f>
        <v>1</v>
      </c>
      <c r="D202" t="str">
        <f>B202&amp;"|"&amp;A202</f>
        <v>UGA|D09</v>
      </c>
      <c r="E202">
        <f>IF(C202="","",IF(COUNTIF($D$2:D202,D202)=1,1,0))</f>
        <v>1</v>
      </c>
    </row>
    <row r="203" spans="1:5" x14ac:dyDescent="0.2">
      <c r="A203" t="str">
        <f>Réponses_Domaines!B203</f>
        <v>D10</v>
      </c>
      <c r="B203" t="str">
        <f>IFERROR(VLOOKUP(Réponses_Domaines!A203,Réponses_Répondants!$A$2:$B$5000,2,FALSE),"")</f>
        <v>UGA</v>
      </c>
      <c r="C203">
        <f>Réponses_Domaines!D203</f>
        <v>0</v>
      </c>
      <c r="D203" t="str">
        <f>B203&amp;"|"&amp;A203</f>
        <v>UGA|D10</v>
      </c>
      <c r="E203">
        <f>IF(C203="","",IF(COUNTIF($D$2:D203,D203)=1,1,0))</f>
        <v>1</v>
      </c>
    </row>
    <row r="204" spans="1:5" x14ac:dyDescent="0.2">
      <c r="A204" t="str">
        <f>Réponses_Domaines!B204</f>
        <v>D11</v>
      </c>
      <c r="B204" t="str">
        <f>IFERROR(VLOOKUP(Réponses_Domaines!A204,Réponses_Répondants!$A$2:$B$5000,2,FALSE),"")</f>
        <v>UGA</v>
      </c>
      <c r="C204">
        <f>Réponses_Domaines!D204</f>
        <v>5</v>
      </c>
      <c r="D204" t="str">
        <f>B204&amp;"|"&amp;A204</f>
        <v>UGA|D11</v>
      </c>
      <c r="E204">
        <f>IF(C204="","",IF(COUNTIF($D$2:D204,D204)=1,1,0))</f>
        <v>1</v>
      </c>
    </row>
    <row r="205" spans="1:5" x14ac:dyDescent="0.2">
      <c r="A205" t="str">
        <f>Réponses_Domaines!B205</f>
        <v>D12</v>
      </c>
      <c r="B205" t="str">
        <f>IFERROR(VLOOKUP(Réponses_Domaines!A205,Réponses_Répondants!$A$2:$B$5000,2,FALSE),"")</f>
        <v>UGA</v>
      </c>
      <c r="C205">
        <f>Réponses_Domaines!D205</f>
        <v>0</v>
      </c>
      <c r="D205" t="str">
        <f>B205&amp;"|"&amp;A205</f>
        <v>UGA|D12</v>
      </c>
      <c r="E205">
        <f>IF(C205="","",IF(COUNTIF($D$2:D205,D205)=1,1,0))</f>
        <v>1</v>
      </c>
    </row>
    <row r="206" spans="1:5" x14ac:dyDescent="0.2">
      <c r="A206" t="str">
        <f>Réponses_Domaines!B206</f>
        <v>D01</v>
      </c>
      <c r="B206" t="str">
        <f>IFERROR(VLOOKUP(Réponses_Domaines!A206,Réponses_Répondants!$A$2:$B$5000,2,FALSE),"")</f>
        <v>DZA</v>
      </c>
      <c r="C206">
        <f>Réponses_Domaines!D206</f>
        <v>3</v>
      </c>
      <c r="D206" t="str">
        <f>B206&amp;"|"&amp;A206</f>
        <v>DZA|D01</v>
      </c>
      <c r="E206">
        <f>IF(C206="","",IF(COUNTIF($D$2:D206,D206)=1,1,0))</f>
        <v>1</v>
      </c>
    </row>
    <row r="207" spans="1:5" x14ac:dyDescent="0.2">
      <c r="A207" t="str">
        <f>Réponses_Domaines!B207</f>
        <v>D02</v>
      </c>
      <c r="B207" t="str">
        <f>IFERROR(VLOOKUP(Réponses_Domaines!A207,Réponses_Répondants!$A$2:$B$5000,2,FALSE),"")</f>
        <v>DZA</v>
      </c>
      <c r="C207">
        <f>Réponses_Domaines!D207</f>
        <v>0</v>
      </c>
      <c r="D207" t="str">
        <f>B207&amp;"|"&amp;A207</f>
        <v>DZA|D02</v>
      </c>
      <c r="E207">
        <f>IF(C207="","",IF(COUNTIF($D$2:D207,D207)=1,1,0))</f>
        <v>1</v>
      </c>
    </row>
    <row r="208" spans="1:5" x14ac:dyDescent="0.2">
      <c r="A208" t="str">
        <f>Réponses_Domaines!B208</f>
        <v>D03</v>
      </c>
      <c r="B208" t="str">
        <f>IFERROR(VLOOKUP(Réponses_Domaines!A208,Réponses_Répondants!$A$2:$B$5000,2,FALSE),"")</f>
        <v>DZA</v>
      </c>
      <c r="C208">
        <f>Réponses_Domaines!D208</f>
        <v>0</v>
      </c>
      <c r="D208" t="str">
        <f>B208&amp;"|"&amp;A208</f>
        <v>DZA|D03</v>
      </c>
      <c r="E208">
        <f>IF(C208="","",IF(COUNTIF($D$2:D208,D208)=1,1,0))</f>
        <v>1</v>
      </c>
    </row>
    <row r="209" spans="1:5" x14ac:dyDescent="0.2">
      <c r="A209" t="str">
        <f>Réponses_Domaines!B209</f>
        <v>D04</v>
      </c>
      <c r="B209" t="str">
        <f>IFERROR(VLOOKUP(Réponses_Domaines!A209,Réponses_Répondants!$A$2:$B$5000,2,FALSE),"")</f>
        <v>DZA</v>
      </c>
      <c r="C209">
        <f>Réponses_Domaines!D209</f>
        <v>0</v>
      </c>
      <c r="D209" t="str">
        <f>B209&amp;"|"&amp;A209</f>
        <v>DZA|D04</v>
      </c>
      <c r="E209">
        <f>IF(C209="","",IF(COUNTIF($D$2:D209,D209)=1,1,0))</f>
        <v>1</v>
      </c>
    </row>
    <row r="210" spans="1:5" x14ac:dyDescent="0.2">
      <c r="A210" t="str">
        <f>Réponses_Domaines!B210</f>
        <v>D05</v>
      </c>
      <c r="B210" t="str">
        <f>IFERROR(VLOOKUP(Réponses_Domaines!A210,Réponses_Répondants!$A$2:$B$5000,2,FALSE),"")</f>
        <v>DZA</v>
      </c>
      <c r="C210">
        <f>Réponses_Domaines!D210</f>
        <v>4</v>
      </c>
      <c r="D210" t="str">
        <f>B210&amp;"|"&amp;A210</f>
        <v>DZA|D05</v>
      </c>
      <c r="E210">
        <f>IF(C210="","",IF(COUNTIF($D$2:D210,D210)=1,1,0))</f>
        <v>1</v>
      </c>
    </row>
    <row r="211" spans="1:5" x14ac:dyDescent="0.2">
      <c r="A211" t="str">
        <f>Réponses_Domaines!B211</f>
        <v>D06</v>
      </c>
      <c r="B211" t="str">
        <f>IFERROR(VLOOKUP(Réponses_Domaines!A211,Réponses_Répondants!$A$2:$B$5000,2,FALSE),"")</f>
        <v>DZA</v>
      </c>
      <c r="C211">
        <f>Réponses_Domaines!D211</f>
        <v>0</v>
      </c>
      <c r="D211" t="str">
        <f>B211&amp;"|"&amp;A211</f>
        <v>DZA|D06</v>
      </c>
      <c r="E211">
        <f>IF(C211="","",IF(COUNTIF($D$2:D211,D211)=1,1,0))</f>
        <v>1</v>
      </c>
    </row>
    <row r="212" spans="1:5" x14ac:dyDescent="0.2">
      <c r="A212" t="str">
        <f>Réponses_Domaines!B212</f>
        <v>D07</v>
      </c>
      <c r="B212" t="str">
        <f>IFERROR(VLOOKUP(Réponses_Domaines!A212,Réponses_Répondants!$A$2:$B$5000,2,FALSE),"")</f>
        <v>DZA</v>
      </c>
      <c r="C212">
        <f>Réponses_Domaines!D212</f>
        <v>0</v>
      </c>
      <c r="D212" t="str">
        <f>B212&amp;"|"&amp;A212</f>
        <v>DZA|D07</v>
      </c>
      <c r="E212">
        <f>IF(C212="","",IF(COUNTIF($D$2:D212,D212)=1,1,0))</f>
        <v>1</v>
      </c>
    </row>
    <row r="213" spans="1:5" x14ac:dyDescent="0.2">
      <c r="A213" t="str">
        <f>Réponses_Domaines!B213</f>
        <v>D08</v>
      </c>
      <c r="B213" t="str">
        <f>IFERROR(VLOOKUP(Réponses_Domaines!A213,Réponses_Répondants!$A$2:$B$5000,2,FALSE),"")</f>
        <v>DZA</v>
      </c>
      <c r="C213">
        <f>Réponses_Domaines!D213</f>
        <v>1</v>
      </c>
      <c r="D213" t="str">
        <f>B213&amp;"|"&amp;A213</f>
        <v>DZA|D08</v>
      </c>
      <c r="E213">
        <f>IF(C213="","",IF(COUNTIF($D$2:D213,D213)=1,1,0))</f>
        <v>1</v>
      </c>
    </row>
    <row r="214" spans="1:5" x14ac:dyDescent="0.2">
      <c r="A214" t="str">
        <f>Réponses_Domaines!B214</f>
        <v>D09</v>
      </c>
      <c r="B214" t="str">
        <f>IFERROR(VLOOKUP(Réponses_Domaines!A214,Réponses_Répondants!$A$2:$B$5000,2,FALSE),"")</f>
        <v>DZA</v>
      </c>
      <c r="C214">
        <f>Réponses_Domaines!D214</f>
        <v>5</v>
      </c>
      <c r="D214" t="str">
        <f>B214&amp;"|"&amp;A214</f>
        <v>DZA|D09</v>
      </c>
      <c r="E214">
        <f>IF(C214="","",IF(COUNTIF($D$2:D214,D214)=1,1,0))</f>
        <v>1</v>
      </c>
    </row>
    <row r="215" spans="1:5" x14ac:dyDescent="0.2">
      <c r="A215" t="str">
        <f>Réponses_Domaines!B215</f>
        <v>D10</v>
      </c>
      <c r="B215" t="str">
        <f>IFERROR(VLOOKUP(Réponses_Domaines!A215,Réponses_Répondants!$A$2:$B$5000,2,FALSE),"")</f>
        <v>DZA</v>
      </c>
      <c r="C215">
        <f>Réponses_Domaines!D215</f>
        <v>0</v>
      </c>
      <c r="D215" t="str">
        <f>B215&amp;"|"&amp;A215</f>
        <v>DZA|D10</v>
      </c>
      <c r="E215">
        <f>IF(C215="","",IF(COUNTIF($D$2:D215,D215)=1,1,0))</f>
        <v>1</v>
      </c>
    </row>
    <row r="216" spans="1:5" x14ac:dyDescent="0.2">
      <c r="A216" t="str">
        <f>Réponses_Domaines!B216</f>
        <v>D11</v>
      </c>
      <c r="B216" t="str">
        <f>IFERROR(VLOOKUP(Réponses_Domaines!A216,Réponses_Répondants!$A$2:$B$5000,2,FALSE),"")</f>
        <v>DZA</v>
      </c>
      <c r="C216">
        <f>Réponses_Domaines!D216</f>
        <v>0</v>
      </c>
      <c r="D216" t="str">
        <f>B216&amp;"|"&amp;A216</f>
        <v>DZA|D11</v>
      </c>
      <c r="E216">
        <f>IF(C216="","",IF(COUNTIF($D$2:D216,D216)=1,1,0))</f>
        <v>1</v>
      </c>
    </row>
    <row r="217" spans="1:5" x14ac:dyDescent="0.2">
      <c r="A217" t="str">
        <f>Réponses_Domaines!B217</f>
        <v>D12</v>
      </c>
      <c r="B217" t="str">
        <f>IFERROR(VLOOKUP(Réponses_Domaines!A217,Réponses_Répondants!$A$2:$B$5000,2,FALSE),"")</f>
        <v>DZA</v>
      </c>
      <c r="C217">
        <f>Réponses_Domaines!D217</f>
        <v>2</v>
      </c>
      <c r="D217" t="str">
        <f>B217&amp;"|"&amp;A217</f>
        <v>DZA|D12</v>
      </c>
      <c r="E217">
        <f>IF(C217="","",IF(COUNTIF($D$2:D217,D217)=1,1,0))</f>
        <v>1</v>
      </c>
    </row>
    <row r="218" spans="1:5" x14ac:dyDescent="0.2">
      <c r="A218" t="str">
        <f>Réponses_Domaines!B218</f>
        <v>D01</v>
      </c>
      <c r="B218" t="str">
        <f>IFERROR(VLOOKUP(Réponses_Domaines!A218,Réponses_Répondants!$A$2:$B$5000,2,FALSE),"")</f>
        <v>CMR</v>
      </c>
      <c r="C218">
        <f>Réponses_Domaines!D218</f>
        <v>0</v>
      </c>
      <c r="D218" t="str">
        <f>B218&amp;"|"&amp;A218</f>
        <v>CMR|D01</v>
      </c>
      <c r="E218">
        <f>IF(C218="","",IF(COUNTIF($D$2:D218,D218)=1,1,0))</f>
        <v>1</v>
      </c>
    </row>
    <row r="219" spans="1:5" x14ac:dyDescent="0.2">
      <c r="A219" t="str">
        <f>Réponses_Domaines!B219</f>
        <v>D02</v>
      </c>
      <c r="B219" t="str">
        <f>IFERROR(VLOOKUP(Réponses_Domaines!A219,Réponses_Répondants!$A$2:$B$5000,2,FALSE),"")</f>
        <v>CMR</v>
      </c>
      <c r="C219">
        <f>Réponses_Domaines!D219</f>
        <v>0</v>
      </c>
      <c r="D219" t="str">
        <f>B219&amp;"|"&amp;A219</f>
        <v>CMR|D02</v>
      </c>
      <c r="E219">
        <f>IF(C219="","",IF(COUNTIF($D$2:D219,D219)=1,1,0))</f>
        <v>1</v>
      </c>
    </row>
    <row r="220" spans="1:5" x14ac:dyDescent="0.2">
      <c r="A220" t="str">
        <f>Réponses_Domaines!B220</f>
        <v>D03</v>
      </c>
      <c r="B220" t="str">
        <f>IFERROR(VLOOKUP(Réponses_Domaines!A220,Réponses_Répondants!$A$2:$B$5000,2,FALSE),"")</f>
        <v>CMR</v>
      </c>
      <c r="C220">
        <f>Réponses_Domaines!D220</f>
        <v>1</v>
      </c>
      <c r="D220" t="str">
        <f>B220&amp;"|"&amp;A220</f>
        <v>CMR|D03</v>
      </c>
      <c r="E220">
        <f>IF(C220="","",IF(COUNTIF($D$2:D220,D220)=1,1,0))</f>
        <v>1</v>
      </c>
    </row>
    <row r="221" spans="1:5" x14ac:dyDescent="0.2">
      <c r="A221" t="str">
        <f>Réponses_Domaines!B221</f>
        <v>D04</v>
      </c>
      <c r="B221" t="str">
        <f>IFERROR(VLOOKUP(Réponses_Domaines!A221,Réponses_Répondants!$A$2:$B$5000,2,FALSE),"")</f>
        <v>CMR</v>
      </c>
      <c r="C221">
        <f>Réponses_Domaines!D221</f>
        <v>0</v>
      </c>
      <c r="D221" t="str">
        <f>B221&amp;"|"&amp;A221</f>
        <v>CMR|D04</v>
      </c>
      <c r="E221">
        <f>IF(C221="","",IF(COUNTIF($D$2:D221,D221)=1,1,0))</f>
        <v>1</v>
      </c>
    </row>
    <row r="222" spans="1:5" x14ac:dyDescent="0.2">
      <c r="A222" t="str">
        <f>Réponses_Domaines!B222</f>
        <v>D05</v>
      </c>
      <c r="B222" t="str">
        <f>IFERROR(VLOOKUP(Réponses_Domaines!A222,Réponses_Répondants!$A$2:$B$5000,2,FALSE),"")</f>
        <v>CMR</v>
      </c>
      <c r="C222">
        <f>Réponses_Domaines!D222</f>
        <v>3</v>
      </c>
      <c r="D222" t="str">
        <f>B222&amp;"|"&amp;A222</f>
        <v>CMR|D05</v>
      </c>
      <c r="E222">
        <f>IF(C222="","",IF(COUNTIF($D$2:D222,D222)=1,1,0))</f>
        <v>1</v>
      </c>
    </row>
    <row r="223" spans="1:5" x14ac:dyDescent="0.2">
      <c r="A223" t="str">
        <f>Réponses_Domaines!B223</f>
        <v>D06</v>
      </c>
      <c r="B223" t="str">
        <f>IFERROR(VLOOKUP(Réponses_Domaines!A223,Réponses_Répondants!$A$2:$B$5000,2,FALSE),"")</f>
        <v>CMR</v>
      </c>
      <c r="C223">
        <f>Réponses_Domaines!D223</f>
        <v>0</v>
      </c>
      <c r="D223" t="str">
        <f>B223&amp;"|"&amp;A223</f>
        <v>CMR|D06</v>
      </c>
      <c r="E223">
        <f>IF(C223="","",IF(COUNTIF($D$2:D223,D223)=1,1,0))</f>
        <v>1</v>
      </c>
    </row>
    <row r="224" spans="1:5" x14ac:dyDescent="0.2">
      <c r="A224" t="str">
        <f>Réponses_Domaines!B224</f>
        <v>D07</v>
      </c>
      <c r="B224" t="str">
        <f>IFERROR(VLOOKUP(Réponses_Domaines!A224,Réponses_Répondants!$A$2:$B$5000,2,FALSE),"")</f>
        <v>CMR</v>
      </c>
      <c r="C224">
        <f>Réponses_Domaines!D224</f>
        <v>4</v>
      </c>
      <c r="D224" t="str">
        <f>B224&amp;"|"&amp;A224</f>
        <v>CMR|D07</v>
      </c>
      <c r="E224">
        <f>IF(C224="","",IF(COUNTIF($D$2:D224,D224)=1,1,0))</f>
        <v>1</v>
      </c>
    </row>
    <row r="225" spans="1:5" x14ac:dyDescent="0.2">
      <c r="A225" t="str">
        <f>Réponses_Domaines!B225</f>
        <v>D08</v>
      </c>
      <c r="B225" t="str">
        <f>IFERROR(VLOOKUP(Réponses_Domaines!A225,Réponses_Répondants!$A$2:$B$5000,2,FALSE),"")</f>
        <v>CMR</v>
      </c>
      <c r="C225">
        <f>Réponses_Domaines!D225</f>
        <v>0</v>
      </c>
      <c r="D225" t="str">
        <f>B225&amp;"|"&amp;A225</f>
        <v>CMR|D08</v>
      </c>
      <c r="E225">
        <f>IF(C225="","",IF(COUNTIF($D$2:D225,D225)=1,1,0))</f>
        <v>1</v>
      </c>
    </row>
    <row r="226" spans="1:5" x14ac:dyDescent="0.2">
      <c r="A226" t="str">
        <f>Réponses_Domaines!B226</f>
        <v>D09</v>
      </c>
      <c r="B226" t="str">
        <f>IFERROR(VLOOKUP(Réponses_Domaines!A226,Réponses_Répondants!$A$2:$B$5000,2,FALSE),"")</f>
        <v>CMR</v>
      </c>
      <c r="C226">
        <f>Réponses_Domaines!D226</f>
        <v>0</v>
      </c>
      <c r="D226" t="str">
        <f>B226&amp;"|"&amp;A226</f>
        <v>CMR|D09</v>
      </c>
      <c r="E226">
        <f>IF(C226="","",IF(COUNTIF($D$2:D226,D226)=1,1,0))</f>
        <v>1</v>
      </c>
    </row>
    <row r="227" spans="1:5" x14ac:dyDescent="0.2">
      <c r="A227" t="str">
        <f>Réponses_Domaines!B227</f>
        <v>D10</v>
      </c>
      <c r="B227" t="str">
        <f>IFERROR(VLOOKUP(Réponses_Domaines!A227,Réponses_Répondants!$A$2:$B$5000,2,FALSE),"")</f>
        <v>CMR</v>
      </c>
      <c r="C227">
        <f>Réponses_Domaines!D227</f>
        <v>5</v>
      </c>
      <c r="D227" t="str">
        <f>B227&amp;"|"&amp;A227</f>
        <v>CMR|D10</v>
      </c>
      <c r="E227">
        <f>IF(C227="","",IF(COUNTIF($D$2:D227,D227)=1,1,0))</f>
        <v>1</v>
      </c>
    </row>
    <row r="228" spans="1:5" x14ac:dyDescent="0.2">
      <c r="A228" t="str">
        <f>Réponses_Domaines!B228</f>
        <v>D11</v>
      </c>
      <c r="B228" t="str">
        <f>IFERROR(VLOOKUP(Réponses_Domaines!A228,Réponses_Répondants!$A$2:$B$5000,2,FALSE),"")</f>
        <v>CMR</v>
      </c>
      <c r="C228">
        <f>Réponses_Domaines!D228</f>
        <v>0</v>
      </c>
      <c r="D228" t="str">
        <f>B228&amp;"|"&amp;A228</f>
        <v>CMR|D11</v>
      </c>
      <c r="E228">
        <f>IF(C228="","",IF(COUNTIF($D$2:D228,D228)=1,1,0))</f>
        <v>1</v>
      </c>
    </row>
    <row r="229" spans="1:5" x14ac:dyDescent="0.2">
      <c r="A229" t="str">
        <f>Réponses_Domaines!B229</f>
        <v>D12</v>
      </c>
      <c r="B229" t="str">
        <f>IFERROR(VLOOKUP(Réponses_Domaines!A229,Réponses_Répondants!$A$2:$B$5000,2,FALSE),"")</f>
        <v>CMR</v>
      </c>
      <c r="C229">
        <f>Réponses_Domaines!D229</f>
        <v>2</v>
      </c>
      <c r="D229" t="str">
        <f>B229&amp;"|"&amp;A229</f>
        <v>CMR|D12</v>
      </c>
      <c r="E229">
        <f>IF(C229="","",IF(COUNTIF($D$2:D229,D229)=1,1,0))</f>
        <v>1</v>
      </c>
    </row>
    <row r="230" spans="1:5" x14ac:dyDescent="0.2">
      <c r="A230" t="str">
        <f>Réponses_Domaines!B230</f>
        <v>D01</v>
      </c>
      <c r="B230" t="str">
        <f>IFERROR(VLOOKUP(Réponses_Domaines!A230,Réponses_Répondants!$A$2:$B$5000,2,FALSE),"")</f>
        <v>TGO</v>
      </c>
      <c r="C230">
        <f>Réponses_Domaines!D230</f>
        <v>0</v>
      </c>
      <c r="D230" t="str">
        <f>B230&amp;"|"&amp;A230</f>
        <v>TGO|D01</v>
      </c>
      <c r="E230">
        <f>IF(C230="","",IF(COUNTIF($D$2:D230,D230)=1,1,0))</f>
        <v>0</v>
      </c>
    </row>
    <row r="231" spans="1:5" x14ac:dyDescent="0.2">
      <c r="A231" t="str">
        <f>Réponses_Domaines!B231</f>
        <v>D02</v>
      </c>
      <c r="B231" t="str">
        <f>IFERROR(VLOOKUP(Réponses_Domaines!A231,Réponses_Répondants!$A$2:$B$5000,2,FALSE),"")</f>
        <v>TGO</v>
      </c>
      <c r="C231">
        <f>Réponses_Domaines!D231</f>
        <v>4</v>
      </c>
      <c r="D231" t="str">
        <f>B231&amp;"|"&amp;A231</f>
        <v>TGO|D02</v>
      </c>
      <c r="E231">
        <f>IF(C231="","",IF(COUNTIF($D$2:D231,D231)=1,1,0))</f>
        <v>0</v>
      </c>
    </row>
    <row r="232" spans="1:5" x14ac:dyDescent="0.2">
      <c r="A232" t="str">
        <f>Réponses_Domaines!B232</f>
        <v>D03</v>
      </c>
      <c r="B232" t="str">
        <f>IFERROR(VLOOKUP(Réponses_Domaines!A232,Réponses_Répondants!$A$2:$B$5000,2,FALSE),"")</f>
        <v>TGO</v>
      </c>
      <c r="C232">
        <f>Réponses_Domaines!D232</f>
        <v>2</v>
      </c>
      <c r="D232" t="str">
        <f>B232&amp;"|"&amp;A232</f>
        <v>TGO|D03</v>
      </c>
      <c r="E232">
        <f>IF(C232="","",IF(COUNTIF($D$2:D232,D232)=1,1,0))</f>
        <v>0</v>
      </c>
    </row>
    <row r="233" spans="1:5" x14ac:dyDescent="0.2">
      <c r="A233" t="str">
        <f>Réponses_Domaines!B233</f>
        <v>D04</v>
      </c>
      <c r="B233" t="str">
        <f>IFERROR(VLOOKUP(Réponses_Domaines!A233,Réponses_Répondants!$A$2:$B$5000,2,FALSE),"")</f>
        <v>TGO</v>
      </c>
      <c r="C233">
        <f>Réponses_Domaines!D233</f>
        <v>0</v>
      </c>
      <c r="D233" t="str">
        <f>B233&amp;"|"&amp;A233</f>
        <v>TGO|D04</v>
      </c>
      <c r="E233">
        <f>IF(C233="","",IF(COUNTIF($D$2:D233,D233)=1,1,0))</f>
        <v>0</v>
      </c>
    </row>
    <row r="234" spans="1:5" x14ac:dyDescent="0.2">
      <c r="A234" t="str">
        <f>Réponses_Domaines!B234</f>
        <v>D05</v>
      </c>
      <c r="B234" t="str">
        <f>IFERROR(VLOOKUP(Réponses_Domaines!A234,Réponses_Répondants!$A$2:$B$5000,2,FALSE),"")</f>
        <v>TGO</v>
      </c>
      <c r="C234">
        <f>Réponses_Domaines!D234</f>
        <v>3</v>
      </c>
      <c r="D234" t="str">
        <f>B234&amp;"|"&amp;A234</f>
        <v>TGO|D05</v>
      </c>
      <c r="E234">
        <f>IF(C234="","",IF(COUNTIF($D$2:D234,D234)=1,1,0))</f>
        <v>0</v>
      </c>
    </row>
    <row r="235" spans="1:5" x14ac:dyDescent="0.2">
      <c r="A235" t="str">
        <f>Réponses_Domaines!B235</f>
        <v>D06</v>
      </c>
      <c r="B235" t="str">
        <f>IFERROR(VLOOKUP(Réponses_Domaines!A235,Réponses_Répondants!$A$2:$B$5000,2,FALSE),"")</f>
        <v>TGO</v>
      </c>
      <c r="C235">
        <f>Réponses_Domaines!D235</f>
        <v>0</v>
      </c>
      <c r="D235" t="str">
        <f>B235&amp;"|"&amp;A235</f>
        <v>TGO|D06</v>
      </c>
      <c r="E235">
        <f>IF(C235="","",IF(COUNTIF($D$2:D235,D235)=1,1,0))</f>
        <v>0</v>
      </c>
    </row>
    <row r="236" spans="1:5" x14ac:dyDescent="0.2">
      <c r="A236" t="str">
        <f>Réponses_Domaines!B236</f>
        <v>D07</v>
      </c>
      <c r="B236" t="str">
        <f>IFERROR(VLOOKUP(Réponses_Domaines!A236,Réponses_Répondants!$A$2:$B$5000,2,FALSE),"")</f>
        <v>TGO</v>
      </c>
      <c r="C236">
        <f>Réponses_Domaines!D236</f>
        <v>1</v>
      </c>
      <c r="D236" t="str">
        <f>B236&amp;"|"&amp;A236</f>
        <v>TGO|D07</v>
      </c>
      <c r="E236">
        <f>IF(C236="","",IF(COUNTIF($D$2:D236,D236)=1,1,0))</f>
        <v>0</v>
      </c>
    </row>
    <row r="237" spans="1:5" x14ac:dyDescent="0.2">
      <c r="A237" t="str">
        <f>Réponses_Domaines!B237</f>
        <v>D08</v>
      </c>
      <c r="B237" t="str">
        <f>IFERROR(VLOOKUP(Réponses_Domaines!A237,Réponses_Répondants!$A$2:$B$5000,2,FALSE),"")</f>
        <v>TGO</v>
      </c>
      <c r="C237">
        <f>Réponses_Domaines!D237</f>
        <v>0</v>
      </c>
      <c r="D237" t="str">
        <f>B237&amp;"|"&amp;A237</f>
        <v>TGO|D08</v>
      </c>
      <c r="E237">
        <f>IF(C237="","",IF(COUNTIF($D$2:D237,D237)=1,1,0))</f>
        <v>0</v>
      </c>
    </row>
    <row r="238" spans="1:5" x14ac:dyDescent="0.2">
      <c r="A238" t="str">
        <f>Réponses_Domaines!B238</f>
        <v>D09</v>
      </c>
      <c r="B238" t="str">
        <f>IFERROR(VLOOKUP(Réponses_Domaines!A238,Réponses_Répondants!$A$2:$B$5000,2,FALSE),"")</f>
        <v>TGO</v>
      </c>
      <c r="C238">
        <f>Réponses_Domaines!D238</f>
        <v>0</v>
      </c>
      <c r="D238" t="str">
        <f>B238&amp;"|"&amp;A238</f>
        <v>TGO|D09</v>
      </c>
      <c r="E238">
        <f>IF(C238="","",IF(COUNTIF($D$2:D238,D238)=1,1,0))</f>
        <v>0</v>
      </c>
    </row>
    <row r="239" spans="1:5" x14ac:dyDescent="0.2">
      <c r="A239" t="str">
        <f>Réponses_Domaines!B239</f>
        <v>D10</v>
      </c>
      <c r="B239" t="str">
        <f>IFERROR(VLOOKUP(Réponses_Domaines!A239,Réponses_Répondants!$A$2:$B$5000,2,FALSE),"")</f>
        <v>TGO</v>
      </c>
      <c r="C239">
        <f>Réponses_Domaines!D239</f>
        <v>0</v>
      </c>
      <c r="D239" t="str">
        <f>B239&amp;"|"&amp;A239</f>
        <v>TGO|D10</v>
      </c>
      <c r="E239">
        <f>IF(C239="","",IF(COUNTIF($D$2:D239,D239)=1,1,0))</f>
        <v>0</v>
      </c>
    </row>
    <row r="240" spans="1:5" x14ac:dyDescent="0.2">
      <c r="A240" t="str">
        <f>Réponses_Domaines!B240</f>
        <v>D11</v>
      </c>
      <c r="B240" t="str">
        <f>IFERROR(VLOOKUP(Réponses_Domaines!A240,Réponses_Répondants!$A$2:$B$5000,2,FALSE),"")</f>
        <v>TGO</v>
      </c>
      <c r="C240">
        <f>Réponses_Domaines!D240</f>
        <v>5</v>
      </c>
      <c r="D240" t="str">
        <f>B240&amp;"|"&amp;A240</f>
        <v>TGO|D11</v>
      </c>
      <c r="E240">
        <f>IF(C240="","",IF(COUNTIF($D$2:D240,D240)=1,1,0))</f>
        <v>0</v>
      </c>
    </row>
    <row r="241" spans="1:5" x14ac:dyDescent="0.2">
      <c r="A241" t="str">
        <f>Réponses_Domaines!B241</f>
        <v>D12</v>
      </c>
      <c r="B241" t="str">
        <f>IFERROR(VLOOKUP(Réponses_Domaines!A241,Réponses_Répondants!$A$2:$B$5000,2,FALSE),"")</f>
        <v>TGO</v>
      </c>
      <c r="C241">
        <f>Réponses_Domaines!D241</f>
        <v>0</v>
      </c>
      <c r="D241" t="str">
        <f>B241&amp;"|"&amp;A241</f>
        <v>TGO|D12</v>
      </c>
      <c r="E241">
        <f>IF(C241="","",IF(COUNTIF($D$2:D241,D241)=1,1,0))</f>
        <v>0</v>
      </c>
    </row>
    <row r="242" spans="1:5" x14ac:dyDescent="0.2">
      <c r="A242" t="str">
        <f>Réponses_Domaines!B242</f>
        <v>D01</v>
      </c>
      <c r="B242" t="str">
        <f>IFERROR(VLOOKUP(Réponses_Domaines!A242,Réponses_Répondants!$A$2:$B$5000,2,FALSE),"")</f>
        <v>DZA</v>
      </c>
      <c r="C242">
        <f>Réponses_Domaines!D242</f>
        <v>0</v>
      </c>
      <c r="D242" t="str">
        <f>B242&amp;"|"&amp;A242</f>
        <v>DZA|D01</v>
      </c>
      <c r="E242">
        <f>IF(C242="","",IF(COUNTIF($D$2:D242,D242)=1,1,0))</f>
        <v>0</v>
      </c>
    </row>
    <row r="243" spans="1:5" x14ac:dyDescent="0.2">
      <c r="A243" t="str">
        <f>Réponses_Domaines!B243</f>
        <v>D02</v>
      </c>
      <c r="B243" t="str">
        <f>IFERROR(VLOOKUP(Réponses_Domaines!A243,Réponses_Répondants!$A$2:$B$5000,2,FALSE),"")</f>
        <v>DZA</v>
      </c>
      <c r="C243">
        <f>Réponses_Domaines!D243</f>
        <v>5</v>
      </c>
      <c r="D243" t="str">
        <f>B243&amp;"|"&amp;A243</f>
        <v>DZA|D02</v>
      </c>
      <c r="E243">
        <f>IF(C243="","",IF(COUNTIF($D$2:D243,D243)=1,1,0))</f>
        <v>0</v>
      </c>
    </row>
    <row r="244" spans="1:5" x14ac:dyDescent="0.2">
      <c r="A244" t="str">
        <f>Réponses_Domaines!B244</f>
        <v>D03</v>
      </c>
      <c r="B244" t="str">
        <f>IFERROR(VLOOKUP(Réponses_Domaines!A244,Réponses_Répondants!$A$2:$B$5000,2,FALSE),"")</f>
        <v>DZA</v>
      </c>
      <c r="C244">
        <f>Réponses_Domaines!D244</f>
        <v>0</v>
      </c>
      <c r="D244" t="str">
        <f>B244&amp;"|"&amp;A244</f>
        <v>DZA|D03</v>
      </c>
      <c r="E244">
        <f>IF(C244="","",IF(COUNTIF($D$2:D244,D244)=1,1,0))</f>
        <v>0</v>
      </c>
    </row>
    <row r="245" spans="1:5" x14ac:dyDescent="0.2">
      <c r="A245" t="str">
        <f>Réponses_Domaines!B245</f>
        <v>D04</v>
      </c>
      <c r="B245" t="str">
        <f>IFERROR(VLOOKUP(Réponses_Domaines!A245,Réponses_Répondants!$A$2:$B$5000,2,FALSE),"")</f>
        <v>DZA</v>
      </c>
      <c r="C245">
        <f>Réponses_Domaines!D245</f>
        <v>0</v>
      </c>
      <c r="D245" t="str">
        <f>B245&amp;"|"&amp;A245</f>
        <v>DZA|D04</v>
      </c>
      <c r="E245">
        <f>IF(C245="","",IF(COUNTIF($D$2:D245,D245)=1,1,0))</f>
        <v>0</v>
      </c>
    </row>
    <row r="246" spans="1:5" x14ac:dyDescent="0.2">
      <c r="A246" t="str">
        <f>Réponses_Domaines!B246</f>
        <v>D05</v>
      </c>
      <c r="B246" t="str">
        <f>IFERROR(VLOOKUP(Réponses_Domaines!A246,Réponses_Répondants!$A$2:$B$5000,2,FALSE),"")</f>
        <v>DZA</v>
      </c>
      <c r="C246">
        <f>Réponses_Domaines!D246</f>
        <v>2</v>
      </c>
      <c r="D246" t="str">
        <f>B246&amp;"|"&amp;A246</f>
        <v>DZA|D05</v>
      </c>
      <c r="E246">
        <f>IF(C246="","",IF(COUNTIF($D$2:D246,D246)=1,1,0))</f>
        <v>0</v>
      </c>
    </row>
    <row r="247" spans="1:5" x14ac:dyDescent="0.2">
      <c r="A247" t="str">
        <f>Réponses_Domaines!B247</f>
        <v>D06</v>
      </c>
      <c r="B247" t="str">
        <f>IFERROR(VLOOKUP(Réponses_Domaines!A247,Réponses_Répondants!$A$2:$B$5000,2,FALSE),"")</f>
        <v>DZA</v>
      </c>
      <c r="C247">
        <f>Réponses_Domaines!D247</f>
        <v>3</v>
      </c>
      <c r="D247" t="str">
        <f>B247&amp;"|"&amp;A247</f>
        <v>DZA|D06</v>
      </c>
      <c r="E247">
        <f>IF(C247="","",IF(COUNTIF($D$2:D247,D247)=1,1,0))</f>
        <v>0</v>
      </c>
    </row>
    <row r="248" spans="1:5" x14ac:dyDescent="0.2">
      <c r="A248" t="str">
        <f>Réponses_Domaines!B248</f>
        <v>D07</v>
      </c>
      <c r="B248" t="str">
        <f>IFERROR(VLOOKUP(Réponses_Domaines!A248,Réponses_Répondants!$A$2:$B$5000,2,FALSE),"")</f>
        <v>DZA</v>
      </c>
      <c r="C248">
        <f>Réponses_Domaines!D248</f>
        <v>0</v>
      </c>
      <c r="D248" t="str">
        <f>B248&amp;"|"&amp;A248</f>
        <v>DZA|D07</v>
      </c>
      <c r="E248">
        <f>IF(C248="","",IF(COUNTIF($D$2:D248,D248)=1,1,0))</f>
        <v>0</v>
      </c>
    </row>
    <row r="249" spans="1:5" x14ac:dyDescent="0.2">
      <c r="A249" t="str">
        <f>Réponses_Domaines!B249</f>
        <v>D08</v>
      </c>
      <c r="B249" t="str">
        <f>IFERROR(VLOOKUP(Réponses_Domaines!A249,Réponses_Répondants!$A$2:$B$5000,2,FALSE),"")</f>
        <v>DZA</v>
      </c>
      <c r="C249">
        <f>Réponses_Domaines!D249</f>
        <v>0</v>
      </c>
      <c r="D249" t="str">
        <f>B249&amp;"|"&amp;A249</f>
        <v>DZA|D08</v>
      </c>
      <c r="E249">
        <f>IF(C249="","",IF(COUNTIF($D$2:D249,D249)=1,1,0))</f>
        <v>0</v>
      </c>
    </row>
    <row r="250" spans="1:5" x14ac:dyDescent="0.2">
      <c r="A250" t="str">
        <f>Réponses_Domaines!B250</f>
        <v>D09</v>
      </c>
      <c r="B250" t="str">
        <f>IFERROR(VLOOKUP(Réponses_Domaines!A250,Réponses_Répondants!$A$2:$B$5000,2,FALSE),"")</f>
        <v>DZA</v>
      </c>
      <c r="C250">
        <f>Réponses_Domaines!D250</f>
        <v>0</v>
      </c>
      <c r="D250" t="str">
        <f>B250&amp;"|"&amp;A250</f>
        <v>DZA|D09</v>
      </c>
      <c r="E250">
        <f>IF(C250="","",IF(COUNTIF($D$2:D250,D250)=1,1,0))</f>
        <v>0</v>
      </c>
    </row>
    <row r="251" spans="1:5" x14ac:dyDescent="0.2">
      <c r="A251" t="str">
        <f>Réponses_Domaines!B251</f>
        <v>D10</v>
      </c>
      <c r="B251" t="str">
        <f>IFERROR(VLOOKUP(Réponses_Domaines!A251,Réponses_Répondants!$A$2:$B$5000,2,FALSE),"")</f>
        <v>DZA</v>
      </c>
      <c r="C251">
        <f>Réponses_Domaines!D251</f>
        <v>4</v>
      </c>
      <c r="D251" t="str">
        <f>B251&amp;"|"&amp;A251</f>
        <v>DZA|D10</v>
      </c>
      <c r="E251">
        <f>IF(C251="","",IF(COUNTIF($D$2:D251,D251)=1,1,0))</f>
        <v>0</v>
      </c>
    </row>
    <row r="252" spans="1:5" x14ac:dyDescent="0.2">
      <c r="A252" t="str">
        <f>Réponses_Domaines!B252</f>
        <v>D11</v>
      </c>
      <c r="B252" t="str">
        <f>IFERROR(VLOOKUP(Réponses_Domaines!A252,Réponses_Répondants!$A$2:$B$5000,2,FALSE),"")</f>
        <v>DZA</v>
      </c>
      <c r="C252">
        <f>Réponses_Domaines!D252</f>
        <v>0</v>
      </c>
      <c r="D252" t="str">
        <f>B252&amp;"|"&amp;A252</f>
        <v>DZA|D11</v>
      </c>
      <c r="E252">
        <f>IF(C252="","",IF(COUNTIF($D$2:D252,D252)=1,1,0))</f>
        <v>0</v>
      </c>
    </row>
    <row r="253" spans="1:5" x14ac:dyDescent="0.2">
      <c r="A253" t="str">
        <f>Réponses_Domaines!B253</f>
        <v>D12</v>
      </c>
      <c r="B253" t="str">
        <f>IFERROR(VLOOKUP(Réponses_Domaines!A253,Réponses_Répondants!$A$2:$B$5000,2,FALSE),"")</f>
        <v>DZA</v>
      </c>
      <c r="C253">
        <f>Réponses_Domaines!D253</f>
        <v>1</v>
      </c>
      <c r="D253" t="str">
        <f>B253&amp;"|"&amp;A253</f>
        <v>DZA|D12</v>
      </c>
      <c r="E253">
        <f>IF(C253="","",IF(COUNTIF($D$2:D253,D253)=1,1,0))</f>
        <v>0</v>
      </c>
    </row>
    <row r="254" spans="1:5" x14ac:dyDescent="0.2">
      <c r="A254" t="str">
        <f>Réponses_Domaines!B254</f>
        <v>D01</v>
      </c>
      <c r="B254" t="str">
        <f>IFERROR(VLOOKUP(Réponses_Domaines!A254,Réponses_Répondants!$A$2:$B$5000,2,FALSE),"")</f>
        <v>EGY</v>
      </c>
      <c r="C254">
        <f>Réponses_Domaines!D254</f>
        <v>4</v>
      </c>
      <c r="D254" t="str">
        <f>B254&amp;"|"&amp;A254</f>
        <v>EGY|D01</v>
      </c>
      <c r="E254">
        <f>IF(C254="","",IF(COUNTIF($D$2:D254,D254)=1,1,0))</f>
        <v>0</v>
      </c>
    </row>
    <row r="255" spans="1:5" x14ac:dyDescent="0.2">
      <c r="A255" t="str">
        <f>Réponses_Domaines!B255</f>
        <v>D02</v>
      </c>
      <c r="B255" t="str">
        <f>IFERROR(VLOOKUP(Réponses_Domaines!A255,Réponses_Répondants!$A$2:$B$5000,2,FALSE),"")</f>
        <v>EGY</v>
      </c>
      <c r="C255">
        <f>Réponses_Domaines!D255</f>
        <v>0</v>
      </c>
      <c r="D255" t="str">
        <f>B255&amp;"|"&amp;A255</f>
        <v>EGY|D02</v>
      </c>
      <c r="E255">
        <f>IF(C255="","",IF(COUNTIF($D$2:D255,D255)=1,1,0))</f>
        <v>0</v>
      </c>
    </row>
    <row r="256" spans="1:5" x14ac:dyDescent="0.2">
      <c r="A256" t="str">
        <f>Réponses_Domaines!B256</f>
        <v>D03</v>
      </c>
      <c r="B256" t="str">
        <f>IFERROR(VLOOKUP(Réponses_Domaines!A256,Réponses_Répondants!$A$2:$B$5000,2,FALSE),"")</f>
        <v>EGY</v>
      </c>
      <c r="C256">
        <f>Réponses_Domaines!D256</f>
        <v>0</v>
      </c>
      <c r="D256" t="str">
        <f>B256&amp;"|"&amp;A256</f>
        <v>EGY|D03</v>
      </c>
      <c r="E256">
        <f>IF(C256="","",IF(COUNTIF($D$2:D256,D256)=1,1,0))</f>
        <v>0</v>
      </c>
    </row>
    <row r="257" spans="1:5" x14ac:dyDescent="0.2">
      <c r="A257" t="str">
        <f>Réponses_Domaines!B257</f>
        <v>D04</v>
      </c>
      <c r="B257" t="str">
        <f>IFERROR(VLOOKUP(Réponses_Domaines!A257,Réponses_Répondants!$A$2:$B$5000,2,FALSE),"")</f>
        <v>EGY</v>
      </c>
      <c r="C257">
        <f>Réponses_Domaines!D257</f>
        <v>1</v>
      </c>
      <c r="D257" t="str">
        <f>B257&amp;"|"&amp;A257</f>
        <v>EGY|D04</v>
      </c>
      <c r="E257">
        <f>IF(C257="","",IF(COUNTIF($D$2:D257,D257)=1,1,0))</f>
        <v>0</v>
      </c>
    </row>
    <row r="258" spans="1:5" x14ac:dyDescent="0.2">
      <c r="A258" t="str">
        <f>Réponses_Domaines!B258</f>
        <v>D05</v>
      </c>
      <c r="B258" t="str">
        <f>IFERROR(VLOOKUP(Réponses_Domaines!A258,Réponses_Répondants!$A$2:$B$5000,2,FALSE),"")</f>
        <v>EGY</v>
      </c>
      <c r="C258">
        <f>Réponses_Domaines!D258</f>
        <v>0</v>
      </c>
      <c r="D258" t="str">
        <f>B258&amp;"|"&amp;A258</f>
        <v>EGY|D05</v>
      </c>
      <c r="E258">
        <f>IF(C258="","",IF(COUNTIF($D$2:D258,D258)=1,1,0))</f>
        <v>0</v>
      </c>
    </row>
    <row r="259" spans="1:5" x14ac:dyDescent="0.2">
      <c r="A259" t="str">
        <f>Réponses_Domaines!B259</f>
        <v>D06</v>
      </c>
      <c r="B259" t="str">
        <f>IFERROR(VLOOKUP(Réponses_Domaines!A259,Réponses_Répondants!$A$2:$B$5000,2,FALSE),"")</f>
        <v>EGY</v>
      </c>
      <c r="C259">
        <f>Réponses_Domaines!D259</f>
        <v>0</v>
      </c>
      <c r="D259" t="str">
        <f>B259&amp;"|"&amp;A259</f>
        <v>EGY|D06</v>
      </c>
      <c r="E259">
        <f>IF(C259="","",IF(COUNTIF($D$2:D259,D259)=1,1,0))</f>
        <v>0</v>
      </c>
    </row>
    <row r="260" spans="1:5" x14ac:dyDescent="0.2">
      <c r="A260" t="str">
        <f>Réponses_Domaines!B260</f>
        <v>D07</v>
      </c>
      <c r="B260" t="str">
        <f>IFERROR(VLOOKUP(Réponses_Domaines!A260,Réponses_Répondants!$A$2:$B$5000,2,FALSE),"")</f>
        <v>EGY</v>
      </c>
      <c r="C260">
        <f>Réponses_Domaines!D260</f>
        <v>5</v>
      </c>
      <c r="D260" t="str">
        <f>B260&amp;"|"&amp;A260</f>
        <v>EGY|D07</v>
      </c>
      <c r="E260">
        <f>IF(C260="","",IF(COUNTIF($D$2:D260,D260)=1,1,0))</f>
        <v>0</v>
      </c>
    </row>
    <row r="261" spans="1:5" x14ac:dyDescent="0.2">
      <c r="A261" t="str">
        <f>Réponses_Domaines!B261</f>
        <v>D08</v>
      </c>
      <c r="B261" t="str">
        <f>IFERROR(VLOOKUP(Réponses_Domaines!A261,Réponses_Répondants!$A$2:$B$5000,2,FALSE),"")</f>
        <v>EGY</v>
      </c>
      <c r="C261">
        <f>Réponses_Domaines!D261</f>
        <v>2</v>
      </c>
      <c r="D261" t="str">
        <f>B261&amp;"|"&amp;A261</f>
        <v>EGY|D08</v>
      </c>
      <c r="E261">
        <f>IF(C261="","",IF(COUNTIF($D$2:D261,D261)=1,1,0))</f>
        <v>0</v>
      </c>
    </row>
    <row r="262" spans="1:5" x14ac:dyDescent="0.2">
      <c r="A262" t="str">
        <f>Réponses_Domaines!B262</f>
        <v>D09</v>
      </c>
      <c r="B262" t="str">
        <f>IFERROR(VLOOKUP(Réponses_Domaines!A262,Réponses_Répondants!$A$2:$B$5000,2,FALSE),"")</f>
        <v>EGY</v>
      </c>
      <c r="C262">
        <f>Réponses_Domaines!D262</f>
        <v>0</v>
      </c>
      <c r="D262" t="str">
        <f>B262&amp;"|"&amp;A262</f>
        <v>EGY|D09</v>
      </c>
      <c r="E262">
        <f>IF(C262="","",IF(COUNTIF($D$2:D262,D262)=1,1,0))</f>
        <v>0</v>
      </c>
    </row>
    <row r="263" spans="1:5" x14ac:dyDescent="0.2">
      <c r="A263" t="str">
        <f>Réponses_Domaines!B263</f>
        <v>D10</v>
      </c>
      <c r="B263" t="str">
        <f>IFERROR(VLOOKUP(Réponses_Domaines!A263,Réponses_Répondants!$A$2:$B$5000,2,FALSE),"")</f>
        <v>EGY</v>
      </c>
      <c r="C263">
        <f>Réponses_Domaines!D263</f>
        <v>0</v>
      </c>
      <c r="D263" t="str">
        <f>B263&amp;"|"&amp;A263</f>
        <v>EGY|D10</v>
      </c>
      <c r="E263">
        <f>IF(C263="","",IF(COUNTIF($D$2:D263,D263)=1,1,0))</f>
        <v>0</v>
      </c>
    </row>
    <row r="264" spans="1:5" x14ac:dyDescent="0.2">
      <c r="A264" t="str">
        <f>Réponses_Domaines!B264</f>
        <v>D11</v>
      </c>
      <c r="B264" t="str">
        <f>IFERROR(VLOOKUP(Réponses_Domaines!A264,Réponses_Répondants!$A$2:$B$5000,2,FALSE),"")</f>
        <v>EGY</v>
      </c>
      <c r="C264">
        <f>Réponses_Domaines!D264</f>
        <v>0</v>
      </c>
      <c r="D264" t="str">
        <f>B264&amp;"|"&amp;A264</f>
        <v>EGY|D11</v>
      </c>
      <c r="E264">
        <f>IF(C264="","",IF(COUNTIF($D$2:D264,D264)=1,1,0))</f>
        <v>0</v>
      </c>
    </row>
    <row r="265" spans="1:5" x14ac:dyDescent="0.2">
      <c r="A265" t="str">
        <f>Réponses_Domaines!B265</f>
        <v>D12</v>
      </c>
      <c r="B265" t="str">
        <f>IFERROR(VLOOKUP(Réponses_Domaines!A265,Réponses_Répondants!$A$2:$B$5000,2,FALSE),"")</f>
        <v>EGY</v>
      </c>
      <c r="C265">
        <f>Réponses_Domaines!D265</f>
        <v>3</v>
      </c>
      <c r="D265" t="str">
        <f>B265&amp;"|"&amp;A265</f>
        <v>EGY|D12</v>
      </c>
      <c r="E265">
        <f>IF(C265="","",IF(COUNTIF($D$2:D265,D265)=1,1,0))</f>
        <v>0</v>
      </c>
    </row>
    <row r="266" spans="1:5" x14ac:dyDescent="0.2">
      <c r="A266" t="str">
        <f>Réponses_Domaines!B266</f>
        <v>D01</v>
      </c>
      <c r="B266" t="str">
        <f>IFERROR(VLOOKUP(Réponses_Domaines!A266,Réponses_Répondants!$A$2:$B$5000,2,FALSE),"")</f>
        <v>NAM</v>
      </c>
      <c r="C266">
        <f>Réponses_Domaines!D266</f>
        <v>1</v>
      </c>
      <c r="D266" t="str">
        <f>B266&amp;"|"&amp;A266</f>
        <v>NAM|D01</v>
      </c>
      <c r="E266">
        <f>IF(C266="","",IF(COUNTIF($D$2:D266,D266)=1,1,0))</f>
        <v>1</v>
      </c>
    </row>
    <row r="267" spans="1:5" x14ac:dyDescent="0.2">
      <c r="A267" t="str">
        <f>Réponses_Domaines!B267</f>
        <v>D02</v>
      </c>
      <c r="B267" t="str">
        <f>IFERROR(VLOOKUP(Réponses_Domaines!A267,Réponses_Répondants!$A$2:$B$5000,2,FALSE),"")</f>
        <v>NAM</v>
      </c>
      <c r="C267">
        <f>Réponses_Domaines!D267</f>
        <v>2</v>
      </c>
      <c r="D267" t="str">
        <f>B267&amp;"|"&amp;A267</f>
        <v>NAM|D02</v>
      </c>
      <c r="E267">
        <f>IF(C267="","",IF(COUNTIF($D$2:D267,D267)=1,1,0))</f>
        <v>1</v>
      </c>
    </row>
    <row r="268" spans="1:5" x14ac:dyDescent="0.2">
      <c r="A268" t="str">
        <f>Réponses_Domaines!B268</f>
        <v>D03</v>
      </c>
      <c r="B268" t="str">
        <f>IFERROR(VLOOKUP(Réponses_Domaines!A268,Réponses_Répondants!$A$2:$B$5000,2,FALSE),"")</f>
        <v>NAM</v>
      </c>
      <c r="C268">
        <f>Réponses_Domaines!D268</f>
        <v>0</v>
      </c>
      <c r="D268" t="str">
        <f>B268&amp;"|"&amp;A268</f>
        <v>NAM|D03</v>
      </c>
      <c r="E268">
        <f>IF(C268="","",IF(COUNTIF($D$2:D268,D268)=1,1,0))</f>
        <v>1</v>
      </c>
    </row>
    <row r="269" spans="1:5" x14ac:dyDescent="0.2">
      <c r="A269" t="str">
        <f>Réponses_Domaines!B269</f>
        <v>D04</v>
      </c>
      <c r="B269" t="str">
        <f>IFERROR(VLOOKUP(Réponses_Domaines!A269,Réponses_Répondants!$A$2:$B$5000,2,FALSE),"")</f>
        <v>NAM</v>
      </c>
      <c r="C269">
        <f>Réponses_Domaines!D269</f>
        <v>5</v>
      </c>
      <c r="D269" t="str">
        <f>B269&amp;"|"&amp;A269</f>
        <v>NAM|D04</v>
      </c>
      <c r="E269">
        <f>IF(C269="","",IF(COUNTIF($D$2:D269,D269)=1,1,0))</f>
        <v>1</v>
      </c>
    </row>
    <row r="270" spans="1:5" x14ac:dyDescent="0.2">
      <c r="A270" t="str">
        <f>Réponses_Domaines!B270</f>
        <v>D05</v>
      </c>
      <c r="B270" t="str">
        <f>IFERROR(VLOOKUP(Réponses_Domaines!A270,Réponses_Répondants!$A$2:$B$5000,2,FALSE),"")</f>
        <v>NAM</v>
      </c>
      <c r="C270">
        <f>Réponses_Domaines!D270</f>
        <v>0</v>
      </c>
      <c r="D270" t="str">
        <f>B270&amp;"|"&amp;A270</f>
        <v>NAM|D05</v>
      </c>
      <c r="E270">
        <f>IF(C270="","",IF(COUNTIF($D$2:D270,D270)=1,1,0))</f>
        <v>1</v>
      </c>
    </row>
    <row r="271" spans="1:5" x14ac:dyDescent="0.2">
      <c r="A271" t="str">
        <f>Réponses_Domaines!B271</f>
        <v>D06</v>
      </c>
      <c r="B271" t="str">
        <f>IFERROR(VLOOKUP(Réponses_Domaines!A271,Réponses_Répondants!$A$2:$B$5000,2,FALSE),"")</f>
        <v>NAM</v>
      </c>
      <c r="C271">
        <f>Réponses_Domaines!D271</f>
        <v>0</v>
      </c>
      <c r="D271" t="str">
        <f>B271&amp;"|"&amp;A271</f>
        <v>NAM|D06</v>
      </c>
      <c r="E271">
        <f>IF(C271="","",IF(COUNTIF($D$2:D271,D271)=1,1,0))</f>
        <v>1</v>
      </c>
    </row>
    <row r="272" spans="1:5" x14ac:dyDescent="0.2">
      <c r="A272" t="str">
        <f>Réponses_Domaines!B272</f>
        <v>D07</v>
      </c>
      <c r="B272" t="str">
        <f>IFERROR(VLOOKUP(Réponses_Domaines!A272,Réponses_Répondants!$A$2:$B$5000,2,FALSE),"")</f>
        <v>NAM</v>
      </c>
      <c r="C272">
        <f>Réponses_Domaines!D272</f>
        <v>0</v>
      </c>
      <c r="D272" t="str">
        <f>B272&amp;"|"&amp;A272</f>
        <v>NAM|D07</v>
      </c>
      <c r="E272">
        <f>IF(C272="","",IF(COUNTIF($D$2:D272,D272)=1,1,0))</f>
        <v>1</v>
      </c>
    </row>
    <row r="273" spans="1:5" x14ac:dyDescent="0.2">
      <c r="A273" t="str">
        <f>Réponses_Domaines!B273</f>
        <v>D08</v>
      </c>
      <c r="B273" t="str">
        <f>IFERROR(VLOOKUP(Réponses_Domaines!A273,Réponses_Répondants!$A$2:$B$5000,2,FALSE),"")</f>
        <v>NAM</v>
      </c>
      <c r="C273">
        <f>Réponses_Domaines!D273</f>
        <v>0</v>
      </c>
      <c r="D273" t="str">
        <f>B273&amp;"|"&amp;A273</f>
        <v>NAM|D08</v>
      </c>
      <c r="E273">
        <f>IF(C273="","",IF(COUNTIF($D$2:D273,D273)=1,1,0))</f>
        <v>1</v>
      </c>
    </row>
    <row r="274" spans="1:5" x14ac:dyDescent="0.2">
      <c r="A274" t="str">
        <f>Réponses_Domaines!B274</f>
        <v>D09</v>
      </c>
      <c r="B274" t="str">
        <f>IFERROR(VLOOKUP(Réponses_Domaines!A274,Réponses_Répondants!$A$2:$B$5000,2,FALSE),"")</f>
        <v>NAM</v>
      </c>
      <c r="C274">
        <f>Réponses_Domaines!D274</f>
        <v>4</v>
      </c>
      <c r="D274" t="str">
        <f>B274&amp;"|"&amp;A274</f>
        <v>NAM|D09</v>
      </c>
      <c r="E274">
        <f>IF(C274="","",IF(COUNTIF($D$2:D274,D274)=1,1,0))</f>
        <v>1</v>
      </c>
    </row>
    <row r="275" spans="1:5" x14ac:dyDescent="0.2">
      <c r="A275" t="str">
        <f>Réponses_Domaines!B275</f>
        <v>D10</v>
      </c>
      <c r="B275" t="str">
        <f>IFERROR(VLOOKUP(Réponses_Domaines!A275,Réponses_Répondants!$A$2:$B$5000,2,FALSE),"")</f>
        <v>NAM</v>
      </c>
      <c r="C275">
        <f>Réponses_Domaines!D275</f>
        <v>0</v>
      </c>
      <c r="D275" t="str">
        <f>B275&amp;"|"&amp;A275</f>
        <v>NAM|D10</v>
      </c>
      <c r="E275">
        <f>IF(C275="","",IF(COUNTIF($D$2:D275,D275)=1,1,0))</f>
        <v>1</v>
      </c>
    </row>
    <row r="276" spans="1:5" x14ac:dyDescent="0.2">
      <c r="A276" t="str">
        <f>Réponses_Domaines!B276</f>
        <v>D11</v>
      </c>
      <c r="B276" t="str">
        <f>IFERROR(VLOOKUP(Réponses_Domaines!A276,Réponses_Répondants!$A$2:$B$5000,2,FALSE),"")</f>
        <v>NAM</v>
      </c>
      <c r="C276">
        <f>Réponses_Domaines!D276</f>
        <v>3</v>
      </c>
      <c r="D276" t="str">
        <f>B276&amp;"|"&amp;A276</f>
        <v>NAM|D11</v>
      </c>
      <c r="E276">
        <f>IF(C276="","",IF(COUNTIF($D$2:D276,D276)=1,1,0))</f>
        <v>1</v>
      </c>
    </row>
    <row r="277" spans="1:5" x14ac:dyDescent="0.2">
      <c r="A277" t="str">
        <f>Réponses_Domaines!B277</f>
        <v>D12</v>
      </c>
      <c r="B277" t="str">
        <f>IFERROR(VLOOKUP(Réponses_Domaines!A277,Réponses_Répondants!$A$2:$B$5000,2,FALSE),"")</f>
        <v>NAM</v>
      </c>
      <c r="C277">
        <f>Réponses_Domaines!D277</f>
        <v>0</v>
      </c>
      <c r="D277" t="str">
        <f>B277&amp;"|"&amp;A277</f>
        <v>NAM|D12</v>
      </c>
      <c r="E277">
        <f>IF(C277="","",IF(COUNTIF($D$2:D277,D277)=1,1,0))</f>
        <v>1</v>
      </c>
    </row>
    <row r="278" spans="1:5" x14ac:dyDescent="0.2">
      <c r="A278" t="str">
        <f>Réponses_Domaines!B278</f>
        <v>D01</v>
      </c>
      <c r="B278" t="str">
        <f>IFERROR(VLOOKUP(Réponses_Domaines!A278,Réponses_Répondants!$A$2:$B$5000,2,FALSE),"")</f>
        <v>NGA</v>
      </c>
      <c r="C278">
        <f>Réponses_Domaines!D278</f>
        <v>3</v>
      </c>
      <c r="D278" t="str">
        <f>B278&amp;"|"&amp;A278</f>
        <v>NGA|D01</v>
      </c>
      <c r="E278">
        <f>IF(C278="","",IF(COUNTIF($D$2:D278,D278)=1,1,0))</f>
        <v>1</v>
      </c>
    </row>
    <row r="279" spans="1:5" x14ac:dyDescent="0.2">
      <c r="A279" t="str">
        <f>Réponses_Domaines!B279</f>
        <v>D02</v>
      </c>
      <c r="B279" t="str">
        <f>IFERROR(VLOOKUP(Réponses_Domaines!A279,Réponses_Répondants!$A$2:$B$5000,2,FALSE),"")</f>
        <v>NGA</v>
      </c>
      <c r="C279">
        <f>Réponses_Domaines!D279</f>
        <v>0</v>
      </c>
      <c r="D279" t="str">
        <f>B279&amp;"|"&amp;A279</f>
        <v>NGA|D02</v>
      </c>
      <c r="E279">
        <f>IF(C279="","",IF(COUNTIF($D$2:D279,D279)=1,1,0))</f>
        <v>1</v>
      </c>
    </row>
    <row r="280" spans="1:5" x14ac:dyDescent="0.2">
      <c r="A280" t="str">
        <f>Réponses_Domaines!B280</f>
        <v>D03</v>
      </c>
      <c r="B280" t="str">
        <f>IFERROR(VLOOKUP(Réponses_Domaines!A280,Réponses_Répondants!$A$2:$B$5000,2,FALSE),"")</f>
        <v>NGA</v>
      </c>
      <c r="C280">
        <f>Réponses_Domaines!D280</f>
        <v>0</v>
      </c>
      <c r="D280" t="str">
        <f>B280&amp;"|"&amp;A280</f>
        <v>NGA|D03</v>
      </c>
      <c r="E280">
        <f>IF(C280="","",IF(COUNTIF($D$2:D280,D280)=1,1,0))</f>
        <v>1</v>
      </c>
    </row>
    <row r="281" spans="1:5" x14ac:dyDescent="0.2">
      <c r="A281" t="str">
        <f>Réponses_Domaines!B281</f>
        <v>D04</v>
      </c>
      <c r="B281" t="str">
        <f>IFERROR(VLOOKUP(Réponses_Domaines!A281,Réponses_Répondants!$A$2:$B$5000,2,FALSE),"")</f>
        <v>NGA</v>
      </c>
      <c r="C281">
        <f>Réponses_Domaines!D281</f>
        <v>0</v>
      </c>
      <c r="D281" t="str">
        <f>B281&amp;"|"&amp;A281</f>
        <v>NGA|D04</v>
      </c>
      <c r="E281">
        <f>IF(C281="","",IF(COUNTIF($D$2:D281,D281)=1,1,0))</f>
        <v>1</v>
      </c>
    </row>
    <row r="282" spans="1:5" x14ac:dyDescent="0.2">
      <c r="A282" t="str">
        <f>Réponses_Domaines!B282</f>
        <v>D05</v>
      </c>
      <c r="B282" t="str">
        <f>IFERROR(VLOOKUP(Réponses_Domaines!A282,Réponses_Répondants!$A$2:$B$5000,2,FALSE),"")</f>
        <v>NGA</v>
      </c>
      <c r="C282">
        <f>Réponses_Domaines!D282</f>
        <v>0</v>
      </c>
      <c r="D282" t="str">
        <f>B282&amp;"|"&amp;A282</f>
        <v>NGA|D05</v>
      </c>
      <c r="E282">
        <f>IF(C282="","",IF(COUNTIF($D$2:D282,D282)=1,1,0))</f>
        <v>1</v>
      </c>
    </row>
    <row r="283" spans="1:5" x14ac:dyDescent="0.2">
      <c r="A283" t="str">
        <f>Réponses_Domaines!B283</f>
        <v>D06</v>
      </c>
      <c r="B283" t="str">
        <f>IFERROR(VLOOKUP(Réponses_Domaines!A283,Réponses_Répondants!$A$2:$B$5000,2,FALSE),"")</f>
        <v>NGA</v>
      </c>
      <c r="C283">
        <f>Réponses_Domaines!D283</f>
        <v>1</v>
      </c>
      <c r="D283" t="str">
        <f>B283&amp;"|"&amp;A283</f>
        <v>NGA|D06</v>
      </c>
      <c r="E283">
        <f>IF(C283="","",IF(COUNTIF($D$2:D283,D283)=1,1,0))</f>
        <v>1</v>
      </c>
    </row>
    <row r="284" spans="1:5" x14ac:dyDescent="0.2">
      <c r="A284" t="str">
        <f>Réponses_Domaines!B284</f>
        <v>D07</v>
      </c>
      <c r="B284" t="str">
        <f>IFERROR(VLOOKUP(Réponses_Domaines!A284,Réponses_Répondants!$A$2:$B$5000,2,FALSE),"")</f>
        <v>NGA</v>
      </c>
      <c r="C284">
        <f>Réponses_Domaines!D284</f>
        <v>2</v>
      </c>
      <c r="D284" t="str">
        <f>B284&amp;"|"&amp;A284</f>
        <v>NGA|D07</v>
      </c>
      <c r="E284">
        <f>IF(C284="","",IF(COUNTIF($D$2:D284,D284)=1,1,0))</f>
        <v>1</v>
      </c>
    </row>
    <row r="285" spans="1:5" x14ac:dyDescent="0.2">
      <c r="A285" t="str">
        <f>Réponses_Domaines!B285</f>
        <v>D08</v>
      </c>
      <c r="B285" t="str">
        <f>IFERROR(VLOOKUP(Réponses_Domaines!A285,Réponses_Répondants!$A$2:$B$5000,2,FALSE),"")</f>
        <v>NGA</v>
      </c>
      <c r="C285">
        <f>Réponses_Domaines!D285</f>
        <v>5</v>
      </c>
      <c r="D285" t="str">
        <f>B285&amp;"|"&amp;A285</f>
        <v>NGA|D08</v>
      </c>
      <c r="E285">
        <f>IF(C285="","",IF(COUNTIF($D$2:D285,D285)=1,1,0))</f>
        <v>1</v>
      </c>
    </row>
    <row r="286" spans="1:5" x14ac:dyDescent="0.2">
      <c r="A286" t="str">
        <f>Réponses_Domaines!B286</f>
        <v>D09</v>
      </c>
      <c r="B286" t="str">
        <f>IFERROR(VLOOKUP(Réponses_Domaines!A286,Réponses_Répondants!$A$2:$B$5000,2,FALSE),"")</f>
        <v>NGA</v>
      </c>
      <c r="C286">
        <f>Réponses_Domaines!D286</f>
        <v>4</v>
      </c>
      <c r="D286" t="str">
        <f>B286&amp;"|"&amp;A286</f>
        <v>NGA|D09</v>
      </c>
      <c r="E286">
        <f>IF(C286="","",IF(COUNTIF($D$2:D286,D286)=1,1,0))</f>
        <v>1</v>
      </c>
    </row>
    <row r="287" spans="1:5" x14ac:dyDescent="0.2">
      <c r="A287" t="str">
        <f>Réponses_Domaines!B287</f>
        <v>D10</v>
      </c>
      <c r="B287" t="str">
        <f>IFERROR(VLOOKUP(Réponses_Domaines!A287,Réponses_Répondants!$A$2:$B$5000,2,FALSE),"")</f>
        <v>NGA</v>
      </c>
      <c r="C287">
        <f>Réponses_Domaines!D287</f>
        <v>0</v>
      </c>
      <c r="D287" t="str">
        <f>B287&amp;"|"&amp;A287</f>
        <v>NGA|D10</v>
      </c>
      <c r="E287">
        <f>IF(C287="","",IF(COUNTIF($D$2:D287,D287)=1,1,0))</f>
        <v>1</v>
      </c>
    </row>
    <row r="288" spans="1:5" x14ac:dyDescent="0.2">
      <c r="A288" t="str">
        <f>Réponses_Domaines!B288</f>
        <v>D11</v>
      </c>
      <c r="B288" t="str">
        <f>IFERROR(VLOOKUP(Réponses_Domaines!A288,Réponses_Répondants!$A$2:$B$5000,2,FALSE),"")</f>
        <v>NGA</v>
      </c>
      <c r="C288">
        <f>Réponses_Domaines!D288</f>
        <v>0</v>
      </c>
      <c r="D288" t="str">
        <f>B288&amp;"|"&amp;A288</f>
        <v>NGA|D11</v>
      </c>
      <c r="E288">
        <f>IF(C288="","",IF(COUNTIF($D$2:D288,D288)=1,1,0))</f>
        <v>1</v>
      </c>
    </row>
    <row r="289" spans="1:5" x14ac:dyDescent="0.2">
      <c r="A289" t="str">
        <f>Réponses_Domaines!B289</f>
        <v>D12</v>
      </c>
      <c r="B289" t="str">
        <f>IFERROR(VLOOKUP(Réponses_Domaines!A289,Réponses_Répondants!$A$2:$B$5000,2,FALSE),"")</f>
        <v>NGA</v>
      </c>
      <c r="C289">
        <f>Réponses_Domaines!D289</f>
        <v>0</v>
      </c>
      <c r="D289" t="str">
        <f>B289&amp;"|"&amp;A289</f>
        <v>NGA|D12</v>
      </c>
      <c r="E289">
        <f>IF(C289="","",IF(COUNTIF($D$2:D289,D289)=1,1,0))</f>
        <v>1</v>
      </c>
    </row>
    <row r="290" spans="1:5" x14ac:dyDescent="0.2">
      <c r="A290" t="str">
        <f>Réponses_Domaines!B290</f>
        <v>D01</v>
      </c>
      <c r="B290" t="str">
        <f>IFERROR(VLOOKUP(Réponses_Domaines!A290,Réponses_Répondants!$A$2:$B$5000,2,FALSE),"")</f>
        <v>MLI</v>
      </c>
      <c r="C290">
        <f>Réponses_Domaines!D290</f>
        <v>3</v>
      </c>
      <c r="D290" t="str">
        <f>B290&amp;"|"&amp;A290</f>
        <v>MLI|D01</v>
      </c>
      <c r="E290">
        <f>IF(C290="","",IF(COUNTIF($D$2:D290,D290)=1,1,0))</f>
        <v>0</v>
      </c>
    </row>
    <row r="291" spans="1:5" x14ac:dyDescent="0.2">
      <c r="A291" t="str">
        <f>Réponses_Domaines!B291</f>
        <v>D02</v>
      </c>
      <c r="B291" t="str">
        <f>IFERROR(VLOOKUP(Réponses_Domaines!A291,Réponses_Répondants!$A$2:$B$5000,2,FALSE),"")</f>
        <v>MLI</v>
      </c>
      <c r="C291">
        <f>Réponses_Domaines!D291</f>
        <v>0</v>
      </c>
      <c r="D291" t="str">
        <f>B291&amp;"|"&amp;A291</f>
        <v>MLI|D02</v>
      </c>
      <c r="E291">
        <f>IF(C291="","",IF(COUNTIF($D$2:D291,D291)=1,1,0))</f>
        <v>0</v>
      </c>
    </row>
    <row r="292" spans="1:5" x14ac:dyDescent="0.2">
      <c r="A292" t="str">
        <f>Réponses_Domaines!B292</f>
        <v>D03</v>
      </c>
      <c r="B292" t="str">
        <f>IFERROR(VLOOKUP(Réponses_Domaines!A292,Réponses_Répondants!$A$2:$B$5000,2,FALSE),"")</f>
        <v>MLI</v>
      </c>
      <c r="C292">
        <f>Réponses_Domaines!D292</f>
        <v>2</v>
      </c>
      <c r="D292" t="str">
        <f>B292&amp;"|"&amp;A292</f>
        <v>MLI|D03</v>
      </c>
      <c r="E292">
        <f>IF(C292="","",IF(COUNTIF($D$2:D292,D292)=1,1,0))</f>
        <v>0</v>
      </c>
    </row>
    <row r="293" spans="1:5" x14ac:dyDescent="0.2">
      <c r="A293" t="str">
        <f>Réponses_Domaines!B293</f>
        <v>D04</v>
      </c>
      <c r="B293" t="str">
        <f>IFERROR(VLOOKUP(Réponses_Domaines!A293,Réponses_Répondants!$A$2:$B$5000,2,FALSE),"")</f>
        <v>MLI</v>
      </c>
      <c r="C293">
        <f>Réponses_Domaines!D293</f>
        <v>0</v>
      </c>
      <c r="D293" t="str">
        <f>B293&amp;"|"&amp;A293</f>
        <v>MLI|D04</v>
      </c>
      <c r="E293">
        <f>IF(C293="","",IF(COUNTIF($D$2:D293,D293)=1,1,0))</f>
        <v>0</v>
      </c>
    </row>
    <row r="294" spans="1:5" x14ac:dyDescent="0.2">
      <c r="A294" t="str">
        <f>Réponses_Domaines!B294</f>
        <v>D05</v>
      </c>
      <c r="B294" t="str">
        <f>IFERROR(VLOOKUP(Réponses_Domaines!A294,Réponses_Répondants!$A$2:$B$5000,2,FALSE),"")</f>
        <v>MLI</v>
      </c>
      <c r="C294">
        <f>Réponses_Domaines!D294</f>
        <v>4</v>
      </c>
      <c r="D294" t="str">
        <f>B294&amp;"|"&amp;A294</f>
        <v>MLI|D05</v>
      </c>
      <c r="E294">
        <f>IF(C294="","",IF(COUNTIF($D$2:D294,D294)=1,1,0))</f>
        <v>0</v>
      </c>
    </row>
    <row r="295" spans="1:5" x14ac:dyDescent="0.2">
      <c r="A295" t="str">
        <f>Réponses_Domaines!B295</f>
        <v>D06</v>
      </c>
      <c r="B295" t="str">
        <f>IFERROR(VLOOKUP(Réponses_Domaines!A295,Réponses_Répondants!$A$2:$B$5000,2,FALSE),"")</f>
        <v>MLI</v>
      </c>
      <c r="C295">
        <f>Réponses_Domaines!D295</f>
        <v>1</v>
      </c>
      <c r="D295" t="str">
        <f>B295&amp;"|"&amp;A295</f>
        <v>MLI|D06</v>
      </c>
      <c r="E295">
        <f>IF(C295="","",IF(COUNTIF($D$2:D295,D295)=1,1,0))</f>
        <v>0</v>
      </c>
    </row>
    <row r="296" spans="1:5" x14ac:dyDescent="0.2">
      <c r="A296" t="str">
        <f>Réponses_Domaines!B296</f>
        <v>D07</v>
      </c>
      <c r="B296" t="str">
        <f>IFERROR(VLOOKUP(Réponses_Domaines!A296,Réponses_Répondants!$A$2:$B$5000,2,FALSE),"")</f>
        <v>MLI</v>
      </c>
      <c r="C296">
        <f>Réponses_Domaines!D296</f>
        <v>0</v>
      </c>
      <c r="D296" t="str">
        <f>B296&amp;"|"&amp;A296</f>
        <v>MLI|D07</v>
      </c>
      <c r="E296">
        <f>IF(C296="","",IF(COUNTIF($D$2:D296,D296)=1,1,0))</f>
        <v>0</v>
      </c>
    </row>
    <row r="297" spans="1:5" x14ac:dyDescent="0.2">
      <c r="A297" t="str">
        <f>Réponses_Domaines!B297</f>
        <v>D08</v>
      </c>
      <c r="B297" t="str">
        <f>IFERROR(VLOOKUP(Réponses_Domaines!A297,Réponses_Répondants!$A$2:$B$5000,2,FALSE),"")</f>
        <v>MLI</v>
      </c>
      <c r="C297">
        <f>Réponses_Domaines!D297</f>
        <v>5</v>
      </c>
      <c r="D297" t="str">
        <f>B297&amp;"|"&amp;A297</f>
        <v>MLI|D08</v>
      </c>
      <c r="E297">
        <f>IF(C297="","",IF(COUNTIF($D$2:D297,D297)=1,1,0))</f>
        <v>0</v>
      </c>
    </row>
    <row r="298" spans="1:5" x14ac:dyDescent="0.2">
      <c r="A298" t="str">
        <f>Réponses_Domaines!B298</f>
        <v>D09</v>
      </c>
      <c r="B298" t="str">
        <f>IFERROR(VLOOKUP(Réponses_Domaines!A298,Réponses_Répondants!$A$2:$B$5000,2,FALSE),"")</f>
        <v>MLI</v>
      </c>
      <c r="C298">
        <f>Réponses_Domaines!D298</f>
        <v>0</v>
      </c>
      <c r="D298" t="str">
        <f>B298&amp;"|"&amp;A298</f>
        <v>MLI|D09</v>
      </c>
      <c r="E298">
        <f>IF(C298="","",IF(COUNTIF($D$2:D298,D298)=1,1,0))</f>
        <v>0</v>
      </c>
    </row>
    <row r="299" spans="1:5" x14ac:dyDescent="0.2">
      <c r="A299" t="str">
        <f>Réponses_Domaines!B299</f>
        <v>D10</v>
      </c>
      <c r="B299" t="str">
        <f>IFERROR(VLOOKUP(Réponses_Domaines!A299,Réponses_Répondants!$A$2:$B$5000,2,FALSE),"")</f>
        <v>MLI</v>
      </c>
      <c r="C299">
        <f>Réponses_Domaines!D299</f>
        <v>0</v>
      </c>
      <c r="D299" t="str">
        <f>B299&amp;"|"&amp;A299</f>
        <v>MLI|D10</v>
      </c>
      <c r="E299">
        <f>IF(C299="","",IF(COUNTIF($D$2:D299,D299)=1,1,0))</f>
        <v>0</v>
      </c>
    </row>
    <row r="300" spans="1:5" x14ac:dyDescent="0.2">
      <c r="A300" t="str">
        <f>Réponses_Domaines!B300</f>
        <v>D11</v>
      </c>
      <c r="B300" t="str">
        <f>IFERROR(VLOOKUP(Réponses_Domaines!A300,Réponses_Répondants!$A$2:$B$5000,2,FALSE),"")</f>
        <v>MLI</v>
      </c>
      <c r="C300">
        <f>Réponses_Domaines!D300</f>
        <v>0</v>
      </c>
      <c r="D300" t="str">
        <f>B300&amp;"|"&amp;A300</f>
        <v>MLI|D11</v>
      </c>
      <c r="E300">
        <f>IF(C300="","",IF(COUNTIF($D$2:D300,D300)=1,1,0))</f>
        <v>0</v>
      </c>
    </row>
    <row r="301" spans="1:5" x14ac:dyDescent="0.2">
      <c r="A301" t="str">
        <f>Réponses_Domaines!B301</f>
        <v>D12</v>
      </c>
      <c r="B301" t="str">
        <f>IFERROR(VLOOKUP(Réponses_Domaines!A301,Réponses_Répondants!$A$2:$B$5000,2,FALSE),"")</f>
        <v>MLI</v>
      </c>
      <c r="C301">
        <f>Réponses_Domaines!D301</f>
        <v>0</v>
      </c>
      <c r="D301" t="str">
        <f>B301&amp;"|"&amp;A301</f>
        <v>MLI|D12</v>
      </c>
      <c r="E301">
        <f>IF(C301="","",IF(COUNTIF($D$2:D301,D301)=1,1,0))</f>
        <v>0</v>
      </c>
    </row>
    <row r="302" spans="1:5" x14ac:dyDescent="0.2">
      <c r="A302" t="str">
        <f>Réponses_Domaines!B302</f>
        <v>D01</v>
      </c>
      <c r="B302" t="str">
        <f>IFERROR(VLOOKUP(Réponses_Domaines!A302,Réponses_Répondants!$A$2:$B$5000,2,FALSE),"")</f>
        <v>BEN</v>
      </c>
      <c r="C302">
        <f>Réponses_Domaines!D302</f>
        <v>0</v>
      </c>
      <c r="D302" t="str">
        <f>B302&amp;"|"&amp;A302</f>
        <v>BEN|D01</v>
      </c>
      <c r="E302">
        <f>IF(C302="","",IF(COUNTIF($D$2:D302,D302)=1,1,0))</f>
        <v>1</v>
      </c>
    </row>
    <row r="303" spans="1:5" x14ac:dyDescent="0.2">
      <c r="A303" t="str">
        <f>Réponses_Domaines!B303</f>
        <v>D02</v>
      </c>
      <c r="B303" t="str">
        <f>IFERROR(VLOOKUP(Réponses_Domaines!A303,Réponses_Répondants!$A$2:$B$5000,2,FALSE),"")</f>
        <v>BEN</v>
      </c>
      <c r="C303">
        <f>Réponses_Domaines!D303</f>
        <v>0</v>
      </c>
      <c r="D303" t="str">
        <f>B303&amp;"|"&amp;A303</f>
        <v>BEN|D02</v>
      </c>
      <c r="E303">
        <f>IF(C303="","",IF(COUNTIF($D$2:D303,D303)=1,1,0))</f>
        <v>1</v>
      </c>
    </row>
    <row r="304" spans="1:5" x14ac:dyDescent="0.2">
      <c r="A304" t="str">
        <f>Réponses_Domaines!B304</f>
        <v>D03</v>
      </c>
      <c r="B304" t="str">
        <f>IFERROR(VLOOKUP(Réponses_Domaines!A304,Réponses_Répondants!$A$2:$B$5000,2,FALSE),"")</f>
        <v>BEN</v>
      </c>
      <c r="C304">
        <f>Réponses_Domaines!D304</f>
        <v>0</v>
      </c>
      <c r="D304" t="str">
        <f>B304&amp;"|"&amp;A304</f>
        <v>BEN|D03</v>
      </c>
      <c r="E304">
        <f>IF(C304="","",IF(COUNTIF($D$2:D304,D304)=1,1,0))</f>
        <v>1</v>
      </c>
    </row>
    <row r="305" spans="1:5" x14ac:dyDescent="0.2">
      <c r="A305" t="str">
        <f>Réponses_Domaines!B305</f>
        <v>D04</v>
      </c>
      <c r="B305" t="str">
        <f>IFERROR(VLOOKUP(Réponses_Domaines!A305,Réponses_Répondants!$A$2:$B$5000,2,FALSE),"")</f>
        <v>BEN</v>
      </c>
      <c r="C305">
        <f>Réponses_Domaines!D305</f>
        <v>3</v>
      </c>
      <c r="D305" t="str">
        <f>B305&amp;"|"&amp;A305</f>
        <v>BEN|D04</v>
      </c>
      <c r="E305">
        <f>IF(C305="","",IF(COUNTIF($D$2:D305,D305)=1,1,0))</f>
        <v>1</v>
      </c>
    </row>
    <row r="306" spans="1:5" x14ac:dyDescent="0.2">
      <c r="A306" t="str">
        <f>Réponses_Domaines!B306</f>
        <v>D05</v>
      </c>
      <c r="B306" t="str">
        <f>IFERROR(VLOOKUP(Réponses_Domaines!A306,Réponses_Répondants!$A$2:$B$5000,2,FALSE),"")</f>
        <v>BEN</v>
      </c>
      <c r="C306">
        <f>Réponses_Domaines!D306</f>
        <v>2</v>
      </c>
      <c r="D306" t="str">
        <f>B306&amp;"|"&amp;A306</f>
        <v>BEN|D05</v>
      </c>
      <c r="E306">
        <f>IF(C306="","",IF(COUNTIF($D$2:D306,D306)=1,1,0))</f>
        <v>1</v>
      </c>
    </row>
    <row r="307" spans="1:5" x14ac:dyDescent="0.2">
      <c r="A307" t="str">
        <f>Réponses_Domaines!B307</f>
        <v>D06</v>
      </c>
      <c r="B307" t="str">
        <f>IFERROR(VLOOKUP(Réponses_Domaines!A307,Réponses_Répondants!$A$2:$B$5000,2,FALSE),"")</f>
        <v>BEN</v>
      </c>
      <c r="C307">
        <f>Réponses_Domaines!D307</f>
        <v>0</v>
      </c>
      <c r="D307" t="str">
        <f>B307&amp;"|"&amp;A307</f>
        <v>BEN|D06</v>
      </c>
      <c r="E307">
        <f>IF(C307="","",IF(COUNTIF($D$2:D307,D307)=1,1,0))</f>
        <v>1</v>
      </c>
    </row>
    <row r="308" spans="1:5" x14ac:dyDescent="0.2">
      <c r="A308" t="str">
        <f>Réponses_Domaines!B308</f>
        <v>D07</v>
      </c>
      <c r="B308" t="str">
        <f>IFERROR(VLOOKUP(Réponses_Domaines!A308,Réponses_Répondants!$A$2:$B$5000,2,FALSE),"")</f>
        <v>BEN</v>
      </c>
      <c r="C308">
        <f>Réponses_Domaines!D308</f>
        <v>4</v>
      </c>
      <c r="D308" t="str">
        <f>B308&amp;"|"&amp;A308</f>
        <v>BEN|D07</v>
      </c>
      <c r="E308">
        <f>IF(C308="","",IF(COUNTIF($D$2:D308,D308)=1,1,0))</f>
        <v>1</v>
      </c>
    </row>
    <row r="309" spans="1:5" x14ac:dyDescent="0.2">
      <c r="A309" t="str">
        <f>Réponses_Domaines!B309</f>
        <v>D08</v>
      </c>
      <c r="B309" t="str">
        <f>IFERROR(VLOOKUP(Réponses_Domaines!A309,Réponses_Répondants!$A$2:$B$5000,2,FALSE),"")</f>
        <v>BEN</v>
      </c>
      <c r="C309">
        <f>Réponses_Domaines!D309</f>
        <v>0</v>
      </c>
      <c r="D309" t="str">
        <f>B309&amp;"|"&amp;A309</f>
        <v>BEN|D08</v>
      </c>
      <c r="E309">
        <f>IF(C309="","",IF(COUNTIF($D$2:D309,D309)=1,1,0))</f>
        <v>1</v>
      </c>
    </row>
    <row r="310" spans="1:5" x14ac:dyDescent="0.2">
      <c r="A310" t="str">
        <f>Réponses_Domaines!B310</f>
        <v>D09</v>
      </c>
      <c r="B310" t="str">
        <f>IFERROR(VLOOKUP(Réponses_Domaines!A310,Réponses_Répondants!$A$2:$B$5000,2,FALSE),"")</f>
        <v>BEN</v>
      </c>
      <c r="C310">
        <f>Réponses_Domaines!D310</f>
        <v>5</v>
      </c>
      <c r="D310" t="str">
        <f>B310&amp;"|"&amp;A310</f>
        <v>BEN|D09</v>
      </c>
      <c r="E310">
        <f>IF(C310="","",IF(COUNTIF($D$2:D310,D310)=1,1,0))</f>
        <v>1</v>
      </c>
    </row>
    <row r="311" spans="1:5" x14ac:dyDescent="0.2">
      <c r="A311" t="str">
        <f>Réponses_Domaines!B311</f>
        <v>D10</v>
      </c>
      <c r="B311" t="str">
        <f>IFERROR(VLOOKUP(Réponses_Domaines!A311,Réponses_Répondants!$A$2:$B$5000,2,FALSE),"")</f>
        <v>BEN</v>
      </c>
      <c r="C311">
        <f>Réponses_Domaines!D311</f>
        <v>0</v>
      </c>
      <c r="D311" t="str">
        <f>B311&amp;"|"&amp;A311</f>
        <v>BEN|D10</v>
      </c>
      <c r="E311">
        <f>IF(C311="","",IF(COUNTIF($D$2:D311,D311)=1,1,0))</f>
        <v>1</v>
      </c>
    </row>
    <row r="312" spans="1:5" x14ac:dyDescent="0.2">
      <c r="A312" t="str">
        <f>Réponses_Domaines!B312</f>
        <v>D11</v>
      </c>
      <c r="B312" t="str">
        <f>IFERROR(VLOOKUP(Réponses_Domaines!A312,Réponses_Répondants!$A$2:$B$5000,2,FALSE),"")</f>
        <v>BEN</v>
      </c>
      <c r="C312">
        <f>Réponses_Domaines!D312</f>
        <v>0</v>
      </c>
      <c r="D312" t="str">
        <f>B312&amp;"|"&amp;A312</f>
        <v>BEN|D11</v>
      </c>
      <c r="E312">
        <f>IF(C312="","",IF(COUNTIF($D$2:D312,D312)=1,1,0))</f>
        <v>1</v>
      </c>
    </row>
    <row r="313" spans="1:5" x14ac:dyDescent="0.2">
      <c r="A313" t="str">
        <f>Réponses_Domaines!B313</f>
        <v>D12</v>
      </c>
      <c r="B313" t="str">
        <f>IFERROR(VLOOKUP(Réponses_Domaines!A313,Réponses_Répondants!$A$2:$B$5000,2,FALSE),"")</f>
        <v>BEN</v>
      </c>
      <c r="C313">
        <f>Réponses_Domaines!D313</f>
        <v>1</v>
      </c>
      <c r="D313" t="str">
        <f>B313&amp;"|"&amp;A313</f>
        <v>BEN|D12</v>
      </c>
      <c r="E313">
        <f>IF(C313="","",IF(COUNTIF($D$2:D313,D313)=1,1,0))</f>
        <v>1</v>
      </c>
    </row>
    <row r="314" spans="1:5" x14ac:dyDescent="0.2">
      <c r="A314" t="str">
        <f>Réponses_Domaines!B314</f>
        <v>D01</v>
      </c>
      <c r="B314" t="str">
        <f>IFERROR(VLOOKUP(Réponses_Domaines!A314,Réponses_Répondants!$A$2:$B$5000,2,FALSE),"")</f>
        <v>CMR</v>
      </c>
      <c r="C314">
        <f>Réponses_Domaines!D314</f>
        <v>0</v>
      </c>
      <c r="D314" t="str">
        <f>B314&amp;"|"&amp;A314</f>
        <v>CMR|D01</v>
      </c>
      <c r="E314">
        <f>IF(C314="","",IF(COUNTIF($D$2:D314,D314)=1,1,0))</f>
        <v>0</v>
      </c>
    </row>
    <row r="315" spans="1:5" x14ac:dyDescent="0.2">
      <c r="A315" t="str">
        <f>Réponses_Domaines!B315</f>
        <v>D02</v>
      </c>
      <c r="B315" t="str">
        <f>IFERROR(VLOOKUP(Réponses_Domaines!A315,Réponses_Répondants!$A$2:$B$5000,2,FALSE),"")</f>
        <v>CMR</v>
      </c>
      <c r="C315">
        <f>Réponses_Domaines!D315</f>
        <v>4</v>
      </c>
      <c r="D315" t="str">
        <f>B315&amp;"|"&amp;A315</f>
        <v>CMR|D02</v>
      </c>
      <c r="E315">
        <f>IF(C315="","",IF(COUNTIF($D$2:D315,D315)=1,1,0))</f>
        <v>0</v>
      </c>
    </row>
    <row r="316" spans="1:5" x14ac:dyDescent="0.2">
      <c r="A316" t="str">
        <f>Réponses_Domaines!B316</f>
        <v>D03</v>
      </c>
      <c r="B316" t="str">
        <f>IFERROR(VLOOKUP(Réponses_Domaines!A316,Réponses_Répondants!$A$2:$B$5000,2,FALSE),"")</f>
        <v>CMR</v>
      </c>
      <c r="C316">
        <f>Réponses_Domaines!D316</f>
        <v>2</v>
      </c>
      <c r="D316" t="str">
        <f>B316&amp;"|"&amp;A316</f>
        <v>CMR|D03</v>
      </c>
      <c r="E316">
        <f>IF(C316="","",IF(COUNTIF($D$2:D316,D316)=1,1,0))</f>
        <v>0</v>
      </c>
    </row>
    <row r="317" spans="1:5" x14ac:dyDescent="0.2">
      <c r="A317" t="str">
        <f>Réponses_Domaines!B317</f>
        <v>D04</v>
      </c>
      <c r="B317" t="str">
        <f>IFERROR(VLOOKUP(Réponses_Domaines!A317,Réponses_Répondants!$A$2:$B$5000,2,FALSE),"")</f>
        <v>CMR</v>
      </c>
      <c r="C317">
        <f>Réponses_Domaines!D317</f>
        <v>0</v>
      </c>
      <c r="D317" t="str">
        <f>B317&amp;"|"&amp;A317</f>
        <v>CMR|D04</v>
      </c>
      <c r="E317">
        <f>IF(C317="","",IF(COUNTIF($D$2:D317,D317)=1,1,0))</f>
        <v>0</v>
      </c>
    </row>
    <row r="318" spans="1:5" x14ac:dyDescent="0.2">
      <c r="A318" t="str">
        <f>Réponses_Domaines!B318</f>
        <v>D05</v>
      </c>
      <c r="B318" t="str">
        <f>IFERROR(VLOOKUP(Réponses_Domaines!A318,Réponses_Répondants!$A$2:$B$5000,2,FALSE),"")</f>
        <v>CMR</v>
      </c>
      <c r="C318">
        <f>Réponses_Domaines!D318</f>
        <v>0</v>
      </c>
      <c r="D318" t="str">
        <f>B318&amp;"|"&amp;A318</f>
        <v>CMR|D05</v>
      </c>
      <c r="E318">
        <f>IF(C318="","",IF(COUNTIF($D$2:D318,D318)=1,1,0))</f>
        <v>0</v>
      </c>
    </row>
    <row r="319" spans="1:5" x14ac:dyDescent="0.2">
      <c r="A319" t="str">
        <f>Réponses_Domaines!B319</f>
        <v>D06</v>
      </c>
      <c r="B319" t="str">
        <f>IFERROR(VLOOKUP(Réponses_Domaines!A319,Réponses_Répondants!$A$2:$B$5000,2,FALSE),"")</f>
        <v>CMR</v>
      </c>
      <c r="C319">
        <f>Réponses_Domaines!D319</f>
        <v>0</v>
      </c>
      <c r="D319" t="str">
        <f>B319&amp;"|"&amp;A319</f>
        <v>CMR|D06</v>
      </c>
      <c r="E319">
        <f>IF(C319="","",IF(COUNTIF($D$2:D319,D319)=1,1,0))</f>
        <v>0</v>
      </c>
    </row>
    <row r="320" spans="1:5" x14ac:dyDescent="0.2">
      <c r="A320" t="str">
        <f>Réponses_Domaines!B320</f>
        <v>D07</v>
      </c>
      <c r="B320" t="str">
        <f>IFERROR(VLOOKUP(Réponses_Domaines!A320,Réponses_Répondants!$A$2:$B$5000,2,FALSE),"")</f>
        <v>CMR</v>
      </c>
      <c r="C320">
        <f>Réponses_Domaines!D320</f>
        <v>3</v>
      </c>
      <c r="D320" t="str">
        <f>B320&amp;"|"&amp;A320</f>
        <v>CMR|D07</v>
      </c>
      <c r="E320">
        <f>IF(C320="","",IF(COUNTIF($D$2:D320,D320)=1,1,0))</f>
        <v>0</v>
      </c>
    </row>
    <row r="321" spans="1:5" x14ac:dyDescent="0.2">
      <c r="A321" t="str">
        <f>Réponses_Domaines!B321</f>
        <v>D08</v>
      </c>
      <c r="B321" t="str">
        <f>IFERROR(VLOOKUP(Réponses_Domaines!A321,Réponses_Répondants!$A$2:$B$5000,2,FALSE),"")</f>
        <v>CMR</v>
      </c>
      <c r="C321">
        <f>Réponses_Domaines!D321</f>
        <v>0</v>
      </c>
      <c r="D321" t="str">
        <f>B321&amp;"|"&amp;A321</f>
        <v>CMR|D08</v>
      </c>
      <c r="E321">
        <f>IF(C321="","",IF(COUNTIF($D$2:D321,D321)=1,1,0))</f>
        <v>0</v>
      </c>
    </row>
    <row r="322" spans="1:5" x14ac:dyDescent="0.2">
      <c r="A322" t="str">
        <f>Réponses_Domaines!B322</f>
        <v>D09</v>
      </c>
      <c r="B322" t="str">
        <f>IFERROR(VLOOKUP(Réponses_Domaines!A322,Réponses_Répondants!$A$2:$B$5000,2,FALSE),"")</f>
        <v>CMR</v>
      </c>
      <c r="C322">
        <f>Réponses_Domaines!D322</f>
        <v>5</v>
      </c>
      <c r="D322" t="str">
        <f>B322&amp;"|"&amp;A322</f>
        <v>CMR|D09</v>
      </c>
      <c r="E322">
        <f>IF(C322="","",IF(COUNTIF($D$2:D322,D322)=1,1,0))</f>
        <v>0</v>
      </c>
    </row>
    <row r="323" spans="1:5" x14ac:dyDescent="0.2">
      <c r="A323" t="str">
        <f>Réponses_Domaines!B323</f>
        <v>D10</v>
      </c>
      <c r="B323" t="str">
        <f>IFERROR(VLOOKUP(Réponses_Domaines!A323,Réponses_Répondants!$A$2:$B$5000,2,FALSE),"")</f>
        <v>CMR</v>
      </c>
      <c r="C323">
        <f>Réponses_Domaines!D323</f>
        <v>0</v>
      </c>
      <c r="D323" t="str">
        <f>B323&amp;"|"&amp;A323</f>
        <v>CMR|D10</v>
      </c>
      <c r="E323">
        <f>IF(C323="","",IF(COUNTIF($D$2:D323,D323)=1,1,0))</f>
        <v>0</v>
      </c>
    </row>
    <row r="324" spans="1:5" x14ac:dyDescent="0.2">
      <c r="A324" t="str">
        <f>Réponses_Domaines!B324</f>
        <v>D11</v>
      </c>
      <c r="B324" t="str">
        <f>IFERROR(VLOOKUP(Réponses_Domaines!A324,Réponses_Répondants!$A$2:$B$5000,2,FALSE),"")</f>
        <v>CMR</v>
      </c>
      <c r="C324">
        <f>Réponses_Domaines!D324</f>
        <v>1</v>
      </c>
      <c r="D324" t="str">
        <f>B324&amp;"|"&amp;A324</f>
        <v>CMR|D11</v>
      </c>
      <c r="E324">
        <f>IF(C324="","",IF(COUNTIF($D$2:D324,D324)=1,1,0))</f>
        <v>0</v>
      </c>
    </row>
    <row r="325" spans="1:5" x14ac:dyDescent="0.2">
      <c r="A325" t="str">
        <f>Réponses_Domaines!B325</f>
        <v>D12</v>
      </c>
      <c r="B325" t="str">
        <f>IFERROR(VLOOKUP(Réponses_Domaines!A325,Réponses_Répondants!$A$2:$B$5000,2,FALSE),"")</f>
        <v>CMR</v>
      </c>
      <c r="C325">
        <f>Réponses_Domaines!D325</f>
        <v>0</v>
      </c>
      <c r="D325" t="str">
        <f>B325&amp;"|"&amp;A325</f>
        <v>CMR|D12</v>
      </c>
      <c r="E325">
        <f>IF(C325="","",IF(COUNTIF($D$2:D325,D325)=1,1,0))</f>
        <v>0</v>
      </c>
    </row>
    <row r="326" spans="1:5" x14ac:dyDescent="0.2">
      <c r="A326" t="str">
        <f>Réponses_Domaines!B326</f>
        <v>D01</v>
      </c>
      <c r="B326" t="str">
        <f>IFERROR(VLOOKUP(Réponses_Domaines!A326,Réponses_Répondants!$A$2:$B$5000,2,FALSE),"")</f>
        <v>ZAF</v>
      </c>
      <c r="C326">
        <f>Réponses_Domaines!D326</f>
        <v>0</v>
      </c>
      <c r="D326" t="str">
        <f>B326&amp;"|"&amp;A326</f>
        <v>ZAF|D01</v>
      </c>
      <c r="E326">
        <f>IF(C326="","",IF(COUNTIF($D$2:D326,D326)=1,1,0))</f>
        <v>0</v>
      </c>
    </row>
    <row r="327" spans="1:5" x14ac:dyDescent="0.2">
      <c r="A327" t="str">
        <f>Réponses_Domaines!B327</f>
        <v>D02</v>
      </c>
      <c r="B327" t="str">
        <f>IFERROR(VLOOKUP(Réponses_Domaines!A327,Réponses_Répondants!$A$2:$B$5000,2,FALSE),"")</f>
        <v>ZAF</v>
      </c>
      <c r="C327">
        <f>Réponses_Domaines!D327</f>
        <v>0</v>
      </c>
      <c r="D327" t="str">
        <f>B327&amp;"|"&amp;A327</f>
        <v>ZAF|D02</v>
      </c>
      <c r="E327">
        <f>IF(C327="","",IF(COUNTIF($D$2:D327,D327)=1,1,0))</f>
        <v>0</v>
      </c>
    </row>
    <row r="328" spans="1:5" x14ac:dyDescent="0.2">
      <c r="A328" t="str">
        <f>Réponses_Domaines!B328</f>
        <v>D03</v>
      </c>
      <c r="B328" t="str">
        <f>IFERROR(VLOOKUP(Réponses_Domaines!A328,Réponses_Répondants!$A$2:$B$5000,2,FALSE),"")</f>
        <v>ZAF</v>
      </c>
      <c r="C328">
        <f>Réponses_Domaines!D328</f>
        <v>0</v>
      </c>
      <c r="D328" t="str">
        <f>B328&amp;"|"&amp;A328</f>
        <v>ZAF|D03</v>
      </c>
      <c r="E328">
        <f>IF(C328="","",IF(COUNTIF($D$2:D328,D328)=1,1,0))</f>
        <v>0</v>
      </c>
    </row>
    <row r="329" spans="1:5" x14ac:dyDescent="0.2">
      <c r="A329" t="str">
        <f>Réponses_Domaines!B329</f>
        <v>D04</v>
      </c>
      <c r="B329" t="str">
        <f>IFERROR(VLOOKUP(Réponses_Domaines!A329,Réponses_Répondants!$A$2:$B$5000,2,FALSE),"")</f>
        <v>ZAF</v>
      </c>
      <c r="C329">
        <f>Réponses_Domaines!D329</f>
        <v>5</v>
      </c>
      <c r="D329" t="str">
        <f>B329&amp;"|"&amp;A329</f>
        <v>ZAF|D04</v>
      </c>
      <c r="E329">
        <f>IF(C329="","",IF(COUNTIF($D$2:D329,D329)=1,1,0))</f>
        <v>0</v>
      </c>
    </row>
    <row r="330" spans="1:5" x14ac:dyDescent="0.2">
      <c r="A330" t="str">
        <f>Réponses_Domaines!B330</f>
        <v>D05</v>
      </c>
      <c r="B330" t="str">
        <f>IFERROR(VLOOKUP(Réponses_Domaines!A330,Réponses_Répondants!$A$2:$B$5000,2,FALSE),"")</f>
        <v>ZAF</v>
      </c>
      <c r="C330">
        <f>Réponses_Domaines!D330</f>
        <v>2</v>
      </c>
      <c r="D330" t="str">
        <f>B330&amp;"|"&amp;A330</f>
        <v>ZAF|D05</v>
      </c>
      <c r="E330">
        <f>IF(C330="","",IF(COUNTIF($D$2:D330,D330)=1,1,0))</f>
        <v>0</v>
      </c>
    </row>
    <row r="331" spans="1:5" x14ac:dyDescent="0.2">
      <c r="A331" t="str">
        <f>Réponses_Domaines!B331</f>
        <v>D06</v>
      </c>
      <c r="B331" t="str">
        <f>IFERROR(VLOOKUP(Réponses_Domaines!A331,Réponses_Répondants!$A$2:$B$5000,2,FALSE),"")</f>
        <v>ZAF</v>
      </c>
      <c r="C331">
        <f>Réponses_Domaines!D331</f>
        <v>0</v>
      </c>
      <c r="D331" t="str">
        <f>B331&amp;"|"&amp;A331</f>
        <v>ZAF|D06</v>
      </c>
      <c r="E331">
        <f>IF(C331="","",IF(COUNTIF($D$2:D331,D331)=1,1,0))</f>
        <v>0</v>
      </c>
    </row>
    <row r="332" spans="1:5" x14ac:dyDescent="0.2">
      <c r="A332" t="str">
        <f>Réponses_Domaines!B332</f>
        <v>D07</v>
      </c>
      <c r="B332" t="str">
        <f>IFERROR(VLOOKUP(Réponses_Domaines!A332,Réponses_Répondants!$A$2:$B$5000,2,FALSE),"")</f>
        <v>ZAF</v>
      </c>
      <c r="C332">
        <f>Réponses_Domaines!D332</f>
        <v>1</v>
      </c>
      <c r="D332" t="str">
        <f>B332&amp;"|"&amp;A332</f>
        <v>ZAF|D07</v>
      </c>
      <c r="E332">
        <f>IF(C332="","",IF(COUNTIF($D$2:D332,D332)=1,1,0))</f>
        <v>0</v>
      </c>
    </row>
    <row r="333" spans="1:5" x14ac:dyDescent="0.2">
      <c r="A333" t="str">
        <f>Réponses_Domaines!B333</f>
        <v>D08</v>
      </c>
      <c r="B333" t="str">
        <f>IFERROR(VLOOKUP(Réponses_Domaines!A333,Réponses_Répondants!$A$2:$B$5000,2,FALSE),"")</f>
        <v>ZAF</v>
      </c>
      <c r="C333">
        <f>Réponses_Domaines!D333</f>
        <v>0</v>
      </c>
      <c r="D333" t="str">
        <f>B333&amp;"|"&amp;A333</f>
        <v>ZAF|D08</v>
      </c>
      <c r="E333">
        <f>IF(C333="","",IF(COUNTIF($D$2:D333,D333)=1,1,0))</f>
        <v>0</v>
      </c>
    </row>
    <row r="334" spans="1:5" x14ac:dyDescent="0.2">
      <c r="A334" t="str">
        <f>Réponses_Domaines!B334</f>
        <v>D09</v>
      </c>
      <c r="B334" t="str">
        <f>IFERROR(VLOOKUP(Réponses_Domaines!A334,Réponses_Répondants!$A$2:$B$5000,2,FALSE),"")</f>
        <v>ZAF</v>
      </c>
      <c r="C334">
        <f>Réponses_Domaines!D334</f>
        <v>0</v>
      </c>
      <c r="D334" t="str">
        <f>B334&amp;"|"&amp;A334</f>
        <v>ZAF|D09</v>
      </c>
      <c r="E334">
        <f>IF(C334="","",IF(COUNTIF($D$2:D334,D334)=1,1,0))</f>
        <v>0</v>
      </c>
    </row>
    <row r="335" spans="1:5" x14ac:dyDescent="0.2">
      <c r="A335" t="str">
        <f>Réponses_Domaines!B335</f>
        <v>D10</v>
      </c>
      <c r="B335" t="str">
        <f>IFERROR(VLOOKUP(Réponses_Domaines!A335,Réponses_Répondants!$A$2:$B$5000,2,FALSE),"")</f>
        <v>ZAF</v>
      </c>
      <c r="C335">
        <f>Réponses_Domaines!D335</f>
        <v>3</v>
      </c>
      <c r="D335" t="str">
        <f>B335&amp;"|"&amp;A335</f>
        <v>ZAF|D10</v>
      </c>
      <c r="E335">
        <f>IF(C335="","",IF(COUNTIF($D$2:D335,D335)=1,1,0))</f>
        <v>0</v>
      </c>
    </row>
    <row r="336" spans="1:5" x14ac:dyDescent="0.2">
      <c r="A336" t="str">
        <f>Réponses_Domaines!B336</f>
        <v>D11</v>
      </c>
      <c r="B336" t="str">
        <f>IFERROR(VLOOKUP(Réponses_Domaines!A336,Réponses_Répondants!$A$2:$B$5000,2,FALSE),"")</f>
        <v>ZAF</v>
      </c>
      <c r="C336">
        <f>Réponses_Domaines!D336</f>
        <v>0</v>
      </c>
      <c r="D336" t="str">
        <f>B336&amp;"|"&amp;A336</f>
        <v>ZAF|D11</v>
      </c>
      <c r="E336">
        <f>IF(C336="","",IF(COUNTIF($D$2:D336,D336)=1,1,0))</f>
        <v>0</v>
      </c>
    </row>
    <row r="337" spans="1:5" x14ac:dyDescent="0.2">
      <c r="A337" t="str">
        <f>Réponses_Domaines!B337</f>
        <v>D12</v>
      </c>
      <c r="B337" t="str">
        <f>IFERROR(VLOOKUP(Réponses_Domaines!A337,Réponses_Répondants!$A$2:$B$5000,2,FALSE),"")</f>
        <v>ZAF</v>
      </c>
      <c r="C337">
        <f>Réponses_Domaines!D337</f>
        <v>4</v>
      </c>
      <c r="D337" t="str">
        <f>B337&amp;"|"&amp;A337</f>
        <v>ZAF|D12</v>
      </c>
      <c r="E337">
        <f>IF(C337="","",IF(COUNTIF($D$2:D337,D337)=1,1,0))</f>
        <v>0</v>
      </c>
    </row>
    <row r="338" spans="1:5" x14ac:dyDescent="0.2">
      <c r="A338" t="str">
        <f>Réponses_Domaines!B338</f>
        <v>D01</v>
      </c>
      <c r="B338" t="str">
        <f>IFERROR(VLOOKUP(Réponses_Domaines!A338,Réponses_Répondants!$A$2:$B$5000,2,FALSE),"")</f>
        <v>TGO</v>
      </c>
      <c r="C338">
        <f>Réponses_Domaines!D338</f>
        <v>0</v>
      </c>
      <c r="D338" t="str">
        <f>B338&amp;"|"&amp;A338</f>
        <v>TGO|D01</v>
      </c>
      <c r="E338">
        <f>IF(C338="","",IF(COUNTIF($D$2:D338,D338)=1,1,0))</f>
        <v>0</v>
      </c>
    </row>
    <row r="339" spans="1:5" x14ac:dyDescent="0.2">
      <c r="A339" t="str">
        <f>Réponses_Domaines!B339</f>
        <v>D02</v>
      </c>
      <c r="B339" t="str">
        <f>IFERROR(VLOOKUP(Réponses_Domaines!A339,Réponses_Répondants!$A$2:$B$5000,2,FALSE),"")</f>
        <v>TGO</v>
      </c>
      <c r="C339">
        <f>Réponses_Domaines!D339</f>
        <v>2</v>
      </c>
      <c r="D339" t="str">
        <f>B339&amp;"|"&amp;A339</f>
        <v>TGO|D02</v>
      </c>
      <c r="E339">
        <f>IF(C339="","",IF(COUNTIF($D$2:D339,D339)=1,1,0))</f>
        <v>0</v>
      </c>
    </row>
    <row r="340" spans="1:5" x14ac:dyDescent="0.2">
      <c r="A340" t="str">
        <f>Réponses_Domaines!B340</f>
        <v>D03</v>
      </c>
      <c r="B340" t="str">
        <f>IFERROR(VLOOKUP(Réponses_Domaines!A340,Réponses_Répondants!$A$2:$B$5000,2,FALSE),"")</f>
        <v>TGO</v>
      </c>
      <c r="C340">
        <f>Réponses_Domaines!D340</f>
        <v>0</v>
      </c>
      <c r="D340" t="str">
        <f>B340&amp;"|"&amp;A340</f>
        <v>TGO|D03</v>
      </c>
      <c r="E340">
        <f>IF(C340="","",IF(COUNTIF($D$2:D340,D340)=1,1,0))</f>
        <v>0</v>
      </c>
    </row>
    <row r="341" spans="1:5" x14ac:dyDescent="0.2">
      <c r="A341" t="str">
        <f>Réponses_Domaines!B341</f>
        <v>D04</v>
      </c>
      <c r="B341" t="str">
        <f>IFERROR(VLOOKUP(Réponses_Domaines!A341,Réponses_Répondants!$A$2:$B$5000,2,FALSE),"")</f>
        <v>TGO</v>
      </c>
      <c r="C341">
        <f>Réponses_Domaines!D341</f>
        <v>0</v>
      </c>
      <c r="D341" t="str">
        <f>B341&amp;"|"&amp;A341</f>
        <v>TGO|D04</v>
      </c>
      <c r="E341">
        <f>IF(C341="","",IF(COUNTIF($D$2:D341,D341)=1,1,0))</f>
        <v>0</v>
      </c>
    </row>
    <row r="342" spans="1:5" x14ac:dyDescent="0.2">
      <c r="A342" t="str">
        <f>Réponses_Domaines!B342</f>
        <v>D05</v>
      </c>
      <c r="B342" t="str">
        <f>IFERROR(VLOOKUP(Réponses_Domaines!A342,Réponses_Répondants!$A$2:$B$5000,2,FALSE),"")</f>
        <v>TGO</v>
      </c>
      <c r="C342">
        <f>Réponses_Domaines!D342</f>
        <v>0</v>
      </c>
      <c r="D342" t="str">
        <f>B342&amp;"|"&amp;A342</f>
        <v>TGO|D05</v>
      </c>
      <c r="E342">
        <f>IF(C342="","",IF(COUNTIF($D$2:D342,D342)=1,1,0))</f>
        <v>0</v>
      </c>
    </row>
    <row r="343" spans="1:5" x14ac:dyDescent="0.2">
      <c r="A343" t="str">
        <f>Réponses_Domaines!B343</f>
        <v>D06</v>
      </c>
      <c r="B343" t="str">
        <f>IFERROR(VLOOKUP(Réponses_Domaines!A343,Réponses_Répondants!$A$2:$B$5000,2,FALSE),"")</f>
        <v>TGO</v>
      </c>
      <c r="C343">
        <f>Réponses_Domaines!D343</f>
        <v>1</v>
      </c>
      <c r="D343" t="str">
        <f>B343&amp;"|"&amp;A343</f>
        <v>TGO|D06</v>
      </c>
      <c r="E343">
        <f>IF(C343="","",IF(COUNTIF($D$2:D343,D343)=1,1,0))</f>
        <v>0</v>
      </c>
    </row>
    <row r="344" spans="1:5" x14ac:dyDescent="0.2">
      <c r="A344" t="str">
        <f>Réponses_Domaines!B344</f>
        <v>D07</v>
      </c>
      <c r="B344" t="str">
        <f>IFERROR(VLOOKUP(Réponses_Domaines!A344,Réponses_Répondants!$A$2:$B$5000,2,FALSE),"")</f>
        <v>TGO</v>
      </c>
      <c r="C344">
        <f>Réponses_Domaines!D344</f>
        <v>0</v>
      </c>
      <c r="D344" t="str">
        <f>B344&amp;"|"&amp;A344</f>
        <v>TGO|D07</v>
      </c>
      <c r="E344">
        <f>IF(C344="","",IF(COUNTIF($D$2:D344,D344)=1,1,0))</f>
        <v>0</v>
      </c>
    </row>
    <row r="345" spans="1:5" x14ac:dyDescent="0.2">
      <c r="A345" t="str">
        <f>Réponses_Domaines!B345</f>
        <v>D08</v>
      </c>
      <c r="B345" t="str">
        <f>IFERROR(VLOOKUP(Réponses_Domaines!A345,Réponses_Répondants!$A$2:$B$5000,2,FALSE),"")</f>
        <v>TGO</v>
      </c>
      <c r="C345">
        <f>Réponses_Domaines!D345</f>
        <v>5</v>
      </c>
      <c r="D345" t="str">
        <f>B345&amp;"|"&amp;A345</f>
        <v>TGO|D08</v>
      </c>
      <c r="E345">
        <f>IF(C345="","",IF(COUNTIF($D$2:D345,D345)=1,1,0))</f>
        <v>0</v>
      </c>
    </row>
    <row r="346" spans="1:5" x14ac:dyDescent="0.2">
      <c r="A346" t="str">
        <f>Réponses_Domaines!B346</f>
        <v>D09</v>
      </c>
      <c r="B346" t="str">
        <f>IFERROR(VLOOKUP(Réponses_Domaines!A346,Réponses_Répondants!$A$2:$B$5000,2,FALSE),"")</f>
        <v>TGO</v>
      </c>
      <c r="C346">
        <f>Réponses_Domaines!D346</f>
        <v>4</v>
      </c>
      <c r="D346" t="str">
        <f>B346&amp;"|"&amp;A346</f>
        <v>TGO|D09</v>
      </c>
      <c r="E346">
        <f>IF(C346="","",IF(COUNTIF($D$2:D346,D346)=1,1,0))</f>
        <v>0</v>
      </c>
    </row>
    <row r="347" spans="1:5" x14ac:dyDescent="0.2">
      <c r="A347" t="str">
        <f>Réponses_Domaines!B347</f>
        <v>D10</v>
      </c>
      <c r="B347" t="str">
        <f>IFERROR(VLOOKUP(Réponses_Domaines!A347,Réponses_Répondants!$A$2:$B$5000,2,FALSE),"")</f>
        <v>TGO</v>
      </c>
      <c r="C347">
        <f>Réponses_Domaines!D347</f>
        <v>3</v>
      </c>
      <c r="D347" t="str">
        <f>B347&amp;"|"&amp;A347</f>
        <v>TGO|D10</v>
      </c>
      <c r="E347">
        <f>IF(C347="","",IF(COUNTIF($D$2:D347,D347)=1,1,0))</f>
        <v>0</v>
      </c>
    </row>
    <row r="348" spans="1:5" x14ac:dyDescent="0.2">
      <c r="A348" t="str">
        <f>Réponses_Domaines!B348</f>
        <v>D11</v>
      </c>
      <c r="B348" t="str">
        <f>IFERROR(VLOOKUP(Réponses_Domaines!A348,Réponses_Répondants!$A$2:$B$5000,2,FALSE),"")</f>
        <v>TGO</v>
      </c>
      <c r="C348">
        <f>Réponses_Domaines!D348</f>
        <v>0</v>
      </c>
      <c r="D348" t="str">
        <f>B348&amp;"|"&amp;A348</f>
        <v>TGO|D11</v>
      </c>
      <c r="E348">
        <f>IF(C348="","",IF(COUNTIF($D$2:D348,D348)=1,1,0))</f>
        <v>0</v>
      </c>
    </row>
    <row r="349" spans="1:5" x14ac:dyDescent="0.2">
      <c r="A349" t="str">
        <f>Réponses_Domaines!B349</f>
        <v>D12</v>
      </c>
      <c r="B349" t="str">
        <f>IFERROR(VLOOKUP(Réponses_Domaines!A349,Réponses_Répondants!$A$2:$B$5000,2,FALSE),"")</f>
        <v>TGO</v>
      </c>
      <c r="C349">
        <f>Réponses_Domaines!D349</f>
        <v>0</v>
      </c>
      <c r="D349" t="str">
        <f>B349&amp;"|"&amp;A349</f>
        <v>TGO|D12</v>
      </c>
      <c r="E349">
        <f>IF(C349="","",IF(COUNTIF($D$2:D349,D349)=1,1,0))</f>
        <v>0</v>
      </c>
    </row>
    <row r="350" spans="1:5" x14ac:dyDescent="0.2">
      <c r="A350" t="str">
        <f>Réponses_Domaines!B350</f>
        <v>D01</v>
      </c>
      <c r="B350" t="str">
        <f>IFERROR(VLOOKUP(Réponses_Domaines!A350,Réponses_Répondants!$A$2:$B$5000,2,FALSE),"")</f>
        <v>UGA</v>
      </c>
      <c r="C350">
        <f>Réponses_Domaines!D350</f>
        <v>0</v>
      </c>
      <c r="D350" t="str">
        <f>B350&amp;"|"&amp;A350</f>
        <v>UGA|D01</v>
      </c>
      <c r="E350">
        <f>IF(C350="","",IF(COUNTIF($D$2:D350,D350)=1,1,0))</f>
        <v>0</v>
      </c>
    </row>
    <row r="351" spans="1:5" x14ac:dyDescent="0.2">
      <c r="A351" t="str">
        <f>Réponses_Domaines!B351</f>
        <v>D02</v>
      </c>
      <c r="B351" t="str">
        <f>IFERROR(VLOOKUP(Réponses_Domaines!A351,Réponses_Répondants!$A$2:$B$5000,2,FALSE),"")</f>
        <v>UGA</v>
      </c>
      <c r="C351">
        <f>Réponses_Domaines!D351</f>
        <v>0</v>
      </c>
      <c r="D351" t="str">
        <f>B351&amp;"|"&amp;A351</f>
        <v>UGA|D02</v>
      </c>
      <c r="E351">
        <f>IF(C351="","",IF(COUNTIF($D$2:D351,D351)=1,1,0))</f>
        <v>0</v>
      </c>
    </row>
    <row r="352" spans="1:5" x14ac:dyDescent="0.2">
      <c r="A352" t="str">
        <f>Réponses_Domaines!B352</f>
        <v>D03</v>
      </c>
      <c r="B352" t="str">
        <f>IFERROR(VLOOKUP(Réponses_Domaines!A352,Réponses_Répondants!$A$2:$B$5000,2,FALSE),"")</f>
        <v>UGA</v>
      </c>
      <c r="C352">
        <f>Réponses_Domaines!D352</f>
        <v>0</v>
      </c>
      <c r="D352" t="str">
        <f>B352&amp;"|"&amp;A352</f>
        <v>UGA|D03</v>
      </c>
      <c r="E352">
        <f>IF(C352="","",IF(COUNTIF($D$2:D352,D352)=1,1,0))</f>
        <v>0</v>
      </c>
    </row>
    <row r="353" spans="1:5" x14ac:dyDescent="0.2">
      <c r="A353" t="str">
        <f>Réponses_Domaines!B353</f>
        <v>D04</v>
      </c>
      <c r="B353" t="str">
        <f>IFERROR(VLOOKUP(Réponses_Domaines!A353,Réponses_Répondants!$A$2:$B$5000,2,FALSE),"")</f>
        <v>UGA</v>
      </c>
      <c r="C353">
        <f>Réponses_Domaines!D353</f>
        <v>0</v>
      </c>
      <c r="D353" t="str">
        <f>B353&amp;"|"&amp;A353</f>
        <v>UGA|D04</v>
      </c>
      <c r="E353">
        <f>IF(C353="","",IF(COUNTIF($D$2:D353,D353)=1,1,0))</f>
        <v>0</v>
      </c>
    </row>
    <row r="354" spans="1:5" x14ac:dyDescent="0.2">
      <c r="A354" t="str">
        <f>Réponses_Domaines!B354</f>
        <v>D05</v>
      </c>
      <c r="B354" t="str">
        <f>IFERROR(VLOOKUP(Réponses_Domaines!A354,Réponses_Répondants!$A$2:$B$5000,2,FALSE),"")</f>
        <v>UGA</v>
      </c>
      <c r="C354">
        <f>Réponses_Domaines!D354</f>
        <v>0</v>
      </c>
      <c r="D354" t="str">
        <f>B354&amp;"|"&amp;A354</f>
        <v>UGA|D05</v>
      </c>
      <c r="E354">
        <f>IF(C354="","",IF(COUNTIF($D$2:D354,D354)=1,1,0))</f>
        <v>0</v>
      </c>
    </row>
    <row r="355" spans="1:5" x14ac:dyDescent="0.2">
      <c r="A355" t="str">
        <f>Réponses_Domaines!B355</f>
        <v>D06</v>
      </c>
      <c r="B355" t="str">
        <f>IFERROR(VLOOKUP(Réponses_Domaines!A355,Réponses_Répondants!$A$2:$B$5000,2,FALSE),"")</f>
        <v>UGA</v>
      </c>
      <c r="C355">
        <f>Réponses_Domaines!D355</f>
        <v>0</v>
      </c>
      <c r="D355" t="str">
        <f>B355&amp;"|"&amp;A355</f>
        <v>UGA|D06</v>
      </c>
      <c r="E355">
        <f>IF(C355="","",IF(COUNTIF($D$2:D355,D355)=1,1,0))</f>
        <v>0</v>
      </c>
    </row>
    <row r="356" spans="1:5" x14ac:dyDescent="0.2">
      <c r="A356" t="str">
        <f>Réponses_Domaines!B356</f>
        <v>D07</v>
      </c>
      <c r="B356" t="str">
        <f>IFERROR(VLOOKUP(Réponses_Domaines!A356,Réponses_Répondants!$A$2:$B$5000,2,FALSE),"")</f>
        <v>UGA</v>
      </c>
      <c r="C356">
        <f>Réponses_Domaines!D356</f>
        <v>2</v>
      </c>
      <c r="D356" t="str">
        <f>B356&amp;"|"&amp;A356</f>
        <v>UGA|D07</v>
      </c>
      <c r="E356">
        <f>IF(C356="","",IF(COUNTIF($D$2:D356,D356)=1,1,0))</f>
        <v>0</v>
      </c>
    </row>
    <row r="357" spans="1:5" x14ac:dyDescent="0.2">
      <c r="A357" t="str">
        <f>Réponses_Domaines!B357</f>
        <v>D08</v>
      </c>
      <c r="B357" t="str">
        <f>IFERROR(VLOOKUP(Réponses_Domaines!A357,Réponses_Répondants!$A$2:$B$5000,2,FALSE),"")</f>
        <v>UGA</v>
      </c>
      <c r="C357">
        <f>Réponses_Domaines!D357</f>
        <v>0</v>
      </c>
      <c r="D357" t="str">
        <f>B357&amp;"|"&amp;A357</f>
        <v>UGA|D08</v>
      </c>
      <c r="E357">
        <f>IF(C357="","",IF(COUNTIF($D$2:D357,D357)=1,1,0))</f>
        <v>0</v>
      </c>
    </row>
    <row r="358" spans="1:5" x14ac:dyDescent="0.2">
      <c r="A358" t="str">
        <f>Réponses_Domaines!B358</f>
        <v>D09</v>
      </c>
      <c r="B358" t="str">
        <f>IFERROR(VLOOKUP(Réponses_Domaines!A358,Réponses_Répondants!$A$2:$B$5000,2,FALSE),"")</f>
        <v>UGA</v>
      </c>
      <c r="C358">
        <f>Réponses_Domaines!D358</f>
        <v>1</v>
      </c>
      <c r="D358" t="str">
        <f>B358&amp;"|"&amp;A358</f>
        <v>UGA|D09</v>
      </c>
      <c r="E358">
        <f>IF(C358="","",IF(COUNTIF($D$2:D358,D358)=1,1,0))</f>
        <v>0</v>
      </c>
    </row>
    <row r="359" spans="1:5" x14ac:dyDescent="0.2">
      <c r="A359" t="str">
        <f>Réponses_Domaines!B359</f>
        <v>D10</v>
      </c>
      <c r="B359" t="str">
        <f>IFERROR(VLOOKUP(Réponses_Domaines!A359,Réponses_Répondants!$A$2:$B$5000,2,FALSE),"")</f>
        <v>UGA</v>
      </c>
      <c r="C359">
        <f>Réponses_Domaines!D359</f>
        <v>3</v>
      </c>
      <c r="D359" t="str">
        <f>B359&amp;"|"&amp;A359</f>
        <v>UGA|D10</v>
      </c>
      <c r="E359">
        <f>IF(C359="","",IF(COUNTIF($D$2:D359,D359)=1,1,0))</f>
        <v>0</v>
      </c>
    </row>
    <row r="360" spans="1:5" x14ac:dyDescent="0.2">
      <c r="A360" t="str">
        <f>Réponses_Domaines!B360</f>
        <v>D11</v>
      </c>
      <c r="B360" t="str">
        <f>IFERROR(VLOOKUP(Réponses_Domaines!A360,Réponses_Répondants!$A$2:$B$5000,2,FALSE),"")</f>
        <v>UGA</v>
      </c>
      <c r="C360">
        <f>Réponses_Domaines!D360</f>
        <v>5</v>
      </c>
      <c r="D360" t="str">
        <f>B360&amp;"|"&amp;A360</f>
        <v>UGA|D11</v>
      </c>
      <c r="E360">
        <f>IF(C360="","",IF(COUNTIF($D$2:D360,D360)=1,1,0))</f>
        <v>0</v>
      </c>
    </row>
    <row r="361" spans="1:5" x14ac:dyDescent="0.2">
      <c r="A361" t="str">
        <f>Réponses_Domaines!B361</f>
        <v>D12</v>
      </c>
      <c r="B361" t="str">
        <f>IFERROR(VLOOKUP(Réponses_Domaines!A361,Réponses_Répondants!$A$2:$B$5000,2,FALSE),"")</f>
        <v>UGA</v>
      </c>
      <c r="C361">
        <f>Réponses_Domaines!D361</f>
        <v>4</v>
      </c>
      <c r="D361" t="str">
        <f>B361&amp;"|"&amp;A361</f>
        <v>UGA|D12</v>
      </c>
      <c r="E361">
        <f>IF(C361="","",IF(COUNTIF($D$2:D361,D361)=1,1,0))</f>
        <v>0</v>
      </c>
    </row>
    <row r="362" spans="1:5" x14ac:dyDescent="0.2">
      <c r="A362" t="str">
        <f>Réponses_Domaines!B362</f>
        <v>D01</v>
      </c>
      <c r="B362" t="str">
        <f>IFERROR(VLOOKUP(Réponses_Domaines!A362,Réponses_Répondants!$A$2:$B$5000,2,FALSE),"")</f>
        <v>EGY</v>
      </c>
      <c r="C362">
        <f>Réponses_Domaines!D362</f>
        <v>5</v>
      </c>
      <c r="D362" t="str">
        <f>B362&amp;"|"&amp;A362</f>
        <v>EGY|D01</v>
      </c>
      <c r="E362">
        <f>IF(C362="","",IF(COUNTIF($D$2:D362,D362)=1,1,0))</f>
        <v>0</v>
      </c>
    </row>
    <row r="363" spans="1:5" x14ac:dyDescent="0.2">
      <c r="A363" t="str">
        <f>Réponses_Domaines!B363</f>
        <v>D02</v>
      </c>
      <c r="B363" t="str">
        <f>IFERROR(VLOOKUP(Réponses_Domaines!A363,Réponses_Répondants!$A$2:$B$5000,2,FALSE),"")</f>
        <v>EGY</v>
      </c>
      <c r="C363">
        <f>Réponses_Domaines!D363</f>
        <v>0</v>
      </c>
      <c r="D363" t="str">
        <f>B363&amp;"|"&amp;A363</f>
        <v>EGY|D02</v>
      </c>
      <c r="E363">
        <f>IF(C363="","",IF(COUNTIF($D$2:D363,D363)=1,1,0))</f>
        <v>0</v>
      </c>
    </row>
    <row r="364" spans="1:5" x14ac:dyDescent="0.2">
      <c r="A364" t="str">
        <f>Réponses_Domaines!B364</f>
        <v>D03</v>
      </c>
      <c r="B364" t="str">
        <f>IFERROR(VLOOKUP(Réponses_Domaines!A364,Réponses_Répondants!$A$2:$B$5000,2,FALSE),"")</f>
        <v>EGY</v>
      </c>
      <c r="C364">
        <f>Réponses_Domaines!D364</f>
        <v>2</v>
      </c>
      <c r="D364" t="str">
        <f>B364&amp;"|"&amp;A364</f>
        <v>EGY|D03</v>
      </c>
      <c r="E364">
        <f>IF(C364="","",IF(COUNTIF($D$2:D364,D364)=1,1,0))</f>
        <v>0</v>
      </c>
    </row>
    <row r="365" spans="1:5" x14ac:dyDescent="0.2">
      <c r="A365" t="str">
        <f>Réponses_Domaines!B365</f>
        <v>D04</v>
      </c>
      <c r="B365" t="str">
        <f>IFERROR(VLOOKUP(Réponses_Domaines!A365,Réponses_Répondants!$A$2:$B$5000,2,FALSE),"")</f>
        <v>EGY</v>
      </c>
      <c r="C365">
        <f>Réponses_Domaines!D365</f>
        <v>0</v>
      </c>
      <c r="D365" t="str">
        <f>B365&amp;"|"&amp;A365</f>
        <v>EGY|D04</v>
      </c>
      <c r="E365">
        <f>IF(C365="","",IF(COUNTIF($D$2:D365,D365)=1,1,0))</f>
        <v>0</v>
      </c>
    </row>
    <row r="366" spans="1:5" x14ac:dyDescent="0.2">
      <c r="A366" t="str">
        <f>Réponses_Domaines!B366</f>
        <v>D05</v>
      </c>
      <c r="B366" t="str">
        <f>IFERROR(VLOOKUP(Réponses_Domaines!A366,Réponses_Répondants!$A$2:$B$5000,2,FALSE),"")</f>
        <v>EGY</v>
      </c>
      <c r="C366">
        <f>Réponses_Domaines!D366</f>
        <v>1</v>
      </c>
      <c r="D366" t="str">
        <f>B366&amp;"|"&amp;A366</f>
        <v>EGY|D05</v>
      </c>
      <c r="E366">
        <f>IF(C366="","",IF(COUNTIF($D$2:D366,D366)=1,1,0))</f>
        <v>0</v>
      </c>
    </row>
    <row r="367" spans="1:5" x14ac:dyDescent="0.2">
      <c r="A367" t="str">
        <f>Réponses_Domaines!B367</f>
        <v>D06</v>
      </c>
      <c r="B367" t="str">
        <f>IFERROR(VLOOKUP(Réponses_Domaines!A367,Réponses_Répondants!$A$2:$B$5000,2,FALSE),"")</f>
        <v>EGY</v>
      </c>
      <c r="C367">
        <f>Réponses_Domaines!D367</f>
        <v>0</v>
      </c>
      <c r="D367" t="str">
        <f>B367&amp;"|"&amp;A367</f>
        <v>EGY|D06</v>
      </c>
      <c r="E367">
        <f>IF(C367="","",IF(COUNTIF($D$2:D367,D367)=1,1,0))</f>
        <v>0</v>
      </c>
    </row>
    <row r="368" spans="1:5" x14ac:dyDescent="0.2">
      <c r="A368" t="str">
        <f>Réponses_Domaines!B368</f>
        <v>D07</v>
      </c>
      <c r="B368" t="str">
        <f>IFERROR(VLOOKUP(Réponses_Domaines!A368,Réponses_Répondants!$A$2:$B$5000,2,FALSE),"")</f>
        <v>EGY</v>
      </c>
      <c r="C368">
        <f>Réponses_Domaines!D368</f>
        <v>0</v>
      </c>
      <c r="D368" t="str">
        <f>B368&amp;"|"&amp;A368</f>
        <v>EGY|D07</v>
      </c>
      <c r="E368">
        <f>IF(C368="","",IF(COUNTIF($D$2:D368,D368)=1,1,0))</f>
        <v>0</v>
      </c>
    </row>
    <row r="369" spans="1:5" x14ac:dyDescent="0.2">
      <c r="A369" t="str">
        <f>Réponses_Domaines!B369</f>
        <v>D08</v>
      </c>
      <c r="B369" t="str">
        <f>IFERROR(VLOOKUP(Réponses_Domaines!A369,Réponses_Répondants!$A$2:$B$5000,2,FALSE),"")</f>
        <v>EGY</v>
      </c>
      <c r="C369">
        <f>Réponses_Domaines!D369</f>
        <v>0</v>
      </c>
      <c r="D369" t="str">
        <f>B369&amp;"|"&amp;A369</f>
        <v>EGY|D08</v>
      </c>
      <c r="E369">
        <f>IF(C369="","",IF(COUNTIF($D$2:D369,D369)=1,1,0))</f>
        <v>0</v>
      </c>
    </row>
    <row r="370" spans="1:5" x14ac:dyDescent="0.2">
      <c r="A370" t="str">
        <f>Réponses_Domaines!B370</f>
        <v>D09</v>
      </c>
      <c r="B370" t="str">
        <f>IFERROR(VLOOKUP(Réponses_Domaines!A370,Réponses_Répondants!$A$2:$B$5000,2,FALSE),"")</f>
        <v>EGY</v>
      </c>
      <c r="C370">
        <f>Réponses_Domaines!D370</f>
        <v>3</v>
      </c>
      <c r="D370" t="str">
        <f>B370&amp;"|"&amp;A370</f>
        <v>EGY|D09</v>
      </c>
      <c r="E370">
        <f>IF(C370="","",IF(COUNTIF($D$2:D370,D370)=1,1,0))</f>
        <v>0</v>
      </c>
    </row>
    <row r="371" spans="1:5" x14ac:dyDescent="0.2">
      <c r="A371" t="str">
        <f>Réponses_Domaines!B371</f>
        <v>D10</v>
      </c>
      <c r="B371" t="str">
        <f>IFERROR(VLOOKUP(Réponses_Domaines!A371,Réponses_Répondants!$A$2:$B$5000,2,FALSE),"")</f>
        <v>EGY</v>
      </c>
      <c r="C371">
        <f>Réponses_Domaines!D371</f>
        <v>4</v>
      </c>
      <c r="D371" t="str">
        <f>B371&amp;"|"&amp;A371</f>
        <v>EGY|D10</v>
      </c>
      <c r="E371">
        <f>IF(C371="","",IF(COUNTIF($D$2:D371,D371)=1,1,0))</f>
        <v>0</v>
      </c>
    </row>
    <row r="372" spans="1:5" x14ac:dyDescent="0.2">
      <c r="A372" t="str">
        <f>Réponses_Domaines!B372</f>
        <v>D11</v>
      </c>
      <c r="B372" t="str">
        <f>IFERROR(VLOOKUP(Réponses_Domaines!A372,Réponses_Répondants!$A$2:$B$5000,2,FALSE),"")</f>
        <v>EGY</v>
      </c>
      <c r="C372">
        <f>Réponses_Domaines!D372</f>
        <v>0</v>
      </c>
      <c r="D372" t="str">
        <f>B372&amp;"|"&amp;A372</f>
        <v>EGY|D11</v>
      </c>
      <c r="E372">
        <f>IF(C372="","",IF(COUNTIF($D$2:D372,D372)=1,1,0))</f>
        <v>0</v>
      </c>
    </row>
    <row r="373" spans="1:5" x14ac:dyDescent="0.2">
      <c r="A373" t="str">
        <f>Réponses_Domaines!B373</f>
        <v>D12</v>
      </c>
      <c r="B373" t="str">
        <f>IFERROR(VLOOKUP(Réponses_Domaines!A373,Réponses_Répondants!$A$2:$B$5000,2,FALSE),"")</f>
        <v>EGY</v>
      </c>
      <c r="C373">
        <f>Réponses_Domaines!D373</f>
        <v>0</v>
      </c>
      <c r="D373" t="str">
        <f>B373&amp;"|"&amp;A373</f>
        <v>EGY|D12</v>
      </c>
      <c r="E373">
        <f>IF(C373="","",IF(COUNTIF($D$2:D373,D373)=1,1,0))</f>
        <v>0</v>
      </c>
    </row>
    <row r="374" spans="1:5" x14ac:dyDescent="0.2">
      <c r="A374" t="str">
        <f>Réponses_Domaines!B374</f>
        <v>D01</v>
      </c>
      <c r="B374" t="str">
        <f>IFERROR(VLOOKUP(Réponses_Domaines!A374,Réponses_Répondants!$A$2:$B$5000,2,FALSE),"")</f>
        <v>GHA</v>
      </c>
      <c r="C374">
        <f>Réponses_Domaines!D374</f>
        <v>3</v>
      </c>
      <c r="D374" t="str">
        <f>B374&amp;"|"&amp;A374</f>
        <v>GHA|D01</v>
      </c>
      <c r="E374">
        <f>IF(C374="","",IF(COUNTIF($D$2:D374,D374)=1,1,0))</f>
        <v>0</v>
      </c>
    </row>
    <row r="375" spans="1:5" x14ac:dyDescent="0.2">
      <c r="A375" t="str">
        <f>Réponses_Domaines!B375</f>
        <v>D02</v>
      </c>
      <c r="B375" t="str">
        <f>IFERROR(VLOOKUP(Réponses_Domaines!A375,Réponses_Répondants!$A$2:$B$5000,2,FALSE),"")</f>
        <v>GHA</v>
      </c>
      <c r="C375">
        <f>Réponses_Domaines!D375</f>
        <v>0</v>
      </c>
      <c r="D375" t="str">
        <f>B375&amp;"|"&amp;A375</f>
        <v>GHA|D02</v>
      </c>
      <c r="E375">
        <f>IF(C375="","",IF(COUNTIF($D$2:D375,D375)=1,1,0))</f>
        <v>0</v>
      </c>
    </row>
    <row r="376" spans="1:5" x14ac:dyDescent="0.2">
      <c r="A376" t="str">
        <f>Réponses_Domaines!B376</f>
        <v>D03</v>
      </c>
      <c r="B376" t="str">
        <f>IFERROR(VLOOKUP(Réponses_Domaines!A376,Réponses_Répondants!$A$2:$B$5000,2,FALSE),"")</f>
        <v>GHA</v>
      </c>
      <c r="C376">
        <f>Réponses_Domaines!D376</f>
        <v>2</v>
      </c>
      <c r="D376" t="str">
        <f>B376&amp;"|"&amp;A376</f>
        <v>GHA|D03</v>
      </c>
      <c r="E376">
        <f>IF(C376="","",IF(COUNTIF($D$2:D376,D376)=1,1,0))</f>
        <v>0</v>
      </c>
    </row>
    <row r="377" spans="1:5" x14ac:dyDescent="0.2">
      <c r="A377" t="str">
        <f>Réponses_Domaines!B377</f>
        <v>D04</v>
      </c>
      <c r="B377" t="str">
        <f>IFERROR(VLOOKUP(Réponses_Domaines!A377,Réponses_Répondants!$A$2:$B$5000,2,FALSE),"")</f>
        <v>GHA</v>
      </c>
      <c r="C377">
        <f>Réponses_Domaines!D377</f>
        <v>0</v>
      </c>
      <c r="D377" t="str">
        <f>B377&amp;"|"&amp;A377</f>
        <v>GHA|D04</v>
      </c>
      <c r="E377">
        <f>IF(C377="","",IF(COUNTIF($D$2:D377,D377)=1,1,0))</f>
        <v>0</v>
      </c>
    </row>
    <row r="378" spans="1:5" x14ac:dyDescent="0.2">
      <c r="A378" t="str">
        <f>Réponses_Domaines!B378</f>
        <v>D05</v>
      </c>
      <c r="B378" t="str">
        <f>IFERROR(VLOOKUP(Réponses_Domaines!A378,Réponses_Répondants!$A$2:$B$5000,2,FALSE),"")</f>
        <v>GHA</v>
      </c>
      <c r="C378">
        <f>Réponses_Domaines!D378</f>
        <v>1</v>
      </c>
      <c r="D378" t="str">
        <f>B378&amp;"|"&amp;A378</f>
        <v>GHA|D05</v>
      </c>
      <c r="E378">
        <f>IF(C378="","",IF(COUNTIF($D$2:D378,D378)=1,1,0))</f>
        <v>0</v>
      </c>
    </row>
    <row r="379" spans="1:5" x14ac:dyDescent="0.2">
      <c r="A379" t="str">
        <f>Réponses_Domaines!B379</f>
        <v>D06</v>
      </c>
      <c r="B379" t="str">
        <f>IFERROR(VLOOKUP(Réponses_Domaines!A379,Réponses_Répondants!$A$2:$B$5000,2,FALSE),"")</f>
        <v>GHA</v>
      </c>
      <c r="C379">
        <f>Réponses_Domaines!D379</f>
        <v>0</v>
      </c>
      <c r="D379" t="str">
        <f>B379&amp;"|"&amp;A379</f>
        <v>GHA|D06</v>
      </c>
      <c r="E379">
        <f>IF(C379="","",IF(COUNTIF($D$2:D379,D379)=1,1,0))</f>
        <v>0</v>
      </c>
    </row>
    <row r="380" spans="1:5" x14ac:dyDescent="0.2">
      <c r="A380" t="str">
        <f>Réponses_Domaines!B380</f>
        <v>D07</v>
      </c>
      <c r="B380" t="str">
        <f>IFERROR(VLOOKUP(Réponses_Domaines!A380,Réponses_Répondants!$A$2:$B$5000,2,FALSE),"")</f>
        <v>GHA</v>
      </c>
      <c r="C380">
        <f>Réponses_Domaines!D380</f>
        <v>0</v>
      </c>
      <c r="D380" t="str">
        <f>B380&amp;"|"&amp;A380</f>
        <v>GHA|D07</v>
      </c>
      <c r="E380">
        <f>IF(C380="","",IF(COUNTIF($D$2:D380,D380)=1,1,0))</f>
        <v>0</v>
      </c>
    </row>
    <row r="381" spans="1:5" x14ac:dyDescent="0.2">
      <c r="A381" t="str">
        <f>Réponses_Domaines!B381</f>
        <v>D08</v>
      </c>
      <c r="B381" t="str">
        <f>IFERROR(VLOOKUP(Réponses_Domaines!A381,Réponses_Répondants!$A$2:$B$5000,2,FALSE),"")</f>
        <v>GHA</v>
      </c>
      <c r="C381">
        <f>Réponses_Domaines!D381</f>
        <v>5</v>
      </c>
      <c r="D381" t="str">
        <f>B381&amp;"|"&amp;A381</f>
        <v>GHA|D08</v>
      </c>
      <c r="E381">
        <f>IF(C381="","",IF(COUNTIF($D$2:D381,D381)=1,1,0))</f>
        <v>0</v>
      </c>
    </row>
    <row r="382" spans="1:5" x14ac:dyDescent="0.2">
      <c r="A382" t="str">
        <f>Réponses_Domaines!B382</f>
        <v>D09</v>
      </c>
      <c r="B382" t="str">
        <f>IFERROR(VLOOKUP(Réponses_Domaines!A382,Réponses_Répondants!$A$2:$B$5000,2,FALSE),"")</f>
        <v>GHA</v>
      </c>
      <c r="C382">
        <f>Réponses_Domaines!D382</f>
        <v>0</v>
      </c>
      <c r="D382" t="str">
        <f>B382&amp;"|"&amp;A382</f>
        <v>GHA|D09</v>
      </c>
      <c r="E382">
        <f>IF(C382="","",IF(COUNTIF($D$2:D382,D382)=1,1,0))</f>
        <v>0</v>
      </c>
    </row>
    <row r="383" spans="1:5" x14ac:dyDescent="0.2">
      <c r="A383" t="str">
        <f>Réponses_Domaines!B383</f>
        <v>D10</v>
      </c>
      <c r="B383" t="str">
        <f>IFERROR(VLOOKUP(Réponses_Domaines!A383,Réponses_Répondants!$A$2:$B$5000,2,FALSE),"")</f>
        <v>GHA</v>
      </c>
      <c r="C383">
        <f>Réponses_Domaines!D383</f>
        <v>0</v>
      </c>
      <c r="D383" t="str">
        <f>B383&amp;"|"&amp;A383</f>
        <v>GHA|D10</v>
      </c>
      <c r="E383">
        <f>IF(C383="","",IF(COUNTIF($D$2:D383,D383)=1,1,0))</f>
        <v>0</v>
      </c>
    </row>
    <row r="384" spans="1:5" x14ac:dyDescent="0.2">
      <c r="A384" t="str">
        <f>Réponses_Domaines!B384</f>
        <v>D11</v>
      </c>
      <c r="B384" t="str">
        <f>IFERROR(VLOOKUP(Réponses_Domaines!A384,Réponses_Répondants!$A$2:$B$5000,2,FALSE),"")</f>
        <v>GHA</v>
      </c>
      <c r="C384">
        <f>Réponses_Domaines!D384</f>
        <v>4</v>
      </c>
      <c r="D384" t="str">
        <f>B384&amp;"|"&amp;A384</f>
        <v>GHA|D11</v>
      </c>
      <c r="E384">
        <f>IF(C384="","",IF(COUNTIF($D$2:D384,D384)=1,1,0))</f>
        <v>0</v>
      </c>
    </row>
    <row r="385" spans="1:5" x14ac:dyDescent="0.2">
      <c r="A385" t="str">
        <f>Réponses_Domaines!B385</f>
        <v>D12</v>
      </c>
      <c r="B385" t="str">
        <f>IFERROR(VLOOKUP(Réponses_Domaines!A385,Réponses_Répondants!$A$2:$B$5000,2,FALSE),"")</f>
        <v>GHA</v>
      </c>
      <c r="C385">
        <f>Réponses_Domaines!D385</f>
        <v>0</v>
      </c>
      <c r="D385" t="str">
        <f>B385&amp;"|"&amp;A385</f>
        <v>GHA|D12</v>
      </c>
      <c r="E385">
        <f>IF(C385="","",IF(COUNTIF($D$2:D385,D385)=1,1,0))</f>
        <v>0</v>
      </c>
    </row>
    <row r="386" spans="1:5" x14ac:dyDescent="0.2">
      <c r="A386" t="str">
        <f>Réponses_Domaines!B386</f>
        <v>D01</v>
      </c>
      <c r="B386" t="str">
        <f>IFERROR(VLOOKUP(Réponses_Domaines!A386,Réponses_Répondants!$A$2:$B$5000,2,FALSE),"")</f>
        <v>TGO</v>
      </c>
      <c r="C386">
        <f>Réponses_Domaines!D386</f>
        <v>0</v>
      </c>
      <c r="D386" t="str">
        <f>B386&amp;"|"&amp;A386</f>
        <v>TGO|D01</v>
      </c>
      <c r="E386">
        <f>IF(C386="","",IF(COUNTIF($D$2:D386,D386)=1,1,0))</f>
        <v>0</v>
      </c>
    </row>
    <row r="387" spans="1:5" x14ac:dyDescent="0.2">
      <c r="A387" t="str">
        <f>Réponses_Domaines!B387</f>
        <v>D02</v>
      </c>
      <c r="B387" t="str">
        <f>IFERROR(VLOOKUP(Réponses_Domaines!A387,Réponses_Répondants!$A$2:$B$5000,2,FALSE),"")</f>
        <v>TGO</v>
      </c>
      <c r="C387">
        <f>Réponses_Domaines!D387</f>
        <v>0</v>
      </c>
      <c r="D387" t="str">
        <f>B387&amp;"|"&amp;A387</f>
        <v>TGO|D02</v>
      </c>
      <c r="E387">
        <f>IF(C387="","",IF(COUNTIF($D$2:D387,D387)=1,1,0))</f>
        <v>0</v>
      </c>
    </row>
    <row r="388" spans="1:5" x14ac:dyDescent="0.2">
      <c r="A388" t="str">
        <f>Réponses_Domaines!B388</f>
        <v>D03</v>
      </c>
      <c r="B388" t="str">
        <f>IFERROR(VLOOKUP(Réponses_Domaines!A388,Réponses_Répondants!$A$2:$B$5000,2,FALSE),"")</f>
        <v>TGO</v>
      </c>
      <c r="C388">
        <f>Réponses_Domaines!D388</f>
        <v>0</v>
      </c>
      <c r="D388" t="str">
        <f>B388&amp;"|"&amp;A388</f>
        <v>TGO|D03</v>
      </c>
      <c r="E388">
        <f>IF(C388="","",IF(COUNTIF($D$2:D388,D388)=1,1,0))</f>
        <v>0</v>
      </c>
    </row>
    <row r="389" spans="1:5" x14ac:dyDescent="0.2">
      <c r="A389" t="str">
        <f>Réponses_Domaines!B389</f>
        <v>D04</v>
      </c>
      <c r="B389" t="str">
        <f>IFERROR(VLOOKUP(Réponses_Domaines!A389,Réponses_Répondants!$A$2:$B$5000,2,FALSE),"")</f>
        <v>TGO</v>
      </c>
      <c r="C389">
        <f>Réponses_Domaines!D389</f>
        <v>0</v>
      </c>
      <c r="D389" t="str">
        <f>B389&amp;"|"&amp;A389</f>
        <v>TGO|D04</v>
      </c>
      <c r="E389">
        <f>IF(C389="","",IF(COUNTIF($D$2:D389,D389)=1,1,0))</f>
        <v>0</v>
      </c>
    </row>
    <row r="390" spans="1:5" x14ac:dyDescent="0.2">
      <c r="A390" t="str">
        <f>Réponses_Domaines!B390</f>
        <v>D05</v>
      </c>
      <c r="B390" t="str">
        <f>IFERROR(VLOOKUP(Réponses_Domaines!A390,Réponses_Répondants!$A$2:$B$5000,2,FALSE),"")</f>
        <v>TGO</v>
      </c>
      <c r="C390">
        <f>Réponses_Domaines!D390</f>
        <v>0</v>
      </c>
      <c r="D390" t="str">
        <f>B390&amp;"|"&amp;A390</f>
        <v>TGO|D05</v>
      </c>
      <c r="E390">
        <f>IF(C390="","",IF(COUNTIF($D$2:D390,D390)=1,1,0))</f>
        <v>0</v>
      </c>
    </row>
    <row r="391" spans="1:5" x14ac:dyDescent="0.2">
      <c r="A391" t="str">
        <f>Réponses_Domaines!B391</f>
        <v>D06</v>
      </c>
      <c r="B391" t="str">
        <f>IFERROR(VLOOKUP(Réponses_Domaines!A391,Réponses_Répondants!$A$2:$B$5000,2,FALSE),"")</f>
        <v>TGO</v>
      </c>
      <c r="C391">
        <f>Réponses_Domaines!D391</f>
        <v>0</v>
      </c>
      <c r="D391" t="str">
        <f>B391&amp;"|"&amp;A391</f>
        <v>TGO|D06</v>
      </c>
      <c r="E391">
        <f>IF(C391="","",IF(COUNTIF($D$2:D391,D391)=1,1,0))</f>
        <v>0</v>
      </c>
    </row>
    <row r="392" spans="1:5" x14ac:dyDescent="0.2">
      <c r="A392" t="str">
        <f>Réponses_Domaines!B392</f>
        <v>D07</v>
      </c>
      <c r="B392" t="str">
        <f>IFERROR(VLOOKUP(Réponses_Domaines!A392,Réponses_Répondants!$A$2:$B$5000,2,FALSE),"")</f>
        <v>TGO</v>
      </c>
      <c r="C392">
        <f>Réponses_Domaines!D392</f>
        <v>3</v>
      </c>
      <c r="D392" t="str">
        <f>B392&amp;"|"&amp;A392</f>
        <v>TGO|D07</v>
      </c>
      <c r="E392">
        <f>IF(C392="","",IF(COUNTIF($D$2:D392,D392)=1,1,0))</f>
        <v>0</v>
      </c>
    </row>
    <row r="393" spans="1:5" x14ac:dyDescent="0.2">
      <c r="A393" t="str">
        <f>Réponses_Domaines!B393</f>
        <v>D08</v>
      </c>
      <c r="B393" t="str">
        <f>IFERROR(VLOOKUP(Réponses_Domaines!A393,Réponses_Répondants!$A$2:$B$5000,2,FALSE),"")</f>
        <v>TGO</v>
      </c>
      <c r="C393">
        <f>Réponses_Domaines!D393</f>
        <v>5</v>
      </c>
      <c r="D393" t="str">
        <f>B393&amp;"|"&amp;A393</f>
        <v>TGO|D08</v>
      </c>
      <c r="E393">
        <f>IF(C393="","",IF(COUNTIF($D$2:D393,D393)=1,1,0))</f>
        <v>0</v>
      </c>
    </row>
    <row r="394" spans="1:5" x14ac:dyDescent="0.2">
      <c r="A394" t="str">
        <f>Réponses_Domaines!B394</f>
        <v>D09</v>
      </c>
      <c r="B394" t="str">
        <f>IFERROR(VLOOKUP(Réponses_Domaines!A394,Réponses_Répondants!$A$2:$B$5000,2,FALSE),"")</f>
        <v>TGO</v>
      </c>
      <c r="C394">
        <f>Réponses_Domaines!D394</f>
        <v>0</v>
      </c>
      <c r="D394" t="str">
        <f>B394&amp;"|"&amp;A394</f>
        <v>TGO|D09</v>
      </c>
      <c r="E394">
        <f>IF(C394="","",IF(COUNTIF($D$2:D394,D394)=1,1,0))</f>
        <v>0</v>
      </c>
    </row>
    <row r="395" spans="1:5" x14ac:dyDescent="0.2">
      <c r="A395" t="str">
        <f>Réponses_Domaines!B395</f>
        <v>D10</v>
      </c>
      <c r="B395" t="str">
        <f>IFERROR(VLOOKUP(Réponses_Domaines!A395,Réponses_Répondants!$A$2:$B$5000,2,FALSE),"")</f>
        <v>TGO</v>
      </c>
      <c r="C395">
        <f>Réponses_Domaines!D395</f>
        <v>2</v>
      </c>
      <c r="D395" t="str">
        <f>B395&amp;"|"&amp;A395</f>
        <v>TGO|D10</v>
      </c>
      <c r="E395">
        <f>IF(C395="","",IF(COUNTIF($D$2:D395,D395)=1,1,0))</f>
        <v>0</v>
      </c>
    </row>
    <row r="396" spans="1:5" x14ac:dyDescent="0.2">
      <c r="A396" t="str">
        <f>Réponses_Domaines!B396</f>
        <v>D11</v>
      </c>
      <c r="B396" t="str">
        <f>IFERROR(VLOOKUP(Réponses_Domaines!A396,Réponses_Répondants!$A$2:$B$5000,2,FALSE),"")</f>
        <v>TGO</v>
      </c>
      <c r="C396">
        <f>Réponses_Domaines!D396</f>
        <v>4</v>
      </c>
      <c r="D396" t="str">
        <f>B396&amp;"|"&amp;A396</f>
        <v>TGO|D11</v>
      </c>
      <c r="E396">
        <f>IF(C396="","",IF(COUNTIF($D$2:D396,D396)=1,1,0))</f>
        <v>0</v>
      </c>
    </row>
    <row r="397" spans="1:5" x14ac:dyDescent="0.2">
      <c r="A397" t="str">
        <f>Réponses_Domaines!B397</f>
        <v>D12</v>
      </c>
      <c r="B397" t="str">
        <f>IFERROR(VLOOKUP(Réponses_Domaines!A397,Réponses_Répondants!$A$2:$B$5000,2,FALSE),"")</f>
        <v>TGO</v>
      </c>
      <c r="C397">
        <f>Réponses_Domaines!D397</f>
        <v>1</v>
      </c>
      <c r="D397" t="str">
        <f>B397&amp;"|"&amp;A397</f>
        <v>TGO|D12</v>
      </c>
      <c r="E397">
        <f>IF(C397="","",IF(COUNTIF($D$2:D397,D397)=1,1,0))</f>
        <v>0</v>
      </c>
    </row>
    <row r="398" spans="1:5" x14ac:dyDescent="0.2">
      <c r="A398" t="str">
        <f>Réponses_Domaines!B398</f>
        <v>D01</v>
      </c>
      <c r="B398" t="str">
        <f>IFERROR(VLOOKUP(Réponses_Domaines!A398,Réponses_Répondants!$A$2:$B$5000,2,FALSE),"")</f>
        <v>MRT</v>
      </c>
      <c r="C398">
        <f>Réponses_Domaines!D398</f>
        <v>3</v>
      </c>
      <c r="D398" t="str">
        <f>B398&amp;"|"&amp;A398</f>
        <v>MRT|D01</v>
      </c>
      <c r="E398">
        <f>IF(C398="","",IF(COUNTIF($D$2:D398,D398)=1,1,0))</f>
        <v>1</v>
      </c>
    </row>
    <row r="399" spans="1:5" x14ac:dyDescent="0.2">
      <c r="A399" t="str">
        <f>Réponses_Domaines!B399</f>
        <v>D02</v>
      </c>
      <c r="B399" t="str">
        <f>IFERROR(VLOOKUP(Réponses_Domaines!A399,Réponses_Répondants!$A$2:$B$5000,2,FALSE),"")</f>
        <v>MRT</v>
      </c>
      <c r="C399">
        <f>Réponses_Domaines!D399</f>
        <v>0</v>
      </c>
      <c r="D399" t="str">
        <f>B399&amp;"|"&amp;A399</f>
        <v>MRT|D02</v>
      </c>
      <c r="E399">
        <f>IF(C399="","",IF(COUNTIF($D$2:D399,D399)=1,1,0))</f>
        <v>1</v>
      </c>
    </row>
    <row r="400" spans="1:5" x14ac:dyDescent="0.2">
      <c r="A400" t="str">
        <f>Réponses_Domaines!B400</f>
        <v>D03</v>
      </c>
      <c r="B400" t="str">
        <f>IFERROR(VLOOKUP(Réponses_Domaines!A400,Réponses_Répondants!$A$2:$B$5000,2,FALSE),"")</f>
        <v>MRT</v>
      </c>
      <c r="C400">
        <f>Réponses_Domaines!D400</f>
        <v>1</v>
      </c>
      <c r="D400" t="str">
        <f>B400&amp;"|"&amp;A400</f>
        <v>MRT|D03</v>
      </c>
      <c r="E400">
        <f>IF(C400="","",IF(COUNTIF($D$2:D400,D400)=1,1,0))</f>
        <v>1</v>
      </c>
    </row>
    <row r="401" spans="1:5" x14ac:dyDescent="0.2">
      <c r="A401" t="str">
        <f>Réponses_Domaines!B401</f>
        <v>D04</v>
      </c>
      <c r="B401" t="str">
        <f>IFERROR(VLOOKUP(Réponses_Domaines!A401,Réponses_Répondants!$A$2:$B$5000,2,FALSE),"")</f>
        <v>MRT</v>
      </c>
      <c r="C401">
        <f>Réponses_Domaines!D401</f>
        <v>2</v>
      </c>
      <c r="D401" t="str">
        <f>B401&amp;"|"&amp;A401</f>
        <v>MRT|D04</v>
      </c>
      <c r="E401">
        <f>IF(C401="","",IF(COUNTIF($D$2:D401,D401)=1,1,0))</f>
        <v>1</v>
      </c>
    </row>
    <row r="402" spans="1:5" x14ac:dyDescent="0.2">
      <c r="A402" t="str">
        <f>Réponses_Domaines!B402</f>
        <v>D05</v>
      </c>
      <c r="B402" t="str">
        <f>IFERROR(VLOOKUP(Réponses_Domaines!A402,Réponses_Répondants!$A$2:$B$5000,2,FALSE),"")</f>
        <v>MRT</v>
      </c>
      <c r="C402">
        <f>Réponses_Domaines!D402</f>
        <v>0</v>
      </c>
      <c r="D402" t="str">
        <f>B402&amp;"|"&amp;A402</f>
        <v>MRT|D05</v>
      </c>
      <c r="E402">
        <f>IF(C402="","",IF(COUNTIF($D$2:D402,D402)=1,1,0))</f>
        <v>1</v>
      </c>
    </row>
    <row r="403" spans="1:5" x14ac:dyDescent="0.2">
      <c r="A403" t="str">
        <f>Réponses_Domaines!B403</f>
        <v>D06</v>
      </c>
      <c r="B403" t="str">
        <f>IFERROR(VLOOKUP(Réponses_Domaines!A403,Réponses_Répondants!$A$2:$B$5000,2,FALSE),"")</f>
        <v>MRT</v>
      </c>
      <c r="C403">
        <f>Réponses_Domaines!D403</f>
        <v>4</v>
      </c>
      <c r="D403" t="str">
        <f>B403&amp;"|"&amp;A403</f>
        <v>MRT|D06</v>
      </c>
      <c r="E403">
        <f>IF(C403="","",IF(COUNTIF($D$2:D403,D403)=1,1,0))</f>
        <v>1</v>
      </c>
    </row>
    <row r="404" spans="1:5" x14ac:dyDescent="0.2">
      <c r="A404" t="str">
        <f>Réponses_Domaines!B404</f>
        <v>D07</v>
      </c>
      <c r="B404" t="str">
        <f>IFERROR(VLOOKUP(Réponses_Domaines!A404,Réponses_Répondants!$A$2:$B$5000,2,FALSE),"")</f>
        <v>MRT</v>
      </c>
      <c r="C404">
        <f>Réponses_Domaines!D404</f>
        <v>0</v>
      </c>
      <c r="D404" t="str">
        <f>B404&amp;"|"&amp;A404</f>
        <v>MRT|D07</v>
      </c>
      <c r="E404">
        <f>IF(C404="","",IF(COUNTIF($D$2:D404,D404)=1,1,0))</f>
        <v>1</v>
      </c>
    </row>
    <row r="405" spans="1:5" x14ac:dyDescent="0.2">
      <c r="A405" t="str">
        <f>Réponses_Domaines!B405</f>
        <v>D08</v>
      </c>
      <c r="B405" t="str">
        <f>IFERROR(VLOOKUP(Réponses_Domaines!A405,Réponses_Répondants!$A$2:$B$5000,2,FALSE),"")</f>
        <v>MRT</v>
      </c>
      <c r="C405">
        <f>Réponses_Domaines!D405</f>
        <v>0</v>
      </c>
      <c r="D405" t="str">
        <f>B405&amp;"|"&amp;A405</f>
        <v>MRT|D08</v>
      </c>
      <c r="E405">
        <f>IF(C405="","",IF(COUNTIF($D$2:D405,D405)=1,1,0))</f>
        <v>1</v>
      </c>
    </row>
    <row r="406" spans="1:5" x14ac:dyDescent="0.2">
      <c r="A406" t="str">
        <f>Réponses_Domaines!B406</f>
        <v>D09</v>
      </c>
      <c r="B406" t="str">
        <f>IFERROR(VLOOKUP(Réponses_Domaines!A406,Réponses_Répondants!$A$2:$B$5000,2,FALSE),"")</f>
        <v>MRT</v>
      </c>
      <c r="C406">
        <f>Réponses_Domaines!D406</f>
        <v>0</v>
      </c>
      <c r="D406" t="str">
        <f>B406&amp;"|"&amp;A406</f>
        <v>MRT|D09</v>
      </c>
      <c r="E406">
        <f>IF(C406="","",IF(COUNTIF($D$2:D406,D406)=1,1,0))</f>
        <v>1</v>
      </c>
    </row>
    <row r="407" spans="1:5" x14ac:dyDescent="0.2">
      <c r="A407" t="str">
        <f>Réponses_Domaines!B407</f>
        <v>D10</v>
      </c>
      <c r="B407" t="str">
        <f>IFERROR(VLOOKUP(Réponses_Domaines!A407,Réponses_Répondants!$A$2:$B$5000,2,FALSE),"")</f>
        <v>MRT</v>
      </c>
      <c r="C407">
        <f>Réponses_Domaines!D407</f>
        <v>0</v>
      </c>
      <c r="D407" t="str">
        <f>B407&amp;"|"&amp;A407</f>
        <v>MRT|D10</v>
      </c>
      <c r="E407">
        <f>IF(C407="","",IF(COUNTIF($D$2:D407,D407)=1,1,0))</f>
        <v>1</v>
      </c>
    </row>
    <row r="408" spans="1:5" x14ac:dyDescent="0.2">
      <c r="A408" t="str">
        <f>Réponses_Domaines!B408</f>
        <v>D11</v>
      </c>
      <c r="B408" t="str">
        <f>IFERROR(VLOOKUP(Réponses_Domaines!A408,Réponses_Répondants!$A$2:$B$5000,2,FALSE),"")</f>
        <v>MRT</v>
      </c>
      <c r="C408">
        <f>Réponses_Domaines!D408</f>
        <v>0</v>
      </c>
      <c r="D408" t="str">
        <f>B408&amp;"|"&amp;A408</f>
        <v>MRT|D11</v>
      </c>
      <c r="E408">
        <f>IF(C408="","",IF(COUNTIF($D$2:D408,D408)=1,1,0))</f>
        <v>1</v>
      </c>
    </row>
    <row r="409" spans="1:5" x14ac:dyDescent="0.2">
      <c r="A409" t="str">
        <f>Réponses_Domaines!B409</f>
        <v>D12</v>
      </c>
      <c r="B409" t="str">
        <f>IFERROR(VLOOKUP(Réponses_Domaines!A409,Réponses_Répondants!$A$2:$B$5000,2,FALSE),"")</f>
        <v>MRT</v>
      </c>
      <c r="C409">
        <f>Réponses_Domaines!D409</f>
        <v>5</v>
      </c>
      <c r="D409" t="str">
        <f>B409&amp;"|"&amp;A409</f>
        <v>MRT|D12</v>
      </c>
      <c r="E409">
        <f>IF(C409="","",IF(COUNTIF($D$2:D409,D409)=1,1,0))</f>
        <v>1</v>
      </c>
    </row>
    <row r="410" spans="1:5" x14ac:dyDescent="0.2">
      <c r="A410" t="str">
        <f>Réponses_Domaines!B410</f>
        <v>D01</v>
      </c>
      <c r="B410" t="str">
        <f>IFERROR(VLOOKUP(Réponses_Domaines!A410,Réponses_Répondants!$A$2:$B$5000,2,FALSE),"")</f>
        <v>ETH</v>
      </c>
      <c r="C410">
        <f>Réponses_Domaines!D410</f>
        <v>5</v>
      </c>
      <c r="D410" t="str">
        <f>B410&amp;"|"&amp;A410</f>
        <v>ETH|D01</v>
      </c>
      <c r="E410">
        <f>IF(C410="","",IF(COUNTIF($D$2:D410,D410)=1,1,0))</f>
        <v>0</v>
      </c>
    </row>
    <row r="411" spans="1:5" x14ac:dyDescent="0.2">
      <c r="A411" t="str">
        <f>Réponses_Domaines!B411</f>
        <v>D02</v>
      </c>
      <c r="B411" t="str">
        <f>IFERROR(VLOOKUP(Réponses_Domaines!A411,Réponses_Répondants!$A$2:$B$5000,2,FALSE),"")</f>
        <v>ETH</v>
      </c>
      <c r="C411">
        <f>Réponses_Domaines!D411</f>
        <v>3</v>
      </c>
      <c r="D411" t="str">
        <f>B411&amp;"|"&amp;A411</f>
        <v>ETH|D02</v>
      </c>
      <c r="E411">
        <f>IF(C411="","",IF(COUNTIF($D$2:D411,D411)=1,1,0))</f>
        <v>0</v>
      </c>
    </row>
    <row r="412" spans="1:5" x14ac:dyDescent="0.2">
      <c r="A412" t="str">
        <f>Réponses_Domaines!B412</f>
        <v>D03</v>
      </c>
      <c r="B412" t="str">
        <f>IFERROR(VLOOKUP(Réponses_Domaines!A412,Réponses_Répondants!$A$2:$B$5000,2,FALSE),"")</f>
        <v>ETH</v>
      </c>
      <c r="C412">
        <f>Réponses_Domaines!D412</f>
        <v>0</v>
      </c>
      <c r="D412" t="str">
        <f>B412&amp;"|"&amp;A412</f>
        <v>ETH|D03</v>
      </c>
      <c r="E412">
        <f>IF(C412="","",IF(COUNTIF($D$2:D412,D412)=1,1,0))</f>
        <v>0</v>
      </c>
    </row>
    <row r="413" spans="1:5" x14ac:dyDescent="0.2">
      <c r="A413" t="str">
        <f>Réponses_Domaines!B413</f>
        <v>D04</v>
      </c>
      <c r="B413" t="str">
        <f>IFERROR(VLOOKUP(Réponses_Domaines!A413,Réponses_Répondants!$A$2:$B$5000,2,FALSE),"")</f>
        <v>ETH</v>
      </c>
      <c r="C413">
        <f>Réponses_Domaines!D413</f>
        <v>0</v>
      </c>
      <c r="D413" t="str">
        <f>B413&amp;"|"&amp;A413</f>
        <v>ETH|D04</v>
      </c>
      <c r="E413">
        <f>IF(C413="","",IF(COUNTIF($D$2:D413,D413)=1,1,0))</f>
        <v>0</v>
      </c>
    </row>
    <row r="414" spans="1:5" x14ac:dyDescent="0.2">
      <c r="A414" t="str">
        <f>Réponses_Domaines!B414</f>
        <v>D05</v>
      </c>
      <c r="B414" t="str">
        <f>IFERROR(VLOOKUP(Réponses_Domaines!A414,Réponses_Répondants!$A$2:$B$5000,2,FALSE),"")</f>
        <v>ETH</v>
      </c>
      <c r="C414">
        <f>Réponses_Domaines!D414</f>
        <v>0</v>
      </c>
      <c r="D414" t="str">
        <f>B414&amp;"|"&amp;A414</f>
        <v>ETH|D05</v>
      </c>
      <c r="E414">
        <f>IF(C414="","",IF(COUNTIF($D$2:D414,D414)=1,1,0))</f>
        <v>0</v>
      </c>
    </row>
    <row r="415" spans="1:5" x14ac:dyDescent="0.2">
      <c r="A415" t="str">
        <f>Réponses_Domaines!B415</f>
        <v>D06</v>
      </c>
      <c r="B415" t="str">
        <f>IFERROR(VLOOKUP(Réponses_Domaines!A415,Réponses_Répondants!$A$2:$B$5000,2,FALSE),"")</f>
        <v>ETH</v>
      </c>
      <c r="C415">
        <f>Réponses_Domaines!D415</f>
        <v>2</v>
      </c>
      <c r="D415" t="str">
        <f>B415&amp;"|"&amp;A415</f>
        <v>ETH|D06</v>
      </c>
      <c r="E415">
        <f>IF(C415="","",IF(COUNTIF($D$2:D415,D415)=1,1,0))</f>
        <v>0</v>
      </c>
    </row>
    <row r="416" spans="1:5" x14ac:dyDescent="0.2">
      <c r="A416" t="str">
        <f>Réponses_Domaines!B416</f>
        <v>D07</v>
      </c>
      <c r="B416" t="str">
        <f>IFERROR(VLOOKUP(Réponses_Domaines!A416,Réponses_Répondants!$A$2:$B$5000,2,FALSE),"")</f>
        <v>ETH</v>
      </c>
      <c r="C416">
        <f>Réponses_Domaines!D416</f>
        <v>0</v>
      </c>
      <c r="D416" t="str">
        <f>B416&amp;"|"&amp;A416</f>
        <v>ETH|D07</v>
      </c>
      <c r="E416">
        <f>IF(C416="","",IF(COUNTIF($D$2:D416,D416)=1,1,0))</f>
        <v>0</v>
      </c>
    </row>
    <row r="417" spans="1:5" x14ac:dyDescent="0.2">
      <c r="A417" t="str">
        <f>Réponses_Domaines!B417</f>
        <v>D08</v>
      </c>
      <c r="B417" t="str">
        <f>IFERROR(VLOOKUP(Réponses_Domaines!A417,Réponses_Répondants!$A$2:$B$5000,2,FALSE),"")</f>
        <v>ETH</v>
      </c>
      <c r="C417">
        <f>Réponses_Domaines!D417</f>
        <v>0</v>
      </c>
      <c r="D417" t="str">
        <f>B417&amp;"|"&amp;A417</f>
        <v>ETH|D08</v>
      </c>
      <c r="E417">
        <f>IF(C417="","",IF(COUNTIF($D$2:D417,D417)=1,1,0))</f>
        <v>0</v>
      </c>
    </row>
    <row r="418" spans="1:5" x14ac:dyDescent="0.2">
      <c r="A418" t="str">
        <f>Réponses_Domaines!B418</f>
        <v>D09</v>
      </c>
      <c r="B418" t="str">
        <f>IFERROR(VLOOKUP(Réponses_Domaines!A418,Réponses_Répondants!$A$2:$B$5000,2,FALSE),"")</f>
        <v>ETH</v>
      </c>
      <c r="C418">
        <f>Réponses_Domaines!D418</f>
        <v>0</v>
      </c>
      <c r="D418" t="str">
        <f>B418&amp;"|"&amp;A418</f>
        <v>ETH|D09</v>
      </c>
      <c r="E418">
        <f>IF(C418="","",IF(COUNTIF($D$2:D418,D418)=1,1,0))</f>
        <v>0</v>
      </c>
    </row>
    <row r="419" spans="1:5" x14ac:dyDescent="0.2">
      <c r="A419" t="str">
        <f>Réponses_Domaines!B419</f>
        <v>D10</v>
      </c>
      <c r="B419" t="str">
        <f>IFERROR(VLOOKUP(Réponses_Domaines!A419,Réponses_Répondants!$A$2:$B$5000,2,FALSE),"")</f>
        <v>ETH</v>
      </c>
      <c r="C419">
        <f>Réponses_Domaines!D419</f>
        <v>1</v>
      </c>
      <c r="D419" t="str">
        <f>B419&amp;"|"&amp;A419</f>
        <v>ETH|D10</v>
      </c>
      <c r="E419">
        <f>IF(C419="","",IF(COUNTIF($D$2:D419,D419)=1,1,0))</f>
        <v>0</v>
      </c>
    </row>
    <row r="420" spans="1:5" x14ac:dyDescent="0.2">
      <c r="A420" t="str">
        <f>Réponses_Domaines!B420</f>
        <v>D11</v>
      </c>
      <c r="B420" t="str">
        <f>IFERROR(VLOOKUP(Réponses_Domaines!A420,Réponses_Répondants!$A$2:$B$5000,2,FALSE),"")</f>
        <v>ETH</v>
      </c>
      <c r="C420">
        <f>Réponses_Domaines!D420</f>
        <v>0</v>
      </c>
      <c r="D420" t="str">
        <f>B420&amp;"|"&amp;A420</f>
        <v>ETH|D11</v>
      </c>
      <c r="E420">
        <f>IF(C420="","",IF(COUNTIF($D$2:D420,D420)=1,1,0))</f>
        <v>0</v>
      </c>
    </row>
    <row r="421" spans="1:5" x14ac:dyDescent="0.2">
      <c r="A421" t="str">
        <f>Réponses_Domaines!B421</f>
        <v>D12</v>
      </c>
      <c r="B421" t="str">
        <f>IFERROR(VLOOKUP(Réponses_Domaines!A421,Réponses_Répondants!$A$2:$B$5000,2,FALSE),"")</f>
        <v>ETH</v>
      </c>
      <c r="C421">
        <f>Réponses_Domaines!D421</f>
        <v>4</v>
      </c>
      <c r="D421" t="str">
        <f>B421&amp;"|"&amp;A421</f>
        <v>ETH|D12</v>
      </c>
      <c r="E421">
        <f>IF(C421="","",IF(COUNTIF($D$2:D421,D421)=1,1,0))</f>
        <v>0</v>
      </c>
    </row>
    <row r="422" spans="1:5" x14ac:dyDescent="0.2">
      <c r="A422" t="str">
        <f>Réponses_Domaines!B422</f>
        <v>D01</v>
      </c>
      <c r="B422" t="str">
        <f>IFERROR(VLOOKUP(Réponses_Domaines!A422,Réponses_Répondants!$A$2:$B$5000,2,FALSE),"")</f>
        <v>CMR</v>
      </c>
      <c r="C422">
        <f>Réponses_Domaines!D422</f>
        <v>0</v>
      </c>
      <c r="D422" t="str">
        <f>B422&amp;"|"&amp;A422</f>
        <v>CMR|D01</v>
      </c>
      <c r="E422">
        <f>IF(C422="","",IF(COUNTIF($D$2:D422,D422)=1,1,0))</f>
        <v>0</v>
      </c>
    </row>
    <row r="423" spans="1:5" x14ac:dyDescent="0.2">
      <c r="A423" t="str">
        <f>Réponses_Domaines!B423</f>
        <v>D02</v>
      </c>
      <c r="B423" t="str">
        <f>IFERROR(VLOOKUP(Réponses_Domaines!A423,Réponses_Répondants!$A$2:$B$5000,2,FALSE),"")</f>
        <v>CMR</v>
      </c>
      <c r="C423">
        <f>Réponses_Domaines!D423</f>
        <v>1</v>
      </c>
      <c r="D423" t="str">
        <f>B423&amp;"|"&amp;A423</f>
        <v>CMR|D02</v>
      </c>
      <c r="E423">
        <f>IF(C423="","",IF(COUNTIF($D$2:D423,D423)=1,1,0))</f>
        <v>0</v>
      </c>
    </row>
    <row r="424" spans="1:5" x14ac:dyDescent="0.2">
      <c r="A424" t="str">
        <f>Réponses_Domaines!B424</f>
        <v>D03</v>
      </c>
      <c r="B424" t="str">
        <f>IFERROR(VLOOKUP(Réponses_Domaines!A424,Réponses_Répondants!$A$2:$B$5000,2,FALSE),"")</f>
        <v>CMR</v>
      </c>
      <c r="C424">
        <f>Réponses_Domaines!D424</f>
        <v>0</v>
      </c>
      <c r="D424" t="str">
        <f>B424&amp;"|"&amp;A424</f>
        <v>CMR|D03</v>
      </c>
      <c r="E424">
        <f>IF(C424="","",IF(COUNTIF($D$2:D424,D424)=1,1,0))</f>
        <v>0</v>
      </c>
    </row>
    <row r="425" spans="1:5" x14ac:dyDescent="0.2">
      <c r="A425" t="str">
        <f>Réponses_Domaines!B425</f>
        <v>D04</v>
      </c>
      <c r="B425" t="str">
        <f>IFERROR(VLOOKUP(Réponses_Domaines!A425,Réponses_Répondants!$A$2:$B$5000,2,FALSE),"")</f>
        <v>CMR</v>
      </c>
      <c r="C425">
        <f>Réponses_Domaines!D425</f>
        <v>2</v>
      </c>
      <c r="D425" t="str">
        <f>B425&amp;"|"&amp;A425</f>
        <v>CMR|D04</v>
      </c>
      <c r="E425">
        <f>IF(C425="","",IF(COUNTIF($D$2:D425,D425)=1,1,0))</f>
        <v>0</v>
      </c>
    </row>
    <row r="426" spans="1:5" x14ac:dyDescent="0.2">
      <c r="A426" t="str">
        <f>Réponses_Domaines!B426</f>
        <v>D05</v>
      </c>
      <c r="B426" t="str">
        <f>IFERROR(VLOOKUP(Réponses_Domaines!A426,Réponses_Répondants!$A$2:$B$5000,2,FALSE),"")</f>
        <v>CMR</v>
      </c>
      <c r="C426">
        <f>Réponses_Domaines!D426</f>
        <v>0</v>
      </c>
      <c r="D426" t="str">
        <f>B426&amp;"|"&amp;A426</f>
        <v>CMR|D05</v>
      </c>
      <c r="E426">
        <f>IF(C426="","",IF(COUNTIF($D$2:D426,D426)=1,1,0))</f>
        <v>0</v>
      </c>
    </row>
    <row r="427" spans="1:5" x14ac:dyDescent="0.2">
      <c r="A427" t="str">
        <f>Réponses_Domaines!B427</f>
        <v>D06</v>
      </c>
      <c r="B427" t="str">
        <f>IFERROR(VLOOKUP(Réponses_Domaines!A427,Réponses_Répondants!$A$2:$B$5000,2,FALSE),"")</f>
        <v>CMR</v>
      </c>
      <c r="C427">
        <f>Réponses_Domaines!D427</f>
        <v>3</v>
      </c>
      <c r="D427" t="str">
        <f>B427&amp;"|"&amp;A427</f>
        <v>CMR|D06</v>
      </c>
      <c r="E427">
        <f>IF(C427="","",IF(COUNTIF($D$2:D427,D427)=1,1,0))</f>
        <v>0</v>
      </c>
    </row>
    <row r="428" spans="1:5" x14ac:dyDescent="0.2">
      <c r="A428" t="str">
        <f>Réponses_Domaines!B428</f>
        <v>D07</v>
      </c>
      <c r="B428" t="str">
        <f>IFERROR(VLOOKUP(Réponses_Domaines!A428,Réponses_Répondants!$A$2:$B$5000,2,FALSE),"")</f>
        <v>CMR</v>
      </c>
      <c r="C428">
        <f>Réponses_Domaines!D428</f>
        <v>0</v>
      </c>
      <c r="D428" t="str">
        <f>B428&amp;"|"&amp;A428</f>
        <v>CMR|D07</v>
      </c>
      <c r="E428">
        <f>IF(C428="","",IF(COUNTIF($D$2:D428,D428)=1,1,0))</f>
        <v>0</v>
      </c>
    </row>
    <row r="429" spans="1:5" x14ac:dyDescent="0.2">
      <c r="A429" t="str">
        <f>Réponses_Domaines!B429</f>
        <v>D08</v>
      </c>
      <c r="B429" t="str">
        <f>IFERROR(VLOOKUP(Réponses_Domaines!A429,Réponses_Répondants!$A$2:$B$5000,2,FALSE),"")</f>
        <v>CMR</v>
      </c>
      <c r="C429">
        <f>Réponses_Domaines!D429</f>
        <v>0</v>
      </c>
      <c r="D429" t="str">
        <f>B429&amp;"|"&amp;A429</f>
        <v>CMR|D08</v>
      </c>
      <c r="E429">
        <f>IF(C429="","",IF(COUNTIF($D$2:D429,D429)=1,1,0))</f>
        <v>0</v>
      </c>
    </row>
    <row r="430" spans="1:5" x14ac:dyDescent="0.2">
      <c r="A430" t="str">
        <f>Réponses_Domaines!B430</f>
        <v>D09</v>
      </c>
      <c r="B430" t="str">
        <f>IFERROR(VLOOKUP(Réponses_Domaines!A430,Réponses_Répondants!$A$2:$B$5000,2,FALSE),"")</f>
        <v>CMR</v>
      </c>
      <c r="C430">
        <f>Réponses_Domaines!D430</f>
        <v>0</v>
      </c>
      <c r="D430" t="str">
        <f>B430&amp;"|"&amp;A430</f>
        <v>CMR|D09</v>
      </c>
      <c r="E430">
        <f>IF(C430="","",IF(COUNTIF($D$2:D430,D430)=1,1,0))</f>
        <v>0</v>
      </c>
    </row>
    <row r="431" spans="1:5" x14ac:dyDescent="0.2">
      <c r="A431" t="str">
        <f>Réponses_Domaines!B431</f>
        <v>D10</v>
      </c>
      <c r="B431" t="str">
        <f>IFERROR(VLOOKUP(Réponses_Domaines!A431,Réponses_Répondants!$A$2:$B$5000,2,FALSE),"")</f>
        <v>CMR</v>
      </c>
      <c r="C431">
        <f>Réponses_Domaines!D431</f>
        <v>0</v>
      </c>
      <c r="D431" t="str">
        <f>B431&amp;"|"&amp;A431</f>
        <v>CMR|D10</v>
      </c>
      <c r="E431">
        <f>IF(C431="","",IF(COUNTIF($D$2:D431,D431)=1,1,0))</f>
        <v>0</v>
      </c>
    </row>
    <row r="432" spans="1:5" x14ac:dyDescent="0.2">
      <c r="A432" t="str">
        <f>Réponses_Domaines!B432</f>
        <v>D11</v>
      </c>
      <c r="B432" t="str">
        <f>IFERROR(VLOOKUP(Réponses_Domaines!A432,Réponses_Répondants!$A$2:$B$5000,2,FALSE),"")</f>
        <v>CMR</v>
      </c>
      <c r="C432">
        <f>Réponses_Domaines!D432</f>
        <v>4</v>
      </c>
      <c r="D432" t="str">
        <f>B432&amp;"|"&amp;A432</f>
        <v>CMR|D11</v>
      </c>
      <c r="E432">
        <f>IF(C432="","",IF(COUNTIF($D$2:D432,D432)=1,1,0))</f>
        <v>0</v>
      </c>
    </row>
    <row r="433" spans="1:5" x14ac:dyDescent="0.2">
      <c r="A433" t="str">
        <f>Réponses_Domaines!B433</f>
        <v>D12</v>
      </c>
      <c r="B433" t="str">
        <f>IFERROR(VLOOKUP(Réponses_Domaines!A433,Réponses_Répondants!$A$2:$B$5000,2,FALSE),"")</f>
        <v>CMR</v>
      </c>
      <c r="C433">
        <f>Réponses_Domaines!D433</f>
        <v>5</v>
      </c>
      <c r="D433" t="str">
        <f>B433&amp;"|"&amp;A433</f>
        <v>CMR|D12</v>
      </c>
      <c r="E433">
        <f>IF(C433="","",IF(COUNTIF($D$2:D433,D433)=1,1,0))</f>
        <v>0</v>
      </c>
    </row>
    <row r="434" spans="1:5" x14ac:dyDescent="0.2">
      <c r="A434" t="str">
        <f>Réponses_Domaines!B434</f>
        <v>D01</v>
      </c>
      <c r="B434" t="str">
        <f>IFERROR(VLOOKUP(Réponses_Domaines!A434,Réponses_Répondants!$A$2:$B$5000,2,FALSE),"")</f>
        <v>KEN</v>
      </c>
      <c r="C434">
        <f>Réponses_Domaines!D434</f>
        <v>0</v>
      </c>
      <c r="D434" t="str">
        <f>B434&amp;"|"&amp;A434</f>
        <v>KEN|D01</v>
      </c>
      <c r="E434">
        <f>IF(C434="","",IF(COUNTIF($D$2:D434,D434)=1,1,0))</f>
        <v>1</v>
      </c>
    </row>
    <row r="435" spans="1:5" x14ac:dyDescent="0.2">
      <c r="A435" t="str">
        <f>Réponses_Domaines!B435</f>
        <v>D02</v>
      </c>
      <c r="B435" t="str">
        <f>IFERROR(VLOOKUP(Réponses_Domaines!A435,Réponses_Répondants!$A$2:$B$5000,2,FALSE),"")</f>
        <v>KEN</v>
      </c>
      <c r="C435">
        <f>Réponses_Domaines!D435</f>
        <v>5</v>
      </c>
      <c r="D435" t="str">
        <f>B435&amp;"|"&amp;A435</f>
        <v>KEN|D02</v>
      </c>
      <c r="E435">
        <f>IF(C435="","",IF(COUNTIF($D$2:D435,D435)=1,1,0))</f>
        <v>1</v>
      </c>
    </row>
    <row r="436" spans="1:5" x14ac:dyDescent="0.2">
      <c r="A436" t="str">
        <f>Réponses_Domaines!B436</f>
        <v>D03</v>
      </c>
      <c r="B436" t="str">
        <f>IFERROR(VLOOKUP(Réponses_Domaines!A436,Réponses_Répondants!$A$2:$B$5000,2,FALSE),"")</f>
        <v>KEN</v>
      </c>
      <c r="C436">
        <f>Réponses_Domaines!D436</f>
        <v>1</v>
      </c>
      <c r="D436" t="str">
        <f>B436&amp;"|"&amp;A436</f>
        <v>KEN|D03</v>
      </c>
      <c r="E436">
        <f>IF(C436="","",IF(COUNTIF($D$2:D436,D436)=1,1,0))</f>
        <v>1</v>
      </c>
    </row>
    <row r="437" spans="1:5" x14ac:dyDescent="0.2">
      <c r="A437" t="str">
        <f>Réponses_Domaines!B437</f>
        <v>D04</v>
      </c>
      <c r="B437" t="str">
        <f>IFERROR(VLOOKUP(Réponses_Domaines!A437,Réponses_Répondants!$A$2:$B$5000,2,FALSE),"")</f>
        <v>KEN</v>
      </c>
      <c r="C437">
        <f>Réponses_Domaines!D437</f>
        <v>3</v>
      </c>
      <c r="D437" t="str">
        <f>B437&amp;"|"&amp;A437</f>
        <v>KEN|D04</v>
      </c>
      <c r="E437">
        <f>IF(C437="","",IF(COUNTIF($D$2:D437,D437)=1,1,0))</f>
        <v>1</v>
      </c>
    </row>
    <row r="438" spans="1:5" x14ac:dyDescent="0.2">
      <c r="A438" t="str">
        <f>Réponses_Domaines!B438</f>
        <v>D05</v>
      </c>
      <c r="B438" t="str">
        <f>IFERROR(VLOOKUP(Réponses_Domaines!A438,Réponses_Répondants!$A$2:$B$5000,2,FALSE),"")</f>
        <v>KEN</v>
      </c>
      <c r="C438">
        <f>Réponses_Domaines!D438</f>
        <v>0</v>
      </c>
      <c r="D438" t="str">
        <f>B438&amp;"|"&amp;A438</f>
        <v>KEN|D05</v>
      </c>
      <c r="E438">
        <f>IF(C438="","",IF(COUNTIF($D$2:D438,D438)=1,1,0))</f>
        <v>1</v>
      </c>
    </row>
    <row r="439" spans="1:5" x14ac:dyDescent="0.2">
      <c r="A439" t="str">
        <f>Réponses_Domaines!B439</f>
        <v>D06</v>
      </c>
      <c r="B439" t="str">
        <f>IFERROR(VLOOKUP(Réponses_Domaines!A439,Réponses_Répondants!$A$2:$B$5000,2,FALSE),"")</f>
        <v>KEN</v>
      </c>
      <c r="C439">
        <f>Réponses_Domaines!D439</f>
        <v>0</v>
      </c>
      <c r="D439" t="str">
        <f>B439&amp;"|"&amp;A439</f>
        <v>KEN|D06</v>
      </c>
      <c r="E439">
        <f>IF(C439="","",IF(COUNTIF($D$2:D439,D439)=1,1,0))</f>
        <v>1</v>
      </c>
    </row>
    <row r="440" spans="1:5" x14ac:dyDescent="0.2">
      <c r="A440" t="str">
        <f>Réponses_Domaines!B440</f>
        <v>D07</v>
      </c>
      <c r="B440" t="str">
        <f>IFERROR(VLOOKUP(Réponses_Domaines!A440,Réponses_Répondants!$A$2:$B$5000,2,FALSE),"")</f>
        <v>KEN</v>
      </c>
      <c r="C440">
        <f>Réponses_Domaines!D440</f>
        <v>0</v>
      </c>
      <c r="D440" t="str">
        <f>B440&amp;"|"&amp;A440</f>
        <v>KEN|D07</v>
      </c>
      <c r="E440">
        <f>IF(C440="","",IF(COUNTIF($D$2:D440,D440)=1,1,0))</f>
        <v>1</v>
      </c>
    </row>
    <row r="441" spans="1:5" x14ac:dyDescent="0.2">
      <c r="A441" t="str">
        <f>Réponses_Domaines!B441</f>
        <v>D08</v>
      </c>
      <c r="B441" t="str">
        <f>IFERROR(VLOOKUP(Réponses_Domaines!A441,Réponses_Répondants!$A$2:$B$5000,2,FALSE),"")</f>
        <v>KEN</v>
      </c>
      <c r="C441">
        <f>Réponses_Domaines!D441</f>
        <v>0</v>
      </c>
      <c r="D441" t="str">
        <f>B441&amp;"|"&amp;A441</f>
        <v>KEN|D08</v>
      </c>
      <c r="E441">
        <f>IF(C441="","",IF(COUNTIF($D$2:D441,D441)=1,1,0))</f>
        <v>1</v>
      </c>
    </row>
    <row r="442" spans="1:5" x14ac:dyDescent="0.2">
      <c r="A442" t="str">
        <f>Réponses_Domaines!B442</f>
        <v>D09</v>
      </c>
      <c r="B442" t="str">
        <f>IFERROR(VLOOKUP(Réponses_Domaines!A442,Réponses_Répondants!$A$2:$B$5000,2,FALSE),"")</f>
        <v>KEN</v>
      </c>
      <c r="C442">
        <f>Réponses_Domaines!D442</f>
        <v>0</v>
      </c>
      <c r="D442" t="str">
        <f>B442&amp;"|"&amp;A442</f>
        <v>KEN|D09</v>
      </c>
      <c r="E442">
        <f>IF(C442="","",IF(COUNTIF($D$2:D442,D442)=1,1,0))</f>
        <v>1</v>
      </c>
    </row>
    <row r="443" spans="1:5" x14ac:dyDescent="0.2">
      <c r="A443" t="str">
        <f>Réponses_Domaines!B443</f>
        <v>D10</v>
      </c>
      <c r="B443" t="str">
        <f>IFERROR(VLOOKUP(Réponses_Domaines!A443,Réponses_Répondants!$A$2:$B$5000,2,FALSE),"")</f>
        <v>KEN</v>
      </c>
      <c r="C443">
        <f>Réponses_Domaines!D443</f>
        <v>4</v>
      </c>
      <c r="D443" t="str">
        <f>B443&amp;"|"&amp;A443</f>
        <v>KEN|D10</v>
      </c>
      <c r="E443">
        <f>IF(C443="","",IF(COUNTIF($D$2:D443,D443)=1,1,0))</f>
        <v>1</v>
      </c>
    </row>
    <row r="444" spans="1:5" x14ac:dyDescent="0.2">
      <c r="A444" t="str">
        <f>Réponses_Domaines!B444</f>
        <v>D11</v>
      </c>
      <c r="B444" t="str">
        <f>IFERROR(VLOOKUP(Réponses_Domaines!A444,Réponses_Répondants!$A$2:$B$5000,2,FALSE),"")</f>
        <v>KEN</v>
      </c>
      <c r="C444">
        <f>Réponses_Domaines!D444</f>
        <v>2</v>
      </c>
      <c r="D444" t="str">
        <f>B444&amp;"|"&amp;A444</f>
        <v>KEN|D11</v>
      </c>
      <c r="E444">
        <f>IF(C444="","",IF(COUNTIF($D$2:D444,D444)=1,1,0))</f>
        <v>1</v>
      </c>
    </row>
    <row r="445" spans="1:5" x14ac:dyDescent="0.2">
      <c r="A445" t="str">
        <f>Réponses_Domaines!B445</f>
        <v>D12</v>
      </c>
      <c r="B445" t="str">
        <f>IFERROR(VLOOKUP(Réponses_Domaines!A445,Réponses_Répondants!$A$2:$B$5000,2,FALSE),"")</f>
        <v>KEN</v>
      </c>
      <c r="C445">
        <f>Réponses_Domaines!D445</f>
        <v>0</v>
      </c>
      <c r="D445" t="str">
        <f>B445&amp;"|"&amp;A445</f>
        <v>KEN|D12</v>
      </c>
      <c r="E445">
        <f>IF(C445="","",IF(COUNTIF($D$2:D445,D445)=1,1,0))</f>
        <v>1</v>
      </c>
    </row>
    <row r="446" spans="1:5" x14ac:dyDescent="0.2">
      <c r="A446" t="str">
        <f>Réponses_Domaines!B446</f>
        <v>D01</v>
      </c>
      <c r="B446" t="str">
        <f>IFERROR(VLOOKUP(Réponses_Domaines!A446,Réponses_Répondants!$A$2:$B$5000,2,FALSE),"")</f>
        <v>TUN</v>
      </c>
      <c r="C446">
        <f>Réponses_Domaines!D446</f>
        <v>0</v>
      </c>
      <c r="D446" t="str">
        <f>B446&amp;"|"&amp;A446</f>
        <v>TUN|D01</v>
      </c>
      <c r="E446">
        <f>IF(C446="","",IF(COUNTIF($D$2:D446,D446)=1,1,0))</f>
        <v>1</v>
      </c>
    </row>
    <row r="447" spans="1:5" x14ac:dyDescent="0.2">
      <c r="A447" t="str">
        <f>Réponses_Domaines!B447</f>
        <v>D02</v>
      </c>
      <c r="B447" t="str">
        <f>IFERROR(VLOOKUP(Réponses_Domaines!A447,Réponses_Répondants!$A$2:$B$5000,2,FALSE),"")</f>
        <v>TUN</v>
      </c>
      <c r="C447">
        <f>Réponses_Domaines!D447</f>
        <v>2</v>
      </c>
      <c r="D447" t="str">
        <f>B447&amp;"|"&amp;A447</f>
        <v>TUN|D02</v>
      </c>
      <c r="E447">
        <f>IF(C447="","",IF(COUNTIF($D$2:D447,D447)=1,1,0))</f>
        <v>1</v>
      </c>
    </row>
    <row r="448" spans="1:5" x14ac:dyDescent="0.2">
      <c r="A448" t="str">
        <f>Réponses_Domaines!B448</f>
        <v>D03</v>
      </c>
      <c r="B448" t="str">
        <f>IFERROR(VLOOKUP(Réponses_Domaines!A448,Réponses_Répondants!$A$2:$B$5000,2,FALSE),"")</f>
        <v>TUN</v>
      </c>
      <c r="C448">
        <f>Réponses_Domaines!D448</f>
        <v>4</v>
      </c>
      <c r="D448" t="str">
        <f>B448&amp;"|"&amp;A448</f>
        <v>TUN|D03</v>
      </c>
      <c r="E448">
        <f>IF(C448="","",IF(COUNTIF($D$2:D448,D448)=1,1,0))</f>
        <v>1</v>
      </c>
    </row>
    <row r="449" spans="1:5" x14ac:dyDescent="0.2">
      <c r="A449" t="str">
        <f>Réponses_Domaines!B449</f>
        <v>D04</v>
      </c>
      <c r="B449" t="str">
        <f>IFERROR(VLOOKUP(Réponses_Domaines!A449,Réponses_Répondants!$A$2:$B$5000,2,FALSE),"")</f>
        <v>TUN</v>
      </c>
      <c r="C449">
        <f>Réponses_Domaines!D449</f>
        <v>0</v>
      </c>
      <c r="D449" t="str">
        <f>B449&amp;"|"&amp;A449</f>
        <v>TUN|D04</v>
      </c>
      <c r="E449">
        <f>IF(C449="","",IF(COUNTIF($D$2:D449,D449)=1,1,0))</f>
        <v>1</v>
      </c>
    </row>
    <row r="450" spans="1:5" x14ac:dyDescent="0.2">
      <c r="A450" t="str">
        <f>Réponses_Domaines!B450</f>
        <v>D05</v>
      </c>
      <c r="B450" t="str">
        <f>IFERROR(VLOOKUP(Réponses_Domaines!A450,Réponses_Répondants!$A$2:$B$5000,2,FALSE),"")</f>
        <v>TUN</v>
      </c>
      <c r="C450">
        <f>Réponses_Domaines!D450</f>
        <v>0</v>
      </c>
      <c r="D450" t="str">
        <f>B450&amp;"|"&amp;A450</f>
        <v>TUN|D05</v>
      </c>
      <c r="E450">
        <f>IF(C450="","",IF(COUNTIF($D$2:D450,D450)=1,1,0))</f>
        <v>1</v>
      </c>
    </row>
    <row r="451" spans="1:5" x14ac:dyDescent="0.2">
      <c r="A451" t="str">
        <f>Réponses_Domaines!B451</f>
        <v>D06</v>
      </c>
      <c r="B451" t="str">
        <f>IFERROR(VLOOKUP(Réponses_Domaines!A451,Réponses_Répondants!$A$2:$B$5000,2,FALSE),"")</f>
        <v>TUN</v>
      </c>
      <c r="C451">
        <f>Réponses_Domaines!D451</f>
        <v>5</v>
      </c>
      <c r="D451" t="str">
        <f>B451&amp;"|"&amp;A451</f>
        <v>TUN|D06</v>
      </c>
      <c r="E451">
        <f>IF(C451="","",IF(COUNTIF($D$2:D451,D451)=1,1,0))</f>
        <v>1</v>
      </c>
    </row>
    <row r="452" spans="1:5" x14ac:dyDescent="0.2">
      <c r="A452" t="str">
        <f>Réponses_Domaines!B452</f>
        <v>D07</v>
      </c>
      <c r="B452" t="str">
        <f>IFERROR(VLOOKUP(Réponses_Domaines!A452,Réponses_Répondants!$A$2:$B$5000,2,FALSE),"")</f>
        <v>TUN</v>
      </c>
      <c r="C452">
        <f>Réponses_Domaines!D452</f>
        <v>1</v>
      </c>
      <c r="D452" t="str">
        <f>B452&amp;"|"&amp;A452</f>
        <v>TUN|D07</v>
      </c>
      <c r="E452">
        <f>IF(C452="","",IF(COUNTIF($D$2:D452,D452)=1,1,0))</f>
        <v>1</v>
      </c>
    </row>
    <row r="453" spans="1:5" x14ac:dyDescent="0.2">
      <c r="A453" t="str">
        <f>Réponses_Domaines!B453</f>
        <v>D08</v>
      </c>
      <c r="B453" t="str">
        <f>IFERROR(VLOOKUP(Réponses_Domaines!A453,Réponses_Répondants!$A$2:$B$5000,2,FALSE),"")</f>
        <v>TUN</v>
      </c>
      <c r="C453">
        <f>Réponses_Domaines!D453</f>
        <v>0</v>
      </c>
      <c r="D453" t="str">
        <f>B453&amp;"|"&amp;A453</f>
        <v>TUN|D08</v>
      </c>
      <c r="E453">
        <f>IF(C453="","",IF(COUNTIF($D$2:D453,D453)=1,1,0))</f>
        <v>1</v>
      </c>
    </row>
    <row r="454" spans="1:5" x14ac:dyDescent="0.2">
      <c r="A454" t="str">
        <f>Réponses_Domaines!B454</f>
        <v>D09</v>
      </c>
      <c r="B454" t="str">
        <f>IFERROR(VLOOKUP(Réponses_Domaines!A454,Réponses_Répondants!$A$2:$B$5000,2,FALSE),"")</f>
        <v>TUN</v>
      </c>
      <c r="C454">
        <f>Réponses_Domaines!D454</f>
        <v>0</v>
      </c>
      <c r="D454" t="str">
        <f>B454&amp;"|"&amp;A454</f>
        <v>TUN|D09</v>
      </c>
      <c r="E454">
        <f>IF(C454="","",IF(COUNTIF($D$2:D454,D454)=1,1,0))</f>
        <v>1</v>
      </c>
    </row>
    <row r="455" spans="1:5" x14ac:dyDescent="0.2">
      <c r="A455" t="str">
        <f>Réponses_Domaines!B455</f>
        <v>D10</v>
      </c>
      <c r="B455" t="str">
        <f>IFERROR(VLOOKUP(Réponses_Domaines!A455,Réponses_Répondants!$A$2:$B$5000,2,FALSE),"")</f>
        <v>TUN</v>
      </c>
      <c r="C455">
        <f>Réponses_Domaines!D455</f>
        <v>3</v>
      </c>
      <c r="D455" t="str">
        <f>B455&amp;"|"&amp;A455</f>
        <v>TUN|D10</v>
      </c>
      <c r="E455">
        <f>IF(C455="","",IF(COUNTIF($D$2:D455,D455)=1,1,0))</f>
        <v>1</v>
      </c>
    </row>
    <row r="456" spans="1:5" x14ac:dyDescent="0.2">
      <c r="A456" t="str">
        <f>Réponses_Domaines!B456</f>
        <v>D11</v>
      </c>
      <c r="B456" t="str">
        <f>IFERROR(VLOOKUP(Réponses_Domaines!A456,Réponses_Répondants!$A$2:$B$5000,2,FALSE),"")</f>
        <v>TUN</v>
      </c>
      <c r="C456">
        <f>Réponses_Domaines!D456</f>
        <v>0</v>
      </c>
      <c r="D456" t="str">
        <f>B456&amp;"|"&amp;A456</f>
        <v>TUN|D11</v>
      </c>
      <c r="E456">
        <f>IF(C456="","",IF(COUNTIF($D$2:D456,D456)=1,1,0))</f>
        <v>1</v>
      </c>
    </row>
    <row r="457" spans="1:5" x14ac:dyDescent="0.2">
      <c r="A457" t="str">
        <f>Réponses_Domaines!B457</f>
        <v>D12</v>
      </c>
      <c r="B457" t="str">
        <f>IFERROR(VLOOKUP(Réponses_Domaines!A457,Réponses_Répondants!$A$2:$B$5000,2,FALSE),"")</f>
        <v>TUN</v>
      </c>
      <c r="C457">
        <f>Réponses_Domaines!D457</f>
        <v>0</v>
      </c>
      <c r="D457" t="str">
        <f>B457&amp;"|"&amp;A457</f>
        <v>TUN|D12</v>
      </c>
      <c r="E457">
        <f>IF(C457="","",IF(COUNTIF($D$2:D457,D457)=1,1,0))</f>
        <v>1</v>
      </c>
    </row>
    <row r="458" spans="1:5" x14ac:dyDescent="0.2">
      <c r="A458" t="str">
        <f>Réponses_Domaines!B458</f>
        <v>D01</v>
      </c>
      <c r="B458" t="str">
        <f>IFERROR(VLOOKUP(Réponses_Domaines!A458,Réponses_Répondants!$A$2:$B$5000,2,FALSE),"")</f>
        <v>GAB</v>
      </c>
      <c r="C458">
        <f>Réponses_Domaines!D458</f>
        <v>0</v>
      </c>
      <c r="D458" t="str">
        <f>B458&amp;"|"&amp;A458</f>
        <v>GAB|D01</v>
      </c>
      <c r="E458">
        <f>IF(C458="","",IF(COUNTIF($D$2:D458,D458)=1,1,0))</f>
        <v>0</v>
      </c>
    </row>
    <row r="459" spans="1:5" x14ac:dyDescent="0.2">
      <c r="A459" t="str">
        <f>Réponses_Domaines!B459</f>
        <v>D02</v>
      </c>
      <c r="B459" t="str">
        <f>IFERROR(VLOOKUP(Réponses_Domaines!A459,Réponses_Répondants!$A$2:$B$5000,2,FALSE),"")</f>
        <v>GAB</v>
      </c>
      <c r="C459">
        <f>Réponses_Domaines!D459</f>
        <v>0</v>
      </c>
      <c r="D459" t="str">
        <f>B459&amp;"|"&amp;A459</f>
        <v>GAB|D02</v>
      </c>
      <c r="E459">
        <f>IF(C459="","",IF(COUNTIF($D$2:D459,D459)=1,1,0))</f>
        <v>0</v>
      </c>
    </row>
    <row r="460" spans="1:5" x14ac:dyDescent="0.2">
      <c r="A460" t="str">
        <f>Réponses_Domaines!B460</f>
        <v>D03</v>
      </c>
      <c r="B460" t="str">
        <f>IFERROR(VLOOKUP(Réponses_Domaines!A460,Réponses_Répondants!$A$2:$B$5000,2,FALSE),"")</f>
        <v>GAB</v>
      </c>
      <c r="C460">
        <f>Réponses_Domaines!D460</f>
        <v>2</v>
      </c>
      <c r="D460" t="str">
        <f>B460&amp;"|"&amp;A460</f>
        <v>GAB|D03</v>
      </c>
      <c r="E460">
        <f>IF(C460="","",IF(COUNTIF($D$2:D460,D460)=1,1,0))</f>
        <v>0</v>
      </c>
    </row>
    <row r="461" spans="1:5" x14ac:dyDescent="0.2">
      <c r="A461" t="str">
        <f>Réponses_Domaines!B461</f>
        <v>D04</v>
      </c>
      <c r="B461" t="str">
        <f>IFERROR(VLOOKUP(Réponses_Domaines!A461,Réponses_Répondants!$A$2:$B$5000,2,FALSE),"")</f>
        <v>GAB</v>
      </c>
      <c r="C461">
        <f>Réponses_Domaines!D461</f>
        <v>4</v>
      </c>
      <c r="D461" t="str">
        <f>B461&amp;"|"&amp;A461</f>
        <v>GAB|D04</v>
      </c>
      <c r="E461">
        <f>IF(C461="","",IF(COUNTIF($D$2:D461,D461)=1,1,0))</f>
        <v>0</v>
      </c>
    </row>
    <row r="462" spans="1:5" x14ac:dyDescent="0.2">
      <c r="A462" t="str">
        <f>Réponses_Domaines!B462</f>
        <v>D05</v>
      </c>
      <c r="B462" t="str">
        <f>IFERROR(VLOOKUP(Réponses_Domaines!A462,Réponses_Répondants!$A$2:$B$5000,2,FALSE),"")</f>
        <v>GAB</v>
      </c>
      <c r="C462">
        <f>Réponses_Domaines!D462</f>
        <v>0</v>
      </c>
      <c r="D462" t="str">
        <f>B462&amp;"|"&amp;A462</f>
        <v>GAB|D05</v>
      </c>
      <c r="E462">
        <f>IF(C462="","",IF(COUNTIF($D$2:D462,D462)=1,1,0))</f>
        <v>0</v>
      </c>
    </row>
    <row r="463" spans="1:5" x14ac:dyDescent="0.2">
      <c r="A463" t="str">
        <f>Réponses_Domaines!B463</f>
        <v>D06</v>
      </c>
      <c r="B463" t="str">
        <f>IFERROR(VLOOKUP(Réponses_Domaines!A463,Réponses_Répondants!$A$2:$B$5000,2,FALSE),"")</f>
        <v>GAB</v>
      </c>
      <c r="C463">
        <f>Réponses_Domaines!D463</f>
        <v>3</v>
      </c>
      <c r="D463" t="str">
        <f>B463&amp;"|"&amp;A463</f>
        <v>GAB|D06</v>
      </c>
      <c r="E463">
        <f>IF(C463="","",IF(COUNTIF($D$2:D463,D463)=1,1,0))</f>
        <v>0</v>
      </c>
    </row>
    <row r="464" spans="1:5" x14ac:dyDescent="0.2">
      <c r="A464" t="str">
        <f>Réponses_Domaines!B464</f>
        <v>D07</v>
      </c>
      <c r="B464" t="str">
        <f>IFERROR(VLOOKUP(Réponses_Domaines!A464,Réponses_Répondants!$A$2:$B$5000,2,FALSE),"")</f>
        <v>GAB</v>
      </c>
      <c r="C464">
        <f>Réponses_Domaines!D464</f>
        <v>0</v>
      </c>
      <c r="D464" t="str">
        <f>B464&amp;"|"&amp;A464</f>
        <v>GAB|D07</v>
      </c>
      <c r="E464">
        <f>IF(C464="","",IF(COUNTIF($D$2:D464,D464)=1,1,0))</f>
        <v>0</v>
      </c>
    </row>
    <row r="465" spans="1:5" x14ac:dyDescent="0.2">
      <c r="A465" t="str">
        <f>Réponses_Domaines!B465</f>
        <v>D08</v>
      </c>
      <c r="B465" t="str">
        <f>IFERROR(VLOOKUP(Réponses_Domaines!A465,Réponses_Répondants!$A$2:$B$5000,2,FALSE),"")</f>
        <v>GAB</v>
      </c>
      <c r="C465">
        <f>Réponses_Domaines!D465</f>
        <v>0</v>
      </c>
      <c r="D465" t="str">
        <f>B465&amp;"|"&amp;A465</f>
        <v>GAB|D08</v>
      </c>
      <c r="E465">
        <f>IF(C465="","",IF(COUNTIF($D$2:D465,D465)=1,1,0))</f>
        <v>0</v>
      </c>
    </row>
    <row r="466" spans="1:5" x14ac:dyDescent="0.2">
      <c r="A466" t="str">
        <f>Réponses_Domaines!B466</f>
        <v>D09</v>
      </c>
      <c r="B466" t="str">
        <f>IFERROR(VLOOKUP(Réponses_Domaines!A466,Réponses_Répondants!$A$2:$B$5000,2,FALSE),"")</f>
        <v>GAB</v>
      </c>
      <c r="C466">
        <f>Réponses_Domaines!D466</f>
        <v>0</v>
      </c>
      <c r="D466" t="str">
        <f>B466&amp;"|"&amp;A466</f>
        <v>GAB|D09</v>
      </c>
      <c r="E466">
        <f>IF(C466="","",IF(COUNTIF($D$2:D466,D466)=1,1,0))</f>
        <v>0</v>
      </c>
    </row>
    <row r="467" spans="1:5" x14ac:dyDescent="0.2">
      <c r="A467" t="str">
        <f>Réponses_Domaines!B467</f>
        <v>D10</v>
      </c>
      <c r="B467" t="str">
        <f>IFERROR(VLOOKUP(Réponses_Domaines!A467,Réponses_Répondants!$A$2:$B$5000,2,FALSE),"")</f>
        <v>GAB</v>
      </c>
      <c r="C467">
        <f>Réponses_Domaines!D467</f>
        <v>1</v>
      </c>
      <c r="D467" t="str">
        <f>B467&amp;"|"&amp;A467</f>
        <v>GAB|D10</v>
      </c>
      <c r="E467">
        <f>IF(C467="","",IF(COUNTIF($D$2:D467,D467)=1,1,0))</f>
        <v>0</v>
      </c>
    </row>
    <row r="468" spans="1:5" x14ac:dyDescent="0.2">
      <c r="A468" t="str">
        <f>Réponses_Domaines!B468</f>
        <v>D11</v>
      </c>
      <c r="B468" t="str">
        <f>IFERROR(VLOOKUP(Réponses_Domaines!A468,Réponses_Répondants!$A$2:$B$5000,2,FALSE),"")</f>
        <v>GAB</v>
      </c>
      <c r="C468">
        <f>Réponses_Domaines!D468</f>
        <v>0</v>
      </c>
      <c r="D468" t="str">
        <f>B468&amp;"|"&amp;A468</f>
        <v>GAB|D11</v>
      </c>
      <c r="E468">
        <f>IF(C468="","",IF(COUNTIF($D$2:D468,D468)=1,1,0))</f>
        <v>0</v>
      </c>
    </row>
    <row r="469" spans="1:5" x14ac:dyDescent="0.2">
      <c r="A469" t="str">
        <f>Réponses_Domaines!B469</f>
        <v>D12</v>
      </c>
      <c r="B469" t="str">
        <f>IFERROR(VLOOKUP(Réponses_Domaines!A469,Réponses_Répondants!$A$2:$B$5000,2,FALSE),"")</f>
        <v>GAB</v>
      </c>
      <c r="C469">
        <f>Réponses_Domaines!D469</f>
        <v>5</v>
      </c>
      <c r="D469" t="str">
        <f>B469&amp;"|"&amp;A469</f>
        <v>GAB|D12</v>
      </c>
      <c r="E469">
        <f>IF(C469="","",IF(COUNTIF($D$2:D469,D469)=1,1,0))</f>
        <v>0</v>
      </c>
    </row>
    <row r="470" spans="1:5" x14ac:dyDescent="0.2">
      <c r="A470" t="str">
        <f>Réponses_Domaines!B470</f>
        <v>D01</v>
      </c>
      <c r="B470" t="str">
        <f>IFERROR(VLOOKUP(Réponses_Domaines!A470,Réponses_Répondants!$A$2:$B$5000,2,FALSE),"")</f>
        <v>MOZ</v>
      </c>
      <c r="C470">
        <f>Réponses_Domaines!D470</f>
        <v>0</v>
      </c>
      <c r="D470" t="str">
        <f>B470&amp;"|"&amp;A470</f>
        <v>MOZ|D01</v>
      </c>
      <c r="E470">
        <f>IF(C470="","",IF(COUNTIF($D$2:D470,D470)=1,1,0))</f>
        <v>1</v>
      </c>
    </row>
    <row r="471" spans="1:5" x14ac:dyDescent="0.2">
      <c r="A471" t="str">
        <f>Réponses_Domaines!B471</f>
        <v>D02</v>
      </c>
      <c r="B471" t="str">
        <f>IFERROR(VLOOKUP(Réponses_Domaines!A471,Réponses_Répondants!$A$2:$B$5000,2,FALSE),"")</f>
        <v>MOZ</v>
      </c>
      <c r="C471">
        <f>Réponses_Domaines!D471</f>
        <v>4</v>
      </c>
      <c r="D471" t="str">
        <f>B471&amp;"|"&amp;A471</f>
        <v>MOZ|D02</v>
      </c>
      <c r="E471">
        <f>IF(C471="","",IF(COUNTIF($D$2:D471,D471)=1,1,0))</f>
        <v>1</v>
      </c>
    </row>
    <row r="472" spans="1:5" x14ac:dyDescent="0.2">
      <c r="A472" t="str">
        <f>Réponses_Domaines!B472</f>
        <v>D03</v>
      </c>
      <c r="B472" t="str">
        <f>IFERROR(VLOOKUP(Réponses_Domaines!A472,Réponses_Répondants!$A$2:$B$5000,2,FALSE),"")</f>
        <v>MOZ</v>
      </c>
      <c r="C472">
        <f>Réponses_Domaines!D472</f>
        <v>0</v>
      </c>
      <c r="D472" t="str">
        <f>B472&amp;"|"&amp;A472</f>
        <v>MOZ|D03</v>
      </c>
      <c r="E472">
        <f>IF(C472="","",IF(COUNTIF($D$2:D472,D472)=1,1,0))</f>
        <v>1</v>
      </c>
    </row>
    <row r="473" spans="1:5" x14ac:dyDescent="0.2">
      <c r="A473" t="str">
        <f>Réponses_Domaines!B473</f>
        <v>D04</v>
      </c>
      <c r="B473" t="str">
        <f>IFERROR(VLOOKUP(Réponses_Domaines!A473,Réponses_Répondants!$A$2:$B$5000,2,FALSE),"")</f>
        <v>MOZ</v>
      </c>
      <c r="C473">
        <f>Réponses_Domaines!D473</f>
        <v>0</v>
      </c>
      <c r="D473" t="str">
        <f>B473&amp;"|"&amp;A473</f>
        <v>MOZ|D04</v>
      </c>
      <c r="E473">
        <f>IF(C473="","",IF(COUNTIF($D$2:D473,D473)=1,1,0))</f>
        <v>1</v>
      </c>
    </row>
    <row r="474" spans="1:5" x14ac:dyDescent="0.2">
      <c r="A474" t="str">
        <f>Réponses_Domaines!B474</f>
        <v>D05</v>
      </c>
      <c r="B474" t="str">
        <f>IFERROR(VLOOKUP(Réponses_Domaines!A474,Réponses_Répondants!$A$2:$B$5000,2,FALSE),"")</f>
        <v>MOZ</v>
      </c>
      <c r="C474">
        <f>Réponses_Domaines!D474</f>
        <v>0</v>
      </c>
      <c r="D474" t="str">
        <f>B474&amp;"|"&amp;A474</f>
        <v>MOZ|D05</v>
      </c>
      <c r="E474">
        <f>IF(C474="","",IF(COUNTIF($D$2:D474,D474)=1,1,0))</f>
        <v>1</v>
      </c>
    </row>
    <row r="475" spans="1:5" x14ac:dyDescent="0.2">
      <c r="A475" t="str">
        <f>Réponses_Domaines!B475</f>
        <v>D06</v>
      </c>
      <c r="B475" t="str">
        <f>IFERROR(VLOOKUP(Réponses_Domaines!A475,Réponses_Répondants!$A$2:$B$5000,2,FALSE),"")</f>
        <v>MOZ</v>
      </c>
      <c r="C475">
        <f>Réponses_Domaines!D475</f>
        <v>2</v>
      </c>
      <c r="D475" t="str">
        <f>B475&amp;"|"&amp;A475</f>
        <v>MOZ|D06</v>
      </c>
      <c r="E475">
        <f>IF(C475="","",IF(COUNTIF($D$2:D475,D475)=1,1,0))</f>
        <v>1</v>
      </c>
    </row>
    <row r="476" spans="1:5" x14ac:dyDescent="0.2">
      <c r="A476" t="str">
        <f>Réponses_Domaines!B476</f>
        <v>D07</v>
      </c>
      <c r="B476" t="str">
        <f>IFERROR(VLOOKUP(Réponses_Domaines!A476,Réponses_Répondants!$A$2:$B$5000,2,FALSE),"")</f>
        <v>MOZ</v>
      </c>
      <c r="C476">
        <f>Réponses_Domaines!D476</f>
        <v>0</v>
      </c>
      <c r="D476" t="str">
        <f>B476&amp;"|"&amp;A476</f>
        <v>MOZ|D07</v>
      </c>
      <c r="E476">
        <f>IF(C476="","",IF(COUNTIF($D$2:D476,D476)=1,1,0))</f>
        <v>1</v>
      </c>
    </row>
    <row r="477" spans="1:5" x14ac:dyDescent="0.2">
      <c r="A477" t="str">
        <f>Réponses_Domaines!B477</f>
        <v>D08</v>
      </c>
      <c r="B477" t="str">
        <f>IFERROR(VLOOKUP(Réponses_Domaines!A477,Réponses_Répondants!$A$2:$B$5000,2,FALSE),"")</f>
        <v>MOZ</v>
      </c>
      <c r="C477">
        <f>Réponses_Domaines!D477</f>
        <v>0</v>
      </c>
      <c r="D477" t="str">
        <f>B477&amp;"|"&amp;A477</f>
        <v>MOZ|D08</v>
      </c>
      <c r="E477">
        <f>IF(C477="","",IF(COUNTIF($D$2:D477,D477)=1,1,0))</f>
        <v>1</v>
      </c>
    </row>
    <row r="478" spans="1:5" x14ac:dyDescent="0.2">
      <c r="A478" t="str">
        <f>Réponses_Domaines!B478</f>
        <v>D09</v>
      </c>
      <c r="B478" t="str">
        <f>IFERROR(VLOOKUP(Réponses_Domaines!A478,Réponses_Répondants!$A$2:$B$5000,2,FALSE),"")</f>
        <v>MOZ</v>
      </c>
      <c r="C478">
        <f>Réponses_Domaines!D478</f>
        <v>1</v>
      </c>
      <c r="D478" t="str">
        <f>B478&amp;"|"&amp;A478</f>
        <v>MOZ|D09</v>
      </c>
      <c r="E478">
        <f>IF(C478="","",IF(COUNTIF($D$2:D478,D478)=1,1,0))</f>
        <v>1</v>
      </c>
    </row>
    <row r="479" spans="1:5" x14ac:dyDescent="0.2">
      <c r="A479" t="str">
        <f>Réponses_Domaines!B479</f>
        <v>D10</v>
      </c>
      <c r="B479" t="str">
        <f>IFERROR(VLOOKUP(Réponses_Domaines!A479,Réponses_Répondants!$A$2:$B$5000,2,FALSE),"")</f>
        <v>MOZ</v>
      </c>
      <c r="C479">
        <f>Réponses_Domaines!D479</f>
        <v>0</v>
      </c>
      <c r="D479" t="str">
        <f>B479&amp;"|"&amp;A479</f>
        <v>MOZ|D10</v>
      </c>
      <c r="E479">
        <f>IF(C479="","",IF(COUNTIF($D$2:D479,D479)=1,1,0))</f>
        <v>1</v>
      </c>
    </row>
    <row r="480" spans="1:5" x14ac:dyDescent="0.2">
      <c r="A480" t="str">
        <f>Réponses_Domaines!B480</f>
        <v>D11</v>
      </c>
      <c r="B480" t="str">
        <f>IFERROR(VLOOKUP(Réponses_Domaines!A480,Réponses_Répondants!$A$2:$B$5000,2,FALSE),"")</f>
        <v>MOZ</v>
      </c>
      <c r="C480">
        <f>Réponses_Domaines!D480</f>
        <v>5</v>
      </c>
      <c r="D480" t="str">
        <f>B480&amp;"|"&amp;A480</f>
        <v>MOZ|D11</v>
      </c>
      <c r="E480">
        <f>IF(C480="","",IF(COUNTIF($D$2:D480,D480)=1,1,0))</f>
        <v>1</v>
      </c>
    </row>
    <row r="481" spans="1:5" x14ac:dyDescent="0.2">
      <c r="A481" t="str">
        <f>Réponses_Domaines!B481</f>
        <v>D12</v>
      </c>
      <c r="B481" t="str">
        <f>IFERROR(VLOOKUP(Réponses_Domaines!A481,Réponses_Répondants!$A$2:$B$5000,2,FALSE),"")</f>
        <v>MOZ</v>
      </c>
      <c r="C481">
        <f>Réponses_Domaines!D481</f>
        <v>3</v>
      </c>
      <c r="D481" t="str">
        <f>B481&amp;"|"&amp;A481</f>
        <v>MOZ|D12</v>
      </c>
      <c r="E481">
        <f>IF(C481="","",IF(COUNTIF($D$2:D481,D481)=1,1,0))</f>
        <v>1</v>
      </c>
    </row>
    <row r="482" spans="1:5" x14ac:dyDescent="0.2">
      <c r="A482" t="str">
        <f>Réponses_Domaines!B482</f>
        <v>D01</v>
      </c>
      <c r="B482" t="str">
        <f>IFERROR(VLOOKUP(Réponses_Domaines!A482,Réponses_Répondants!$A$2:$B$5000,2,FALSE),"")</f>
        <v>EGY</v>
      </c>
      <c r="C482">
        <f>Réponses_Domaines!D482</f>
        <v>0</v>
      </c>
      <c r="D482" t="str">
        <f>B482&amp;"|"&amp;A482</f>
        <v>EGY|D01</v>
      </c>
      <c r="E482">
        <f>IF(C482="","",IF(COUNTIF($D$2:D482,D482)=1,1,0))</f>
        <v>0</v>
      </c>
    </row>
    <row r="483" spans="1:5" x14ac:dyDescent="0.2">
      <c r="A483" t="str">
        <f>Réponses_Domaines!B483</f>
        <v>D02</v>
      </c>
      <c r="B483" t="str">
        <f>IFERROR(VLOOKUP(Réponses_Domaines!A483,Réponses_Répondants!$A$2:$B$5000,2,FALSE),"")</f>
        <v>EGY</v>
      </c>
      <c r="C483">
        <f>Réponses_Domaines!D483</f>
        <v>0</v>
      </c>
      <c r="D483" t="str">
        <f>B483&amp;"|"&amp;A483</f>
        <v>EGY|D02</v>
      </c>
      <c r="E483">
        <f>IF(C483="","",IF(COUNTIF($D$2:D483,D483)=1,1,0))</f>
        <v>0</v>
      </c>
    </row>
    <row r="484" spans="1:5" x14ac:dyDescent="0.2">
      <c r="A484" t="str">
        <f>Réponses_Domaines!B484</f>
        <v>D03</v>
      </c>
      <c r="B484" t="str">
        <f>IFERROR(VLOOKUP(Réponses_Domaines!A484,Réponses_Répondants!$A$2:$B$5000,2,FALSE),"")</f>
        <v>EGY</v>
      </c>
      <c r="C484">
        <f>Réponses_Domaines!D484</f>
        <v>0</v>
      </c>
      <c r="D484" t="str">
        <f>B484&amp;"|"&amp;A484</f>
        <v>EGY|D03</v>
      </c>
      <c r="E484">
        <f>IF(C484="","",IF(COUNTIF($D$2:D484,D484)=1,1,0))</f>
        <v>0</v>
      </c>
    </row>
    <row r="485" spans="1:5" x14ac:dyDescent="0.2">
      <c r="A485" t="str">
        <f>Réponses_Domaines!B485</f>
        <v>D04</v>
      </c>
      <c r="B485" t="str">
        <f>IFERROR(VLOOKUP(Réponses_Domaines!A485,Réponses_Répondants!$A$2:$B$5000,2,FALSE),"")</f>
        <v>EGY</v>
      </c>
      <c r="C485">
        <f>Réponses_Domaines!D485</f>
        <v>2</v>
      </c>
      <c r="D485" t="str">
        <f>B485&amp;"|"&amp;A485</f>
        <v>EGY|D04</v>
      </c>
      <c r="E485">
        <f>IF(C485="","",IF(COUNTIF($D$2:D485,D485)=1,1,0))</f>
        <v>0</v>
      </c>
    </row>
    <row r="486" spans="1:5" x14ac:dyDescent="0.2">
      <c r="A486" t="str">
        <f>Réponses_Domaines!B486</f>
        <v>D05</v>
      </c>
      <c r="B486" t="str">
        <f>IFERROR(VLOOKUP(Réponses_Domaines!A486,Réponses_Répondants!$A$2:$B$5000,2,FALSE),"")</f>
        <v>EGY</v>
      </c>
      <c r="C486">
        <f>Réponses_Domaines!D486</f>
        <v>0</v>
      </c>
      <c r="D486" t="str">
        <f>B486&amp;"|"&amp;A486</f>
        <v>EGY|D05</v>
      </c>
      <c r="E486">
        <f>IF(C486="","",IF(COUNTIF($D$2:D486,D486)=1,1,0))</f>
        <v>0</v>
      </c>
    </row>
    <row r="487" spans="1:5" x14ac:dyDescent="0.2">
      <c r="A487" t="str">
        <f>Réponses_Domaines!B487</f>
        <v>D06</v>
      </c>
      <c r="B487" t="str">
        <f>IFERROR(VLOOKUP(Réponses_Domaines!A487,Réponses_Répondants!$A$2:$B$5000,2,FALSE),"")</f>
        <v>EGY</v>
      </c>
      <c r="C487">
        <f>Réponses_Domaines!D487</f>
        <v>0</v>
      </c>
      <c r="D487" t="str">
        <f>B487&amp;"|"&amp;A487</f>
        <v>EGY|D06</v>
      </c>
      <c r="E487">
        <f>IF(C487="","",IF(COUNTIF($D$2:D487,D487)=1,1,0))</f>
        <v>0</v>
      </c>
    </row>
    <row r="488" spans="1:5" x14ac:dyDescent="0.2">
      <c r="A488" t="str">
        <f>Réponses_Domaines!B488</f>
        <v>D07</v>
      </c>
      <c r="B488" t="str">
        <f>IFERROR(VLOOKUP(Réponses_Domaines!A488,Réponses_Répondants!$A$2:$B$5000,2,FALSE),"")</f>
        <v>EGY</v>
      </c>
      <c r="C488">
        <f>Réponses_Domaines!D488</f>
        <v>0</v>
      </c>
      <c r="D488" t="str">
        <f>B488&amp;"|"&amp;A488</f>
        <v>EGY|D07</v>
      </c>
      <c r="E488">
        <f>IF(C488="","",IF(COUNTIF($D$2:D488,D488)=1,1,0))</f>
        <v>0</v>
      </c>
    </row>
    <row r="489" spans="1:5" x14ac:dyDescent="0.2">
      <c r="A489" t="str">
        <f>Réponses_Domaines!B489</f>
        <v>D08</v>
      </c>
      <c r="B489" t="str">
        <f>IFERROR(VLOOKUP(Réponses_Domaines!A489,Réponses_Répondants!$A$2:$B$5000,2,FALSE),"")</f>
        <v>EGY</v>
      </c>
      <c r="C489">
        <f>Réponses_Domaines!D489</f>
        <v>1</v>
      </c>
      <c r="D489" t="str">
        <f>B489&amp;"|"&amp;A489</f>
        <v>EGY|D08</v>
      </c>
      <c r="E489">
        <f>IF(C489="","",IF(COUNTIF($D$2:D489,D489)=1,1,0))</f>
        <v>0</v>
      </c>
    </row>
    <row r="490" spans="1:5" x14ac:dyDescent="0.2">
      <c r="A490" t="str">
        <f>Réponses_Domaines!B490</f>
        <v>D09</v>
      </c>
      <c r="B490" t="str">
        <f>IFERROR(VLOOKUP(Réponses_Domaines!A490,Réponses_Répondants!$A$2:$B$5000,2,FALSE),"")</f>
        <v>EGY</v>
      </c>
      <c r="C490">
        <f>Réponses_Domaines!D490</f>
        <v>0</v>
      </c>
      <c r="D490" t="str">
        <f>B490&amp;"|"&amp;A490</f>
        <v>EGY|D09</v>
      </c>
      <c r="E490">
        <f>IF(C490="","",IF(COUNTIF($D$2:D490,D490)=1,1,0))</f>
        <v>0</v>
      </c>
    </row>
    <row r="491" spans="1:5" x14ac:dyDescent="0.2">
      <c r="A491" t="str">
        <f>Réponses_Domaines!B491</f>
        <v>D10</v>
      </c>
      <c r="B491" t="str">
        <f>IFERROR(VLOOKUP(Réponses_Domaines!A491,Réponses_Répondants!$A$2:$B$5000,2,FALSE),"")</f>
        <v>EGY</v>
      </c>
      <c r="C491">
        <f>Réponses_Domaines!D491</f>
        <v>4</v>
      </c>
      <c r="D491" t="str">
        <f>B491&amp;"|"&amp;A491</f>
        <v>EGY|D10</v>
      </c>
      <c r="E491">
        <f>IF(C491="","",IF(COUNTIF($D$2:D491,D491)=1,1,0))</f>
        <v>0</v>
      </c>
    </row>
    <row r="492" spans="1:5" x14ac:dyDescent="0.2">
      <c r="A492" t="str">
        <f>Réponses_Domaines!B492</f>
        <v>D11</v>
      </c>
      <c r="B492" t="str">
        <f>IFERROR(VLOOKUP(Réponses_Domaines!A492,Réponses_Répondants!$A$2:$B$5000,2,FALSE),"")</f>
        <v>EGY</v>
      </c>
      <c r="C492">
        <f>Réponses_Domaines!D492</f>
        <v>3</v>
      </c>
      <c r="D492" t="str">
        <f>B492&amp;"|"&amp;A492</f>
        <v>EGY|D11</v>
      </c>
      <c r="E492">
        <f>IF(C492="","",IF(COUNTIF($D$2:D492,D492)=1,1,0))</f>
        <v>0</v>
      </c>
    </row>
    <row r="493" spans="1:5" x14ac:dyDescent="0.2">
      <c r="A493" t="str">
        <f>Réponses_Domaines!B493</f>
        <v>D12</v>
      </c>
      <c r="B493" t="str">
        <f>IFERROR(VLOOKUP(Réponses_Domaines!A493,Réponses_Répondants!$A$2:$B$5000,2,FALSE),"")</f>
        <v>EGY</v>
      </c>
      <c r="C493">
        <f>Réponses_Domaines!D493</f>
        <v>5</v>
      </c>
      <c r="D493" t="str">
        <f>B493&amp;"|"&amp;A493</f>
        <v>EGY|D12</v>
      </c>
      <c r="E493">
        <f>IF(C493="","",IF(COUNTIF($D$2:D493,D493)=1,1,0))</f>
        <v>0</v>
      </c>
    </row>
    <row r="494" spans="1:5" x14ac:dyDescent="0.2">
      <c r="A494" t="str">
        <f>Réponses_Domaines!B494</f>
        <v>D01</v>
      </c>
      <c r="B494" t="str">
        <f>IFERROR(VLOOKUP(Réponses_Domaines!A494,Réponses_Répondants!$A$2:$B$5000,2,FALSE),"")</f>
        <v>DZA</v>
      </c>
      <c r="C494">
        <f>Réponses_Domaines!D494</f>
        <v>0</v>
      </c>
      <c r="D494" t="str">
        <f>B494&amp;"|"&amp;A494</f>
        <v>DZA|D01</v>
      </c>
      <c r="E494">
        <f>IF(C494="","",IF(COUNTIF($D$2:D494,D494)=1,1,0))</f>
        <v>0</v>
      </c>
    </row>
    <row r="495" spans="1:5" x14ac:dyDescent="0.2">
      <c r="A495" t="str">
        <f>Réponses_Domaines!B495</f>
        <v>D02</v>
      </c>
      <c r="B495" t="str">
        <f>IFERROR(VLOOKUP(Réponses_Domaines!A495,Réponses_Répondants!$A$2:$B$5000,2,FALSE),"")</f>
        <v>DZA</v>
      </c>
      <c r="C495">
        <f>Réponses_Domaines!D495</f>
        <v>0</v>
      </c>
      <c r="D495" t="str">
        <f>B495&amp;"|"&amp;A495</f>
        <v>DZA|D02</v>
      </c>
      <c r="E495">
        <f>IF(C495="","",IF(COUNTIF($D$2:D495,D495)=1,1,0))</f>
        <v>0</v>
      </c>
    </row>
    <row r="496" spans="1:5" x14ac:dyDescent="0.2">
      <c r="A496" t="str">
        <f>Réponses_Domaines!B496</f>
        <v>D03</v>
      </c>
      <c r="B496" t="str">
        <f>IFERROR(VLOOKUP(Réponses_Domaines!A496,Réponses_Répondants!$A$2:$B$5000,2,FALSE),"")</f>
        <v>DZA</v>
      </c>
      <c r="C496">
        <f>Réponses_Domaines!D496</f>
        <v>0</v>
      </c>
      <c r="D496" t="str">
        <f>B496&amp;"|"&amp;A496</f>
        <v>DZA|D03</v>
      </c>
      <c r="E496">
        <f>IF(C496="","",IF(COUNTIF($D$2:D496,D496)=1,1,0))</f>
        <v>0</v>
      </c>
    </row>
    <row r="497" spans="1:5" x14ac:dyDescent="0.2">
      <c r="A497" t="str">
        <f>Réponses_Domaines!B497</f>
        <v>D04</v>
      </c>
      <c r="B497" t="str">
        <f>IFERROR(VLOOKUP(Réponses_Domaines!A497,Réponses_Répondants!$A$2:$B$5000,2,FALSE),"")</f>
        <v>DZA</v>
      </c>
      <c r="C497">
        <f>Réponses_Domaines!D497</f>
        <v>0</v>
      </c>
      <c r="D497" t="str">
        <f>B497&amp;"|"&amp;A497</f>
        <v>DZA|D04</v>
      </c>
      <c r="E497">
        <f>IF(C497="","",IF(COUNTIF($D$2:D497,D497)=1,1,0))</f>
        <v>0</v>
      </c>
    </row>
    <row r="498" spans="1:5" x14ac:dyDescent="0.2">
      <c r="A498" t="str">
        <f>Réponses_Domaines!B498</f>
        <v>D05</v>
      </c>
      <c r="B498" t="str">
        <f>IFERROR(VLOOKUP(Réponses_Domaines!A498,Réponses_Répondants!$A$2:$B$5000,2,FALSE),"")</f>
        <v>DZA</v>
      </c>
      <c r="C498">
        <f>Réponses_Domaines!D498</f>
        <v>0</v>
      </c>
      <c r="D498" t="str">
        <f>B498&amp;"|"&amp;A498</f>
        <v>DZA|D05</v>
      </c>
      <c r="E498">
        <f>IF(C498="","",IF(COUNTIF($D$2:D498,D498)=1,1,0))</f>
        <v>0</v>
      </c>
    </row>
    <row r="499" spans="1:5" x14ac:dyDescent="0.2">
      <c r="A499" t="str">
        <f>Réponses_Domaines!B499</f>
        <v>D06</v>
      </c>
      <c r="B499" t="str">
        <f>IFERROR(VLOOKUP(Réponses_Domaines!A499,Réponses_Répondants!$A$2:$B$5000,2,FALSE),"")</f>
        <v>DZA</v>
      </c>
      <c r="C499">
        <f>Réponses_Domaines!D499</f>
        <v>0</v>
      </c>
      <c r="D499" t="str">
        <f>B499&amp;"|"&amp;A499</f>
        <v>DZA|D06</v>
      </c>
      <c r="E499">
        <f>IF(C499="","",IF(COUNTIF($D$2:D499,D499)=1,1,0))</f>
        <v>0</v>
      </c>
    </row>
    <row r="500" spans="1:5" x14ac:dyDescent="0.2">
      <c r="A500" t="str">
        <f>Réponses_Domaines!B500</f>
        <v>D07</v>
      </c>
      <c r="B500" t="str">
        <f>IFERROR(VLOOKUP(Réponses_Domaines!A500,Réponses_Répondants!$A$2:$B$5000,2,FALSE),"")</f>
        <v>DZA</v>
      </c>
      <c r="C500">
        <f>Réponses_Domaines!D500</f>
        <v>0</v>
      </c>
      <c r="D500" t="str">
        <f>B500&amp;"|"&amp;A500</f>
        <v>DZA|D07</v>
      </c>
      <c r="E500">
        <f>IF(C500="","",IF(COUNTIF($D$2:D500,D500)=1,1,0))</f>
        <v>0</v>
      </c>
    </row>
    <row r="501" spans="1:5" x14ac:dyDescent="0.2">
      <c r="A501" t="str">
        <f>Réponses_Domaines!B501</f>
        <v>D08</v>
      </c>
      <c r="B501" t="str">
        <f>IFERROR(VLOOKUP(Réponses_Domaines!A501,Réponses_Répondants!$A$2:$B$5000,2,FALSE),"")</f>
        <v>DZA</v>
      </c>
      <c r="C501">
        <f>Réponses_Domaines!D501</f>
        <v>5</v>
      </c>
      <c r="D501" t="str">
        <f>B501&amp;"|"&amp;A501</f>
        <v>DZA|D08</v>
      </c>
      <c r="E501">
        <f>IF(C501="","",IF(COUNTIF($D$2:D501,D501)=1,1,0))</f>
        <v>0</v>
      </c>
    </row>
    <row r="502" spans="1:5" x14ac:dyDescent="0.2">
      <c r="A502" t="str">
        <f>Réponses_Domaines!B502</f>
        <v>D09</v>
      </c>
      <c r="B502" t="str">
        <f>IFERROR(VLOOKUP(Réponses_Domaines!A502,Réponses_Répondants!$A$2:$B$5000,2,FALSE),"")</f>
        <v>DZA</v>
      </c>
      <c r="C502">
        <f>Réponses_Domaines!D502</f>
        <v>2</v>
      </c>
      <c r="D502" t="str">
        <f>B502&amp;"|"&amp;A502</f>
        <v>DZA|D09</v>
      </c>
      <c r="E502">
        <f>IF(C502="","",IF(COUNTIF($D$2:D502,D502)=1,1,0))</f>
        <v>0</v>
      </c>
    </row>
    <row r="503" spans="1:5" x14ac:dyDescent="0.2">
      <c r="A503" t="str">
        <f>Réponses_Domaines!B503</f>
        <v>D10</v>
      </c>
      <c r="B503" t="str">
        <f>IFERROR(VLOOKUP(Réponses_Domaines!A503,Réponses_Répondants!$A$2:$B$5000,2,FALSE),"")</f>
        <v>DZA</v>
      </c>
      <c r="C503">
        <f>Réponses_Domaines!D503</f>
        <v>4</v>
      </c>
      <c r="D503" t="str">
        <f>B503&amp;"|"&amp;A503</f>
        <v>DZA|D10</v>
      </c>
      <c r="E503">
        <f>IF(C503="","",IF(COUNTIF($D$2:D503,D503)=1,1,0))</f>
        <v>0</v>
      </c>
    </row>
    <row r="504" spans="1:5" x14ac:dyDescent="0.2">
      <c r="A504" t="str">
        <f>Réponses_Domaines!B504</f>
        <v>D11</v>
      </c>
      <c r="B504" t="str">
        <f>IFERROR(VLOOKUP(Réponses_Domaines!A504,Réponses_Répondants!$A$2:$B$5000,2,FALSE),"")</f>
        <v>DZA</v>
      </c>
      <c r="C504">
        <f>Réponses_Domaines!D504</f>
        <v>1</v>
      </c>
      <c r="D504" t="str">
        <f>B504&amp;"|"&amp;A504</f>
        <v>DZA|D11</v>
      </c>
      <c r="E504">
        <f>IF(C504="","",IF(COUNTIF($D$2:D504,D504)=1,1,0))</f>
        <v>0</v>
      </c>
    </row>
    <row r="505" spans="1:5" x14ac:dyDescent="0.2">
      <c r="A505" t="str">
        <f>Réponses_Domaines!B505</f>
        <v>D12</v>
      </c>
      <c r="B505" t="str">
        <f>IFERROR(VLOOKUP(Réponses_Domaines!A505,Réponses_Répondants!$A$2:$B$5000,2,FALSE),"")</f>
        <v>DZA</v>
      </c>
      <c r="C505">
        <f>Réponses_Domaines!D505</f>
        <v>3</v>
      </c>
      <c r="D505" t="str">
        <f>B505&amp;"|"&amp;A505</f>
        <v>DZA|D12</v>
      </c>
      <c r="E505">
        <f>IF(C505="","",IF(COUNTIF($D$2:D505,D505)=1,1,0))</f>
        <v>0</v>
      </c>
    </row>
    <row r="506" spans="1:5" x14ac:dyDescent="0.2">
      <c r="A506" t="str">
        <f>Réponses_Domaines!B506</f>
        <v>D01</v>
      </c>
      <c r="B506" t="str">
        <f>IFERROR(VLOOKUP(Réponses_Domaines!A506,Réponses_Répondants!$A$2:$B$5000,2,FALSE),"")</f>
        <v>EGY</v>
      </c>
      <c r="C506">
        <f>Réponses_Domaines!D506</f>
        <v>0</v>
      </c>
      <c r="D506" t="str">
        <f>B506&amp;"|"&amp;A506</f>
        <v>EGY|D01</v>
      </c>
      <c r="E506">
        <f>IF(C506="","",IF(COUNTIF($D$2:D506,D506)=1,1,0))</f>
        <v>0</v>
      </c>
    </row>
    <row r="507" spans="1:5" x14ac:dyDescent="0.2">
      <c r="A507" t="str">
        <f>Réponses_Domaines!B507</f>
        <v>D02</v>
      </c>
      <c r="B507" t="str">
        <f>IFERROR(VLOOKUP(Réponses_Domaines!A507,Réponses_Répondants!$A$2:$B$5000,2,FALSE),"")</f>
        <v>EGY</v>
      </c>
      <c r="C507">
        <f>Réponses_Domaines!D507</f>
        <v>0</v>
      </c>
      <c r="D507" t="str">
        <f>B507&amp;"|"&amp;A507</f>
        <v>EGY|D02</v>
      </c>
      <c r="E507">
        <f>IF(C507="","",IF(COUNTIF($D$2:D507,D507)=1,1,0))</f>
        <v>0</v>
      </c>
    </row>
    <row r="508" spans="1:5" x14ac:dyDescent="0.2">
      <c r="A508" t="str">
        <f>Réponses_Domaines!B508</f>
        <v>D03</v>
      </c>
      <c r="B508" t="str">
        <f>IFERROR(VLOOKUP(Réponses_Domaines!A508,Réponses_Répondants!$A$2:$B$5000,2,FALSE),"")</f>
        <v>EGY</v>
      </c>
      <c r="C508">
        <f>Réponses_Domaines!D508</f>
        <v>2</v>
      </c>
      <c r="D508" t="str">
        <f>B508&amp;"|"&amp;A508</f>
        <v>EGY|D03</v>
      </c>
      <c r="E508">
        <f>IF(C508="","",IF(COUNTIF($D$2:D508,D508)=1,1,0))</f>
        <v>0</v>
      </c>
    </row>
    <row r="509" spans="1:5" x14ac:dyDescent="0.2">
      <c r="A509" t="str">
        <f>Réponses_Domaines!B509</f>
        <v>D04</v>
      </c>
      <c r="B509" t="str">
        <f>IFERROR(VLOOKUP(Réponses_Domaines!A509,Réponses_Répondants!$A$2:$B$5000,2,FALSE),"")</f>
        <v>EGY</v>
      </c>
      <c r="C509">
        <f>Réponses_Domaines!D509</f>
        <v>0</v>
      </c>
      <c r="D509" t="str">
        <f>B509&amp;"|"&amp;A509</f>
        <v>EGY|D04</v>
      </c>
      <c r="E509">
        <f>IF(C509="","",IF(COUNTIF($D$2:D509,D509)=1,1,0))</f>
        <v>0</v>
      </c>
    </row>
    <row r="510" spans="1:5" x14ac:dyDescent="0.2">
      <c r="A510" t="str">
        <f>Réponses_Domaines!B510</f>
        <v>D05</v>
      </c>
      <c r="B510" t="str">
        <f>IFERROR(VLOOKUP(Réponses_Domaines!A510,Réponses_Répondants!$A$2:$B$5000,2,FALSE),"")</f>
        <v>EGY</v>
      </c>
      <c r="C510">
        <f>Réponses_Domaines!D510</f>
        <v>0</v>
      </c>
      <c r="D510" t="str">
        <f>B510&amp;"|"&amp;A510</f>
        <v>EGY|D05</v>
      </c>
      <c r="E510">
        <f>IF(C510="","",IF(COUNTIF($D$2:D510,D510)=1,1,0))</f>
        <v>0</v>
      </c>
    </row>
    <row r="511" spans="1:5" x14ac:dyDescent="0.2">
      <c r="A511" t="str">
        <f>Réponses_Domaines!B511</f>
        <v>D06</v>
      </c>
      <c r="B511" t="str">
        <f>IFERROR(VLOOKUP(Réponses_Domaines!A511,Réponses_Répondants!$A$2:$B$5000,2,FALSE),"")</f>
        <v>EGY</v>
      </c>
      <c r="C511">
        <f>Réponses_Domaines!D511</f>
        <v>0</v>
      </c>
      <c r="D511" t="str">
        <f>B511&amp;"|"&amp;A511</f>
        <v>EGY|D06</v>
      </c>
      <c r="E511">
        <f>IF(C511="","",IF(COUNTIF($D$2:D511,D511)=1,1,0))</f>
        <v>0</v>
      </c>
    </row>
    <row r="512" spans="1:5" x14ac:dyDescent="0.2">
      <c r="A512" t="str">
        <f>Réponses_Domaines!B512</f>
        <v>D07</v>
      </c>
      <c r="B512" t="str">
        <f>IFERROR(VLOOKUP(Réponses_Domaines!A512,Réponses_Répondants!$A$2:$B$5000,2,FALSE),"")</f>
        <v>EGY</v>
      </c>
      <c r="C512">
        <f>Réponses_Domaines!D512</f>
        <v>1</v>
      </c>
      <c r="D512" t="str">
        <f>B512&amp;"|"&amp;A512</f>
        <v>EGY|D07</v>
      </c>
      <c r="E512">
        <f>IF(C512="","",IF(COUNTIF($D$2:D512,D512)=1,1,0))</f>
        <v>0</v>
      </c>
    </row>
    <row r="513" spans="1:5" x14ac:dyDescent="0.2">
      <c r="A513" t="str">
        <f>Réponses_Domaines!B513</f>
        <v>D08</v>
      </c>
      <c r="B513" t="str">
        <f>IFERROR(VLOOKUP(Réponses_Domaines!A513,Réponses_Répondants!$A$2:$B$5000,2,FALSE),"")</f>
        <v>EGY</v>
      </c>
      <c r="C513">
        <f>Réponses_Domaines!D513</f>
        <v>0</v>
      </c>
      <c r="D513" t="str">
        <f>B513&amp;"|"&amp;A513</f>
        <v>EGY|D08</v>
      </c>
      <c r="E513">
        <f>IF(C513="","",IF(COUNTIF($D$2:D513,D513)=1,1,0))</f>
        <v>0</v>
      </c>
    </row>
    <row r="514" spans="1:5" x14ac:dyDescent="0.2">
      <c r="A514" t="str">
        <f>Réponses_Domaines!B514</f>
        <v>D09</v>
      </c>
      <c r="B514" t="str">
        <f>IFERROR(VLOOKUP(Réponses_Domaines!A514,Réponses_Répondants!$A$2:$B$5000,2,FALSE),"")</f>
        <v>EGY</v>
      </c>
      <c r="C514">
        <f>Réponses_Domaines!D514</f>
        <v>5</v>
      </c>
      <c r="D514" t="str">
        <f>B514&amp;"|"&amp;A514</f>
        <v>EGY|D09</v>
      </c>
      <c r="E514">
        <f>IF(C514="","",IF(COUNTIF($D$2:D514,D514)=1,1,0))</f>
        <v>0</v>
      </c>
    </row>
    <row r="515" spans="1:5" x14ac:dyDescent="0.2">
      <c r="A515" t="str">
        <f>Réponses_Domaines!B515</f>
        <v>D10</v>
      </c>
      <c r="B515" t="str">
        <f>IFERROR(VLOOKUP(Réponses_Domaines!A515,Réponses_Répondants!$A$2:$B$5000,2,FALSE),"")</f>
        <v>EGY</v>
      </c>
      <c r="C515">
        <f>Réponses_Domaines!D515</f>
        <v>4</v>
      </c>
      <c r="D515" t="str">
        <f>B515&amp;"|"&amp;A515</f>
        <v>EGY|D10</v>
      </c>
      <c r="E515">
        <f>IF(C515="","",IF(COUNTIF($D$2:D515,D515)=1,1,0))</f>
        <v>0</v>
      </c>
    </row>
    <row r="516" spans="1:5" x14ac:dyDescent="0.2">
      <c r="A516" t="str">
        <f>Réponses_Domaines!B516</f>
        <v>D11</v>
      </c>
      <c r="B516" t="str">
        <f>IFERROR(VLOOKUP(Réponses_Domaines!A516,Réponses_Répondants!$A$2:$B$5000,2,FALSE),"")</f>
        <v>EGY</v>
      </c>
      <c r="C516">
        <f>Réponses_Domaines!D516</f>
        <v>0</v>
      </c>
      <c r="D516" t="str">
        <f>B516&amp;"|"&amp;A516</f>
        <v>EGY|D11</v>
      </c>
      <c r="E516">
        <f>IF(C516="","",IF(COUNTIF($D$2:D516,D516)=1,1,0))</f>
        <v>0</v>
      </c>
    </row>
    <row r="517" spans="1:5" x14ac:dyDescent="0.2">
      <c r="A517" t="str">
        <f>Réponses_Domaines!B517</f>
        <v>D12</v>
      </c>
      <c r="B517" t="str">
        <f>IFERROR(VLOOKUP(Réponses_Domaines!A517,Réponses_Répondants!$A$2:$B$5000,2,FALSE),"")</f>
        <v>EGY</v>
      </c>
      <c r="C517">
        <f>Réponses_Domaines!D517</f>
        <v>3</v>
      </c>
      <c r="D517" t="str">
        <f>B517&amp;"|"&amp;A517</f>
        <v>EGY|D12</v>
      </c>
      <c r="E517">
        <f>IF(C517="","",IF(COUNTIF($D$2:D517,D517)=1,1,0))</f>
        <v>0</v>
      </c>
    </row>
    <row r="518" spans="1:5" x14ac:dyDescent="0.2">
      <c r="A518" t="str">
        <f>Réponses_Domaines!B518</f>
        <v>D01</v>
      </c>
      <c r="B518" t="str">
        <f>IFERROR(VLOOKUP(Réponses_Domaines!A518,Réponses_Répondants!$A$2:$B$5000,2,FALSE),"")</f>
        <v>CMR</v>
      </c>
      <c r="C518">
        <f>Réponses_Domaines!D518</f>
        <v>4</v>
      </c>
      <c r="D518" t="str">
        <f>B518&amp;"|"&amp;A518</f>
        <v>CMR|D01</v>
      </c>
      <c r="E518">
        <f>IF(C518="","",IF(COUNTIF($D$2:D518,D518)=1,1,0))</f>
        <v>0</v>
      </c>
    </row>
    <row r="519" spans="1:5" x14ac:dyDescent="0.2">
      <c r="A519" t="str">
        <f>Réponses_Domaines!B519</f>
        <v>D02</v>
      </c>
      <c r="B519" t="str">
        <f>IFERROR(VLOOKUP(Réponses_Domaines!A519,Réponses_Répondants!$A$2:$B$5000,2,FALSE),"")</f>
        <v>CMR</v>
      </c>
      <c r="C519">
        <f>Réponses_Domaines!D519</f>
        <v>0</v>
      </c>
      <c r="D519" t="str">
        <f>B519&amp;"|"&amp;A519</f>
        <v>CMR|D02</v>
      </c>
      <c r="E519">
        <f>IF(C519="","",IF(COUNTIF($D$2:D519,D519)=1,1,0))</f>
        <v>0</v>
      </c>
    </row>
    <row r="520" spans="1:5" x14ac:dyDescent="0.2">
      <c r="A520" t="str">
        <f>Réponses_Domaines!B520</f>
        <v>D03</v>
      </c>
      <c r="B520" t="str">
        <f>IFERROR(VLOOKUP(Réponses_Domaines!A520,Réponses_Répondants!$A$2:$B$5000,2,FALSE),"")</f>
        <v>CMR</v>
      </c>
      <c r="C520">
        <f>Réponses_Domaines!D520</f>
        <v>0</v>
      </c>
      <c r="D520" t="str">
        <f>B520&amp;"|"&amp;A520</f>
        <v>CMR|D03</v>
      </c>
      <c r="E520">
        <f>IF(C520="","",IF(COUNTIF($D$2:D520,D520)=1,1,0))</f>
        <v>0</v>
      </c>
    </row>
    <row r="521" spans="1:5" x14ac:dyDescent="0.2">
      <c r="A521" t="str">
        <f>Réponses_Domaines!B521</f>
        <v>D04</v>
      </c>
      <c r="B521" t="str">
        <f>IFERROR(VLOOKUP(Réponses_Domaines!A521,Réponses_Répondants!$A$2:$B$5000,2,FALSE),"")</f>
        <v>CMR</v>
      </c>
      <c r="C521">
        <f>Réponses_Domaines!D521</f>
        <v>0</v>
      </c>
      <c r="D521" t="str">
        <f>B521&amp;"|"&amp;A521</f>
        <v>CMR|D04</v>
      </c>
      <c r="E521">
        <f>IF(C521="","",IF(COUNTIF($D$2:D521,D521)=1,1,0))</f>
        <v>0</v>
      </c>
    </row>
    <row r="522" spans="1:5" x14ac:dyDescent="0.2">
      <c r="A522" t="str">
        <f>Réponses_Domaines!B522</f>
        <v>D05</v>
      </c>
      <c r="B522" t="str">
        <f>IFERROR(VLOOKUP(Réponses_Domaines!A522,Réponses_Répondants!$A$2:$B$5000,2,FALSE),"")</f>
        <v>CMR</v>
      </c>
      <c r="C522">
        <f>Réponses_Domaines!D522</f>
        <v>3</v>
      </c>
      <c r="D522" t="str">
        <f>B522&amp;"|"&amp;A522</f>
        <v>CMR|D05</v>
      </c>
      <c r="E522">
        <f>IF(C522="","",IF(COUNTIF($D$2:D522,D522)=1,1,0))</f>
        <v>0</v>
      </c>
    </row>
    <row r="523" spans="1:5" x14ac:dyDescent="0.2">
      <c r="A523" t="str">
        <f>Réponses_Domaines!B523</f>
        <v>D06</v>
      </c>
      <c r="B523" t="str">
        <f>IFERROR(VLOOKUP(Réponses_Domaines!A523,Réponses_Répondants!$A$2:$B$5000,2,FALSE),"")</f>
        <v>CMR</v>
      </c>
      <c r="C523">
        <f>Réponses_Domaines!D523</f>
        <v>1</v>
      </c>
      <c r="D523" t="str">
        <f>B523&amp;"|"&amp;A523</f>
        <v>CMR|D06</v>
      </c>
      <c r="E523">
        <f>IF(C523="","",IF(COUNTIF($D$2:D523,D523)=1,1,0))</f>
        <v>0</v>
      </c>
    </row>
    <row r="524" spans="1:5" x14ac:dyDescent="0.2">
      <c r="A524" t="str">
        <f>Réponses_Domaines!B524</f>
        <v>D07</v>
      </c>
      <c r="B524" t="str">
        <f>IFERROR(VLOOKUP(Réponses_Domaines!A524,Réponses_Répondants!$A$2:$B$5000,2,FALSE),"")</f>
        <v>CMR</v>
      </c>
      <c r="C524">
        <f>Réponses_Domaines!D524</f>
        <v>2</v>
      </c>
      <c r="D524" t="str">
        <f>B524&amp;"|"&amp;A524</f>
        <v>CMR|D07</v>
      </c>
      <c r="E524">
        <f>IF(C524="","",IF(COUNTIF($D$2:D524,D524)=1,1,0))</f>
        <v>0</v>
      </c>
    </row>
    <row r="525" spans="1:5" x14ac:dyDescent="0.2">
      <c r="A525" t="str">
        <f>Réponses_Domaines!B525</f>
        <v>D08</v>
      </c>
      <c r="B525" t="str">
        <f>IFERROR(VLOOKUP(Réponses_Domaines!A525,Réponses_Répondants!$A$2:$B$5000,2,FALSE),"")</f>
        <v>CMR</v>
      </c>
      <c r="C525">
        <f>Réponses_Domaines!D525</f>
        <v>0</v>
      </c>
      <c r="D525" t="str">
        <f>B525&amp;"|"&amp;A525</f>
        <v>CMR|D08</v>
      </c>
      <c r="E525">
        <f>IF(C525="","",IF(COUNTIF($D$2:D525,D525)=1,1,0))</f>
        <v>0</v>
      </c>
    </row>
    <row r="526" spans="1:5" x14ac:dyDescent="0.2">
      <c r="A526" t="str">
        <f>Réponses_Domaines!B526</f>
        <v>D09</v>
      </c>
      <c r="B526" t="str">
        <f>IFERROR(VLOOKUP(Réponses_Domaines!A526,Réponses_Répondants!$A$2:$B$5000,2,FALSE),"")</f>
        <v>CMR</v>
      </c>
      <c r="C526">
        <f>Réponses_Domaines!D526</f>
        <v>0</v>
      </c>
      <c r="D526" t="str">
        <f>B526&amp;"|"&amp;A526</f>
        <v>CMR|D09</v>
      </c>
      <c r="E526">
        <f>IF(C526="","",IF(COUNTIF($D$2:D526,D526)=1,1,0))</f>
        <v>0</v>
      </c>
    </row>
    <row r="527" spans="1:5" x14ac:dyDescent="0.2">
      <c r="A527" t="str">
        <f>Réponses_Domaines!B527</f>
        <v>D10</v>
      </c>
      <c r="B527" t="str">
        <f>IFERROR(VLOOKUP(Réponses_Domaines!A527,Réponses_Répondants!$A$2:$B$5000,2,FALSE),"")</f>
        <v>CMR</v>
      </c>
      <c r="C527">
        <f>Réponses_Domaines!D527</f>
        <v>5</v>
      </c>
      <c r="D527" t="str">
        <f>B527&amp;"|"&amp;A527</f>
        <v>CMR|D10</v>
      </c>
      <c r="E527">
        <f>IF(C527="","",IF(COUNTIF($D$2:D527,D527)=1,1,0))</f>
        <v>0</v>
      </c>
    </row>
    <row r="528" spans="1:5" x14ac:dyDescent="0.2">
      <c r="A528" t="str">
        <f>Réponses_Domaines!B528</f>
        <v>D11</v>
      </c>
      <c r="B528" t="str">
        <f>IFERROR(VLOOKUP(Réponses_Domaines!A528,Réponses_Répondants!$A$2:$B$5000,2,FALSE),"")</f>
        <v>CMR</v>
      </c>
      <c r="C528">
        <f>Réponses_Domaines!D528</f>
        <v>0</v>
      </c>
      <c r="D528" t="str">
        <f>B528&amp;"|"&amp;A528</f>
        <v>CMR|D11</v>
      </c>
      <c r="E528">
        <f>IF(C528="","",IF(COUNTIF($D$2:D528,D528)=1,1,0))</f>
        <v>0</v>
      </c>
    </row>
    <row r="529" spans="1:5" x14ac:dyDescent="0.2">
      <c r="A529" t="str">
        <f>Réponses_Domaines!B529</f>
        <v>D12</v>
      </c>
      <c r="B529" t="str">
        <f>IFERROR(VLOOKUP(Réponses_Domaines!A529,Réponses_Répondants!$A$2:$B$5000,2,FALSE),"")</f>
        <v>CMR</v>
      </c>
      <c r="C529">
        <f>Réponses_Domaines!D529</f>
        <v>0</v>
      </c>
      <c r="D529" t="str">
        <f>B529&amp;"|"&amp;A529</f>
        <v>CMR|D12</v>
      </c>
      <c r="E529">
        <f>IF(C529="","",IF(COUNTIF($D$2:D529,D529)=1,1,0))</f>
        <v>0</v>
      </c>
    </row>
    <row r="530" spans="1:5" x14ac:dyDescent="0.2">
      <c r="A530" t="str">
        <f>Réponses_Domaines!B530</f>
        <v>D01</v>
      </c>
      <c r="B530" t="str">
        <f>IFERROR(VLOOKUP(Réponses_Domaines!A530,Réponses_Répondants!$A$2:$B$5000,2,FALSE),"")</f>
        <v>CIV</v>
      </c>
      <c r="C530">
        <f>Réponses_Domaines!D530</f>
        <v>1</v>
      </c>
      <c r="D530" t="str">
        <f>B530&amp;"|"&amp;A530</f>
        <v>CIV|D01</v>
      </c>
      <c r="E530">
        <f>IF(C530="","",IF(COUNTIF($D$2:D530,D530)=1,1,0))</f>
        <v>0</v>
      </c>
    </row>
    <row r="531" spans="1:5" x14ac:dyDescent="0.2">
      <c r="A531" t="str">
        <f>Réponses_Domaines!B531</f>
        <v>D02</v>
      </c>
      <c r="B531" t="str">
        <f>IFERROR(VLOOKUP(Réponses_Domaines!A531,Réponses_Répondants!$A$2:$B$5000,2,FALSE),"")</f>
        <v>CIV</v>
      </c>
      <c r="C531">
        <f>Réponses_Domaines!D531</f>
        <v>2</v>
      </c>
      <c r="D531" t="str">
        <f>B531&amp;"|"&amp;A531</f>
        <v>CIV|D02</v>
      </c>
      <c r="E531">
        <f>IF(C531="","",IF(COUNTIF($D$2:D531,D531)=1,1,0))</f>
        <v>0</v>
      </c>
    </row>
    <row r="532" spans="1:5" x14ac:dyDescent="0.2">
      <c r="A532" t="str">
        <f>Réponses_Domaines!B532</f>
        <v>D03</v>
      </c>
      <c r="B532" t="str">
        <f>IFERROR(VLOOKUP(Réponses_Domaines!A532,Réponses_Répondants!$A$2:$B$5000,2,FALSE),"")</f>
        <v>CIV</v>
      </c>
      <c r="C532">
        <f>Réponses_Domaines!D532</f>
        <v>0</v>
      </c>
      <c r="D532" t="str">
        <f>B532&amp;"|"&amp;A532</f>
        <v>CIV|D03</v>
      </c>
      <c r="E532">
        <f>IF(C532="","",IF(COUNTIF($D$2:D532,D532)=1,1,0))</f>
        <v>0</v>
      </c>
    </row>
    <row r="533" spans="1:5" x14ac:dyDescent="0.2">
      <c r="A533" t="str">
        <f>Réponses_Domaines!B533</f>
        <v>D04</v>
      </c>
      <c r="B533" t="str">
        <f>IFERROR(VLOOKUP(Réponses_Domaines!A533,Réponses_Répondants!$A$2:$B$5000,2,FALSE),"")</f>
        <v>CIV</v>
      </c>
      <c r="C533">
        <f>Réponses_Domaines!D533</f>
        <v>4</v>
      </c>
      <c r="D533" t="str">
        <f>B533&amp;"|"&amp;A533</f>
        <v>CIV|D04</v>
      </c>
      <c r="E533">
        <f>IF(C533="","",IF(COUNTIF($D$2:D533,D533)=1,1,0))</f>
        <v>0</v>
      </c>
    </row>
    <row r="534" spans="1:5" x14ac:dyDescent="0.2">
      <c r="A534" t="str">
        <f>Réponses_Domaines!B534</f>
        <v>D05</v>
      </c>
      <c r="B534" t="str">
        <f>IFERROR(VLOOKUP(Réponses_Domaines!A534,Réponses_Répondants!$A$2:$B$5000,2,FALSE),"")</f>
        <v>CIV</v>
      </c>
      <c r="C534">
        <f>Réponses_Domaines!D534</f>
        <v>3</v>
      </c>
      <c r="D534" t="str">
        <f>B534&amp;"|"&amp;A534</f>
        <v>CIV|D05</v>
      </c>
      <c r="E534">
        <f>IF(C534="","",IF(COUNTIF($D$2:D534,D534)=1,1,0))</f>
        <v>0</v>
      </c>
    </row>
    <row r="535" spans="1:5" x14ac:dyDescent="0.2">
      <c r="A535" t="str">
        <f>Réponses_Domaines!B535</f>
        <v>D06</v>
      </c>
      <c r="B535" t="str">
        <f>IFERROR(VLOOKUP(Réponses_Domaines!A535,Réponses_Répondants!$A$2:$B$5000,2,FALSE),"")</f>
        <v>CIV</v>
      </c>
      <c r="C535">
        <f>Réponses_Domaines!D535</f>
        <v>0</v>
      </c>
      <c r="D535" t="str">
        <f>B535&amp;"|"&amp;A535</f>
        <v>CIV|D06</v>
      </c>
      <c r="E535">
        <f>IF(C535="","",IF(COUNTIF($D$2:D535,D535)=1,1,0))</f>
        <v>0</v>
      </c>
    </row>
    <row r="536" spans="1:5" x14ac:dyDescent="0.2">
      <c r="A536" t="str">
        <f>Réponses_Domaines!B536</f>
        <v>D07</v>
      </c>
      <c r="B536" t="str">
        <f>IFERROR(VLOOKUP(Réponses_Domaines!A536,Réponses_Répondants!$A$2:$B$5000,2,FALSE),"")</f>
        <v>CIV</v>
      </c>
      <c r="C536">
        <f>Réponses_Domaines!D536</f>
        <v>0</v>
      </c>
      <c r="D536" t="str">
        <f>B536&amp;"|"&amp;A536</f>
        <v>CIV|D07</v>
      </c>
      <c r="E536">
        <f>IF(C536="","",IF(COUNTIF($D$2:D536,D536)=1,1,0))</f>
        <v>0</v>
      </c>
    </row>
    <row r="537" spans="1:5" x14ac:dyDescent="0.2">
      <c r="A537" t="str">
        <f>Réponses_Domaines!B537</f>
        <v>D08</v>
      </c>
      <c r="B537" t="str">
        <f>IFERROR(VLOOKUP(Réponses_Domaines!A537,Réponses_Répondants!$A$2:$B$5000,2,FALSE),"")</f>
        <v>CIV</v>
      </c>
      <c r="C537">
        <f>Réponses_Domaines!D537</f>
        <v>0</v>
      </c>
      <c r="D537" t="str">
        <f>B537&amp;"|"&amp;A537</f>
        <v>CIV|D08</v>
      </c>
      <c r="E537">
        <f>IF(C537="","",IF(COUNTIF($D$2:D537,D537)=1,1,0))</f>
        <v>0</v>
      </c>
    </row>
    <row r="538" spans="1:5" x14ac:dyDescent="0.2">
      <c r="A538" t="str">
        <f>Réponses_Domaines!B538</f>
        <v>D09</v>
      </c>
      <c r="B538" t="str">
        <f>IFERROR(VLOOKUP(Réponses_Domaines!A538,Réponses_Répondants!$A$2:$B$5000,2,FALSE),"")</f>
        <v>CIV</v>
      </c>
      <c r="C538">
        <f>Réponses_Domaines!D538</f>
        <v>0</v>
      </c>
      <c r="D538" t="str">
        <f>B538&amp;"|"&amp;A538</f>
        <v>CIV|D09</v>
      </c>
      <c r="E538">
        <f>IF(C538="","",IF(COUNTIF($D$2:D538,D538)=1,1,0))</f>
        <v>0</v>
      </c>
    </row>
    <row r="539" spans="1:5" x14ac:dyDescent="0.2">
      <c r="A539" t="str">
        <f>Réponses_Domaines!B539</f>
        <v>D10</v>
      </c>
      <c r="B539" t="str">
        <f>IFERROR(VLOOKUP(Réponses_Domaines!A539,Réponses_Répondants!$A$2:$B$5000,2,FALSE),"")</f>
        <v>CIV</v>
      </c>
      <c r="C539">
        <f>Réponses_Domaines!D539</f>
        <v>5</v>
      </c>
      <c r="D539" t="str">
        <f>B539&amp;"|"&amp;A539</f>
        <v>CIV|D10</v>
      </c>
      <c r="E539">
        <f>IF(C539="","",IF(COUNTIF($D$2:D539,D539)=1,1,0))</f>
        <v>0</v>
      </c>
    </row>
    <row r="540" spans="1:5" x14ac:dyDescent="0.2">
      <c r="A540" t="str">
        <f>Réponses_Domaines!B540</f>
        <v>D11</v>
      </c>
      <c r="B540" t="str">
        <f>IFERROR(VLOOKUP(Réponses_Domaines!A540,Réponses_Répondants!$A$2:$B$5000,2,FALSE),"")</f>
        <v>CIV</v>
      </c>
      <c r="C540">
        <f>Réponses_Domaines!D540</f>
        <v>0</v>
      </c>
      <c r="D540" t="str">
        <f>B540&amp;"|"&amp;A540</f>
        <v>CIV|D11</v>
      </c>
      <c r="E540">
        <f>IF(C540="","",IF(COUNTIF($D$2:D540,D540)=1,1,0))</f>
        <v>0</v>
      </c>
    </row>
    <row r="541" spans="1:5" x14ac:dyDescent="0.2">
      <c r="A541" t="str">
        <f>Réponses_Domaines!B541</f>
        <v>D12</v>
      </c>
      <c r="B541" t="str">
        <f>IFERROR(VLOOKUP(Réponses_Domaines!A541,Réponses_Répondants!$A$2:$B$5000,2,FALSE),"")</f>
        <v>CIV</v>
      </c>
      <c r="C541">
        <f>Réponses_Domaines!D541</f>
        <v>0</v>
      </c>
      <c r="D541" t="str">
        <f>B541&amp;"|"&amp;A541</f>
        <v>CIV|D12</v>
      </c>
      <c r="E541">
        <f>IF(C541="","",IF(COUNTIF($D$2:D541,D541)=1,1,0))</f>
        <v>0</v>
      </c>
    </row>
    <row r="542" spans="1:5" x14ac:dyDescent="0.2">
      <c r="A542" t="str">
        <f>Réponses_Domaines!B542</f>
        <v>D01</v>
      </c>
      <c r="B542" t="str">
        <f>IFERROR(VLOOKUP(Réponses_Domaines!A542,Réponses_Répondants!$A$2:$B$5000,2,FALSE),"")</f>
        <v>CIV</v>
      </c>
      <c r="C542">
        <f>Réponses_Domaines!D542</f>
        <v>1</v>
      </c>
      <c r="D542" t="str">
        <f>B542&amp;"|"&amp;A542</f>
        <v>CIV|D01</v>
      </c>
      <c r="E542">
        <f>IF(C542="","",IF(COUNTIF($D$2:D542,D542)=1,1,0))</f>
        <v>0</v>
      </c>
    </row>
    <row r="543" spans="1:5" x14ac:dyDescent="0.2">
      <c r="A543" t="str">
        <f>Réponses_Domaines!B543</f>
        <v>D02</v>
      </c>
      <c r="B543" t="str">
        <f>IFERROR(VLOOKUP(Réponses_Domaines!A543,Réponses_Répondants!$A$2:$B$5000,2,FALSE),"")</f>
        <v>CIV</v>
      </c>
      <c r="C543">
        <f>Réponses_Domaines!D543</f>
        <v>2</v>
      </c>
      <c r="D543" t="str">
        <f>B543&amp;"|"&amp;A543</f>
        <v>CIV|D02</v>
      </c>
      <c r="E543">
        <f>IF(C543="","",IF(COUNTIF($D$2:D543,D543)=1,1,0))</f>
        <v>0</v>
      </c>
    </row>
    <row r="544" spans="1:5" x14ac:dyDescent="0.2">
      <c r="A544" t="str">
        <f>Réponses_Domaines!B544</f>
        <v>D03</v>
      </c>
      <c r="B544" t="str">
        <f>IFERROR(VLOOKUP(Réponses_Domaines!A544,Réponses_Répondants!$A$2:$B$5000,2,FALSE),"")</f>
        <v>CIV</v>
      </c>
      <c r="C544">
        <f>Réponses_Domaines!D544</f>
        <v>0</v>
      </c>
      <c r="D544" t="str">
        <f>B544&amp;"|"&amp;A544</f>
        <v>CIV|D03</v>
      </c>
      <c r="E544">
        <f>IF(C544="","",IF(COUNTIF($D$2:D544,D544)=1,1,0))</f>
        <v>0</v>
      </c>
    </row>
    <row r="545" spans="1:5" x14ac:dyDescent="0.2">
      <c r="A545" t="str">
        <f>Réponses_Domaines!B545</f>
        <v>D04</v>
      </c>
      <c r="B545" t="str">
        <f>IFERROR(VLOOKUP(Réponses_Domaines!A545,Réponses_Répondants!$A$2:$B$5000,2,FALSE),"")</f>
        <v>CIV</v>
      </c>
      <c r="C545">
        <f>Réponses_Domaines!D545</f>
        <v>0</v>
      </c>
      <c r="D545" t="str">
        <f>B545&amp;"|"&amp;A545</f>
        <v>CIV|D04</v>
      </c>
      <c r="E545">
        <f>IF(C545="","",IF(COUNTIF($D$2:D545,D545)=1,1,0))</f>
        <v>0</v>
      </c>
    </row>
    <row r="546" spans="1:5" x14ac:dyDescent="0.2">
      <c r="A546" t="str">
        <f>Réponses_Domaines!B546</f>
        <v>D05</v>
      </c>
      <c r="B546" t="str">
        <f>IFERROR(VLOOKUP(Réponses_Domaines!A546,Réponses_Répondants!$A$2:$B$5000,2,FALSE),"")</f>
        <v>CIV</v>
      </c>
      <c r="C546">
        <f>Réponses_Domaines!D546</f>
        <v>0</v>
      </c>
      <c r="D546" t="str">
        <f>B546&amp;"|"&amp;A546</f>
        <v>CIV|D05</v>
      </c>
      <c r="E546">
        <f>IF(C546="","",IF(COUNTIF($D$2:D546,D546)=1,1,0))</f>
        <v>0</v>
      </c>
    </row>
    <row r="547" spans="1:5" x14ac:dyDescent="0.2">
      <c r="A547" t="str">
        <f>Réponses_Domaines!B547</f>
        <v>D06</v>
      </c>
      <c r="B547" t="str">
        <f>IFERROR(VLOOKUP(Réponses_Domaines!A547,Réponses_Répondants!$A$2:$B$5000,2,FALSE),"")</f>
        <v>CIV</v>
      </c>
      <c r="C547">
        <f>Réponses_Domaines!D547</f>
        <v>4</v>
      </c>
      <c r="D547" t="str">
        <f>B547&amp;"|"&amp;A547</f>
        <v>CIV|D06</v>
      </c>
      <c r="E547">
        <f>IF(C547="","",IF(COUNTIF($D$2:D547,D547)=1,1,0))</f>
        <v>0</v>
      </c>
    </row>
    <row r="548" spans="1:5" x14ac:dyDescent="0.2">
      <c r="A548" t="str">
        <f>Réponses_Domaines!B548</f>
        <v>D07</v>
      </c>
      <c r="B548" t="str">
        <f>IFERROR(VLOOKUP(Réponses_Domaines!A548,Réponses_Répondants!$A$2:$B$5000,2,FALSE),"")</f>
        <v>CIV</v>
      </c>
      <c r="C548">
        <f>Réponses_Domaines!D548</f>
        <v>3</v>
      </c>
      <c r="D548" t="str">
        <f>B548&amp;"|"&amp;A548</f>
        <v>CIV|D07</v>
      </c>
      <c r="E548">
        <f>IF(C548="","",IF(COUNTIF($D$2:D548,D548)=1,1,0))</f>
        <v>0</v>
      </c>
    </row>
    <row r="549" spans="1:5" x14ac:dyDescent="0.2">
      <c r="A549" t="str">
        <f>Réponses_Domaines!B549</f>
        <v>D08</v>
      </c>
      <c r="B549" t="str">
        <f>IFERROR(VLOOKUP(Réponses_Domaines!A549,Réponses_Répondants!$A$2:$B$5000,2,FALSE),"")</f>
        <v>CIV</v>
      </c>
      <c r="C549">
        <f>Réponses_Domaines!D549</f>
        <v>0</v>
      </c>
      <c r="D549" t="str">
        <f>B549&amp;"|"&amp;A549</f>
        <v>CIV|D08</v>
      </c>
      <c r="E549">
        <f>IF(C549="","",IF(COUNTIF($D$2:D549,D549)=1,1,0))</f>
        <v>0</v>
      </c>
    </row>
    <row r="550" spans="1:5" x14ac:dyDescent="0.2">
      <c r="A550" t="str">
        <f>Réponses_Domaines!B550</f>
        <v>D09</v>
      </c>
      <c r="B550" t="str">
        <f>IFERROR(VLOOKUP(Réponses_Domaines!A550,Réponses_Répondants!$A$2:$B$5000,2,FALSE),"")</f>
        <v>CIV</v>
      </c>
      <c r="C550">
        <f>Réponses_Domaines!D550</f>
        <v>0</v>
      </c>
      <c r="D550" t="str">
        <f>B550&amp;"|"&amp;A550</f>
        <v>CIV|D09</v>
      </c>
      <c r="E550">
        <f>IF(C550="","",IF(COUNTIF($D$2:D550,D550)=1,1,0))</f>
        <v>0</v>
      </c>
    </row>
    <row r="551" spans="1:5" x14ac:dyDescent="0.2">
      <c r="A551" t="str">
        <f>Réponses_Domaines!B551</f>
        <v>D10</v>
      </c>
      <c r="B551" t="str">
        <f>IFERROR(VLOOKUP(Réponses_Domaines!A551,Réponses_Répondants!$A$2:$B$5000,2,FALSE),"")</f>
        <v>CIV</v>
      </c>
      <c r="C551">
        <f>Réponses_Domaines!D551</f>
        <v>0</v>
      </c>
      <c r="D551" t="str">
        <f>B551&amp;"|"&amp;A551</f>
        <v>CIV|D10</v>
      </c>
      <c r="E551">
        <f>IF(C551="","",IF(COUNTIF($D$2:D551,D551)=1,1,0))</f>
        <v>0</v>
      </c>
    </row>
    <row r="552" spans="1:5" x14ac:dyDescent="0.2">
      <c r="A552" t="str">
        <f>Réponses_Domaines!B552</f>
        <v>D11</v>
      </c>
      <c r="B552" t="str">
        <f>IFERROR(VLOOKUP(Réponses_Domaines!A552,Réponses_Répondants!$A$2:$B$5000,2,FALSE),"")</f>
        <v>CIV</v>
      </c>
      <c r="C552">
        <f>Réponses_Domaines!D552</f>
        <v>0</v>
      </c>
      <c r="D552" t="str">
        <f>B552&amp;"|"&amp;A552</f>
        <v>CIV|D11</v>
      </c>
      <c r="E552">
        <f>IF(C552="","",IF(COUNTIF($D$2:D552,D552)=1,1,0))</f>
        <v>0</v>
      </c>
    </row>
    <row r="553" spans="1:5" x14ac:dyDescent="0.2">
      <c r="A553" t="str">
        <f>Réponses_Domaines!B553</f>
        <v>D12</v>
      </c>
      <c r="B553" t="str">
        <f>IFERROR(VLOOKUP(Réponses_Domaines!A553,Réponses_Répondants!$A$2:$B$5000,2,FALSE),"")</f>
        <v>CIV</v>
      </c>
      <c r="C553">
        <f>Réponses_Domaines!D553</f>
        <v>5</v>
      </c>
      <c r="D553" t="str">
        <f>B553&amp;"|"&amp;A553</f>
        <v>CIV|D12</v>
      </c>
      <c r="E553">
        <f>IF(C553="","",IF(COUNTIF($D$2:D553,D553)=1,1,0))</f>
        <v>0</v>
      </c>
    </row>
    <row r="554" spans="1:5" x14ac:dyDescent="0.2">
      <c r="A554" t="str">
        <f>Réponses_Domaines!B554</f>
        <v>D01</v>
      </c>
      <c r="B554" t="str">
        <f>IFERROR(VLOOKUP(Réponses_Domaines!A554,Réponses_Répondants!$A$2:$B$5000,2,FALSE),"")</f>
        <v>GIN</v>
      </c>
      <c r="C554">
        <f>Réponses_Domaines!D554</f>
        <v>0</v>
      </c>
      <c r="D554" t="str">
        <f>B554&amp;"|"&amp;A554</f>
        <v>GIN|D01</v>
      </c>
      <c r="E554">
        <f>IF(C554="","",IF(COUNTIF($D$2:D554,D554)=1,1,0))</f>
        <v>1</v>
      </c>
    </row>
    <row r="555" spans="1:5" x14ac:dyDescent="0.2">
      <c r="A555" t="str">
        <f>Réponses_Domaines!B555</f>
        <v>D02</v>
      </c>
      <c r="B555" t="str">
        <f>IFERROR(VLOOKUP(Réponses_Domaines!A555,Réponses_Répondants!$A$2:$B$5000,2,FALSE),"")</f>
        <v>GIN</v>
      </c>
      <c r="C555">
        <f>Réponses_Domaines!D555</f>
        <v>3</v>
      </c>
      <c r="D555" t="str">
        <f>B555&amp;"|"&amp;A555</f>
        <v>GIN|D02</v>
      </c>
      <c r="E555">
        <f>IF(C555="","",IF(COUNTIF($D$2:D555,D555)=1,1,0))</f>
        <v>1</v>
      </c>
    </row>
    <row r="556" spans="1:5" x14ac:dyDescent="0.2">
      <c r="A556" t="str">
        <f>Réponses_Domaines!B556</f>
        <v>D03</v>
      </c>
      <c r="B556" t="str">
        <f>IFERROR(VLOOKUP(Réponses_Domaines!A556,Réponses_Répondants!$A$2:$B$5000,2,FALSE),"")</f>
        <v>GIN</v>
      </c>
      <c r="C556">
        <f>Réponses_Domaines!D556</f>
        <v>0</v>
      </c>
      <c r="D556" t="str">
        <f>B556&amp;"|"&amp;A556</f>
        <v>GIN|D03</v>
      </c>
      <c r="E556">
        <f>IF(C556="","",IF(COUNTIF($D$2:D556,D556)=1,1,0))</f>
        <v>1</v>
      </c>
    </row>
    <row r="557" spans="1:5" x14ac:dyDescent="0.2">
      <c r="A557" t="str">
        <f>Réponses_Domaines!B557</f>
        <v>D04</v>
      </c>
      <c r="B557" t="str">
        <f>IFERROR(VLOOKUP(Réponses_Domaines!A557,Réponses_Répondants!$A$2:$B$5000,2,FALSE),"")</f>
        <v>GIN</v>
      </c>
      <c r="C557">
        <f>Réponses_Domaines!D557</f>
        <v>2</v>
      </c>
      <c r="D557" t="str">
        <f>B557&amp;"|"&amp;A557</f>
        <v>GIN|D04</v>
      </c>
      <c r="E557">
        <f>IF(C557="","",IF(COUNTIF($D$2:D557,D557)=1,1,0))</f>
        <v>1</v>
      </c>
    </row>
    <row r="558" spans="1:5" x14ac:dyDescent="0.2">
      <c r="A558" t="str">
        <f>Réponses_Domaines!B558</f>
        <v>D05</v>
      </c>
      <c r="B558" t="str">
        <f>IFERROR(VLOOKUP(Réponses_Domaines!A558,Réponses_Répondants!$A$2:$B$5000,2,FALSE),"")</f>
        <v>GIN</v>
      </c>
      <c r="C558">
        <f>Réponses_Domaines!D558</f>
        <v>0</v>
      </c>
      <c r="D558" t="str">
        <f>B558&amp;"|"&amp;A558</f>
        <v>GIN|D05</v>
      </c>
      <c r="E558">
        <f>IF(C558="","",IF(COUNTIF($D$2:D558,D558)=1,1,0))</f>
        <v>1</v>
      </c>
    </row>
    <row r="559" spans="1:5" x14ac:dyDescent="0.2">
      <c r="A559" t="str">
        <f>Réponses_Domaines!B559</f>
        <v>D06</v>
      </c>
      <c r="B559" t="str">
        <f>IFERROR(VLOOKUP(Réponses_Domaines!A559,Réponses_Répondants!$A$2:$B$5000,2,FALSE),"")</f>
        <v>GIN</v>
      </c>
      <c r="C559">
        <f>Réponses_Domaines!D559</f>
        <v>0</v>
      </c>
      <c r="D559" t="str">
        <f>B559&amp;"|"&amp;A559</f>
        <v>GIN|D06</v>
      </c>
      <c r="E559">
        <f>IF(C559="","",IF(COUNTIF($D$2:D559,D559)=1,1,0))</f>
        <v>1</v>
      </c>
    </row>
    <row r="560" spans="1:5" x14ac:dyDescent="0.2">
      <c r="A560" t="str">
        <f>Réponses_Domaines!B560</f>
        <v>D07</v>
      </c>
      <c r="B560" t="str">
        <f>IFERROR(VLOOKUP(Réponses_Domaines!A560,Réponses_Répondants!$A$2:$B$5000,2,FALSE),"")</f>
        <v>GIN</v>
      </c>
      <c r="C560">
        <f>Réponses_Domaines!D560</f>
        <v>0</v>
      </c>
      <c r="D560" t="str">
        <f>B560&amp;"|"&amp;A560</f>
        <v>GIN|D07</v>
      </c>
      <c r="E560">
        <f>IF(C560="","",IF(COUNTIF($D$2:D560,D560)=1,1,0))</f>
        <v>1</v>
      </c>
    </row>
    <row r="561" spans="1:5" x14ac:dyDescent="0.2">
      <c r="A561" t="str">
        <f>Réponses_Domaines!B561</f>
        <v>D08</v>
      </c>
      <c r="B561" t="str">
        <f>IFERROR(VLOOKUP(Réponses_Domaines!A561,Réponses_Répondants!$A$2:$B$5000,2,FALSE),"")</f>
        <v>GIN</v>
      </c>
      <c r="C561">
        <f>Réponses_Domaines!D561</f>
        <v>0</v>
      </c>
      <c r="D561" t="str">
        <f>B561&amp;"|"&amp;A561</f>
        <v>GIN|D08</v>
      </c>
      <c r="E561">
        <f>IF(C561="","",IF(COUNTIF($D$2:D561,D561)=1,1,0))</f>
        <v>1</v>
      </c>
    </row>
    <row r="562" spans="1:5" x14ac:dyDescent="0.2">
      <c r="A562" t="str">
        <f>Réponses_Domaines!B562</f>
        <v>D09</v>
      </c>
      <c r="B562" t="str">
        <f>IFERROR(VLOOKUP(Réponses_Domaines!A562,Réponses_Répondants!$A$2:$B$5000,2,FALSE),"")</f>
        <v>GIN</v>
      </c>
      <c r="C562">
        <f>Réponses_Domaines!D562</f>
        <v>4</v>
      </c>
      <c r="D562" t="str">
        <f>B562&amp;"|"&amp;A562</f>
        <v>GIN|D09</v>
      </c>
      <c r="E562">
        <f>IF(C562="","",IF(COUNTIF($D$2:D562,D562)=1,1,0))</f>
        <v>1</v>
      </c>
    </row>
    <row r="563" spans="1:5" x14ac:dyDescent="0.2">
      <c r="A563" t="str">
        <f>Réponses_Domaines!B563</f>
        <v>D10</v>
      </c>
      <c r="B563" t="str">
        <f>IFERROR(VLOOKUP(Réponses_Domaines!A563,Réponses_Répondants!$A$2:$B$5000,2,FALSE),"")</f>
        <v>GIN</v>
      </c>
      <c r="C563">
        <f>Réponses_Domaines!D563</f>
        <v>1</v>
      </c>
      <c r="D563" t="str">
        <f>B563&amp;"|"&amp;A563</f>
        <v>GIN|D10</v>
      </c>
      <c r="E563">
        <f>IF(C563="","",IF(COUNTIF($D$2:D563,D563)=1,1,0))</f>
        <v>1</v>
      </c>
    </row>
    <row r="564" spans="1:5" x14ac:dyDescent="0.2">
      <c r="A564" t="str">
        <f>Réponses_Domaines!B564</f>
        <v>D11</v>
      </c>
      <c r="B564" t="str">
        <f>IFERROR(VLOOKUP(Réponses_Domaines!A564,Réponses_Répondants!$A$2:$B$5000,2,FALSE),"")</f>
        <v>GIN</v>
      </c>
      <c r="C564">
        <f>Réponses_Domaines!D564</f>
        <v>0</v>
      </c>
      <c r="D564" t="str">
        <f>B564&amp;"|"&amp;A564</f>
        <v>GIN|D11</v>
      </c>
      <c r="E564">
        <f>IF(C564="","",IF(COUNTIF($D$2:D564,D564)=1,1,0))</f>
        <v>1</v>
      </c>
    </row>
    <row r="565" spans="1:5" x14ac:dyDescent="0.2">
      <c r="A565" t="str">
        <f>Réponses_Domaines!B565</f>
        <v>D12</v>
      </c>
      <c r="B565" t="str">
        <f>IFERROR(VLOOKUP(Réponses_Domaines!A565,Réponses_Répondants!$A$2:$B$5000,2,FALSE),"")</f>
        <v>GIN</v>
      </c>
      <c r="C565">
        <f>Réponses_Domaines!D565</f>
        <v>5</v>
      </c>
      <c r="D565" t="str">
        <f>B565&amp;"|"&amp;A565</f>
        <v>GIN|D12</v>
      </c>
      <c r="E565">
        <f>IF(C565="","",IF(COUNTIF($D$2:D565,D565)=1,1,0))</f>
        <v>1</v>
      </c>
    </row>
    <row r="566" spans="1:5" x14ac:dyDescent="0.2">
      <c r="A566" t="str">
        <f>Réponses_Domaines!B566</f>
        <v>D01</v>
      </c>
      <c r="B566" t="str">
        <f>IFERROR(VLOOKUP(Réponses_Domaines!A566,Réponses_Répondants!$A$2:$B$5000,2,FALSE),"")</f>
        <v>MOZ</v>
      </c>
      <c r="C566">
        <f>Réponses_Domaines!D566</f>
        <v>5</v>
      </c>
      <c r="D566" t="str">
        <f>B566&amp;"|"&amp;A566</f>
        <v>MOZ|D01</v>
      </c>
      <c r="E566">
        <f>IF(C566="","",IF(COUNTIF($D$2:D566,D566)=1,1,0))</f>
        <v>0</v>
      </c>
    </row>
    <row r="567" spans="1:5" x14ac:dyDescent="0.2">
      <c r="A567" t="str">
        <f>Réponses_Domaines!B567</f>
        <v>D02</v>
      </c>
      <c r="B567" t="str">
        <f>IFERROR(VLOOKUP(Réponses_Domaines!A567,Réponses_Répondants!$A$2:$B$5000,2,FALSE),"")</f>
        <v>MOZ</v>
      </c>
      <c r="C567">
        <f>Réponses_Domaines!D567</f>
        <v>0</v>
      </c>
      <c r="D567" t="str">
        <f>B567&amp;"|"&amp;A567</f>
        <v>MOZ|D02</v>
      </c>
      <c r="E567">
        <f>IF(C567="","",IF(COUNTIF($D$2:D567,D567)=1,1,0))</f>
        <v>0</v>
      </c>
    </row>
    <row r="568" spans="1:5" x14ac:dyDescent="0.2">
      <c r="A568" t="str">
        <f>Réponses_Domaines!B568</f>
        <v>D03</v>
      </c>
      <c r="B568" t="str">
        <f>IFERROR(VLOOKUP(Réponses_Domaines!A568,Réponses_Répondants!$A$2:$B$5000,2,FALSE),"")</f>
        <v>MOZ</v>
      </c>
      <c r="C568">
        <f>Réponses_Domaines!D568</f>
        <v>4</v>
      </c>
      <c r="D568" t="str">
        <f>B568&amp;"|"&amp;A568</f>
        <v>MOZ|D03</v>
      </c>
      <c r="E568">
        <f>IF(C568="","",IF(COUNTIF($D$2:D568,D568)=1,1,0))</f>
        <v>0</v>
      </c>
    </row>
    <row r="569" spans="1:5" x14ac:dyDescent="0.2">
      <c r="A569" t="str">
        <f>Réponses_Domaines!B569</f>
        <v>D04</v>
      </c>
      <c r="B569" t="str">
        <f>IFERROR(VLOOKUP(Réponses_Domaines!A569,Réponses_Répondants!$A$2:$B$5000,2,FALSE),"")</f>
        <v>MOZ</v>
      </c>
      <c r="C569">
        <f>Réponses_Domaines!D569</f>
        <v>2</v>
      </c>
      <c r="D569" t="str">
        <f>B569&amp;"|"&amp;A569</f>
        <v>MOZ|D04</v>
      </c>
      <c r="E569">
        <f>IF(C569="","",IF(COUNTIF($D$2:D569,D569)=1,1,0))</f>
        <v>0</v>
      </c>
    </row>
    <row r="570" spans="1:5" x14ac:dyDescent="0.2">
      <c r="A570" t="str">
        <f>Réponses_Domaines!B570</f>
        <v>D05</v>
      </c>
      <c r="B570" t="str">
        <f>IFERROR(VLOOKUP(Réponses_Domaines!A570,Réponses_Répondants!$A$2:$B$5000,2,FALSE),"")</f>
        <v>MOZ</v>
      </c>
      <c r="C570">
        <f>Réponses_Domaines!D570</f>
        <v>0</v>
      </c>
      <c r="D570" t="str">
        <f>B570&amp;"|"&amp;A570</f>
        <v>MOZ|D05</v>
      </c>
      <c r="E570">
        <f>IF(C570="","",IF(COUNTIF($D$2:D570,D570)=1,1,0))</f>
        <v>0</v>
      </c>
    </row>
    <row r="571" spans="1:5" x14ac:dyDescent="0.2">
      <c r="A571" t="str">
        <f>Réponses_Domaines!B571</f>
        <v>D06</v>
      </c>
      <c r="B571" t="str">
        <f>IFERROR(VLOOKUP(Réponses_Domaines!A571,Réponses_Répondants!$A$2:$B$5000,2,FALSE),"")</f>
        <v>MOZ</v>
      </c>
      <c r="C571">
        <f>Réponses_Domaines!D571</f>
        <v>0</v>
      </c>
      <c r="D571" t="str">
        <f>B571&amp;"|"&amp;A571</f>
        <v>MOZ|D06</v>
      </c>
      <c r="E571">
        <f>IF(C571="","",IF(COUNTIF($D$2:D571,D571)=1,1,0))</f>
        <v>0</v>
      </c>
    </row>
    <row r="572" spans="1:5" x14ac:dyDescent="0.2">
      <c r="A572" t="str">
        <f>Réponses_Domaines!B572</f>
        <v>D07</v>
      </c>
      <c r="B572" t="str">
        <f>IFERROR(VLOOKUP(Réponses_Domaines!A572,Réponses_Répondants!$A$2:$B$5000,2,FALSE),"")</f>
        <v>MOZ</v>
      </c>
      <c r="C572">
        <f>Réponses_Domaines!D572</f>
        <v>3</v>
      </c>
      <c r="D572" t="str">
        <f>B572&amp;"|"&amp;A572</f>
        <v>MOZ|D07</v>
      </c>
      <c r="E572">
        <f>IF(C572="","",IF(COUNTIF($D$2:D572,D572)=1,1,0))</f>
        <v>0</v>
      </c>
    </row>
    <row r="573" spans="1:5" x14ac:dyDescent="0.2">
      <c r="A573" t="str">
        <f>Réponses_Domaines!B573</f>
        <v>D08</v>
      </c>
      <c r="B573" t="str">
        <f>IFERROR(VLOOKUP(Réponses_Domaines!A573,Réponses_Répondants!$A$2:$B$5000,2,FALSE),"")</f>
        <v>MOZ</v>
      </c>
      <c r="C573">
        <f>Réponses_Domaines!D573</f>
        <v>0</v>
      </c>
      <c r="D573" t="str">
        <f>B573&amp;"|"&amp;A573</f>
        <v>MOZ|D08</v>
      </c>
      <c r="E573">
        <f>IF(C573="","",IF(COUNTIF($D$2:D573,D573)=1,1,0))</f>
        <v>0</v>
      </c>
    </row>
    <row r="574" spans="1:5" x14ac:dyDescent="0.2">
      <c r="A574" t="str">
        <f>Réponses_Domaines!B574</f>
        <v>D09</v>
      </c>
      <c r="B574" t="str">
        <f>IFERROR(VLOOKUP(Réponses_Domaines!A574,Réponses_Répondants!$A$2:$B$5000,2,FALSE),"")</f>
        <v>MOZ</v>
      </c>
      <c r="C574">
        <f>Réponses_Domaines!D574</f>
        <v>0</v>
      </c>
      <c r="D574" t="str">
        <f>B574&amp;"|"&amp;A574</f>
        <v>MOZ|D09</v>
      </c>
      <c r="E574">
        <f>IF(C574="","",IF(COUNTIF($D$2:D574,D574)=1,1,0))</f>
        <v>0</v>
      </c>
    </row>
    <row r="575" spans="1:5" x14ac:dyDescent="0.2">
      <c r="A575" t="str">
        <f>Réponses_Domaines!B575</f>
        <v>D10</v>
      </c>
      <c r="B575" t="str">
        <f>IFERROR(VLOOKUP(Réponses_Domaines!A575,Réponses_Répondants!$A$2:$B$5000,2,FALSE),"")</f>
        <v>MOZ</v>
      </c>
      <c r="C575">
        <f>Réponses_Domaines!D575</f>
        <v>0</v>
      </c>
      <c r="D575" t="str">
        <f>B575&amp;"|"&amp;A575</f>
        <v>MOZ|D10</v>
      </c>
      <c r="E575">
        <f>IF(C575="","",IF(COUNTIF($D$2:D575,D575)=1,1,0))</f>
        <v>0</v>
      </c>
    </row>
    <row r="576" spans="1:5" x14ac:dyDescent="0.2">
      <c r="A576" t="str">
        <f>Réponses_Domaines!B576</f>
        <v>D11</v>
      </c>
      <c r="B576" t="str">
        <f>IFERROR(VLOOKUP(Réponses_Domaines!A576,Réponses_Répondants!$A$2:$B$5000,2,FALSE),"")</f>
        <v>MOZ</v>
      </c>
      <c r="C576">
        <f>Réponses_Domaines!D576</f>
        <v>0</v>
      </c>
      <c r="D576" t="str">
        <f>B576&amp;"|"&amp;A576</f>
        <v>MOZ|D11</v>
      </c>
      <c r="E576">
        <f>IF(C576="","",IF(COUNTIF($D$2:D576,D576)=1,1,0))</f>
        <v>0</v>
      </c>
    </row>
    <row r="577" spans="1:5" x14ac:dyDescent="0.2">
      <c r="A577" t="str">
        <f>Réponses_Domaines!B577</f>
        <v>D12</v>
      </c>
      <c r="B577" t="str">
        <f>IFERROR(VLOOKUP(Réponses_Domaines!A577,Réponses_Répondants!$A$2:$B$5000,2,FALSE),"")</f>
        <v>MOZ</v>
      </c>
      <c r="C577">
        <f>Réponses_Domaines!D577</f>
        <v>1</v>
      </c>
      <c r="D577" t="str">
        <f>B577&amp;"|"&amp;A577</f>
        <v>MOZ|D12</v>
      </c>
      <c r="E577">
        <f>IF(C577="","",IF(COUNTIF($D$2:D577,D577)=1,1,0))</f>
        <v>0</v>
      </c>
    </row>
    <row r="578" spans="1:5" x14ac:dyDescent="0.2">
      <c r="A578" t="str">
        <f>Réponses_Domaines!B578</f>
        <v>D01</v>
      </c>
      <c r="B578" t="str">
        <f>IFERROR(VLOOKUP(Réponses_Domaines!A578,Réponses_Répondants!$A$2:$B$5000,2,FALSE),"")</f>
        <v>NGA</v>
      </c>
      <c r="C578">
        <f>Réponses_Domaines!D578</f>
        <v>0</v>
      </c>
      <c r="D578" t="str">
        <f>B578&amp;"|"&amp;A578</f>
        <v>NGA|D01</v>
      </c>
      <c r="E578">
        <f>IF(C578="","",IF(COUNTIF($D$2:D578,D578)=1,1,0))</f>
        <v>0</v>
      </c>
    </row>
    <row r="579" spans="1:5" x14ac:dyDescent="0.2">
      <c r="A579" t="str">
        <f>Réponses_Domaines!B579</f>
        <v>D02</v>
      </c>
      <c r="B579" t="str">
        <f>IFERROR(VLOOKUP(Réponses_Domaines!A579,Réponses_Répondants!$A$2:$B$5000,2,FALSE),"")</f>
        <v>NGA</v>
      </c>
      <c r="C579">
        <f>Réponses_Domaines!D579</f>
        <v>4</v>
      </c>
      <c r="D579" t="str">
        <f>B579&amp;"|"&amp;A579</f>
        <v>NGA|D02</v>
      </c>
      <c r="E579">
        <f>IF(C579="","",IF(COUNTIF($D$2:D579,D579)=1,1,0))</f>
        <v>0</v>
      </c>
    </row>
    <row r="580" spans="1:5" x14ac:dyDescent="0.2">
      <c r="A580" t="str">
        <f>Réponses_Domaines!B580</f>
        <v>D03</v>
      </c>
      <c r="B580" t="str">
        <f>IFERROR(VLOOKUP(Réponses_Domaines!A580,Réponses_Répondants!$A$2:$B$5000,2,FALSE),"")</f>
        <v>NGA</v>
      </c>
      <c r="C580">
        <f>Réponses_Domaines!D580</f>
        <v>2</v>
      </c>
      <c r="D580" t="str">
        <f>B580&amp;"|"&amp;A580</f>
        <v>NGA|D03</v>
      </c>
      <c r="E580">
        <f>IF(C580="","",IF(COUNTIF($D$2:D580,D580)=1,1,0))</f>
        <v>0</v>
      </c>
    </row>
    <row r="581" spans="1:5" x14ac:dyDescent="0.2">
      <c r="A581" t="str">
        <f>Réponses_Domaines!B581</f>
        <v>D04</v>
      </c>
      <c r="B581" t="str">
        <f>IFERROR(VLOOKUP(Réponses_Domaines!A581,Réponses_Répondants!$A$2:$B$5000,2,FALSE),"")</f>
        <v>NGA</v>
      </c>
      <c r="C581">
        <f>Réponses_Domaines!D581</f>
        <v>0</v>
      </c>
      <c r="D581" t="str">
        <f>B581&amp;"|"&amp;A581</f>
        <v>NGA|D04</v>
      </c>
      <c r="E581">
        <f>IF(C581="","",IF(COUNTIF($D$2:D581,D581)=1,1,0))</f>
        <v>0</v>
      </c>
    </row>
    <row r="582" spans="1:5" x14ac:dyDescent="0.2">
      <c r="A582" t="str">
        <f>Réponses_Domaines!B582</f>
        <v>D05</v>
      </c>
      <c r="B582" t="str">
        <f>IFERROR(VLOOKUP(Réponses_Domaines!A582,Réponses_Répondants!$A$2:$B$5000,2,FALSE),"")</f>
        <v>NGA</v>
      </c>
      <c r="C582">
        <f>Réponses_Domaines!D582</f>
        <v>0</v>
      </c>
      <c r="D582" t="str">
        <f>B582&amp;"|"&amp;A582</f>
        <v>NGA|D05</v>
      </c>
      <c r="E582">
        <f>IF(C582="","",IF(COUNTIF($D$2:D582,D582)=1,1,0))</f>
        <v>0</v>
      </c>
    </row>
    <row r="583" spans="1:5" x14ac:dyDescent="0.2">
      <c r="A583" t="str">
        <f>Réponses_Domaines!B583</f>
        <v>D06</v>
      </c>
      <c r="B583" t="str">
        <f>IFERROR(VLOOKUP(Réponses_Domaines!A583,Réponses_Répondants!$A$2:$B$5000,2,FALSE),"")</f>
        <v>NGA</v>
      </c>
      <c r="C583">
        <f>Réponses_Domaines!D583</f>
        <v>1</v>
      </c>
      <c r="D583" t="str">
        <f>B583&amp;"|"&amp;A583</f>
        <v>NGA|D06</v>
      </c>
      <c r="E583">
        <f>IF(C583="","",IF(COUNTIF($D$2:D583,D583)=1,1,0))</f>
        <v>0</v>
      </c>
    </row>
    <row r="584" spans="1:5" x14ac:dyDescent="0.2">
      <c r="A584" t="str">
        <f>Réponses_Domaines!B584</f>
        <v>D07</v>
      </c>
      <c r="B584" t="str">
        <f>IFERROR(VLOOKUP(Réponses_Domaines!A584,Réponses_Répondants!$A$2:$B$5000,2,FALSE),"")</f>
        <v>NGA</v>
      </c>
      <c r="C584">
        <f>Réponses_Domaines!D584</f>
        <v>0</v>
      </c>
      <c r="D584" t="str">
        <f>B584&amp;"|"&amp;A584</f>
        <v>NGA|D07</v>
      </c>
      <c r="E584">
        <f>IF(C584="","",IF(COUNTIF($D$2:D584,D584)=1,1,0))</f>
        <v>0</v>
      </c>
    </row>
    <row r="585" spans="1:5" x14ac:dyDescent="0.2">
      <c r="A585" t="str">
        <f>Réponses_Domaines!B585</f>
        <v>D08</v>
      </c>
      <c r="B585" t="str">
        <f>IFERROR(VLOOKUP(Réponses_Domaines!A585,Réponses_Répondants!$A$2:$B$5000,2,FALSE),"")</f>
        <v>NGA</v>
      </c>
      <c r="C585">
        <f>Réponses_Domaines!D585</f>
        <v>0</v>
      </c>
      <c r="D585" t="str">
        <f>B585&amp;"|"&amp;A585</f>
        <v>NGA|D08</v>
      </c>
      <c r="E585">
        <f>IF(C585="","",IF(COUNTIF($D$2:D585,D585)=1,1,0))</f>
        <v>0</v>
      </c>
    </row>
    <row r="586" spans="1:5" x14ac:dyDescent="0.2">
      <c r="A586" t="str">
        <f>Réponses_Domaines!B586</f>
        <v>D09</v>
      </c>
      <c r="B586" t="str">
        <f>IFERROR(VLOOKUP(Réponses_Domaines!A586,Réponses_Répondants!$A$2:$B$5000,2,FALSE),"")</f>
        <v>NGA</v>
      </c>
      <c r="C586">
        <f>Réponses_Domaines!D586</f>
        <v>0</v>
      </c>
      <c r="D586" t="str">
        <f>B586&amp;"|"&amp;A586</f>
        <v>NGA|D09</v>
      </c>
      <c r="E586">
        <f>IF(C586="","",IF(COUNTIF($D$2:D586,D586)=1,1,0))</f>
        <v>0</v>
      </c>
    </row>
    <row r="587" spans="1:5" x14ac:dyDescent="0.2">
      <c r="A587" t="str">
        <f>Réponses_Domaines!B587</f>
        <v>D10</v>
      </c>
      <c r="B587" t="str">
        <f>IFERROR(VLOOKUP(Réponses_Domaines!A587,Réponses_Répondants!$A$2:$B$5000,2,FALSE),"")</f>
        <v>NGA</v>
      </c>
      <c r="C587">
        <f>Réponses_Domaines!D587</f>
        <v>0</v>
      </c>
      <c r="D587" t="str">
        <f>B587&amp;"|"&amp;A587</f>
        <v>NGA|D10</v>
      </c>
      <c r="E587">
        <f>IF(C587="","",IF(COUNTIF($D$2:D587,D587)=1,1,0))</f>
        <v>0</v>
      </c>
    </row>
    <row r="588" spans="1:5" x14ac:dyDescent="0.2">
      <c r="A588" t="str">
        <f>Réponses_Domaines!B588</f>
        <v>D11</v>
      </c>
      <c r="B588" t="str">
        <f>IFERROR(VLOOKUP(Réponses_Domaines!A588,Réponses_Répondants!$A$2:$B$5000,2,FALSE),"")</f>
        <v>NGA</v>
      </c>
      <c r="C588">
        <f>Réponses_Domaines!D588</f>
        <v>3</v>
      </c>
      <c r="D588" t="str">
        <f>B588&amp;"|"&amp;A588</f>
        <v>NGA|D11</v>
      </c>
      <c r="E588">
        <f>IF(C588="","",IF(COUNTIF($D$2:D588,D588)=1,1,0))</f>
        <v>0</v>
      </c>
    </row>
    <row r="589" spans="1:5" x14ac:dyDescent="0.2">
      <c r="A589" t="str">
        <f>Réponses_Domaines!B589</f>
        <v>D12</v>
      </c>
      <c r="B589" t="str">
        <f>IFERROR(VLOOKUP(Réponses_Domaines!A589,Réponses_Répondants!$A$2:$B$5000,2,FALSE),"")</f>
        <v>NGA</v>
      </c>
      <c r="C589">
        <f>Réponses_Domaines!D589</f>
        <v>5</v>
      </c>
      <c r="D589" t="str">
        <f>B589&amp;"|"&amp;A589</f>
        <v>NGA|D12</v>
      </c>
      <c r="E589">
        <f>IF(C589="","",IF(COUNTIF($D$2:D589,D589)=1,1,0))</f>
        <v>0</v>
      </c>
    </row>
    <row r="590" spans="1:5" x14ac:dyDescent="0.2">
      <c r="A590" t="str">
        <f>Réponses_Domaines!B590</f>
        <v>D01</v>
      </c>
      <c r="B590" t="str">
        <f>IFERROR(VLOOKUP(Réponses_Domaines!A590,Réponses_Répondants!$A$2:$B$5000,2,FALSE),"")</f>
        <v>MLI</v>
      </c>
      <c r="C590">
        <f>Réponses_Domaines!D590</f>
        <v>0</v>
      </c>
      <c r="D590" t="str">
        <f>B590&amp;"|"&amp;A590</f>
        <v>MLI|D01</v>
      </c>
      <c r="E590">
        <f>IF(C590="","",IF(COUNTIF($D$2:D590,D590)=1,1,0))</f>
        <v>0</v>
      </c>
    </row>
    <row r="591" spans="1:5" x14ac:dyDescent="0.2">
      <c r="A591" t="str">
        <f>Réponses_Domaines!B591</f>
        <v>D02</v>
      </c>
      <c r="B591" t="str">
        <f>IFERROR(VLOOKUP(Réponses_Domaines!A591,Réponses_Répondants!$A$2:$B$5000,2,FALSE),"")</f>
        <v>MLI</v>
      </c>
      <c r="C591">
        <f>Réponses_Domaines!D591</f>
        <v>0</v>
      </c>
      <c r="D591" t="str">
        <f>B591&amp;"|"&amp;A591</f>
        <v>MLI|D02</v>
      </c>
      <c r="E591">
        <f>IF(C591="","",IF(COUNTIF($D$2:D591,D591)=1,1,0))</f>
        <v>0</v>
      </c>
    </row>
    <row r="592" spans="1:5" x14ac:dyDescent="0.2">
      <c r="A592" t="str">
        <f>Réponses_Domaines!B592</f>
        <v>D03</v>
      </c>
      <c r="B592" t="str">
        <f>IFERROR(VLOOKUP(Réponses_Domaines!A592,Réponses_Répondants!$A$2:$B$5000,2,FALSE),"")</f>
        <v>MLI</v>
      </c>
      <c r="C592">
        <f>Réponses_Domaines!D592</f>
        <v>4</v>
      </c>
      <c r="D592" t="str">
        <f>B592&amp;"|"&amp;A592</f>
        <v>MLI|D03</v>
      </c>
      <c r="E592">
        <f>IF(C592="","",IF(COUNTIF($D$2:D592,D592)=1,1,0))</f>
        <v>0</v>
      </c>
    </row>
    <row r="593" spans="1:5" x14ac:dyDescent="0.2">
      <c r="A593" t="str">
        <f>Réponses_Domaines!B593</f>
        <v>D04</v>
      </c>
      <c r="B593" t="str">
        <f>IFERROR(VLOOKUP(Réponses_Domaines!A593,Réponses_Répondants!$A$2:$B$5000,2,FALSE),"")</f>
        <v>MLI</v>
      </c>
      <c r="C593">
        <f>Réponses_Domaines!D593</f>
        <v>0</v>
      </c>
      <c r="D593" t="str">
        <f>B593&amp;"|"&amp;A593</f>
        <v>MLI|D04</v>
      </c>
      <c r="E593">
        <f>IF(C593="","",IF(COUNTIF($D$2:D593,D593)=1,1,0))</f>
        <v>0</v>
      </c>
    </row>
    <row r="594" spans="1:5" x14ac:dyDescent="0.2">
      <c r="A594" t="str">
        <f>Réponses_Domaines!B594</f>
        <v>D05</v>
      </c>
      <c r="B594" t="str">
        <f>IFERROR(VLOOKUP(Réponses_Domaines!A594,Réponses_Répondants!$A$2:$B$5000,2,FALSE),"")</f>
        <v>MLI</v>
      </c>
      <c r="C594">
        <f>Réponses_Domaines!D594</f>
        <v>0</v>
      </c>
      <c r="D594" t="str">
        <f>B594&amp;"|"&amp;A594</f>
        <v>MLI|D05</v>
      </c>
      <c r="E594">
        <f>IF(C594="","",IF(COUNTIF($D$2:D594,D594)=1,1,0))</f>
        <v>0</v>
      </c>
    </row>
    <row r="595" spans="1:5" x14ac:dyDescent="0.2">
      <c r="A595" t="str">
        <f>Réponses_Domaines!B595</f>
        <v>D06</v>
      </c>
      <c r="B595" t="str">
        <f>IFERROR(VLOOKUP(Réponses_Domaines!A595,Réponses_Répondants!$A$2:$B$5000,2,FALSE),"")</f>
        <v>MLI</v>
      </c>
      <c r="C595">
        <f>Réponses_Domaines!D595</f>
        <v>3</v>
      </c>
      <c r="D595" t="str">
        <f>B595&amp;"|"&amp;A595</f>
        <v>MLI|D06</v>
      </c>
      <c r="E595">
        <f>IF(C595="","",IF(COUNTIF($D$2:D595,D595)=1,1,0))</f>
        <v>0</v>
      </c>
    </row>
    <row r="596" spans="1:5" x14ac:dyDescent="0.2">
      <c r="A596" t="str">
        <f>Réponses_Domaines!B596</f>
        <v>D07</v>
      </c>
      <c r="B596" t="str">
        <f>IFERROR(VLOOKUP(Réponses_Domaines!A596,Réponses_Répondants!$A$2:$B$5000,2,FALSE),"")</f>
        <v>MLI</v>
      </c>
      <c r="C596">
        <f>Réponses_Domaines!D596</f>
        <v>0</v>
      </c>
      <c r="D596" t="str">
        <f>B596&amp;"|"&amp;A596</f>
        <v>MLI|D07</v>
      </c>
      <c r="E596">
        <f>IF(C596="","",IF(COUNTIF($D$2:D596,D596)=1,1,0))</f>
        <v>0</v>
      </c>
    </row>
    <row r="597" spans="1:5" x14ac:dyDescent="0.2">
      <c r="A597" t="str">
        <f>Réponses_Domaines!B597</f>
        <v>D08</v>
      </c>
      <c r="B597" t="str">
        <f>IFERROR(VLOOKUP(Réponses_Domaines!A597,Réponses_Répondants!$A$2:$B$5000,2,FALSE),"")</f>
        <v>MLI</v>
      </c>
      <c r="C597">
        <f>Réponses_Domaines!D597</f>
        <v>1</v>
      </c>
      <c r="D597" t="str">
        <f>B597&amp;"|"&amp;A597</f>
        <v>MLI|D08</v>
      </c>
      <c r="E597">
        <f>IF(C597="","",IF(COUNTIF($D$2:D597,D597)=1,1,0))</f>
        <v>0</v>
      </c>
    </row>
    <row r="598" spans="1:5" x14ac:dyDescent="0.2">
      <c r="A598" t="str">
        <f>Réponses_Domaines!B598</f>
        <v>D09</v>
      </c>
      <c r="B598" t="str">
        <f>IFERROR(VLOOKUP(Réponses_Domaines!A598,Réponses_Répondants!$A$2:$B$5000,2,FALSE),"")</f>
        <v>MLI</v>
      </c>
      <c r="C598">
        <f>Réponses_Domaines!D598</f>
        <v>0</v>
      </c>
      <c r="D598" t="str">
        <f>B598&amp;"|"&amp;A598</f>
        <v>MLI|D09</v>
      </c>
      <c r="E598">
        <f>IF(C598="","",IF(COUNTIF($D$2:D598,D598)=1,1,0))</f>
        <v>0</v>
      </c>
    </row>
    <row r="599" spans="1:5" x14ac:dyDescent="0.2">
      <c r="A599" t="str">
        <f>Réponses_Domaines!B599</f>
        <v>D10</v>
      </c>
      <c r="B599" t="str">
        <f>IFERROR(VLOOKUP(Réponses_Domaines!A599,Réponses_Répondants!$A$2:$B$5000,2,FALSE),"")</f>
        <v>MLI</v>
      </c>
      <c r="C599">
        <f>Réponses_Domaines!D599</f>
        <v>5</v>
      </c>
      <c r="D599" t="str">
        <f>B599&amp;"|"&amp;A599</f>
        <v>MLI|D10</v>
      </c>
      <c r="E599">
        <f>IF(C599="","",IF(COUNTIF($D$2:D599,D599)=1,1,0))</f>
        <v>0</v>
      </c>
    </row>
    <row r="600" spans="1:5" x14ac:dyDescent="0.2">
      <c r="A600" t="str">
        <f>Réponses_Domaines!B600</f>
        <v>D11</v>
      </c>
      <c r="B600" t="str">
        <f>IFERROR(VLOOKUP(Réponses_Domaines!A600,Réponses_Répondants!$A$2:$B$5000,2,FALSE),"")</f>
        <v>MLI</v>
      </c>
      <c r="C600">
        <f>Réponses_Domaines!D600</f>
        <v>0</v>
      </c>
      <c r="D600" t="str">
        <f>B600&amp;"|"&amp;A600</f>
        <v>MLI|D11</v>
      </c>
      <c r="E600">
        <f>IF(C600="","",IF(COUNTIF($D$2:D600,D600)=1,1,0))</f>
        <v>0</v>
      </c>
    </row>
    <row r="601" spans="1:5" x14ac:dyDescent="0.2">
      <c r="A601" t="str">
        <f>Réponses_Domaines!B601</f>
        <v>D12</v>
      </c>
      <c r="B601" t="str">
        <f>IFERROR(VLOOKUP(Réponses_Domaines!A601,Réponses_Répondants!$A$2:$B$5000,2,FALSE),"")</f>
        <v>MLI</v>
      </c>
      <c r="C601">
        <f>Réponses_Domaines!D601</f>
        <v>2</v>
      </c>
      <c r="D601" t="str">
        <f>B601&amp;"|"&amp;A601</f>
        <v>MLI|D12</v>
      </c>
      <c r="E601">
        <f>IF(C601="","",IF(COUNTIF($D$2:D601,D601)=1,1,0))</f>
        <v>0</v>
      </c>
    </row>
    <row r="602" spans="1:5" x14ac:dyDescent="0.2">
      <c r="A602" t="str">
        <f>Réponses_Domaines!B602</f>
        <v>D01</v>
      </c>
      <c r="B602" t="str">
        <f>IFERROR(VLOOKUP(Réponses_Domaines!A602,Réponses_Répondants!$A$2:$B$5000,2,FALSE),"")</f>
        <v>BFA</v>
      </c>
      <c r="C602">
        <f>Réponses_Domaines!D602</f>
        <v>0</v>
      </c>
      <c r="D602" t="str">
        <f>B602&amp;"|"&amp;A602</f>
        <v>BFA|D01</v>
      </c>
      <c r="E602">
        <f>IF(C602="","",IF(COUNTIF($D$2:D602,D602)=1,1,0))</f>
        <v>1</v>
      </c>
    </row>
    <row r="603" spans="1:5" x14ac:dyDescent="0.2">
      <c r="A603" t="str">
        <f>Réponses_Domaines!B603</f>
        <v>D02</v>
      </c>
      <c r="B603" t="str">
        <f>IFERROR(VLOOKUP(Réponses_Domaines!A603,Réponses_Répondants!$A$2:$B$5000,2,FALSE),"")</f>
        <v>BFA</v>
      </c>
      <c r="C603">
        <f>Réponses_Domaines!D603</f>
        <v>5</v>
      </c>
      <c r="D603" t="str">
        <f>B603&amp;"|"&amp;A603</f>
        <v>BFA|D02</v>
      </c>
      <c r="E603">
        <f>IF(C603="","",IF(COUNTIF($D$2:D603,D603)=1,1,0))</f>
        <v>1</v>
      </c>
    </row>
    <row r="604" spans="1:5" x14ac:dyDescent="0.2">
      <c r="A604" t="str">
        <f>Réponses_Domaines!B604</f>
        <v>D03</v>
      </c>
      <c r="B604" t="str">
        <f>IFERROR(VLOOKUP(Réponses_Domaines!A604,Réponses_Répondants!$A$2:$B$5000,2,FALSE),"")</f>
        <v>BFA</v>
      </c>
      <c r="C604">
        <f>Réponses_Domaines!D604</f>
        <v>2</v>
      </c>
      <c r="D604" t="str">
        <f>B604&amp;"|"&amp;A604</f>
        <v>BFA|D03</v>
      </c>
      <c r="E604">
        <f>IF(C604="","",IF(COUNTIF($D$2:D604,D604)=1,1,0))</f>
        <v>1</v>
      </c>
    </row>
    <row r="605" spans="1:5" x14ac:dyDescent="0.2">
      <c r="A605" t="str">
        <f>Réponses_Domaines!B605</f>
        <v>D04</v>
      </c>
      <c r="B605" t="str">
        <f>IFERROR(VLOOKUP(Réponses_Domaines!A605,Réponses_Répondants!$A$2:$B$5000,2,FALSE),"")</f>
        <v>BFA</v>
      </c>
      <c r="C605">
        <f>Réponses_Domaines!D605</f>
        <v>0</v>
      </c>
      <c r="D605" t="str">
        <f>B605&amp;"|"&amp;A605</f>
        <v>BFA|D04</v>
      </c>
      <c r="E605">
        <f>IF(C605="","",IF(COUNTIF($D$2:D605,D605)=1,1,0))</f>
        <v>1</v>
      </c>
    </row>
    <row r="606" spans="1:5" x14ac:dyDescent="0.2">
      <c r="A606" t="str">
        <f>Réponses_Domaines!B606</f>
        <v>D05</v>
      </c>
      <c r="B606" t="str">
        <f>IFERROR(VLOOKUP(Réponses_Domaines!A606,Réponses_Répondants!$A$2:$B$5000,2,FALSE),"")</f>
        <v>BFA</v>
      </c>
      <c r="C606">
        <f>Réponses_Domaines!D606</f>
        <v>1</v>
      </c>
      <c r="D606" t="str">
        <f>B606&amp;"|"&amp;A606</f>
        <v>BFA|D05</v>
      </c>
      <c r="E606">
        <f>IF(C606="","",IF(COUNTIF($D$2:D606,D606)=1,1,0))</f>
        <v>1</v>
      </c>
    </row>
    <row r="607" spans="1:5" x14ac:dyDescent="0.2">
      <c r="A607" t="str">
        <f>Réponses_Domaines!B607</f>
        <v>D06</v>
      </c>
      <c r="B607" t="str">
        <f>IFERROR(VLOOKUP(Réponses_Domaines!A607,Réponses_Répondants!$A$2:$B$5000,2,FALSE),"")</f>
        <v>BFA</v>
      </c>
      <c r="C607">
        <f>Réponses_Domaines!D607</f>
        <v>0</v>
      </c>
      <c r="D607" t="str">
        <f>B607&amp;"|"&amp;A607</f>
        <v>BFA|D06</v>
      </c>
      <c r="E607">
        <f>IF(C607="","",IF(COUNTIF($D$2:D607,D607)=1,1,0))</f>
        <v>1</v>
      </c>
    </row>
    <row r="608" spans="1:5" x14ac:dyDescent="0.2">
      <c r="A608" t="str">
        <f>Réponses_Domaines!B608</f>
        <v>D07</v>
      </c>
      <c r="B608" t="str">
        <f>IFERROR(VLOOKUP(Réponses_Domaines!A608,Réponses_Répondants!$A$2:$B$5000,2,FALSE),"")</f>
        <v>BFA</v>
      </c>
      <c r="C608">
        <f>Réponses_Domaines!D608</f>
        <v>0</v>
      </c>
      <c r="D608" t="str">
        <f>B608&amp;"|"&amp;A608</f>
        <v>BFA|D07</v>
      </c>
      <c r="E608">
        <f>IF(C608="","",IF(COUNTIF($D$2:D608,D608)=1,1,0))</f>
        <v>1</v>
      </c>
    </row>
    <row r="609" spans="1:5" x14ac:dyDescent="0.2">
      <c r="A609" t="str">
        <f>Réponses_Domaines!B609</f>
        <v>D08</v>
      </c>
      <c r="B609" t="str">
        <f>IFERROR(VLOOKUP(Réponses_Domaines!A609,Réponses_Répondants!$A$2:$B$5000,2,FALSE),"")</f>
        <v>BFA</v>
      </c>
      <c r="C609">
        <f>Réponses_Domaines!D609</f>
        <v>0</v>
      </c>
      <c r="D609" t="str">
        <f>B609&amp;"|"&amp;A609</f>
        <v>BFA|D08</v>
      </c>
      <c r="E609">
        <f>IF(C609="","",IF(COUNTIF($D$2:D609,D609)=1,1,0))</f>
        <v>1</v>
      </c>
    </row>
    <row r="610" spans="1:5" x14ac:dyDescent="0.2">
      <c r="A610" t="str">
        <f>Réponses_Domaines!B610</f>
        <v>D09</v>
      </c>
      <c r="B610" t="str">
        <f>IFERROR(VLOOKUP(Réponses_Domaines!A610,Réponses_Répondants!$A$2:$B$5000,2,FALSE),"")</f>
        <v>BFA</v>
      </c>
      <c r="C610">
        <f>Réponses_Domaines!D610</f>
        <v>3</v>
      </c>
      <c r="D610" t="str">
        <f>B610&amp;"|"&amp;A610</f>
        <v>BFA|D09</v>
      </c>
      <c r="E610">
        <f>IF(C610="","",IF(COUNTIF($D$2:D610,D610)=1,1,0))</f>
        <v>1</v>
      </c>
    </row>
    <row r="611" spans="1:5" x14ac:dyDescent="0.2">
      <c r="A611" t="str">
        <f>Réponses_Domaines!B611</f>
        <v>D10</v>
      </c>
      <c r="B611" t="str">
        <f>IFERROR(VLOOKUP(Réponses_Domaines!A611,Réponses_Répondants!$A$2:$B$5000,2,FALSE),"")</f>
        <v>BFA</v>
      </c>
      <c r="C611">
        <f>Réponses_Domaines!D611</f>
        <v>0</v>
      </c>
      <c r="D611" t="str">
        <f>B611&amp;"|"&amp;A611</f>
        <v>BFA|D10</v>
      </c>
      <c r="E611">
        <f>IF(C611="","",IF(COUNTIF($D$2:D611,D611)=1,1,0))</f>
        <v>1</v>
      </c>
    </row>
    <row r="612" spans="1:5" x14ac:dyDescent="0.2">
      <c r="A612" t="str">
        <f>Réponses_Domaines!B612</f>
        <v>D11</v>
      </c>
      <c r="B612" t="str">
        <f>IFERROR(VLOOKUP(Réponses_Domaines!A612,Réponses_Répondants!$A$2:$B$5000,2,FALSE),"")</f>
        <v>BFA</v>
      </c>
      <c r="C612">
        <f>Réponses_Domaines!D612</f>
        <v>0</v>
      </c>
      <c r="D612" t="str">
        <f>B612&amp;"|"&amp;A612</f>
        <v>BFA|D11</v>
      </c>
      <c r="E612">
        <f>IF(C612="","",IF(COUNTIF($D$2:D612,D612)=1,1,0))</f>
        <v>1</v>
      </c>
    </row>
    <row r="613" spans="1:5" x14ac:dyDescent="0.2">
      <c r="A613" t="str">
        <f>Réponses_Domaines!B613</f>
        <v>D12</v>
      </c>
      <c r="B613" t="str">
        <f>IFERROR(VLOOKUP(Réponses_Domaines!A613,Réponses_Répondants!$A$2:$B$5000,2,FALSE),"")</f>
        <v>BFA</v>
      </c>
      <c r="C613">
        <f>Réponses_Domaines!D613</f>
        <v>4</v>
      </c>
      <c r="D613" t="str">
        <f>B613&amp;"|"&amp;A613</f>
        <v>BFA|D12</v>
      </c>
      <c r="E613">
        <f>IF(C613="","",IF(COUNTIF($D$2:D613,D613)=1,1,0))</f>
        <v>1</v>
      </c>
    </row>
    <row r="614" spans="1:5" x14ac:dyDescent="0.2">
      <c r="A614" t="str">
        <f>Réponses_Domaines!B614</f>
        <v>D01</v>
      </c>
      <c r="B614" t="str">
        <f>IFERROR(VLOOKUP(Réponses_Domaines!A614,Réponses_Répondants!$A$2:$B$5000,2,FALSE),"")</f>
        <v>RWA</v>
      </c>
      <c r="C614">
        <f>Réponses_Domaines!D614</f>
        <v>0</v>
      </c>
      <c r="D614" t="str">
        <f>B614&amp;"|"&amp;A614</f>
        <v>RWA|D01</v>
      </c>
      <c r="E614">
        <f>IF(C614="","",IF(COUNTIF($D$2:D614,D614)=1,1,0))</f>
        <v>0</v>
      </c>
    </row>
    <row r="615" spans="1:5" x14ac:dyDescent="0.2">
      <c r="A615" t="str">
        <f>Réponses_Domaines!B615</f>
        <v>D02</v>
      </c>
      <c r="B615" t="str">
        <f>IFERROR(VLOOKUP(Réponses_Domaines!A615,Réponses_Répondants!$A$2:$B$5000,2,FALSE),"")</f>
        <v>RWA</v>
      </c>
      <c r="C615">
        <f>Réponses_Domaines!D615</f>
        <v>4</v>
      </c>
      <c r="D615" t="str">
        <f>B615&amp;"|"&amp;A615</f>
        <v>RWA|D02</v>
      </c>
      <c r="E615">
        <f>IF(C615="","",IF(COUNTIF($D$2:D615,D615)=1,1,0))</f>
        <v>0</v>
      </c>
    </row>
    <row r="616" spans="1:5" x14ac:dyDescent="0.2">
      <c r="A616" t="str">
        <f>Réponses_Domaines!B616</f>
        <v>D03</v>
      </c>
      <c r="B616" t="str">
        <f>IFERROR(VLOOKUP(Réponses_Domaines!A616,Réponses_Répondants!$A$2:$B$5000,2,FALSE),"")</f>
        <v>RWA</v>
      </c>
      <c r="C616">
        <f>Réponses_Domaines!D616</f>
        <v>0</v>
      </c>
      <c r="D616" t="str">
        <f>B616&amp;"|"&amp;A616</f>
        <v>RWA|D03</v>
      </c>
      <c r="E616">
        <f>IF(C616="","",IF(COUNTIF($D$2:D616,D616)=1,1,0))</f>
        <v>0</v>
      </c>
    </row>
    <row r="617" spans="1:5" x14ac:dyDescent="0.2">
      <c r="A617" t="str">
        <f>Réponses_Domaines!B617</f>
        <v>D04</v>
      </c>
      <c r="B617" t="str">
        <f>IFERROR(VLOOKUP(Réponses_Domaines!A617,Réponses_Répondants!$A$2:$B$5000,2,FALSE),"")</f>
        <v>RWA</v>
      </c>
      <c r="C617">
        <f>Réponses_Domaines!D617</f>
        <v>0</v>
      </c>
      <c r="D617" t="str">
        <f>B617&amp;"|"&amp;A617</f>
        <v>RWA|D04</v>
      </c>
      <c r="E617">
        <f>IF(C617="","",IF(COUNTIF($D$2:D617,D617)=1,1,0))</f>
        <v>0</v>
      </c>
    </row>
    <row r="618" spans="1:5" x14ac:dyDescent="0.2">
      <c r="A618" t="str">
        <f>Réponses_Domaines!B618</f>
        <v>D05</v>
      </c>
      <c r="B618" t="str">
        <f>IFERROR(VLOOKUP(Réponses_Domaines!A618,Réponses_Répondants!$A$2:$B$5000,2,FALSE),"")</f>
        <v>RWA</v>
      </c>
      <c r="C618">
        <f>Réponses_Domaines!D618</f>
        <v>0</v>
      </c>
      <c r="D618" t="str">
        <f>B618&amp;"|"&amp;A618</f>
        <v>RWA|D05</v>
      </c>
      <c r="E618">
        <f>IF(C618="","",IF(COUNTIF($D$2:D618,D618)=1,1,0))</f>
        <v>0</v>
      </c>
    </row>
    <row r="619" spans="1:5" x14ac:dyDescent="0.2">
      <c r="A619" t="str">
        <f>Réponses_Domaines!B619</f>
        <v>D06</v>
      </c>
      <c r="B619" t="str">
        <f>IFERROR(VLOOKUP(Réponses_Domaines!A619,Réponses_Répondants!$A$2:$B$5000,2,FALSE),"")</f>
        <v>RWA</v>
      </c>
      <c r="C619">
        <f>Réponses_Domaines!D619</f>
        <v>5</v>
      </c>
      <c r="D619" t="str">
        <f>B619&amp;"|"&amp;A619</f>
        <v>RWA|D06</v>
      </c>
      <c r="E619">
        <f>IF(C619="","",IF(COUNTIF($D$2:D619,D619)=1,1,0))</f>
        <v>0</v>
      </c>
    </row>
    <row r="620" spans="1:5" x14ac:dyDescent="0.2">
      <c r="A620" t="str">
        <f>Réponses_Domaines!B620</f>
        <v>D07</v>
      </c>
      <c r="B620" t="str">
        <f>IFERROR(VLOOKUP(Réponses_Domaines!A620,Réponses_Répondants!$A$2:$B$5000,2,FALSE),"")</f>
        <v>RWA</v>
      </c>
      <c r="C620">
        <f>Réponses_Domaines!D620</f>
        <v>0</v>
      </c>
      <c r="D620" t="str">
        <f>B620&amp;"|"&amp;A620</f>
        <v>RWA|D07</v>
      </c>
      <c r="E620">
        <f>IF(C620="","",IF(COUNTIF($D$2:D620,D620)=1,1,0))</f>
        <v>0</v>
      </c>
    </row>
    <row r="621" spans="1:5" x14ac:dyDescent="0.2">
      <c r="A621" t="str">
        <f>Réponses_Domaines!B621</f>
        <v>D08</v>
      </c>
      <c r="B621" t="str">
        <f>IFERROR(VLOOKUP(Réponses_Domaines!A621,Réponses_Répondants!$A$2:$B$5000,2,FALSE),"")</f>
        <v>RWA</v>
      </c>
      <c r="C621">
        <f>Réponses_Domaines!D621</f>
        <v>2</v>
      </c>
      <c r="D621" t="str">
        <f>B621&amp;"|"&amp;A621</f>
        <v>RWA|D08</v>
      </c>
      <c r="E621">
        <f>IF(C621="","",IF(COUNTIF($D$2:D621,D621)=1,1,0))</f>
        <v>0</v>
      </c>
    </row>
    <row r="622" spans="1:5" x14ac:dyDescent="0.2">
      <c r="A622" t="str">
        <f>Réponses_Domaines!B622</f>
        <v>D09</v>
      </c>
      <c r="B622" t="str">
        <f>IFERROR(VLOOKUP(Réponses_Domaines!A622,Réponses_Répondants!$A$2:$B$5000,2,FALSE),"")</f>
        <v>RWA</v>
      </c>
      <c r="C622">
        <f>Réponses_Domaines!D622</f>
        <v>0</v>
      </c>
      <c r="D622" t="str">
        <f>B622&amp;"|"&amp;A622</f>
        <v>RWA|D09</v>
      </c>
      <c r="E622">
        <f>IF(C622="","",IF(COUNTIF($D$2:D622,D622)=1,1,0))</f>
        <v>0</v>
      </c>
    </row>
    <row r="623" spans="1:5" x14ac:dyDescent="0.2">
      <c r="A623" t="str">
        <f>Réponses_Domaines!B623</f>
        <v>D10</v>
      </c>
      <c r="B623" t="str">
        <f>IFERROR(VLOOKUP(Réponses_Domaines!A623,Réponses_Répondants!$A$2:$B$5000,2,FALSE),"")</f>
        <v>RWA</v>
      </c>
      <c r="C623">
        <f>Réponses_Domaines!D623</f>
        <v>0</v>
      </c>
      <c r="D623" t="str">
        <f>B623&amp;"|"&amp;A623</f>
        <v>RWA|D10</v>
      </c>
      <c r="E623">
        <f>IF(C623="","",IF(COUNTIF($D$2:D623,D623)=1,1,0))</f>
        <v>0</v>
      </c>
    </row>
    <row r="624" spans="1:5" x14ac:dyDescent="0.2">
      <c r="A624" t="str">
        <f>Réponses_Domaines!B624</f>
        <v>D11</v>
      </c>
      <c r="B624" t="str">
        <f>IFERROR(VLOOKUP(Réponses_Domaines!A624,Réponses_Répondants!$A$2:$B$5000,2,FALSE),"")</f>
        <v>RWA</v>
      </c>
      <c r="C624">
        <f>Réponses_Domaines!D624</f>
        <v>1</v>
      </c>
      <c r="D624" t="str">
        <f>B624&amp;"|"&amp;A624</f>
        <v>RWA|D11</v>
      </c>
      <c r="E624">
        <f>IF(C624="","",IF(COUNTIF($D$2:D624,D624)=1,1,0))</f>
        <v>0</v>
      </c>
    </row>
    <row r="625" spans="1:5" x14ac:dyDescent="0.2">
      <c r="A625" t="str">
        <f>Réponses_Domaines!B625</f>
        <v>D12</v>
      </c>
      <c r="B625" t="str">
        <f>IFERROR(VLOOKUP(Réponses_Domaines!A625,Réponses_Répondants!$A$2:$B$5000,2,FALSE),"")</f>
        <v>RWA</v>
      </c>
      <c r="C625">
        <f>Réponses_Domaines!D625</f>
        <v>3</v>
      </c>
      <c r="D625" t="str">
        <f>B625&amp;"|"&amp;A625</f>
        <v>RWA|D12</v>
      </c>
      <c r="E625">
        <f>IF(C625="","",IF(COUNTIF($D$2:D625,D625)=1,1,0))</f>
        <v>0</v>
      </c>
    </row>
    <row r="626" spans="1:5" x14ac:dyDescent="0.2">
      <c r="A626" t="str">
        <f>Réponses_Domaines!B626</f>
        <v>D01</v>
      </c>
      <c r="B626" t="str">
        <f>IFERROR(VLOOKUP(Réponses_Domaines!A626,Réponses_Répondants!$A$2:$B$5000,2,FALSE),"")</f>
        <v>KEN</v>
      </c>
      <c r="C626">
        <f>Réponses_Domaines!D626</f>
        <v>0</v>
      </c>
      <c r="D626" t="str">
        <f>B626&amp;"|"&amp;A626</f>
        <v>KEN|D01</v>
      </c>
      <c r="E626">
        <f>IF(C626="","",IF(COUNTIF($D$2:D626,D626)=1,1,0))</f>
        <v>0</v>
      </c>
    </row>
    <row r="627" spans="1:5" x14ac:dyDescent="0.2">
      <c r="A627" t="str">
        <f>Réponses_Domaines!B627</f>
        <v>D02</v>
      </c>
      <c r="B627" t="str">
        <f>IFERROR(VLOOKUP(Réponses_Domaines!A627,Réponses_Répondants!$A$2:$B$5000,2,FALSE),"")</f>
        <v>KEN</v>
      </c>
      <c r="C627">
        <f>Réponses_Domaines!D627</f>
        <v>0</v>
      </c>
      <c r="D627" t="str">
        <f>B627&amp;"|"&amp;A627</f>
        <v>KEN|D02</v>
      </c>
      <c r="E627">
        <f>IF(C627="","",IF(COUNTIF($D$2:D627,D627)=1,1,0))</f>
        <v>0</v>
      </c>
    </row>
    <row r="628" spans="1:5" x14ac:dyDescent="0.2">
      <c r="A628" t="str">
        <f>Réponses_Domaines!B628</f>
        <v>D03</v>
      </c>
      <c r="B628" t="str">
        <f>IFERROR(VLOOKUP(Réponses_Domaines!A628,Réponses_Répondants!$A$2:$B$5000,2,FALSE),"")</f>
        <v>KEN</v>
      </c>
      <c r="C628">
        <f>Réponses_Domaines!D628</f>
        <v>3</v>
      </c>
      <c r="D628" t="str">
        <f>B628&amp;"|"&amp;A628</f>
        <v>KEN|D03</v>
      </c>
      <c r="E628">
        <f>IF(C628="","",IF(COUNTIF($D$2:D628,D628)=1,1,0))</f>
        <v>0</v>
      </c>
    </row>
    <row r="629" spans="1:5" x14ac:dyDescent="0.2">
      <c r="A629" t="str">
        <f>Réponses_Domaines!B629</f>
        <v>D04</v>
      </c>
      <c r="B629" t="str">
        <f>IFERROR(VLOOKUP(Réponses_Domaines!A629,Réponses_Répondants!$A$2:$B$5000,2,FALSE),"")</f>
        <v>KEN</v>
      </c>
      <c r="C629">
        <f>Réponses_Domaines!D629</f>
        <v>5</v>
      </c>
      <c r="D629" t="str">
        <f>B629&amp;"|"&amp;A629</f>
        <v>KEN|D04</v>
      </c>
      <c r="E629">
        <f>IF(C629="","",IF(COUNTIF($D$2:D629,D629)=1,1,0))</f>
        <v>0</v>
      </c>
    </row>
    <row r="630" spans="1:5" x14ac:dyDescent="0.2">
      <c r="A630" t="str">
        <f>Réponses_Domaines!B630</f>
        <v>D05</v>
      </c>
      <c r="B630" t="str">
        <f>IFERROR(VLOOKUP(Réponses_Domaines!A630,Réponses_Répondants!$A$2:$B$5000,2,FALSE),"")</f>
        <v>KEN</v>
      </c>
      <c r="C630">
        <f>Réponses_Domaines!D630</f>
        <v>0</v>
      </c>
      <c r="D630" t="str">
        <f>B630&amp;"|"&amp;A630</f>
        <v>KEN|D05</v>
      </c>
      <c r="E630">
        <f>IF(C630="","",IF(COUNTIF($D$2:D630,D630)=1,1,0))</f>
        <v>0</v>
      </c>
    </row>
    <row r="631" spans="1:5" x14ac:dyDescent="0.2">
      <c r="A631" t="str">
        <f>Réponses_Domaines!B631</f>
        <v>D06</v>
      </c>
      <c r="B631" t="str">
        <f>IFERROR(VLOOKUP(Réponses_Domaines!A631,Réponses_Répondants!$A$2:$B$5000,2,FALSE),"")</f>
        <v>KEN</v>
      </c>
      <c r="C631">
        <f>Réponses_Domaines!D631</f>
        <v>1</v>
      </c>
      <c r="D631" t="str">
        <f>B631&amp;"|"&amp;A631</f>
        <v>KEN|D06</v>
      </c>
      <c r="E631">
        <f>IF(C631="","",IF(COUNTIF($D$2:D631,D631)=1,1,0))</f>
        <v>0</v>
      </c>
    </row>
    <row r="632" spans="1:5" x14ac:dyDescent="0.2">
      <c r="A632" t="str">
        <f>Réponses_Domaines!B632</f>
        <v>D07</v>
      </c>
      <c r="B632" t="str">
        <f>IFERROR(VLOOKUP(Réponses_Domaines!A632,Réponses_Répondants!$A$2:$B$5000,2,FALSE),"")</f>
        <v>KEN</v>
      </c>
      <c r="C632">
        <f>Réponses_Domaines!D632</f>
        <v>0</v>
      </c>
      <c r="D632" t="str">
        <f>B632&amp;"|"&amp;A632</f>
        <v>KEN|D07</v>
      </c>
      <c r="E632">
        <f>IF(C632="","",IF(COUNTIF($D$2:D632,D632)=1,1,0))</f>
        <v>0</v>
      </c>
    </row>
    <row r="633" spans="1:5" x14ac:dyDescent="0.2">
      <c r="A633" t="str">
        <f>Réponses_Domaines!B633</f>
        <v>D08</v>
      </c>
      <c r="B633" t="str">
        <f>IFERROR(VLOOKUP(Réponses_Domaines!A633,Réponses_Répondants!$A$2:$B$5000,2,FALSE),"")</f>
        <v>KEN</v>
      </c>
      <c r="C633">
        <f>Réponses_Domaines!D633</f>
        <v>2</v>
      </c>
      <c r="D633" t="str">
        <f>B633&amp;"|"&amp;A633</f>
        <v>KEN|D08</v>
      </c>
      <c r="E633">
        <f>IF(C633="","",IF(COUNTIF($D$2:D633,D633)=1,1,0))</f>
        <v>0</v>
      </c>
    </row>
    <row r="634" spans="1:5" x14ac:dyDescent="0.2">
      <c r="A634" t="str">
        <f>Réponses_Domaines!B634</f>
        <v>D09</v>
      </c>
      <c r="B634" t="str">
        <f>IFERROR(VLOOKUP(Réponses_Domaines!A634,Réponses_Répondants!$A$2:$B$5000,2,FALSE),"")</f>
        <v>KEN</v>
      </c>
      <c r="C634">
        <f>Réponses_Domaines!D634</f>
        <v>0</v>
      </c>
      <c r="D634" t="str">
        <f>B634&amp;"|"&amp;A634</f>
        <v>KEN|D09</v>
      </c>
      <c r="E634">
        <f>IF(C634="","",IF(COUNTIF($D$2:D634,D634)=1,1,0))</f>
        <v>0</v>
      </c>
    </row>
    <row r="635" spans="1:5" x14ac:dyDescent="0.2">
      <c r="A635" t="str">
        <f>Réponses_Domaines!B635</f>
        <v>D10</v>
      </c>
      <c r="B635" t="str">
        <f>IFERROR(VLOOKUP(Réponses_Domaines!A635,Réponses_Répondants!$A$2:$B$5000,2,FALSE),"")</f>
        <v>KEN</v>
      </c>
      <c r="C635">
        <f>Réponses_Domaines!D635</f>
        <v>0</v>
      </c>
      <c r="D635" t="str">
        <f>B635&amp;"|"&amp;A635</f>
        <v>KEN|D10</v>
      </c>
      <c r="E635">
        <f>IF(C635="","",IF(COUNTIF($D$2:D635,D635)=1,1,0))</f>
        <v>0</v>
      </c>
    </row>
    <row r="636" spans="1:5" x14ac:dyDescent="0.2">
      <c r="A636" t="str">
        <f>Réponses_Domaines!B636</f>
        <v>D11</v>
      </c>
      <c r="B636" t="str">
        <f>IFERROR(VLOOKUP(Réponses_Domaines!A636,Réponses_Répondants!$A$2:$B$5000,2,FALSE),"")</f>
        <v>KEN</v>
      </c>
      <c r="C636">
        <f>Réponses_Domaines!D636</f>
        <v>0</v>
      </c>
      <c r="D636" t="str">
        <f>B636&amp;"|"&amp;A636</f>
        <v>KEN|D11</v>
      </c>
      <c r="E636">
        <f>IF(C636="","",IF(COUNTIF($D$2:D636,D636)=1,1,0))</f>
        <v>0</v>
      </c>
    </row>
    <row r="637" spans="1:5" x14ac:dyDescent="0.2">
      <c r="A637" t="str">
        <f>Réponses_Domaines!B637</f>
        <v>D12</v>
      </c>
      <c r="B637" t="str">
        <f>IFERROR(VLOOKUP(Réponses_Domaines!A637,Réponses_Répondants!$A$2:$B$5000,2,FALSE),"")</f>
        <v>KEN</v>
      </c>
      <c r="C637">
        <f>Réponses_Domaines!D637</f>
        <v>4</v>
      </c>
      <c r="D637" t="str">
        <f>B637&amp;"|"&amp;A637</f>
        <v>KEN|D12</v>
      </c>
      <c r="E637">
        <f>IF(C637="","",IF(COUNTIF($D$2:D637,D637)=1,1,0))</f>
        <v>0</v>
      </c>
    </row>
    <row r="638" spans="1:5" x14ac:dyDescent="0.2">
      <c r="A638" t="str">
        <f>Réponses_Domaines!B638</f>
        <v>D01</v>
      </c>
      <c r="B638" t="str">
        <f>IFERROR(VLOOKUP(Réponses_Domaines!A638,Réponses_Répondants!$A$2:$B$5000,2,FALSE),"")</f>
        <v>NGA</v>
      </c>
      <c r="C638">
        <f>Réponses_Domaines!D638</f>
        <v>0</v>
      </c>
      <c r="D638" t="str">
        <f>B638&amp;"|"&amp;A638</f>
        <v>NGA|D01</v>
      </c>
      <c r="E638">
        <f>IF(C638="","",IF(COUNTIF($D$2:D638,D638)=1,1,0))</f>
        <v>0</v>
      </c>
    </row>
    <row r="639" spans="1:5" x14ac:dyDescent="0.2">
      <c r="A639" t="str">
        <f>Réponses_Domaines!B639</f>
        <v>D02</v>
      </c>
      <c r="B639" t="str">
        <f>IFERROR(VLOOKUP(Réponses_Domaines!A639,Réponses_Répondants!$A$2:$B$5000,2,FALSE),"")</f>
        <v>NGA</v>
      </c>
      <c r="C639">
        <f>Réponses_Domaines!D639</f>
        <v>0</v>
      </c>
      <c r="D639" t="str">
        <f>B639&amp;"|"&amp;A639</f>
        <v>NGA|D02</v>
      </c>
      <c r="E639">
        <f>IF(C639="","",IF(COUNTIF($D$2:D639,D639)=1,1,0))</f>
        <v>0</v>
      </c>
    </row>
    <row r="640" spans="1:5" x14ac:dyDescent="0.2">
      <c r="A640" t="str">
        <f>Réponses_Domaines!B640</f>
        <v>D03</v>
      </c>
      <c r="B640" t="str">
        <f>IFERROR(VLOOKUP(Réponses_Domaines!A640,Réponses_Répondants!$A$2:$B$5000,2,FALSE),"")</f>
        <v>NGA</v>
      </c>
      <c r="C640">
        <f>Réponses_Domaines!D640</f>
        <v>3</v>
      </c>
      <c r="D640" t="str">
        <f>B640&amp;"|"&amp;A640</f>
        <v>NGA|D03</v>
      </c>
      <c r="E640">
        <f>IF(C640="","",IF(COUNTIF($D$2:D640,D640)=1,1,0))</f>
        <v>0</v>
      </c>
    </row>
    <row r="641" spans="1:5" x14ac:dyDescent="0.2">
      <c r="A641" t="str">
        <f>Réponses_Domaines!B641</f>
        <v>D04</v>
      </c>
      <c r="B641" t="str">
        <f>IFERROR(VLOOKUP(Réponses_Domaines!A641,Réponses_Répondants!$A$2:$B$5000,2,FALSE),"")</f>
        <v>NGA</v>
      </c>
      <c r="C641">
        <f>Réponses_Domaines!D641</f>
        <v>4</v>
      </c>
      <c r="D641" t="str">
        <f>B641&amp;"|"&amp;A641</f>
        <v>NGA|D04</v>
      </c>
      <c r="E641">
        <f>IF(C641="","",IF(COUNTIF($D$2:D641,D641)=1,1,0))</f>
        <v>0</v>
      </c>
    </row>
    <row r="642" spans="1:5" x14ac:dyDescent="0.2">
      <c r="A642" t="str">
        <f>Réponses_Domaines!B642</f>
        <v>D05</v>
      </c>
      <c r="B642" t="str">
        <f>IFERROR(VLOOKUP(Réponses_Domaines!A642,Réponses_Répondants!$A$2:$B$5000,2,FALSE),"")</f>
        <v>NGA</v>
      </c>
      <c r="C642">
        <f>Réponses_Domaines!D642</f>
        <v>0</v>
      </c>
      <c r="D642" t="str">
        <f>B642&amp;"|"&amp;A642</f>
        <v>NGA|D05</v>
      </c>
      <c r="E642">
        <f>IF(C642="","",IF(COUNTIF($D$2:D642,D642)=1,1,0))</f>
        <v>0</v>
      </c>
    </row>
    <row r="643" spans="1:5" x14ac:dyDescent="0.2">
      <c r="A643" t="str">
        <f>Réponses_Domaines!B643</f>
        <v>D06</v>
      </c>
      <c r="B643" t="str">
        <f>IFERROR(VLOOKUP(Réponses_Domaines!A643,Réponses_Répondants!$A$2:$B$5000,2,FALSE),"")</f>
        <v>NGA</v>
      </c>
      <c r="C643">
        <f>Réponses_Domaines!D643</f>
        <v>0</v>
      </c>
      <c r="D643" t="str">
        <f>B643&amp;"|"&amp;A643</f>
        <v>NGA|D06</v>
      </c>
      <c r="E643">
        <f>IF(C643="","",IF(COUNTIF($D$2:D643,D643)=1,1,0))</f>
        <v>0</v>
      </c>
    </row>
    <row r="644" spans="1:5" x14ac:dyDescent="0.2">
      <c r="A644" t="str">
        <f>Réponses_Domaines!B644</f>
        <v>D07</v>
      </c>
      <c r="B644" t="str">
        <f>IFERROR(VLOOKUP(Réponses_Domaines!A644,Réponses_Répondants!$A$2:$B$5000,2,FALSE),"")</f>
        <v>NGA</v>
      </c>
      <c r="C644">
        <f>Réponses_Domaines!D644</f>
        <v>2</v>
      </c>
      <c r="D644" t="str">
        <f>B644&amp;"|"&amp;A644</f>
        <v>NGA|D07</v>
      </c>
      <c r="E644">
        <f>IF(C644="","",IF(COUNTIF($D$2:D644,D644)=1,1,0))</f>
        <v>0</v>
      </c>
    </row>
    <row r="645" spans="1:5" x14ac:dyDescent="0.2">
      <c r="A645" t="str">
        <f>Réponses_Domaines!B645</f>
        <v>D08</v>
      </c>
      <c r="B645" t="str">
        <f>IFERROR(VLOOKUP(Réponses_Domaines!A645,Réponses_Répondants!$A$2:$B$5000,2,FALSE),"")</f>
        <v>NGA</v>
      </c>
      <c r="C645">
        <f>Réponses_Domaines!D645</f>
        <v>5</v>
      </c>
      <c r="D645" t="str">
        <f>B645&amp;"|"&amp;A645</f>
        <v>NGA|D08</v>
      </c>
      <c r="E645">
        <f>IF(C645="","",IF(COUNTIF($D$2:D645,D645)=1,1,0))</f>
        <v>0</v>
      </c>
    </row>
    <row r="646" spans="1:5" x14ac:dyDescent="0.2">
      <c r="A646" t="str">
        <f>Réponses_Domaines!B646</f>
        <v>D09</v>
      </c>
      <c r="B646" t="str">
        <f>IFERROR(VLOOKUP(Réponses_Domaines!A646,Réponses_Répondants!$A$2:$B$5000,2,FALSE),"")</f>
        <v>NGA</v>
      </c>
      <c r="C646">
        <f>Réponses_Domaines!D646</f>
        <v>0</v>
      </c>
      <c r="D646" t="str">
        <f>B646&amp;"|"&amp;A646</f>
        <v>NGA|D09</v>
      </c>
      <c r="E646">
        <f>IF(C646="","",IF(COUNTIF($D$2:D646,D646)=1,1,0))</f>
        <v>0</v>
      </c>
    </row>
    <row r="647" spans="1:5" x14ac:dyDescent="0.2">
      <c r="A647" t="str">
        <f>Réponses_Domaines!B647</f>
        <v>D10</v>
      </c>
      <c r="B647" t="str">
        <f>IFERROR(VLOOKUP(Réponses_Domaines!A647,Réponses_Répondants!$A$2:$B$5000,2,FALSE),"")</f>
        <v>NGA</v>
      </c>
      <c r="C647">
        <f>Réponses_Domaines!D647</f>
        <v>1</v>
      </c>
      <c r="D647" t="str">
        <f>B647&amp;"|"&amp;A647</f>
        <v>NGA|D10</v>
      </c>
      <c r="E647">
        <f>IF(C647="","",IF(COUNTIF($D$2:D647,D647)=1,1,0))</f>
        <v>0</v>
      </c>
    </row>
    <row r="648" spans="1:5" x14ac:dyDescent="0.2">
      <c r="A648" t="str">
        <f>Réponses_Domaines!B648</f>
        <v>D11</v>
      </c>
      <c r="B648" t="str">
        <f>IFERROR(VLOOKUP(Réponses_Domaines!A648,Réponses_Répondants!$A$2:$B$5000,2,FALSE),"")</f>
        <v>NGA</v>
      </c>
      <c r="C648">
        <f>Réponses_Domaines!D648</f>
        <v>0</v>
      </c>
      <c r="D648" t="str">
        <f>B648&amp;"|"&amp;A648</f>
        <v>NGA|D11</v>
      </c>
      <c r="E648">
        <f>IF(C648="","",IF(COUNTIF($D$2:D648,D648)=1,1,0))</f>
        <v>0</v>
      </c>
    </row>
    <row r="649" spans="1:5" x14ac:dyDescent="0.2">
      <c r="A649" t="str">
        <f>Réponses_Domaines!B649</f>
        <v>D12</v>
      </c>
      <c r="B649" t="str">
        <f>IFERROR(VLOOKUP(Réponses_Domaines!A649,Réponses_Répondants!$A$2:$B$5000,2,FALSE),"")</f>
        <v>NGA</v>
      </c>
      <c r="C649">
        <f>Réponses_Domaines!D649</f>
        <v>0</v>
      </c>
      <c r="D649" t="str">
        <f>B649&amp;"|"&amp;A649</f>
        <v>NGA|D12</v>
      </c>
      <c r="E649">
        <f>IF(C649="","",IF(COUNTIF($D$2:D649,D649)=1,1,0))</f>
        <v>0</v>
      </c>
    </row>
    <row r="650" spans="1:5" x14ac:dyDescent="0.2">
      <c r="A650" t="str">
        <f>Réponses_Domaines!B650</f>
        <v>D01</v>
      </c>
      <c r="B650" t="str">
        <f>IFERROR(VLOOKUP(Réponses_Domaines!A650,Réponses_Répondants!$A$2:$B$5000,2,FALSE),"")</f>
        <v>GMB</v>
      </c>
      <c r="C650">
        <f>Réponses_Domaines!D650</f>
        <v>4</v>
      </c>
      <c r="D650" t="str">
        <f>B650&amp;"|"&amp;A650</f>
        <v>GMB|D01</v>
      </c>
      <c r="E650">
        <f>IF(C650="","",IF(COUNTIF($D$2:D650,D650)=1,1,0))</f>
        <v>1</v>
      </c>
    </row>
    <row r="651" spans="1:5" x14ac:dyDescent="0.2">
      <c r="A651" t="str">
        <f>Réponses_Domaines!B651</f>
        <v>D02</v>
      </c>
      <c r="B651" t="str">
        <f>IFERROR(VLOOKUP(Réponses_Domaines!A651,Réponses_Répondants!$A$2:$B$5000,2,FALSE),"")</f>
        <v>GMB</v>
      </c>
      <c r="C651">
        <f>Réponses_Domaines!D651</f>
        <v>0</v>
      </c>
      <c r="D651" t="str">
        <f>B651&amp;"|"&amp;A651</f>
        <v>GMB|D02</v>
      </c>
      <c r="E651">
        <f>IF(C651="","",IF(COUNTIF($D$2:D651,D651)=1,1,0))</f>
        <v>1</v>
      </c>
    </row>
    <row r="652" spans="1:5" x14ac:dyDescent="0.2">
      <c r="A652" t="str">
        <f>Réponses_Domaines!B652</f>
        <v>D03</v>
      </c>
      <c r="B652" t="str">
        <f>IFERROR(VLOOKUP(Réponses_Domaines!A652,Réponses_Répondants!$A$2:$B$5000,2,FALSE),"")</f>
        <v>GMB</v>
      </c>
      <c r="C652">
        <f>Réponses_Domaines!D652</f>
        <v>0</v>
      </c>
      <c r="D652" t="str">
        <f>B652&amp;"|"&amp;A652</f>
        <v>GMB|D03</v>
      </c>
      <c r="E652">
        <f>IF(C652="","",IF(COUNTIF($D$2:D652,D652)=1,1,0))</f>
        <v>1</v>
      </c>
    </row>
    <row r="653" spans="1:5" x14ac:dyDescent="0.2">
      <c r="A653" t="str">
        <f>Réponses_Domaines!B653</f>
        <v>D04</v>
      </c>
      <c r="B653" t="str">
        <f>IFERROR(VLOOKUP(Réponses_Domaines!A653,Réponses_Répondants!$A$2:$B$5000,2,FALSE),"")</f>
        <v>GMB</v>
      </c>
      <c r="C653">
        <f>Réponses_Domaines!D653</f>
        <v>1</v>
      </c>
      <c r="D653" t="str">
        <f>B653&amp;"|"&amp;A653</f>
        <v>GMB|D04</v>
      </c>
      <c r="E653">
        <f>IF(C653="","",IF(COUNTIF($D$2:D653,D653)=1,1,0))</f>
        <v>1</v>
      </c>
    </row>
    <row r="654" spans="1:5" x14ac:dyDescent="0.2">
      <c r="A654" t="str">
        <f>Réponses_Domaines!B654</f>
        <v>D05</v>
      </c>
      <c r="B654" t="str">
        <f>IFERROR(VLOOKUP(Réponses_Domaines!A654,Réponses_Répondants!$A$2:$B$5000,2,FALSE),"")</f>
        <v>GMB</v>
      </c>
      <c r="C654">
        <f>Réponses_Domaines!D654</f>
        <v>3</v>
      </c>
      <c r="D654" t="str">
        <f>B654&amp;"|"&amp;A654</f>
        <v>GMB|D05</v>
      </c>
      <c r="E654">
        <f>IF(C654="","",IF(COUNTIF($D$2:D654,D654)=1,1,0))</f>
        <v>1</v>
      </c>
    </row>
    <row r="655" spans="1:5" x14ac:dyDescent="0.2">
      <c r="A655" t="str">
        <f>Réponses_Domaines!B655</f>
        <v>D06</v>
      </c>
      <c r="B655" t="str">
        <f>IFERROR(VLOOKUP(Réponses_Domaines!A655,Réponses_Répondants!$A$2:$B$5000,2,FALSE),"")</f>
        <v>GMB</v>
      </c>
      <c r="C655">
        <f>Réponses_Domaines!D655</f>
        <v>0</v>
      </c>
      <c r="D655" t="str">
        <f>B655&amp;"|"&amp;A655</f>
        <v>GMB|D06</v>
      </c>
      <c r="E655">
        <f>IF(C655="","",IF(COUNTIF($D$2:D655,D655)=1,1,0))</f>
        <v>1</v>
      </c>
    </row>
    <row r="656" spans="1:5" x14ac:dyDescent="0.2">
      <c r="A656" t="str">
        <f>Réponses_Domaines!B656</f>
        <v>D07</v>
      </c>
      <c r="B656" t="str">
        <f>IFERROR(VLOOKUP(Réponses_Domaines!A656,Réponses_Répondants!$A$2:$B$5000,2,FALSE),"")</f>
        <v>GMB</v>
      </c>
      <c r="C656">
        <f>Réponses_Domaines!D656</f>
        <v>5</v>
      </c>
      <c r="D656" t="str">
        <f>B656&amp;"|"&amp;A656</f>
        <v>GMB|D07</v>
      </c>
      <c r="E656">
        <f>IF(C656="","",IF(COUNTIF($D$2:D656,D656)=1,1,0))</f>
        <v>1</v>
      </c>
    </row>
    <row r="657" spans="1:5" x14ac:dyDescent="0.2">
      <c r="A657" t="str">
        <f>Réponses_Domaines!B657</f>
        <v>D08</v>
      </c>
      <c r="B657" t="str">
        <f>IFERROR(VLOOKUP(Réponses_Domaines!A657,Réponses_Répondants!$A$2:$B$5000,2,FALSE),"")</f>
        <v>GMB</v>
      </c>
      <c r="C657">
        <f>Réponses_Domaines!D657</f>
        <v>2</v>
      </c>
      <c r="D657" t="str">
        <f>B657&amp;"|"&amp;A657</f>
        <v>GMB|D08</v>
      </c>
      <c r="E657">
        <f>IF(C657="","",IF(COUNTIF($D$2:D657,D657)=1,1,0))</f>
        <v>1</v>
      </c>
    </row>
    <row r="658" spans="1:5" x14ac:dyDescent="0.2">
      <c r="A658" t="str">
        <f>Réponses_Domaines!B658</f>
        <v>D09</v>
      </c>
      <c r="B658" t="str">
        <f>IFERROR(VLOOKUP(Réponses_Domaines!A658,Réponses_Répondants!$A$2:$B$5000,2,FALSE),"")</f>
        <v>GMB</v>
      </c>
      <c r="C658">
        <f>Réponses_Domaines!D658</f>
        <v>0</v>
      </c>
      <c r="D658" t="str">
        <f>B658&amp;"|"&amp;A658</f>
        <v>GMB|D09</v>
      </c>
      <c r="E658">
        <f>IF(C658="","",IF(COUNTIF($D$2:D658,D658)=1,1,0))</f>
        <v>1</v>
      </c>
    </row>
    <row r="659" spans="1:5" x14ac:dyDescent="0.2">
      <c r="A659" t="str">
        <f>Réponses_Domaines!B659</f>
        <v>D10</v>
      </c>
      <c r="B659" t="str">
        <f>IFERROR(VLOOKUP(Réponses_Domaines!A659,Réponses_Répondants!$A$2:$B$5000,2,FALSE),"")</f>
        <v>GMB</v>
      </c>
      <c r="C659">
        <f>Réponses_Domaines!D659</f>
        <v>0</v>
      </c>
      <c r="D659" t="str">
        <f>B659&amp;"|"&amp;A659</f>
        <v>GMB|D10</v>
      </c>
      <c r="E659">
        <f>IF(C659="","",IF(COUNTIF($D$2:D659,D659)=1,1,0))</f>
        <v>1</v>
      </c>
    </row>
    <row r="660" spans="1:5" x14ac:dyDescent="0.2">
      <c r="A660" t="str">
        <f>Réponses_Domaines!B660</f>
        <v>D11</v>
      </c>
      <c r="B660" t="str">
        <f>IFERROR(VLOOKUP(Réponses_Domaines!A660,Réponses_Répondants!$A$2:$B$5000,2,FALSE),"")</f>
        <v>GMB</v>
      </c>
      <c r="C660">
        <f>Réponses_Domaines!D660</f>
        <v>0</v>
      </c>
      <c r="D660" t="str">
        <f>B660&amp;"|"&amp;A660</f>
        <v>GMB|D11</v>
      </c>
      <c r="E660">
        <f>IF(C660="","",IF(COUNTIF($D$2:D660,D660)=1,1,0))</f>
        <v>1</v>
      </c>
    </row>
    <row r="661" spans="1:5" x14ac:dyDescent="0.2">
      <c r="A661" t="str">
        <f>Réponses_Domaines!B661</f>
        <v>D12</v>
      </c>
      <c r="B661" t="str">
        <f>IFERROR(VLOOKUP(Réponses_Domaines!A661,Réponses_Répondants!$A$2:$B$5000,2,FALSE),"")</f>
        <v>GMB</v>
      </c>
      <c r="C661">
        <f>Réponses_Domaines!D661</f>
        <v>0</v>
      </c>
      <c r="D661" t="str">
        <f>B661&amp;"|"&amp;A661</f>
        <v>GMB|D12</v>
      </c>
      <c r="E661">
        <f>IF(C661="","",IF(COUNTIF($D$2:D661,D661)=1,1,0))</f>
        <v>1</v>
      </c>
    </row>
    <row r="662" spans="1:5" x14ac:dyDescent="0.2">
      <c r="A662" t="str">
        <f>Réponses_Domaines!B662</f>
        <v>D01</v>
      </c>
      <c r="B662" t="str">
        <f>IFERROR(VLOOKUP(Réponses_Domaines!A662,Réponses_Répondants!$A$2:$B$5000,2,FALSE),"")</f>
        <v>TCD</v>
      </c>
      <c r="C662">
        <f>Réponses_Domaines!D662</f>
        <v>0</v>
      </c>
      <c r="D662" t="str">
        <f>B662&amp;"|"&amp;A662</f>
        <v>TCD|D01</v>
      </c>
      <c r="E662">
        <f>IF(C662="","",IF(COUNTIF($D$2:D662,D662)=1,1,0))</f>
        <v>1</v>
      </c>
    </row>
    <row r="663" spans="1:5" x14ac:dyDescent="0.2">
      <c r="A663" t="str">
        <f>Réponses_Domaines!B663</f>
        <v>D02</v>
      </c>
      <c r="B663" t="str">
        <f>IFERROR(VLOOKUP(Réponses_Domaines!A663,Réponses_Répondants!$A$2:$B$5000,2,FALSE),"")</f>
        <v>TCD</v>
      </c>
      <c r="C663">
        <f>Réponses_Domaines!D663</f>
        <v>2</v>
      </c>
      <c r="D663" t="str">
        <f>B663&amp;"|"&amp;A663</f>
        <v>TCD|D02</v>
      </c>
      <c r="E663">
        <f>IF(C663="","",IF(COUNTIF($D$2:D663,D663)=1,1,0))</f>
        <v>1</v>
      </c>
    </row>
    <row r="664" spans="1:5" x14ac:dyDescent="0.2">
      <c r="A664" t="str">
        <f>Réponses_Domaines!B664</f>
        <v>D03</v>
      </c>
      <c r="B664" t="str">
        <f>IFERROR(VLOOKUP(Réponses_Domaines!A664,Réponses_Répondants!$A$2:$B$5000,2,FALSE),"")</f>
        <v>TCD</v>
      </c>
      <c r="C664">
        <f>Réponses_Domaines!D664</f>
        <v>0</v>
      </c>
      <c r="D664" t="str">
        <f>B664&amp;"|"&amp;A664</f>
        <v>TCD|D03</v>
      </c>
      <c r="E664">
        <f>IF(C664="","",IF(COUNTIF($D$2:D664,D664)=1,1,0))</f>
        <v>1</v>
      </c>
    </row>
    <row r="665" spans="1:5" x14ac:dyDescent="0.2">
      <c r="A665" t="str">
        <f>Réponses_Domaines!B665</f>
        <v>D04</v>
      </c>
      <c r="B665" t="str">
        <f>IFERROR(VLOOKUP(Réponses_Domaines!A665,Réponses_Répondants!$A$2:$B$5000,2,FALSE),"")</f>
        <v>TCD</v>
      </c>
      <c r="C665">
        <f>Réponses_Domaines!D665</f>
        <v>0</v>
      </c>
      <c r="D665" t="str">
        <f>B665&amp;"|"&amp;A665</f>
        <v>TCD|D04</v>
      </c>
      <c r="E665">
        <f>IF(C665="","",IF(COUNTIF($D$2:D665,D665)=1,1,0))</f>
        <v>1</v>
      </c>
    </row>
    <row r="666" spans="1:5" x14ac:dyDescent="0.2">
      <c r="A666" t="str">
        <f>Réponses_Domaines!B666</f>
        <v>D05</v>
      </c>
      <c r="B666" t="str">
        <f>IFERROR(VLOOKUP(Réponses_Domaines!A666,Réponses_Répondants!$A$2:$B$5000,2,FALSE),"")</f>
        <v>TCD</v>
      </c>
      <c r="C666">
        <f>Réponses_Domaines!D666</f>
        <v>0</v>
      </c>
      <c r="D666" t="str">
        <f>B666&amp;"|"&amp;A666</f>
        <v>TCD|D05</v>
      </c>
      <c r="E666">
        <f>IF(C666="","",IF(COUNTIF($D$2:D666,D666)=1,1,0))</f>
        <v>1</v>
      </c>
    </row>
    <row r="667" spans="1:5" x14ac:dyDescent="0.2">
      <c r="A667" t="str">
        <f>Réponses_Domaines!B667</f>
        <v>D06</v>
      </c>
      <c r="B667" t="str">
        <f>IFERROR(VLOOKUP(Réponses_Domaines!A667,Réponses_Répondants!$A$2:$B$5000,2,FALSE),"")</f>
        <v>TCD</v>
      </c>
      <c r="C667">
        <f>Réponses_Domaines!D667</f>
        <v>4</v>
      </c>
      <c r="D667" t="str">
        <f>B667&amp;"|"&amp;A667</f>
        <v>TCD|D06</v>
      </c>
      <c r="E667">
        <f>IF(C667="","",IF(COUNTIF($D$2:D667,D667)=1,1,0))</f>
        <v>1</v>
      </c>
    </row>
    <row r="668" spans="1:5" x14ac:dyDescent="0.2">
      <c r="A668" t="str">
        <f>Réponses_Domaines!B668</f>
        <v>D07</v>
      </c>
      <c r="B668" t="str">
        <f>IFERROR(VLOOKUP(Réponses_Domaines!A668,Réponses_Répondants!$A$2:$B$5000,2,FALSE),"")</f>
        <v>TCD</v>
      </c>
      <c r="C668">
        <f>Réponses_Domaines!D668</f>
        <v>3</v>
      </c>
      <c r="D668" t="str">
        <f>B668&amp;"|"&amp;A668</f>
        <v>TCD|D07</v>
      </c>
      <c r="E668">
        <f>IF(C668="","",IF(COUNTIF($D$2:D668,D668)=1,1,0))</f>
        <v>1</v>
      </c>
    </row>
    <row r="669" spans="1:5" x14ac:dyDescent="0.2">
      <c r="A669" t="str">
        <f>Réponses_Domaines!B669</f>
        <v>D08</v>
      </c>
      <c r="B669" t="str">
        <f>IFERROR(VLOOKUP(Réponses_Domaines!A669,Réponses_Répondants!$A$2:$B$5000,2,FALSE),"")</f>
        <v>TCD</v>
      </c>
      <c r="C669">
        <f>Réponses_Domaines!D669</f>
        <v>0</v>
      </c>
      <c r="D669" t="str">
        <f>B669&amp;"|"&amp;A669</f>
        <v>TCD|D08</v>
      </c>
      <c r="E669">
        <f>IF(C669="","",IF(COUNTIF($D$2:D669,D669)=1,1,0))</f>
        <v>1</v>
      </c>
    </row>
    <row r="670" spans="1:5" x14ac:dyDescent="0.2">
      <c r="A670" t="str">
        <f>Réponses_Domaines!B670</f>
        <v>D09</v>
      </c>
      <c r="B670" t="str">
        <f>IFERROR(VLOOKUP(Réponses_Domaines!A670,Réponses_Répondants!$A$2:$B$5000,2,FALSE),"")</f>
        <v>TCD</v>
      </c>
      <c r="C670">
        <f>Réponses_Domaines!D670</f>
        <v>0</v>
      </c>
      <c r="D670" t="str">
        <f>B670&amp;"|"&amp;A670</f>
        <v>TCD|D09</v>
      </c>
      <c r="E670">
        <f>IF(C670="","",IF(COUNTIF($D$2:D670,D670)=1,1,0))</f>
        <v>1</v>
      </c>
    </row>
    <row r="671" spans="1:5" x14ac:dyDescent="0.2">
      <c r="A671" t="str">
        <f>Réponses_Domaines!B671</f>
        <v>D10</v>
      </c>
      <c r="B671" t="str">
        <f>IFERROR(VLOOKUP(Réponses_Domaines!A671,Réponses_Répondants!$A$2:$B$5000,2,FALSE),"")</f>
        <v>TCD</v>
      </c>
      <c r="C671">
        <f>Réponses_Domaines!D671</f>
        <v>1</v>
      </c>
      <c r="D671" t="str">
        <f>B671&amp;"|"&amp;A671</f>
        <v>TCD|D10</v>
      </c>
      <c r="E671">
        <f>IF(C671="","",IF(COUNTIF($D$2:D671,D671)=1,1,0))</f>
        <v>1</v>
      </c>
    </row>
    <row r="672" spans="1:5" x14ac:dyDescent="0.2">
      <c r="A672" t="str">
        <f>Réponses_Domaines!B672</f>
        <v>D11</v>
      </c>
      <c r="B672" t="str">
        <f>IFERROR(VLOOKUP(Réponses_Domaines!A672,Réponses_Répondants!$A$2:$B$5000,2,FALSE),"")</f>
        <v>TCD</v>
      </c>
      <c r="C672">
        <f>Réponses_Domaines!D672</f>
        <v>0</v>
      </c>
      <c r="D672" t="str">
        <f>B672&amp;"|"&amp;A672</f>
        <v>TCD|D11</v>
      </c>
      <c r="E672">
        <f>IF(C672="","",IF(COUNTIF($D$2:D672,D672)=1,1,0))</f>
        <v>1</v>
      </c>
    </row>
    <row r="673" spans="1:5" x14ac:dyDescent="0.2">
      <c r="A673" t="str">
        <f>Réponses_Domaines!B673</f>
        <v>D12</v>
      </c>
      <c r="B673" t="str">
        <f>IFERROR(VLOOKUP(Réponses_Domaines!A673,Réponses_Répondants!$A$2:$B$5000,2,FALSE),"")</f>
        <v>TCD</v>
      </c>
      <c r="C673">
        <f>Réponses_Domaines!D673</f>
        <v>5</v>
      </c>
      <c r="D673" t="str">
        <f>B673&amp;"|"&amp;A673</f>
        <v>TCD|D12</v>
      </c>
      <c r="E673">
        <f>IF(C673="","",IF(COUNTIF($D$2:D673,D673)=1,1,0))</f>
        <v>1</v>
      </c>
    </row>
    <row r="674" spans="1:5" x14ac:dyDescent="0.2">
      <c r="A674" t="str">
        <f>Réponses_Domaines!B674</f>
        <v>D01</v>
      </c>
      <c r="B674" t="str">
        <f>IFERROR(VLOOKUP(Réponses_Domaines!A674,Réponses_Répondants!$A$2:$B$5000,2,FALSE),"")</f>
        <v>MLI</v>
      </c>
      <c r="C674">
        <f>Réponses_Domaines!D674</f>
        <v>0</v>
      </c>
      <c r="D674" t="str">
        <f>B674&amp;"|"&amp;A674</f>
        <v>MLI|D01</v>
      </c>
      <c r="E674">
        <f>IF(C674="","",IF(COUNTIF($D$2:D674,D674)=1,1,0))</f>
        <v>0</v>
      </c>
    </row>
    <row r="675" spans="1:5" x14ac:dyDescent="0.2">
      <c r="A675" t="str">
        <f>Réponses_Domaines!B675</f>
        <v>D02</v>
      </c>
      <c r="B675" t="str">
        <f>IFERROR(VLOOKUP(Réponses_Domaines!A675,Réponses_Répondants!$A$2:$B$5000,2,FALSE),"")</f>
        <v>MLI</v>
      </c>
      <c r="C675">
        <f>Réponses_Domaines!D675</f>
        <v>0</v>
      </c>
      <c r="D675" t="str">
        <f>B675&amp;"|"&amp;A675</f>
        <v>MLI|D02</v>
      </c>
      <c r="E675">
        <f>IF(C675="","",IF(COUNTIF($D$2:D675,D675)=1,1,0))</f>
        <v>0</v>
      </c>
    </row>
    <row r="676" spans="1:5" x14ac:dyDescent="0.2">
      <c r="A676" t="str">
        <f>Réponses_Domaines!B676</f>
        <v>D03</v>
      </c>
      <c r="B676" t="str">
        <f>IFERROR(VLOOKUP(Réponses_Domaines!A676,Réponses_Répondants!$A$2:$B$5000,2,FALSE),"")</f>
        <v>MLI</v>
      </c>
      <c r="C676">
        <f>Réponses_Domaines!D676</f>
        <v>5</v>
      </c>
      <c r="D676" t="str">
        <f>B676&amp;"|"&amp;A676</f>
        <v>MLI|D03</v>
      </c>
      <c r="E676">
        <f>IF(C676="","",IF(COUNTIF($D$2:D676,D676)=1,1,0))</f>
        <v>0</v>
      </c>
    </row>
    <row r="677" spans="1:5" x14ac:dyDescent="0.2">
      <c r="A677" t="str">
        <f>Réponses_Domaines!B677</f>
        <v>D04</v>
      </c>
      <c r="B677" t="str">
        <f>IFERROR(VLOOKUP(Réponses_Domaines!A677,Réponses_Répondants!$A$2:$B$5000,2,FALSE),"")</f>
        <v>MLI</v>
      </c>
      <c r="C677">
        <f>Réponses_Domaines!D677</f>
        <v>2</v>
      </c>
      <c r="D677" t="str">
        <f>B677&amp;"|"&amp;A677</f>
        <v>MLI|D04</v>
      </c>
      <c r="E677">
        <f>IF(C677="","",IF(COUNTIF($D$2:D677,D677)=1,1,0))</f>
        <v>0</v>
      </c>
    </row>
    <row r="678" spans="1:5" x14ac:dyDescent="0.2">
      <c r="A678" t="str">
        <f>Réponses_Domaines!B678</f>
        <v>D05</v>
      </c>
      <c r="B678" t="str">
        <f>IFERROR(VLOOKUP(Réponses_Domaines!A678,Réponses_Répondants!$A$2:$B$5000,2,FALSE),"")</f>
        <v>MLI</v>
      </c>
      <c r="C678">
        <f>Réponses_Domaines!D678</f>
        <v>0</v>
      </c>
      <c r="D678" t="str">
        <f>B678&amp;"|"&amp;A678</f>
        <v>MLI|D05</v>
      </c>
      <c r="E678">
        <f>IF(C678="","",IF(COUNTIF($D$2:D678,D678)=1,1,0))</f>
        <v>0</v>
      </c>
    </row>
    <row r="679" spans="1:5" x14ac:dyDescent="0.2">
      <c r="A679" t="str">
        <f>Réponses_Domaines!B679</f>
        <v>D06</v>
      </c>
      <c r="B679" t="str">
        <f>IFERROR(VLOOKUP(Réponses_Domaines!A679,Réponses_Répondants!$A$2:$B$5000,2,FALSE),"")</f>
        <v>MLI</v>
      </c>
      <c r="C679">
        <f>Réponses_Domaines!D679</f>
        <v>0</v>
      </c>
      <c r="D679" t="str">
        <f>B679&amp;"|"&amp;A679</f>
        <v>MLI|D06</v>
      </c>
      <c r="E679">
        <f>IF(C679="","",IF(COUNTIF($D$2:D679,D679)=1,1,0))</f>
        <v>0</v>
      </c>
    </row>
    <row r="680" spans="1:5" x14ac:dyDescent="0.2">
      <c r="A680" t="str">
        <f>Réponses_Domaines!B680</f>
        <v>D07</v>
      </c>
      <c r="B680" t="str">
        <f>IFERROR(VLOOKUP(Réponses_Domaines!A680,Réponses_Répondants!$A$2:$B$5000,2,FALSE),"")</f>
        <v>MLI</v>
      </c>
      <c r="C680">
        <f>Réponses_Domaines!D680</f>
        <v>1</v>
      </c>
      <c r="D680" t="str">
        <f>B680&amp;"|"&amp;A680</f>
        <v>MLI|D07</v>
      </c>
      <c r="E680">
        <f>IF(C680="","",IF(COUNTIF($D$2:D680,D680)=1,1,0))</f>
        <v>0</v>
      </c>
    </row>
    <row r="681" spans="1:5" x14ac:dyDescent="0.2">
      <c r="A681" t="str">
        <f>Réponses_Domaines!B681</f>
        <v>D08</v>
      </c>
      <c r="B681" t="str">
        <f>IFERROR(VLOOKUP(Réponses_Domaines!A681,Réponses_Répondants!$A$2:$B$5000,2,FALSE),"")</f>
        <v>MLI</v>
      </c>
      <c r="C681">
        <f>Réponses_Domaines!D681</f>
        <v>3</v>
      </c>
      <c r="D681" t="str">
        <f>B681&amp;"|"&amp;A681</f>
        <v>MLI|D08</v>
      </c>
      <c r="E681">
        <f>IF(C681="","",IF(COUNTIF($D$2:D681,D681)=1,1,0))</f>
        <v>0</v>
      </c>
    </row>
    <row r="682" spans="1:5" x14ac:dyDescent="0.2">
      <c r="A682" t="str">
        <f>Réponses_Domaines!B682</f>
        <v>D09</v>
      </c>
      <c r="B682" t="str">
        <f>IFERROR(VLOOKUP(Réponses_Domaines!A682,Réponses_Répondants!$A$2:$B$5000,2,FALSE),"")</f>
        <v>MLI</v>
      </c>
      <c r="C682">
        <f>Réponses_Domaines!D682</f>
        <v>4</v>
      </c>
      <c r="D682" t="str">
        <f>B682&amp;"|"&amp;A682</f>
        <v>MLI|D09</v>
      </c>
      <c r="E682">
        <f>IF(C682="","",IF(COUNTIF($D$2:D682,D682)=1,1,0))</f>
        <v>0</v>
      </c>
    </row>
    <row r="683" spans="1:5" x14ac:dyDescent="0.2">
      <c r="A683" t="str">
        <f>Réponses_Domaines!B683</f>
        <v>D10</v>
      </c>
      <c r="B683" t="str">
        <f>IFERROR(VLOOKUP(Réponses_Domaines!A683,Réponses_Répondants!$A$2:$B$5000,2,FALSE),"")</f>
        <v>MLI</v>
      </c>
      <c r="C683">
        <f>Réponses_Domaines!D683</f>
        <v>0</v>
      </c>
      <c r="D683" t="str">
        <f>B683&amp;"|"&amp;A683</f>
        <v>MLI|D10</v>
      </c>
      <c r="E683">
        <f>IF(C683="","",IF(COUNTIF($D$2:D683,D683)=1,1,0))</f>
        <v>0</v>
      </c>
    </row>
    <row r="684" spans="1:5" x14ac:dyDescent="0.2">
      <c r="A684" t="str">
        <f>Réponses_Domaines!B684</f>
        <v>D11</v>
      </c>
      <c r="B684" t="str">
        <f>IFERROR(VLOOKUP(Réponses_Domaines!A684,Réponses_Répondants!$A$2:$B$5000,2,FALSE),"")</f>
        <v>MLI</v>
      </c>
      <c r="C684">
        <f>Réponses_Domaines!D684</f>
        <v>0</v>
      </c>
      <c r="D684" t="str">
        <f>B684&amp;"|"&amp;A684</f>
        <v>MLI|D11</v>
      </c>
      <c r="E684">
        <f>IF(C684="","",IF(COUNTIF($D$2:D684,D684)=1,1,0))</f>
        <v>0</v>
      </c>
    </row>
    <row r="685" spans="1:5" x14ac:dyDescent="0.2">
      <c r="A685" t="str">
        <f>Réponses_Domaines!B685</f>
        <v>D12</v>
      </c>
      <c r="B685" t="str">
        <f>IFERROR(VLOOKUP(Réponses_Domaines!A685,Réponses_Répondants!$A$2:$B$5000,2,FALSE),"")</f>
        <v>MLI</v>
      </c>
      <c r="C685">
        <f>Réponses_Domaines!D685</f>
        <v>0</v>
      </c>
      <c r="D685" t="str">
        <f>B685&amp;"|"&amp;A685</f>
        <v>MLI|D12</v>
      </c>
      <c r="E685">
        <f>IF(C685="","",IF(COUNTIF($D$2:D685,D685)=1,1,0))</f>
        <v>0</v>
      </c>
    </row>
    <row r="686" spans="1:5" x14ac:dyDescent="0.2">
      <c r="A686" t="str">
        <f>Réponses_Domaines!B686</f>
        <v>D01</v>
      </c>
      <c r="B686" t="str">
        <f>IFERROR(VLOOKUP(Réponses_Domaines!A686,Réponses_Répondants!$A$2:$B$5000,2,FALSE),"")</f>
        <v>UGA</v>
      </c>
      <c r="C686">
        <f>Réponses_Domaines!D686</f>
        <v>5</v>
      </c>
      <c r="D686" t="str">
        <f>B686&amp;"|"&amp;A686</f>
        <v>UGA|D01</v>
      </c>
      <c r="E686">
        <f>IF(C686="","",IF(COUNTIF($D$2:D686,D686)=1,1,0))</f>
        <v>0</v>
      </c>
    </row>
    <row r="687" spans="1:5" x14ac:dyDescent="0.2">
      <c r="A687" t="str">
        <f>Réponses_Domaines!B687</f>
        <v>D02</v>
      </c>
      <c r="B687" t="str">
        <f>IFERROR(VLOOKUP(Réponses_Domaines!A687,Réponses_Répondants!$A$2:$B$5000,2,FALSE),"")</f>
        <v>UGA</v>
      </c>
      <c r="C687">
        <f>Réponses_Domaines!D687</f>
        <v>0</v>
      </c>
      <c r="D687" t="str">
        <f>B687&amp;"|"&amp;A687</f>
        <v>UGA|D02</v>
      </c>
      <c r="E687">
        <f>IF(C687="","",IF(COUNTIF($D$2:D687,D687)=1,1,0))</f>
        <v>0</v>
      </c>
    </row>
    <row r="688" spans="1:5" x14ac:dyDescent="0.2">
      <c r="A688" t="str">
        <f>Réponses_Domaines!B688</f>
        <v>D03</v>
      </c>
      <c r="B688" t="str">
        <f>IFERROR(VLOOKUP(Réponses_Domaines!A688,Réponses_Répondants!$A$2:$B$5000,2,FALSE),"")</f>
        <v>UGA</v>
      </c>
      <c r="C688">
        <f>Réponses_Domaines!D688</f>
        <v>2</v>
      </c>
      <c r="D688" t="str">
        <f>B688&amp;"|"&amp;A688</f>
        <v>UGA|D03</v>
      </c>
      <c r="E688">
        <f>IF(C688="","",IF(COUNTIF($D$2:D688,D688)=1,1,0))</f>
        <v>0</v>
      </c>
    </row>
    <row r="689" spans="1:5" x14ac:dyDescent="0.2">
      <c r="A689" t="str">
        <f>Réponses_Domaines!B689</f>
        <v>D04</v>
      </c>
      <c r="B689" t="str">
        <f>IFERROR(VLOOKUP(Réponses_Domaines!A689,Réponses_Répondants!$A$2:$B$5000,2,FALSE),"")</f>
        <v>UGA</v>
      </c>
      <c r="C689">
        <f>Réponses_Domaines!D689</f>
        <v>1</v>
      </c>
      <c r="D689" t="str">
        <f>B689&amp;"|"&amp;A689</f>
        <v>UGA|D04</v>
      </c>
      <c r="E689">
        <f>IF(C689="","",IF(COUNTIF($D$2:D689,D689)=1,1,0))</f>
        <v>0</v>
      </c>
    </row>
    <row r="690" spans="1:5" x14ac:dyDescent="0.2">
      <c r="A690" t="str">
        <f>Réponses_Domaines!B690</f>
        <v>D05</v>
      </c>
      <c r="B690" t="str">
        <f>IFERROR(VLOOKUP(Réponses_Domaines!A690,Réponses_Répondants!$A$2:$B$5000,2,FALSE),"")</f>
        <v>UGA</v>
      </c>
      <c r="C690">
        <f>Réponses_Domaines!D690</f>
        <v>0</v>
      </c>
      <c r="D690" t="str">
        <f>B690&amp;"|"&amp;A690</f>
        <v>UGA|D05</v>
      </c>
      <c r="E690">
        <f>IF(C690="","",IF(COUNTIF($D$2:D690,D690)=1,1,0))</f>
        <v>0</v>
      </c>
    </row>
    <row r="691" spans="1:5" x14ac:dyDescent="0.2">
      <c r="A691" t="str">
        <f>Réponses_Domaines!B691</f>
        <v>D06</v>
      </c>
      <c r="B691" t="str">
        <f>IFERROR(VLOOKUP(Réponses_Domaines!A691,Réponses_Répondants!$A$2:$B$5000,2,FALSE),"")</f>
        <v>UGA</v>
      </c>
      <c r="C691">
        <f>Réponses_Domaines!D691</f>
        <v>0</v>
      </c>
      <c r="D691" t="str">
        <f>B691&amp;"|"&amp;A691</f>
        <v>UGA|D06</v>
      </c>
      <c r="E691">
        <f>IF(C691="","",IF(COUNTIF($D$2:D691,D691)=1,1,0))</f>
        <v>0</v>
      </c>
    </row>
    <row r="692" spans="1:5" x14ac:dyDescent="0.2">
      <c r="A692" t="str">
        <f>Réponses_Domaines!B692</f>
        <v>D07</v>
      </c>
      <c r="B692" t="str">
        <f>IFERROR(VLOOKUP(Réponses_Domaines!A692,Réponses_Répondants!$A$2:$B$5000,2,FALSE),"")</f>
        <v>UGA</v>
      </c>
      <c r="C692">
        <f>Réponses_Domaines!D692</f>
        <v>0</v>
      </c>
      <c r="D692" t="str">
        <f>B692&amp;"|"&amp;A692</f>
        <v>UGA|D07</v>
      </c>
      <c r="E692">
        <f>IF(C692="","",IF(COUNTIF($D$2:D692,D692)=1,1,0))</f>
        <v>0</v>
      </c>
    </row>
    <row r="693" spans="1:5" x14ac:dyDescent="0.2">
      <c r="A693" t="str">
        <f>Réponses_Domaines!B693</f>
        <v>D08</v>
      </c>
      <c r="B693" t="str">
        <f>IFERROR(VLOOKUP(Réponses_Domaines!A693,Réponses_Répondants!$A$2:$B$5000,2,FALSE),"")</f>
        <v>UGA</v>
      </c>
      <c r="C693">
        <f>Réponses_Domaines!D693</f>
        <v>3</v>
      </c>
      <c r="D693" t="str">
        <f>B693&amp;"|"&amp;A693</f>
        <v>UGA|D08</v>
      </c>
      <c r="E693">
        <f>IF(C693="","",IF(COUNTIF($D$2:D693,D693)=1,1,0))</f>
        <v>0</v>
      </c>
    </row>
    <row r="694" spans="1:5" x14ac:dyDescent="0.2">
      <c r="A694" t="str">
        <f>Réponses_Domaines!B694</f>
        <v>D09</v>
      </c>
      <c r="B694" t="str">
        <f>IFERROR(VLOOKUP(Réponses_Domaines!A694,Réponses_Répondants!$A$2:$B$5000,2,FALSE),"")</f>
        <v>UGA</v>
      </c>
      <c r="C694">
        <f>Réponses_Domaines!D694</f>
        <v>0</v>
      </c>
      <c r="D694" t="str">
        <f>B694&amp;"|"&amp;A694</f>
        <v>UGA|D09</v>
      </c>
      <c r="E694">
        <f>IF(C694="","",IF(COUNTIF($D$2:D694,D694)=1,1,0))</f>
        <v>0</v>
      </c>
    </row>
    <row r="695" spans="1:5" x14ac:dyDescent="0.2">
      <c r="A695" t="str">
        <f>Réponses_Domaines!B695</f>
        <v>D10</v>
      </c>
      <c r="B695" t="str">
        <f>IFERROR(VLOOKUP(Réponses_Domaines!A695,Réponses_Répondants!$A$2:$B$5000,2,FALSE),"")</f>
        <v>UGA</v>
      </c>
      <c r="C695">
        <f>Réponses_Domaines!D695</f>
        <v>0</v>
      </c>
      <c r="D695" t="str">
        <f>B695&amp;"|"&amp;A695</f>
        <v>UGA|D10</v>
      </c>
      <c r="E695">
        <f>IF(C695="","",IF(COUNTIF($D$2:D695,D695)=1,1,0))</f>
        <v>0</v>
      </c>
    </row>
    <row r="696" spans="1:5" x14ac:dyDescent="0.2">
      <c r="A696" t="str">
        <f>Réponses_Domaines!B696</f>
        <v>D11</v>
      </c>
      <c r="B696" t="str">
        <f>IFERROR(VLOOKUP(Réponses_Domaines!A696,Réponses_Répondants!$A$2:$B$5000,2,FALSE),"")</f>
        <v>UGA</v>
      </c>
      <c r="C696">
        <f>Réponses_Domaines!D696</f>
        <v>0</v>
      </c>
      <c r="D696" t="str">
        <f>B696&amp;"|"&amp;A696</f>
        <v>UGA|D11</v>
      </c>
      <c r="E696">
        <f>IF(C696="","",IF(COUNTIF($D$2:D696,D696)=1,1,0))</f>
        <v>0</v>
      </c>
    </row>
    <row r="697" spans="1:5" x14ac:dyDescent="0.2">
      <c r="A697" t="str">
        <f>Réponses_Domaines!B697</f>
        <v>D12</v>
      </c>
      <c r="B697" t="str">
        <f>IFERROR(VLOOKUP(Réponses_Domaines!A697,Réponses_Répondants!$A$2:$B$5000,2,FALSE),"")</f>
        <v>UGA</v>
      </c>
      <c r="C697">
        <f>Réponses_Domaines!D697</f>
        <v>4</v>
      </c>
      <c r="D697" t="str">
        <f>B697&amp;"|"&amp;A697</f>
        <v>UGA|D12</v>
      </c>
      <c r="E697">
        <f>IF(C697="","",IF(COUNTIF($D$2:D697,D697)=1,1,0))</f>
        <v>0</v>
      </c>
    </row>
    <row r="698" spans="1:5" x14ac:dyDescent="0.2">
      <c r="A698" t="str">
        <f>Réponses_Domaines!B698</f>
        <v>D01</v>
      </c>
      <c r="B698" t="str">
        <f>IFERROR(VLOOKUP(Réponses_Domaines!A698,Réponses_Répondants!$A$2:$B$5000,2,FALSE),"")</f>
        <v>SEN</v>
      </c>
      <c r="C698">
        <f>Réponses_Domaines!D698</f>
        <v>0</v>
      </c>
      <c r="D698" t="str">
        <f>B698&amp;"|"&amp;A698</f>
        <v>SEN|D01</v>
      </c>
      <c r="E698">
        <f>IF(C698="","",IF(COUNTIF($D$2:D698,D698)=1,1,0))</f>
        <v>0</v>
      </c>
    </row>
    <row r="699" spans="1:5" x14ac:dyDescent="0.2">
      <c r="A699" t="str">
        <f>Réponses_Domaines!B699</f>
        <v>D02</v>
      </c>
      <c r="B699" t="str">
        <f>IFERROR(VLOOKUP(Réponses_Domaines!A699,Réponses_Répondants!$A$2:$B$5000,2,FALSE),"")</f>
        <v>SEN</v>
      </c>
      <c r="C699">
        <f>Réponses_Domaines!D699</f>
        <v>3</v>
      </c>
      <c r="D699" t="str">
        <f>B699&amp;"|"&amp;A699</f>
        <v>SEN|D02</v>
      </c>
      <c r="E699">
        <f>IF(C699="","",IF(COUNTIF($D$2:D699,D699)=1,1,0))</f>
        <v>0</v>
      </c>
    </row>
    <row r="700" spans="1:5" x14ac:dyDescent="0.2">
      <c r="A700" t="str">
        <f>Réponses_Domaines!B700</f>
        <v>D03</v>
      </c>
      <c r="B700" t="str">
        <f>IFERROR(VLOOKUP(Réponses_Domaines!A700,Réponses_Répondants!$A$2:$B$5000,2,FALSE),"")</f>
        <v>SEN</v>
      </c>
      <c r="C700">
        <f>Réponses_Domaines!D700</f>
        <v>0</v>
      </c>
      <c r="D700" t="str">
        <f>B700&amp;"|"&amp;A700</f>
        <v>SEN|D03</v>
      </c>
      <c r="E700">
        <f>IF(C700="","",IF(COUNTIF($D$2:D700,D700)=1,1,0))</f>
        <v>0</v>
      </c>
    </row>
    <row r="701" spans="1:5" x14ac:dyDescent="0.2">
      <c r="A701" t="str">
        <f>Réponses_Domaines!B701</f>
        <v>D04</v>
      </c>
      <c r="B701" t="str">
        <f>IFERROR(VLOOKUP(Réponses_Domaines!A701,Réponses_Répondants!$A$2:$B$5000,2,FALSE),"")</f>
        <v>SEN</v>
      </c>
      <c r="C701">
        <f>Réponses_Domaines!D701</f>
        <v>2</v>
      </c>
      <c r="D701" t="str">
        <f>B701&amp;"|"&amp;A701</f>
        <v>SEN|D04</v>
      </c>
      <c r="E701">
        <f>IF(C701="","",IF(COUNTIF($D$2:D701,D701)=1,1,0))</f>
        <v>0</v>
      </c>
    </row>
    <row r="702" spans="1:5" x14ac:dyDescent="0.2">
      <c r="A702" t="str">
        <f>Réponses_Domaines!B702</f>
        <v>D05</v>
      </c>
      <c r="B702" t="str">
        <f>IFERROR(VLOOKUP(Réponses_Domaines!A702,Réponses_Répondants!$A$2:$B$5000,2,FALSE),"")</f>
        <v>SEN</v>
      </c>
      <c r="C702">
        <f>Réponses_Domaines!D702</f>
        <v>1</v>
      </c>
      <c r="D702" t="str">
        <f>B702&amp;"|"&amp;A702</f>
        <v>SEN|D05</v>
      </c>
      <c r="E702">
        <f>IF(C702="","",IF(COUNTIF($D$2:D702,D702)=1,1,0))</f>
        <v>0</v>
      </c>
    </row>
    <row r="703" spans="1:5" x14ac:dyDescent="0.2">
      <c r="A703" t="str">
        <f>Réponses_Domaines!B703</f>
        <v>D06</v>
      </c>
      <c r="B703" t="str">
        <f>IFERROR(VLOOKUP(Réponses_Domaines!A703,Réponses_Répondants!$A$2:$B$5000,2,FALSE),"")</f>
        <v>SEN</v>
      </c>
      <c r="C703">
        <f>Réponses_Domaines!D703</f>
        <v>0</v>
      </c>
      <c r="D703" t="str">
        <f>B703&amp;"|"&amp;A703</f>
        <v>SEN|D06</v>
      </c>
      <c r="E703">
        <f>IF(C703="","",IF(COUNTIF($D$2:D703,D703)=1,1,0))</f>
        <v>0</v>
      </c>
    </row>
    <row r="704" spans="1:5" x14ac:dyDescent="0.2">
      <c r="A704" t="str">
        <f>Réponses_Domaines!B704</f>
        <v>D07</v>
      </c>
      <c r="B704" t="str">
        <f>IFERROR(VLOOKUP(Réponses_Domaines!A704,Réponses_Répondants!$A$2:$B$5000,2,FALSE),"")</f>
        <v>SEN</v>
      </c>
      <c r="C704">
        <f>Réponses_Domaines!D704</f>
        <v>4</v>
      </c>
      <c r="D704" t="str">
        <f>B704&amp;"|"&amp;A704</f>
        <v>SEN|D07</v>
      </c>
      <c r="E704">
        <f>IF(C704="","",IF(COUNTIF($D$2:D704,D704)=1,1,0))</f>
        <v>0</v>
      </c>
    </row>
    <row r="705" spans="1:5" x14ac:dyDescent="0.2">
      <c r="A705" t="str">
        <f>Réponses_Domaines!B705</f>
        <v>D08</v>
      </c>
      <c r="B705" t="str">
        <f>IFERROR(VLOOKUP(Réponses_Domaines!A705,Réponses_Répondants!$A$2:$B$5000,2,FALSE),"")</f>
        <v>SEN</v>
      </c>
      <c r="C705">
        <f>Réponses_Domaines!D705</f>
        <v>0</v>
      </c>
      <c r="D705" t="str">
        <f>B705&amp;"|"&amp;A705</f>
        <v>SEN|D08</v>
      </c>
      <c r="E705">
        <f>IF(C705="","",IF(COUNTIF($D$2:D705,D705)=1,1,0))</f>
        <v>0</v>
      </c>
    </row>
    <row r="706" spans="1:5" x14ac:dyDescent="0.2">
      <c r="A706" t="str">
        <f>Réponses_Domaines!B706</f>
        <v>D09</v>
      </c>
      <c r="B706" t="str">
        <f>IFERROR(VLOOKUP(Réponses_Domaines!A706,Réponses_Répondants!$A$2:$B$5000,2,FALSE),"")</f>
        <v>SEN</v>
      </c>
      <c r="C706">
        <f>Réponses_Domaines!D706</f>
        <v>0</v>
      </c>
      <c r="D706" t="str">
        <f>B706&amp;"|"&amp;A706</f>
        <v>SEN|D09</v>
      </c>
      <c r="E706">
        <f>IF(C706="","",IF(COUNTIF($D$2:D706,D706)=1,1,0))</f>
        <v>0</v>
      </c>
    </row>
    <row r="707" spans="1:5" x14ac:dyDescent="0.2">
      <c r="A707" t="str">
        <f>Réponses_Domaines!B707</f>
        <v>D10</v>
      </c>
      <c r="B707" t="str">
        <f>IFERROR(VLOOKUP(Réponses_Domaines!A707,Réponses_Répondants!$A$2:$B$5000,2,FALSE),"")</f>
        <v>SEN</v>
      </c>
      <c r="C707">
        <f>Réponses_Domaines!D707</f>
        <v>0</v>
      </c>
      <c r="D707" t="str">
        <f>B707&amp;"|"&amp;A707</f>
        <v>SEN|D10</v>
      </c>
      <c r="E707">
        <f>IF(C707="","",IF(COUNTIF($D$2:D707,D707)=1,1,0))</f>
        <v>0</v>
      </c>
    </row>
    <row r="708" spans="1:5" x14ac:dyDescent="0.2">
      <c r="A708" t="str">
        <f>Réponses_Domaines!B708</f>
        <v>D11</v>
      </c>
      <c r="B708" t="str">
        <f>IFERROR(VLOOKUP(Réponses_Domaines!A708,Réponses_Répondants!$A$2:$B$5000,2,FALSE),"")</f>
        <v>SEN</v>
      </c>
      <c r="C708">
        <f>Réponses_Domaines!D708</f>
        <v>0</v>
      </c>
      <c r="D708" t="str">
        <f>B708&amp;"|"&amp;A708</f>
        <v>SEN|D11</v>
      </c>
      <c r="E708">
        <f>IF(C708="","",IF(COUNTIF($D$2:D708,D708)=1,1,0))</f>
        <v>0</v>
      </c>
    </row>
    <row r="709" spans="1:5" x14ac:dyDescent="0.2">
      <c r="A709" t="str">
        <f>Réponses_Domaines!B709</f>
        <v>D12</v>
      </c>
      <c r="B709" t="str">
        <f>IFERROR(VLOOKUP(Réponses_Domaines!A709,Réponses_Répondants!$A$2:$B$5000,2,FALSE),"")</f>
        <v>SEN</v>
      </c>
      <c r="C709">
        <f>Réponses_Domaines!D709</f>
        <v>5</v>
      </c>
      <c r="D709" t="str">
        <f>B709&amp;"|"&amp;A709</f>
        <v>SEN|D12</v>
      </c>
      <c r="E709">
        <f>IF(C709="","",IF(COUNTIF($D$2:D709,D709)=1,1,0))</f>
        <v>0</v>
      </c>
    </row>
    <row r="710" spans="1:5" x14ac:dyDescent="0.2">
      <c r="A710" t="str">
        <f>Réponses_Domaines!B710</f>
        <v>D01</v>
      </c>
      <c r="B710" t="str">
        <f>IFERROR(VLOOKUP(Réponses_Domaines!A710,Réponses_Répondants!$A$2:$B$5000,2,FALSE),"")</f>
        <v>EGY</v>
      </c>
      <c r="C710">
        <f>Réponses_Domaines!D710</f>
        <v>0</v>
      </c>
      <c r="D710" t="str">
        <f>B710&amp;"|"&amp;A710</f>
        <v>EGY|D01</v>
      </c>
      <c r="E710">
        <f>IF(C710="","",IF(COUNTIF($D$2:D710,D710)=1,1,0))</f>
        <v>0</v>
      </c>
    </row>
    <row r="711" spans="1:5" x14ac:dyDescent="0.2">
      <c r="A711" t="str">
        <f>Réponses_Domaines!B711</f>
        <v>D02</v>
      </c>
      <c r="B711" t="str">
        <f>IFERROR(VLOOKUP(Réponses_Domaines!A711,Réponses_Répondants!$A$2:$B$5000,2,FALSE),"")</f>
        <v>EGY</v>
      </c>
      <c r="C711">
        <f>Réponses_Domaines!D711</f>
        <v>3</v>
      </c>
      <c r="D711" t="str">
        <f>B711&amp;"|"&amp;A711</f>
        <v>EGY|D02</v>
      </c>
      <c r="E711">
        <f>IF(C711="","",IF(COUNTIF($D$2:D711,D711)=1,1,0))</f>
        <v>0</v>
      </c>
    </row>
    <row r="712" spans="1:5" x14ac:dyDescent="0.2">
      <c r="A712" t="str">
        <f>Réponses_Domaines!B712</f>
        <v>D03</v>
      </c>
      <c r="B712" t="str">
        <f>IFERROR(VLOOKUP(Réponses_Domaines!A712,Réponses_Répondants!$A$2:$B$5000,2,FALSE),"")</f>
        <v>EGY</v>
      </c>
      <c r="C712">
        <f>Réponses_Domaines!D712</f>
        <v>4</v>
      </c>
      <c r="D712" t="str">
        <f>B712&amp;"|"&amp;A712</f>
        <v>EGY|D03</v>
      </c>
      <c r="E712">
        <f>IF(C712="","",IF(COUNTIF($D$2:D712,D712)=1,1,0))</f>
        <v>0</v>
      </c>
    </row>
    <row r="713" spans="1:5" x14ac:dyDescent="0.2">
      <c r="A713" t="str">
        <f>Réponses_Domaines!B713</f>
        <v>D04</v>
      </c>
      <c r="B713" t="str">
        <f>IFERROR(VLOOKUP(Réponses_Domaines!A713,Réponses_Répondants!$A$2:$B$5000,2,FALSE),"")</f>
        <v>EGY</v>
      </c>
      <c r="C713">
        <f>Réponses_Domaines!D713</f>
        <v>1</v>
      </c>
      <c r="D713" t="str">
        <f>B713&amp;"|"&amp;A713</f>
        <v>EGY|D04</v>
      </c>
      <c r="E713">
        <f>IF(C713="","",IF(COUNTIF($D$2:D713,D713)=1,1,0))</f>
        <v>0</v>
      </c>
    </row>
    <row r="714" spans="1:5" x14ac:dyDescent="0.2">
      <c r="A714" t="str">
        <f>Réponses_Domaines!B714</f>
        <v>D05</v>
      </c>
      <c r="B714" t="str">
        <f>IFERROR(VLOOKUP(Réponses_Domaines!A714,Réponses_Répondants!$A$2:$B$5000,2,FALSE),"")</f>
        <v>EGY</v>
      </c>
      <c r="C714">
        <f>Réponses_Domaines!D714</f>
        <v>2</v>
      </c>
      <c r="D714" t="str">
        <f>B714&amp;"|"&amp;A714</f>
        <v>EGY|D05</v>
      </c>
      <c r="E714">
        <f>IF(C714="","",IF(COUNTIF($D$2:D714,D714)=1,1,0))</f>
        <v>0</v>
      </c>
    </row>
    <row r="715" spans="1:5" x14ac:dyDescent="0.2">
      <c r="A715" t="str">
        <f>Réponses_Domaines!B715</f>
        <v>D06</v>
      </c>
      <c r="B715" t="str">
        <f>IFERROR(VLOOKUP(Réponses_Domaines!A715,Réponses_Répondants!$A$2:$B$5000,2,FALSE),"")</f>
        <v>EGY</v>
      </c>
      <c r="C715">
        <f>Réponses_Domaines!D715</f>
        <v>0</v>
      </c>
      <c r="D715" t="str">
        <f>B715&amp;"|"&amp;A715</f>
        <v>EGY|D06</v>
      </c>
      <c r="E715">
        <f>IF(C715="","",IF(COUNTIF($D$2:D715,D715)=1,1,0))</f>
        <v>0</v>
      </c>
    </row>
    <row r="716" spans="1:5" x14ac:dyDescent="0.2">
      <c r="A716" t="str">
        <f>Réponses_Domaines!B716</f>
        <v>D07</v>
      </c>
      <c r="B716" t="str">
        <f>IFERROR(VLOOKUP(Réponses_Domaines!A716,Réponses_Répondants!$A$2:$B$5000,2,FALSE),"")</f>
        <v>EGY</v>
      </c>
      <c r="C716">
        <f>Réponses_Domaines!D716</f>
        <v>0</v>
      </c>
      <c r="D716" t="str">
        <f>B716&amp;"|"&amp;A716</f>
        <v>EGY|D07</v>
      </c>
      <c r="E716">
        <f>IF(C716="","",IF(COUNTIF($D$2:D716,D716)=1,1,0))</f>
        <v>0</v>
      </c>
    </row>
    <row r="717" spans="1:5" x14ac:dyDescent="0.2">
      <c r="A717" t="str">
        <f>Réponses_Domaines!B717</f>
        <v>D08</v>
      </c>
      <c r="B717" t="str">
        <f>IFERROR(VLOOKUP(Réponses_Domaines!A717,Réponses_Répondants!$A$2:$B$5000,2,FALSE),"")</f>
        <v>EGY</v>
      </c>
      <c r="C717">
        <f>Réponses_Domaines!D717</f>
        <v>0</v>
      </c>
      <c r="D717" t="str">
        <f>B717&amp;"|"&amp;A717</f>
        <v>EGY|D08</v>
      </c>
      <c r="E717">
        <f>IF(C717="","",IF(COUNTIF($D$2:D717,D717)=1,1,0))</f>
        <v>0</v>
      </c>
    </row>
    <row r="718" spans="1:5" x14ac:dyDescent="0.2">
      <c r="A718" t="str">
        <f>Réponses_Domaines!B718</f>
        <v>D09</v>
      </c>
      <c r="B718" t="str">
        <f>IFERROR(VLOOKUP(Réponses_Domaines!A718,Réponses_Répondants!$A$2:$B$5000,2,FALSE),"")</f>
        <v>EGY</v>
      </c>
      <c r="C718">
        <f>Réponses_Domaines!D718</f>
        <v>0</v>
      </c>
      <c r="D718" t="str">
        <f>B718&amp;"|"&amp;A718</f>
        <v>EGY|D09</v>
      </c>
      <c r="E718">
        <f>IF(C718="","",IF(COUNTIF($D$2:D718,D718)=1,1,0))</f>
        <v>0</v>
      </c>
    </row>
    <row r="719" spans="1:5" x14ac:dyDescent="0.2">
      <c r="A719" t="str">
        <f>Réponses_Domaines!B719</f>
        <v>D10</v>
      </c>
      <c r="B719" t="str">
        <f>IFERROR(VLOOKUP(Réponses_Domaines!A719,Réponses_Répondants!$A$2:$B$5000,2,FALSE),"")</f>
        <v>EGY</v>
      </c>
      <c r="C719">
        <f>Réponses_Domaines!D719</f>
        <v>0</v>
      </c>
      <c r="D719" t="str">
        <f>B719&amp;"|"&amp;A719</f>
        <v>EGY|D10</v>
      </c>
      <c r="E719">
        <f>IF(C719="","",IF(COUNTIF($D$2:D719,D719)=1,1,0))</f>
        <v>0</v>
      </c>
    </row>
    <row r="720" spans="1:5" x14ac:dyDescent="0.2">
      <c r="A720" t="str">
        <f>Réponses_Domaines!B720</f>
        <v>D11</v>
      </c>
      <c r="B720" t="str">
        <f>IFERROR(VLOOKUP(Réponses_Domaines!A720,Réponses_Répondants!$A$2:$B$5000,2,FALSE),"")</f>
        <v>EGY</v>
      </c>
      <c r="C720">
        <f>Réponses_Domaines!D720</f>
        <v>0</v>
      </c>
      <c r="D720" t="str">
        <f>B720&amp;"|"&amp;A720</f>
        <v>EGY|D11</v>
      </c>
      <c r="E720">
        <f>IF(C720="","",IF(COUNTIF($D$2:D720,D720)=1,1,0))</f>
        <v>0</v>
      </c>
    </row>
    <row r="721" spans="1:5" x14ac:dyDescent="0.2">
      <c r="A721" t="str">
        <f>Réponses_Domaines!B721</f>
        <v>D12</v>
      </c>
      <c r="B721" t="str">
        <f>IFERROR(VLOOKUP(Réponses_Domaines!A721,Réponses_Répondants!$A$2:$B$5000,2,FALSE),"")</f>
        <v>EGY</v>
      </c>
      <c r="C721">
        <f>Réponses_Domaines!D721</f>
        <v>5</v>
      </c>
      <c r="D721" t="str">
        <f>B721&amp;"|"&amp;A721</f>
        <v>EGY|D12</v>
      </c>
      <c r="E721">
        <f>IF(C721="","",IF(COUNTIF($D$2:D721,D721)=1,1,0))</f>
        <v>0</v>
      </c>
    </row>
    <row r="722" spans="1:5" x14ac:dyDescent="0.2">
      <c r="A722" t="str">
        <f>Réponses_Domaines!B722</f>
        <v>D01</v>
      </c>
      <c r="B722" t="str">
        <f>IFERROR(VLOOKUP(Réponses_Domaines!A722,Réponses_Répondants!$A$2:$B$5000,2,FALSE),"")</f>
        <v>GIN</v>
      </c>
      <c r="C722">
        <f>Réponses_Domaines!D722</f>
        <v>3</v>
      </c>
      <c r="D722" t="str">
        <f>B722&amp;"|"&amp;A722</f>
        <v>GIN|D01</v>
      </c>
      <c r="E722">
        <f>IF(C722="","",IF(COUNTIF($D$2:D722,D722)=1,1,0))</f>
        <v>0</v>
      </c>
    </row>
    <row r="723" spans="1:5" x14ac:dyDescent="0.2">
      <c r="A723" t="str">
        <f>Réponses_Domaines!B723</f>
        <v>D02</v>
      </c>
      <c r="B723" t="str">
        <f>IFERROR(VLOOKUP(Réponses_Domaines!A723,Réponses_Répondants!$A$2:$B$5000,2,FALSE),"")</f>
        <v>GIN</v>
      </c>
      <c r="C723">
        <f>Réponses_Domaines!D723</f>
        <v>0</v>
      </c>
      <c r="D723" t="str">
        <f>B723&amp;"|"&amp;A723</f>
        <v>GIN|D02</v>
      </c>
      <c r="E723">
        <f>IF(C723="","",IF(COUNTIF($D$2:D723,D723)=1,1,0))</f>
        <v>0</v>
      </c>
    </row>
    <row r="724" spans="1:5" x14ac:dyDescent="0.2">
      <c r="A724" t="str">
        <f>Réponses_Domaines!B724</f>
        <v>D03</v>
      </c>
      <c r="B724" t="str">
        <f>IFERROR(VLOOKUP(Réponses_Domaines!A724,Réponses_Répondants!$A$2:$B$5000,2,FALSE),"")</f>
        <v>GIN</v>
      </c>
      <c r="C724">
        <f>Réponses_Domaines!D724</f>
        <v>0</v>
      </c>
      <c r="D724" t="str">
        <f>B724&amp;"|"&amp;A724</f>
        <v>GIN|D03</v>
      </c>
      <c r="E724">
        <f>IF(C724="","",IF(COUNTIF($D$2:D724,D724)=1,1,0))</f>
        <v>0</v>
      </c>
    </row>
    <row r="725" spans="1:5" x14ac:dyDescent="0.2">
      <c r="A725" t="str">
        <f>Réponses_Domaines!B725</f>
        <v>D04</v>
      </c>
      <c r="B725" t="str">
        <f>IFERROR(VLOOKUP(Réponses_Domaines!A725,Réponses_Répondants!$A$2:$B$5000,2,FALSE),"")</f>
        <v>GIN</v>
      </c>
      <c r="C725">
        <f>Réponses_Domaines!D725</f>
        <v>5</v>
      </c>
      <c r="D725" t="str">
        <f>B725&amp;"|"&amp;A725</f>
        <v>GIN|D04</v>
      </c>
      <c r="E725">
        <f>IF(C725="","",IF(COUNTIF($D$2:D725,D725)=1,1,0))</f>
        <v>0</v>
      </c>
    </row>
    <row r="726" spans="1:5" x14ac:dyDescent="0.2">
      <c r="A726" t="str">
        <f>Réponses_Domaines!B726</f>
        <v>D05</v>
      </c>
      <c r="B726" t="str">
        <f>IFERROR(VLOOKUP(Réponses_Domaines!A726,Réponses_Répondants!$A$2:$B$5000,2,FALSE),"")</f>
        <v>GIN</v>
      </c>
      <c r="C726">
        <f>Réponses_Domaines!D726</f>
        <v>0</v>
      </c>
      <c r="D726" t="str">
        <f>B726&amp;"|"&amp;A726</f>
        <v>GIN|D05</v>
      </c>
      <c r="E726">
        <f>IF(C726="","",IF(COUNTIF($D$2:D726,D726)=1,1,0))</f>
        <v>0</v>
      </c>
    </row>
    <row r="727" spans="1:5" x14ac:dyDescent="0.2">
      <c r="A727" t="str">
        <f>Réponses_Domaines!B727</f>
        <v>D06</v>
      </c>
      <c r="B727" t="str">
        <f>IFERROR(VLOOKUP(Réponses_Domaines!A727,Réponses_Répondants!$A$2:$B$5000,2,FALSE),"")</f>
        <v>GIN</v>
      </c>
      <c r="C727">
        <f>Réponses_Domaines!D727</f>
        <v>2</v>
      </c>
      <c r="D727" t="str">
        <f>B727&amp;"|"&amp;A727</f>
        <v>GIN|D06</v>
      </c>
      <c r="E727">
        <f>IF(C727="","",IF(COUNTIF($D$2:D727,D727)=1,1,0))</f>
        <v>0</v>
      </c>
    </row>
    <row r="728" spans="1:5" x14ac:dyDescent="0.2">
      <c r="A728" t="str">
        <f>Réponses_Domaines!B728</f>
        <v>D07</v>
      </c>
      <c r="B728" t="str">
        <f>IFERROR(VLOOKUP(Réponses_Domaines!A728,Réponses_Répondants!$A$2:$B$5000,2,FALSE),"")</f>
        <v>GIN</v>
      </c>
      <c r="C728">
        <f>Réponses_Domaines!D728</f>
        <v>0</v>
      </c>
      <c r="D728" t="str">
        <f>B728&amp;"|"&amp;A728</f>
        <v>GIN|D07</v>
      </c>
      <c r="E728">
        <f>IF(C728="","",IF(COUNTIF($D$2:D728,D728)=1,1,0))</f>
        <v>0</v>
      </c>
    </row>
    <row r="729" spans="1:5" x14ac:dyDescent="0.2">
      <c r="A729" t="str">
        <f>Réponses_Domaines!B729</f>
        <v>D08</v>
      </c>
      <c r="B729" t="str">
        <f>IFERROR(VLOOKUP(Réponses_Domaines!A729,Réponses_Répondants!$A$2:$B$5000,2,FALSE),"")</f>
        <v>GIN</v>
      </c>
      <c r="C729">
        <f>Réponses_Domaines!D729</f>
        <v>0</v>
      </c>
      <c r="D729" t="str">
        <f>B729&amp;"|"&amp;A729</f>
        <v>GIN|D08</v>
      </c>
      <c r="E729">
        <f>IF(C729="","",IF(COUNTIF($D$2:D729,D729)=1,1,0))</f>
        <v>0</v>
      </c>
    </row>
    <row r="730" spans="1:5" x14ac:dyDescent="0.2">
      <c r="A730" t="str">
        <f>Réponses_Domaines!B730</f>
        <v>D09</v>
      </c>
      <c r="B730" t="str">
        <f>IFERROR(VLOOKUP(Réponses_Domaines!A730,Réponses_Répondants!$A$2:$B$5000,2,FALSE),"")</f>
        <v>GIN</v>
      </c>
      <c r="C730">
        <f>Réponses_Domaines!D730</f>
        <v>4</v>
      </c>
      <c r="D730" t="str">
        <f>B730&amp;"|"&amp;A730</f>
        <v>GIN|D09</v>
      </c>
      <c r="E730">
        <f>IF(C730="","",IF(COUNTIF($D$2:D730,D730)=1,1,0))</f>
        <v>0</v>
      </c>
    </row>
    <row r="731" spans="1:5" x14ac:dyDescent="0.2">
      <c r="A731" t="str">
        <f>Réponses_Domaines!B731</f>
        <v>D10</v>
      </c>
      <c r="B731" t="str">
        <f>IFERROR(VLOOKUP(Réponses_Domaines!A731,Réponses_Répondants!$A$2:$B$5000,2,FALSE),"")</f>
        <v>GIN</v>
      </c>
      <c r="C731">
        <f>Réponses_Domaines!D731</f>
        <v>1</v>
      </c>
      <c r="D731" t="str">
        <f>B731&amp;"|"&amp;A731</f>
        <v>GIN|D10</v>
      </c>
      <c r="E731">
        <f>IF(C731="","",IF(COUNTIF($D$2:D731,D731)=1,1,0))</f>
        <v>0</v>
      </c>
    </row>
    <row r="732" spans="1:5" x14ac:dyDescent="0.2">
      <c r="A732" t="str">
        <f>Réponses_Domaines!B732</f>
        <v>D11</v>
      </c>
      <c r="B732" t="str">
        <f>IFERROR(VLOOKUP(Réponses_Domaines!A732,Réponses_Répondants!$A$2:$B$5000,2,FALSE),"")</f>
        <v>GIN</v>
      </c>
      <c r="C732">
        <f>Réponses_Domaines!D732</f>
        <v>0</v>
      </c>
      <c r="D732" t="str">
        <f>B732&amp;"|"&amp;A732</f>
        <v>GIN|D11</v>
      </c>
      <c r="E732">
        <f>IF(C732="","",IF(COUNTIF($D$2:D732,D732)=1,1,0))</f>
        <v>0</v>
      </c>
    </row>
    <row r="733" spans="1:5" x14ac:dyDescent="0.2">
      <c r="A733" t="str">
        <f>Réponses_Domaines!B733</f>
        <v>D12</v>
      </c>
      <c r="B733" t="str">
        <f>IFERROR(VLOOKUP(Réponses_Domaines!A733,Réponses_Répondants!$A$2:$B$5000,2,FALSE),"")</f>
        <v>GIN</v>
      </c>
      <c r="C733">
        <f>Réponses_Domaines!D733</f>
        <v>0</v>
      </c>
      <c r="D733" t="str">
        <f>B733&amp;"|"&amp;A733</f>
        <v>GIN|D12</v>
      </c>
      <c r="E733">
        <f>IF(C733="","",IF(COUNTIF($D$2:D733,D733)=1,1,0))</f>
        <v>0</v>
      </c>
    </row>
    <row r="734" spans="1:5" x14ac:dyDescent="0.2">
      <c r="A734" t="str">
        <f>Réponses_Domaines!B734</f>
        <v>D01</v>
      </c>
      <c r="B734" t="str">
        <f>IFERROR(VLOOKUP(Réponses_Domaines!A734,Réponses_Répondants!$A$2:$B$5000,2,FALSE),"")</f>
        <v>CMR</v>
      </c>
      <c r="C734">
        <f>Réponses_Domaines!D734</f>
        <v>5</v>
      </c>
      <c r="D734" t="str">
        <f>B734&amp;"|"&amp;A734</f>
        <v>CMR|D01</v>
      </c>
      <c r="E734">
        <f>IF(C734="","",IF(COUNTIF($D$2:D734,D734)=1,1,0))</f>
        <v>0</v>
      </c>
    </row>
    <row r="735" spans="1:5" x14ac:dyDescent="0.2">
      <c r="A735" t="str">
        <f>Réponses_Domaines!B735</f>
        <v>D02</v>
      </c>
      <c r="B735" t="str">
        <f>IFERROR(VLOOKUP(Réponses_Domaines!A735,Réponses_Répondants!$A$2:$B$5000,2,FALSE),"")</f>
        <v>CMR</v>
      </c>
      <c r="C735">
        <f>Réponses_Domaines!D735</f>
        <v>0</v>
      </c>
      <c r="D735" t="str">
        <f>B735&amp;"|"&amp;A735</f>
        <v>CMR|D02</v>
      </c>
      <c r="E735">
        <f>IF(C735="","",IF(COUNTIF($D$2:D735,D735)=1,1,0))</f>
        <v>0</v>
      </c>
    </row>
    <row r="736" spans="1:5" x14ac:dyDescent="0.2">
      <c r="A736" t="str">
        <f>Réponses_Domaines!B736</f>
        <v>D03</v>
      </c>
      <c r="B736" t="str">
        <f>IFERROR(VLOOKUP(Réponses_Domaines!A736,Réponses_Répondants!$A$2:$B$5000,2,FALSE),"")</f>
        <v>CMR</v>
      </c>
      <c r="C736">
        <f>Réponses_Domaines!D736</f>
        <v>0</v>
      </c>
      <c r="D736" t="str">
        <f>B736&amp;"|"&amp;A736</f>
        <v>CMR|D03</v>
      </c>
      <c r="E736">
        <f>IF(C736="","",IF(COUNTIF($D$2:D736,D736)=1,1,0))</f>
        <v>0</v>
      </c>
    </row>
    <row r="737" spans="1:5" x14ac:dyDescent="0.2">
      <c r="A737" t="str">
        <f>Réponses_Domaines!B737</f>
        <v>D04</v>
      </c>
      <c r="B737" t="str">
        <f>IFERROR(VLOOKUP(Réponses_Domaines!A737,Réponses_Répondants!$A$2:$B$5000,2,FALSE),"")</f>
        <v>CMR</v>
      </c>
      <c r="C737">
        <f>Réponses_Domaines!D737</f>
        <v>1</v>
      </c>
      <c r="D737" t="str">
        <f>B737&amp;"|"&amp;A737</f>
        <v>CMR|D04</v>
      </c>
      <c r="E737">
        <f>IF(C737="","",IF(COUNTIF($D$2:D737,D737)=1,1,0))</f>
        <v>0</v>
      </c>
    </row>
    <row r="738" spans="1:5" x14ac:dyDescent="0.2">
      <c r="A738" t="str">
        <f>Réponses_Domaines!B738</f>
        <v>D05</v>
      </c>
      <c r="B738" t="str">
        <f>IFERROR(VLOOKUP(Réponses_Domaines!A738,Réponses_Répondants!$A$2:$B$5000,2,FALSE),"")</f>
        <v>CMR</v>
      </c>
      <c r="C738">
        <f>Réponses_Domaines!D738</f>
        <v>0</v>
      </c>
      <c r="D738" t="str">
        <f>B738&amp;"|"&amp;A738</f>
        <v>CMR|D05</v>
      </c>
      <c r="E738">
        <f>IF(C738="","",IF(COUNTIF($D$2:D738,D738)=1,1,0))</f>
        <v>0</v>
      </c>
    </row>
    <row r="739" spans="1:5" x14ac:dyDescent="0.2">
      <c r="A739" t="str">
        <f>Réponses_Domaines!B739</f>
        <v>D06</v>
      </c>
      <c r="B739" t="str">
        <f>IFERROR(VLOOKUP(Réponses_Domaines!A739,Réponses_Répondants!$A$2:$B$5000,2,FALSE),"")</f>
        <v>CMR</v>
      </c>
      <c r="C739">
        <f>Réponses_Domaines!D739</f>
        <v>4</v>
      </c>
      <c r="D739" t="str">
        <f>B739&amp;"|"&amp;A739</f>
        <v>CMR|D06</v>
      </c>
      <c r="E739">
        <f>IF(C739="","",IF(COUNTIF($D$2:D739,D739)=1,1,0))</f>
        <v>0</v>
      </c>
    </row>
    <row r="740" spans="1:5" x14ac:dyDescent="0.2">
      <c r="A740" t="str">
        <f>Réponses_Domaines!B740</f>
        <v>D07</v>
      </c>
      <c r="B740" t="str">
        <f>IFERROR(VLOOKUP(Réponses_Domaines!A740,Réponses_Répondants!$A$2:$B$5000,2,FALSE),"")</f>
        <v>CMR</v>
      </c>
      <c r="C740">
        <f>Réponses_Domaines!D740</f>
        <v>0</v>
      </c>
      <c r="D740" t="str">
        <f>B740&amp;"|"&amp;A740</f>
        <v>CMR|D07</v>
      </c>
      <c r="E740">
        <f>IF(C740="","",IF(COUNTIF($D$2:D740,D740)=1,1,0))</f>
        <v>0</v>
      </c>
    </row>
    <row r="741" spans="1:5" x14ac:dyDescent="0.2">
      <c r="A741" t="str">
        <f>Réponses_Domaines!B741</f>
        <v>D08</v>
      </c>
      <c r="B741" t="str">
        <f>IFERROR(VLOOKUP(Réponses_Domaines!A741,Réponses_Répondants!$A$2:$B$5000,2,FALSE),"")</f>
        <v>CMR</v>
      </c>
      <c r="C741">
        <f>Réponses_Domaines!D741</f>
        <v>0</v>
      </c>
      <c r="D741" t="str">
        <f>B741&amp;"|"&amp;A741</f>
        <v>CMR|D08</v>
      </c>
      <c r="E741">
        <f>IF(C741="","",IF(COUNTIF($D$2:D741,D741)=1,1,0))</f>
        <v>0</v>
      </c>
    </row>
    <row r="742" spans="1:5" x14ac:dyDescent="0.2">
      <c r="A742" t="str">
        <f>Réponses_Domaines!B742</f>
        <v>D09</v>
      </c>
      <c r="B742" t="str">
        <f>IFERROR(VLOOKUP(Réponses_Domaines!A742,Réponses_Répondants!$A$2:$B$5000,2,FALSE),"")</f>
        <v>CMR</v>
      </c>
      <c r="C742">
        <f>Réponses_Domaines!D742</f>
        <v>2</v>
      </c>
      <c r="D742" t="str">
        <f>B742&amp;"|"&amp;A742</f>
        <v>CMR|D09</v>
      </c>
      <c r="E742">
        <f>IF(C742="","",IF(COUNTIF($D$2:D742,D742)=1,1,0))</f>
        <v>0</v>
      </c>
    </row>
    <row r="743" spans="1:5" x14ac:dyDescent="0.2">
      <c r="A743" t="str">
        <f>Réponses_Domaines!B743</f>
        <v>D10</v>
      </c>
      <c r="B743" t="str">
        <f>IFERROR(VLOOKUP(Réponses_Domaines!A743,Réponses_Répondants!$A$2:$B$5000,2,FALSE),"")</f>
        <v>CMR</v>
      </c>
      <c r="C743">
        <f>Réponses_Domaines!D743</f>
        <v>3</v>
      </c>
      <c r="D743" t="str">
        <f>B743&amp;"|"&amp;A743</f>
        <v>CMR|D10</v>
      </c>
      <c r="E743">
        <f>IF(C743="","",IF(COUNTIF($D$2:D743,D743)=1,1,0))</f>
        <v>0</v>
      </c>
    </row>
    <row r="744" spans="1:5" x14ac:dyDescent="0.2">
      <c r="A744" t="str">
        <f>Réponses_Domaines!B744</f>
        <v>D11</v>
      </c>
      <c r="B744" t="str">
        <f>IFERROR(VLOOKUP(Réponses_Domaines!A744,Réponses_Répondants!$A$2:$B$5000,2,FALSE),"")</f>
        <v>CMR</v>
      </c>
      <c r="C744">
        <f>Réponses_Domaines!D744</f>
        <v>0</v>
      </c>
      <c r="D744" t="str">
        <f>B744&amp;"|"&amp;A744</f>
        <v>CMR|D11</v>
      </c>
      <c r="E744">
        <f>IF(C744="","",IF(COUNTIF($D$2:D744,D744)=1,1,0))</f>
        <v>0</v>
      </c>
    </row>
    <row r="745" spans="1:5" x14ac:dyDescent="0.2">
      <c r="A745" t="str">
        <f>Réponses_Domaines!B745</f>
        <v>D12</v>
      </c>
      <c r="B745" t="str">
        <f>IFERROR(VLOOKUP(Réponses_Domaines!A745,Réponses_Répondants!$A$2:$B$5000,2,FALSE),"")</f>
        <v>CMR</v>
      </c>
      <c r="C745">
        <f>Réponses_Domaines!D745</f>
        <v>0</v>
      </c>
      <c r="D745" t="str">
        <f>B745&amp;"|"&amp;A745</f>
        <v>CMR|D12</v>
      </c>
      <c r="E745">
        <f>IF(C745="","",IF(COUNTIF($D$2:D745,D745)=1,1,0))</f>
        <v>0</v>
      </c>
    </row>
    <row r="746" spans="1:5" x14ac:dyDescent="0.2">
      <c r="A746" t="str">
        <f>Réponses_Domaines!B746</f>
        <v>D01</v>
      </c>
      <c r="B746" t="str">
        <f>IFERROR(VLOOKUP(Réponses_Domaines!A746,Réponses_Répondants!$A$2:$B$5000,2,FALSE),"")</f>
        <v>NER</v>
      </c>
      <c r="C746">
        <f>Réponses_Domaines!D746</f>
        <v>0</v>
      </c>
      <c r="D746" t="str">
        <f>B746&amp;"|"&amp;A746</f>
        <v>NER|D01</v>
      </c>
      <c r="E746">
        <f>IF(C746="","",IF(COUNTIF($D$2:D746,D746)=1,1,0))</f>
        <v>0</v>
      </c>
    </row>
    <row r="747" spans="1:5" x14ac:dyDescent="0.2">
      <c r="A747" t="str">
        <f>Réponses_Domaines!B747</f>
        <v>D02</v>
      </c>
      <c r="B747" t="str">
        <f>IFERROR(VLOOKUP(Réponses_Domaines!A747,Réponses_Répondants!$A$2:$B$5000,2,FALSE),"")</f>
        <v>NER</v>
      </c>
      <c r="C747">
        <f>Réponses_Domaines!D747</f>
        <v>2</v>
      </c>
      <c r="D747" t="str">
        <f>B747&amp;"|"&amp;A747</f>
        <v>NER|D02</v>
      </c>
      <c r="E747">
        <f>IF(C747="","",IF(COUNTIF($D$2:D747,D747)=1,1,0))</f>
        <v>0</v>
      </c>
    </row>
    <row r="748" spans="1:5" x14ac:dyDescent="0.2">
      <c r="A748" t="str">
        <f>Réponses_Domaines!B748</f>
        <v>D03</v>
      </c>
      <c r="B748" t="str">
        <f>IFERROR(VLOOKUP(Réponses_Domaines!A748,Réponses_Répondants!$A$2:$B$5000,2,FALSE),"")</f>
        <v>NER</v>
      </c>
      <c r="C748">
        <f>Réponses_Domaines!D748</f>
        <v>3</v>
      </c>
      <c r="D748" t="str">
        <f>B748&amp;"|"&amp;A748</f>
        <v>NER|D03</v>
      </c>
      <c r="E748">
        <f>IF(C748="","",IF(COUNTIF($D$2:D748,D748)=1,1,0))</f>
        <v>0</v>
      </c>
    </row>
    <row r="749" spans="1:5" x14ac:dyDescent="0.2">
      <c r="A749" t="str">
        <f>Réponses_Domaines!B749</f>
        <v>D04</v>
      </c>
      <c r="B749" t="str">
        <f>IFERROR(VLOOKUP(Réponses_Domaines!A749,Réponses_Répondants!$A$2:$B$5000,2,FALSE),"")</f>
        <v>NER</v>
      </c>
      <c r="C749">
        <f>Réponses_Domaines!D749</f>
        <v>4</v>
      </c>
      <c r="D749" t="str">
        <f>B749&amp;"|"&amp;A749</f>
        <v>NER|D04</v>
      </c>
      <c r="E749">
        <f>IF(C749="","",IF(COUNTIF($D$2:D749,D749)=1,1,0))</f>
        <v>0</v>
      </c>
    </row>
    <row r="750" spans="1:5" x14ac:dyDescent="0.2">
      <c r="A750" t="str">
        <f>Réponses_Domaines!B750</f>
        <v>D05</v>
      </c>
      <c r="B750" t="str">
        <f>IFERROR(VLOOKUP(Réponses_Domaines!A750,Réponses_Répondants!$A$2:$B$5000,2,FALSE),"")</f>
        <v>NER</v>
      </c>
      <c r="C750">
        <f>Réponses_Domaines!D750</f>
        <v>1</v>
      </c>
      <c r="D750" t="str">
        <f>B750&amp;"|"&amp;A750</f>
        <v>NER|D05</v>
      </c>
      <c r="E750">
        <f>IF(C750="","",IF(COUNTIF($D$2:D750,D750)=1,1,0))</f>
        <v>0</v>
      </c>
    </row>
    <row r="751" spans="1:5" x14ac:dyDescent="0.2">
      <c r="A751" t="str">
        <f>Réponses_Domaines!B751</f>
        <v>D06</v>
      </c>
      <c r="B751" t="str">
        <f>IFERROR(VLOOKUP(Réponses_Domaines!A751,Réponses_Répondants!$A$2:$B$5000,2,FALSE),"")</f>
        <v>NER</v>
      </c>
      <c r="C751">
        <f>Réponses_Domaines!D751</f>
        <v>0</v>
      </c>
      <c r="D751" t="str">
        <f>B751&amp;"|"&amp;A751</f>
        <v>NER|D06</v>
      </c>
      <c r="E751">
        <f>IF(C751="","",IF(COUNTIF($D$2:D751,D751)=1,1,0))</f>
        <v>0</v>
      </c>
    </row>
    <row r="752" spans="1:5" x14ac:dyDescent="0.2">
      <c r="A752" t="str">
        <f>Réponses_Domaines!B752</f>
        <v>D07</v>
      </c>
      <c r="B752" t="str">
        <f>IFERROR(VLOOKUP(Réponses_Domaines!A752,Réponses_Répondants!$A$2:$B$5000,2,FALSE),"")</f>
        <v>NER</v>
      </c>
      <c r="C752">
        <f>Réponses_Domaines!D752</f>
        <v>5</v>
      </c>
      <c r="D752" t="str">
        <f>B752&amp;"|"&amp;A752</f>
        <v>NER|D07</v>
      </c>
      <c r="E752">
        <f>IF(C752="","",IF(COUNTIF($D$2:D752,D752)=1,1,0))</f>
        <v>0</v>
      </c>
    </row>
    <row r="753" spans="1:5" x14ac:dyDescent="0.2">
      <c r="A753" t="str">
        <f>Réponses_Domaines!B753</f>
        <v>D08</v>
      </c>
      <c r="B753" t="str">
        <f>IFERROR(VLOOKUP(Réponses_Domaines!A753,Réponses_Répondants!$A$2:$B$5000,2,FALSE),"")</f>
        <v>NER</v>
      </c>
      <c r="C753">
        <f>Réponses_Domaines!D753</f>
        <v>0</v>
      </c>
      <c r="D753" t="str">
        <f>B753&amp;"|"&amp;A753</f>
        <v>NER|D08</v>
      </c>
      <c r="E753">
        <f>IF(C753="","",IF(COUNTIF($D$2:D753,D753)=1,1,0))</f>
        <v>0</v>
      </c>
    </row>
    <row r="754" spans="1:5" x14ac:dyDescent="0.2">
      <c r="A754" t="str">
        <f>Réponses_Domaines!B754</f>
        <v>D09</v>
      </c>
      <c r="B754" t="str">
        <f>IFERROR(VLOOKUP(Réponses_Domaines!A754,Réponses_Répondants!$A$2:$B$5000,2,FALSE),"")</f>
        <v>NER</v>
      </c>
      <c r="C754">
        <f>Réponses_Domaines!D754</f>
        <v>0</v>
      </c>
      <c r="D754" t="str">
        <f>B754&amp;"|"&amp;A754</f>
        <v>NER|D09</v>
      </c>
      <c r="E754">
        <f>IF(C754="","",IF(COUNTIF($D$2:D754,D754)=1,1,0))</f>
        <v>0</v>
      </c>
    </row>
    <row r="755" spans="1:5" x14ac:dyDescent="0.2">
      <c r="A755" t="str">
        <f>Réponses_Domaines!B755</f>
        <v>D10</v>
      </c>
      <c r="B755" t="str">
        <f>IFERROR(VLOOKUP(Réponses_Domaines!A755,Réponses_Répondants!$A$2:$B$5000,2,FALSE),"")</f>
        <v>NER</v>
      </c>
      <c r="C755">
        <f>Réponses_Domaines!D755</f>
        <v>0</v>
      </c>
      <c r="D755" t="str">
        <f>B755&amp;"|"&amp;A755</f>
        <v>NER|D10</v>
      </c>
      <c r="E755">
        <f>IF(C755="","",IF(COUNTIF($D$2:D755,D755)=1,1,0))</f>
        <v>0</v>
      </c>
    </row>
    <row r="756" spans="1:5" x14ac:dyDescent="0.2">
      <c r="A756" t="str">
        <f>Réponses_Domaines!B756</f>
        <v>D11</v>
      </c>
      <c r="B756" t="str">
        <f>IFERROR(VLOOKUP(Réponses_Domaines!A756,Réponses_Répondants!$A$2:$B$5000,2,FALSE),"")</f>
        <v>NER</v>
      </c>
      <c r="C756">
        <f>Réponses_Domaines!D756</f>
        <v>0</v>
      </c>
      <c r="D756" t="str">
        <f>B756&amp;"|"&amp;A756</f>
        <v>NER|D11</v>
      </c>
      <c r="E756">
        <f>IF(C756="","",IF(COUNTIF($D$2:D756,D756)=1,1,0))</f>
        <v>0</v>
      </c>
    </row>
    <row r="757" spans="1:5" x14ac:dyDescent="0.2">
      <c r="A757" t="str">
        <f>Réponses_Domaines!B757</f>
        <v>D12</v>
      </c>
      <c r="B757" t="str">
        <f>IFERROR(VLOOKUP(Réponses_Domaines!A757,Réponses_Répondants!$A$2:$B$5000,2,FALSE),"")</f>
        <v>NER</v>
      </c>
      <c r="C757">
        <f>Réponses_Domaines!D757</f>
        <v>0</v>
      </c>
      <c r="D757" t="str">
        <f>B757&amp;"|"&amp;A757</f>
        <v>NER|D12</v>
      </c>
      <c r="E757">
        <f>IF(C757="","",IF(COUNTIF($D$2:D757,D757)=1,1,0))</f>
        <v>0</v>
      </c>
    </row>
    <row r="758" spans="1:5" x14ac:dyDescent="0.2">
      <c r="A758" t="str">
        <f>Réponses_Domaines!B758</f>
        <v>D01</v>
      </c>
      <c r="B758" t="str">
        <f>IFERROR(VLOOKUP(Réponses_Domaines!A758,Réponses_Répondants!$A$2:$B$5000,2,FALSE),"")</f>
        <v>NAM</v>
      </c>
      <c r="C758">
        <f>Réponses_Domaines!D758</f>
        <v>0</v>
      </c>
      <c r="D758" t="str">
        <f>B758&amp;"|"&amp;A758</f>
        <v>NAM|D01</v>
      </c>
      <c r="E758">
        <f>IF(C758="","",IF(COUNTIF($D$2:D758,D758)=1,1,0))</f>
        <v>0</v>
      </c>
    </row>
    <row r="759" spans="1:5" x14ac:dyDescent="0.2">
      <c r="A759" t="str">
        <f>Réponses_Domaines!B759</f>
        <v>D02</v>
      </c>
      <c r="B759" t="str">
        <f>IFERROR(VLOOKUP(Réponses_Domaines!A759,Réponses_Répondants!$A$2:$B$5000,2,FALSE),"")</f>
        <v>NAM</v>
      </c>
      <c r="C759">
        <f>Réponses_Domaines!D759</f>
        <v>0</v>
      </c>
      <c r="D759" t="str">
        <f>B759&amp;"|"&amp;A759</f>
        <v>NAM|D02</v>
      </c>
      <c r="E759">
        <f>IF(C759="","",IF(COUNTIF($D$2:D759,D759)=1,1,0))</f>
        <v>0</v>
      </c>
    </row>
    <row r="760" spans="1:5" x14ac:dyDescent="0.2">
      <c r="A760" t="str">
        <f>Réponses_Domaines!B760</f>
        <v>D03</v>
      </c>
      <c r="B760" t="str">
        <f>IFERROR(VLOOKUP(Réponses_Domaines!A760,Réponses_Répondants!$A$2:$B$5000,2,FALSE),"")</f>
        <v>NAM</v>
      </c>
      <c r="C760">
        <f>Réponses_Domaines!D760</f>
        <v>3</v>
      </c>
      <c r="D760" t="str">
        <f>B760&amp;"|"&amp;A760</f>
        <v>NAM|D03</v>
      </c>
      <c r="E760">
        <f>IF(C760="","",IF(COUNTIF($D$2:D760,D760)=1,1,0))</f>
        <v>0</v>
      </c>
    </row>
    <row r="761" spans="1:5" x14ac:dyDescent="0.2">
      <c r="A761" t="str">
        <f>Réponses_Domaines!B761</f>
        <v>D04</v>
      </c>
      <c r="B761" t="str">
        <f>IFERROR(VLOOKUP(Réponses_Domaines!A761,Réponses_Répondants!$A$2:$B$5000,2,FALSE),"")</f>
        <v>NAM</v>
      </c>
      <c r="C761">
        <f>Réponses_Domaines!D761</f>
        <v>0</v>
      </c>
      <c r="D761" t="str">
        <f>B761&amp;"|"&amp;A761</f>
        <v>NAM|D04</v>
      </c>
      <c r="E761">
        <f>IF(C761="","",IF(COUNTIF($D$2:D761,D761)=1,1,0))</f>
        <v>0</v>
      </c>
    </row>
    <row r="762" spans="1:5" x14ac:dyDescent="0.2">
      <c r="A762" t="str">
        <f>Réponses_Domaines!B762</f>
        <v>D05</v>
      </c>
      <c r="B762" t="str">
        <f>IFERROR(VLOOKUP(Réponses_Domaines!A762,Réponses_Répondants!$A$2:$B$5000,2,FALSE),"")</f>
        <v>NAM</v>
      </c>
      <c r="C762">
        <f>Réponses_Domaines!D762</f>
        <v>0</v>
      </c>
      <c r="D762" t="str">
        <f>B762&amp;"|"&amp;A762</f>
        <v>NAM|D05</v>
      </c>
      <c r="E762">
        <f>IF(C762="","",IF(COUNTIF($D$2:D762,D762)=1,1,0))</f>
        <v>0</v>
      </c>
    </row>
    <row r="763" spans="1:5" x14ac:dyDescent="0.2">
      <c r="A763" t="str">
        <f>Réponses_Domaines!B763</f>
        <v>D06</v>
      </c>
      <c r="B763" t="str">
        <f>IFERROR(VLOOKUP(Réponses_Domaines!A763,Réponses_Répondants!$A$2:$B$5000,2,FALSE),"")</f>
        <v>NAM</v>
      </c>
      <c r="C763">
        <f>Réponses_Domaines!D763</f>
        <v>4</v>
      </c>
      <c r="D763" t="str">
        <f>B763&amp;"|"&amp;A763</f>
        <v>NAM|D06</v>
      </c>
      <c r="E763">
        <f>IF(C763="","",IF(COUNTIF($D$2:D763,D763)=1,1,0))</f>
        <v>0</v>
      </c>
    </row>
    <row r="764" spans="1:5" x14ac:dyDescent="0.2">
      <c r="A764" t="str">
        <f>Réponses_Domaines!B764</f>
        <v>D07</v>
      </c>
      <c r="B764" t="str">
        <f>IFERROR(VLOOKUP(Réponses_Domaines!A764,Réponses_Répondants!$A$2:$B$5000,2,FALSE),"")</f>
        <v>NAM</v>
      </c>
      <c r="C764">
        <f>Réponses_Domaines!D764</f>
        <v>0</v>
      </c>
      <c r="D764" t="str">
        <f>B764&amp;"|"&amp;A764</f>
        <v>NAM|D07</v>
      </c>
      <c r="E764">
        <f>IF(C764="","",IF(COUNTIF($D$2:D764,D764)=1,1,0))</f>
        <v>0</v>
      </c>
    </row>
    <row r="765" spans="1:5" x14ac:dyDescent="0.2">
      <c r="A765" t="str">
        <f>Réponses_Domaines!B765</f>
        <v>D08</v>
      </c>
      <c r="B765" t="str">
        <f>IFERROR(VLOOKUP(Réponses_Domaines!A765,Réponses_Répondants!$A$2:$B$5000,2,FALSE),"")</f>
        <v>NAM</v>
      </c>
      <c r="C765">
        <f>Réponses_Domaines!D765</f>
        <v>0</v>
      </c>
      <c r="D765" t="str">
        <f>B765&amp;"|"&amp;A765</f>
        <v>NAM|D08</v>
      </c>
      <c r="E765">
        <f>IF(C765="","",IF(COUNTIF($D$2:D765,D765)=1,1,0))</f>
        <v>0</v>
      </c>
    </row>
    <row r="766" spans="1:5" x14ac:dyDescent="0.2">
      <c r="A766" t="str">
        <f>Réponses_Domaines!B766</f>
        <v>D09</v>
      </c>
      <c r="B766" t="str">
        <f>IFERROR(VLOOKUP(Réponses_Domaines!A766,Réponses_Répondants!$A$2:$B$5000,2,FALSE),"")</f>
        <v>NAM</v>
      </c>
      <c r="C766">
        <f>Réponses_Domaines!D766</f>
        <v>5</v>
      </c>
      <c r="D766" t="str">
        <f>B766&amp;"|"&amp;A766</f>
        <v>NAM|D09</v>
      </c>
      <c r="E766">
        <f>IF(C766="","",IF(COUNTIF($D$2:D766,D766)=1,1,0))</f>
        <v>0</v>
      </c>
    </row>
    <row r="767" spans="1:5" x14ac:dyDescent="0.2">
      <c r="A767" t="str">
        <f>Réponses_Domaines!B767</f>
        <v>D10</v>
      </c>
      <c r="B767" t="str">
        <f>IFERROR(VLOOKUP(Réponses_Domaines!A767,Réponses_Répondants!$A$2:$B$5000,2,FALSE),"")</f>
        <v>NAM</v>
      </c>
      <c r="C767">
        <f>Réponses_Domaines!D767</f>
        <v>0</v>
      </c>
      <c r="D767" t="str">
        <f>B767&amp;"|"&amp;A767</f>
        <v>NAM|D10</v>
      </c>
      <c r="E767">
        <f>IF(C767="","",IF(COUNTIF($D$2:D767,D767)=1,1,0))</f>
        <v>0</v>
      </c>
    </row>
    <row r="768" spans="1:5" x14ac:dyDescent="0.2">
      <c r="A768" t="str">
        <f>Réponses_Domaines!B768</f>
        <v>D11</v>
      </c>
      <c r="B768" t="str">
        <f>IFERROR(VLOOKUP(Réponses_Domaines!A768,Réponses_Répondants!$A$2:$B$5000,2,FALSE),"")</f>
        <v>NAM</v>
      </c>
      <c r="C768">
        <f>Réponses_Domaines!D768</f>
        <v>1</v>
      </c>
      <c r="D768" t="str">
        <f>B768&amp;"|"&amp;A768</f>
        <v>NAM|D11</v>
      </c>
      <c r="E768">
        <f>IF(C768="","",IF(COUNTIF($D$2:D768,D768)=1,1,0))</f>
        <v>0</v>
      </c>
    </row>
    <row r="769" spans="1:5" x14ac:dyDescent="0.2">
      <c r="A769" t="str">
        <f>Réponses_Domaines!B769</f>
        <v>D12</v>
      </c>
      <c r="B769" t="str">
        <f>IFERROR(VLOOKUP(Réponses_Domaines!A769,Réponses_Répondants!$A$2:$B$5000,2,FALSE),"")</f>
        <v>NAM</v>
      </c>
      <c r="C769">
        <f>Réponses_Domaines!D769</f>
        <v>2</v>
      </c>
      <c r="D769" t="str">
        <f>B769&amp;"|"&amp;A769</f>
        <v>NAM|D12</v>
      </c>
      <c r="E769">
        <f>IF(C769="","",IF(COUNTIF($D$2:D769,D769)=1,1,0))</f>
        <v>0</v>
      </c>
    </row>
    <row r="770" spans="1:5" x14ac:dyDescent="0.2">
      <c r="A770" t="str">
        <f>Réponses_Domaines!B770</f>
        <v>D01</v>
      </c>
      <c r="B770" t="str">
        <f>IFERROR(VLOOKUP(Réponses_Domaines!A770,Réponses_Répondants!$A$2:$B$5000,2,FALSE),"")</f>
        <v>BFA</v>
      </c>
      <c r="C770">
        <f>Réponses_Domaines!D770</f>
        <v>5</v>
      </c>
      <c r="D770" t="str">
        <f>B770&amp;"|"&amp;A770</f>
        <v>BFA|D01</v>
      </c>
      <c r="E770">
        <f>IF(C770="","",IF(COUNTIF($D$2:D770,D770)=1,1,0))</f>
        <v>0</v>
      </c>
    </row>
    <row r="771" spans="1:5" x14ac:dyDescent="0.2">
      <c r="A771" t="str">
        <f>Réponses_Domaines!B771</f>
        <v>D02</v>
      </c>
      <c r="B771" t="str">
        <f>IFERROR(VLOOKUP(Réponses_Domaines!A771,Réponses_Répondants!$A$2:$B$5000,2,FALSE),"")</f>
        <v>BFA</v>
      </c>
      <c r="C771">
        <f>Réponses_Domaines!D771</f>
        <v>0</v>
      </c>
      <c r="D771" t="str">
        <f>B771&amp;"|"&amp;A771</f>
        <v>BFA|D02</v>
      </c>
      <c r="E771">
        <f>IF(C771="","",IF(COUNTIF($D$2:D771,D771)=1,1,0))</f>
        <v>0</v>
      </c>
    </row>
    <row r="772" spans="1:5" x14ac:dyDescent="0.2">
      <c r="A772" t="str">
        <f>Réponses_Domaines!B772</f>
        <v>D03</v>
      </c>
      <c r="B772" t="str">
        <f>IFERROR(VLOOKUP(Réponses_Domaines!A772,Réponses_Répondants!$A$2:$B$5000,2,FALSE),"")</f>
        <v>BFA</v>
      </c>
      <c r="C772">
        <f>Réponses_Domaines!D772</f>
        <v>1</v>
      </c>
      <c r="D772" t="str">
        <f>B772&amp;"|"&amp;A772</f>
        <v>BFA|D03</v>
      </c>
      <c r="E772">
        <f>IF(C772="","",IF(COUNTIF($D$2:D772,D772)=1,1,0))</f>
        <v>0</v>
      </c>
    </row>
    <row r="773" spans="1:5" x14ac:dyDescent="0.2">
      <c r="A773" t="str">
        <f>Réponses_Domaines!B773</f>
        <v>D04</v>
      </c>
      <c r="B773" t="str">
        <f>IFERROR(VLOOKUP(Réponses_Domaines!A773,Réponses_Répondants!$A$2:$B$5000,2,FALSE),"")</f>
        <v>BFA</v>
      </c>
      <c r="C773">
        <f>Réponses_Domaines!D773</f>
        <v>4</v>
      </c>
      <c r="D773" t="str">
        <f>B773&amp;"|"&amp;A773</f>
        <v>BFA|D04</v>
      </c>
      <c r="E773">
        <f>IF(C773="","",IF(COUNTIF($D$2:D773,D773)=1,1,0))</f>
        <v>0</v>
      </c>
    </row>
    <row r="774" spans="1:5" x14ac:dyDescent="0.2">
      <c r="A774" t="str">
        <f>Réponses_Domaines!B774</f>
        <v>D05</v>
      </c>
      <c r="B774" t="str">
        <f>IFERROR(VLOOKUP(Réponses_Domaines!A774,Réponses_Répondants!$A$2:$B$5000,2,FALSE),"")</f>
        <v>BFA</v>
      </c>
      <c r="C774">
        <f>Réponses_Domaines!D774</f>
        <v>0</v>
      </c>
      <c r="D774" t="str">
        <f>B774&amp;"|"&amp;A774</f>
        <v>BFA|D05</v>
      </c>
      <c r="E774">
        <f>IF(C774="","",IF(COUNTIF($D$2:D774,D774)=1,1,0))</f>
        <v>0</v>
      </c>
    </row>
    <row r="775" spans="1:5" x14ac:dyDescent="0.2">
      <c r="A775" t="str">
        <f>Réponses_Domaines!B775</f>
        <v>D06</v>
      </c>
      <c r="B775" t="str">
        <f>IFERROR(VLOOKUP(Réponses_Domaines!A775,Réponses_Répondants!$A$2:$B$5000,2,FALSE),"")</f>
        <v>BFA</v>
      </c>
      <c r="C775">
        <f>Réponses_Domaines!D775</f>
        <v>0</v>
      </c>
      <c r="D775" t="str">
        <f>B775&amp;"|"&amp;A775</f>
        <v>BFA|D06</v>
      </c>
      <c r="E775">
        <f>IF(C775="","",IF(COUNTIF($D$2:D775,D775)=1,1,0))</f>
        <v>0</v>
      </c>
    </row>
    <row r="776" spans="1:5" x14ac:dyDescent="0.2">
      <c r="A776" t="str">
        <f>Réponses_Domaines!B776</f>
        <v>D07</v>
      </c>
      <c r="B776" t="str">
        <f>IFERROR(VLOOKUP(Réponses_Domaines!A776,Réponses_Répondants!$A$2:$B$5000,2,FALSE),"")</f>
        <v>BFA</v>
      </c>
      <c r="C776">
        <f>Réponses_Domaines!D776</f>
        <v>0</v>
      </c>
      <c r="D776" t="str">
        <f>B776&amp;"|"&amp;A776</f>
        <v>BFA|D07</v>
      </c>
      <c r="E776">
        <f>IF(C776="","",IF(COUNTIF($D$2:D776,D776)=1,1,0))</f>
        <v>0</v>
      </c>
    </row>
    <row r="777" spans="1:5" x14ac:dyDescent="0.2">
      <c r="A777" t="str">
        <f>Réponses_Domaines!B777</f>
        <v>D08</v>
      </c>
      <c r="B777" t="str">
        <f>IFERROR(VLOOKUP(Réponses_Domaines!A777,Réponses_Répondants!$A$2:$B$5000,2,FALSE),"")</f>
        <v>BFA</v>
      </c>
      <c r="C777">
        <f>Réponses_Domaines!D777</f>
        <v>0</v>
      </c>
      <c r="D777" t="str">
        <f>B777&amp;"|"&amp;A777</f>
        <v>BFA|D08</v>
      </c>
      <c r="E777">
        <f>IF(C777="","",IF(COUNTIF($D$2:D777,D777)=1,1,0))</f>
        <v>0</v>
      </c>
    </row>
    <row r="778" spans="1:5" x14ac:dyDescent="0.2">
      <c r="A778" t="str">
        <f>Réponses_Domaines!B778</f>
        <v>D09</v>
      </c>
      <c r="B778" t="str">
        <f>IFERROR(VLOOKUP(Réponses_Domaines!A778,Réponses_Répondants!$A$2:$B$5000,2,FALSE),"")</f>
        <v>BFA</v>
      </c>
      <c r="C778">
        <f>Réponses_Domaines!D778</f>
        <v>0</v>
      </c>
      <c r="D778" t="str">
        <f>B778&amp;"|"&amp;A778</f>
        <v>BFA|D09</v>
      </c>
      <c r="E778">
        <f>IF(C778="","",IF(COUNTIF($D$2:D778,D778)=1,1,0))</f>
        <v>0</v>
      </c>
    </row>
    <row r="779" spans="1:5" x14ac:dyDescent="0.2">
      <c r="A779" t="str">
        <f>Réponses_Domaines!B779</f>
        <v>D10</v>
      </c>
      <c r="B779" t="str">
        <f>IFERROR(VLOOKUP(Réponses_Domaines!A779,Réponses_Répondants!$A$2:$B$5000,2,FALSE),"")</f>
        <v>BFA</v>
      </c>
      <c r="C779">
        <f>Réponses_Domaines!D779</f>
        <v>0</v>
      </c>
      <c r="D779" t="str">
        <f>B779&amp;"|"&amp;A779</f>
        <v>BFA|D10</v>
      </c>
      <c r="E779">
        <f>IF(C779="","",IF(COUNTIF($D$2:D779,D779)=1,1,0))</f>
        <v>0</v>
      </c>
    </row>
    <row r="780" spans="1:5" x14ac:dyDescent="0.2">
      <c r="A780" t="str">
        <f>Réponses_Domaines!B780</f>
        <v>D11</v>
      </c>
      <c r="B780" t="str">
        <f>IFERROR(VLOOKUP(Réponses_Domaines!A780,Réponses_Répondants!$A$2:$B$5000,2,FALSE),"")</f>
        <v>BFA</v>
      </c>
      <c r="C780">
        <f>Réponses_Domaines!D780</f>
        <v>2</v>
      </c>
      <c r="D780" t="str">
        <f>B780&amp;"|"&amp;A780</f>
        <v>BFA|D11</v>
      </c>
      <c r="E780">
        <f>IF(C780="","",IF(COUNTIF($D$2:D780,D780)=1,1,0))</f>
        <v>0</v>
      </c>
    </row>
    <row r="781" spans="1:5" x14ac:dyDescent="0.2">
      <c r="A781" t="str">
        <f>Réponses_Domaines!B781</f>
        <v>D12</v>
      </c>
      <c r="B781" t="str">
        <f>IFERROR(VLOOKUP(Réponses_Domaines!A781,Réponses_Répondants!$A$2:$B$5000,2,FALSE),"")</f>
        <v>BFA</v>
      </c>
      <c r="C781">
        <f>Réponses_Domaines!D781</f>
        <v>3</v>
      </c>
      <c r="D781" t="str">
        <f>B781&amp;"|"&amp;A781</f>
        <v>BFA|D12</v>
      </c>
      <c r="E781">
        <f>IF(C781="","",IF(COUNTIF($D$2:D781,D781)=1,1,0))</f>
        <v>0</v>
      </c>
    </row>
    <row r="782" spans="1:5" x14ac:dyDescent="0.2">
      <c r="A782" t="str">
        <f>Réponses_Domaines!B782</f>
        <v>D01</v>
      </c>
      <c r="B782" t="str">
        <f>IFERROR(VLOOKUP(Réponses_Domaines!A782,Réponses_Répondants!$A$2:$B$5000,2,FALSE),"")</f>
        <v>ZAF</v>
      </c>
      <c r="C782">
        <f>Réponses_Domaines!D782</f>
        <v>3</v>
      </c>
      <c r="D782" t="str">
        <f>B782&amp;"|"&amp;A782</f>
        <v>ZAF|D01</v>
      </c>
      <c r="E782">
        <f>IF(C782="","",IF(COUNTIF($D$2:D782,D782)=1,1,0))</f>
        <v>0</v>
      </c>
    </row>
    <row r="783" spans="1:5" x14ac:dyDescent="0.2">
      <c r="A783" t="str">
        <f>Réponses_Domaines!B783</f>
        <v>D02</v>
      </c>
      <c r="B783" t="str">
        <f>IFERROR(VLOOKUP(Réponses_Domaines!A783,Réponses_Répondants!$A$2:$B$5000,2,FALSE),"")</f>
        <v>ZAF</v>
      </c>
      <c r="C783">
        <f>Réponses_Domaines!D783</f>
        <v>0</v>
      </c>
      <c r="D783" t="str">
        <f>B783&amp;"|"&amp;A783</f>
        <v>ZAF|D02</v>
      </c>
      <c r="E783">
        <f>IF(C783="","",IF(COUNTIF($D$2:D783,D783)=1,1,0))</f>
        <v>0</v>
      </c>
    </row>
    <row r="784" spans="1:5" x14ac:dyDescent="0.2">
      <c r="A784" t="str">
        <f>Réponses_Domaines!B784</f>
        <v>D03</v>
      </c>
      <c r="B784" t="str">
        <f>IFERROR(VLOOKUP(Réponses_Domaines!A784,Réponses_Répondants!$A$2:$B$5000,2,FALSE),"")</f>
        <v>ZAF</v>
      </c>
      <c r="C784">
        <f>Réponses_Domaines!D784</f>
        <v>5</v>
      </c>
      <c r="D784" t="str">
        <f>B784&amp;"|"&amp;A784</f>
        <v>ZAF|D03</v>
      </c>
      <c r="E784">
        <f>IF(C784="","",IF(COUNTIF($D$2:D784,D784)=1,1,0))</f>
        <v>0</v>
      </c>
    </row>
    <row r="785" spans="1:5" x14ac:dyDescent="0.2">
      <c r="A785" t="str">
        <f>Réponses_Domaines!B785</f>
        <v>D04</v>
      </c>
      <c r="B785" t="str">
        <f>IFERROR(VLOOKUP(Réponses_Domaines!A785,Réponses_Répondants!$A$2:$B$5000,2,FALSE),"")</f>
        <v>ZAF</v>
      </c>
      <c r="C785">
        <f>Réponses_Domaines!D785</f>
        <v>0</v>
      </c>
      <c r="D785" t="str">
        <f>B785&amp;"|"&amp;A785</f>
        <v>ZAF|D04</v>
      </c>
      <c r="E785">
        <f>IF(C785="","",IF(COUNTIF($D$2:D785,D785)=1,1,0))</f>
        <v>0</v>
      </c>
    </row>
    <row r="786" spans="1:5" x14ac:dyDescent="0.2">
      <c r="A786" t="str">
        <f>Réponses_Domaines!B786</f>
        <v>D05</v>
      </c>
      <c r="B786" t="str">
        <f>IFERROR(VLOOKUP(Réponses_Domaines!A786,Réponses_Répondants!$A$2:$B$5000,2,FALSE),"")</f>
        <v>ZAF</v>
      </c>
      <c r="C786">
        <f>Réponses_Domaines!D786</f>
        <v>0</v>
      </c>
      <c r="D786" t="str">
        <f>B786&amp;"|"&amp;A786</f>
        <v>ZAF|D05</v>
      </c>
      <c r="E786">
        <f>IF(C786="","",IF(COUNTIF($D$2:D786,D786)=1,1,0))</f>
        <v>0</v>
      </c>
    </row>
    <row r="787" spans="1:5" x14ac:dyDescent="0.2">
      <c r="A787" t="str">
        <f>Réponses_Domaines!B787</f>
        <v>D06</v>
      </c>
      <c r="B787" t="str">
        <f>IFERROR(VLOOKUP(Réponses_Domaines!A787,Réponses_Répondants!$A$2:$B$5000,2,FALSE),"")</f>
        <v>ZAF</v>
      </c>
      <c r="C787">
        <f>Réponses_Domaines!D787</f>
        <v>0</v>
      </c>
      <c r="D787" t="str">
        <f>B787&amp;"|"&amp;A787</f>
        <v>ZAF|D06</v>
      </c>
      <c r="E787">
        <f>IF(C787="","",IF(COUNTIF($D$2:D787,D787)=1,1,0))</f>
        <v>0</v>
      </c>
    </row>
    <row r="788" spans="1:5" x14ac:dyDescent="0.2">
      <c r="A788" t="str">
        <f>Réponses_Domaines!B788</f>
        <v>D07</v>
      </c>
      <c r="B788" t="str">
        <f>IFERROR(VLOOKUP(Réponses_Domaines!A788,Réponses_Répondants!$A$2:$B$5000,2,FALSE),"")</f>
        <v>ZAF</v>
      </c>
      <c r="C788">
        <f>Réponses_Domaines!D788</f>
        <v>0</v>
      </c>
      <c r="D788" t="str">
        <f>B788&amp;"|"&amp;A788</f>
        <v>ZAF|D07</v>
      </c>
      <c r="E788">
        <f>IF(C788="","",IF(COUNTIF($D$2:D788,D788)=1,1,0))</f>
        <v>0</v>
      </c>
    </row>
    <row r="789" spans="1:5" x14ac:dyDescent="0.2">
      <c r="A789" t="str">
        <f>Réponses_Domaines!B789</f>
        <v>D08</v>
      </c>
      <c r="B789" t="str">
        <f>IFERROR(VLOOKUP(Réponses_Domaines!A789,Réponses_Répondants!$A$2:$B$5000,2,FALSE),"")</f>
        <v>ZAF</v>
      </c>
      <c r="C789">
        <f>Réponses_Domaines!D789</f>
        <v>1</v>
      </c>
      <c r="D789" t="str">
        <f>B789&amp;"|"&amp;A789</f>
        <v>ZAF|D08</v>
      </c>
      <c r="E789">
        <f>IF(C789="","",IF(COUNTIF($D$2:D789,D789)=1,1,0))</f>
        <v>0</v>
      </c>
    </row>
    <row r="790" spans="1:5" x14ac:dyDescent="0.2">
      <c r="A790" t="str">
        <f>Réponses_Domaines!B790</f>
        <v>D09</v>
      </c>
      <c r="B790" t="str">
        <f>IFERROR(VLOOKUP(Réponses_Domaines!A790,Réponses_Répondants!$A$2:$B$5000,2,FALSE),"")</f>
        <v>ZAF</v>
      </c>
      <c r="C790">
        <f>Réponses_Domaines!D790</f>
        <v>2</v>
      </c>
      <c r="D790" t="str">
        <f>B790&amp;"|"&amp;A790</f>
        <v>ZAF|D09</v>
      </c>
      <c r="E790">
        <f>IF(C790="","",IF(COUNTIF($D$2:D790,D790)=1,1,0))</f>
        <v>0</v>
      </c>
    </row>
    <row r="791" spans="1:5" x14ac:dyDescent="0.2">
      <c r="A791" t="str">
        <f>Réponses_Domaines!B791</f>
        <v>D10</v>
      </c>
      <c r="B791" t="str">
        <f>IFERROR(VLOOKUP(Réponses_Domaines!A791,Réponses_Répondants!$A$2:$B$5000,2,FALSE),"")</f>
        <v>ZAF</v>
      </c>
      <c r="C791">
        <f>Réponses_Domaines!D791</f>
        <v>4</v>
      </c>
      <c r="D791" t="str">
        <f>B791&amp;"|"&amp;A791</f>
        <v>ZAF|D10</v>
      </c>
      <c r="E791">
        <f>IF(C791="","",IF(COUNTIF($D$2:D791,D791)=1,1,0))</f>
        <v>0</v>
      </c>
    </row>
    <row r="792" spans="1:5" x14ac:dyDescent="0.2">
      <c r="A792" t="str">
        <f>Réponses_Domaines!B792</f>
        <v>D11</v>
      </c>
      <c r="B792" t="str">
        <f>IFERROR(VLOOKUP(Réponses_Domaines!A792,Réponses_Répondants!$A$2:$B$5000,2,FALSE),"")</f>
        <v>ZAF</v>
      </c>
      <c r="C792">
        <f>Réponses_Domaines!D792</f>
        <v>0</v>
      </c>
      <c r="D792" t="str">
        <f>B792&amp;"|"&amp;A792</f>
        <v>ZAF|D11</v>
      </c>
      <c r="E792">
        <f>IF(C792="","",IF(COUNTIF($D$2:D792,D792)=1,1,0))</f>
        <v>0</v>
      </c>
    </row>
    <row r="793" spans="1:5" x14ac:dyDescent="0.2">
      <c r="A793" t="str">
        <f>Réponses_Domaines!B793</f>
        <v>D12</v>
      </c>
      <c r="B793" t="str">
        <f>IFERROR(VLOOKUP(Réponses_Domaines!A793,Réponses_Répondants!$A$2:$B$5000,2,FALSE),"")</f>
        <v>ZAF</v>
      </c>
      <c r="C793">
        <f>Réponses_Domaines!D793</f>
        <v>0</v>
      </c>
      <c r="D793" t="str">
        <f>B793&amp;"|"&amp;A793</f>
        <v>ZAF|D12</v>
      </c>
      <c r="E793">
        <f>IF(C793="","",IF(COUNTIF($D$2:D793,D793)=1,1,0))</f>
        <v>0</v>
      </c>
    </row>
    <row r="794" spans="1:5" x14ac:dyDescent="0.2">
      <c r="A794" t="str">
        <f>Réponses_Domaines!B794</f>
        <v>D01</v>
      </c>
      <c r="B794" t="str">
        <f>IFERROR(VLOOKUP(Réponses_Domaines!A794,Réponses_Répondants!$A$2:$B$5000,2,FALSE),"")</f>
        <v>EGY</v>
      </c>
      <c r="C794">
        <f>Réponses_Domaines!D794</f>
        <v>0</v>
      </c>
      <c r="D794" t="str">
        <f>B794&amp;"|"&amp;A794</f>
        <v>EGY|D01</v>
      </c>
      <c r="E794">
        <f>IF(C794="","",IF(COUNTIF($D$2:D794,D794)=1,1,0))</f>
        <v>0</v>
      </c>
    </row>
    <row r="795" spans="1:5" x14ac:dyDescent="0.2">
      <c r="A795" t="str">
        <f>Réponses_Domaines!B795</f>
        <v>D02</v>
      </c>
      <c r="B795" t="str">
        <f>IFERROR(VLOOKUP(Réponses_Domaines!A795,Réponses_Répondants!$A$2:$B$5000,2,FALSE),"")</f>
        <v>EGY</v>
      </c>
      <c r="C795">
        <f>Réponses_Domaines!D795</f>
        <v>0</v>
      </c>
      <c r="D795" t="str">
        <f>B795&amp;"|"&amp;A795</f>
        <v>EGY|D02</v>
      </c>
      <c r="E795">
        <f>IF(C795="","",IF(COUNTIF($D$2:D795,D795)=1,1,0))</f>
        <v>0</v>
      </c>
    </row>
    <row r="796" spans="1:5" x14ac:dyDescent="0.2">
      <c r="A796" t="str">
        <f>Réponses_Domaines!B796</f>
        <v>D03</v>
      </c>
      <c r="B796" t="str">
        <f>IFERROR(VLOOKUP(Réponses_Domaines!A796,Réponses_Répondants!$A$2:$B$5000,2,FALSE),"")</f>
        <v>EGY</v>
      </c>
      <c r="C796">
        <f>Réponses_Domaines!D796</f>
        <v>4</v>
      </c>
      <c r="D796" t="str">
        <f>B796&amp;"|"&amp;A796</f>
        <v>EGY|D03</v>
      </c>
      <c r="E796">
        <f>IF(C796="","",IF(COUNTIF($D$2:D796,D796)=1,1,0))</f>
        <v>0</v>
      </c>
    </row>
    <row r="797" spans="1:5" x14ac:dyDescent="0.2">
      <c r="A797" t="str">
        <f>Réponses_Domaines!B797</f>
        <v>D04</v>
      </c>
      <c r="B797" t="str">
        <f>IFERROR(VLOOKUP(Réponses_Domaines!A797,Réponses_Répondants!$A$2:$B$5000,2,FALSE),"")</f>
        <v>EGY</v>
      </c>
      <c r="C797">
        <f>Réponses_Domaines!D797</f>
        <v>2</v>
      </c>
      <c r="D797" t="str">
        <f>B797&amp;"|"&amp;A797</f>
        <v>EGY|D04</v>
      </c>
      <c r="E797">
        <f>IF(C797="","",IF(COUNTIF($D$2:D797,D797)=1,1,0))</f>
        <v>0</v>
      </c>
    </row>
    <row r="798" spans="1:5" x14ac:dyDescent="0.2">
      <c r="A798" t="str">
        <f>Réponses_Domaines!B798</f>
        <v>D05</v>
      </c>
      <c r="B798" t="str">
        <f>IFERROR(VLOOKUP(Réponses_Domaines!A798,Réponses_Répondants!$A$2:$B$5000,2,FALSE),"")</f>
        <v>EGY</v>
      </c>
      <c r="C798">
        <f>Réponses_Domaines!D798</f>
        <v>0</v>
      </c>
      <c r="D798" t="str">
        <f>B798&amp;"|"&amp;A798</f>
        <v>EGY|D05</v>
      </c>
      <c r="E798">
        <f>IF(C798="","",IF(COUNTIF($D$2:D798,D798)=1,1,0))</f>
        <v>0</v>
      </c>
    </row>
    <row r="799" spans="1:5" x14ac:dyDescent="0.2">
      <c r="A799" t="str">
        <f>Réponses_Domaines!B799</f>
        <v>D06</v>
      </c>
      <c r="B799" t="str">
        <f>IFERROR(VLOOKUP(Réponses_Domaines!A799,Réponses_Répondants!$A$2:$B$5000,2,FALSE),"")</f>
        <v>EGY</v>
      </c>
      <c r="C799">
        <f>Réponses_Domaines!D799</f>
        <v>0</v>
      </c>
      <c r="D799" t="str">
        <f>B799&amp;"|"&amp;A799</f>
        <v>EGY|D06</v>
      </c>
      <c r="E799">
        <f>IF(C799="","",IF(COUNTIF($D$2:D799,D799)=1,1,0))</f>
        <v>0</v>
      </c>
    </row>
    <row r="800" spans="1:5" x14ac:dyDescent="0.2">
      <c r="A800" t="str">
        <f>Réponses_Domaines!B800</f>
        <v>D07</v>
      </c>
      <c r="B800" t="str">
        <f>IFERROR(VLOOKUP(Réponses_Domaines!A800,Réponses_Répondants!$A$2:$B$5000,2,FALSE),"")</f>
        <v>EGY</v>
      </c>
      <c r="C800">
        <f>Réponses_Domaines!D800</f>
        <v>0</v>
      </c>
      <c r="D800" t="str">
        <f>B800&amp;"|"&amp;A800</f>
        <v>EGY|D07</v>
      </c>
      <c r="E800">
        <f>IF(C800="","",IF(COUNTIF($D$2:D800,D800)=1,1,0))</f>
        <v>0</v>
      </c>
    </row>
    <row r="801" spans="1:5" x14ac:dyDescent="0.2">
      <c r="A801" t="str">
        <f>Réponses_Domaines!B801</f>
        <v>D08</v>
      </c>
      <c r="B801" t="str">
        <f>IFERROR(VLOOKUP(Réponses_Domaines!A801,Réponses_Répondants!$A$2:$B$5000,2,FALSE),"")</f>
        <v>EGY</v>
      </c>
      <c r="C801">
        <f>Réponses_Domaines!D801</f>
        <v>5</v>
      </c>
      <c r="D801" t="str">
        <f>B801&amp;"|"&amp;A801</f>
        <v>EGY|D08</v>
      </c>
      <c r="E801">
        <f>IF(C801="","",IF(COUNTIF($D$2:D801,D801)=1,1,0))</f>
        <v>0</v>
      </c>
    </row>
    <row r="802" spans="1:5" x14ac:dyDescent="0.2">
      <c r="A802" t="str">
        <f>Réponses_Domaines!B802</f>
        <v>D09</v>
      </c>
      <c r="B802" t="str">
        <f>IFERROR(VLOOKUP(Réponses_Domaines!A802,Réponses_Répondants!$A$2:$B$5000,2,FALSE),"")</f>
        <v>EGY</v>
      </c>
      <c r="C802">
        <f>Réponses_Domaines!D802</f>
        <v>0</v>
      </c>
      <c r="D802" t="str">
        <f>B802&amp;"|"&amp;A802</f>
        <v>EGY|D09</v>
      </c>
      <c r="E802">
        <f>IF(C802="","",IF(COUNTIF($D$2:D802,D802)=1,1,0))</f>
        <v>0</v>
      </c>
    </row>
    <row r="803" spans="1:5" x14ac:dyDescent="0.2">
      <c r="A803" t="str">
        <f>Réponses_Domaines!B803</f>
        <v>D10</v>
      </c>
      <c r="B803" t="str">
        <f>IFERROR(VLOOKUP(Réponses_Domaines!A803,Réponses_Répondants!$A$2:$B$5000,2,FALSE),"")</f>
        <v>EGY</v>
      </c>
      <c r="C803">
        <f>Réponses_Domaines!D803</f>
        <v>1</v>
      </c>
      <c r="D803" t="str">
        <f>B803&amp;"|"&amp;A803</f>
        <v>EGY|D10</v>
      </c>
      <c r="E803">
        <f>IF(C803="","",IF(COUNTIF($D$2:D803,D803)=1,1,0))</f>
        <v>0</v>
      </c>
    </row>
    <row r="804" spans="1:5" x14ac:dyDescent="0.2">
      <c r="A804" t="str">
        <f>Réponses_Domaines!B804</f>
        <v>D11</v>
      </c>
      <c r="B804" t="str">
        <f>IFERROR(VLOOKUP(Réponses_Domaines!A804,Réponses_Répondants!$A$2:$B$5000,2,FALSE),"")</f>
        <v>EGY</v>
      </c>
      <c r="C804">
        <f>Réponses_Domaines!D804</f>
        <v>0</v>
      </c>
      <c r="D804" t="str">
        <f>B804&amp;"|"&amp;A804</f>
        <v>EGY|D11</v>
      </c>
      <c r="E804">
        <f>IF(C804="","",IF(COUNTIF($D$2:D804,D804)=1,1,0))</f>
        <v>0</v>
      </c>
    </row>
    <row r="805" spans="1:5" x14ac:dyDescent="0.2">
      <c r="A805" t="str">
        <f>Réponses_Domaines!B805</f>
        <v>D12</v>
      </c>
      <c r="B805" t="str">
        <f>IFERROR(VLOOKUP(Réponses_Domaines!A805,Réponses_Répondants!$A$2:$B$5000,2,FALSE),"")</f>
        <v>EGY</v>
      </c>
      <c r="C805">
        <f>Réponses_Domaines!D805</f>
        <v>3</v>
      </c>
      <c r="D805" t="str">
        <f>B805&amp;"|"&amp;A805</f>
        <v>EGY|D12</v>
      </c>
      <c r="E805">
        <f>IF(C805="","",IF(COUNTIF($D$2:D805,D805)=1,1,0))</f>
        <v>0</v>
      </c>
    </row>
    <row r="806" spans="1:5" x14ac:dyDescent="0.2">
      <c r="A806" t="str">
        <f>Réponses_Domaines!B806</f>
        <v>D01</v>
      </c>
      <c r="B806" t="str">
        <f>IFERROR(VLOOKUP(Réponses_Domaines!A806,Réponses_Répondants!$A$2:$B$5000,2,FALSE),"")</f>
        <v>TGO</v>
      </c>
      <c r="C806">
        <f>Réponses_Domaines!D806</f>
        <v>5</v>
      </c>
      <c r="D806" t="str">
        <f>B806&amp;"|"&amp;A806</f>
        <v>TGO|D01</v>
      </c>
      <c r="E806">
        <f>IF(C806="","",IF(COUNTIF($D$2:D806,D806)=1,1,0))</f>
        <v>0</v>
      </c>
    </row>
    <row r="807" spans="1:5" x14ac:dyDescent="0.2">
      <c r="A807" t="str">
        <f>Réponses_Domaines!B807</f>
        <v>D02</v>
      </c>
      <c r="B807" t="str">
        <f>IFERROR(VLOOKUP(Réponses_Domaines!A807,Réponses_Répondants!$A$2:$B$5000,2,FALSE),"")</f>
        <v>TGO</v>
      </c>
      <c r="C807">
        <f>Réponses_Domaines!D807</f>
        <v>0</v>
      </c>
      <c r="D807" t="str">
        <f>B807&amp;"|"&amp;A807</f>
        <v>TGO|D02</v>
      </c>
      <c r="E807">
        <f>IF(C807="","",IF(COUNTIF($D$2:D807,D807)=1,1,0))</f>
        <v>0</v>
      </c>
    </row>
    <row r="808" spans="1:5" x14ac:dyDescent="0.2">
      <c r="A808" t="str">
        <f>Réponses_Domaines!B808</f>
        <v>D03</v>
      </c>
      <c r="B808" t="str">
        <f>IFERROR(VLOOKUP(Réponses_Domaines!A808,Réponses_Répondants!$A$2:$B$5000,2,FALSE),"")</f>
        <v>TGO</v>
      </c>
      <c r="C808">
        <f>Réponses_Domaines!D808</f>
        <v>2</v>
      </c>
      <c r="D808" t="str">
        <f>B808&amp;"|"&amp;A808</f>
        <v>TGO|D03</v>
      </c>
      <c r="E808">
        <f>IF(C808="","",IF(COUNTIF($D$2:D808,D808)=1,1,0))</f>
        <v>0</v>
      </c>
    </row>
    <row r="809" spans="1:5" x14ac:dyDescent="0.2">
      <c r="A809" t="str">
        <f>Réponses_Domaines!B809</f>
        <v>D04</v>
      </c>
      <c r="B809" t="str">
        <f>IFERROR(VLOOKUP(Réponses_Domaines!A809,Réponses_Répondants!$A$2:$B$5000,2,FALSE),"")</f>
        <v>TGO</v>
      </c>
      <c r="C809">
        <f>Réponses_Domaines!D809</f>
        <v>3</v>
      </c>
      <c r="D809" t="str">
        <f>B809&amp;"|"&amp;A809</f>
        <v>TGO|D04</v>
      </c>
      <c r="E809">
        <f>IF(C809="","",IF(COUNTIF($D$2:D809,D809)=1,1,0))</f>
        <v>0</v>
      </c>
    </row>
    <row r="810" spans="1:5" x14ac:dyDescent="0.2">
      <c r="A810" t="str">
        <f>Réponses_Domaines!B810</f>
        <v>D05</v>
      </c>
      <c r="B810" t="str">
        <f>IFERROR(VLOOKUP(Réponses_Domaines!A810,Réponses_Répondants!$A$2:$B$5000,2,FALSE),"")</f>
        <v>TGO</v>
      </c>
      <c r="C810">
        <f>Réponses_Domaines!D810</f>
        <v>4</v>
      </c>
      <c r="D810" t="str">
        <f>B810&amp;"|"&amp;A810</f>
        <v>TGO|D05</v>
      </c>
      <c r="E810">
        <f>IF(C810="","",IF(COUNTIF($D$2:D810,D810)=1,1,0))</f>
        <v>0</v>
      </c>
    </row>
    <row r="811" spans="1:5" x14ac:dyDescent="0.2">
      <c r="A811" t="str">
        <f>Réponses_Domaines!B811</f>
        <v>D06</v>
      </c>
      <c r="B811" t="str">
        <f>IFERROR(VLOOKUP(Réponses_Domaines!A811,Réponses_Répondants!$A$2:$B$5000,2,FALSE),"")</f>
        <v>TGO</v>
      </c>
      <c r="C811">
        <f>Réponses_Domaines!D811</f>
        <v>0</v>
      </c>
      <c r="D811" t="str">
        <f>B811&amp;"|"&amp;A811</f>
        <v>TGO|D06</v>
      </c>
      <c r="E811">
        <f>IF(C811="","",IF(COUNTIF($D$2:D811,D811)=1,1,0))</f>
        <v>0</v>
      </c>
    </row>
    <row r="812" spans="1:5" x14ac:dyDescent="0.2">
      <c r="A812" t="str">
        <f>Réponses_Domaines!B812</f>
        <v>D07</v>
      </c>
      <c r="B812" t="str">
        <f>IFERROR(VLOOKUP(Réponses_Domaines!A812,Réponses_Répondants!$A$2:$B$5000,2,FALSE),"")</f>
        <v>TGO</v>
      </c>
      <c r="C812">
        <f>Réponses_Domaines!D812</f>
        <v>0</v>
      </c>
      <c r="D812" t="str">
        <f>B812&amp;"|"&amp;A812</f>
        <v>TGO|D07</v>
      </c>
      <c r="E812">
        <f>IF(C812="","",IF(COUNTIF($D$2:D812,D812)=1,1,0))</f>
        <v>0</v>
      </c>
    </row>
    <row r="813" spans="1:5" x14ac:dyDescent="0.2">
      <c r="A813" t="str">
        <f>Réponses_Domaines!B813</f>
        <v>D08</v>
      </c>
      <c r="B813" t="str">
        <f>IFERROR(VLOOKUP(Réponses_Domaines!A813,Réponses_Répondants!$A$2:$B$5000,2,FALSE),"")</f>
        <v>TGO</v>
      </c>
      <c r="C813">
        <f>Réponses_Domaines!D813</f>
        <v>0</v>
      </c>
      <c r="D813" t="str">
        <f>B813&amp;"|"&amp;A813</f>
        <v>TGO|D08</v>
      </c>
      <c r="E813">
        <f>IF(C813="","",IF(COUNTIF($D$2:D813,D813)=1,1,0))</f>
        <v>0</v>
      </c>
    </row>
    <row r="814" spans="1:5" x14ac:dyDescent="0.2">
      <c r="A814" t="str">
        <f>Réponses_Domaines!B814</f>
        <v>D09</v>
      </c>
      <c r="B814" t="str">
        <f>IFERROR(VLOOKUP(Réponses_Domaines!A814,Réponses_Répondants!$A$2:$B$5000,2,FALSE),"")</f>
        <v>TGO</v>
      </c>
      <c r="C814">
        <f>Réponses_Domaines!D814</f>
        <v>0</v>
      </c>
      <c r="D814" t="str">
        <f>B814&amp;"|"&amp;A814</f>
        <v>TGO|D09</v>
      </c>
      <c r="E814">
        <f>IF(C814="","",IF(COUNTIF($D$2:D814,D814)=1,1,0))</f>
        <v>0</v>
      </c>
    </row>
    <row r="815" spans="1:5" x14ac:dyDescent="0.2">
      <c r="A815" t="str">
        <f>Réponses_Domaines!B815</f>
        <v>D10</v>
      </c>
      <c r="B815" t="str">
        <f>IFERROR(VLOOKUP(Réponses_Domaines!A815,Réponses_Répondants!$A$2:$B$5000,2,FALSE),"")</f>
        <v>TGO</v>
      </c>
      <c r="C815">
        <f>Réponses_Domaines!D815</f>
        <v>1</v>
      </c>
      <c r="D815" t="str">
        <f>B815&amp;"|"&amp;A815</f>
        <v>TGO|D10</v>
      </c>
      <c r="E815">
        <f>IF(C815="","",IF(COUNTIF($D$2:D815,D815)=1,1,0))</f>
        <v>0</v>
      </c>
    </row>
    <row r="816" spans="1:5" x14ac:dyDescent="0.2">
      <c r="A816" t="str">
        <f>Réponses_Domaines!B816</f>
        <v>D11</v>
      </c>
      <c r="B816" t="str">
        <f>IFERROR(VLOOKUP(Réponses_Domaines!A816,Réponses_Répondants!$A$2:$B$5000,2,FALSE),"")</f>
        <v>TGO</v>
      </c>
      <c r="C816">
        <f>Réponses_Domaines!D816</f>
        <v>0</v>
      </c>
      <c r="D816" t="str">
        <f>B816&amp;"|"&amp;A816</f>
        <v>TGO|D11</v>
      </c>
      <c r="E816">
        <f>IF(C816="","",IF(COUNTIF($D$2:D816,D816)=1,1,0))</f>
        <v>0</v>
      </c>
    </row>
    <row r="817" spans="1:5" x14ac:dyDescent="0.2">
      <c r="A817" t="str">
        <f>Réponses_Domaines!B817</f>
        <v>D12</v>
      </c>
      <c r="B817" t="str">
        <f>IFERROR(VLOOKUP(Réponses_Domaines!A817,Réponses_Répondants!$A$2:$B$5000,2,FALSE),"")</f>
        <v>TGO</v>
      </c>
      <c r="C817">
        <f>Réponses_Domaines!D817</f>
        <v>0</v>
      </c>
      <c r="D817" t="str">
        <f>B817&amp;"|"&amp;A817</f>
        <v>TGO|D12</v>
      </c>
      <c r="E817">
        <f>IF(C817="","",IF(COUNTIF($D$2:D817,D817)=1,1,0))</f>
        <v>0</v>
      </c>
    </row>
    <row r="818" spans="1:5" x14ac:dyDescent="0.2">
      <c r="A818" t="str">
        <f>Réponses_Domaines!B818</f>
        <v>D01</v>
      </c>
      <c r="B818" t="str">
        <f>IFERROR(VLOOKUP(Réponses_Domaines!A818,Réponses_Répondants!$A$2:$B$5000,2,FALSE),"")</f>
        <v>MAR</v>
      </c>
      <c r="C818">
        <f>Réponses_Domaines!D818</f>
        <v>4</v>
      </c>
      <c r="D818" t="str">
        <f>B818&amp;"|"&amp;A818</f>
        <v>MAR|D01</v>
      </c>
      <c r="E818">
        <f>IF(C818="","",IF(COUNTIF($D$2:D818,D818)=1,1,0))</f>
        <v>0</v>
      </c>
    </row>
    <row r="819" spans="1:5" x14ac:dyDescent="0.2">
      <c r="A819" t="str">
        <f>Réponses_Domaines!B819</f>
        <v>D02</v>
      </c>
      <c r="B819" t="str">
        <f>IFERROR(VLOOKUP(Réponses_Domaines!A819,Réponses_Répondants!$A$2:$B$5000,2,FALSE),"")</f>
        <v>MAR</v>
      </c>
      <c r="C819">
        <f>Réponses_Domaines!D819</f>
        <v>0</v>
      </c>
      <c r="D819" t="str">
        <f>B819&amp;"|"&amp;A819</f>
        <v>MAR|D02</v>
      </c>
      <c r="E819">
        <f>IF(C819="","",IF(COUNTIF($D$2:D819,D819)=1,1,0))</f>
        <v>0</v>
      </c>
    </row>
    <row r="820" spans="1:5" x14ac:dyDescent="0.2">
      <c r="A820" t="str">
        <f>Réponses_Domaines!B820</f>
        <v>D03</v>
      </c>
      <c r="B820" t="str">
        <f>IFERROR(VLOOKUP(Réponses_Domaines!A820,Réponses_Répondants!$A$2:$B$5000,2,FALSE),"")</f>
        <v>MAR</v>
      </c>
      <c r="C820">
        <f>Réponses_Domaines!D820</f>
        <v>0</v>
      </c>
      <c r="D820" t="str">
        <f>B820&amp;"|"&amp;A820</f>
        <v>MAR|D03</v>
      </c>
      <c r="E820">
        <f>IF(C820="","",IF(COUNTIF($D$2:D820,D820)=1,1,0))</f>
        <v>0</v>
      </c>
    </row>
    <row r="821" spans="1:5" x14ac:dyDescent="0.2">
      <c r="A821" t="str">
        <f>Réponses_Domaines!B821</f>
        <v>D04</v>
      </c>
      <c r="B821" t="str">
        <f>IFERROR(VLOOKUP(Réponses_Domaines!A821,Réponses_Répondants!$A$2:$B$5000,2,FALSE),"")</f>
        <v>MAR</v>
      </c>
      <c r="C821">
        <f>Réponses_Domaines!D821</f>
        <v>0</v>
      </c>
      <c r="D821" t="str">
        <f>B821&amp;"|"&amp;A821</f>
        <v>MAR|D04</v>
      </c>
      <c r="E821">
        <f>IF(C821="","",IF(COUNTIF($D$2:D821,D821)=1,1,0))</f>
        <v>0</v>
      </c>
    </row>
    <row r="822" spans="1:5" x14ac:dyDescent="0.2">
      <c r="A822" t="str">
        <f>Réponses_Domaines!B822</f>
        <v>D05</v>
      </c>
      <c r="B822" t="str">
        <f>IFERROR(VLOOKUP(Réponses_Domaines!A822,Réponses_Répondants!$A$2:$B$5000,2,FALSE),"")</f>
        <v>MAR</v>
      </c>
      <c r="C822">
        <f>Réponses_Domaines!D822</f>
        <v>5</v>
      </c>
      <c r="D822" t="str">
        <f>B822&amp;"|"&amp;A822</f>
        <v>MAR|D05</v>
      </c>
      <c r="E822">
        <f>IF(C822="","",IF(COUNTIF($D$2:D822,D822)=1,1,0))</f>
        <v>0</v>
      </c>
    </row>
    <row r="823" spans="1:5" x14ac:dyDescent="0.2">
      <c r="A823" t="str">
        <f>Réponses_Domaines!B823</f>
        <v>D06</v>
      </c>
      <c r="B823" t="str">
        <f>IFERROR(VLOOKUP(Réponses_Domaines!A823,Réponses_Répondants!$A$2:$B$5000,2,FALSE),"")</f>
        <v>MAR</v>
      </c>
      <c r="C823">
        <f>Réponses_Domaines!D823</f>
        <v>0</v>
      </c>
      <c r="D823" t="str">
        <f>B823&amp;"|"&amp;A823</f>
        <v>MAR|D06</v>
      </c>
      <c r="E823">
        <f>IF(C823="","",IF(COUNTIF($D$2:D823,D823)=1,1,0))</f>
        <v>0</v>
      </c>
    </row>
    <row r="824" spans="1:5" x14ac:dyDescent="0.2">
      <c r="A824" t="str">
        <f>Réponses_Domaines!B824</f>
        <v>D07</v>
      </c>
      <c r="B824" t="str">
        <f>IFERROR(VLOOKUP(Réponses_Domaines!A824,Réponses_Répondants!$A$2:$B$5000,2,FALSE),"")</f>
        <v>MAR</v>
      </c>
      <c r="C824">
        <f>Réponses_Domaines!D824</f>
        <v>0</v>
      </c>
      <c r="D824" t="str">
        <f>B824&amp;"|"&amp;A824</f>
        <v>MAR|D07</v>
      </c>
      <c r="E824">
        <f>IF(C824="","",IF(COUNTIF($D$2:D824,D824)=1,1,0))</f>
        <v>0</v>
      </c>
    </row>
    <row r="825" spans="1:5" x14ac:dyDescent="0.2">
      <c r="A825" t="str">
        <f>Réponses_Domaines!B825</f>
        <v>D08</v>
      </c>
      <c r="B825" t="str">
        <f>IFERROR(VLOOKUP(Réponses_Domaines!A825,Réponses_Répondants!$A$2:$B$5000,2,FALSE),"")</f>
        <v>MAR</v>
      </c>
      <c r="C825">
        <f>Réponses_Domaines!D825</f>
        <v>2</v>
      </c>
      <c r="D825" t="str">
        <f>B825&amp;"|"&amp;A825</f>
        <v>MAR|D08</v>
      </c>
      <c r="E825">
        <f>IF(C825="","",IF(COUNTIF($D$2:D825,D825)=1,1,0))</f>
        <v>0</v>
      </c>
    </row>
    <row r="826" spans="1:5" x14ac:dyDescent="0.2">
      <c r="A826" t="str">
        <f>Réponses_Domaines!B826</f>
        <v>D09</v>
      </c>
      <c r="B826" t="str">
        <f>IFERROR(VLOOKUP(Réponses_Domaines!A826,Réponses_Répondants!$A$2:$B$5000,2,FALSE),"")</f>
        <v>MAR</v>
      </c>
      <c r="C826">
        <f>Réponses_Domaines!D826</f>
        <v>1</v>
      </c>
      <c r="D826" t="str">
        <f>B826&amp;"|"&amp;A826</f>
        <v>MAR|D09</v>
      </c>
      <c r="E826">
        <f>IF(C826="","",IF(COUNTIF($D$2:D826,D826)=1,1,0))</f>
        <v>0</v>
      </c>
    </row>
    <row r="827" spans="1:5" x14ac:dyDescent="0.2">
      <c r="A827" t="str">
        <f>Réponses_Domaines!B827</f>
        <v>D10</v>
      </c>
      <c r="B827" t="str">
        <f>IFERROR(VLOOKUP(Réponses_Domaines!A827,Réponses_Répondants!$A$2:$B$5000,2,FALSE),"")</f>
        <v>MAR</v>
      </c>
      <c r="C827">
        <f>Réponses_Domaines!D827</f>
        <v>0</v>
      </c>
      <c r="D827" t="str">
        <f>B827&amp;"|"&amp;A827</f>
        <v>MAR|D10</v>
      </c>
      <c r="E827">
        <f>IF(C827="","",IF(COUNTIF($D$2:D827,D827)=1,1,0))</f>
        <v>0</v>
      </c>
    </row>
    <row r="828" spans="1:5" x14ac:dyDescent="0.2">
      <c r="A828" t="str">
        <f>Réponses_Domaines!B828</f>
        <v>D11</v>
      </c>
      <c r="B828" t="str">
        <f>IFERROR(VLOOKUP(Réponses_Domaines!A828,Réponses_Répondants!$A$2:$B$5000,2,FALSE),"")</f>
        <v>MAR</v>
      </c>
      <c r="C828">
        <f>Réponses_Domaines!D828</f>
        <v>3</v>
      </c>
      <c r="D828" t="str">
        <f>B828&amp;"|"&amp;A828</f>
        <v>MAR|D11</v>
      </c>
      <c r="E828">
        <f>IF(C828="","",IF(COUNTIF($D$2:D828,D828)=1,1,0))</f>
        <v>0</v>
      </c>
    </row>
    <row r="829" spans="1:5" x14ac:dyDescent="0.2">
      <c r="A829" t="str">
        <f>Réponses_Domaines!B829</f>
        <v>D12</v>
      </c>
      <c r="B829" t="str">
        <f>IFERROR(VLOOKUP(Réponses_Domaines!A829,Réponses_Répondants!$A$2:$B$5000,2,FALSE),"")</f>
        <v>MAR</v>
      </c>
      <c r="C829">
        <f>Réponses_Domaines!D829</f>
        <v>0</v>
      </c>
      <c r="D829" t="str">
        <f>B829&amp;"|"&amp;A829</f>
        <v>MAR|D12</v>
      </c>
      <c r="E829">
        <f>IF(C829="","",IF(COUNTIF($D$2:D829,D829)=1,1,0))</f>
        <v>0</v>
      </c>
    </row>
    <row r="830" spans="1:5" x14ac:dyDescent="0.2">
      <c r="A830" t="str">
        <f>Réponses_Domaines!B830</f>
        <v>D01</v>
      </c>
      <c r="B830" t="str">
        <f>IFERROR(VLOOKUP(Réponses_Domaines!A830,Réponses_Répondants!$A$2:$B$5000,2,FALSE),"")</f>
        <v>CIV</v>
      </c>
      <c r="C830">
        <f>Réponses_Domaines!D830</f>
        <v>0</v>
      </c>
      <c r="D830" t="str">
        <f>B830&amp;"|"&amp;A830</f>
        <v>CIV|D01</v>
      </c>
      <c r="E830">
        <f>IF(C830="","",IF(COUNTIF($D$2:D830,D830)=1,1,0))</f>
        <v>0</v>
      </c>
    </row>
    <row r="831" spans="1:5" x14ac:dyDescent="0.2">
      <c r="A831" t="str">
        <f>Réponses_Domaines!B831</f>
        <v>D02</v>
      </c>
      <c r="B831" t="str">
        <f>IFERROR(VLOOKUP(Réponses_Domaines!A831,Réponses_Répondants!$A$2:$B$5000,2,FALSE),"")</f>
        <v>CIV</v>
      </c>
      <c r="C831">
        <f>Réponses_Domaines!D831</f>
        <v>4</v>
      </c>
      <c r="D831" t="str">
        <f>B831&amp;"|"&amp;A831</f>
        <v>CIV|D02</v>
      </c>
      <c r="E831">
        <f>IF(C831="","",IF(COUNTIF($D$2:D831,D831)=1,1,0))</f>
        <v>0</v>
      </c>
    </row>
    <row r="832" spans="1:5" x14ac:dyDescent="0.2">
      <c r="A832" t="str">
        <f>Réponses_Domaines!B832</f>
        <v>D03</v>
      </c>
      <c r="B832" t="str">
        <f>IFERROR(VLOOKUP(Réponses_Domaines!A832,Réponses_Répondants!$A$2:$B$5000,2,FALSE),"")</f>
        <v>CIV</v>
      </c>
      <c r="C832">
        <f>Réponses_Domaines!D832</f>
        <v>0</v>
      </c>
      <c r="D832" t="str">
        <f>B832&amp;"|"&amp;A832</f>
        <v>CIV|D03</v>
      </c>
      <c r="E832">
        <f>IF(C832="","",IF(COUNTIF($D$2:D832,D832)=1,1,0))</f>
        <v>0</v>
      </c>
    </row>
    <row r="833" spans="1:5" x14ac:dyDescent="0.2">
      <c r="A833" t="str">
        <f>Réponses_Domaines!B833</f>
        <v>D04</v>
      </c>
      <c r="B833" t="str">
        <f>IFERROR(VLOOKUP(Réponses_Domaines!A833,Réponses_Répondants!$A$2:$B$5000,2,FALSE),"")</f>
        <v>CIV</v>
      </c>
      <c r="C833">
        <f>Réponses_Domaines!D833</f>
        <v>0</v>
      </c>
      <c r="D833" t="str">
        <f>B833&amp;"|"&amp;A833</f>
        <v>CIV|D04</v>
      </c>
      <c r="E833">
        <f>IF(C833="","",IF(COUNTIF($D$2:D833,D833)=1,1,0))</f>
        <v>0</v>
      </c>
    </row>
    <row r="834" spans="1:5" x14ac:dyDescent="0.2">
      <c r="A834" t="str">
        <f>Réponses_Domaines!B834</f>
        <v>D05</v>
      </c>
      <c r="B834" t="str">
        <f>IFERROR(VLOOKUP(Réponses_Domaines!A834,Réponses_Répondants!$A$2:$B$5000,2,FALSE),"")</f>
        <v>CIV</v>
      </c>
      <c r="C834">
        <f>Réponses_Domaines!D834</f>
        <v>0</v>
      </c>
      <c r="D834" t="str">
        <f>B834&amp;"|"&amp;A834</f>
        <v>CIV|D05</v>
      </c>
      <c r="E834">
        <f>IF(C834="","",IF(COUNTIF($D$2:D834,D834)=1,1,0))</f>
        <v>0</v>
      </c>
    </row>
    <row r="835" spans="1:5" x14ac:dyDescent="0.2">
      <c r="A835" t="str">
        <f>Réponses_Domaines!B835</f>
        <v>D06</v>
      </c>
      <c r="B835" t="str">
        <f>IFERROR(VLOOKUP(Réponses_Domaines!A835,Réponses_Répondants!$A$2:$B$5000,2,FALSE),"")</f>
        <v>CIV</v>
      </c>
      <c r="C835">
        <f>Réponses_Domaines!D835</f>
        <v>3</v>
      </c>
      <c r="D835" t="str">
        <f>B835&amp;"|"&amp;A835</f>
        <v>CIV|D06</v>
      </c>
      <c r="E835">
        <f>IF(C835="","",IF(COUNTIF($D$2:D835,D835)=1,1,0))</f>
        <v>0</v>
      </c>
    </row>
    <row r="836" spans="1:5" x14ac:dyDescent="0.2">
      <c r="A836" t="str">
        <f>Réponses_Domaines!B836</f>
        <v>D07</v>
      </c>
      <c r="B836" t="str">
        <f>IFERROR(VLOOKUP(Réponses_Domaines!A836,Réponses_Répondants!$A$2:$B$5000,2,FALSE),"")</f>
        <v>CIV</v>
      </c>
      <c r="C836">
        <f>Réponses_Domaines!D836</f>
        <v>1</v>
      </c>
      <c r="D836" t="str">
        <f>B836&amp;"|"&amp;A836</f>
        <v>CIV|D07</v>
      </c>
      <c r="E836">
        <f>IF(C836="","",IF(COUNTIF($D$2:D836,D836)=1,1,0))</f>
        <v>0</v>
      </c>
    </row>
    <row r="837" spans="1:5" x14ac:dyDescent="0.2">
      <c r="A837" t="str">
        <f>Réponses_Domaines!B837</f>
        <v>D08</v>
      </c>
      <c r="B837" t="str">
        <f>IFERROR(VLOOKUP(Réponses_Domaines!A837,Réponses_Répondants!$A$2:$B$5000,2,FALSE),"")</f>
        <v>CIV</v>
      </c>
      <c r="C837">
        <f>Réponses_Domaines!D837</f>
        <v>2</v>
      </c>
      <c r="D837" t="str">
        <f>B837&amp;"|"&amp;A837</f>
        <v>CIV|D08</v>
      </c>
      <c r="E837">
        <f>IF(C837="","",IF(COUNTIF($D$2:D837,D837)=1,1,0))</f>
        <v>0</v>
      </c>
    </row>
    <row r="838" spans="1:5" x14ac:dyDescent="0.2">
      <c r="A838" t="str">
        <f>Réponses_Domaines!B838</f>
        <v>D09</v>
      </c>
      <c r="B838" t="str">
        <f>IFERROR(VLOOKUP(Réponses_Domaines!A838,Réponses_Répondants!$A$2:$B$5000,2,FALSE),"")</f>
        <v>CIV</v>
      </c>
      <c r="C838">
        <f>Réponses_Domaines!D838</f>
        <v>0</v>
      </c>
      <c r="D838" t="str">
        <f>B838&amp;"|"&amp;A838</f>
        <v>CIV|D09</v>
      </c>
      <c r="E838">
        <f>IF(C838="","",IF(COUNTIF($D$2:D838,D838)=1,1,0))</f>
        <v>0</v>
      </c>
    </row>
    <row r="839" spans="1:5" x14ac:dyDescent="0.2">
      <c r="A839" t="str">
        <f>Réponses_Domaines!B839</f>
        <v>D10</v>
      </c>
      <c r="B839" t="str">
        <f>IFERROR(VLOOKUP(Réponses_Domaines!A839,Réponses_Répondants!$A$2:$B$5000,2,FALSE),"")</f>
        <v>CIV</v>
      </c>
      <c r="C839">
        <f>Réponses_Domaines!D839</f>
        <v>0</v>
      </c>
      <c r="D839" t="str">
        <f>B839&amp;"|"&amp;A839</f>
        <v>CIV|D10</v>
      </c>
      <c r="E839">
        <f>IF(C839="","",IF(COUNTIF($D$2:D839,D839)=1,1,0))</f>
        <v>0</v>
      </c>
    </row>
    <row r="840" spans="1:5" x14ac:dyDescent="0.2">
      <c r="A840" t="str">
        <f>Réponses_Domaines!B840</f>
        <v>D11</v>
      </c>
      <c r="B840" t="str">
        <f>IFERROR(VLOOKUP(Réponses_Domaines!A840,Réponses_Répondants!$A$2:$B$5000,2,FALSE),"")</f>
        <v>CIV</v>
      </c>
      <c r="C840">
        <f>Réponses_Domaines!D840</f>
        <v>5</v>
      </c>
      <c r="D840" t="str">
        <f>B840&amp;"|"&amp;A840</f>
        <v>CIV|D11</v>
      </c>
      <c r="E840">
        <f>IF(C840="","",IF(COUNTIF($D$2:D840,D840)=1,1,0))</f>
        <v>0</v>
      </c>
    </row>
    <row r="841" spans="1:5" x14ac:dyDescent="0.2">
      <c r="A841" t="str">
        <f>Réponses_Domaines!B841</f>
        <v>D12</v>
      </c>
      <c r="B841" t="str">
        <f>IFERROR(VLOOKUP(Réponses_Domaines!A841,Réponses_Répondants!$A$2:$B$5000,2,FALSE),"")</f>
        <v>CIV</v>
      </c>
      <c r="C841">
        <f>Réponses_Domaines!D841</f>
        <v>0</v>
      </c>
      <c r="D841" t="str">
        <f>B841&amp;"|"&amp;A841</f>
        <v>CIV|D12</v>
      </c>
      <c r="E841">
        <f>IF(C841="","",IF(COUNTIF($D$2:D841,D841)=1,1,0))</f>
        <v>0</v>
      </c>
    </row>
    <row r="842" spans="1:5" x14ac:dyDescent="0.2">
      <c r="A842" t="str">
        <f>Réponses_Domaines!B842</f>
        <v>D01</v>
      </c>
      <c r="B842" t="str">
        <f>IFERROR(VLOOKUP(Réponses_Domaines!A842,Réponses_Répondants!$A$2:$B$5000,2,FALSE),"")</f>
        <v>BFA</v>
      </c>
      <c r="C842">
        <f>Réponses_Domaines!D842</f>
        <v>0</v>
      </c>
      <c r="D842" t="str">
        <f>B842&amp;"|"&amp;A842</f>
        <v>BFA|D01</v>
      </c>
      <c r="E842">
        <f>IF(C842="","",IF(COUNTIF($D$2:D842,D842)=1,1,0))</f>
        <v>0</v>
      </c>
    </row>
    <row r="843" spans="1:5" x14ac:dyDescent="0.2">
      <c r="A843" t="str">
        <f>Réponses_Domaines!B843</f>
        <v>D02</v>
      </c>
      <c r="B843" t="str">
        <f>IFERROR(VLOOKUP(Réponses_Domaines!A843,Réponses_Répondants!$A$2:$B$5000,2,FALSE),"")</f>
        <v>BFA</v>
      </c>
      <c r="C843">
        <f>Réponses_Domaines!D843</f>
        <v>0</v>
      </c>
      <c r="D843" t="str">
        <f>B843&amp;"|"&amp;A843</f>
        <v>BFA|D02</v>
      </c>
      <c r="E843">
        <f>IF(C843="","",IF(COUNTIF($D$2:D843,D843)=1,1,0))</f>
        <v>0</v>
      </c>
    </row>
    <row r="844" spans="1:5" x14ac:dyDescent="0.2">
      <c r="A844" t="str">
        <f>Réponses_Domaines!B844</f>
        <v>D03</v>
      </c>
      <c r="B844" t="str">
        <f>IFERROR(VLOOKUP(Réponses_Domaines!A844,Réponses_Répondants!$A$2:$B$5000,2,FALSE),"")</f>
        <v>BFA</v>
      </c>
      <c r="C844">
        <f>Réponses_Domaines!D844</f>
        <v>0</v>
      </c>
      <c r="D844" t="str">
        <f>B844&amp;"|"&amp;A844</f>
        <v>BFA|D03</v>
      </c>
      <c r="E844">
        <f>IF(C844="","",IF(COUNTIF($D$2:D844,D844)=1,1,0))</f>
        <v>0</v>
      </c>
    </row>
    <row r="845" spans="1:5" x14ac:dyDescent="0.2">
      <c r="A845" t="str">
        <f>Réponses_Domaines!B845</f>
        <v>D04</v>
      </c>
      <c r="B845" t="str">
        <f>IFERROR(VLOOKUP(Réponses_Domaines!A845,Réponses_Répondants!$A$2:$B$5000,2,FALSE),"")</f>
        <v>BFA</v>
      </c>
      <c r="C845">
        <f>Réponses_Domaines!D845</f>
        <v>0</v>
      </c>
      <c r="D845" t="str">
        <f>B845&amp;"|"&amp;A845</f>
        <v>BFA|D04</v>
      </c>
      <c r="E845">
        <f>IF(C845="","",IF(COUNTIF($D$2:D845,D845)=1,1,0))</f>
        <v>0</v>
      </c>
    </row>
    <row r="846" spans="1:5" x14ac:dyDescent="0.2">
      <c r="A846" t="str">
        <f>Réponses_Domaines!B846</f>
        <v>D05</v>
      </c>
      <c r="B846" t="str">
        <f>IFERROR(VLOOKUP(Réponses_Domaines!A846,Réponses_Répondants!$A$2:$B$5000,2,FALSE),"")</f>
        <v>BFA</v>
      </c>
      <c r="C846">
        <f>Réponses_Domaines!D846</f>
        <v>3</v>
      </c>
      <c r="D846" t="str">
        <f>B846&amp;"|"&amp;A846</f>
        <v>BFA|D05</v>
      </c>
      <c r="E846">
        <f>IF(C846="","",IF(COUNTIF($D$2:D846,D846)=1,1,0))</f>
        <v>0</v>
      </c>
    </row>
    <row r="847" spans="1:5" x14ac:dyDescent="0.2">
      <c r="A847" t="str">
        <f>Réponses_Domaines!B847</f>
        <v>D06</v>
      </c>
      <c r="B847" t="str">
        <f>IFERROR(VLOOKUP(Réponses_Domaines!A847,Réponses_Répondants!$A$2:$B$5000,2,FALSE),"")</f>
        <v>BFA</v>
      </c>
      <c r="C847">
        <f>Réponses_Domaines!D847</f>
        <v>0</v>
      </c>
      <c r="D847" t="str">
        <f>B847&amp;"|"&amp;A847</f>
        <v>BFA|D06</v>
      </c>
      <c r="E847">
        <f>IF(C847="","",IF(COUNTIF($D$2:D847,D847)=1,1,0))</f>
        <v>0</v>
      </c>
    </row>
    <row r="848" spans="1:5" x14ac:dyDescent="0.2">
      <c r="A848" t="str">
        <f>Réponses_Domaines!B848</f>
        <v>D07</v>
      </c>
      <c r="B848" t="str">
        <f>IFERROR(VLOOKUP(Réponses_Domaines!A848,Réponses_Répondants!$A$2:$B$5000,2,FALSE),"")</f>
        <v>BFA</v>
      </c>
      <c r="C848">
        <f>Réponses_Domaines!D848</f>
        <v>1</v>
      </c>
      <c r="D848" t="str">
        <f>B848&amp;"|"&amp;A848</f>
        <v>BFA|D07</v>
      </c>
      <c r="E848">
        <f>IF(C848="","",IF(COUNTIF($D$2:D848,D848)=1,1,0))</f>
        <v>0</v>
      </c>
    </row>
    <row r="849" spans="1:5" x14ac:dyDescent="0.2">
      <c r="A849" t="str">
        <f>Réponses_Domaines!B849</f>
        <v>D08</v>
      </c>
      <c r="B849" t="str">
        <f>IFERROR(VLOOKUP(Réponses_Domaines!A849,Réponses_Répondants!$A$2:$B$5000,2,FALSE),"")</f>
        <v>BFA</v>
      </c>
      <c r="C849">
        <f>Réponses_Domaines!D849</f>
        <v>5</v>
      </c>
      <c r="D849" t="str">
        <f>B849&amp;"|"&amp;A849</f>
        <v>BFA|D08</v>
      </c>
      <c r="E849">
        <f>IF(C849="","",IF(COUNTIF($D$2:D849,D849)=1,1,0))</f>
        <v>0</v>
      </c>
    </row>
    <row r="850" spans="1:5" x14ac:dyDescent="0.2">
      <c r="A850" t="str">
        <f>Réponses_Domaines!B850</f>
        <v>D09</v>
      </c>
      <c r="B850" t="str">
        <f>IFERROR(VLOOKUP(Réponses_Domaines!A850,Réponses_Répondants!$A$2:$B$5000,2,FALSE),"")</f>
        <v>BFA</v>
      </c>
      <c r="C850">
        <f>Réponses_Domaines!D850</f>
        <v>0</v>
      </c>
      <c r="D850" t="str">
        <f>B850&amp;"|"&amp;A850</f>
        <v>BFA|D09</v>
      </c>
      <c r="E850">
        <f>IF(C850="","",IF(COUNTIF($D$2:D850,D850)=1,1,0))</f>
        <v>0</v>
      </c>
    </row>
    <row r="851" spans="1:5" x14ac:dyDescent="0.2">
      <c r="A851" t="str">
        <f>Réponses_Domaines!B851</f>
        <v>D10</v>
      </c>
      <c r="B851" t="str">
        <f>IFERROR(VLOOKUP(Réponses_Domaines!A851,Réponses_Répondants!$A$2:$B$5000,2,FALSE),"")</f>
        <v>BFA</v>
      </c>
      <c r="C851">
        <f>Réponses_Domaines!D851</f>
        <v>4</v>
      </c>
      <c r="D851" t="str">
        <f>B851&amp;"|"&amp;A851</f>
        <v>BFA|D10</v>
      </c>
      <c r="E851">
        <f>IF(C851="","",IF(COUNTIF($D$2:D851,D851)=1,1,0))</f>
        <v>0</v>
      </c>
    </row>
    <row r="852" spans="1:5" x14ac:dyDescent="0.2">
      <c r="A852" t="str">
        <f>Réponses_Domaines!B852</f>
        <v>D11</v>
      </c>
      <c r="B852" t="str">
        <f>IFERROR(VLOOKUP(Réponses_Domaines!A852,Réponses_Répondants!$A$2:$B$5000,2,FALSE),"")</f>
        <v>BFA</v>
      </c>
      <c r="C852">
        <f>Réponses_Domaines!D852</f>
        <v>0</v>
      </c>
      <c r="D852" t="str">
        <f>B852&amp;"|"&amp;A852</f>
        <v>BFA|D11</v>
      </c>
      <c r="E852">
        <f>IF(C852="","",IF(COUNTIF($D$2:D852,D852)=1,1,0))</f>
        <v>0</v>
      </c>
    </row>
    <row r="853" spans="1:5" x14ac:dyDescent="0.2">
      <c r="A853" t="str">
        <f>Réponses_Domaines!B853</f>
        <v>D12</v>
      </c>
      <c r="B853" t="str">
        <f>IFERROR(VLOOKUP(Réponses_Domaines!A853,Réponses_Répondants!$A$2:$B$5000,2,FALSE),"")</f>
        <v>BFA</v>
      </c>
      <c r="C853">
        <f>Réponses_Domaines!D853</f>
        <v>2</v>
      </c>
      <c r="D853" t="str">
        <f>B853&amp;"|"&amp;A853</f>
        <v>BFA|D12</v>
      </c>
      <c r="E853">
        <f>IF(C853="","",IF(COUNTIF($D$2:D853,D853)=1,1,0))</f>
        <v>0</v>
      </c>
    </row>
    <row r="854" spans="1:5" x14ac:dyDescent="0.2">
      <c r="A854" t="str">
        <f>Réponses_Domaines!B854</f>
        <v>D01</v>
      </c>
      <c r="B854" t="str">
        <f>IFERROR(VLOOKUP(Réponses_Domaines!A854,Réponses_Répondants!$A$2:$B$5000,2,FALSE),"")</f>
        <v>NGA</v>
      </c>
      <c r="C854">
        <f>Réponses_Domaines!D854</f>
        <v>1</v>
      </c>
      <c r="D854" t="str">
        <f>B854&amp;"|"&amp;A854</f>
        <v>NGA|D01</v>
      </c>
      <c r="E854">
        <f>IF(C854="","",IF(COUNTIF($D$2:D854,D854)=1,1,0))</f>
        <v>0</v>
      </c>
    </row>
    <row r="855" spans="1:5" x14ac:dyDescent="0.2">
      <c r="A855" t="str">
        <f>Réponses_Domaines!B855</f>
        <v>D02</v>
      </c>
      <c r="B855" t="str">
        <f>IFERROR(VLOOKUP(Réponses_Domaines!A855,Réponses_Répondants!$A$2:$B$5000,2,FALSE),"")</f>
        <v>NGA</v>
      </c>
      <c r="C855">
        <f>Réponses_Domaines!D855</f>
        <v>0</v>
      </c>
      <c r="D855" t="str">
        <f>B855&amp;"|"&amp;A855</f>
        <v>NGA|D02</v>
      </c>
      <c r="E855">
        <f>IF(C855="","",IF(COUNTIF($D$2:D855,D855)=1,1,0))</f>
        <v>0</v>
      </c>
    </row>
    <row r="856" spans="1:5" x14ac:dyDescent="0.2">
      <c r="A856" t="str">
        <f>Réponses_Domaines!B856</f>
        <v>D03</v>
      </c>
      <c r="B856" t="str">
        <f>IFERROR(VLOOKUP(Réponses_Domaines!A856,Réponses_Répondants!$A$2:$B$5000,2,FALSE),"")</f>
        <v>NGA</v>
      </c>
      <c r="C856">
        <f>Réponses_Domaines!D856</f>
        <v>0</v>
      </c>
      <c r="D856" t="str">
        <f>B856&amp;"|"&amp;A856</f>
        <v>NGA|D03</v>
      </c>
      <c r="E856">
        <f>IF(C856="","",IF(COUNTIF($D$2:D856,D856)=1,1,0))</f>
        <v>0</v>
      </c>
    </row>
    <row r="857" spans="1:5" x14ac:dyDescent="0.2">
      <c r="A857" t="str">
        <f>Réponses_Domaines!B857</f>
        <v>D04</v>
      </c>
      <c r="B857" t="str">
        <f>IFERROR(VLOOKUP(Réponses_Domaines!A857,Réponses_Répondants!$A$2:$B$5000,2,FALSE),"")</f>
        <v>NGA</v>
      </c>
      <c r="C857">
        <f>Réponses_Domaines!D857</f>
        <v>0</v>
      </c>
      <c r="D857" t="str">
        <f>B857&amp;"|"&amp;A857</f>
        <v>NGA|D04</v>
      </c>
      <c r="E857">
        <f>IF(C857="","",IF(COUNTIF($D$2:D857,D857)=1,1,0))</f>
        <v>0</v>
      </c>
    </row>
    <row r="858" spans="1:5" x14ac:dyDescent="0.2">
      <c r="A858" t="str">
        <f>Réponses_Domaines!B858</f>
        <v>D05</v>
      </c>
      <c r="B858" t="str">
        <f>IFERROR(VLOOKUP(Réponses_Domaines!A858,Réponses_Répondants!$A$2:$B$5000,2,FALSE),"")</f>
        <v>NGA</v>
      </c>
      <c r="C858">
        <f>Réponses_Domaines!D858</f>
        <v>0</v>
      </c>
      <c r="D858" t="str">
        <f>B858&amp;"|"&amp;A858</f>
        <v>NGA|D05</v>
      </c>
      <c r="E858">
        <f>IF(C858="","",IF(COUNTIF($D$2:D858,D858)=1,1,0))</f>
        <v>0</v>
      </c>
    </row>
    <row r="859" spans="1:5" x14ac:dyDescent="0.2">
      <c r="A859" t="str">
        <f>Réponses_Domaines!B859</f>
        <v>D06</v>
      </c>
      <c r="B859" t="str">
        <f>IFERROR(VLOOKUP(Réponses_Domaines!A859,Réponses_Répondants!$A$2:$B$5000,2,FALSE),"")</f>
        <v>NGA</v>
      </c>
      <c r="C859">
        <f>Réponses_Domaines!D859</f>
        <v>4</v>
      </c>
      <c r="D859" t="str">
        <f>B859&amp;"|"&amp;A859</f>
        <v>NGA|D06</v>
      </c>
      <c r="E859">
        <f>IF(C859="","",IF(COUNTIF($D$2:D859,D859)=1,1,0))</f>
        <v>0</v>
      </c>
    </row>
    <row r="860" spans="1:5" x14ac:dyDescent="0.2">
      <c r="A860" t="str">
        <f>Réponses_Domaines!B860</f>
        <v>D07</v>
      </c>
      <c r="B860" t="str">
        <f>IFERROR(VLOOKUP(Réponses_Domaines!A860,Réponses_Répondants!$A$2:$B$5000,2,FALSE),"")</f>
        <v>NGA</v>
      </c>
      <c r="C860">
        <f>Réponses_Domaines!D860</f>
        <v>0</v>
      </c>
      <c r="D860" t="str">
        <f>B860&amp;"|"&amp;A860</f>
        <v>NGA|D07</v>
      </c>
      <c r="E860">
        <f>IF(C860="","",IF(COUNTIF($D$2:D860,D860)=1,1,0))</f>
        <v>0</v>
      </c>
    </row>
    <row r="861" spans="1:5" x14ac:dyDescent="0.2">
      <c r="A861" t="str">
        <f>Réponses_Domaines!B861</f>
        <v>D08</v>
      </c>
      <c r="B861" t="str">
        <f>IFERROR(VLOOKUP(Réponses_Domaines!A861,Réponses_Répondants!$A$2:$B$5000,2,FALSE),"")</f>
        <v>NGA</v>
      </c>
      <c r="C861">
        <f>Réponses_Domaines!D861</f>
        <v>5</v>
      </c>
      <c r="D861" t="str">
        <f>B861&amp;"|"&amp;A861</f>
        <v>NGA|D08</v>
      </c>
      <c r="E861">
        <f>IF(C861="","",IF(COUNTIF($D$2:D861,D861)=1,1,0))</f>
        <v>0</v>
      </c>
    </row>
    <row r="862" spans="1:5" x14ac:dyDescent="0.2">
      <c r="A862" t="str">
        <f>Réponses_Domaines!B862</f>
        <v>D09</v>
      </c>
      <c r="B862" t="str">
        <f>IFERROR(VLOOKUP(Réponses_Domaines!A862,Réponses_Répondants!$A$2:$B$5000,2,FALSE),"")</f>
        <v>NGA</v>
      </c>
      <c r="C862">
        <f>Réponses_Domaines!D862</f>
        <v>2</v>
      </c>
      <c r="D862" t="str">
        <f>B862&amp;"|"&amp;A862</f>
        <v>NGA|D09</v>
      </c>
      <c r="E862">
        <f>IF(C862="","",IF(COUNTIF($D$2:D862,D862)=1,1,0))</f>
        <v>0</v>
      </c>
    </row>
    <row r="863" spans="1:5" x14ac:dyDescent="0.2">
      <c r="A863" t="str">
        <f>Réponses_Domaines!B863</f>
        <v>D10</v>
      </c>
      <c r="B863" t="str">
        <f>IFERROR(VLOOKUP(Réponses_Domaines!A863,Réponses_Répondants!$A$2:$B$5000,2,FALSE),"")</f>
        <v>NGA</v>
      </c>
      <c r="C863">
        <f>Réponses_Domaines!D863</f>
        <v>0</v>
      </c>
      <c r="D863" t="str">
        <f>B863&amp;"|"&amp;A863</f>
        <v>NGA|D10</v>
      </c>
      <c r="E863">
        <f>IF(C863="","",IF(COUNTIF($D$2:D863,D863)=1,1,0))</f>
        <v>0</v>
      </c>
    </row>
    <row r="864" spans="1:5" x14ac:dyDescent="0.2">
      <c r="A864" t="str">
        <f>Réponses_Domaines!B864</f>
        <v>D11</v>
      </c>
      <c r="B864" t="str">
        <f>IFERROR(VLOOKUP(Réponses_Domaines!A864,Réponses_Répondants!$A$2:$B$5000,2,FALSE),"")</f>
        <v>NGA</v>
      </c>
      <c r="C864">
        <f>Réponses_Domaines!D864</f>
        <v>0</v>
      </c>
      <c r="D864" t="str">
        <f>B864&amp;"|"&amp;A864</f>
        <v>NGA|D11</v>
      </c>
      <c r="E864">
        <f>IF(C864="","",IF(COUNTIF($D$2:D864,D864)=1,1,0))</f>
        <v>0</v>
      </c>
    </row>
    <row r="865" spans="1:5" x14ac:dyDescent="0.2">
      <c r="A865" t="str">
        <f>Réponses_Domaines!B865</f>
        <v>D12</v>
      </c>
      <c r="B865" t="str">
        <f>IFERROR(VLOOKUP(Réponses_Domaines!A865,Réponses_Répondants!$A$2:$B$5000,2,FALSE),"")</f>
        <v>NGA</v>
      </c>
      <c r="C865">
        <f>Réponses_Domaines!D865</f>
        <v>3</v>
      </c>
      <c r="D865" t="str">
        <f>B865&amp;"|"&amp;A865</f>
        <v>NGA|D12</v>
      </c>
      <c r="E865">
        <f>IF(C865="","",IF(COUNTIF($D$2:D865,D865)=1,1,0))</f>
        <v>0</v>
      </c>
    </row>
    <row r="866" spans="1:5" x14ac:dyDescent="0.2">
      <c r="A866" t="str">
        <f>Réponses_Domaines!B866</f>
        <v>D01</v>
      </c>
      <c r="B866" t="str">
        <f>IFERROR(VLOOKUP(Réponses_Domaines!A866,Réponses_Répondants!$A$2:$B$5000,2,FALSE),"")</f>
        <v>RWA</v>
      </c>
      <c r="C866">
        <f>Réponses_Domaines!D866</f>
        <v>0</v>
      </c>
      <c r="D866" t="str">
        <f>B866&amp;"|"&amp;A866</f>
        <v>RWA|D01</v>
      </c>
      <c r="E866">
        <f>IF(C866="","",IF(COUNTIF($D$2:D866,D866)=1,1,0))</f>
        <v>0</v>
      </c>
    </row>
    <row r="867" spans="1:5" x14ac:dyDescent="0.2">
      <c r="A867" t="str">
        <f>Réponses_Domaines!B867</f>
        <v>D02</v>
      </c>
      <c r="B867" t="str">
        <f>IFERROR(VLOOKUP(Réponses_Domaines!A867,Réponses_Répondants!$A$2:$B$5000,2,FALSE),"")</f>
        <v>RWA</v>
      </c>
      <c r="C867">
        <f>Réponses_Domaines!D867</f>
        <v>0</v>
      </c>
      <c r="D867" t="str">
        <f>B867&amp;"|"&amp;A867</f>
        <v>RWA|D02</v>
      </c>
      <c r="E867">
        <f>IF(C867="","",IF(COUNTIF($D$2:D867,D867)=1,1,0))</f>
        <v>0</v>
      </c>
    </row>
    <row r="868" spans="1:5" x14ac:dyDescent="0.2">
      <c r="A868" t="str">
        <f>Réponses_Domaines!B868</f>
        <v>D03</v>
      </c>
      <c r="B868" t="str">
        <f>IFERROR(VLOOKUP(Réponses_Domaines!A868,Réponses_Répondants!$A$2:$B$5000,2,FALSE),"")</f>
        <v>RWA</v>
      </c>
      <c r="C868">
        <f>Réponses_Domaines!D868</f>
        <v>2</v>
      </c>
      <c r="D868" t="str">
        <f>B868&amp;"|"&amp;A868</f>
        <v>RWA|D03</v>
      </c>
      <c r="E868">
        <f>IF(C868="","",IF(COUNTIF($D$2:D868,D868)=1,1,0))</f>
        <v>0</v>
      </c>
    </row>
    <row r="869" spans="1:5" x14ac:dyDescent="0.2">
      <c r="A869" t="str">
        <f>Réponses_Domaines!B869</f>
        <v>D04</v>
      </c>
      <c r="B869" t="str">
        <f>IFERROR(VLOOKUP(Réponses_Domaines!A869,Réponses_Répondants!$A$2:$B$5000,2,FALSE),"")</f>
        <v>RWA</v>
      </c>
      <c r="C869">
        <f>Réponses_Domaines!D869</f>
        <v>4</v>
      </c>
      <c r="D869" t="str">
        <f>B869&amp;"|"&amp;A869</f>
        <v>RWA|D04</v>
      </c>
      <c r="E869">
        <f>IF(C869="","",IF(COUNTIF($D$2:D869,D869)=1,1,0))</f>
        <v>0</v>
      </c>
    </row>
    <row r="870" spans="1:5" x14ac:dyDescent="0.2">
      <c r="A870" t="str">
        <f>Réponses_Domaines!B870</f>
        <v>D05</v>
      </c>
      <c r="B870" t="str">
        <f>IFERROR(VLOOKUP(Réponses_Domaines!A870,Réponses_Répondants!$A$2:$B$5000,2,FALSE),"")</f>
        <v>RWA</v>
      </c>
      <c r="C870">
        <f>Réponses_Domaines!D870</f>
        <v>0</v>
      </c>
      <c r="D870" t="str">
        <f>B870&amp;"|"&amp;A870</f>
        <v>RWA|D05</v>
      </c>
      <c r="E870">
        <f>IF(C870="","",IF(COUNTIF($D$2:D870,D870)=1,1,0))</f>
        <v>0</v>
      </c>
    </row>
    <row r="871" spans="1:5" x14ac:dyDescent="0.2">
      <c r="A871" t="str">
        <f>Réponses_Domaines!B871</f>
        <v>D06</v>
      </c>
      <c r="B871" t="str">
        <f>IFERROR(VLOOKUP(Réponses_Domaines!A871,Réponses_Répondants!$A$2:$B$5000,2,FALSE),"")</f>
        <v>RWA</v>
      </c>
      <c r="C871">
        <f>Réponses_Domaines!D871</f>
        <v>1</v>
      </c>
      <c r="D871" t="str">
        <f>B871&amp;"|"&amp;A871</f>
        <v>RWA|D06</v>
      </c>
      <c r="E871">
        <f>IF(C871="","",IF(COUNTIF($D$2:D871,D871)=1,1,0))</f>
        <v>0</v>
      </c>
    </row>
    <row r="872" spans="1:5" x14ac:dyDescent="0.2">
      <c r="A872" t="str">
        <f>Réponses_Domaines!B872</f>
        <v>D07</v>
      </c>
      <c r="B872" t="str">
        <f>IFERROR(VLOOKUP(Réponses_Domaines!A872,Réponses_Répondants!$A$2:$B$5000,2,FALSE),"")</f>
        <v>RWA</v>
      </c>
      <c r="C872">
        <f>Réponses_Domaines!D872</f>
        <v>3</v>
      </c>
      <c r="D872" t="str">
        <f>B872&amp;"|"&amp;A872</f>
        <v>RWA|D07</v>
      </c>
      <c r="E872">
        <f>IF(C872="","",IF(COUNTIF($D$2:D872,D872)=1,1,0))</f>
        <v>0</v>
      </c>
    </row>
    <row r="873" spans="1:5" x14ac:dyDescent="0.2">
      <c r="A873" t="str">
        <f>Réponses_Domaines!B873</f>
        <v>D08</v>
      </c>
      <c r="B873" t="str">
        <f>IFERROR(VLOOKUP(Réponses_Domaines!A873,Réponses_Répondants!$A$2:$B$5000,2,FALSE),"")</f>
        <v>RWA</v>
      </c>
      <c r="C873">
        <f>Réponses_Domaines!D873</f>
        <v>0</v>
      </c>
      <c r="D873" t="str">
        <f>B873&amp;"|"&amp;A873</f>
        <v>RWA|D08</v>
      </c>
      <c r="E873">
        <f>IF(C873="","",IF(COUNTIF($D$2:D873,D873)=1,1,0))</f>
        <v>0</v>
      </c>
    </row>
    <row r="874" spans="1:5" x14ac:dyDescent="0.2">
      <c r="A874" t="str">
        <f>Réponses_Domaines!B874</f>
        <v>D09</v>
      </c>
      <c r="B874" t="str">
        <f>IFERROR(VLOOKUP(Réponses_Domaines!A874,Réponses_Répondants!$A$2:$B$5000,2,FALSE),"")</f>
        <v>RWA</v>
      </c>
      <c r="C874">
        <f>Réponses_Domaines!D874</f>
        <v>0</v>
      </c>
      <c r="D874" t="str">
        <f>B874&amp;"|"&amp;A874</f>
        <v>RWA|D09</v>
      </c>
      <c r="E874">
        <f>IF(C874="","",IF(COUNTIF($D$2:D874,D874)=1,1,0))</f>
        <v>0</v>
      </c>
    </row>
    <row r="875" spans="1:5" x14ac:dyDescent="0.2">
      <c r="A875" t="str">
        <f>Réponses_Domaines!B875</f>
        <v>D10</v>
      </c>
      <c r="B875" t="str">
        <f>IFERROR(VLOOKUP(Réponses_Domaines!A875,Réponses_Répondants!$A$2:$B$5000,2,FALSE),"")</f>
        <v>RWA</v>
      </c>
      <c r="C875">
        <f>Réponses_Domaines!D875</f>
        <v>5</v>
      </c>
      <c r="D875" t="str">
        <f>B875&amp;"|"&amp;A875</f>
        <v>RWA|D10</v>
      </c>
      <c r="E875">
        <f>IF(C875="","",IF(COUNTIF($D$2:D875,D875)=1,1,0))</f>
        <v>0</v>
      </c>
    </row>
    <row r="876" spans="1:5" x14ac:dyDescent="0.2">
      <c r="A876" t="str">
        <f>Réponses_Domaines!B876</f>
        <v>D11</v>
      </c>
      <c r="B876" t="str">
        <f>IFERROR(VLOOKUP(Réponses_Domaines!A876,Réponses_Répondants!$A$2:$B$5000,2,FALSE),"")</f>
        <v>RWA</v>
      </c>
      <c r="C876">
        <f>Réponses_Domaines!D876</f>
        <v>0</v>
      </c>
      <c r="D876" t="str">
        <f>B876&amp;"|"&amp;A876</f>
        <v>RWA|D11</v>
      </c>
      <c r="E876">
        <f>IF(C876="","",IF(COUNTIF($D$2:D876,D876)=1,1,0))</f>
        <v>0</v>
      </c>
    </row>
    <row r="877" spans="1:5" x14ac:dyDescent="0.2">
      <c r="A877" t="str">
        <f>Réponses_Domaines!B877</f>
        <v>D12</v>
      </c>
      <c r="B877" t="str">
        <f>IFERROR(VLOOKUP(Réponses_Domaines!A877,Réponses_Répondants!$A$2:$B$5000,2,FALSE),"")</f>
        <v>RWA</v>
      </c>
      <c r="C877">
        <f>Réponses_Domaines!D877</f>
        <v>0</v>
      </c>
      <c r="D877" t="str">
        <f>B877&amp;"|"&amp;A877</f>
        <v>RWA|D12</v>
      </c>
      <c r="E877">
        <f>IF(C877="","",IF(COUNTIF($D$2:D877,D877)=1,1,0))</f>
        <v>0</v>
      </c>
    </row>
    <row r="878" spans="1:5" x14ac:dyDescent="0.2">
      <c r="A878" t="str">
        <f>Réponses_Domaines!B878</f>
        <v>D01</v>
      </c>
      <c r="B878" t="str">
        <f>IFERROR(VLOOKUP(Réponses_Domaines!A878,Réponses_Répondants!$A$2:$B$5000,2,FALSE),"")</f>
        <v>TUN</v>
      </c>
      <c r="C878">
        <f>Réponses_Domaines!D878</f>
        <v>5</v>
      </c>
      <c r="D878" t="str">
        <f>B878&amp;"|"&amp;A878</f>
        <v>TUN|D01</v>
      </c>
      <c r="E878">
        <f>IF(C878="","",IF(COUNTIF($D$2:D878,D878)=1,1,0))</f>
        <v>0</v>
      </c>
    </row>
    <row r="879" spans="1:5" x14ac:dyDescent="0.2">
      <c r="A879" t="str">
        <f>Réponses_Domaines!B879</f>
        <v>D02</v>
      </c>
      <c r="B879" t="str">
        <f>IFERROR(VLOOKUP(Réponses_Domaines!A879,Réponses_Répondants!$A$2:$B$5000,2,FALSE),"")</f>
        <v>TUN</v>
      </c>
      <c r="C879">
        <f>Réponses_Domaines!D879</f>
        <v>0</v>
      </c>
      <c r="D879" t="str">
        <f>B879&amp;"|"&amp;A879</f>
        <v>TUN|D02</v>
      </c>
      <c r="E879">
        <f>IF(C879="","",IF(COUNTIF($D$2:D879,D879)=1,1,0))</f>
        <v>0</v>
      </c>
    </row>
    <row r="880" spans="1:5" x14ac:dyDescent="0.2">
      <c r="A880" t="str">
        <f>Réponses_Domaines!B880</f>
        <v>D03</v>
      </c>
      <c r="B880" t="str">
        <f>IFERROR(VLOOKUP(Réponses_Domaines!A880,Réponses_Répondants!$A$2:$B$5000,2,FALSE),"")</f>
        <v>TUN</v>
      </c>
      <c r="C880">
        <f>Réponses_Domaines!D880</f>
        <v>0</v>
      </c>
      <c r="D880" t="str">
        <f>B880&amp;"|"&amp;A880</f>
        <v>TUN|D03</v>
      </c>
      <c r="E880">
        <f>IF(C880="","",IF(COUNTIF($D$2:D880,D880)=1,1,0))</f>
        <v>0</v>
      </c>
    </row>
    <row r="881" spans="1:5" x14ac:dyDescent="0.2">
      <c r="A881" t="str">
        <f>Réponses_Domaines!B881</f>
        <v>D04</v>
      </c>
      <c r="B881" t="str">
        <f>IFERROR(VLOOKUP(Réponses_Domaines!A881,Réponses_Répondants!$A$2:$B$5000,2,FALSE),"")</f>
        <v>TUN</v>
      </c>
      <c r="C881">
        <f>Réponses_Domaines!D881</f>
        <v>2</v>
      </c>
      <c r="D881" t="str">
        <f>B881&amp;"|"&amp;A881</f>
        <v>TUN|D04</v>
      </c>
      <c r="E881">
        <f>IF(C881="","",IF(COUNTIF($D$2:D881,D881)=1,1,0))</f>
        <v>0</v>
      </c>
    </row>
    <row r="882" spans="1:5" x14ac:dyDescent="0.2">
      <c r="A882" t="str">
        <f>Réponses_Domaines!B882</f>
        <v>D05</v>
      </c>
      <c r="B882" t="str">
        <f>IFERROR(VLOOKUP(Réponses_Domaines!A882,Réponses_Répondants!$A$2:$B$5000,2,FALSE),"")</f>
        <v>TUN</v>
      </c>
      <c r="C882">
        <f>Réponses_Domaines!D882</f>
        <v>0</v>
      </c>
      <c r="D882" t="str">
        <f>B882&amp;"|"&amp;A882</f>
        <v>TUN|D05</v>
      </c>
      <c r="E882">
        <f>IF(C882="","",IF(COUNTIF($D$2:D882,D882)=1,1,0))</f>
        <v>0</v>
      </c>
    </row>
    <row r="883" spans="1:5" x14ac:dyDescent="0.2">
      <c r="A883" t="str">
        <f>Réponses_Domaines!B883</f>
        <v>D06</v>
      </c>
      <c r="B883" t="str">
        <f>IFERROR(VLOOKUP(Réponses_Domaines!A883,Réponses_Répondants!$A$2:$B$5000,2,FALSE),"")</f>
        <v>TUN</v>
      </c>
      <c r="C883">
        <f>Réponses_Domaines!D883</f>
        <v>3</v>
      </c>
      <c r="D883" t="str">
        <f>B883&amp;"|"&amp;A883</f>
        <v>TUN|D06</v>
      </c>
      <c r="E883">
        <f>IF(C883="","",IF(COUNTIF($D$2:D883,D883)=1,1,0))</f>
        <v>0</v>
      </c>
    </row>
    <row r="884" spans="1:5" x14ac:dyDescent="0.2">
      <c r="A884" t="str">
        <f>Réponses_Domaines!B884</f>
        <v>D07</v>
      </c>
      <c r="B884" t="str">
        <f>IFERROR(VLOOKUP(Réponses_Domaines!A884,Réponses_Répondants!$A$2:$B$5000,2,FALSE),"")</f>
        <v>TUN</v>
      </c>
      <c r="C884">
        <f>Réponses_Domaines!D884</f>
        <v>0</v>
      </c>
      <c r="D884" t="str">
        <f>B884&amp;"|"&amp;A884</f>
        <v>TUN|D07</v>
      </c>
      <c r="E884">
        <f>IF(C884="","",IF(COUNTIF($D$2:D884,D884)=1,1,0))</f>
        <v>0</v>
      </c>
    </row>
    <row r="885" spans="1:5" x14ac:dyDescent="0.2">
      <c r="A885" t="str">
        <f>Réponses_Domaines!B885</f>
        <v>D08</v>
      </c>
      <c r="B885" t="str">
        <f>IFERROR(VLOOKUP(Réponses_Domaines!A885,Réponses_Répondants!$A$2:$B$5000,2,FALSE),"")</f>
        <v>TUN</v>
      </c>
      <c r="C885">
        <f>Réponses_Domaines!D885</f>
        <v>4</v>
      </c>
      <c r="D885" t="str">
        <f>B885&amp;"|"&amp;A885</f>
        <v>TUN|D08</v>
      </c>
      <c r="E885">
        <f>IF(C885="","",IF(COUNTIF($D$2:D885,D885)=1,1,0))</f>
        <v>0</v>
      </c>
    </row>
    <row r="886" spans="1:5" x14ac:dyDescent="0.2">
      <c r="A886" t="str">
        <f>Réponses_Domaines!B886</f>
        <v>D09</v>
      </c>
      <c r="B886" t="str">
        <f>IFERROR(VLOOKUP(Réponses_Domaines!A886,Réponses_Répondants!$A$2:$B$5000,2,FALSE),"")</f>
        <v>TUN</v>
      </c>
      <c r="C886">
        <f>Réponses_Domaines!D886</f>
        <v>1</v>
      </c>
      <c r="D886" t="str">
        <f>B886&amp;"|"&amp;A886</f>
        <v>TUN|D09</v>
      </c>
      <c r="E886">
        <f>IF(C886="","",IF(COUNTIF($D$2:D886,D886)=1,1,0))</f>
        <v>0</v>
      </c>
    </row>
    <row r="887" spans="1:5" x14ac:dyDescent="0.2">
      <c r="A887" t="str">
        <f>Réponses_Domaines!B887</f>
        <v>D10</v>
      </c>
      <c r="B887" t="str">
        <f>IFERROR(VLOOKUP(Réponses_Domaines!A887,Réponses_Répondants!$A$2:$B$5000,2,FALSE),"")</f>
        <v>TUN</v>
      </c>
      <c r="C887">
        <f>Réponses_Domaines!D887</f>
        <v>0</v>
      </c>
      <c r="D887" t="str">
        <f>B887&amp;"|"&amp;A887</f>
        <v>TUN|D10</v>
      </c>
      <c r="E887">
        <f>IF(C887="","",IF(COUNTIF($D$2:D887,D887)=1,1,0))</f>
        <v>0</v>
      </c>
    </row>
    <row r="888" spans="1:5" x14ac:dyDescent="0.2">
      <c r="A888" t="str">
        <f>Réponses_Domaines!B888</f>
        <v>D11</v>
      </c>
      <c r="B888" t="str">
        <f>IFERROR(VLOOKUP(Réponses_Domaines!A888,Réponses_Répondants!$A$2:$B$5000,2,FALSE),"")</f>
        <v>TUN</v>
      </c>
      <c r="C888">
        <f>Réponses_Domaines!D888</f>
        <v>0</v>
      </c>
      <c r="D888" t="str">
        <f>B888&amp;"|"&amp;A888</f>
        <v>TUN|D11</v>
      </c>
      <c r="E888">
        <f>IF(C888="","",IF(COUNTIF($D$2:D888,D888)=1,1,0))</f>
        <v>0</v>
      </c>
    </row>
    <row r="889" spans="1:5" x14ac:dyDescent="0.2">
      <c r="A889" t="str">
        <f>Réponses_Domaines!B889</f>
        <v>D12</v>
      </c>
      <c r="B889" t="str">
        <f>IFERROR(VLOOKUP(Réponses_Domaines!A889,Réponses_Répondants!$A$2:$B$5000,2,FALSE),"")</f>
        <v>TUN</v>
      </c>
      <c r="C889">
        <f>Réponses_Domaines!D889</f>
        <v>0</v>
      </c>
      <c r="D889" t="str">
        <f>B889&amp;"|"&amp;A889</f>
        <v>TUN|D12</v>
      </c>
      <c r="E889">
        <f>IF(C889="","",IF(COUNTIF($D$2:D889,D889)=1,1,0))</f>
        <v>0</v>
      </c>
    </row>
    <row r="890" spans="1:5" x14ac:dyDescent="0.2">
      <c r="A890" t="str">
        <f>Réponses_Domaines!B890</f>
        <v>D01</v>
      </c>
      <c r="B890" t="str">
        <f>IFERROR(VLOOKUP(Réponses_Domaines!A890,Réponses_Répondants!$A$2:$B$5000,2,FALSE),"")</f>
        <v>LBR</v>
      </c>
      <c r="C890">
        <f>Réponses_Domaines!D890</f>
        <v>4</v>
      </c>
      <c r="D890" t="str">
        <f>B890&amp;"|"&amp;A890</f>
        <v>LBR|D01</v>
      </c>
      <c r="E890">
        <f>IF(C890="","",IF(COUNTIF($D$2:D890,D890)=1,1,0))</f>
        <v>1</v>
      </c>
    </row>
    <row r="891" spans="1:5" x14ac:dyDescent="0.2">
      <c r="A891" t="str">
        <f>Réponses_Domaines!B891</f>
        <v>D02</v>
      </c>
      <c r="B891" t="str">
        <f>IFERROR(VLOOKUP(Réponses_Domaines!A891,Réponses_Répondants!$A$2:$B$5000,2,FALSE),"")</f>
        <v>LBR</v>
      </c>
      <c r="C891">
        <f>Réponses_Domaines!D891</f>
        <v>0</v>
      </c>
      <c r="D891" t="str">
        <f>B891&amp;"|"&amp;A891</f>
        <v>LBR|D02</v>
      </c>
      <c r="E891">
        <f>IF(C891="","",IF(COUNTIF($D$2:D891,D891)=1,1,0))</f>
        <v>1</v>
      </c>
    </row>
    <row r="892" spans="1:5" x14ac:dyDescent="0.2">
      <c r="A892" t="str">
        <f>Réponses_Domaines!B892</f>
        <v>D03</v>
      </c>
      <c r="B892" t="str">
        <f>IFERROR(VLOOKUP(Réponses_Domaines!A892,Réponses_Répondants!$A$2:$B$5000,2,FALSE),"")</f>
        <v>LBR</v>
      </c>
      <c r="C892">
        <f>Réponses_Domaines!D892</f>
        <v>0</v>
      </c>
      <c r="D892" t="str">
        <f>B892&amp;"|"&amp;A892</f>
        <v>LBR|D03</v>
      </c>
      <c r="E892">
        <f>IF(C892="","",IF(COUNTIF($D$2:D892,D892)=1,1,0))</f>
        <v>1</v>
      </c>
    </row>
    <row r="893" spans="1:5" x14ac:dyDescent="0.2">
      <c r="A893" t="str">
        <f>Réponses_Domaines!B893</f>
        <v>D04</v>
      </c>
      <c r="B893" t="str">
        <f>IFERROR(VLOOKUP(Réponses_Domaines!A893,Réponses_Répondants!$A$2:$B$5000,2,FALSE),"")</f>
        <v>LBR</v>
      </c>
      <c r="C893">
        <f>Réponses_Domaines!D893</f>
        <v>0</v>
      </c>
      <c r="D893" t="str">
        <f>B893&amp;"|"&amp;A893</f>
        <v>LBR|D04</v>
      </c>
      <c r="E893">
        <f>IF(C893="","",IF(COUNTIF($D$2:D893,D893)=1,1,0))</f>
        <v>1</v>
      </c>
    </row>
    <row r="894" spans="1:5" x14ac:dyDescent="0.2">
      <c r="A894" t="str">
        <f>Réponses_Domaines!B894</f>
        <v>D05</v>
      </c>
      <c r="B894" t="str">
        <f>IFERROR(VLOOKUP(Réponses_Domaines!A894,Réponses_Répondants!$A$2:$B$5000,2,FALSE),"")</f>
        <v>LBR</v>
      </c>
      <c r="C894">
        <f>Réponses_Domaines!D894</f>
        <v>5</v>
      </c>
      <c r="D894" t="str">
        <f>B894&amp;"|"&amp;A894</f>
        <v>LBR|D05</v>
      </c>
      <c r="E894">
        <f>IF(C894="","",IF(COUNTIF($D$2:D894,D894)=1,1,0))</f>
        <v>1</v>
      </c>
    </row>
    <row r="895" spans="1:5" x14ac:dyDescent="0.2">
      <c r="A895" t="str">
        <f>Réponses_Domaines!B895</f>
        <v>D06</v>
      </c>
      <c r="B895" t="str">
        <f>IFERROR(VLOOKUP(Réponses_Domaines!A895,Réponses_Répondants!$A$2:$B$5000,2,FALSE),"")</f>
        <v>LBR</v>
      </c>
      <c r="C895">
        <f>Réponses_Domaines!D895</f>
        <v>3</v>
      </c>
      <c r="D895" t="str">
        <f>B895&amp;"|"&amp;A895</f>
        <v>LBR|D06</v>
      </c>
      <c r="E895">
        <f>IF(C895="","",IF(COUNTIF($D$2:D895,D895)=1,1,0))</f>
        <v>1</v>
      </c>
    </row>
    <row r="896" spans="1:5" x14ac:dyDescent="0.2">
      <c r="A896" t="str">
        <f>Réponses_Domaines!B896</f>
        <v>D07</v>
      </c>
      <c r="B896" t="str">
        <f>IFERROR(VLOOKUP(Réponses_Domaines!A896,Réponses_Répondants!$A$2:$B$5000,2,FALSE),"")</f>
        <v>LBR</v>
      </c>
      <c r="C896">
        <f>Réponses_Domaines!D896</f>
        <v>2</v>
      </c>
      <c r="D896" t="str">
        <f>B896&amp;"|"&amp;A896</f>
        <v>LBR|D07</v>
      </c>
      <c r="E896">
        <f>IF(C896="","",IF(COUNTIF($D$2:D896,D896)=1,1,0))</f>
        <v>1</v>
      </c>
    </row>
    <row r="897" spans="1:5" x14ac:dyDescent="0.2">
      <c r="A897" t="str">
        <f>Réponses_Domaines!B897</f>
        <v>D08</v>
      </c>
      <c r="B897" t="str">
        <f>IFERROR(VLOOKUP(Réponses_Domaines!A897,Réponses_Répondants!$A$2:$B$5000,2,FALSE),"")</f>
        <v>LBR</v>
      </c>
      <c r="C897">
        <f>Réponses_Domaines!D897</f>
        <v>0</v>
      </c>
      <c r="D897" t="str">
        <f>B897&amp;"|"&amp;A897</f>
        <v>LBR|D08</v>
      </c>
      <c r="E897">
        <f>IF(C897="","",IF(COUNTIF($D$2:D897,D897)=1,1,0))</f>
        <v>1</v>
      </c>
    </row>
    <row r="898" spans="1:5" x14ac:dyDescent="0.2">
      <c r="A898" t="str">
        <f>Réponses_Domaines!B898</f>
        <v>D09</v>
      </c>
      <c r="B898" t="str">
        <f>IFERROR(VLOOKUP(Réponses_Domaines!A898,Réponses_Répondants!$A$2:$B$5000,2,FALSE),"")</f>
        <v>LBR</v>
      </c>
      <c r="C898">
        <f>Réponses_Domaines!D898</f>
        <v>0</v>
      </c>
      <c r="D898" t="str">
        <f>B898&amp;"|"&amp;A898</f>
        <v>LBR|D09</v>
      </c>
      <c r="E898">
        <f>IF(C898="","",IF(COUNTIF($D$2:D898,D898)=1,1,0))</f>
        <v>1</v>
      </c>
    </row>
    <row r="899" spans="1:5" x14ac:dyDescent="0.2">
      <c r="A899" t="str">
        <f>Réponses_Domaines!B899</f>
        <v>D10</v>
      </c>
      <c r="B899" t="str">
        <f>IFERROR(VLOOKUP(Réponses_Domaines!A899,Réponses_Répondants!$A$2:$B$5000,2,FALSE),"")</f>
        <v>LBR</v>
      </c>
      <c r="C899">
        <f>Réponses_Domaines!D899</f>
        <v>0</v>
      </c>
      <c r="D899" t="str">
        <f>B899&amp;"|"&amp;A899</f>
        <v>LBR|D10</v>
      </c>
      <c r="E899">
        <f>IF(C899="","",IF(COUNTIF($D$2:D899,D899)=1,1,0))</f>
        <v>1</v>
      </c>
    </row>
    <row r="900" spans="1:5" x14ac:dyDescent="0.2">
      <c r="A900" t="str">
        <f>Réponses_Domaines!B900</f>
        <v>D11</v>
      </c>
      <c r="B900" t="str">
        <f>IFERROR(VLOOKUP(Réponses_Domaines!A900,Réponses_Répondants!$A$2:$B$5000,2,FALSE),"")</f>
        <v>LBR</v>
      </c>
      <c r="C900">
        <f>Réponses_Domaines!D900</f>
        <v>0</v>
      </c>
      <c r="D900" t="str">
        <f>B900&amp;"|"&amp;A900</f>
        <v>LBR|D11</v>
      </c>
      <c r="E900">
        <f>IF(C900="","",IF(COUNTIF($D$2:D900,D900)=1,1,0))</f>
        <v>1</v>
      </c>
    </row>
    <row r="901" spans="1:5" x14ac:dyDescent="0.2">
      <c r="A901" t="str">
        <f>Réponses_Domaines!B901</f>
        <v>D12</v>
      </c>
      <c r="B901" t="str">
        <f>IFERROR(VLOOKUP(Réponses_Domaines!A901,Réponses_Répondants!$A$2:$B$5000,2,FALSE),"")</f>
        <v>LBR</v>
      </c>
      <c r="C901">
        <f>Réponses_Domaines!D901</f>
        <v>1</v>
      </c>
      <c r="D901" t="str">
        <f>B901&amp;"|"&amp;A901</f>
        <v>LBR|D12</v>
      </c>
      <c r="E901">
        <f>IF(C901="","",IF(COUNTIF($D$2:D901,D901)=1,1,0))</f>
        <v>1</v>
      </c>
    </row>
    <row r="902" spans="1:5" x14ac:dyDescent="0.2">
      <c r="A902" t="str">
        <f>Réponses_Domaines!B902</f>
        <v>D01</v>
      </c>
      <c r="B902" t="str">
        <f>IFERROR(VLOOKUP(Réponses_Domaines!A902,Réponses_Répondants!$A$2:$B$5000,2,FALSE),"")</f>
        <v>TCD</v>
      </c>
      <c r="C902">
        <f>Réponses_Domaines!D902</f>
        <v>0</v>
      </c>
      <c r="D902" t="str">
        <f>B902&amp;"|"&amp;A902</f>
        <v>TCD|D01</v>
      </c>
      <c r="E902">
        <f>IF(C902="","",IF(COUNTIF($D$2:D902,D902)=1,1,0))</f>
        <v>0</v>
      </c>
    </row>
    <row r="903" spans="1:5" x14ac:dyDescent="0.2">
      <c r="A903" t="str">
        <f>Réponses_Domaines!B903</f>
        <v>D02</v>
      </c>
      <c r="B903" t="str">
        <f>IFERROR(VLOOKUP(Réponses_Domaines!A903,Réponses_Répondants!$A$2:$B$5000,2,FALSE),"")</f>
        <v>TCD</v>
      </c>
      <c r="C903">
        <f>Réponses_Domaines!D903</f>
        <v>1</v>
      </c>
      <c r="D903" t="str">
        <f>B903&amp;"|"&amp;A903</f>
        <v>TCD|D02</v>
      </c>
      <c r="E903">
        <f>IF(C903="","",IF(COUNTIF($D$2:D903,D903)=1,1,0))</f>
        <v>0</v>
      </c>
    </row>
    <row r="904" spans="1:5" x14ac:dyDescent="0.2">
      <c r="A904" t="str">
        <f>Réponses_Domaines!B904</f>
        <v>D03</v>
      </c>
      <c r="B904" t="str">
        <f>IFERROR(VLOOKUP(Réponses_Domaines!A904,Réponses_Répondants!$A$2:$B$5000,2,FALSE),"")</f>
        <v>TCD</v>
      </c>
      <c r="C904">
        <f>Réponses_Domaines!D904</f>
        <v>5</v>
      </c>
      <c r="D904" t="str">
        <f>B904&amp;"|"&amp;A904</f>
        <v>TCD|D03</v>
      </c>
      <c r="E904">
        <f>IF(C904="","",IF(COUNTIF($D$2:D904,D904)=1,1,0))</f>
        <v>0</v>
      </c>
    </row>
    <row r="905" spans="1:5" x14ac:dyDescent="0.2">
      <c r="A905" t="str">
        <f>Réponses_Domaines!B905</f>
        <v>D04</v>
      </c>
      <c r="B905" t="str">
        <f>IFERROR(VLOOKUP(Réponses_Domaines!A905,Réponses_Répondants!$A$2:$B$5000,2,FALSE),"")</f>
        <v>TCD</v>
      </c>
      <c r="C905">
        <f>Réponses_Domaines!D905</f>
        <v>0</v>
      </c>
      <c r="D905" t="str">
        <f>B905&amp;"|"&amp;A905</f>
        <v>TCD|D04</v>
      </c>
      <c r="E905">
        <f>IF(C905="","",IF(COUNTIF($D$2:D905,D905)=1,1,0))</f>
        <v>0</v>
      </c>
    </row>
    <row r="906" spans="1:5" x14ac:dyDescent="0.2">
      <c r="A906" t="str">
        <f>Réponses_Domaines!B906</f>
        <v>D05</v>
      </c>
      <c r="B906" t="str">
        <f>IFERROR(VLOOKUP(Réponses_Domaines!A906,Réponses_Répondants!$A$2:$B$5000,2,FALSE),"")</f>
        <v>TCD</v>
      </c>
      <c r="C906">
        <f>Réponses_Domaines!D906</f>
        <v>4</v>
      </c>
      <c r="D906" t="str">
        <f>B906&amp;"|"&amp;A906</f>
        <v>TCD|D05</v>
      </c>
      <c r="E906">
        <f>IF(C906="","",IF(COUNTIF($D$2:D906,D906)=1,1,0))</f>
        <v>0</v>
      </c>
    </row>
    <row r="907" spans="1:5" x14ac:dyDescent="0.2">
      <c r="A907" t="str">
        <f>Réponses_Domaines!B907</f>
        <v>D06</v>
      </c>
      <c r="B907" t="str">
        <f>IFERROR(VLOOKUP(Réponses_Domaines!A907,Réponses_Répondants!$A$2:$B$5000,2,FALSE),"")</f>
        <v>TCD</v>
      </c>
      <c r="C907">
        <f>Réponses_Domaines!D907</f>
        <v>0</v>
      </c>
      <c r="D907" t="str">
        <f>B907&amp;"|"&amp;A907</f>
        <v>TCD|D06</v>
      </c>
      <c r="E907">
        <f>IF(C907="","",IF(COUNTIF($D$2:D907,D907)=1,1,0))</f>
        <v>0</v>
      </c>
    </row>
    <row r="908" spans="1:5" x14ac:dyDescent="0.2">
      <c r="A908" t="str">
        <f>Réponses_Domaines!B908</f>
        <v>D07</v>
      </c>
      <c r="B908" t="str">
        <f>IFERROR(VLOOKUP(Réponses_Domaines!A908,Réponses_Répondants!$A$2:$B$5000,2,FALSE),"")</f>
        <v>TCD</v>
      </c>
      <c r="C908">
        <f>Réponses_Domaines!D908</f>
        <v>0</v>
      </c>
      <c r="D908" t="str">
        <f>B908&amp;"|"&amp;A908</f>
        <v>TCD|D07</v>
      </c>
      <c r="E908">
        <f>IF(C908="","",IF(COUNTIF($D$2:D908,D908)=1,1,0))</f>
        <v>0</v>
      </c>
    </row>
    <row r="909" spans="1:5" x14ac:dyDescent="0.2">
      <c r="A909" t="str">
        <f>Réponses_Domaines!B909</f>
        <v>D08</v>
      </c>
      <c r="B909" t="str">
        <f>IFERROR(VLOOKUP(Réponses_Domaines!A909,Réponses_Répondants!$A$2:$B$5000,2,FALSE),"")</f>
        <v>TCD</v>
      </c>
      <c r="C909">
        <f>Réponses_Domaines!D909</f>
        <v>0</v>
      </c>
      <c r="D909" t="str">
        <f>B909&amp;"|"&amp;A909</f>
        <v>TCD|D08</v>
      </c>
      <c r="E909">
        <f>IF(C909="","",IF(COUNTIF($D$2:D909,D909)=1,1,0))</f>
        <v>0</v>
      </c>
    </row>
    <row r="910" spans="1:5" x14ac:dyDescent="0.2">
      <c r="A910" t="str">
        <f>Réponses_Domaines!B910</f>
        <v>D09</v>
      </c>
      <c r="B910" t="str">
        <f>IFERROR(VLOOKUP(Réponses_Domaines!A910,Réponses_Répondants!$A$2:$B$5000,2,FALSE),"")</f>
        <v>TCD</v>
      </c>
      <c r="C910">
        <f>Réponses_Domaines!D910</f>
        <v>0</v>
      </c>
      <c r="D910" t="str">
        <f>B910&amp;"|"&amp;A910</f>
        <v>TCD|D09</v>
      </c>
      <c r="E910">
        <f>IF(C910="","",IF(COUNTIF($D$2:D910,D910)=1,1,0))</f>
        <v>0</v>
      </c>
    </row>
    <row r="911" spans="1:5" x14ac:dyDescent="0.2">
      <c r="A911" t="str">
        <f>Réponses_Domaines!B911</f>
        <v>D10</v>
      </c>
      <c r="B911" t="str">
        <f>IFERROR(VLOOKUP(Réponses_Domaines!A911,Réponses_Répondants!$A$2:$B$5000,2,FALSE),"")</f>
        <v>TCD</v>
      </c>
      <c r="C911">
        <f>Réponses_Domaines!D911</f>
        <v>2</v>
      </c>
      <c r="D911" t="str">
        <f>B911&amp;"|"&amp;A911</f>
        <v>TCD|D10</v>
      </c>
      <c r="E911">
        <f>IF(C911="","",IF(COUNTIF($D$2:D911,D911)=1,1,0))</f>
        <v>0</v>
      </c>
    </row>
    <row r="912" spans="1:5" x14ac:dyDescent="0.2">
      <c r="A912" t="str">
        <f>Réponses_Domaines!B912</f>
        <v>D11</v>
      </c>
      <c r="B912" t="str">
        <f>IFERROR(VLOOKUP(Réponses_Domaines!A912,Réponses_Répondants!$A$2:$B$5000,2,FALSE),"")</f>
        <v>TCD</v>
      </c>
      <c r="C912">
        <f>Réponses_Domaines!D912</f>
        <v>3</v>
      </c>
      <c r="D912" t="str">
        <f>B912&amp;"|"&amp;A912</f>
        <v>TCD|D11</v>
      </c>
      <c r="E912">
        <f>IF(C912="","",IF(COUNTIF($D$2:D912,D912)=1,1,0))</f>
        <v>0</v>
      </c>
    </row>
    <row r="913" spans="1:5" x14ac:dyDescent="0.2">
      <c r="A913" t="str">
        <f>Réponses_Domaines!B913</f>
        <v>D12</v>
      </c>
      <c r="B913" t="str">
        <f>IFERROR(VLOOKUP(Réponses_Domaines!A913,Réponses_Répondants!$A$2:$B$5000,2,FALSE),"")</f>
        <v>TCD</v>
      </c>
      <c r="C913">
        <f>Réponses_Domaines!D913</f>
        <v>0</v>
      </c>
      <c r="D913" t="str">
        <f>B913&amp;"|"&amp;A913</f>
        <v>TCD|D12</v>
      </c>
      <c r="E913">
        <f>IF(C913="","",IF(COUNTIF($D$2:D913,D913)=1,1,0))</f>
        <v>0</v>
      </c>
    </row>
    <row r="914" spans="1:5" x14ac:dyDescent="0.2">
      <c r="A914" t="str">
        <f>Réponses_Domaines!B914</f>
        <v>D01</v>
      </c>
      <c r="B914" t="str">
        <f>IFERROR(VLOOKUP(Réponses_Domaines!A914,Réponses_Répondants!$A$2:$B$5000,2,FALSE),"")</f>
        <v>NER</v>
      </c>
      <c r="C914">
        <f>Réponses_Domaines!D914</f>
        <v>0</v>
      </c>
      <c r="D914" t="str">
        <f>B914&amp;"|"&amp;A914</f>
        <v>NER|D01</v>
      </c>
      <c r="E914">
        <f>IF(C914="","",IF(COUNTIF($D$2:D914,D914)=1,1,0))</f>
        <v>0</v>
      </c>
    </row>
    <row r="915" spans="1:5" x14ac:dyDescent="0.2">
      <c r="A915" t="str">
        <f>Réponses_Domaines!B915</f>
        <v>D02</v>
      </c>
      <c r="B915" t="str">
        <f>IFERROR(VLOOKUP(Réponses_Domaines!A915,Réponses_Répondants!$A$2:$B$5000,2,FALSE),"")</f>
        <v>NER</v>
      </c>
      <c r="C915">
        <f>Réponses_Domaines!D915</f>
        <v>2</v>
      </c>
      <c r="D915" t="str">
        <f>B915&amp;"|"&amp;A915</f>
        <v>NER|D02</v>
      </c>
      <c r="E915">
        <f>IF(C915="","",IF(COUNTIF($D$2:D915,D915)=1,1,0))</f>
        <v>0</v>
      </c>
    </row>
    <row r="916" spans="1:5" x14ac:dyDescent="0.2">
      <c r="A916" t="str">
        <f>Réponses_Domaines!B916</f>
        <v>D03</v>
      </c>
      <c r="B916" t="str">
        <f>IFERROR(VLOOKUP(Réponses_Domaines!A916,Réponses_Répondants!$A$2:$B$5000,2,FALSE),"")</f>
        <v>NER</v>
      </c>
      <c r="C916">
        <f>Réponses_Domaines!D916</f>
        <v>0</v>
      </c>
      <c r="D916" t="str">
        <f>B916&amp;"|"&amp;A916</f>
        <v>NER|D03</v>
      </c>
      <c r="E916">
        <f>IF(C916="","",IF(COUNTIF($D$2:D916,D916)=1,1,0))</f>
        <v>0</v>
      </c>
    </row>
    <row r="917" spans="1:5" x14ac:dyDescent="0.2">
      <c r="A917" t="str">
        <f>Réponses_Domaines!B917</f>
        <v>D04</v>
      </c>
      <c r="B917" t="str">
        <f>IFERROR(VLOOKUP(Réponses_Domaines!A917,Réponses_Répondants!$A$2:$B$5000,2,FALSE),"")</f>
        <v>NER</v>
      </c>
      <c r="C917">
        <f>Réponses_Domaines!D917</f>
        <v>0</v>
      </c>
      <c r="D917" t="str">
        <f>B917&amp;"|"&amp;A917</f>
        <v>NER|D04</v>
      </c>
      <c r="E917">
        <f>IF(C917="","",IF(COUNTIF($D$2:D917,D917)=1,1,0))</f>
        <v>0</v>
      </c>
    </row>
    <row r="918" spans="1:5" x14ac:dyDescent="0.2">
      <c r="A918" t="str">
        <f>Réponses_Domaines!B918</f>
        <v>D05</v>
      </c>
      <c r="B918" t="str">
        <f>IFERROR(VLOOKUP(Réponses_Domaines!A918,Réponses_Répondants!$A$2:$B$5000,2,FALSE),"")</f>
        <v>NER</v>
      </c>
      <c r="C918">
        <f>Réponses_Domaines!D918</f>
        <v>0</v>
      </c>
      <c r="D918" t="str">
        <f>B918&amp;"|"&amp;A918</f>
        <v>NER|D05</v>
      </c>
      <c r="E918">
        <f>IF(C918="","",IF(COUNTIF($D$2:D918,D918)=1,1,0))</f>
        <v>0</v>
      </c>
    </row>
    <row r="919" spans="1:5" x14ac:dyDescent="0.2">
      <c r="A919" t="str">
        <f>Réponses_Domaines!B919</f>
        <v>D06</v>
      </c>
      <c r="B919" t="str">
        <f>IFERROR(VLOOKUP(Réponses_Domaines!A919,Réponses_Répondants!$A$2:$B$5000,2,FALSE),"")</f>
        <v>NER</v>
      </c>
      <c r="C919">
        <f>Réponses_Domaines!D919</f>
        <v>0</v>
      </c>
      <c r="D919" t="str">
        <f>B919&amp;"|"&amp;A919</f>
        <v>NER|D06</v>
      </c>
      <c r="E919">
        <f>IF(C919="","",IF(COUNTIF($D$2:D919,D919)=1,1,0))</f>
        <v>0</v>
      </c>
    </row>
    <row r="920" spans="1:5" x14ac:dyDescent="0.2">
      <c r="A920" t="str">
        <f>Réponses_Domaines!B920</f>
        <v>D07</v>
      </c>
      <c r="B920" t="str">
        <f>IFERROR(VLOOKUP(Réponses_Domaines!A920,Réponses_Répondants!$A$2:$B$5000,2,FALSE),"")</f>
        <v>NER</v>
      </c>
      <c r="C920">
        <f>Réponses_Domaines!D920</f>
        <v>3</v>
      </c>
      <c r="D920" t="str">
        <f>B920&amp;"|"&amp;A920</f>
        <v>NER|D07</v>
      </c>
      <c r="E920">
        <f>IF(C920="","",IF(COUNTIF($D$2:D920,D920)=1,1,0))</f>
        <v>0</v>
      </c>
    </row>
    <row r="921" spans="1:5" x14ac:dyDescent="0.2">
      <c r="A921" t="str">
        <f>Réponses_Domaines!B921</f>
        <v>D08</v>
      </c>
      <c r="B921" t="str">
        <f>IFERROR(VLOOKUP(Réponses_Domaines!A921,Réponses_Répondants!$A$2:$B$5000,2,FALSE),"")</f>
        <v>NER</v>
      </c>
      <c r="C921">
        <f>Réponses_Domaines!D921</f>
        <v>1</v>
      </c>
      <c r="D921" t="str">
        <f>B921&amp;"|"&amp;A921</f>
        <v>NER|D08</v>
      </c>
      <c r="E921">
        <f>IF(C921="","",IF(COUNTIF($D$2:D921,D921)=1,1,0))</f>
        <v>0</v>
      </c>
    </row>
    <row r="922" spans="1:5" x14ac:dyDescent="0.2">
      <c r="A922" t="str">
        <f>Réponses_Domaines!B922</f>
        <v>D09</v>
      </c>
      <c r="B922" t="str">
        <f>IFERROR(VLOOKUP(Réponses_Domaines!A922,Réponses_Répondants!$A$2:$B$5000,2,FALSE),"")</f>
        <v>NER</v>
      </c>
      <c r="C922">
        <f>Réponses_Domaines!D922</f>
        <v>5</v>
      </c>
      <c r="D922" t="str">
        <f>B922&amp;"|"&amp;A922</f>
        <v>NER|D09</v>
      </c>
      <c r="E922">
        <f>IF(C922="","",IF(COUNTIF($D$2:D922,D922)=1,1,0))</f>
        <v>0</v>
      </c>
    </row>
    <row r="923" spans="1:5" x14ac:dyDescent="0.2">
      <c r="A923" t="str">
        <f>Réponses_Domaines!B923</f>
        <v>D10</v>
      </c>
      <c r="B923" t="str">
        <f>IFERROR(VLOOKUP(Réponses_Domaines!A923,Réponses_Répondants!$A$2:$B$5000,2,FALSE),"")</f>
        <v>NER</v>
      </c>
      <c r="C923">
        <f>Réponses_Domaines!D923</f>
        <v>0</v>
      </c>
      <c r="D923" t="str">
        <f>B923&amp;"|"&amp;A923</f>
        <v>NER|D10</v>
      </c>
      <c r="E923">
        <f>IF(C923="","",IF(COUNTIF($D$2:D923,D923)=1,1,0))</f>
        <v>0</v>
      </c>
    </row>
    <row r="924" spans="1:5" x14ac:dyDescent="0.2">
      <c r="A924" t="str">
        <f>Réponses_Domaines!B924</f>
        <v>D11</v>
      </c>
      <c r="B924" t="str">
        <f>IFERROR(VLOOKUP(Réponses_Domaines!A924,Réponses_Répondants!$A$2:$B$5000,2,FALSE),"")</f>
        <v>NER</v>
      </c>
      <c r="C924">
        <f>Réponses_Domaines!D924</f>
        <v>0</v>
      </c>
      <c r="D924" t="str">
        <f>B924&amp;"|"&amp;A924</f>
        <v>NER|D11</v>
      </c>
      <c r="E924">
        <f>IF(C924="","",IF(COUNTIF($D$2:D924,D924)=1,1,0))</f>
        <v>0</v>
      </c>
    </row>
    <row r="925" spans="1:5" x14ac:dyDescent="0.2">
      <c r="A925" t="str">
        <f>Réponses_Domaines!B925</f>
        <v>D12</v>
      </c>
      <c r="B925" t="str">
        <f>IFERROR(VLOOKUP(Réponses_Domaines!A925,Réponses_Répondants!$A$2:$B$5000,2,FALSE),"")</f>
        <v>NER</v>
      </c>
      <c r="C925">
        <f>Réponses_Domaines!D925</f>
        <v>4</v>
      </c>
      <c r="D925" t="str">
        <f>B925&amp;"|"&amp;A925</f>
        <v>NER|D12</v>
      </c>
      <c r="E925">
        <f>IF(C925="","",IF(COUNTIF($D$2:D925,D925)=1,1,0))</f>
        <v>0</v>
      </c>
    </row>
    <row r="926" spans="1:5" x14ac:dyDescent="0.2">
      <c r="A926" t="str">
        <f>Réponses_Domaines!B926</f>
        <v>D01</v>
      </c>
      <c r="B926" t="str">
        <f>IFERROR(VLOOKUP(Réponses_Domaines!A926,Réponses_Répondants!$A$2:$B$5000,2,FALSE),"")</f>
        <v>NAM</v>
      </c>
      <c r="C926">
        <f>Réponses_Domaines!D926</f>
        <v>3</v>
      </c>
      <c r="D926" t="str">
        <f>B926&amp;"|"&amp;A926</f>
        <v>NAM|D01</v>
      </c>
      <c r="E926">
        <f>IF(C926="","",IF(COUNTIF($D$2:D926,D926)=1,1,0))</f>
        <v>0</v>
      </c>
    </row>
    <row r="927" spans="1:5" x14ac:dyDescent="0.2">
      <c r="A927" t="str">
        <f>Réponses_Domaines!B927</f>
        <v>D02</v>
      </c>
      <c r="B927" t="str">
        <f>IFERROR(VLOOKUP(Réponses_Domaines!A927,Réponses_Répondants!$A$2:$B$5000,2,FALSE),"")</f>
        <v>NAM</v>
      </c>
      <c r="C927">
        <f>Réponses_Domaines!D927</f>
        <v>0</v>
      </c>
      <c r="D927" t="str">
        <f>B927&amp;"|"&amp;A927</f>
        <v>NAM|D02</v>
      </c>
      <c r="E927">
        <f>IF(C927="","",IF(COUNTIF($D$2:D927,D927)=1,1,0))</f>
        <v>0</v>
      </c>
    </row>
    <row r="928" spans="1:5" x14ac:dyDescent="0.2">
      <c r="A928" t="str">
        <f>Réponses_Domaines!B928</f>
        <v>D03</v>
      </c>
      <c r="B928" t="str">
        <f>IFERROR(VLOOKUP(Réponses_Domaines!A928,Réponses_Répondants!$A$2:$B$5000,2,FALSE),"")</f>
        <v>NAM</v>
      </c>
      <c r="C928">
        <f>Réponses_Domaines!D928</f>
        <v>0</v>
      </c>
      <c r="D928" t="str">
        <f>B928&amp;"|"&amp;A928</f>
        <v>NAM|D03</v>
      </c>
      <c r="E928">
        <f>IF(C928="","",IF(COUNTIF($D$2:D928,D928)=1,1,0))</f>
        <v>0</v>
      </c>
    </row>
    <row r="929" spans="1:5" x14ac:dyDescent="0.2">
      <c r="A929" t="str">
        <f>Réponses_Domaines!B929</f>
        <v>D04</v>
      </c>
      <c r="B929" t="str">
        <f>IFERROR(VLOOKUP(Réponses_Domaines!A929,Réponses_Répondants!$A$2:$B$5000,2,FALSE),"")</f>
        <v>NAM</v>
      </c>
      <c r="C929">
        <f>Réponses_Domaines!D929</f>
        <v>2</v>
      </c>
      <c r="D929" t="str">
        <f>B929&amp;"|"&amp;A929</f>
        <v>NAM|D04</v>
      </c>
      <c r="E929">
        <f>IF(C929="","",IF(COUNTIF($D$2:D929,D929)=1,1,0))</f>
        <v>0</v>
      </c>
    </row>
    <row r="930" spans="1:5" x14ac:dyDescent="0.2">
      <c r="A930" t="str">
        <f>Réponses_Domaines!B930</f>
        <v>D05</v>
      </c>
      <c r="B930" t="str">
        <f>IFERROR(VLOOKUP(Réponses_Domaines!A930,Réponses_Répondants!$A$2:$B$5000,2,FALSE),"")</f>
        <v>NAM</v>
      </c>
      <c r="C930">
        <f>Réponses_Domaines!D930</f>
        <v>5</v>
      </c>
      <c r="D930" t="str">
        <f>B930&amp;"|"&amp;A930</f>
        <v>NAM|D05</v>
      </c>
      <c r="E930">
        <f>IF(C930="","",IF(COUNTIF($D$2:D930,D930)=1,1,0))</f>
        <v>0</v>
      </c>
    </row>
    <row r="931" spans="1:5" x14ac:dyDescent="0.2">
      <c r="A931" t="str">
        <f>Réponses_Domaines!B931</f>
        <v>D06</v>
      </c>
      <c r="B931" t="str">
        <f>IFERROR(VLOOKUP(Réponses_Domaines!A931,Réponses_Répondants!$A$2:$B$5000,2,FALSE),"")</f>
        <v>NAM</v>
      </c>
      <c r="C931">
        <f>Réponses_Domaines!D931</f>
        <v>0</v>
      </c>
      <c r="D931" t="str">
        <f>B931&amp;"|"&amp;A931</f>
        <v>NAM|D06</v>
      </c>
      <c r="E931">
        <f>IF(C931="","",IF(COUNTIF($D$2:D931,D931)=1,1,0))</f>
        <v>0</v>
      </c>
    </row>
    <row r="932" spans="1:5" x14ac:dyDescent="0.2">
      <c r="A932" t="str">
        <f>Réponses_Domaines!B932</f>
        <v>D07</v>
      </c>
      <c r="B932" t="str">
        <f>IFERROR(VLOOKUP(Réponses_Domaines!A932,Réponses_Répondants!$A$2:$B$5000,2,FALSE),"")</f>
        <v>NAM</v>
      </c>
      <c r="C932">
        <f>Réponses_Domaines!D932</f>
        <v>0</v>
      </c>
      <c r="D932" t="str">
        <f>B932&amp;"|"&amp;A932</f>
        <v>NAM|D07</v>
      </c>
      <c r="E932">
        <f>IF(C932="","",IF(COUNTIF($D$2:D932,D932)=1,1,0))</f>
        <v>0</v>
      </c>
    </row>
    <row r="933" spans="1:5" x14ac:dyDescent="0.2">
      <c r="A933" t="str">
        <f>Réponses_Domaines!B933</f>
        <v>D08</v>
      </c>
      <c r="B933" t="str">
        <f>IFERROR(VLOOKUP(Réponses_Domaines!A933,Réponses_Répondants!$A$2:$B$5000,2,FALSE),"")</f>
        <v>NAM</v>
      </c>
      <c r="C933">
        <f>Réponses_Domaines!D933</f>
        <v>0</v>
      </c>
      <c r="D933" t="str">
        <f>B933&amp;"|"&amp;A933</f>
        <v>NAM|D08</v>
      </c>
      <c r="E933">
        <f>IF(C933="","",IF(COUNTIF($D$2:D933,D933)=1,1,0))</f>
        <v>0</v>
      </c>
    </row>
    <row r="934" spans="1:5" x14ac:dyDescent="0.2">
      <c r="A934" t="str">
        <f>Réponses_Domaines!B934</f>
        <v>D09</v>
      </c>
      <c r="B934" t="str">
        <f>IFERROR(VLOOKUP(Réponses_Domaines!A934,Réponses_Répondants!$A$2:$B$5000,2,FALSE),"")</f>
        <v>NAM</v>
      </c>
      <c r="C934">
        <f>Réponses_Domaines!D934</f>
        <v>4</v>
      </c>
      <c r="D934" t="str">
        <f>B934&amp;"|"&amp;A934</f>
        <v>NAM|D09</v>
      </c>
      <c r="E934">
        <f>IF(C934="","",IF(COUNTIF($D$2:D934,D934)=1,1,0))</f>
        <v>0</v>
      </c>
    </row>
    <row r="935" spans="1:5" x14ac:dyDescent="0.2">
      <c r="A935" t="str">
        <f>Réponses_Domaines!B935</f>
        <v>D10</v>
      </c>
      <c r="B935" t="str">
        <f>IFERROR(VLOOKUP(Réponses_Domaines!A935,Réponses_Répondants!$A$2:$B$5000,2,FALSE),"")</f>
        <v>NAM</v>
      </c>
      <c r="C935">
        <f>Réponses_Domaines!D935</f>
        <v>1</v>
      </c>
      <c r="D935" t="str">
        <f>B935&amp;"|"&amp;A935</f>
        <v>NAM|D10</v>
      </c>
      <c r="E935">
        <f>IF(C935="","",IF(COUNTIF($D$2:D935,D935)=1,1,0))</f>
        <v>0</v>
      </c>
    </row>
    <row r="936" spans="1:5" x14ac:dyDescent="0.2">
      <c r="A936" t="str">
        <f>Réponses_Domaines!B936</f>
        <v>D11</v>
      </c>
      <c r="B936" t="str">
        <f>IFERROR(VLOOKUP(Réponses_Domaines!A936,Réponses_Répondants!$A$2:$B$5000,2,FALSE),"")</f>
        <v>NAM</v>
      </c>
      <c r="C936">
        <f>Réponses_Domaines!D936</f>
        <v>0</v>
      </c>
      <c r="D936" t="str">
        <f>B936&amp;"|"&amp;A936</f>
        <v>NAM|D11</v>
      </c>
      <c r="E936">
        <f>IF(C936="","",IF(COUNTIF($D$2:D936,D936)=1,1,0))</f>
        <v>0</v>
      </c>
    </row>
    <row r="937" spans="1:5" x14ac:dyDescent="0.2">
      <c r="A937" t="str">
        <f>Réponses_Domaines!B937</f>
        <v>D12</v>
      </c>
      <c r="B937" t="str">
        <f>IFERROR(VLOOKUP(Réponses_Domaines!A937,Réponses_Répondants!$A$2:$B$5000,2,FALSE),"")</f>
        <v>NAM</v>
      </c>
      <c r="C937">
        <f>Réponses_Domaines!D937</f>
        <v>0</v>
      </c>
      <c r="D937" t="str">
        <f>B937&amp;"|"&amp;A937</f>
        <v>NAM|D12</v>
      </c>
      <c r="E937">
        <f>IF(C937="","",IF(COUNTIF($D$2:D937,D937)=1,1,0))</f>
        <v>0</v>
      </c>
    </row>
    <row r="938" spans="1:5" x14ac:dyDescent="0.2">
      <c r="A938" t="str">
        <f>Réponses_Domaines!B938</f>
        <v>D01</v>
      </c>
      <c r="B938" t="str">
        <f>IFERROR(VLOOKUP(Réponses_Domaines!A938,Réponses_Répondants!$A$2:$B$5000,2,FALSE),"")</f>
        <v>MAR</v>
      </c>
      <c r="C938">
        <f>Réponses_Domaines!D938</f>
        <v>1</v>
      </c>
      <c r="D938" t="str">
        <f>B938&amp;"|"&amp;A938</f>
        <v>MAR|D01</v>
      </c>
      <c r="E938">
        <f>IF(C938="","",IF(COUNTIF($D$2:D938,D938)=1,1,0))</f>
        <v>0</v>
      </c>
    </row>
    <row r="939" spans="1:5" x14ac:dyDescent="0.2">
      <c r="A939" t="str">
        <f>Réponses_Domaines!B939</f>
        <v>D02</v>
      </c>
      <c r="B939" t="str">
        <f>IFERROR(VLOOKUP(Réponses_Domaines!A939,Réponses_Répondants!$A$2:$B$5000,2,FALSE),"")</f>
        <v>MAR</v>
      </c>
      <c r="C939">
        <f>Réponses_Domaines!D939</f>
        <v>0</v>
      </c>
      <c r="D939" t="str">
        <f>B939&amp;"|"&amp;A939</f>
        <v>MAR|D02</v>
      </c>
      <c r="E939">
        <f>IF(C939="","",IF(COUNTIF($D$2:D939,D939)=1,1,0))</f>
        <v>0</v>
      </c>
    </row>
    <row r="940" spans="1:5" x14ac:dyDescent="0.2">
      <c r="A940" t="str">
        <f>Réponses_Domaines!B940</f>
        <v>D03</v>
      </c>
      <c r="B940" t="str">
        <f>IFERROR(VLOOKUP(Réponses_Domaines!A940,Réponses_Répondants!$A$2:$B$5000,2,FALSE),"")</f>
        <v>MAR</v>
      </c>
      <c r="C940">
        <f>Réponses_Domaines!D940</f>
        <v>2</v>
      </c>
      <c r="D940" t="str">
        <f>B940&amp;"|"&amp;A940</f>
        <v>MAR|D03</v>
      </c>
      <c r="E940">
        <f>IF(C940="","",IF(COUNTIF($D$2:D940,D940)=1,1,0))</f>
        <v>0</v>
      </c>
    </row>
    <row r="941" spans="1:5" x14ac:dyDescent="0.2">
      <c r="A941" t="str">
        <f>Réponses_Domaines!B941</f>
        <v>D04</v>
      </c>
      <c r="B941" t="str">
        <f>IFERROR(VLOOKUP(Réponses_Domaines!A941,Réponses_Répondants!$A$2:$B$5000,2,FALSE),"")</f>
        <v>MAR</v>
      </c>
      <c r="C941">
        <f>Réponses_Domaines!D941</f>
        <v>5</v>
      </c>
      <c r="D941" t="str">
        <f>B941&amp;"|"&amp;A941</f>
        <v>MAR|D04</v>
      </c>
      <c r="E941">
        <f>IF(C941="","",IF(COUNTIF($D$2:D941,D941)=1,1,0))</f>
        <v>0</v>
      </c>
    </row>
    <row r="942" spans="1:5" x14ac:dyDescent="0.2">
      <c r="A942" t="str">
        <f>Réponses_Domaines!B942</f>
        <v>D05</v>
      </c>
      <c r="B942" t="str">
        <f>IFERROR(VLOOKUP(Réponses_Domaines!A942,Réponses_Répondants!$A$2:$B$5000,2,FALSE),"")</f>
        <v>MAR</v>
      </c>
      <c r="C942">
        <f>Réponses_Domaines!D942</f>
        <v>0</v>
      </c>
      <c r="D942" t="str">
        <f>B942&amp;"|"&amp;A942</f>
        <v>MAR|D05</v>
      </c>
      <c r="E942">
        <f>IF(C942="","",IF(COUNTIF($D$2:D942,D942)=1,1,0))</f>
        <v>0</v>
      </c>
    </row>
    <row r="943" spans="1:5" x14ac:dyDescent="0.2">
      <c r="A943" t="str">
        <f>Réponses_Domaines!B943</f>
        <v>D06</v>
      </c>
      <c r="B943" t="str">
        <f>IFERROR(VLOOKUP(Réponses_Domaines!A943,Réponses_Répondants!$A$2:$B$5000,2,FALSE),"")</f>
        <v>MAR</v>
      </c>
      <c r="C943">
        <f>Réponses_Domaines!D943</f>
        <v>3</v>
      </c>
      <c r="D943" t="str">
        <f>B943&amp;"|"&amp;A943</f>
        <v>MAR|D06</v>
      </c>
      <c r="E943">
        <f>IF(C943="","",IF(COUNTIF($D$2:D943,D943)=1,1,0))</f>
        <v>0</v>
      </c>
    </row>
    <row r="944" spans="1:5" x14ac:dyDescent="0.2">
      <c r="A944" t="str">
        <f>Réponses_Domaines!B944</f>
        <v>D07</v>
      </c>
      <c r="B944" t="str">
        <f>IFERROR(VLOOKUP(Réponses_Domaines!A944,Réponses_Répondants!$A$2:$B$5000,2,FALSE),"")</f>
        <v>MAR</v>
      </c>
      <c r="C944">
        <f>Réponses_Domaines!D944</f>
        <v>0</v>
      </c>
      <c r="D944" t="str">
        <f>B944&amp;"|"&amp;A944</f>
        <v>MAR|D07</v>
      </c>
      <c r="E944">
        <f>IF(C944="","",IF(COUNTIF($D$2:D944,D944)=1,1,0))</f>
        <v>0</v>
      </c>
    </row>
    <row r="945" spans="1:5" x14ac:dyDescent="0.2">
      <c r="A945" t="str">
        <f>Réponses_Domaines!B945</f>
        <v>D08</v>
      </c>
      <c r="B945" t="str">
        <f>IFERROR(VLOOKUP(Réponses_Domaines!A945,Réponses_Répondants!$A$2:$B$5000,2,FALSE),"")</f>
        <v>MAR</v>
      </c>
      <c r="C945">
        <f>Réponses_Domaines!D945</f>
        <v>4</v>
      </c>
      <c r="D945" t="str">
        <f>B945&amp;"|"&amp;A945</f>
        <v>MAR|D08</v>
      </c>
      <c r="E945">
        <f>IF(C945="","",IF(COUNTIF($D$2:D945,D945)=1,1,0))</f>
        <v>0</v>
      </c>
    </row>
    <row r="946" spans="1:5" x14ac:dyDescent="0.2">
      <c r="A946" t="str">
        <f>Réponses_Domaines!B946</f>
        <v>D09</v>
      </c>
      <c r="B946" t="str">
        <f>IFERROR(VLOOKUP(Réponses_Domaines!A946,Réponses_Répondants!$A$2:$B$5000,2,FALSE),"")</f>
        <v>MAR</v>
      </c>
      <c r="C946">
        <f>Réponses_Domaines!D946</f>
        <v>0</v>
      </c>
      <c r="D946" t="str">
        <f>B946&amp;"|"&amp;A946</f>
        <v>MAR|D09</v>
      </c>
      <c r="E946">
        <f>IF(C946="","",IF(COUNTIF($D$2:D946,D946)=1,1,0))</f>
        <v>0</v>
      </c>
    </row>
    <row r="947" spans="1:5" x14ac:dyDescent="0.2">
      <c r="A947" t="str">
        <f>Réponses_Domaines!B947</f>
        <v>D10</v>
      </c>
      <c r="B947" t="str">
        <f>IFERROR(VLOOKUP(Réponses_Domaines!A947,Réponses_Répondants!$A$2:$B$5000,2,FALSE),"")</f>
        <v>MAR</v>
      </c>
      <c r="C947">
        <f>Réponses_Domaines!D947</f>
        <v>0</v>
      </c>
      <c r="D947" t="str">
        <f>B947&amp;"|"&amp;A947</f>
        <v>MAR|D10</v>
      </c>
      <c r="E947">
        <f>IF(C947="","",IF(COUNTIF($D$2:D947,D947)=1,1,0))</f>
        <v>0</v>
      </c>
    </row>
    <row r="948" spans="1:5" x14ac:dyDescent="0.2">
      <c r="A948" t="str">
        <f>Réponses_Domaines!B948</f>
        <v>D11</v>
      </c>
      <c r="B948" t="str">
        <f>IFERROR(VLOOKUP(Réponses_Domaines!A948,Réponses_Répondants!$A$2:$B$5000,2,FALSE),"")</f>
        <v>MAR</v>
      </c>
      <c r="C948">
        <f>Réponses_Domaines!D948</f>
        <v>0</v>
      </c>
      <c r="D948" t="str">
        <f>B948&amp;"|"&amp;A948</f>
        <v>MAR|D11</v>
      </c>
      <c r="E948">
        <f>IF(C948="","",IF(COUNTIF($D$2:D948,D948)=1,1,0))</f>
        <v>0</v>
      </c>
    </row>
    <row r="949" spans="1:5" x14ac:dyDescent="0.2">
      <c r="A949" t="str">
        <f>Réponses_Domaines!B949</f>
        <v>D12</v>
      </c>
      <c r="B949" t="str">
        <f>IFERROR(VLOOKUP(Réponses_Domaines!A949,Réponses_Répondants!$A$2:$B$5000,2,FALSE),"")</f>
        <v>MAR</v>
      </c>
      <c r="C949">
        <f>Réponses_Domaines!D949</f>
        <v>0</v>
      </c>
      <c r="D949" t="str">
        <f>B949&amp;"|"&amp;A949</f>
        <v>MAR|D12</v>
      </c>
      <c r="E949">
        <f>IF(C949="","",IF(COUNTIF($D$2:D949,D949)=1,1,0))</f>
        <v>0</v>
      </c>
    </row>
    <row r="950" spans="1:5" x14ac:dyDescent="0.2">
      <c r="A950" t="str">
        <f>Réponses_Domaines!B950</f>
        <v>D01</v>
      </c>
      <c r="B950" t="str">
        <f>IFERROR(VLOOKUP(Réponses_Domaines!A950,Réponses_Répondants!$A$2:$B$5000,2,FALSE),"")</f>
        <v>GIN</v>
      </c>
      <c r="C950">
        <f>Réponses_Domaines!D950</f>
        <v>1</v>
      </c>
      <c r="D950" t="str">
        <f>B950&amp;"|"&amp;A950</f>
        <v>GIN|D01</v>
      </c>
      <c r="E950">
        <f>IF(C950="","",IF(COUNTIF($D$2:D950,D950)=1,1,0))</f>
        <v>0</v>
      </c>
    </row>
    <row r="951" spans="1:5" x14ac:dyDescent="0.2">
      <c r="A951" t="str">
        <f>Réponses_Domaines!B951</f>
        <v>D02</v>
      </c>
      <c r="B951" t="str">
        <f>IFERROR(VLOOKUP(Réponses_Domaines!A951,Réponses_Répondants!$A$2:$B$5000,2,FALSE),"")</f>
        <v>GIN</v>
      </c>
      <c r="C951">
        <f>Réponses_Domaines!D951</f>
        <v>4</v>
      </c>
      <c r="D951" t="str">
        <f>B951&amp;"|"&amp;A951</f>
        <v>GIN|D02</v>
      </c>
      <c r="E951">
        <f>IF(C951="","",IF(COUNTIF($D$2:D951,D951)=1,1,0))</f>
        <v>0</v>
      </c>
    </row>
    <row r="952" spans="1:5" x14ac:dyDescent="0.2">
      <c r="A952" t="str">
        <f>Réponses_Domaines!B952</f>
        <v>D03</v>
      </c>
      <c r="B952" t="str">
        <f>IFERROR(VLOOKUP(Réponses_Domaines!A952,Réponses_Répondants!$A$2:$B$5000,2,FALSE),"")</f>
        <v>GIN</v>
      </c>
      <c r="C952">
        <f>Réponses_Domaines!D952</f>
        <v>0</v>
      </c>
      <c r="D952" t="str">
        <f>B952&amp;"|"&amp;A952</f>
        <v>GIN|D03</v>
      </c>
      <c r="E952">
        <f>IF(C952="","",IF(COUNTIF($D$2:D952,D952)=1,1,0))</f>
        <v>0</v>
      </c>
    </row>
    <row r="953" spans="1:5" x14ac:dyDescent="0.2">
      <c r="A953" t="str">
        <f>Réponses_Domaines!B953</f>
        <v>D04</v>
      </c>
      <c r="B953" t="str">
        <f>IFERROR(VLOOKUP(Réponses_Domaines!A953,Réponses_Répondants!$A$2:$B$5000,2,FALSE),"")</f>
        <v>GIN</v>
      </c>
      <c r="C953">
        <f>Réponses_Domaines!D953</f>
        <v>0</v>
      </c>
      <c r="D953" t="str">
        <f>B953&amp;"|"&amp;A953</f>
        <v>GIN|D04</v>
      </c>
      <c r="E953">
        <f>IF(C953="","",IF(COUNTIF($D$2:D953,D953)=1,1,0))</f>
        <v>0</v>
      </c>
    </row>
    <row r="954" spans="1:5" x14ac:dyDescent="0.2">
      <c r="A954" t="str">
        <f>Réponses_Domaines!B954</f>
        <v>D05</v>
      </c>
      <c r="B954" t="str">
        <f>IFERROR(VLOOKUP(Réponses_Domaines!A954,Réponses_Répondants!$A$2:$B$5000,2,FALSE),"")</f>
        <v>GIN</v>
      </c>
      <c r="C954">
        <f>Réponses_Domaines!D954</f>
        <v>0</v>
      </c>
      <c r="D954" t="str">
        <f>B954&amp;"|"&amp;A954</f>
        <v>GIN|D05</v>
      </c>
      <c r="E954">
        <f>IF(C954="","",IF(COUNTIF($D$2:D954,D954)=1,1,0))</f>
        <v>0</v>
      </c>
    </row>
    <row r="955" spans="1:5" x14ac:dyDescent="0.2">
      <c r="A955" t="str">
        <f>Réponses_Domaines!B955</f>
        <v>D06</v>
      </c>
      <c r="B955" t="str">
        <f>IFERROR(VLOOKUP(Réponses_Domaines!A955,Réponses_Répondants!$A$2:$B$5000,2,FALSE),"")</f>
        <v>GIN</v>
      </c>
      <c r="C955">
        <f>Réponses_Domaines!D955</f>
        <v>0</v>
      </c>
      <c r="D955" t="str">
        <f>B955&amp;"|"&amp;A955</f>
        <v>GIN|D06</v>
      </c>
      <c r="E955">
        <f>IF(C955="","",IF(COUNTIF($D$2:D955,D955)=1,1,0))</f>
        <v>0</v>
      </c>
    </row>
    <row r="956" spans="1:5" x14ac:dyDescent="0.2">
      <c r="A956" t="str">
        <f>Réponses_Domaines!B956</f>
        <v>D07</v>
      </c>
      <c r="B956" t="str">
        <f>IFERROR(VLOOKUP(Réponses_Domaines!A956,Réponses_Répondants!$A$2:$B$5000,2,FALSE),"")</f>
        <v>GIN</v>
      </c>
      <c r="C956">
        <f>Réponses_Domaines!D956</f>
        <v>5</v>
      </c>
      <c r="D956" t="str">
        <f>B956&amp;"|"&amp;A956</f>
        <v>GIN|D07</v>
      </c>
      <c r="E956">
        <f>IF(C956="","",IF(COUNTIF($D$2:D956,D956)=1,1,0))</f>
        <v>0</v>
      </c>
    </row>
    <row r="957" spans="1:5" x14ac:dyDescent="0.2">
      <c r="A957" t="str">
        <f>Réponses_Domaines!B957</f>
        <v>D08</v>
      </c>
      <c r="B957" t="str">
        <f>IFERROR(VLOOKUP(Réponses_Domaines!A957,Réponses_Répondants!$A$2:$B$5000,2,FALSE),"")</f>
        <v>GIN</v>
      </c>
      <c r="C957">
        <f>Réponses_Domaines!D957</f>
        <v>3</v>
      </c>
      <c r="D957" t="str">
        <f>B957&amp;"|"&amp;A957</f>
        <v>GIN|D08</v>
      </c>
      <c r="E957">
        <f>IF(C957="","",IF(COUNTIF($D$2:D957,D957)=1,1,0))</f>
        <v>0</v>
      </c>
    </row>
    <row r="958" spans="1:5" x14ac:dyDescent="0.2">
      <c r="A958" t="str">
        <f>Réponses_Domaines!B958</f>
        <v>D09</v>
      </c>
      <c r="B958" t="str">
        <f>IFERROR(VLOOKUP(Réponses_Domaines!A958,Réponses_Répondants!$A$2:$B$5000,2,FALSE),"")</f>
        <v>GIN</v>
      </c>
      <c r="C958">
        <f>Réponses_Domaines!D958</f>
        <v>0</v>
      </c>
      <c r="D958" t="str">
        <f>B958&amp;"|"&amp;A958</f>
        <v>GIN|D09</v>
      </c>
      <c r="E958">
        <f>IF(C958="","",IF(COUNTIF($D$2:D958,D958)=1,1,0))</f>
        <v>0</v>
      </c>
    </row>
    <row r="959" spans="1:5" x14ac:dyDescent="0.2">
      <c r="A959" t="str">
        <f>Réponses_Domaines!B959</f>
        <v>D10</v>
      </c>
      <c r="B959" t="str">
        <f>IFERROR(VLOOKUP(Réponses_Domaines!A959,Réponses_Répondants!$A$2:$B$5000,2,FALSE),"")</f>
        <v>GIN</v>
      </c>
      <c r="C959">
        <f>Réponses_Domaines!D959</f>
        <v>0</v>
      </c>
      <c r="D959" t="str">
        <f>B959&amp;"|"&amp;A959</f>
        <v>GIN|D10</v>
      </c>
      <c r="E959">
        <f>IF(C959="","",IF(COUNTIF($D$2:D959,D959)=1,1,0))</f>
        <v>0</v>
      </c>
    </row>
    <row r="960" spans="1:5" x14ac:dyDescent="0.2">
      <c r="A960" t="str">
        <f>Réponses_Domaines!B960</f>
        <v>D11</v>
      </c>
      <c r="B960" t="str">
        <f>IFERROR(VLOOKUP(Réponses_Domaines!A960,Réponses_Répondants!$A$2:$B$5000,2,FALSE),"")</f>
        <v>GIN</v>
      </c>
      <c r="C960">
        <f>Réponses_Domaines!D960</f>
        <v>0</v>
      </c>
      <c r="D960" t="str">
        <f>B960&amp;"|"&amp;A960</f>
        <v>GIN|D11</v>
      </c>
      <c r="E960">
        <f>IF(C960="","",IF(COUNTIF($D$2:D960,D960)=1,1,0))</f>
        <v>0</v>
      </c>
    </row>
    <row r="961" spans="1:5" x14ac:dyDescent="0.2">
      <c r="A961" t="str">
        <f>Réponses_Domaines!B961</f>
        <v>D12</v>
      </c>
      <c r="B961" t="str">
        <f>IFERROR(VLOOKUP(Réponses_Domaines!A961,Réponses_Répondants!$A$2:$B$5000,2,FALSE),"")</f>
        <v>GIN</v>
      </c>
      <c r="C961">
        <f>Réponses_Domaines!D961</f>
        <v>2</v>
      </c>
      <c r="D961" t="str">
        <f>B961&amp;"|"&amp;A961</f>
        <v>GIN|D12</v>
      </c>
      <c r="E961">
        <f>IF(C961="","",IF(COUNTIF($D$2:D961,D961)=1,1,0))</f>
        <v>0</v>
      </c>
    </row>
    <row r="962" spans="1:5" x14ac:dyDescent="0.2">
      <c r="A962" t="str">
        <f>Réponses_Domaines!B962</f>
        <v>D01</v>
      </c>
      <c r="B962" t="str">
        <f>IFERROR(VLOOKUP(Réponses_Domaines!A962,Réponses_Répondants!$A$2:$B$5000,2,FALSE),"")</f>
        <v>TGO</v>
      </c>
      <c r="C962">
        <f>Réponses_Domaines!D962</f>
        <v>0</v>
      </c>
      <c r="D962" t="str">
        <f>B962&amp;"|"&amp;A962</f>
        <v>TGO|D01</v>
      </c>
      <c r="E962">
        <f>IF(C962="","",IF(COUNTIF($D$2:D962,D962)=1,1,0))</f>
        <v>0</v>
      </c>
    </row>
    <row r="963" spans="1:5" x14ac:dyDescent="0.2">
      <c r="A963" t="str">
        <f>Réponses_Domaines!B963</f>
        <v>D02</v>
      </c>
      <c r="B963" t="str">
        <f>IFERROR(VLOOKUP(Réponses_Domaines!A963,Réponses_Répondants!$A$2:$B$5000,2,FALSE),"")</f>
        <v>TGO</v>
      </c>
      <c r="C963">
        <f>Réponses_Domaines!D963</f>
        <v>0</v>
      </c>
      <c r="D963" t="str">
        <f>B963&amp;"|"&amp;A963</f>
        <v>TGO|D02</v>
      </c>
      <c r="E963">
        <f>IF(C963="","",IF(COUNTIF($D$2:D963,D963)=1,1,0))</f>
        <v>0</v>
      </c>
    </row>
    <row r="964" spans="1:5" x14ac:dyDescent="0.2">
      <c r="A964" t="str">
        <f>Réponses_Domaines!B964</f>
        <v>D03</v>
      </c>
      <c r="B964" t="str">
        <f>IFERROR(VLOOKUP(Réponses_Domaines!A964,Réponses_Répondants!$A$2:$B$5000,2,FALSE),"")</f>
        <v>TGO</v>
      </c>
      <c r="C964">
        <f>Réponses_Domaines!D964</f>
        <v>4</v>
      </c>
      <c r="D964" t="str">
        <f>B964&amp;"|"&amp;A964</f>
        <v>TGO|D03</v>
      </c>
      <c r="E964">
        <f>IF(C964="","",IF(COUNTIF($D$2:D964,D964)=1,1,0))</f>
        <v>0</v>
      </c>
    </row>
    <row r="965" spans="1:5" x14ac:dyDescent="0.2">
      <c r="A965" t="str">
        <f>Réponses_Domaines!B965</f>
        <v>D04</v>
      </c>
      <c r="B965" t="str">
        <f>IFERROR(VLOOKUP(Réponses_Domaines!A965,Réponses_Répondants!$A$2:$B$5000,2,FALSE),"")</f>
        <v>TGO</v>
      </c>
      <c r="C965">
        <f>Réponses_Domaines!D965</f>
        <v>0</v>
      </c>
      <c r="D965" t="str">
        <f>B965&amp;"|"&amp;A965</f>
        <v>TGO|D04</v>
      </c>
      <c r="E965">
        <f>IF(C965="","",IF(COUNTIF($D$2:D965,D965)=1,1,0))</f>
        <v>0</v>
      </c>
    </row>
    <row r="966" spans="1:5" x14ac:dyDescent="0.2">
      <c r="A966" t="str">
        <f>Réponses_Domaines!B966</f>
        <v>D05</v>
      </c>
      <c r="B966" t="str">
        <f>IFERROR(VLOOKUP(Réponses_Domaines!A966,Réponses_Répondants!$A$2:$B$5000,2,FALSE),"")</f>
        <v>TGO</v>
      </c>
      <c r="C966">
        <f>Réponses_Domaines!D966</f>
        <v>3</v>
      </c>
      <c r="D966" t="str">
        <f>B966&amp;"|"&amp;A966</f>
        <v>TGO|D05</v>
      </c>
      <c r="E966">
        <f>IF(C966="","",IF(COUNTIF($D$2:D966,D966)=1,1,0))</f>
        <v>0</v>
      </c>
    </row>
    <row r="967" spans="1:5" x14ac:dyDescent="0.2">
      <c r="A967" t="str">
        <f>Réponses_Domaines!B967</f>
        <v>D06</v>
      </c>
      <c r="B967" t="str">
        <f>IFERROR(VLOOKUP(Réponses_Domaines!A967,Réponses_Répondants!$A$2:$B$5000,2,FALSE),"")</f>
        <v>TGO</v>
      </c>
      <c r="C967">
        <f>Réponses_Domaines!D967</f>
        <v>0</v>
      </c>
      <c r="D967" t="str">
        <f>B967&amp;"|"&amp;A967</f>
        <v>TGO|D06</v>
      </c>
      <c r="E967">
        <f>IF(C967="","",IF(COUNTIF($D$2:D967,D967)=1,1,0))</f>
        <v>0</v>
      </c>
    </row>
    <row r="968" spans="1:5" x14ac:dyDescent="0.2">
      <c r="A968" t="str">
        <f>Réponses_Domaines!B968</f>
        <v>D07</v>
      </c>
      <c r="B968" t="str">
        <f>IFERROR(VLOOKUP(Réponses_Domaines!A968,Réponses_Répondants!$A$2:$B$5000,2,FALSE),"")</f>
        <v>TGO</v>
      </c>
      <c r="C968">
        <f>Réponses_Domaines!D968</f>
        <v>5</v>
      </c>
      <c r="D968" t="str">
        <f>B968&amp;"|"&amp;A968</f>
        <v>TGO|D07</v>
      </c>
      <c r="E968">
        <f>IF(C968="","",IF(COUNTIF($D$2:D968,D968)=1,1,0))</f>
        <v>0</v>
      </c>
    </row>
    <row r="969" spans="1:5" x14ac:dyDescent="0.2">
      <c r="A969" t="str">
        <f>Réponses_Domaines!B969</f>
        <v>D08</v>
      </c>
      <c r="B969" t="str">
        <f>IFERROR(VLOOKUP(Réponses_Domaines!A969,Réponses_Répondants!$A$2:$B$5000,2,FALSE),"")</f>
        <v>TGO</v>
      </c>
      <c r="C969">
        <f>Réponses_Domaines!D969</f>
        <v>2</v>
      </c>
      <c r="D969" t="str">
        <f>B969&amp;"|"&amp;A969</f>
        <v>TGO|D08</v>
      </c>
      <c r="E969">
        <f>IF(C969="","",IF(COUNTIF($D$2:D969,D969)=1,1,0))</f>
        <v>0</v>
      </c>
    </row>
    <row r="970" spans="1:5" x14ac:dyDescent="0.2">
      <c r="A970" t="str">
        <f>Réponses_Domaines!B970</f>
        <v>D09</v>
      </c>
      <c r="B970" t="str">
        <f>IFERROR(VLOOKUP(Réponses_Domaines!A970,Réponses_Répondants!$A$2:$B$5000,2,FALSE),"")</f>
        <v>TGO</v>
      </c>
      <c r="C970">
        <f>Réponses_Domaines!D970</f>
        <v>1</v>
      </c>
      <c r="D970" t="str">
        <f>B970&amp;"|"&amp;A970</f>
        <v>TGO|D09</v>
      </c>
      <c r="E970">
        <f>IF(C970="","",IF(COUNTIF($D$2:D970,D970)=1,1,0))</f>
        <v>0</v>
      </c>
    </row>
    <row r="971" spans="1:5" x14ac:dyDescent="0.2">
      <c r="A971" t="str">
        <f>Réponses_Domaines!B971</f>
        <v>D10</v>
      </c>
      <c r="B971" t="str">
        <f>IFERROR(VLOOKUP(Réponses_Domaines!A971,Réponses_Répondants!$A$2:$B$5000,2,FALSE),"")</f>
        <v>TGO</v>
      </c>
      <c r="C971">
        <f>Réponses_Domaines!D971</f>
        <v>0</v>
      </c>
      <c r="D971" t="str">
        <f>B971&amp;"|"&amp;A971</f>
        <v>TGO|D10</v>
      </c>
      <c r="E971">
        <f>IF(C971="","",IF(COUNTIF($D$2:D971,D971)=1,1,0))</f>
        <v>0</v>
      </c>
    </row>
    <row r="972" spans="1:5" x14ac:dyDescent="0.2">
      <c r="A972" t="str">
        <f>Réponses_Domaines!B972</f>
        <v>D11</v>
      </c>
      <c r="B972" t="str">
        <f>IFERROR(VLOOKUP(Réponses_Domaines!A972,Réponses_Répondants!$A$2:$B$5000,2,FALSE),"")</f>
        <v>TGO</v>
      </c>
      <c r="C972">
        <f>Réponses_Domaines!D972</f>
        <v>0</v>
      </c>
      <c r="D972" t="str">
        <f>B972&amp;"|"&amp;A972</f>
        <v>TGO|D11</v>
      </c>
      <c r="E972">
        <f>IF(C972="","",IF(COUNTIF($D$2:D972,D972)=1,1,0))</f>
        <v>0</v>
      </c>
    </row>
    <row r="973" spans="1:5" x14ac:dyDescent="0.2">
      <c r="A973" t="str">
        <f>Réponses_Domaines!B973</f>
        <v>D12</v>
      </c>
      <c r="B973" t="str">
        <f>IFERROR(VLOOKUP(Réponses_Domaines!A973,Réponses_Répondants!$A$2:$B$5000,2,FALSE),"")</f>
        <v>TGO</v>
      </c>
      <c r="C973">
        <f>Réponses_Domaines!D973</f>
        <v>0</v>
      </c>
      <c r="D973" t="str">
        <f>B973&amp;"|"&amp;A973</f>
        <v>TGO|D12</v>
      </c>
      <c r="E973">
        <f>IF(C973="","",IF(COUNTIF($D$2:D973,D973)=1,1,0))</f>
        <v>0</v>
      </c>
    </row>
    <row r="974" spans="1:5" x14ac:dyDescent="0.2">
      <c r="A974" t="str">
        <f>Réponses_Domaines!B974</f>
        <v>D01</v>
      </c>
      <c r="B974" t="str">
        <f>IFERROR(VLOOKUP(Réponses_Domaines!A974,Réponses_Répondants!$A$2:$B$5000,2,FALSE),"")</f>
        <v>MRT</v>
      </c>
      <c r="C974">
        <f>Réponses_Domaines!D974</f>
        <v>3</v>
      </c>
      <c r="D974" t="str">
        <f>B974&amp;"|"&amp;A974</f>
        <v>MRT|D01</v>
      </c>
      <c r="E974">
        <f>IF(C974="","",IF(COUNTIF($D$2:D974,D974)=1,1,0))</f>
        <v>0</v>
      </c>
    </row>
    <row r="975" spans="1:5" x14ac:dyDescent="0.2">
      <c r="A975" t="str">
        <f>Réponses_Domaines!B975</f>
        <v>D02</v>
      </c>
      <c r="B975" t="str">
        <f>IFERROR(VLOOKUP(Réponses_Domaines!A975,Réponses_Répondants!$A$2:$B$5000,2,FALSE),"")</f>
        <v>MRT</v>
      </c>
      <c r="C975">
        <f>Réponses_Domaines!D975</f>
        <v>0</v>
      </c>
      <c r="D975" t="str">
        <f>B975&amp;"|"&amp;A975</f>
        <v>MRT|D02</v>
      </c>
      <c r="E975">
        <f>IF(C975="","",IF(COUNTIF($D$2:D975,D975)=1,1,0))</f>
        <v>0</v>
      </c>
    </row>
    <row r="976" spans="1:5" x14ac:dyDescent="0.2">
      <c r="A976" t="str">
        <f>Réponses_Domaines!B976</f>
        <v>D03</v>
      </c>
      <c r="B976" t="str">
        <f>IFERROR(VLOOKUP(Réponses_Domaines!A976,Réponses_Répondants!$A$2:$B$5000,2,FALSE),"")</f>
        <v>MRT</v>
      </c>
      <c r="C976">
        <f>Réponses_Domaines!D976</f>
        <v>2</v>
      </c>
      <c r="D976" t="str">
        <f>B976&amp;"|"&amp;A976</f>
        <v>MRT|D03</v>
      </c>
      <c r="E976">
        <f>IF(C976="","",IF(COUNTIF($D$2:D976,D976)=1,1,0))</f>
        <v>0</v>
      </c>
    </row>
    <row r="977" spans="1:5" x14ac:dyDescent="0.2">
      <c r="A977" t="str">
        <f>Réponses_Domaines!B977</f>
        <v>D04</v>
      </c>
      <c r="B977" t="str">
        <f>IFERROR(VLOOKUP(Réponses_Domaines!A977,Réponses_Répondants!$A$2:$B$5000,2,FALSE),"")</f>
        <v>MRT</v>
      </c>
      <c r="C977">
        <f>Réponses_Domaines!D977</f>
        <v>0</v>
      </c>
      <c r="D977" t="str">
        <f>B977&amp;"|"&amp;A977</f>
        <v>MRT|D04</v>
      </c>
      <c r="E977">
        <f>IF(C977="","",IF(COUNTIF($D$2:D977,D977)=1,1,0))</f>
        <v>0</v>
      </c>
    </row>
    <row r="978" spans="1:5" x14ac:dyDescent="0.2">
      <c r="A978" t="str">
        <f>Réponses_Domaines!B978</f>
        <v>D05</v>
      </c>
      <c r="B978" t="str">
        <f>IFERROR(VLOOKUP(Réponses_Domaines!A978,Réponses_Répondants!$A$2:$B$5000,2,FALSE),"")</f>
        <v>MRT</v>
      </c>
      <c r="C978">
        <f>Réponses_Domaines!D978</f>
        <v>4</v>
      </c>
      <c r="D978" t="str">
        <f>B978&amp;"|"&amp;A978</f>
        <v>MRT|D05</v>
      </c>
      <c r="E978">
        <f>IF(C978="","",IF(COUNTIF($D$2:D978,D978)=1,1,0))</f>
        <v>0</v>
      </c>
    </row>
    <row r="979" spans="1:5" x14ac:dyDescent="0.2">
      <c r="A979" t="str">
        <f>Réponses_Domaines!B979</f>
        <v>D06</v>
      </c>
      <c r="B979" t="str">
        <f>IFERROR(VLOOKUP(Réponses_Domaines!A979,Réponses_Répondants!$A$2:$B$5000,2,FALSE),"")</f>
        <v>MRT</v>
      </c>
      <c r="C979">
        <f>Réponses_Domaines!D979</f>
        <v>0</v>
      </c>
      <c r="D979" t="str">
        <f>B979&amp;"|"&amp;A979</f>
        <v>MRT|D06</v>
      </c>
      <c r="E979">
        <f>IF(C979="","",IF(COUNTIF($D$2:D979,D979)=1,1,0))</f>
        <v>0</v>
      </c>
    </row>
    <row r="980" spans="1:5" x14ac:dyDescent="0.2">
      <c r="A980" t="str">
        <f>Réponses_Domaines!B980</f>
        <v>D07</v>
      </c>
      <c r="B980" t="str">
        <f>IFERROR(VLOOKUP(Réponses_Domaines!A980,Réponses_Répondants!$A$2:$B$5000,2,FALSE),"")</f>
        <v>MRT</v>
      </c>
      <c r="C980">
        <f>Réponses_Domaines!D980</f>
        <v>0</v>
      </c>
      <c r="D980" t="str">
        <f>B980&amp;"|"&amp;A980</f>
        <v>MRT|D07</v>
      </c>
      <c r="E980">
        <f>IF(C980="","",IF(COUNTIF($D$2:D980,D980)=1,1,0))</f>
        <v>0</v>
      </c>
    </row>
    <row r="981" spans="1:5" x14ac:dyDescent="0.2">
      <c r="A981" t="str">
        <f>Réponses_Domaines!B981</f>
        <v>D08</v>
      </c>
      <c r="B981" t="str">
        <f>IFERROR(VLOOKUP(Réponses_Domaines!A981,Réponses_Répondants!$A$2:$B$5000,2,FALSE),"")</f>
        <v>MRT</v>
      </c>
      <c r="C981">
        <f>Réponses_Domaines!D981</f>
        <v>0</v>
      </c>
      <c r="D981" t="str">
        <f>B981&amp;"|"&amp;A981</f>
        <v>MRT|D08</v>
      </c>
      <c r="E981">
        <f>IF(C981="","",IF(COUNTIF($D$2:D981,D981)=1,1,0))</f>
        <v>0</v>
      </c>
    </row>
    <row r="982" spans="1:5" x14ac:dyDescent="0.2">
      <c r="A982" t="str">
        <f>Réponses_Domaines!B982</f>
        <v>D09</v>
      </c>
      <c r="B982" t="str">
        <f>IFERROR(VLOOKUP(Réponses_Domaines!A982,Réponses_Répondants!$A$2:$B$5000,2,FALSE),"")</f>
        <v>MRT</v>
      </c>
      <c r="C982">
        <f>Réponses_Domaines!D982</f>
        <v>0</v>
      </c>
      <c r="D982" t="str">
        <f>B982&amp;"|"&amp;A982</f>
        <v>MRT|D09</v>
      </c>
      <c r="E982">
        <f>IF(C982="","",IF(COUNTIF($D$2:D982,D982)=1,1,0))</f>
        <v>0</v>
      </c>
    </row>
    <row r="983" spans="1:5" x14ac:dyDescent="0.2">
      <c r="A983" t="str">
        <f>Réponses_Domaines!B983</f>
        <v>D10</v>
      </c>
      <c r="B983" t="str">
        <f>IFERROR(VLOOKUP(Réponses_Domaines!A983,Réponses_Répondants!$A$2:$B$5000,2,FALSE),"")</f>
        <v>MRT</v>
      </c>
      <c r="C983">
        <f>Réponses_Domaines!D983</f>
        <v>0</v>
      </c>
      <c r="D983" t="str">
        <f>B983&amp;"|"&amp;A983</f>
        <v>MRT|D10</v>
      </c>
      <c r="E983">
        <f>IF(C983="","",IF(COUNTIF($D$2:D983,D983)=1,1,0))</f>
        <v>0</v>
      </c>
    </row>
    <row r="984" spans="1:5" x14ac:dyDescent="0.2">
      <c r="A984" t="str">
        <f>Réponses_Domaines!B984</f>
        <v>D11</v>
      </c>
      <c r="B984" t="str">
        <f>IFERROR(VLOOKUP(Réponses_Domaines!A984,Réponses_Répondants!$A$2:$B$5000,2,FALSE),"")</f>
        <v>MRT</v>
      </c>
      <c r="C984">
        <f>Réponses_Domaines!D984</f>
        <v>1</v>
      </c>
      <c r="D984" t="str">
        <f>B984&amp;"|"&amp;A984</f>
        <v>MRT|D11</v>
      </c>
      <c r="E984">
        <f>IF(C984="","",IF(COUNTIF($D$2:D984,D984)=1,1,0))</f>
        <v>0</v>
      </c>
    </row>
    <row r="985" spans="1:5" x14ac:dyDescent="0.2">
      <c r="A985" t="str">
        <f>Réponses_Domaines!B985</f>
        <v>D12</v>
      </c>
      <c r="B985" t="str">
        <f>IFERROR(VLOOKUP(Réponses_Domaines!A985,Réponses_Répondants!$A$2:$B$5000,2,FALSE),"")</f>
        <v>MRT</v>
      </c>
      <c r="C985">
        <f>Réponses_Domaines!D985</f>
        <v>5</v>
      </c>
      <c r="D985" t="str">
        <f>B985&amp;"|"&amp;A985</f>
        <v>MRT|D12</v>
      </c>
      <c r="E985">
        <f>IF(C985="","",IF(COUNTIF($D$2:D985,D985)=1,1,0))</f>
        <v>0</v>
      </c>
    </row>
    <row r="986" spans="1:5" x14ac:dyDescent="0.2">
      <c r="A986" t="str">
        <f>Réponses_Domaines!B986</f>
        <v>D01</v>
      </c>
      <c r="B986" t="str">
        <f>IFERROR(VLOOKUP(Réponses_Domaines!A986,Réponses_Répondants!$A$2:$B$5000,2,FALSE),"")</f>
        <v>NER</v>
      </c>
      <c r="C986">
        <f>Réponses_Domaines!D986</f>
        <v>1</v>
      </c>
      <c r="D986" t="str">
        <f>B986&amp;"|"&amp;A986</f>
        <v>NER|D01</v>
      </c>
      <c r="E986">
        <f>IF(C986="","",IF(COUNTIF($D$2:D986,D986)=1,1,0))</f>
        <v>0</v>
      </c>
    </row>
    <row r="987" spans="1:5" x14ac:dyDescent="0.2">
      <c r="A987" t="str">
        <f>Réponses_Domaines!B987</f>
        <v>D02</v>
      </c>
      <c r="B987" t="str">
        <f>IFERROR(VLOOKUP(Réponses_Domaines!A987,Réponses_Répondants!$A$2:$B$5000,2,FALSE),"")</f>
        <v>NER</v>
      </c>
      <c r="C987">
        <f>Réponses_Domaines!D987</f>
        <v>0</v>
      </c>
      <c r="D987" t="str">
        <f>B987&amp;"|"&amp;A987</f>
        <v>NER|D02</v>
      </c>
      <c r="E987">
        <f>IF(C987="","",IF(COUNTIF($D$2:D987,D987)=1,1,0))</f>
        <v>0</v>
      </c>
    </row>
    <row r="988" spans="1:5" x14ac:dyDescent="0.2">
      <c r="A988" t="str">
        <f>Réponses_Domaines!B988</f>
        <v>D03</v>
      </c>
      <c r="B988" t="str">
        <f>IFERROR(VLOOKUP(Réponses_Domaines!A988,Réponses_Répondants!$A$2:$B$5000,2,FALSE),"")</f>
        <v>NER</v>
      </c>
      <c r="C988">
        <f>Réponses_Domaines!D988</f>
        <v>5</v>
      </c>
      <c r="D988" t="str">
        <f>B988&amp;"|"&amp;A988</f>
        <v>NER|D03</v>
      </c>
      <c r="E988">
        <f>IF(C988="","",IF(COUNTIF($D$2:D988,D988)=1,1,0))</f>
        <v>0</v>
      </c>
    </row>
    <row r="989" spans="1:5" x14ac:dyDescent="0.2">
      <c r="A989" t="str">
        <f>Réponses_Domaines!B989</f>
        <v>D04</v>
      </c>
      <c r="B989" t="str">
        <f>IFERROR(VLOOKUP(Réponses_Domaines!A989,Réponses_Répondants!$A$2:$B$5000,2,FALSE),"")</f>
        <v>NER</v>
      </c>
      <c r="C989">
        <f>Réponses_Domaines!D989</f>
        <v>0</v>
      </c>
      <c r="D989" t="str">
        <f>B989&amp;"|"&amp;A989</f>
        <v>NER|D04</v>
      </c>
      <c r="E989">
        <f>IF(C989="","",IF(COUNTIF($D$2:D989,D989)=1,1,0))</f>
        <v>0</v>
      </c>
    </row>
    <row r="990" spans="1:5" x14ac:dyDescent="0.2">
      <c r="A990" t="str">
        <f>Réponses_Domaines!B990</f>
        <v>D05</v>
      </c>
      <c r="B990" t="str">
        <f>IFERROR(VLOOKUP(Réponses_Domaines!A990,Réponses_Répondants!$A$2:$B$5000,2,FALSE),"")</f>
        <v>NER</v>
      </c>
      <c r="C990">
        <f>Réponses_Domaines!D990</f>
        <v>0</v>
      </c>
      <c r="D990" t="str">
        <f>B990&amp;"|"&amp;A990</f>
        <v>NER|D05</v>
      </c>
      <c r="E990">
        <f>IF(C990="","",IF(COUNTIF($D$2:D990,D990)=1,1,0))</f>
        <v>0</v>
      </c>
    </row>
    <row r="991" spans="1:5" x14ac:dyDescent="0.2">
      <c r="A991" t="str">
        <f>Réponses_Domaines!B991</f>
        <v>D06</v>
      </c>
      <c r="B991" t="str">
        <f>IFERROR(VLOOKUP(Réponses_Domaines!A991,Réponses_Répondants!$A$2:$B$5000,2,FALSE),"")</f>
        <v>NER</v>
      </c>
      <c r="C991">
        <f>Réponses_Domaines!D991</f>
        <v>2</v>
      </c>
      <c r="D991" t="str">
        <f>B991&amp;"|"&amp;A991</f>
        <v>NER|D06</v>
      </c>
      <c r="E991">
        <f>IF(C991="","",IF(COUNTIF($D$2:D991,D991)=1,1,0))</f>
        <v>0</v>
      </c>
    </row>
    <row r="992" spans="1:5" x14ac:dyDescent="0.2">
      <c r="A992" t="str">
        <f>Réponses_Domaines!B992</f>
        <v>D07</v>
      </c>
      <c r="B992" t="str">
        <f>IFERROR(VLOOKUP(Réponses_Domaines!A992,Réponses_Répondants!$A$2:$B$5000,2,FALSE),"")</f>
        <v>NER</v>
      </c>
      <c r="C992">
        <f>Réponses_Domaines!D992</f>
        <v>0</v>
      </c>
      <c r="D992" t="str">
        <f>B992&amp;"|"&amp;A992</f>
        <v>NER|D07</v>
      </c>
      <c r="E992">
        <f>IF(C992="","",IF(COUNTIF($D$2:D992,D992)=1,1,0))</f>
        <v>0</v>
      </c>
    </row>
    <row r="993" spans="1:5" x14ac:dyDescent="0.2">
      <c r="A993" t="str">
        <f>Réponses_Domaines!B993</f>
        <v>D08</v>
      </c>
      <c r="B993" t="str">
        <f>IFERROR(VLOOKUP(Réponses_Domaines!A993,Réponses_Répondants!$A$2:$B$5000,2,FALSE),"")</f>
        <v>NER</v>
      </c>
      <c r="C993">
        <f>Réponses_Domaines!D993</f>
        <v>0</v>
      </c>
      <c r="D993" t="str">
        <f>B993&amp;"|"&amp;A993</f>
        <v>NER|D08</v>
      </c>
      <c r="E993">
        <f>IF(C993="","",IF(COUNTIF($D$2:D993,D993)=1,1,0))</f>
        <v>0</v>
      </c>
    </row>
    <row r="994" spans="1:5" x14ac:dyDescent="0.2">
      <c r="A994" t="str">
        <f>Réponses_Domaines!B994</f>
        <v>D09</v>
      </c>
      <c r="B994" t="str">
        <f>IFERROR(VLOOKUP(Réponses_Domaines!A994,Réponses_Répondants!$A$2:$B$5000,2,FALSE),"")</f>
        <v>NER</v>
      </c>
      <c r="C994">
        <f>Réponses_Domaines!D994</f>
        <v>0</v>
      </c>
      <c r="D994" t="str">
        <f>B994&amp;"|"&amp;A994</f>
        <v>NER|D09</v>
      </c>
      <c r="E994">
        <f>IF(C994="","",IF(COUNTIF($D$2:D994,D994)=1,1,0))</f>
        <v>0</v>
      </c>
    </row>
    <row r="995" spans="1:5" x14ac:dyDescent="0.2">
      <c r="A995" t="str">
        <f>Réponses_Domaines!B995</f>
        <v>D10</v>
      </c>
      <c r="B995" t="str">
        <f>IFERROR(VLOOKUP(Réponses_Domaines!A995,Réponses_Répondants!$A$2:$B$5000,2,FALSE),"")</f>
        <v>NER</v>
      </c>
      <c r="C995">
        <f>Réponses_Domaines!D995</f>
        <v>0</v>
      </c>
      <c r="D995" t="str">
        <f>B995&amp;"|"&amp;A995</f>
        <v>NER|D10</v>
      </c>
      <c r="E995">
        <f>IF(C995="","",IF(COUNTIF($D$2:D995,D995)=1,1,0))</f>
        <v>0</v>
      </c>
    </row>
    <row r="996" spans="1:5" x14ac:dyDescent="0.2">
      <c r="A996" t="str">
        <f>Réponses_Domaines!B996</f>
        <v>D11</v>
      </c>
      <c r="B996" t="str">
        <f>IFERROR(VLOOKUP(Réponses_Domaines!A996,Réponses_Répondants!$A$2:$B$5000,2,FALSE),"")</f>
        <v>NER</v>
      </c>
      <c r="C996">
        <f>Réponses_Domaines!D996</f>
        <v>4</v>
      </c>
      <c r="D996" t="str">
        <f>B996&amp;"|"&amp;A996</f>
        <v>NER|D11</v>
      </c>
      <c r="E996">
        <f>IF(C996="","",IF(COUNTIF($D$2:D996,D996)=1,1,0))</f>
        <v>0</v>
      </c>
    </row>
    <row r="997" spans="1:5" x14ac:dyDescent="0.2">
      <c r="A997" t="str">
        <f>Réponses_Domaines!B997</f>
        <v>D12</v>
      </c>
      <c r="B997" t="str">
        <f>IFERROR(VLOOKUP(Réponses_Domaines!A997,Réponses_Répondants!$A$2:$B$5000,2,FALSE),"")</f>
        <v>NER</v>
      </c>
      <c r="C997">
        <f>Réponses_Domaines!D997</f>
        <v>3</v>
      </c>
      <c r="D997" t="str">
        <f>B997&amp;"|"&amp;A997</f>
        <v>NER|D12</v>
      </c>
      <c r="E997">
        <f>IF(C997="","",IF(COUNTIF($D$2:D997,D997)=1,1,0))</f>
        <v>0</v>
      </c>
    </row>
    <row r="998" spans="1:5" x14ac:dyDescent="0.2">
      <c r="A998" t="str">
        <f>Réponses_Domaines!B998</f>
        <v>D01</v>
      </c>
      <c r="B998" t="str">
        <f>IFERROR(VLOOKUP(Réponses_Domaines!A998,Réponses_Répondants!$A$2:$B$5000,2,FALSE),"")</f>
        <v>BEN</v>
      </c>
      <c r="C998">
        <f>Réponses_Domaines!D998</f>
        <v>0</v>
      </c>
      <c r="D998" t="str">
        <f>B998&amp;"|"&amp;A998</f>
        <v>BEN|D01</v>
      </c>
      <c r="E998">
        <f>IF(C998="","",IF(COUNTIF($D$2:D998,D998)=1,1,0))</f>
        <v>0</v>
      </c>
    </row>
    <row r="999" spans="1:5" x14ac:dyDescent="0.2">
      <c r="A999" t="str">
        <f>Réponses_Domaines!B999</f>
        <v>D02</v>
      </c>
      <c r="B999" t="str">
        <f>IFERROR(VLOOKUP(Réponses_Domaines!A999,Réponses_Répondants!$A$2:$B$5000,2,FALSE),"")</f>
        <v>BEN</v>
      </c>
      <c r="C999">
        <f>Réponses_Domaines!D999</f>
        <v>5</v>
      </c>
      <c r="D999" t="str">
        <f>B999&amp;"|"&amp;A999</f>
        <v>BEN|D02</v>
      </c>
      <c r="E999">
        <f>IF(C999="","",IF(COUNTIF($D$2:D999,D999)=1,1,0))</f>
        <v>0</v>
      </c>
    </row>
    <row r="1000" spans="1:5" x14ac:dyDescent="0.2">
      <c r="A1000" t="str">
        <f>Réponses_Domaines!B1000</f>
        <v>D03</v>
      </c>
      <c r="B1000" t="str">
        <f>IFERROR(VLOOKUP(Réponses_Domaines!A1000,Réponses_Répondants!$A$2:$B$5000,2,FALSE),"")</f>
        <v>BEN</v>
      </c>
      <c r="C1000">
        <f>Réponses_Domaines!D1000</f>
        <v>0</v>
      </c>
      <c r="D1000" t="str">
        <f>B1000&amp;"|"&amp;A1000</f>
        <v>BEN|D03</v>
      </c>
      <c r="E1000">
        <f>IF(C1000="","",IF(COUNTIF($D$2:D1000,D1000)=1,1,0))</f>
        <v>0</v>
      </c>
    </row>
    <row r="1001" spans="1:5" x14ac:dyDescent="0.2">
      <c r="A1001" t="str">
        <f>Réponses_Domaines!B1001</f>
        <v>D04</v>
      </c>
      <c r="B1001" t="str">
        <f>IFERROR(VLOOKUP(Réponses_Domaines!A1001,Réponses_Répondants!$A$2:$B$5000,2,FALSE),"")</f>
        <v>BEN</v>
      </c>
      <c r="C1001">
        <f>Réponses_Domaines!D1001</f>
        <v>1</v>
      </c>
      <c r="D1001" t="str">
        <f>B1001&amp;"|"&amp;A1001</f>
        <v>BEN|D04</v>
      </c>
      <c r="E1001">
        <f>IF(C1001="","",IF(COUNTIF($D$2:D1001,D1001)=1,1,0))</f>
        <v>0</v>
      </c>
    </row>
    <row r="1002" spans="1:5" x14ac:dyDescent="0.2">
      <c r="A1002" t="str">
        <f>Réponses_Domaines!B1002</f>
        <v>D05</v>
      </c>
      <c r="B1002" t="str">
        <f>IFERROR(VLOOKUP(Réponses_Domaines!A1002,Réponses_Répondants!$A$2:$B$5000,2,FALSE),"")</f>
        <v>BEN</v>
      </c>
      <c r="C1002">
        <f>Réponses_Domaines!D1002</f>
        <v>0</v>
      </c>
      <c r="D1002" t="str">
        <f>B1002&amp;"|"&amp;A1002</f>
        <v>BEN|D05</v>
      </c>
      <c r="E1002">
        <f>IF(C1002="","",IF(COUNTIF($D$2:D1002,D1002)=1,1,0))</f>
        <v>0</v>
      </c>
    </row>
    <row r="1003" spans="1:5" x14ac:dyDescent="0.2">
      <c r="A1003" t="str">
        <f>Réponses_Domaines!B1003</f>
        <v>D06</v>
      </c>
      <c r="B1003" t="str">
        <f>IFERROR(VLOOKUP(Réponses_Domaines!A1003,Réponses_Répondants!$A$2:$B$5000,2,FALSE),"")</f>
        <v>BEN</v>
      </c>
      <c r="C1003">
        <f>Réponses_Domaines!D1003</f>
        <v>0</v>
      </c>
      <c r="D1003" t="str">
        <f>B1003&amp;"|"&amp;A1003</f>
        <v>BEN|D06</v>
      </c>
      <c r="E1003">
        <f>IF(C1003="","",IF(COUNTIF($D$2:D1003,D1003)=1,1,0))</f>
        <v>0</v>
      </c>
    </row>
    <row r="1004" spans="1:5" x14ac:dyDescent="0.2">
      <c r="A1004" t="str">
        <f>Réponses_Domaines!B1004</f>
        <v>D07</v>
      </c>
      <c r="B1004" t="str">
        <f>IFERROR(VLOOKUP(Réponses_Domaines!A1004,Réponses_Répondants!$A$2:$B$5000,2,FALSE),"")</f>
        <v>BEN</v>
      </c>
      <c r="C1004">
        <f>Réponses_Domaines!D1004</f>
        <v>4</v>
      </c>
      <c r="D1004" t="str">
        <f>B1004&amp;"|"&amp;A1004</f>
        <v>BEN|D07</v>
      </c>
      <c r="E1004">
        <f>IF(C1004="","",IF(COUNTIF($D$2:D1004,D1004)=1,1,0))</f>
        <v>0</v>
      </c>
    </row>
    <row r="1005" spans="1:5" x14ac:dyDescent="0.2">
      <c r="A1005" t="str">
        <f>Réponses_Domaines!B1005</f>
        <v>D08</v>
      </c>
      <c r="B1005" t="str">
        <f>IFERROR(VLOOKUP(Réponses_Domaines!A1005,Réponses_Répondants!$A$2:$B$5000,2,FALSE),"")</f>
        <v>BEN</v>
      </c>
      <c r="C1005">
        <f>Réponses_Domaines!D1005</f>
        <v>0</v>
      </c>
      <c r="D1005" t="str">
        <f>B1005&amp;"|"&amp;A1005</f>
        <v>BEN|D08</v>
      </c>
      <c r="E1005">
        <f>IF(C1005="","",IF(COUNTIF($D$2:D1005,D1005)=1,1,0))</f>
        <v>0</v>
      </c>
    </row>
    <row r="1006" spans="1:5" x14ac:dyDescent="0.2">
      <c r="A1006" t="str">
        <f>Réponses_Domaines!B1006</f>
        <v>D09</v>
      </c>
      <c r="B1006" t="str">
        <f>IFERROR(VLOOKUP(Réponses_Domaines!A1006,Réponses_Répondants!$A$2:$B$5000,2,FALSE),"")</f>
        <v>BEN</v>
      </c>
      <c r="C1006">
        <f>Réponses_Domaines!D1006</f>
        <v>0</v>
      </c>
      <c r="D1006" t="str">
        <f>B1006&amp;"|"&amp;A1006</f>
        <v>BEN|D09</v>
      </c>
      <c r="E1006">
        <f>IF(C1006="","",IF(COUNTIF($D$2:D1006,D1006)=1,1,0))</f>
        <v>0</v>
      </c>
    </row>
    <row r="1007" spans="1:5" x14ac:dyDescent="0.2">
      <c r="A1007" t="str">
        <f>Réponses_Domaines!B1007</f>
        <v>D10</v>
      </c>
      <c r="B1007" t="str">
        <f>IFERROR(VLOOKUP(Réponses_Domaines!A1007,Réponses_Répondants!$A$2:$B$5000,2,FALSE),"")</f>
        <v>BEN</v>
      </c>
      <c r="C1007">
        <f>Réponses_Domaines!D1007</f>
        <v>3</v>
      </c>
      <c r="D1007" t="str">
        <f>B1007&amp;"|"&amp;A1007</f>
        <v>BEN|D10</v>
      </c>
      <c r="E1007">
        <f>IF(C1007="","",IF(COUNTIF($D$2:D1007,D1007)=1,1,0))</f>
        <v>0</v>
      </c>
    </row>
    <row r="1008" spans="1:5" x14ac:dyDescent="0.2">
      <c r="A1008" t="str">
        <f>Réponses_Domaines!B1008</f>
        <v>D11</v>
      </c>
      <c r="B1008" t="str">
        <f>IFERROR(VLOOKUP(Réponses_Domaines!A1008,Réponses_Répondants!$A$2:$B$5000,2,FALSE),"")</f>
        <v>BEN</v>
      </c>
      <c r="C1008">
        <f>Réponses_Domaines!D1008</f>
        <v>0</v>
      </c>
      <c r="D1008" t="str">
        <f>B1008&amp;"|"&amp;A1008</f>
        <v>BEN|D11</v>
      </c>
      <c r="E1008">
        <f>IF(C1008="","",IF(COUNTIF($D$2:D1008,D1008)=1,1,0))</f>
        <v>0</v>
      </c>
    </row>
    <row r="1009" spans="1:5" x14ac:dyDescent="0.2">
      <c r="A1009" t="str">
        <f>Réponses_Domaines!B1009</f>
        <v>D12</v>
      </c>
      <c r="B1009" t="str">
        <f>IFERROR(VLOOKUP(Réponses_Domaines!A1009,Réponses_Répondants!$A$2:$B$5000,2,FALSE),"")</f>
        <v>BEN</v>
      </c>
      <c r="C1009">
        <f>Réponses_Domaines!D1009</f>
        <v>2</v>
      </c>
      <c r="D1009" t="str">
        <f>B1009&amp;"|"&amp;A1009</f>
        <v>BEN|D12</v>
      </c>
      <c r="E1009">
        <f>IF(C1009="","",IF(COUNTIF($D$2:D1009,D1009)=1,1,0))</f>
        <v>0</v>
      </c>
    </row>
    <row r="1010" spans="1:5" x14ac:dyDescent="0.2">
      <c r="A1010" t="str">
        <f>Réponses_Domaines!B1010</f>
        <v>D01</v>
      </c>
      <c r="B1010" t="str">
        <f>IFERROR(VLOOKUP(Réponses_Domaines!A1010,Réponses_Répondants!$A$2:$B$5000,2,FALSE),"")</f>
        <v>ZAF</v>
      </c>
      <c r="C1010">
        <f>Réponses_Domaines!D1010</f>
        <v>0</v>
      </c>
      <c r="D1010" t="str">
        <f>B1010&amp;"|"&amp;A1010</f>
        <v>ZAF|D01</v>
      </c>
      <c r="E1010">
        <f>IF(C1010="","",IF(COUNTIF($D$2:D1010,D1010)=1,1,0))</f>
        <v>0</v>
      </c>
    </row>
    <row r="1011" spans="1:5" x14ac:dyDescent="0.2">
      <c r="A1011" t="str">
        <f>Réponses_Domaines!B1011</f>
        <v>D02</v>
      </c>
      <c r="B1011" t="str">
        <f>IFERROR(VLOOKUP(Réponses_Domaines!A1011,Réponses_Répondants!$A$2:$B$5000,2,FALSE),"")</f>
        <v>ZAF</v>
      </c>
      <c r="C1011">
        <f>Réponses_Domaines!D1011</f>
        <v>3</v>
      </c>
      <c r="D1011" t="str">
        <f>B1011&amp;"|"&amp;A1011</f>
        <v>ZAF|D02</v>
      </c>
      <c r="E1011">
        <f>IF(C1011="","",IF(COUNTIF($D$2:D1011,D1011)=1,1,0))</f>
        <v>0</v>
      </c>
    </row>
    <row r="1012" spans="1:5" x14ac:dyDescent="0.2">
      <c r="A1012" t="str">
        <f>Réponses_Domaines!B1012</f>
        <v>D03</v>
      </c>
      <c r="B1012" t="str">
        <f>IFERROR(VLOOKUP(Réponses_Domaines!A1012,Réponses_Répondants!$A$2:$B$5000,2,FALSE),"")</f>
        <v>ZAF</v>
      </c>
      <c r="C1012">
        <f>Réponses_Domaines!D1012</f>
        <v>0</v>
      </c>
      <c r="D1012" t="str">
        <f>B1012&amp;"|"&amp;A1012</f>
        <v>ZAF|D03</v>
      </c>
      <c r="E1012">
        <f>IF(C1012="","",IF(COUNTIF($D$2:D1012,D1012)=1,1,0))</f>
        <v>0</v>
      </c>
    </row>
    <row r="1013" spans="1:5" x14ac:dyDescent="0.2">
      <c r="A1013" t="str">
        <f>Réponses_Domaines!B1013</f>
        <v>D04</v>
      </c>
      <c r="B1013" t="str">
        <f>IFERROR(VLOOKUP(Réponses_Domaines!A1013,Réponses_Répondants!$A$2:$B$5000,2,FALSE),"")</f>
        <v>ZAF</v>
      </c>
      <c r="C1013">
        <f>Réponses_Domaines!D1013</f>
        <v>4</v>
      </c>
      <c r="D1013" t="str">
        <f>B1013&amp;"|"&amp;A1013</f>
        <v>ZAF|D04</v>
      </c>
      <c r="E1013">
        <f>IF(C1013="","",IF(COUNTIF($D$2:D1013,D1013)=1,1,0))</f>
        <v>0</v>
      </c>
    </row>
    <row r="1014" spans="1:5" x14ac:dyDescent="0.2">
      <c r="A1014" t="str">
        <f>Réponses_Domaines!B1014</f>
        <v>D05</v>
      </c>
      <c r="B1014" t="str">
        <f>IFERROR(VLOOKUP(Réponses_Domaines!A1014,Réponses_Répondants!$A$2:$B$5000,2,FALSE),"")</f>
        <v>ZAF</v>
      </c>
      <c r="C1014">
        <f>Réponses_Domaines!D1014</f>
        <v>0</v>
      </c>
      <c r="D1014" t="str">
        <f>B1014&amp;"|"&amp;A1014</f>
        <v>ZAF|D05</v>
      </c>
      <c r="E1014">
        <f>IF(C1014="","",IF(COUNTIF($D$2:D1014,D1014)=1,1,0))</f>
        <v>0</v>
      </c>
    </row>
    <row r="1015" spans="1:5" x14ac:dyDescent="0.2">
      <c r="A1015" t="str">
        <f>Réponses_Domaines!B1015</f>
        <v>D06</v>
      </c>
      <c r="B1015" t="str">
        <f>IFERROR(VLOOKUP(Réponses_Domaines!A1015,Réponses_Répondants!$A$2:$B$5000,2,FALSE),"")</f>
        <v>ZAF</v>
      </c>
      <c r="C1015">
        <f>Réponses_Domaines!D1015</f>
        <v>5</v>
      </c>
      <c r="D1015" t="str">
        <f>B1015&amp;"|"&amp;A1015</f>
        <v>ZAF|D06</v>
      </c>
      <c r="E1015">
        <f>IF(C1015="","",IF(COUNTIF($D$2:D1015,D1015)=1,1,0))</f>
        <v>0</v>
      </c>
    </row>
    <row r="1016" spans="1:5" x14ac:dyDescent="0.2">
      <c r="A1016" t="str">
        <f>Réponses_Domaines!B1016</f>
        <v>D07</v>
      </c>
      <c r="B1016" t="str">
        <f>IFERROR(VLOOKUP(Réponses_Domaines!A1016,Réponses_Répondants!$A$2:$B$5000,2,FALSE),"")</f>
        <v>ZAF</v>
      </c>
      <c r="C1016">
        <f>Réponses_Domaines!D1016</f>
        <v>0</v>
      </c>
      <c r="D1016" t="str">
        <f>B1016&amp;"|"&amp;A1016</f>
        <v>ZAF|D07</v>
      </c>
      <c r="E1016">
        <f>IF(C1016="","",IF(COUNTIF($D$2:D1016,D1016)=1,1,0))</f>
        <v>0</v>
      </c>
    </row>
    <row r="1017" spans="1:5" x14ac:dyDescent="0.2">
      <c r="A1017" t="str">
        <f>Réponses_Domaines!B1017</f>
        <v>D08</v>
      </c>
      <c r="B1017" t="str">
        <f>IFERROR(VLOOKUP(Réponses_Domaines!A1017,Réponses_Répondants!$A$2:$B$5000,2,FALSE),"")</f>
        <v>ZAF</v>
      </c>
      <c r="C1017">
        <f>Réponses_Domaines!D1017</f>
        <v>0</v>
      </c>
      <c r="D1017" t="str">
        <f>B1017&amp;"|"&amp;A1017</f>
        <v>ZAF|D08</v>
      </c>
      <c r="E1017">
        <f>IF(C1017="","",IF(COUNTIF($D$2:D1017,D1017)=1,1,0))</f>
        <v>0</v>
      </c>
    </row>
    <row r="1018" spans="1:5" x14ac:dyDescent="0.2">
      <c r="A1018" t="str">
        <f>Réponses_Domaines!B1018</f>
        <v>D09</v>
      </c>
      <c r="B1018" t="str">
        <f>IFERROR(VLOOKUP(Réponses_Domaines!A1018,Réponses_Répondants!$A$2:$B$5000,2,FALSE),"")</f>
        <v>ZAF</v>
      </c>
      <c r="C1018">
        <f>Réponses_Domaines!D1018</f>
        <v>2</v>
      </c>
      <c r="D1018" t="str">
        <f>B1018&amp;"|"&amp;A1018</f>
        <v>ZAF|D09</v>
      </c>
      <c r="E1018">
        <f>IF(C1018="","",IF(COUNTIF($D$2:D1018,D1018)=1,1,0))</f>
        <v>0</v>
      </c>
    </row>
    <row r="1019" spans="1:5" x14ac:dyDescent="0.2">
      <c r="A1019" t="str">
        <f>Réponses_Domaines!B1019</f>
        <v>D10</v>
      </c>
      <c r="B1019" t="str">
        <f>IFERROR(VLOOKUP(Réponses_Domaines!A1019,Réponses_Répondants!$A$2:$B$5000,2,FALSE),"")</f>
        <v>ZAF</v>
      </c>
      <c r="C1019">
        <f>Réponses_Domaines!D1019</f>
        <v>1</v>
      </c>
      <c r="D1019" t="str">
        <f>B1019&amp;"|"&amp;A1019</f>
        <v>ZAF|D10</v>
      </c>
      <c r="E1019">
        <f>IF(C1019="","",IF(COUNTIF($D$2:D1019,D1019)=1,1,0))</f>
        <v>0</v>
      </c>
    </row>
    <row r="1020" spans="1:5" x14ac:dyDescent="0.2">
      <c r="A1020" t="str">
        <f>Réponses_Domaines!B1020</f>
        <v>D11</v>
      </c>
      <c r="B1020" t="str">
        <f>IFERROR(VLOOKUP(Réponses_Domaines!A1020,Réponses_Répondants!$A$2:$B$5000,2,FALSE),"")</f>
        <v>ZAF</v>
      </c>
      <c r="C1020">
        <f>Réponses_Domaines!D1020</f>
        <v>0</v>
      </c>
      <c r="D1020" t="str">
        <f>B1020&amp;"|"&amp;A1020</f>
        <v>ZAF|D11</v>
      </c>
      <c r="E1020">
        <f>IF(C1020="","",IF(COUNTIF($D$2:D1020,D1020)=1,1,0))</f>
        <v>0</v>
      </c>
    </row>
    <row r="1021" spans="1:5" x14ac:dyDescent="0.2">
      <c r="A1021" t="str">
        <f>Réponses_Domaines!B1021</f>
        <v>D12</v>
      </c>
      <c r="B1021" t="str">
        <f>IFERROR(VLOOKUP(Réponses_Domaines!A1021,Réponses_Répondants!$A$2:$B$5000,2,FALSE),"")</f>
        <v>ZAF</v>
      </c>
      <c r="C1021">
        <f>Réponses_Domaines!D1021</f>
        <v>0</v>
      </c>
      <c r="D1021" t="str">
        <f>B1021&amp;"|"&amp;A1021</f>
        <v>ZAF|D12</v>
      </c>
      <c r="E1021">
        <f>IF(C1021="","",IF(COUNTIF($D$2:D1021,D1021)=1,1,0))</f>
        <v>0</v>
      </c>
    </row>
    <row r="1022" spans="1:5" x14ac:dyDescent="0.2">
      <c r="A1022" t="str">
        <f>Réponses_Domaines!B1022</f>
        <v>D01</v>
      </c>
      <c r="B1022" t="str">
        <f>IFERROR(VLOOKUP(Réponses_Domaines!A1022,Réponses_Répondants!$A$2:$B$5000,2,FALSE),"")</f>
        <v>GIN</v>
      </c>
      <c r="C1022">
        <f>Réponses_Domaines!D1022</f>
        <v>0</v>
      </c>
      <c r="D1022" t="str">
        <f>B1022&amp;"|"&amp;A1022</f>
        <v>GIN|D01</v>
      </c>
      <c r="E1022">
        <f>IF(C1022="","",IF(COUNTIF($D$2:D1022,D1022)=1,1,0))</f>
        <v>0</v>
      </c>
    </row>
    <row r="1023" spans="1:5" x14ac:dyDescent="0.2">
      <c r="A1023" t="str">
        <f>Réponses_Domaines!B1023</f>
        <v>D02</v>
      </c>
      <c r="B1023" t="str">
        <f>IFERROR(VLOOKUP(Réponses_Domaines!A1023,Réponses_Répondants!$A$2:$B$5000,2,FALSE),"")</f>
        <v>GIN</v>
      </c>
      <c r="C1023">
        <f>Réponses_Domaines!D1023</f>
        <v>0</v>
      </c>
      <c r="D1023" t="str">
        <f>B1023&amp;"|"&amp;A1023</f>
        <v>GIN|D02</v>
      </c>
      <c r="E1023">
        <f>IF(C1023="","",IF(COUNTIF($D$2:D1023,D1023)=1,1,0))</f>
        <v>0</v>
      </c>
    </row>
    <row r="1024" spans="1:5" x14ac:dyDescent="0.2">
      <c r="A1024" t="str">
        <f>Réponses_Domaines!B1024</f>
        <v>D03</v>
      </c>
      <c r="B1024" t="str">
        <f>IFERROR(VLOOKUP(Réponses_Domaines!A1024,Réponses_Répondants!$A$2:$B$5000,2,FALSE),"")</f>
        <v>GIN</v>
      </c>
      <c r="C1024">
        <f>Réponses_Domaines!D1024</f>
        <v>0</v>
      </c>
      <c r="D1024" t="str">
        <f>B1024&amp;"|"&amp;A1024</f>
        <v>GIN|D03</v>
      </c>
      <c r="E1024">
        <f>IF(C1024="","",IF(COUNTIF($D$2:D1024,D1024)=1,1,0))</f>
        <v>0</v>
      </c>
    </row>
    <row r="1025" spans="1:5" x14ac:dyDescent="0.2">
      <c r="A1025" t="str">
        <f>Réponses_Domaines!B1025</f>
        <v>D04</v>
      </c>
      <c r="B1025" t="str">
        <f>IFERROR(VLOOKUP(Réponses_Domaines!A1025,Réponses_Répondants!$A$2:$B$5000,2,FALSE),"")</f>
        <v>GIN</v>
      </c>
      <c r="C1025">
        <f>Réponses_Domaines!D1025</f>
        <v>2</v>
      </c>
      <c r="D1025" t="str">
        <f>B1025&amp;"|"&amp;A1025</f>
        <v>GIN|D04</v>
      </c>
      <c r="E1025">
        <f>IF(C1025="","",IF(COUNTIF($D$2:D1025,D1025)=1,1,0))</f>
        <v>0</v>
      </c>
    </row>
    <row r="1026" spans="1:5" x14ac:dyDescent="0.2">
      <c r="A1026" t="str">
        <f>Réponses_Domaines!B1026</f>
        <v>D05</v>
      </c>
      <c r="B1026" t="str">
        <f>IFERROR(VLOOKUP(Réponses_Domaines!A1026,Réponses_Répondants!$A$2:$B$5000,2,FALSE),"")</f>
        <v>GIN</v>
      </c>
      <c r="C1026">
        <f>Réponses_Domaines!D1026</f>
        <v>4</v>
      </c>
      <c r="D1026" t="str">
        <f>B1026&amp;"|"&amp;A1026</f>
        <v>GIN|D05</v>
      </c>
      <c r="E1026">
        <f>IF(C1026="","",IF(COUNTIF($D$2:D1026,D1026)=1,1,0))</f>
        <v>0</v>
      </c>
    </row>
    <row r="1027" spans="1:5" x14ac:dyDescent="0.2">
      <c r="A1027" t="str">
        <f>Réponses_Domaines!B1027</f>
        <v>D06</v>
      </c>
      <c r="B1027" t="str">
        <f>IFERROR(VLOOKUP(Réponses_Domaines!A1027,Réponses_Répondants!$A$2:$B$5000,2,FALSE),"")</f>
        <v>GIN</v>
      </c>
      <c r="C1027">
        <f>Réponses_Domaines!D1027</f>
        <v>3</v>
      </c>
      <c r="D1027" t="str">
        <f>B1027&amp;"|"&amp;A1027</f>
        <v>GIN|D06</v>
      </c>
      <c r="E1027">
        <f>IF(C1027="","",IF(COUNTIF($D$2:D1027,D1027)=1,1,0))</f>
        <v>0</v>
      </c>
    </row>
    <row r="1028" spans="1:5" x14ac:dyDescent="0.2">
      <c r="A1028" t="str">
        <f>Réponses_Domaines!B1028</f>
        <v>D07</v>
      </c>
      <c r="B1028" t="str">
        <f>IFERROR(VLOOKUP(Réponses_Domaines!A1028,Réponses_Répondants!$A$2:$B$5000,2,FALSE),"")</f>
        <v>GIN</v>
      </c>
      <c r="C1028">
        <f>Réponses_Domaines!D1028</f>
        <v>1</v>
      </c>
      <c r="D1028" t="str">
        <f>B1028&amp;"|"&amp;A1028</f>
        <v>GIN|D07</v>
      </c>
      <c r="E1028">
        <f>IF(C1028="","",IF(COUNTIF($D$2:D1028,D1028)=1,1,0))</f>
        <v>0</v>
      </c>
    </row>
    <row r="1029" spans="1:5" x14ac:dyDescent="0.2">
      <c r="A1029" t="str">
        <f>Réponses_Domaines!B1029</f>
        <v>D08</v>
      </c>
      <c r="B1029" t="str">
        <f>IFERROR(VLOOKUP(Réponses_Domaines!A1029,Réponses_Répondants!$A$2:$B$5000,2,FALSE),"")</f>
        <v>GIN</v>
      </c>
      <c r="C1029">
        <f>Réponses_Domaines!D1029</f>
        <v>0</v>
      </c>
      <c r="D1029" t="str">
        <f>B1029&amp;"|"&amp;A1029</f>
        <v>GIN|D08</v>
      </c>
      <c r="E1029">
        <f>IF(C1029="","",IF(COUNTIF($D$2:D1029,D1029)=1,1,0))</f>
        <v>0</v>
      </c>
    </row>
    <row r="1030" spans="1:5" x14ac:dyDescent="0.2">
      <c r="A1030" t="str">
        <f>Réponses_Domaines!B1030</f>
        <v>D09</v>
      </c>
      <c r="B1030" t="str">
        <f>IFERROR(VLOOKUP(Réponses_Domaines!A1030,Réponses_Répondants!$A$2:$B$5000,2,FALSE),"")</f>
        <v>GIN</v>
      </c>
      <c r="C1030">
        <f>Réponses_Domaines!D1030</f>
        <v>0</v>
      </c>
      <c r="D1030" t="str">
        <f>B1030&amp;"|"&amp;A1030</f>
        <v>GIN|D09</v>
      </c>
      <c r="E1030">
        <f>IF(C1030="","",IF(COUNTIF($D$2:D1030,D1030)=1,1,0))</f>
        <v>0</v>
      </c>
    </row>
    <row r="1031" spans="1:5" x14ac:dyDescent="0.2">
      <c r="A1031" t="str">
        <f>Réponses_Domaines!B1031</f>
        <v>D10</v>
      </c>
      <c r="B1031" t="str">
        <f>IFERROR(VLOOKUP(Réponses_Domaines!A1031,Réponses_Répondants!$A$2:$B$5000,2,FALSE),"")</f>
        <v>GIN</v>
      </c>
      <c r="C1031">
        <f>Réponses_Domaines!D1031</f>
        <v>5</v>
      </c>
      <c r="D1031" t="str">
        <f>B1031&amp;"|"&amp;A1031</f>
        <v>GIN|D10</v>
      </c>
      <c r="E1031">
        <f>IF(C1031="","",IF(COUNTIF($D$2:D1031,D1031)=1,1,0))</f>
        <v>0</v>
      </c>
    </row>
    <row r="1032" spans="1:5" x14ac:dyDescent="0.2">
      <c r="A1032" t="str">
        <f>Réponses_Domaines!B1032</f>
        <v>D11</v>
      </c>
      <c r="B1032" t="str">
        <f>IFERROR(VLOOKUP(Réponses_Domaines!A1032,Réponses_Répondants!$A$2:$B$5000,2,FALSE),"")</f>
        <v>GIN</v>
      </c>
      <c r="C1032">
        <f>Réponses_Domaines!D1032</f>
        <v>0</v>
      </c>
      <c r="D1032" t="str">
        <f>B1032&amp;"|"&amp;A1032</f>
        <v>GIN|D11</v>
      </c>
      <c r="E1032">
        <f>IF(C1032="","",IF(COUNTIF($D$2:D1032,D1032)=1,1,0))</f>
        <v>0</v>
      </c>
    </row>
    <row r="1033" spans="1:5" x14ac:dyDescent="0.2">
      <c r="A1033" t="str">
        <f>Réponses_Domaines!B1033</f>
        <v>D12</v>
      </c>
      <c r="B1033" t="str">
        <f>IFERROR(VLOOKUP(Réponses_Domaines!A1033,Réponses_Répondants!$A$2:$B$5000,2,FALSE),"")</f>
        <v>GIN</v>
      </c>
      <c r="C1033">
        <f>Réponses_Domaines!D1033</f>
        <v>0</v>
      </c>
      <c r="D1033" t="str">
        <f>B1033&amp;"|"&amp;A1033</f>
        <v>GIN|D12</v>
      </c>
      <c r="E1033">
        <f>IF(C1033="","",IF(COUNTIF($D$2:D1033,D1033)=1,1,0))</f>
        <v>0</v>
      </c>
    </row>
    <row r="1034" spans="1:5" x14ac:dyDescent="0.2">
      <c r="A1034" t="str">
        <f>Réponses_Domaines!B1034</f>
        <v>D01</v>
      </c>
      <c r="B1034" t="str">
        <f>IFERROR(VLOOKUP(Réponses_Domaines!A1034,Réponses_Répondants!$A$2:$B$5000,2,FALSE),"")</f>
        <v>MLI</v>
      </c>
      <c r="C1034">
        <f>Réponses_Domaines!D1034</f>
        <v>0</v>
      </c>
      <c r="D1034" t="str">
        <f>B1034&amp;"|"&amp;A1034</f>
        <v>MLI|D01</v>
      </c>
      <c r="E1034">
        <f>IF(C1034="","",IF(COUNTIF($D$2:D1034,D1034)=1,1,0))</f>
        <v>0</v>
      </c>
    </row>
    <row r="1035" spans="1:5" x14ac:dyDescent="0.2">
      <c r="A1035" t="str">
        <f>Réponses_Domaines!B1035</f>
        <v>D02</v>
      </c>
      <c r="B1035" t="str">
        <f>IFERROR(VLOOKUP(Réponses_Domaines!A1035,Réponses_Répondants!$A$2:$B$5000,2,FALSE),"")</f>
        <v>MLI</v>
      </c>
      <c r="C1035">
        <f>Réponses_Domaines!D1035</f>
        <v>0</v>
      </c>
      <c r="D1035" t="str">
        <f>B1035&amp;"|"&amp;A1035</f>
        <v>MLI|D02</v>
      </c>
      <c r="E1035">
        <f>IF(C1035="","",IF(COUNTIF($D$2:D1035,D1035)=1,1,0))</f>
        <v>0</v>
      </c>
    </row>
    <row r="1036" spans="1:5" x14ac:dyDescent="0.2">
      <c r="A1036" t="str">
        <f>Réponses_Domaines!B1036</f>
        <v>D03</v>
      </c>
      <c r="B1036" t="str">
        <f>IFERROR(VLOOKUP(Réponses_Domaines!A1036,Réponses_Répondants!$A$2:$B$5000,2,FALSE),"")</f>
        <v>MLI</v>
      </c>
      <c r="C1036">
        <f>Réponses_Domaines!D1036</f>
        <v>0</v>
      </c>
      <c r="D1036" t="str">
        <f>B1036&amp;"|"&amp;A1036</f>
        <v>MLI|D03</v>
      </c>
      <c r="E1036">
        <f>IF(C1036="","",IF(COUNTIF($D$2:D1036,D1036)=1,1,0))</f>
        <v>0</v>
      </c>
    </row>
    <row r="1037" spans="1:5" x14ac:dyDescent="0.2">
      <c r="A1037" t="str">
        <f>Réponses_Domaines!B1037</f>
        <v>D04</v>
      </c>
      <c r="B1037" t="str">
        <f>IFERROR(VLOOKUP(Réponses_Domaines!A1037,Réponses_Répondants!$A$2:$B$5000,2,FALSE),"")</f>
        <v>MLI</v>
      </c>
      <c r="C1037">
        <f>Réponses_Domaines!D1037</f>
        <v>2</v>
      </c>
      <c r="D1037" t="str">
        <f>B1037&amp;"|"&amp;A1037</f>
        <v>MLI|D04</v>
      </c>
      <c r="E1037">
        <f>IF(C1037="","",IF(COUNTIF($D$2:D1037,D1037)=1,1,0))</f>
        <v>0</v>
      </c>
    </row>
    <row r="1038" spans="1:5" x14ac:dyDescent="0.2">
      <c r="A1038" t="str">
        <f>Réponses_Domaines!B1038</f>
        <v>D05</v>
      </c>
      <c r="B1038" t="str">
        <f>IFERROR(VLOOKUP(Réponses_Domaines!A1038,Réponses_Répondants!$A$2:$B$5000,2,FALSE),"")</f>
        <v>MLI</v>
      </c>
      <c r="C1038">
        <f>Réponses_Domaines!D1038</f>
        <v>4</v>
      </c>
      <c r="D1038" t="str">
        <f>B1038&amp;"|"&amp;A1038</f>
        <v>MLI|D05</v>
      </c>
      <c r="E1038">
        <f>IF(C1038="","",IF(COUNTIF($D$2:D1038,D1038)=1,1,0))</f>
        <v>0</v>
      </c>
    </row>
    <row r="1039" spans="1:5" x14ac:dyDescent="0.2">
      <c r="A1039" t="str">
        <f>Réponses_Domaines!B1039</f>
        <v>D06</v>
      </c>
      <c r="B1039" t="str">
        <f>IFERROR(VLOOKUP(Réponses_Domaines!A1039,Réponses_Répondants!$A$2:$B$5000,2,FALSE),"")</f>
        <v>MLI</v>
      </c>
      <c r="C1039">
        <f>Réponses_Domaines!D1039</f>
        <v>0</v>
      </c>
      <c r="D1039" t="str">
        <f>B1039&amp;"|"&amp;A1039</f>
        <v>MLI|D06</v>
      </c>
      <c r="E1039">
        <f>IF(C1039="","",IF(COUNTIF($D$2:D1039,D1039)=1,1,0))</f>
        <v>0</v>
      </c>
    </row>
    <row r="1040" spans="1:5" x14ac:dyDescent="0.2">
      <c r="A1040" t="str">
        <f>Réponses_Domaines!B1040</f>
        <v>D07</v>
      </c>
      <c r="B1040" t="str">
        <f>IFERROR(VLOOKUP(Réponses_Domaines!A1040,Réponses_Répondants!$A$2:$B$5000,2,FALSE),"")</f>
        <v>MLI</v>
      </c>
      <c r="C1040">
        <f>Réponses_Domaines!D1040</f>
        <v>1</v>
      </c>
      <c r="D1040" t="str">
        <f>B1040&amp;"|"&amp;A1040</f>
        <v>MLI|D07</v>
      </c>
      <c r="E1040">
        <f>IF(C1040="","",IF(COUNTIF($D$2:D1040,D1040)=1,1,0))</f>
        <v>0</v>
      </c>
    </row>
    <row r="1041" spans="1:5" x14ac:dyDescent="0.2">
      <c r="A1041" t="str">
        <f>Réponses_Domaines!B1041</f>
        <v>D08</v>
      </c>
      <c r="B1041" t="str">
        <f>IFERROR(VLOOKUP(Réponses_Domaines!A1041,Réponses_Répondants!$A$2:$B$5000,2,FALSE),"")</f>
        <v>MLI</v>
      </c>
      <c r="C1041">
        <f>Réponses_Domaines!D1041</f>
        <v>0</v>
      </c>
      <c r="D1041" t="str">
        <f>B1041&amp;"|"&amp;A1041</f>
        <v>MLI|D08</v>
      </c>
      <c r="E1041">
        <f>IF(C1041="","",IF(COUNTIF($D$2:D1041,D1041)=1,1,0))</f>
        <v>0</v>
      </c>
    </row>
    <row r="1042" spans="1:5" x14ac:dyDescent="0.2">
      <c r="A1042" t="str">
        <f>Réponses_Domaines!B1042</f>
        <v>D09</v>
      </c>
      <c r="B1042" t="str">
        <f>IFERROR(VLOOKUP(Réponses_Domaines!A1042,Réponses_Répondants!$A$2:$B$5000,2,FALSE),"")</f>
        <v>MLI</v>
      </c>
      <c r="C1042">
        <f>Réponses_Domaines!D1042</f>
        <v>5</v>
      </c>
      <c r="D1042" t="str">
        <f>B1042&amp;"|"&amp;A1042</f>
        <v>MLI|D09</v>
      </c>
      <c r="E1042">
        <f>IF(C1042="","",IF(COUNTIF($D$2:D1042,D1042)=1,1,0))</f>
        <v>0</v>
      </c>
    </row>
    <row r="1043" spans="1:5" x14ac:dyDescent="0.2">
      <c r="A1043" t="str">
        <f>Réponses_Domaines!B1043</f>
        <v>D10</v>
      </c>
      <c r="B1043" t="str">
        <f>IFERROR(VLOOKUP(Réponses_Domaines!A1043,Réponses_Répondants!$A$2:$B$5000,2,FALSE),"")</f>
        <v>MLI</v>
      </c>
      <c r="C1043">
        <f>Réponses_Domaines!D1043</f>
        <v>0</v>
      </c>
      <c r="D1043" t="str">
        <f>B1043&amp;"|"&amp;A1043</f>
        <v>MLI|D10</v>
      </c>
      <c r="E1043">
        <f>IF(C1043="","",IF(COUNTIF($D$2:D1043,D1043)=1,1,0))</f>
        <v>0</v>
      </c>
    </row>
    <row r="1044" spans="1:5" x14ac:dyDescent="0.2">
      <c r="A1044" t="str">
        <f>Réponses_Domaines!B1044</f>
        <v>D11</v>
      </c>
      <c r="B1044" t="str">
        <f>IFERROR(VLOOKUP(Réponses_Domaines!A1044,Réponses_Répondants!$A$2:$B$5000,2,FALSE),"")</f>
        <v>MLI</v>
      </c>
      <c r="C1044">
        <f>Réponses_Domaines!D1044</f>
        <v>0</v>
      </c>
      <c r="D1044" t="str">
        <f>B1044&amp;"|"&amp;A1044</f>
        <v>MLI|D11</v>
      </c>
      <c r="E1044">
        <f>IF(C1044="","",IF(COUNTIF($D$2:D1044,D1044)=1,1,0))</f>
        <v>0</v>
      </c>
    </row>
    <row r="1045" spans="1:5" x14ac:dyDescent="0.2">
      <c r="A1045" t="str">
        <f>Réponses_Domaines!B1045</f>
        <v>D12</v>
      </c>
      <c r="B1045" t="str">
        <f>IFERROR(VLOOKUP(Réponses_Domaines!A1045,Réponses_Répondants!$A$2:$B$5000,2,FALSE),"")</f>
        <v>MLI</v>
      </c>
      <c r="C1045">
        <f>Réponses_Domaines!D1045</f>
        <v>3</v>
      </c>
      <c r="D1045" t="str">
        <f>B1045&amp;"|"&amp;A1045</f>
        <v>MLI|D12</v>
      </c>
      <c r="E1045">
        <f>IF(C1045="","",IF(COUNTIF($D$2:D1045,D1045)=1,1,0))</f>
        <v>0</v>
      </c>
    </row>
    <row r="1046" spans="1:5" x14ac:dyDescent="0.2">
      <c r="A1046" t="str">
        <f>Réponses_Domaines!B1046</f>
        <v>D01</v>
      </c>
      <c r="B1046" t="str">
        <f>IFERROR(VLOOKUP(Réponses_Domaines!A1046,Réponses_Répondants!$A$2:$B$5000,2,FALSE),"")</f>
        <v>TZA</v>
      </c>
      <c r="C1046">
        <f>Réponses_Domaines!D1046</f>
        <v>0</v>
      </c>
      <c r="D1046" t="str">
        <f>B1046&amp;"|"&amp;A1046</f>
        <v>TZA|D01</v>
      </c>
      <c r="E1046">
        <f>IF(C1046="","",IF(COUNTIF($D$2:D1046,D1046)=1,1,0))</f>
        <v>1</v>
      </c>
    </row>
    <row r="1047" spans="1:5" x14ac:dyDescent="0.2">
      <c r="A1047" t="str">
        <f>Réponses_Domaines!B1047</f>
        <v>D02</v>
      </c>
      <c r="B1047" t="str">
        <f>IFERROR(VLOOKUP(Réponses_Domaines!A1047,Réponses_Répondants!$A$2:$B$5000,2,FALSE),"")</f>
        <v>TZA</v>
      </c>
      <c r="C1047">
        <f>Réponses_Domaines!D1047</f>
        <v>5</v>
      </c>
      <c r="D1047" t="str">
        <f>B1047&amp;"|"&amp;A1047</f>
        <v>TZA|D02</v>
      </c>
      <c r="E1047">
        <f>IF(C1047="","",IF(COUNTIF($D$2:D1047,D1047)=1,1,0))</f>
        <v>1</v>
      </c>
    </row>
    <row r="1048" spans="1:5" x14ac:dyDescent="0.2">
      <c r="A1048" t="str">
        <f>Réponses_Domaines!B1048</f>
        <v>D03</v>
      </c>
      <c r="B1048" t="str">
        <f>IFERROR(VLOOKUP(Réponses_Domaines!A1048,Réponses_Répondants!$A$2:$B$5000,2,FALSE),"")</f>
        <v>TZA</v>
      </c>
      <c r="C1048">
        <f>Réponses_Domaines!D1048</f>
        <v>1</v>
      </c>
      <c r="D1048" t="str">
        <f>B1048&amp;"|"&amp;A1048</f>
        <v>TZA|D03</v>
      </c>
      <c r="E1048">
        <f>IF(C1048="","",IF(COUNTIF($D$2:D1048,D1048)=1,1,0))</f>
        <v>1</v>
      </c>
    </row>
    <row r="1049" spans="1:5" x14ac:dyDescent="0.2">
      <c r="A1049" t="str">
        <f>Réponses_Domaines!B1049</f>
        <v>D04</v>
      </c>
      <c r="B1049" t="str">
        <f>IFERROR(VLOOKUP(Réponses_Domaines!A1049,Réponses_Répondants!$A$2:$B$5000,2,FALSE),"")</f>
        <v>TZA</v>
      </c>
      <c r="C1049">
        <f>Réponses_Domaines!D1049</f>
        <v>2</v>
      </c>
      <c r="D1049" t="str">
        <f>B1049&amp;"|"&amp;A1049</f>
        <v>TZA|D04</v>
      </c>
      <c r="E1049">
        <f>IF(C1049="","",IF(COUNTIF($D$2:D1049,D1049)=1,1,0))</f>
        <v>1</v>
      </c>
    </row>
    <row r="1050" spans="1:5" x14ac:dyDescent="0.2">
      <c r="A1050" t="str">
        <f>Réponses_Domaines!B1050</f>
        <v>D05</v>
      </c>
      <c r="B1050" t="str">
        <f>IFERROR(VLOOKUP(Réponses_Domaines!A1050,Réponses_Répondants!$A$2:$B$5000,2,FALSE),"")</f>
        <v>TZA</v>
      </c>
      <c r="C1050">
        <f>Réponses_Domaines!D1050</f>
        <v>0</v>
      </c>
      <c r="D1050" t="str">
        <f>B1050&amp;"|"&amp;A1050</f>
        <v>TZA|D05</v>
      </c>
      <c r="E1050">
        <f>IF(C1050="","",IF(COUNTIF($D$2:D1050,D1050)=1,1,0))</f>
        <v>1</v>
      </c>
    </row>
    <row r="1051" spans="1:5" x14ac:dyDescent="0.2">
      <c r="A1051" t="str">
        <f>Réponses_Domaines!B1051</f>
        <v>D06</v>
      </c>
      <c r="B1051" t="str">
        <f>IFERROR(VLOOKUP(Réponses_Domaines!A1051,Réponses_Répondants!$A$2:$B$5000,2,FALSE),"")</f>
        <v>TZA</v>
      </c>
      <c r="C1051">
        <f>Réponses_Domaines!D1051</f>
        <v>0</v>
      </c>
      <c r="D1051" t="str">
        <f>B1051&amp;"|"&amp;A1051</f>
        <v>TZA|D06</v>
      </c>
      <c r="E1051">
        <f>IF(C1051="","",IF(COUNTIF($D$2:D1051,D1051)=1,1,0))</f>
        <v>1</v>
      </c>
    </row>
    <row r="1052" spans="1:5" x14ac:dyDescent="0.2">
      <c r="A1052" t="str">
        <f>Réponses_Domaines!B1052</f>
        <v>D07</v>
      </c>
      <c r="B1052" t="str">
        <f>IFERROR(VLOOKUP(Réponses_Domaines!A1052,Réponses_Répondants!$A$2:$B$5000,2,FALSE),"")</f>
        <v>TZA</v>
      </c>
      <c r="C1052">
        <f>Réponses_Domaines!D1052</f>
        <v>3</v>
      </c>
      <c r="D1052" t="str">
        <f>B1052&amp;"|"&amp;A1052</f>
        <v>TZA|D07</v>
      </c>
      <c r="E1052">
        <f>IF(C1052="","",IF(COUNTIF($D$2:D1052,D1052)=1,1,0))</f>
        <v>1</v>
      </c>
    </row>
    <row r="1053" spans="1:5" x14ac:dyDescent="0.2">
      <c r="A1053" t="str">
        <f>Réponses_Domaines!B1053</f>
        <v>D08</v>
      </c>
      <c r="B1053" t="str">
        <f>IFERROR(VLOOKUP(Réponses_Domaines!A1053,Réponses_Répondants!$A$2:$B$5000,2,FALSE),"")</f>
        <v>TZA</v>
      </c>
      <c r="C1053">
        <f>Réponses_Domaines!D1053</f>
        <v>4</v>
      </c>
      <c r="D1053" t="str">
        <f>B1053&amp;"|"&amp;A1053</f>
        <v>TZA|D08</v>
      </c>
      <c r="E1053">
        <f>IF(C1053="","",IF(COUNTIF($D$2:D1053,D1053)=1,1,0))</f>
        <v>1</v>
      </c>
    </row>
    <row r="1054" spans="1:5" x14ac:dyDescent="0.2">
      <c r="A1054" t="str">
        <f>Réponses_Domaines!B1054</f>
        <v>D09</v>
      </c>
      <c r="B1054" t="str">
        <f>IFERROR(VLOOKUP(Réponses_Domaines!A1054,Réponses_Répondants!$A$2:$B$5000,2,FALSE),"")</f>
        <v>TZA</v>
      </c>
      <c r="C1054">
        <f>Réponses_Domaines!D1054</f>
        <v>0</v>
      </c>
      <c r="D1054" t="str">
        <f>B1054&amp;"|"&amp;A1054</f>
        <v>TZA|D09</v>
      </c>
      <c r="E1054">
        <f>IF(C1054="","",IF(COUNTIF($D$2:D1054,D1054)=1,1,0))</f>
        <v>1</v>
      </c>
    </row>
    <row r="1055" spans="1:5" x14ac:dyDescent="0.2">
      <c r="A1055" t="str">
        <f>Réponses_Domaines!B1055</f>
        <v>D10</v>
      </c>
      <c r="B1055" t="str">
        <f>IFERROR(VLOOKUP(Réponses_Domaines!A1055,Réponses_Répondants!$A$2:$B$5000,2,FALSE),"")</f>
        <v>TZA</v>
      </c>
      <c r="C1055">
        <f>Réponses_Domaines!D1055</f>
        <v>0</v>
      </c>
      <c r="D1055" t="str">
        <f>B1055&amp;"|"&amp;A1055</f>
        <v>TZA|D10</v>
      </c>
      <c r="E1055">
        <f>IF(C1055="","",IF(COUNTIF($D$2:D1055,D1055)=1,1,0))</f>
        <v>1</v>
      </c>
    </row>
    <row r="1056" spans="1:5" x14ac:dyDescent="0.2">
      <c r="A1056" t="str">
        <f>Réponses_Domaines!B1056</f>
        <v>D11</v>
      </c>
      <c r="B1056" t="str">
        <f>IFERROR(VLOOKUP(Réponses_Domaines!A1056,Réponses_Répondants!$A$2:$B$5000,2,FALSE),"")</f>
        <v>TZA</v>
      </c>
      <c r="C1056">
        <f>Réponses_Domaines!D1056</f>
        <v>0</v>
      </c>
      <c r="D1056" t="str">
        <f>B1056&amp;"|"&amp;A1056</f>
        <v>TZA|D11</v>
      </c>
      <c r="E1056">
        <f>IF(C1056="","",IF(COUNTIF($D$2:D1056,D1056)=1,1,0))</f>
        <v>1</v>
      </c>
    </row>
    <row r="1057" spans="1:5" x14ac:dyDescent="0.2">
      <c r="A1057" t="str">
        <f>Réponses_Domaines!B1057</f>
        <v>D12</v>
      </c>
      <c r="B1057" t="str">
        <f>IFERROR(VLOOKUP(Réponses_Domaines!A1057,Réponses_Répondants!$A$2:$B$5000,2,FALSE),"")</f>
        <v>TZA</v>
      </c>
      <c r="C1057">
        <f>Réponses_Domaines!D1057</f>
        <v>0</v>
      </c>
      <c r="D1057" t="str">
        <f>B1057&amp;"|"&amp;A1057</f>
        <v>TZA|D12</v>
      </c>
      <c r="E1057">
        <f>IF(C1057="","",IF(COUNTIF($D$2:D1057,D1057)=1,1,0))</f>
        <v>1</v>
      </c>
    </row>
    <row r="1058" spans="1:5" x14ac:dyDescent="0.2">
      <c r="A1058" t="str">
        <f>Réponses_Domaines!B1058</f>
        <v>D01</v>
      </c>
      <c r="B1058" t="str">
        <f>IFERROR(VLOOKUP(Réponses_Domaines!A1058,Réponses_Répondants!$A$2:$B$5000,2,FALSE),"")</f>
        <v>COD</v>
      </c>
      <c r="C1058">
        <f>Réponses_Domaines!D1058</f>
        <v>0</v>
      </c>
      <c r="D1058" t="str">
        <f>B1058&amp;"|"&amp;A1058</f>
        <v>COD|D01</v>
      </c>
      <c r="E1058">
        <f>IF(C1058="","",IF(COUNTIF($D$2:D1058,D1058)=1,1,0))</f>
        <v>1</v>
      </c>
    </row>
    <row r="1059" spans="1:5" x14ac:dyDescent="0.2">
      <c r="A1059" t="str">
        <f>Réponses_Domaines!B1059</f>
        <v>D02</v>
      </c>
      <c r="B1059" t="str">
        <f>IFERROR(VLOOKUP(Réponses_Domaines!A1059,Réponses_Répondants!$A$2:$B$5000,2,FALSE),"")</f>
        <v>COD</v>
      </c>
      <c r="C1059">
        <f>Réponses_Domaines!D1059</f>
        <v>0</v>
      </c>
      <c r="D1059" t="str">
        <f>B1059&amp;"|"&amp;A1059</f>
        <v>COD|D02</v>
      </c>
      <c r="E1059">
        <f>IF(C1059="","",IF(COUNTIF($D$2:D1059,D1059)=1,1,0))</f>
        <v>1</v>
      </c>
    </row>
    <row r="1060" spans="1:5" x14ac:dyDescent="0.2">
      <c r="A1060" t="str">
        <f>Réponses_Domaines!B1060</f>
        <v>D03</v>
      </c>
      <c r="B1060" t="str">
        <f>IFERROR(VLOOKUP(Réponses_Domaines!A1060,Réponses_Répondants!$A$2:$B$5000,2,FALSE),"")</f>
        <v>COD</v>
      </c>
      <c r="C1060">
        <f>Réponses_Domaines!D1060</f>
        <v>1</v>
      </c>
      <c r="D1060" t="str">
        <f>B1060&amp;"|"&amp;A1060</f>
        <v>COD|D03</v>
      </c>
      <c r="E1060">
        <f>IF(C1060="","",IF(COUNTIF($D$2:D1060,D1060)=1,1,0))</f>
        <v>1</v>
      </c>
    </row>
    <row r="1061" spans="1:5" x14ac:dyDescent="0.2">
      <c r="A1061" t="str">
        <f>Réponses_Domaines!B1061</f>
        <v>D04</v>
      </c>
      <c r="B1061" t="str">
        <f>IFERROR(VLOOKUP(Réponses_Domaines!A1061,Réponses_Répondants!$A$2:$B$5000,2,FALSE),"")</f>
        <v>COD</v>
      </c>
      <c r="C1061">
        <f>Réponses_Domaines!D1061</f>
        <v>0</v>
      </c>
      <c r="D1061" t="str">
        <f>B1061&amp;"|"&amp;A1061</f>
        <v>COD|D04</v>
      </c>
      <c r="E1061">
        <f>IF(C1061="","",IF(COUNTIF($D$2:D1061,D1061)=1,1,0))</f>
        <v>1</v>
      </c>
    </row>
    <row r="1062" spans="1:5" x14ac:dyDescent="0.2">
      <c r="A1062" t="str">
        <f>Réponses_Domaines!B1062</f>
        <v>D05</v>
      </c>
      <c r="B1062" t="str">
        <f>IFERROR(VLOOKUP(Réponses_Domaines!A1062,Réponses_Répondants!$A$2:$B$5000,2,FALSE),"")</f>
        <v>COD</v>
      </c>
      <c r="C1062">
        <f>Réponses_Domaines!D1062</f>
        <v>3</v>
      </c>
      <c r="D1062" t="str">
        <f>B1062&amp;"|"&amp;A1062</f>
        <v>COD|D05</v>
      </c>
      <c r="E1062">
        <f>IF(C1062="","",IF(COUNTIF($D$2:D1062,D1062)=1,1,0))</f>
        <v>1</v>
      </c>
    </row>
    <row r="1063" spans="1:5" x14ac:dyDescent="0.2">
      <c r="A1063" t="str">
        <f>Réponses_Domaines!B1063</f>
        <v>D06</v>
      </c>
      <c r="B1063" t="str">
        <f>IFERROR(VLOOKUP(Réponses_Domaines!A1063,Réponses_Répondants!$A$2:$B$5000,2,FALSE),"")</f>
        <v>COD</v>
      </c>
      <c r="C1063">
        <f>Réponses_Domaines!D1063</f>
        <v>4</v>
      </c>
      <c r="D1063" t="str">
        <f>B1063&amp;"|"&amp;A1063</f>
        <v>COD|D06</v>
      </c>
      <c r="E1063">
        <f>IF(C1063="","",IF(COUNTIF($D$2:D1063,D1063)=1,1,0))</f>
        <v>1</v>
      </c>
    </row>
    <row r="1064" spans="1:5" x14ac:dyDescent="0.2">
      <c r="A1064" t="str">
        <f>Réponses_Domaines!B1064</f>
        <v>D07</v>
      </c>
      <c r="B1064" t="str">
        <f>IFERROR(VLOOKUP(Réponses_Domaines!A1064,Réponses_Répondants!$A$2:$B$5000,2,FALSE),"")</f>
        <v>COD</v>
      </c>
      <c r="C1064">
        <f>Réponses_Domaines!D1064</f>
        <v>2</v>
      </c>
      <c r="D1064" t="str">
        <f>B1064&amp;"|"&amp;A1064</f>
        <v>COD|D07</v>
      </c>
      <c r="E1064">
        <f>IF(C1064="","",IF(COUNTIF($D$2:D1064,D1064)=1,1,0))</f>
        <v>1</v>
      </c>
    </row>
    <row r="1065" spans="1:5" x14ac:dyDescent="0.2">
      <c r="A1065" t="str">
        <f>Réponses_Domaines!B1065</f>
        <v>D08</v>
      </c>
      <c r="B1065" t="str">
        <f>IFERROR(VLOOKUP(Réponses_Domaines!A1065,Réponses_Répondants!$A$2:$B$5000,2,FALSE),"")</f>
        <v>COD</v>
      </c>
      <c r="C1065">
        <f>Réponses_Domaines!D1065</f>
        <v>0</v>
      </c>
      <c r="D1065" t="str">
        <f>B1065&amp;"|"&amp;A1065</f>
        <v>COD|D08</v>
      </c>
      <c r="E1065">
        <f>IF(C1065="","",IF(COUNTIF($D$2:D1065,D1065)=1,1,0))</f>
        <v>1</v>
      </c>
    </row>
    <row r="1066" spans="1:5" x14ac:dyDescent="0.2">
      <c r="A1066" t="str">
        <f>Réponses_Domaines!B1066</f>
        <v>D09</v>
      </c>
      <c r="B1066" t="str">
        <f>IFERROR(VLOOKUP(Réponses_Domaines!A1066,Réponses_Répondants!$A$2:$B$5000,2,FALSE),"")</f>
        <v>COD</v>
      </c>
      <c r="C1066">
        <f>Réponses_Domaines!D1066</f>
        <v>5</v>
      </c>
      <c r="D1066" t="str">
        <f>B1066&amp;"|"&amp;A1066</f>
        <v>COD|D09</v>
      </c>
      <c r="E1066">
        <f>IF(C1066="","",IF(COUNTIF($D$2:D1066,D1066)=1,1,0))</f>
        <v>1</v>
      </c>
    </row>
    <row r="1067" spans="1:5" x14ac:dyDescent="0.2">
      <c r="A1067" t="str">
        <f>Réponses_Domaines!B1067</f>
        <v>D10</v>
      </c>
      <c r="B1067" t="str">
        <f>IFERROR(VLOOKUP(Réponses_Domaines!A1067,Réponses_Répondants!$A$2:$B$5000,2,FALSE),"")</f>
        <v>COD</v>
      </c>
      <c r="C1067">
        <f>Réponses_Domaines!D1067</f>
        <v>0</v>
      </c>
      <c r="D1067" t="str">
        <f>B1067&amp;"|"&amp;A1067</f>
        <v>COD|D10</v>
      </c>
      <c r="E1067">
        <f>IF(C1067="","",IF(COUNTIF($D$2:D1067,D1067)=1,1,0))</f>
        <v>1</v>
      </c>
    </row>
    <row r="1068" spans="1:5" x14ac:dyDescent="0.2">
      <c r="A1068" t="str">
        <f>Réponses_Domaines!B1068</f>
        <v>D11</v>
      </c>
      <c r="B1068" t="str">
        <f>IFERROR(VLOOKUP(Réponses_Domaines!A1068,Réponses_Répondants!$A$2:$B$5000,2,FALSE),"")</f>
        <v>COD</v>
      </c>
      <c r="C1068">
        <f>Réponses_Domaines!D1068</f>
        <v>0</v>
      </c>
      <c r="D1068" t="str">
        <f>B1068&amp;"|"&amp;A1068</f>
        <v>COD|D11</v>
      </c>
      <c r="E1068">
        <f>IF(C1068="","",IF(COUNTIF($D$2:D1068,D1068)=1,1,0))</f>
        <v>1</v>
      </c>
    </row>
    <row r="1069" spans="1:5" x14ac:dyDescent="0.2">
      <c r="A1069" t="str">
        <f>Réponses_Domaines!B1069</f>
        <v>D12</v>
      </c>
      <c r="B1069" t="str">
        <f>IFERROR(VLOOKUP(Réponses_Domaines!A1069,Réponses_Répondants!$A$2:$B$5000,2,FALSE),"")</f>
        <v>COD</v>
      </c>
      <c r="C1069">
        <f>Réponses_Domaines!D1069</f>
        <v>0</v>
      </c>
      <c r="D1069" t="str">
        <f>B1069&amp;"|"&amp;A1069</f>
        <v>COD|D12</v>
      </c>
      <c r="E1069">
        <f>IF(C1069="","",IF(COUNTIF($D$2:D1069,D1069)=1,1,0))</f>
        <v>1</v>
      </c>
    </row>
    <row r="1070" spans="1:5" x14ac:dyDescent="0.2">
      <c r="A1070" t="str">
        <f>Réponses_Domaines!B1070</f>
        <v>D01</v>
      </c>
      <c r="B1070" t="str">
        <f>IFERROR(VLOOKUP(Réponses_Domaines!A1070,Réponses_Répondants!$A$2:$B$5000,2,FALSE),"")</f>
        <v>COD</v>
      </c>
      <c r="C1070">
        <f>Réponses_Domaines!D1070</f>
        <v>0</v>
      </c>
      <c r="D1070" t="str">
        <f>B1070&amp;"|"&amp;A1070</f>
        <v>COD|D01</v>
      </c>
      <c r="E1070">
        <f>IF(C1070="","",IF(COUNTIF($D$2:D1070,D1070)=1,1,0))</f>
        <v>0</v>
      </c>
    </row>
    <row r="1071" spans="1:5" x14ac:dyDescent="0.2">
      <c r="A1071" t="str">
        <f>Réponses_Domaines!B1071</f>
        <v>D02</v>
      </c>
      <c r="B1071" t="str">
        <f>IFERROR(VLOOKUP(Réponses_Domaines!A1071,Réponses_Répondants!$A$2:$B$5000,2,FALSE),"")</f>
        <v>COD</v>
      </c>
      <c r="C1071">
        <f>Réponses_Domaines!D1071</f>
        <v>0</v>
      </c>
      <c r="D1071" t="str">
        <f>B1071&amp;"|"&amp;A1071</f>
        <v>COD|D02</v>
      </c>
      <c r="E1071">
        <f>IF(C1071="","",IF(COUNTIF($D$2:D1071,D1071)=1,1,0))</f>
        <v>0</v>
      </c>
    </row>
    <row r="1072" spans="1:5" x14ac:dyDescent="0.2">
      <c r="A1072" t="str">
        <f>Réponses_Domaines!B1072</f>
        <v>D03</v>
      </c>
      <c r="B1072" t="str">
        <f>IFERROR(VLOOKUP(Réponses_Domaines!A1072,Réponses_Répondants!$A$2:$B$5000,2,FALSE),"")</f>
        <v>COD</v>
      </c>
      <c r="C1072">
        <f>Réponses_Domaines!D1072</f>
        <v>0</v>
      </c>
      <c r="D1072" t="str">
        <f>B1072&amp;"|"&amp;A1072</f>
        <v>COD|D03</v>
      </c>
      <c r="E1072">
        <f>IF(C1072="","",IF(COUNTIF($D$2:D1072,D1072)=1,1,0))</f>
        <v>0</v>
      </c>
    </row>
    <row r="1073" spans="1:5" x14ac:dyDescent="0.2">
      <c r="A1073" t="str">
        <f>Réponses_Domaines!B1073</f>
        <v>D04</v>
      </c>
      <c r="B1073" t="str">
        <f>IFERROR(VLOOKUP(Réponses_Domaines!A1073,Réponses_Répondants!$A$2:$B$5000,2,FALSE),"")</f>
        <v>COD</v>
      </c>
      <c r="C1073">
        <f>Réponses_Domaines!D1073</f>
        <v>3</v>
      </c>
      <c r="D1073" t="str">
        <f>B1073&amp;"|"&amp;A1073</f>
        <v>COD|D04</v>
      </c>
      <c r="E1073">
        <f>IF(C1073="","",IF(COUNTIF($D$2:D1073,D1073)=1,1,0))</f>
        <v>0</v>
      </c>
    </row>
    <row r="1074" spans="1:5" x14ac:dyDescent="0.2">
      <c r="A1074" t="str">
        <f>Réponses_Domaines!B1074</f>
        <v>D05</v>
      </c>
      <c r="B1074" t="str">
        <f>IFERROR(VLOOKUP(Réponses_Domaines!A1074,Réponses_Répondants!$A$2:$B$5000,2,FALSE),"")</f>
        <v>COD</v>
      </c>
      <c r="C1074">
        <f>Réponses_Domaines!D1074</f>
        <v>4</v>
      </c>
      <c r="D1074" t="str">
        <f>B1074&amp;"|"&amp;A1074</f>
        <v>COD|D05</v>
      </c>
      <c r="E1074">
        <f>IF(C1074="","",IF(COUNTIF($D$2:D1074,D1074)=1,1,0))</f>
        <v>0</v>
      </c>
    </row>
    <row r="1075" spans="1:5" x14ac:dyDescent="0.2">
      <c r="A1075" t="str">
        <f>Réponses_Domaines!B1075</f>
        <v>D06</v>
      </c>
      <c r="B1075" t="str">
        <f>IFERROR(VLOOKUP(Réponses_Domaines!A1075,Réponses_Répondants!$A$2:$B$5000,2,FALSE),"")</f>
        <v>COD</v>
      </c>
      <c r="C1075">
        <f>Réponses_Domaines!D1075</f>
        <v>1</v>
      </c>
      <c r="D1075" t="str">
        <f>B1075&amp;"|"&amp;A1075</f>
        <v>COD|D06</v>
      </c>
      <c r="E1075">
        <f>IF(C1075="","",IF(COUNTIF($D$2:D1075,D1075)=1,1,0))</f>
        <v>0</v>
      </c>
    </row>
    <row r="1076" spans="1:5" x14ac:dyDescent="0.2">
      <c r="A1076" t="str">
        <f>Réponses_Domaines!B1076</f>
        <v>D07</v>
      </c>
      <c r="B1076" t="str">
        <f>IFERROR(VLOOKUP(Réponses_Domaines!A1076,Réponses_Répondants!$A$2:$B$5000,2,FALSE),"")</f>
        <v>COD</v>
      </c>
      <c r="C1076">
        <f>Réponses_Domaines!D1076</f>
        <v>2</v>
      </c>
      <c r="D1076" t="str">
        <f>B1076&amp;"|"&amp;A1076</f>
        <v>COD|D07</v>
      </c>
      <c r="E1076">
        <f>IF(C1076="","",IF(COUNTIF($D$2:D1076,D1076)=1,1,0))</f>
        <v>0</v>
      </c>
    </row>
    <row r="1077" spans="1:5" x14ac:dyDescent="0.2">
      <c r="A1077" t="str">
        <f>Réponses_Domaines!B1077</f>
        <v>D08</v>
      </c>
      <c r="B1077" t="str">
        <f>IFERROR(VLOOKUP(Réponses_Domaines!A1077,Réponses_Répondants!$A$2:$B$5000,2,FALSE),"")</f>
        <v>COD</v>
      </c>
      <c r="C1077">
        <f>Réponses_Domaines!D1077</f>
        <v>0</v>
      </c>
      <c r="D1077" t="str">
        <f>B1077&amp;"|"&amp;A1077</f>
        <v>COD|D08</v>
      </c>
      <c r="E1077">
        <f>IF(C1077="","",IF(COUNTIF($D$2:D1077,D1077)=1,1,0))</f>
        <v>0</v>
      </c>
    </row>
    <row r="1078" spans="1:5" x14ac:dyDescent="0.2">
      <c r="A1078" t="str">
        <f>Réponses_Domaines!B1078</f>
        <v>D09</v>
      </c>
      <c r="B1078" t="str">
        <f>IFERROR(VLOOKUP(Réponses_Domaines!A1078,Réponses_Répondants!$A$2:$B$5000,2,FALSE),"")</f>
        <v>COD</v>
      </c>
      <c r="C1078">
        <f>Réponses_Domaines!D1078</f>
        <v>0</v>
      </c>
      <c r="D1078" t="str">
        <f>B1078&amp;"|"&amp;A1078</f>
        <v>COD|D09</v>
      </c>
      <c r="E1078">
        <f>IF(C1078="","",IF(COUNTIF($D$2:D1078,D1078)=1,1,0))</f>
        <v>0</v>
      </c>
    </row>
    <row r="1079" spans="1:5" x14ac:dyDescent="0.2">
      <c r="A1079" t="str">
        <f>Réponses_Domaines!B1079</f>
        <v>D10</v>
      </c>
      <c r="B1079" t="str">
        <f>IFERROR(VLOOKUP(Réponses_Domaines!A1079,Réponses_Répondants!$A$2:$B$5000,2,FALSE),"")</f>
        <v>COD</v>
      </c>
      <c r="C1079">
        <f>Réponses_Domaines!D1079</f>
        <v>0</v>
      </c>
      <c r="D1079" t="str">
        <f>B1079&amp;"|"&amp;A1079</f>
        <v>COD|D10</v>
      </c>
      <c r="E1079">
        <f>IF(C1079="","",IF(COUNTIF($D$2:D1079,D1079)=1,1,0))</f>
        <v>0</v>
      </c>
    </row>
    <row r="1080" spans="1:5" x14ac:dyDescent="0.2">
      <c r="A1080" t="str">
        <f>Réponses_Domaines!B1080</f>
        <v>D11</v>
      </c>
      <c r="B1080" t="str">
        <f>IFERROR(VLOOKUP(Réponses_Domaines!A1080,Réponses_Répondants!$A$2:$B$5000,2,FALSE),"")</f>
        <v>COD</v>
      </c>
      <c r="C1080">
        <f>Réponses_Domaines!D1080</f>
        <v>5</v>
      </c>
      <c r="D1080" t="str">
        <f>B1080&amp;"|"&amp;A1080</f>
        <v>COD|D11</v>
      </c>
      <c r="E1080">
        <f>IF(C1080="","",IF(COUNTIF($D$2:D1080,D1080)=1,1,0))</f>
        <v>0</v>
      </c>
    </row>
    <row r="1081" spans="1:5" x14ac:dyDescent="0.2">
      <c r="A1081" t="str">
        <f>Réponses_Domaines!B1081</f>
        <v>D12</v>
      </c>
      <c r="B1081" t="str">
        <f>IFERROR(VLOOKUP(Réponses_Domaines!A1081,Réponses_Répondants!$A$2:$B$5000,2,FALSE),"")</f>
        <v>COD</v>
      </c>
      <c r="C1081">
        <f>Réponses_Domaines!D1081</f>
        <v>0</v>
      </c>
      <c r="D1081" t="str">
        <f>B1081&amp;"|"&amp;A1081</f>
        <v>COD|D12</v>
      </c>
      <c r="E1081">
        <f>IF(C1081="","",IF(COUNTIF($D$2:D1081,D1081)=1,1,0))</f>
        <v>0</v>
      </c>
    </row>
    <row r="1082" spans="1:5" x14ac:dyDescent="0.2">
      <c r="A1082" t="str">
        <f>Réponses_Domaines!B1082</f>
        <v>D01</v>
      </c>
      <c r="B1082" t="str">
        <f>IFERROR(VLOOKUP(Réponses_Domaines!A1082,Réponses_Répondants!$A$2:$B$5000,2,FALSE),"")</f>
        <v>TUN</v>
      </c>
      <c r="C1082">
        <f>Réponses_Domaines!D1082</f>
        <v>5</v>
      </c>
      <c r="D1082" t="str">
        <f>B1082&amp;"|"&amp;A1082</f>
        <v>TUN|D01</v>
      </c>
      <c r="E1082">
        <f>IF(C1082="","",IF(COUNTIF($D$2:D1082,D1082)=1,1,0))</f>
        <v>0</v>
      </c>
    </row>
    <row r="1083" spans="1:5" x14ac:dyDescent="0.2">
      <c r="A1083" t="str">
        <f>Réponses_Domaines!B1083</f>
        <v>D02</v>
      </c>
      <c r="B1083" t="str">
        <f>IFERROR(VLOOKUP(Réponses_Domaines!A1083,Réponses_Répondants!$A$2:$B$5000,2,FALSE),"")</f>
        <v>TUN</v>
      </c>
      <c r="C1083">
        <f>Réponses_Domaines!D1083</f>
        <v>0</v>
      </c>
      <c r="D1083" t="str">
        <f>B1083&amp;"|"&amp;A1083</f>
        <v>TUN|D02</v>
      </c>
      <c r="E1083">
        <f>IF(C1083="","",IF(COUNTIF($D$2:D1083,D1083)=1,1,0))</f>
        <v>0</v>
      </c>
    </row>
    <row r="1084" spans="1:5" x14ac:dyDescent="0.2">
      <c r="A1084" t="str">
        <f>Réponses_Domaines!B1084</f>
        <v>D03</v>
      </c>
      <c r="B1084" t="str">
        <f>IFERROR(VLOOKUP(Réponses_Domaines!A1084,Réponses_Répondants!$A$2:$B$5000,2,FALSE),"")</f>
        <v>TUN</v>
      </c>
      <c r="C1084">
        <f>Réponses_Domaines!D1084</f>
        <v>2</v>
      </c>
      <c r="D1084" t="str">
        <f>B1084&amp;"|"&amp;A1084</f>
        <v>TUN|D03</v>
      </c>
      <c r="E1084">
        <f>IF(C1084="","",IF(COUNTIF($D$2:D1084,D1084)=1,1,0))</f>
        <v>0</v>
      </c>
    </row>
    <row r="1085" spans="1:5" x14ac:dyDescent="0.2">
      <c r="A1085" t="str">
        <f>Réponses_Domaines!B1085</f>
        <v>D04</v>
      </c>
      <c r="B1085" t="str">
        <f>IFERROR(VLOOKUP(Réponses_Domaines!A1085,Réponses_Répondants!$A$2:$B$5000,2,FALSE),"")</f>
        <v>TUN</v>
      </c>
      <c r="C1085">
        <f>Réponses_Domaines!D1085</f>
        <v>1</v>
      </c>
      <c r="D1085" t="str">
        <f>B1085&amp;"|"&amp;A1085</f>
        <v>TUN|D04</v>
      </c>
      <c r="E1085">
        <f>IF(C1085="","",IF(COUNTIF($D$2:D1085,D1085)=1,1,0))</f>
        <v>0</v>
      </c>
    </row>
    <row r="1086" spans="1:5" x14ac:dyDescent="0.2">
      <c r="A1086" t="str">
        <f>Réponses_Domaines!B1086</f>
        <v>D05</v>
      </c>
      <c r="B1086" t="str">
        <f>IFERROR(VLOOKUP(Réponses_Domaines!A1086,Réponses_Répondants!$A$2:$B$5000,2,FALSE),"")</f>
        <v>TUN</v>
      </c>
      <c r="C1086">
        <f>Réponses_Domaines!D1086</f>
        <v>0</v>
      </c>
      <c r="D1086" t="str">
        <f>B1086&amp;"|"&amp;A1086</f>
        <v>TUN|D05</v>
      </c>
      <c r="E1086">
        <f>IF(C1086="","",IF(COUNTIF($D$2:D1086,D1086)=1,1,0))</f>
        <v>0</v>
      </c>
    </row>
    <row r="1087" spans="1:5" x14ac:dyDescent="0.2">
      <c r="A1087" t="str">
        <f>Réponses_Domaines!B1087</f>
        <v>D06</v>
      </c>
      <c r="B1087" t="str">
        <f>IFERROR(VLOOKUP(Réponses_Domaines!A1087,Réponses_Répondants!$A$2:$B$5000,2,FALSE),"")</f>
        <v>TUN</v>
      </c>
      <c r="C1087">
        <f>Réponses_Domaines!D1087</f>
        <v>0</v>
      </c>
      <c r="D1087" t="str">
        <f>B1087&amp;"|"&amp;A1087</f>
        <v>TUN|D06</v>
      </c>
      <c r="E1087">
        <f>IF(C1087="","",IF(COUNTIF($D$2:D1087,D1087)=1,1,0))</f>
        <v>0</v>
      </c>
    </row>
    <row r="1088" spans="1:5" x14ac:dyDescent="0.2">
      <c r="A1088" t="str">
        <f>Réponses_Domaines!B1088</f>
        <v>D07</v>
      </c>
      <c r="B1088" t="str">
        <f>IFERROR(VLOOKUP(Réponses_Domaines!A1088,Réponses_Répondants!$A$2:$B$5000,2,FALSE),"")</f>
        <v>TUN</v>
      </c>
      <c r="C1088">
        <f>Réponses_Domaines!D1088</f>
        <v>3</v>
      </c>
      <c r="D1088" t="str">
        <f>B1088&amp;"|"&amp;A1088</f>
        <v>TUN|D07</v>
      </c>
      <c r="E1088">
        <f>IF(C1088="","",IF(COUNTIF($D$2:D1088,D1088)=1,1,0))</f>
        <v>0</v>
      </c>
    </row>
    <row r="1089" spans="1:5" x14ac:dyDescent="0.2">
      <c r="A1089" t="str">
        <f>Réponses_Domaines!B1089</f>
        <v>D08</v>
      </c>
      <c r="B1089" t="str">
        <f>IFERROR(VLOOKUP(Réponses_Domaines!A1089,Réponses_Répondants!$A$2:$B$5000,2,FALSE),"")</f>
        <v>TUN</v>
      </c>
      <c r="C1089">
        <f>Réponses_Domaines!D1089</f>
        <v>4</v>
      </c>
      <c r="D1089" t="str">
        <f>B1089&amp;"|"&amp;A1089</f>
        <v>TUN|D08</v>
      </c>
      <c r="E1089">
        <f>IF(C1089="","",IF(COUNTIF($D$2:D1089,D1089)=1,1,0))</f>
        <v>0</v>
      </c>
    </row>
    <row r="1090" spans="1:5" x14ac:dyDescent="0.2">
      <c r="A1090" t="str">
        <f>Réponses_Domaines!B1090</f>
        <v>D09</v>
      </c>
      <c r="B1090" t="str">
        <f>IFERROR(VLOOKUP(Réponses_Domaines!A1090,Réponses_Répondants!$A$2:$B$5000,2,FALSE),"")</f>
        <v>TUN</v>
      </c>
      <c r="C1090">
        <f>Réponses_Domaines!D1090</f>
        <v>0</v>
      </c>
      <c r="D1090" t="str">
        <f>B1090&amp;"|"&amp;A1090</f>
        <v>TUN|D09</v>
      </c>
      <c r="E1090">
        <f>IF(C1090="","",IF(COUNTIF($D$2:D1090,D1090)=1,1,0))</f>
        <v>0</v>
      </c>
    </row>
    <row r="1091" spans="1:5" x14ac:dyDescent="0.2">
      <c r="A1091" t="str">
        <f>Réponses_Domaines!B1091</f>
        <v>D10</v>
      </c>
      <c r="B1091" t="str">
        <f>IFERROR(VLOOKUP(Réponses_Domaines!A1091,Réponses_Répondants!$A$2:$B$5000,2,FALSE),"")</f>
        <v>TUN</v>
      </c>
      <c r="C1091">
        <f>Réponses_Domaines!D1091</f>
        <v>0</v>
      </c>
      <c r="D1091" t="str">
        <f>B1091&amp;"|"&amp;A1091</f>
        <v>TUN|D10</v>
      </c>
      <c r="E1091">
        <f>IF(C1091="","",IF(COUNTIF($D$2:D1091,D1091)=1,1,0))</f>
        <v>0</v>
      </c>
    </row>
    <row r="1092" spans="1:5" x14ac:dyDescent="0.2">
      <c r="A1092" t="str">
        <f>Réponses_Domaines!B1092</f>
        <v>D11</v>
      </c>
      <c r="B1092" t="str">
        <f>IFERROR(VLOOKUP(Réponses_Domaines!A1092,Réponses_Répondants!$A$2:$B$5000,2,FALSE),"")</f>
        <v>TUN</v>
      </c>
      <c r="C1092">
        <f>Réponses_Domaines!D1092</f>
        <v>0</v>
      </c>
      <c r="D1092" t="str">
        <f>B1092&amp;"|"&amp;A1092</f>
        <v>TUN|D11</v>
      </c>
      <c r="E1092">
        <f>IF(C1092="","",IF(COUNTIF($D$2:D1092,D1092)=1,1,0))</f>
        <v>0</v>
      </c>
    </row>
    <row r="1093" spans="1:5" x14ac:dyDescent="0.2">
      <c r="A1093" t="str">
        <f>Réponses_Domaines!B1093</f>
        <v>D12</v>
      </c>
      <c r="B1093" t="str">
        <f>IFERROR(VLOOKUP(Réponses_Domaines!A1093,Réponses_Répondants!$A$2:$B$5000,2,FALSE),"")</f>
        <v>TUN</v>
      </c>
      <c r="C1093">
        <f>Réponses_Domaines!D1093</f>
        <v>0</v>
      </c>
      <c r="D1093" t="str">
        <f>B1093&amp;"|"&amp;A1093</f>
        <v>TUN|D12</v>
      </c>
      <c r="E1093">
        <f>IF(C1093="","",IF(COUNTIF($D$2:D1093,D1093)=1,1,0))</f>
        <v>0</v>
      </c>
    </row>
    <row r="1094" spans="1:5" x14ac:dyDescent="0.2">
      <c r="A1094" t="str">
        <f>Réponses_Domaines!B1094</f>
        <v>D01</v>
      </c>
      <c r="B1094" t="str">
        <f>IFERROR(VLOOKUP(Réponses_Domaines!A1094,Réponses_Répondants!$A$2:$B$5000,2,FALSE),"")</f>
        <v>MLI</v>
      </c>
      <c r="C1094">
        <f>Réponses_Domaines!D1094</f>
        <v>0</v>
      </c>
      <c r="D1094" t="str">
        <f>B1094&amp;"|"&amp;A1094</f>
        <v>MLI|D01</v>
      </c>
      <c r="E1094">
        <f>IF(C1094="","",IF(COUNTIF($D$2:D1094,D1094)=1,1,0))</f>
        <v>0</v>
      </c>
    </row>
    <row r="1095" spans="1:5" x14ac:dyDescent="0.2">
      <c r="A1095" t="str">
        <f>Réponses_Domaines!B1095</f>
        <v>D02</v>
      </c>
      <c r="B1095" t="str">
        <f>IFERROR(VLOOKUP(Réponses_Domaines!A1095,Réponses_Répondants!$A$2:$B$5000,2,FALSE),"")</f>
        <v>MLI</v>
      </c>
      <c r="C1095">
        <f>Réponses_Domaines!D1095</f>
        <v>0</v>
      </c>
      <c r="D1095" t="str">
        <f>B1095&amp;"|"&amp;A1095</f>
        <v>MLI|D02</v>
      </c>
      <c r="E1095">
        <f>IF(C1095="","",IF(COUNTIF($D$2:D1095,D1095)=1,1,0))</f>
        <v>0</v>
      </c>
    </row>
    <row r="1096" spans="1:5" x14ac:dyDescent="0.2">
      <c r="A1096" t="str">
        <f>Réponses_Domaines!B1096</f>
        <v>D03</v>
      </c>
      <c r="B1096" t="str">
        <f>IFERROR(VLOOKUP(Réponses_Domaines!A1096,Réponses_Répondants!$A$2:$B$5000,2,FALSE),"")</f>
        <v>MLI</v>
      </c>
      <c r="C1096">
        <f>Réponses_Domaines!D1096</f>
        <v>2</v>
      </c>
      <c r="D1096" t="str">
        <f>B1096&amp;"|"&amp;A1096</f>
        <v>MLI|D03</v>
      </c>
      <c r="E1096">
        <f>IF(C1096="","",IF(COUNTIF($D$2:D1096,D1096)=1,1,0))</f>
        <v>0</v>
      </c>
    </row>
    <row r="1097" spans="1:5" x14ac:dyDescent="0.2">
      <c r="A1097" t="str">
        <f>Réponses_Domaines!B1097</f>
        <v>D04</v>
      </c>
      <c r="B1097" t="str">
        <f>IFERROR(VLOOKUP(Réponses_Domaines!A1097,Réponses_Répondants!$A$2:$B$5000,2,FALSE),"")</f>
        <v>MLI</v>
      </c>
      <c r="C1097">
        <f>Réponses_Domaines!D1097</f>
        <v>0</v>
      </c>
      <c r="D1097" t="str">
        <f>B1097&amp;"|"&amp;A1097</f>
        <v>MLI|D04</v>
      </c>
      <c r="E1097">
        <f>IF(C1097="","",IF(COUNTIF($D$2:D1097,D1097)=1,1,0))</f>
        <v>0</v>
      </c>
    </row>
    <row r="1098" spans="1:5" x14ac:dyDescent="0.2">
      <c r="A1098" t="str">
        <f>Réponses_Domaines!B1098</f>
        <v>D05</v>
      </c>
      <c r="B1098" t="str">
        <f>IFERROR(VLOOKUP(Réponses_Domaines!A1098,Réponses_Répondants!$A$2:$B$5000,2,FALSE),"")</f>
        <v>MLI</v>
      </c>
      <c r="C1098">
        <f>Réponses_Domaines!D1098</f>
        <v>4</v>
      </c>
      <c r="D1098" t="str">
        <f>B1098&amp;"|"&amp;A1098</f>
        <v>MLI|D05</v>
      </c>
      <c r="E1098">
        <f>IF(C1098="","",IF(COUNTIF($D$2:D1098,D1098)=1,1,0))</f>
        <v>0</v>
      </c>
    </row>
    <row r="1099" spans="1:5" x14ac:dyDescent="0.2">
      <c r="A1099" t="str">
        <f>Réponses_Domaines!B1099</f>
        <v>D06</v>
      </c>
      <c r="B1099" t="str">
        <f>IFERROR(VLOOKUP(Réponses_Domaines!A1099,Réponses_Répondants!$A$2:$B$5000,2,FALSE),"")</f>
        <v>MLI</v>
      </c>
      <c r="C1099">
        <f>Réponses_Domaines!D1099</f>
        <v>0</v>
      </c>
      <c r="D1099" t="str">
        <f>B1099&amp;"|"&amp;A1099</f>
        <v>MLI|D06</v>
      </c>
      <c r="E1099">
        <f>IF(C1099="","",IF(COUNTIF($D$2:D1099,D1099)=1,1,0))</f>
        <v>0</v>
      </c>
    </row>
    <row r="1100" spans="1:5" x14ac:dyDescent="0.2">
      <c r="A1100" t="str">
        <f>Réponses_Domaines!B1100</f>
        <v>D07</v>
      </c>
      <c r="B1100" t="str">
        <f>IFERROR(VLOOKUP(Réponses_Domaines!A1100,Réponses_Répondants!$A$2:$B$5000,2,FALSE),"")</f>
        <v>MLI</v>
      </c>
      <c r="C1100">
        <f>Réponses_Domaines!D1100</f>
        <v>5</v>
      </c>
      <c r="D1100" t="str">
        <f>B1100&amp;"|"&amp;A1100</f>
        <v>MLI|D07</v>
      </c>
      <c r="E1100">
        <f>IF(C1100="","",IF(COUNTIF($D$2:D1100,D1100)=1,1,0))</f>
        <v>0</v>
      </c>
    </row>
    <row r="1101" spans="1:5" x14ac:dyDescent="0.2">
      <c r="A1101" t="str">
        <f>Réponses_Domaines!B1101</f>
        <v>D08</v>
      </c>
      <c r="B1101" t="str">
        <f>IFERROR(VLOOKUP(Réponses_Domaines!A1101,Réponses_Répondants!$A$2:$B$5000,2,FALSE),"")</f>
        <v>MLI</v>
      </c>
      <c r="C1101">
        <f>Réponses_Domaines!D1101</f>
        <v>0</v>
      </c>
      <c r="D1101" t="str">
        <f>B1101&amp;"|"&amp;A1101</f>
        <v>MLI|D08</v>
      </c>
      <c r="E1101">
        <f>IF(C1101="","",IF(COUNTIF($D$2:D1101,D1101)=1,1,0))</f>
        <v>0</v>
      </c>
    </row>
    <row r="1102" spans="1:5" x14ac:dyDescent="0.2">
      <c r="A1102" t="str">
        <f>Réponses_Domaines!B1102</f>
        <v>D09</v>
      </c>
      <c r="B1102" t="str">
        <f>IFERROR(VLOOKUP(Réponses_Domaines!A1102,Réponses_Répondants!$A$2:$B$5000,2,FALSE),"")</f>
        <v>MLI</v>
      </c>
      <c r="C1102">
        <f>Réponses_Domaines!D1102</f>
        <v>0</v>
      </c>
      <c r="D1102" t="str">
        <f>B1102&amp;"|"&amp;A1102</f>
        <v>MLI|D09</v>
      </c>
      <c r="E1102">
        <f>IF(C1102="","",IF(COUNTIF($D$2:D1102,D1102)=1,1,0))</f>
        <v>0</v>
      </c>
    </row>
    <row r="1103" spans="1:5" x14ac:dyDescent="0.2">
      <c r="A1103" t="str">
        <f>Réponses_Domaines!B1103</f>
        <v>D10</v>
      </c>
      <c r="B1103" t="str">
        <f>IFERROR(VLOOKUP(Réponses_Domaines!A1103,Réponses_Répondants!$A$2:$B$5000,2,FALSE),"")</f>
        <v>MLI</v>
      </c>
      <c r="C1103">
        <f>Réponses_Domaines!D1103</f>
        <v>1</v>
      </c>
      <c r="D1103" t="str">
        <f>B1103&amp;"|"&amp;A1103</f>
        <v>MLI|D10</v>
      </c>
      <c r="E1103">
        <f>IF(C1103="","",IF(COUNTIF($D$2:D1103,D1103)=1,1,0))</f>
        <v>0</v>
      </c>
    </row>
    <row r="1104" spans="1:5" x14ac:dyDescent="0.2">
      <c r="A1104" t="str">
        <f>Réponses_Domaines!B1104</f>
        <v>D11</v>
      </c>
      <c r="B1104" t="str">
        <f>IFERROR(VLOOKUP(Réponses_Domaines!A1104,Réponses_Répondants!$A$2:$B$5000,2,FALSE),"")</f>
        <v>MLI</v>
      </c>
      <c r="C1104">
        <f>Réponses_Domaines!D1104</f>
        <v>0</v>
      </c>
      <c r="D1104" t="str">
        <f>B1104&amp;"|"&amp;A1104</f>
        <v>MLI|D11</v>
      </c>
      <c r="E1104">
        <f>IF(C1104="","",IF(COUNTIF($D$2:D1104,D1104)=1,1,0))</f>
        <v>0</v>
      </c>
    </row>
    <row r="1105" spans="1:5" x14ac:dyDescent="0.2">
      <c r="A1105" t="str">
        <f>Réponses_Domaines!B1105</f>
        <v>D12</v>
      </c>
      <c r="B1105" t="str">
        <f>IFERROR(VLOOKUP(Réponses_Domaines!A1105,Réponses_Répondants!$A$2:$B$5000,2,FALSE),"")</f>
        <v>MLI</v>
      </c>
      <c r="C1105">
        <f>Réponses_Domaines!D1105</f>
        <v>3</v>
      </c>
      <c r="D1105" t="str">
        <f>B1105&amp;"|"&amp;A1105</f>
        <v>MLI|D12</v>
      </c>
      <c r="E1105">
        <f>IF(C1105="","",IF(COUNTIF($D$2:D1105,D1105)=1,1,0))</f>
        <v>0</v>
      </c>
    </row>
    <row r="1106" spans="1:5" x14ac:dyDescent="0.2">
      <c r="A1106" t="str">
        <f>Réponses_Domaines!B1106</f>
        <v>D01</v>
      </c>
      <c r="B1106" t="str">
        <f>IFERROR(VLOOKUP(Réponses_Domaines!A1106,Réponses_Répondants!$A$2:$B$5000,2,FALSE),"")</f>
        <v>MOZ</v>
      </c>
      <c r="C1106">
        <f>Réponses_Domaines!D1106</f>
        <v>4</v>
      </c>
      <c r="D1106" t="str">
        <f>B1106&amp;"|"&amp;A1106</f>
        <v>MOZ|D01</v>
      </c>
      <c r="E1106">
        <f>IF(C1106="","",IF(COUNTIF($D$2:D1106,D1106)=1,1,0))</f>
        <v>0</v>
      </c>
    </row>
    <row r="1107" spans="1:5" x14ac:dyDescent="0.2">
      <c r="A1107" t="str">
        <f>Réponses_Domaines!B1107</f>
        <v>D02</v>
      </c>
      <c r="B1107" t="str">
        <f>IFERROR(VLOOKUP(Réponses_Domaines!A1107,Réponses_Répondants!$A$2:$B$5000,2,FALSE),"")</f>
        <v>MOZ</v>
      </c>
      <c r="C1107">
        <f>Réponses_Domaines!D1107</f>
        <v>0</v>
      </c>
      <c r="D1107" t="str">
        <f>B1107&amp;"|"&amp;A1107</f>
        <v>MOZ|D02</v>
      </c>
      <c r="E1107">
        <f>IF(C1107="","",IF(COUNTIF($D$2:D1107,D1107)=1,1,0))</f>
        <v>0</v>
      </c>
    </row>
    <row r="1108" spans="1:5" x14ac:dyDescent="0.2">
      <c r="A1108" t="str">
        <f>Réponses_Domaines!B1108</f>
        <v>D03</v>
      </c>
      <c r="B1108" t="str">
        <f>IFERROR(VLOOKUP(Réponses_Domaines!A1108,Réponses_Répondants!$A$2:$B$5000,2,FALSE),"")</f>
        <v>MOZ</v>
      </c>
      <c r="C1108">
        <f>Réponses_Domaines!D1108</f>
        <v>0</v>
      </c>
      <c r="D1108" t="str">
        <f>B1108&amp;"|"&amp;A1108</f>
        <v>MOZ|D03</v>
      </c>
      <c r="E1108">
        <f>IF(C1108="","",IF(COUNTIF($D$2:D1108,D1108)=1,1,0))</f>
        <v>0</v>
      </c>
    </row>
    <row r="1109" spans="1:5" x14ac:dyDescent="0.2">
      <c r="A1109" t="str">
        <f>Réponses_Domaines!B1109</f>
        <v>D04</v>
      </c>
      <c r="B1109" t="str">
        <f>IFERROR(VLOOKUP(Réponses_Domaines!A1109,Réponses_Répondants!$A$2:$B$5000,2,FALSE),"")</f>
        <v>MOZ</v>
      </c>
      <c r="C1109">
        <f>Réponses_Domaines!D1109</f>
        <v>0</v>
      </c>
      <c r="D1109" t="str">
        <f>B1109&amp;"|"&amp;A1109</f>
        <v>MOZ|D04</v>
      </c>
      <c r="E1109">
        <f>IF(C1109="","",IF(COUNTIF($D$2:D1109,D1109)=1,1,0))</f>
        <v>0</v>
      </c>
    </row>
    <row r="1110" spans="1:5" x14ac:dyDescent="0.2">
      <c r="A1110" t="str">
        <f>Réponses_Domaines!B1110</f>
        <v>D05</v>
      </c>
      <c r="B1110" t="str">
        <f>IFERROR(VLOOKUP(Réponses_Domaines!A1110,Réponses_Répondants!$A$2:$B$5000,2,FALSE),"")</f>
        <v>MOZ</v>
      </c>
      <c r="C1110">
        <f>Réponses_Domaines!D1110</f>
        <v>0</v>
      </c>
      <c r="D1110" t="str">
        <f>B1110&amp;"|"&amp;A1110</f>
        <v>MOZ|D05</v>
      </c>
      <c r="E1110">
        <f>IF(C1110="","",IF(COUNTIF($D$2:D1110,D1110)=1,1,0))</f>
        <v>0</v>
      </c>
    </row>
    <row r="1111" spans="1:5" x14ac:dyDescent="0.2">
      <c r="A1111" t="str">
        <f>Réponses_Domaines!B1111</f>
        <v>D06</v>
      </c>
      <c r="B1111" t="str">
        <f>IFERROR(VLOOKUP(Réponses_Domaines!A1111,Réponses_Répondants!$A$2:$B$5000,2,FALSE),"")</f>
        <v>MOZ</v>
      </c>
      <c r="C1111">
        <f>Réponses_Domaines!D1111</f>
        <v>5</v>
      </c>
      <c r="D1111" t="str">
        <f>B1111&amp;"|"&amp;A1111</f>
        <v>MOZ|D06</v>
      </c>
      <c r="E1111">
        <f>IF(C1111="","",IF(COUNTIF($D$2:D1111,D1111)=1,1,0))</f>
        <v>0</v>
      </c>
    </row>
    <row r="1112" spans="1:5" x14ac:dyDescent="0.2">
      <c r="A1112" t="str">
        <f>Réponses_Domaines!B1112</f>
        <v>D07</v>
      </c>
      <c r="B1112" t="str">
        <f>IFERROR(VLOOKUP(Réponses_Domaines!A1112,Réponses_Répondants!$A$2:$B$5000,2,FALSE),"")</f>
        <v>MOZ</v>
      </c>
      <c r="C1112">
        <f>Réponses_Domaines!D1112</f>
        <v>2</v>
      </c>
      <c r="D1112" t="str">
        <f>B1112&amp;"|"&amp;A1112</f>
        <v>MOZ|D07</v>
      </c>
      <c r="E1112">
        <f>IF(C1112="","",IF(COUNTIF($D$2:D1112,D1112)=1,1,0))</f>
        <v>0</v>
      </c>
    </row>
    <row r="1113" spans="1:5" x14ac:dyDescent="0.2">
      <c r="A1113" t="str">
        <f>Réponses_Domaines!B1113</f>
        <v>D08</v>
      </c>
      <c r="B1113" t="str">
        <f>IFERROR(VLOOKUP(Réponses_Domaines!A1113,Réponses_Répondants!$A$2:$B$5000,2,FALSE),"")</f>
        <v>MOZ</v>
      </c>
      <c r="C1113">
        <f>Réponses_Domaines!D1113</f>
        <v>0</v>
      </c>
      <c r="D1113" t="str">
        <f>B1113&amp;"|"&amp;A1113</f>
        <v>MOZ|D08</v>
      </c>
      <c r="E1113">
        <f>IF(C1113="","",IF(COUNTIF($D$2:D1113,D1113)=1,1,0))</f>
        <v>0</v>
      </c>
    </row>
    <row r="1114" spans="1:5" x14ac:dyDescent="0.2">
      <c r="A1114" t="str">
        <f>Réponses_Domaines!B1114</f>
        <v>D09</v>
      </c>
      <c r="B1114" t="str">
        <f>IFERROR(VLOOKUP(Réponses_Domaines!A1114,Réponses_Répondants!$A$2:$B$5000,2,FALSE),"")</f>
        <v>MOZ</v>
      </c>
      <c r="C1114">
        <f>Réponses_Domaines!D1114</f>
        <v>0</v>
      </c>
      <c r="D1114" t="str">
        <f>B1114&amp;"|"&amp;A1114</f>
        <v>MOZ|D09</v>
      </c>
      <c r="E1114">
        <f>IF(C1114="","",IF(COUNTIF($D$2:D1114,D1114)=1,1,0))</f>
        <v>0</v>
      </c>
    </row>
    <row r="1115" spans="1:5" x14ac:dyDescent="0.2">
      <c r="A1115" t="str">
        <f>Réponses_Domaines!B1115</f>
        <v>D10</v>
      </c>
      <c r="B1115" t="str">
        <f>IFERROR(VLOOKUP(Réponses_Domaines!A1115,Réponses_Répondants!$A$2:$B$5000,2,FALSE),"")</f>
        <v>MOZ</v>
      </c>
      <c r="C1115">
        <f>Réponses_Domaines!D1115</f>
        <v>1</v>
      </c>
      <c r="D1115" t="str">
        <f>B1115&amp;"|"&amp;A1115</f>
        <v>MOZ|D10</v>
      </c>
      <c r="E1115">
        <f>IF(C1115="","",IF(COUNTIF($D$2:D1115,D1115)=1,1,0))</f>
        <v>0</v>
      </c>
    </row>
    <row r="1116" spans="1:5" x14ac:dyDescent="0.2">
      <c r="A1116" t="str">
        <f>Réponses_Domaines!B1116</f>
        <v>D11</v>
      </c>
      <c r="B1116" t="str">
        <f>IFERROR(VLOOKUP(Réponses_Domaines!A1116,Réponses_Répondants!$A$2:$B$5000,2,FALSE),"")</f>
        <v>MOZ</v>
      </c>
      <c r="C1116">
        <f>Réponses_Domaines!D1116</f>
        <v>0</v>
      </c>
      <c r="D1116" t="str">
        <f>B1116&amp;"|"&amp;A1116</f>
        <v>MOZ|D11</v>
      </c>
      <c r="E1116">
        <f>IF(C1116="","",IF(COUNTIF($D$2:D1116,D1116)=1,1,0))</f>
        <v>0</v>
      </c>
    </row>
    <row r="1117" spans="1:5" x14ac:dyDescent="0.2">
      <c r="A1117" t="str">
        <f>Réponses_Domaines!B1117</f>
        <v>D12</v>
      </c>
      <c r="B1117" t="str">
        <f>IFERROR(VLOOKUP(Réponses_Domaines!A1117,Réponses_Répondants!$A$2:$B$5000,2,FALSE),"")</f>
        <v>MOZ</v>
      </c>
      <c r="C1117">
        <f>Réponses_Domaines!D1117</f>
        <v>3</v>
      </c>
      <c r="D1117" t="str">
        <f>B1117&amp;"|"&amp;A1117</f>
        <v>MOZ|D12</v>
      </c>
      <c r="E1117">
        <f>IF(C1117="","",IF(COUNTIF($D$2:D1117,D1117)=1,1,0))</f>
        <v>0</v>
      </c>
    </row>
    <row r="1118" spans="1:5" x14ac:dyDescent="0.2">
      <c r="A1118" t="str">
        <f>Réponses_Domaines!B1118</f>
        <v>D01</v>
      </c>
      <c r="B1118" t="str">
        <f>IFERROR(VLOOKUP(Réponses_Domaines!A1118,Réponses_Répondants!$A$2:$B$5000,2,FALSE),"")</f>
        <v>COD</v>
      </c>
      <c r="C1118">
        <f>Réponses_Domaines!D1118</f>
        <v>1</v>
      </c>
      <c r="D1118" t="str">
        <f>B1118&amp;"|"&amp;A1118</f>
        <v>COD|D01</v>
      </c>
      <c r="E1118">
        <f>IF(C1118="","",IF(COUNTIF($D$2:D1118,D1118)=1,1,0))</f>
        <v>0</v>
      </c>
    </row>
    <row r="1119" spans="1:5" x14ac:dyDescent="0.2">
      <c r="A1119" t="str">
        <f>Réponses_Domaines!B1119</f>
        <v>D02</v>
      </c>
      <c r="B1119" t="str">
        <f>IFERROR(VLOOKUP(Réponses_Domaines!A1119,Réponses_Répondants!$A$2:$B$5000,2,FALSE),"")</f>
        <v>COD</v>
      </c>
      <c r="C1119">
        <f>Réponses_Domaines!D1119</f>
        <v>0</v>
      </c>
      <c r="D1119" t="str">
        <f>B1119&amp;"|"&amp;A1119</f>
        <v>COD|D02</v>
      </c>
      <c r="E1119">
        <f>IF(C1119="","",IF(COUNTIF($D$2:D1119,D1119)=1,1,0))</f>
        <v>0</v>
      </c>
    </row>
    <row r="1120" spans="1:5" x14ac:dyDescent="0.2">
      <c r="A1120" t="str">
        <f>Réponses_Domaines!B1120</f>
        <v>D03</v>
      </c>
      <c r="B1120" t="str">
        <f>IFERROR(VLOOKUP(Réponses_Domaines!A1120,Réponses_Répondants!$A$2:$B$5000,2,FALSE),"")</f>
        <v>COD</v>
      </c>
      <c r="C1120">
        <f>Réponses_Domaines!D1120</f>
        <v>3</v>
      </c>
      <c r="D1120" t="str">
        <f>B1120&amp;"|"&amp;A1120</f>
        <v>COD|D03</v>
      </c>
      <c r="E1120">
        <f>IF(C1120="","",IF(COUNTIF($D$2:D1120,D1120)=1,1,0))</f>
        <v>0</v>
      </c>
    </row>
    <row r="1121" spans="1:5" x14ac:dyDescent="0.2">
      <c r="A1121" t="str">
        <f>Réponses_Domaines!B1121</f>
        <v>D04</v>
      </c>
      <c r="B1121" t="str">
        <f>IFERROR(VLOOKUP(Réponses_Domaines!A1121,Réponses_Répondants!$A$2:$B$5000,2,FALSE),"")</f>
        <v>COD</v>
      </c>
      <c r="C1121">
        <f>Réponses_Domaines!D1121</f>
        <v>0</v>
      </c>
      <c r="D1121" t="str">
        <f>B1121&amp;"|"&amp;A1121</f>
        <v>COD|D04</v>
      </c>
      <c r="E1121">
        <f>IF(C1121="","",IF(COUNTIF($D$2:D1121,D1121)=1,1,0))</f>
        <v>0</v>
      </c>
    </row>
    <row r="1122" spans="1:5" x14ac:dyDescent="0.2">
      <c r="A1122" t="str">
        <f>Réponses_Domaines!B1122</f>
        <v>D05</v>
      </c>
      <c r="B1122" t="str">
        <f>IFERROR(VLOOKUP(Réponses_Domaines!A1122,Réponses_Répondants!$A$2:$B$5000,2,FALSE),"")</f>
        <v>COD</v>
      </c>
      <c r="C1122">
        <f>Réponses_Domaines!D1122</f>
        <v>4</v>
      </c>
      <c r="D1122" t="str">
        <f>B1122&amp;"|"&amp;A1122</f>
        <v>COD|D05</v>
      </c>
      <c r="E1122">
        <f>IF(C1122="","",IF(COUNTIF($D$2:D1122,D1122)=1,1,0))</f>
        <v>0</v>
      </c>
    </row>
    <row r="1123" spans="1:5" x14ac:dyDescent="0.2">
      <c r="A1123" t="str">
        <f>Réponses_Domaines!B1123</f>
        <v>D06</v>
      </c>
      <c r="B1123" t="str">
        <f>IFERROR(VLOOKUP(Réponses_Domaines!A1123,Réponses_Répondants!$A$2:$B$5000,2,FALSE),"")</f>
        <v>COD</v>
      </c>
      <c r="C1123">
        <f>Réponses_Domaines!D1123</f>
        <v>0</v>
      </c>
      <c r="D1123" t="str">
        <f>B1123&amp;"|"&amp;A1123</f>
        <v>COD|D06</v>
      </c>
      <c r="E1123">
        <f>IF(C1123="","",IF(COUNTIF($D$2:D1123,D1123)=1,1,0))</f>
        <v>0</v>
      </c>
    </row>
    <row r="1124" spans="1:5" x14ac:dyDescent="0.2">
      <c r="A1124" t="str">
        <f>Réponses_Domaines!B1124</f>
        <v>D07</v>
      </c>
      <c r="B1124" t="str">
        <f>IFERROR(VLOOKUP(Réponses_Domaines!A1124,Réponses_Répondants!$A$2:$B$5000,2,FALSE),"")</f>
        <v>COD</v>
      </c>
      <c r="C1124">
        <f>Réponses_Domaines!D1124</f>
        <v>0</v>
      </c>
      <c r="D1124" t="str">
        <f>B1124&amp;"|"&amp;A1124</f>
        <v>COD|D07</v>
      </c>
      <c r="E1124">
        <f>IF(C1124="","",IF(COUNTIF($D$2:D1124,D1124)=1,1,0))</f>
        <v>0</v>
      </c>
    </row>
    <row r="1125" spans="1:5" x14ac:dyDescent="0.2">
      <c r="A1125" t="str">
        <f>Réponses_Domaines!B1125</f>
        <v>D08</v>
      </c>
      <c r="B1125" t="str">
        <f>IFERROR(VLOOKUP(Réponses_Domaines!A1125,Réponses_Répondants!$A$2:$B$5000,2,FALSE),"")</f>
        <v>COD</v>
      </c>
      <c r="C1125">
        <f>Réponses_Domaines!D1125</f>
        <v>0</v>
      </c>
      <c r="D1125" t="str">
        <f>B1125&amp;"|"&amp;A1125</f>
        <v>COD|D08</v>
      </c>
      <c r="E1125">
        <f>IF(C1125="","",IF(COUNTIF($D$2:D1125,D1125)=1,1,0))</f>
        <v>0</v>
      </c>
    </row>
    <row r="1126" spans="1:5" x14ac:dyDescent="0.2">
      <c r="A1126" t="str">
        <f>Réponses_Domaines!B1126</f>
        <v>D09</v>
      </c>
      <c r="B1126" t="str">
        <f>IFERROR(VLOOKUP(Réponses_Domaines!A1126,Réponses_Répondants!$A$2:$B$5000,2,FALSE),"")</f>
        <v>COD</v>
      </c>
      <c r="C1126">
        <f>Réponses_Domaines!D1126</f>
        <v>0</v>
      </c>
      <c r="D1126" t="str">
        <f>B1126&amp;"|"&amp;A1126</f>
        <v>COD|D09</v>
      </c>
      <c r="E1126">
        <f>IF(C1126="","",IF(COUNTIF($D$2:D1126,D1126)=1,1,0))</f>
        <v>0</v>
      </c>
    </row>
    <row r="1127" spans="1:5" x14ac:dyDescent="0.2">
      <c r="A1127" t="str">
        <f>Réponses_Domaines!B1127</f>
        <v>D10</v>
      </c>
      <c r="B1127" t="str">
        <f>IFERROR(VLOOKUP(Réponses_Domaines!A1127,Réponses_Répondants!$A$2:$B$5000,2,FALSE),"")</f>
        <v>COD</v>
      </c>
      <c r="C1127">
        <f>Réponses_Domaines!D1127</f>
        <v>2</v>
      </c>
      <c r="D1127" t="str">
        <f>B1127&amp;"|"&amp;A1127</f>
        <v>COD|D10</v>
      </c>
      <c r="E1127">
        <f>IF(C1127="","",IF(COUNTIF($D$2:D1127,D1127)=1,1,0))</f>
        <v>0</v>
      </c>
    </row>
    <row r="1128" spans="1:5" x14ac:dyDescent="0.2">
      <c r="A1128" t="str">
        <f>Réponses_Domaines!B1128</f>
        <v>D11</v>
      </c>
      <c r="B1128" t="str">
        <f>IFERROR(VLOOKUP(Réponses_Domaines!A1128,Réponses_Répondants!$A$2:$B$5000,2,FALSE),"")</f>
        <v>COD</v>
      </c>
      <c r="C1128">
        <f>Réponses_Domaines!D1128</f>
        <v>5</v>
      </c>
      <c r="D1128" t="str">
        <f>B1128&amp;"|"&amp;A1128</f>
        <v>COD|D11</v>
      </c>
      <c r="E1128">
        <f>IF(C1128="","",IF(COUNTIF($D$2:D1128,D1128)=1,1,0))</f>
        <v>0</v>
      </c>
    </row>
    <row r="1129" spans="1:5" x14ac:dyDescent="0.2">
      <c r="A1129" t="str">
        <f>Réponses_Domaines!B1129</f>
        <v>D12</v>
      </c>
      <c r="B1129" t="str">
        <f>IFERROR(VLOOKUP(Réponses_Domaines!A1129,Réponses_Répondants!$A$2:$B$5000,2,FALSE),"")</f>
        <v>COD</v>
      </c>
      <c r="C1129">
        <f>Réponses_Domaines!D1129</f>
        <v>0</v>
      </c>
      <c r="D1129" t="str">
        <f>B1129&amp;"|"&amp;A1129</f>
        <v>COD|D12</v>
      </c>
      <c r="E1129">
        <f>IF(C1129="","",IF(COUNTIF($D$2:D1129,D1129)=1,1,0))</f>
        <v>0</v>
      </c>
    </row>
    <row r="1130" spans="1:5" x14ac:dyDescent="0.2">
      <c r="A1130" t="str">
        <f>Réponses_Domaines!B1130</f>
        <v>D01</v>
      </c>
      <c r="B1130" t="str">
        <f>IFERROR(VLOOKUP(Réponses_Domaines!A1130,Réponses_Répondants!$A$2:$B$5000,2,FALSE),"")</f>
        <v>NGA</v>
      </c>
      <c r="C1130">
        <f>Réponses_Domaines!D1130</f>
        <v>0</v>
      </c>
      <c r="D1130" t="str">
        <f>B1130&amp;"|"&amp;A1130</f>
        <v>NGA|D01</v>
      </c>
      <c r="E1130">
        <f>IF(C1130="","",IF(COUNTIF($D$2:D1130,D1130)=1,1,0))</f>
        <v>0</v>
      </c>
    </row>
    <row r="1131" spans="1:5" x14ac:dyDescent="0.2">
      <c r="A1131" t="str">
        <f>Réponses_Domaines!B1131</f>
        <v>D02</v>
      </c>
      <c r="B1131" t="str">
        <f>IFERROR(VLOOKUP(Réponses_Domaines!A1131,Réponses_Répondants!$A$2:$B$5000,2,FALSE),"")</f>
        <v>NGA</v>
      </c>
      <c r="C1131">
        <f>Réponses_Domaines!D1131</f>
        <v>0</v>
      </c>
      <c r="D1131" t="str">
        <f>B1131&amp;"|"&amp;A1131</f>
        <v>NGA|D02</v>
      </c>
      <c r="E1131">
        <f>IF(C1131="","",IF(COUNTIF($D$2:D1131,D1131)=1,1,0))</f>
        <v>0</v>
      </c>
    </row>
    <row r="1132" spans="1:5" x14ac:dyDescent="0.2">
      <c r="A1132" t="str">
        <f>Réponses_Domaines!B1132</f>
        <v>D03</v>
      </c>
      <c r="B1132" t="str">
        <f>IFERROR(VLOOKUP(Réponses_Domaines!A1132,Réponses_Répondants!$A$2:$B$5000,2,FALSE),"")</f>
        <v>NGA</v>
      </c>
      <c r="C1132">
        <f>Réponses_Domaines!D1132</f>
        <v>0</v>
      </c>
      <c r="D1132" t="str">
        <f>B1132&amp;"|"&amp;A1132</f>
        <v>NGA|D03</v>
      </c>
      <c r="E1132">
        <f>IF(C1132="","",IF(COUNTIF($D$2:D1132,D1132)=1,1,0))</f>
        <v>0</v>
      </c>
    </row>
    <row r="1133" spans="1:5" x14ac:dyDescent="0.2">
      <c r="A1133" t="str">
        <f>Réponses_Domaines!B1133</f>
        <v>D04</v>
      </c>
      <c r="B1133" t="str">
        <f>IFERROR(VLOOKUP(Réponses_Domaines!A1133,Réponses_Répondants!$A$2:$B$5000,2,FALSE),"")</f>
        <v>NGA</v>
      </c>
      <c r="C1133">
        <f>Réponses_Domaines!D1133</f>
        <v>4</v>
      </c>
      <c r="D1133" t="str">
        <f>B1133&amp;"|"&amp;A1133</f>
        <v>NGA|D04</v>
      </c>
      <c r="E1133">
        <f>IF(C1133="","",IF(COUNTIF($D$2:D1133,D1133)=1,1,0))</f>
        <v>0</v>
      </c>
    </row>
    <row r="1134" spans="1:5" x14ac:dyDescent="0.2">
      <c r="A1134" t="str">
        <f>Réponses_Domaines!B1134</f>
        <v>D05</v>
      </c>
      <c r="B1134" t="str">
        <f>IFERROR(VLOOKUP(Réponses_Domaines!A1134,Réponses_Répondants!$A$2:$B$5000,2,FALSE),"")</f>
        <v>NGA</v>
      </c>
      <c r="C1134">
        <f>Réponses_Domaines!D1134</f>
        <v>0</v>
      </c>
      <c r="D1134" t="str">
        <f>B1134&amp;"|"&amp;A1134</f>
        <v>NGA|D05</v>
      </c>
      <c r="E1134">
        <f>IF(C1134="","",IF(COUNTIF($D$2:D1134,D1134)=1,1,0))</f>
        <v>0</v>
      </c>
    </row>
    <row r="1135" spans="1:5" x14ac:dyDescent="0.2">
      <c r="A1135" t="str">
        <f>Réponses_Domaines!B1135</f>
        <v>D06</v>
      </c>
      <c r="B1135" t="str">
        <f>IFERROR(VLOOKUP(Réponses_Domaines!A1135,Réponses_Répondants!$A$2:$B$5000,2,FALSE),"")</f>
        <v>NGA</v>
      </c>
      <c r="C1135">
        <f>Réponses_Domaines!D1135</f>
        <v>0</v>
      </c>
      <c r="D1135" t="str">
        <f>B1135&amp;"|"&amp;A1135</f>
        <v>NGA|D06</v>
      </c>
      <c r="E1135">
        <f>IF(C1135="","",IF(COUNTIF($D$2:D1135,D1135)=1,1,0))</f>
        <v>0</v>
      </c>
    </row>
    <row r="1136" spans="1:5" x14ac:dyDescent="0.2">
      <c r="A1136" t="str">
        <f>Réponses_Domaines!B1136</f>
        <v>D07</v>
      </c>
      <c r="B1136" t="str">
        <f>IFERROR(VLOOKUP(Réponses_Domaines!A1136,Réponses_Répondants!$A$2:$B$5000,2,FALSE),"")</f>
        <v>NGA</v>
      </c>
      <c r="C1136">
        <f>Réponses_Domaines!D1136</f>
        <v>3</v>
      </c>
      <c r="D1136" t="str">
        <f>B1136&amp;"|"&amp;A1136</f>
        <v>NGA|D07</v>
      </c>
      <c r="E1136">
        <f>IF(C1136="","",IF(COUNTIF($D$2:D1136,D1136)=1,1,0))</f>
        <v>0</v>
      </c>
    </row>
    <row r="1137" spans="1:5" x14ac:dyDescent="0.2">
      <c r="A1137" t="str">
        <f>Réponses_Domaines!B1137</f>
        <v>D08</v>
      </c>
      <c r="B1137" t="str">
        <f>IFERROR(VLOOKUP(Réponses_Domaines!A1137,Réponses_Répondants!$A$2:$B$5000,2,FALSE),"")</f>
        <v>NGA</v>
      </c>
      <c r="C1137">
        <f>Réponses_Domaines!D1137</f>
        <v>5</v>
      </c>
      <c r="D1137" t="str">
        <f>B1137&amp;"|"&amp;A1137</f>
        <v>NGA|D08</v>
      </c>
      <c r="E1137">
        <f>IF(C1137="","",IF(COUNTIF($D$2:D1137,D1137)=1,1,0))</f>
        <v>0</v>
      </c>
    </row>
    <row r="1138" spans="1:5" x14ac:dyDescent="0.2">
      <c r="A1138" t="str">
        <f>Réponses_Domaines!B1138</f>
        <v>D09</v>
      </c>
      <c r="B1138" t="str">
        <f>IFERROR(VLOOKUP(Réponses_Domaines!A1138,Réponses_Répondants!$A$2:$B$5000,2,FALSE),"")</f>
        <v>NGA</v>
      </c>
      <c r="C1138">
        <f>Réponses_Domaines!D1138</f>
        <v>0</v>
      </c>
      <c r="D1138" t="str">
        <f>B1138&amp;"|"&amp;A1138</f>
        <v>NGA|D09</v>
      </c>
      <c r="E1138">
        <f>IF(C1138="","",IF(COUNTIF($D$2:D1138,D1138)=1,1,0))</f>
        <v>0</v>
      </c>
    </row>
    <row r="1139" spans="1:5" x14ac:dyDescent="0.2">
      <c r="A1139" t="str">
        <f>Réponses_Domaines!B1139</f>
        <v>D10</v>
      </c>
      <c r="B1139" t="str">
        <f>IFERROR(VLOOKUP(Réponses_Domaines!A1139,Réponses_Répondants!$A$2:$B$5000,2,FALSE),"")</f>
        <v>NGA</v>
      </c>
      <c r="C1139">
        <f>Réponses_Domaines!D1139</f>
        <v>0</v>
      </c>
      <c r="D1139" t="str">
        <f>B1139&amp;"|"&amp;A1139</f>
        <v>NGA|D10</v>
      </c>
      <c r="E1139">
        <f>IF(C1139="","",IF(COUNTIF($D$2:D1139,D1139)=1,1,0))</f>
        <v>0</v>
      </c>
    </row>
    <row r="1140" spans="1:5" x14ac:dyDescent="0.2">
      <c r="A1140" t="str">
        <f>Réponses_Domaines!B1140</f>
        <v>D11</v>
      </c>
      <c r="B1140" t="str">
        <f>IFERROR(VLOOKUP(Réponses_Domaines!A1140,Réponses_Répondants!$A$2:$B$5000,2,FALSE),"")</f>
        <v>NGA</v>
      </c>
      <c r="C1140">
        <f>Réponses_Domaines!D1140</f>
        <v>2</v>
      </c>
      <c r="D1140" t="str">
        <f>B1140&amp;"|"&amp;A1140</f>
        <v>NGA|D11</v>
      </c>
      <c r="E1140">
        <f>IF(C1140="","",IF(COUNTIF($D$2:D1140,D1140)=1,1,0))</f>
        <v>0</v>
      </c>
    </row>
    <row r="1141" spans="1:5" x14ac:dyDescent="0.2">
      <c r="A1141" t="str">
        <f>Réponses_Domaines!B1141</f>
        <v>D12</v>
      </c>
      <c r="B1141" t="str">
        <f>IFERROR(VLOOKUP(Réponses_Domaines!A1141,Réponses_Répondants!$A$2:$B$5000,2,FALSE),"")</f>
        <v>NGA</v>
      </c>
      <c r="C1141">
        <f>Réponses_Domaines!D1141</f>
        <v>1</v>
      </c>
      <c r="D1141" t="str">
        <f>B1141&amp;"|"&amp;A1141</f>
        <v>NGA|D12</v>
      </c>
      <c r="E1141">
        <f>IF(C1141="","",IF(COUNTIF($D$2:D1141,D1141)=1,1,0))</f>
        <v>0</v>
      </c>
    </row>
    <row r="1142" spans="1:5" x14ac:dyDescent="0.2">
      <c r="A1142" t="str">
        <f>Réponses_Domaines!B1142</f>
        <v>D01</v>
      </c>
      <c r="B1142" t="str">
        <f>IFERROR(VLOOKUP(Réponses_Domaines!A1142,Réponses_Répondants!$A$2:$B$5000,2,FALSE),"")</f>
        <v>GMB</v>
      </c>
      <c r="C1142">
        <f>Réponses_Domaines!D1142</f>
        <v>0</v>
      </c>
      <c r="D1142" t="str">
        <f>B1142&amp;"|"&amp;A1142</f>
        <v>GMB|D01</v>
      </c>
      <c r="E1142">
        <f>IF(C1142="","",IF(COUNTIF($D$2:D1142,D1142)=1,1,0))</f>
        <v>0</v>
      </c>
    </row>
    <row r="1143" spans="1:5" x14ac:dyDescent="0.2">
      <c r="A1143" t="str">
        <f>Réponses_Domaines!B1143</f>
        <v>D02</v>
      </c>
      <c r="B1143" t="str">
        <f>IFERROR(VLOOKUP(Réponses_Domaines!A1143,Réponses_Répondants!$A$2:$B$5000,2,FALSE),"")</f>
        <v>GMB</v>
      </c>
      <c r="C1143">
        <f>Réponses_Domaines!D1143</f>
        <v>0</v>
      </c>
      <c r="D1143" t="str">
        <f>B1143&amp;"|"&amp;A1143</f>
        <v>GMB|D02</v>
      </c>
      <c r="E1143">
        <f>IF(C1143="","",IF(COUNTIF($D$2:D1143,D1143)=1,1,0))</f>
        <v>0</v>
      </c>
    </row>
    <row r="1144" spans="1:5" x14ac:dyDescent="0.2">
      <c r="A1144" t="str">
        <f>Réponses_Domaines!B1144</f>
        <v>D03</v>
      </c>
      <c r="B1144" t="str">
        <f>IFERROR(VLOOKUP(Réponses_Domaines!A1144,Réponses_Répondants!$A$2:$B$5000,2,FALSE),"")</f>
        <v>GMB</v>
      </c>
      <c r="C1144">
        <f>Réponses_Domaines!D1144</f>
        <v>4</v>
      </c>
      <c r="D1144" t="str">
        <f>B1144&amp;"|"&amp;A1144</f>
        <v>GMB|D03</v>
      </c>
      <c r="E1144">
        <f>IF(C1144="","",IF(COUNTIF($D$2:D1144,D1144)=1,1,0))</f>
        <v>0</v>
      </c>
    </row>
    <row r="1145" spans="1:5" x14ac:dyDescent="0.2">
      <c r="A1145" t="str">
        <f>Réponses_Domaines!B1145</f>
        <v>D04</v>
      </c>
      <c r="B1145" t="str">
        <f>IFERROR(VLOOKUP(Réponses_Domaines!A1145,Réponses_Répondants!$A$2:$B$5000,2,FALSE),"")</f>
        <v>GMB</v>
      </c>
      <c r="C1145">
        <f>Réponses_Domaines!D1145</f>
        <v>2</v>
      </c>
      <c r="D1145" t="str">
        <f>B1145&amp;"|"&amp;A1145</f>
        <v>GMB|D04</v>
      </c>
      <c r="E1145">
        <f>IF(C1145="","",IF(COUNTIF($D$2:D1145,D1145)=1,1,0))</f>
        <v>0</v>
      </c>
    </row>
    <row r="1146" spans="1:5" x14ac:dyDescent="0.2">
      <c r="A1146" t="str">
        <f>Réponses_Domaines!B1146</f>
        <v>D05</v>
      </c>
      <c r="B1146" t="str">
        <f>IFERROR(VLOOKUP(Réponses_Domaines!A1146,Réponses_Répondants!$A$2:$B$5000,2,FALSE),"")</f>
        <v>GMB</v>
      </c>
      <c r="C1146">
        <f>Réponses_Domaines!D1146</f>
        <v>0</v>
      </c>
      <c r="D1146" t="str">
        <f>B1146&amp;"|"&amp;A1146</f>
        <v>GMB|D05</v>
      </c>
      <c r="E1146">
        <f>IF(C1146="","",IF(COUNTIF($D$2:D1146,D1146)=1,1,0))</f>
        <v>0</v>
      </c>
    </row>
    <row r="1147" spans="1:5" x14ac:dyDescent="0.2">
      <c r="A1147" t="str">
        <f>Réponses_Domaines!B1147</f>
        <v>D06</v>
      </c>
      <c r="B1147" t="str">
        <f>IFERROR(VLOOKUP(Réponses_Domaines!A1147,Réponses_Répondants!$A$2:$B$5000,2,FALSE),"")</f>
        <v>GMB</v>
      </c>
      <c r="C1147">
        <f>Réponses_Domaines!D1147</f>
        <v>1</v>
      </c>
      <c r="D1147" t="str">
        <f>B1147&amp;"|"&amp;A1147</f>
        <v>GMB|D06</v>
      </c>
      <c r="E1147">
        <f>IF(C1147="","",IF(COUNTIF($D$2:D1147,D1147)=1,1,0))</f>
        <v>0</v>
      </c>
    </row>
    <row r="1148" spans="1:5" x14ac:dyDescent="0.2">
      <c r="A1148" t="str">
        <f>Réponses_Domaines!B1148</f>
        <v>D07</v>
      </c>
      <c r="B1148" t="str">
        <f>IFERROR(VLOOKUP(Réponses_Domaines!A1148,Réponses_Répondants!$A$2:$B$5000,2,FALSE),"")</f>
        <v>GMB</v>
      </c>
      <c r="C1148">
        <f>Réponses_Domaines!D1148</f>
        <v>0</v>
      </c>
      <c r="D1148" t="str">
        <f>B1148&amp;"|"&amp;A1148</f>
        <v>GMB|D07</v>
      </c>
      <c r="E1148">
        <f>IF(C1148="","",IF(COUNTIF($D$2:D1148,D1148)=1,1,0))</f>
        <v>0</v>
      </c>
    </row>
    <row r="1149" spans="1:5" x14ac:dyDescent="0.2">
      <c r="A1149" t="str">
        <f>Réponses_Domaines!B1149</f>
        <v>D08</v>
      </c>
      <c r="B1149" t="str">
        <f>IFERROR(VLOOKUP(Réponses_Domaines!A1149,Réponses_Répondants!$A$2:$B$5000,2,FALSE),"")</f>
        <v>GMB</v>
      </c>
      <c r="C1149">
        <f>Réponses_Domaines!D1149</f>
        <v>0</v>
      </c>
      <c r="D1149" t="str">
        <f>B1149&amp;"|"&amp;A1149</f>
        <v>GMB|D08</v>
      </c>
      <c r="E1149">
        <f>IF(C1149="","",IF(COUNTIF($D$2:D1149,D1149)=1,1,0))</f>
        <v>0</v>
      </c>
    </row>
    <row r="1150" spans="1:5" x14ac:dyDescent="0.2">
      <c r="A1150" t="str">
        <f>Réponses_Domaines!B1150</f>
        <v>D09</v>
      </c>
      <c r="B1150" t="str">
        <f>IFERROR(VLOOKUP(Réponses_Domaines!A1150,Réponses_Répondants!$A$2:$B$5000,2,FALSE),"")</f>
        <v>GMB</v>
      </c>
      <c r="C1150">
        <f>Réponses_Domaines!D1150</f>
        <v>0</v>
      </c>
      <c r="D1150" t="str">
        <f>B1150&amp;"|"&amp;A1150</f>
        <v>GMB|D09</v>
      </c>
      <c r="E1150">
        <f>IF(C1150="","",IF(COUNTIF($D$2:D1150,D1150)=1,1,0))</f>
        <v>0</v>
      </c>
    </row>
    <row r="1151" spans="1:5" x14ac:dyDescent="0.2">
      <c r="A1151" t="str">
        <f>Réponses_Domaines!B1151</f>
        <v>D10</v>
      </c>
      <c r="B1151" t="str">
        <f>IFERROR(VLOOKUP(Réponses_Domaines!A1151,Réponses_Répondants!$A$2:$B$5000,2,FALSE),"")</f>
        <v>GMB</v>
      </c>
      <c r="C1151">
        <f>Réponses_Domaines!D1151</f>
        <v>0</v>
      </c>
      <c r="D1151" t="str">
        <f>B1151&amp;"|"&amp;A1151</f>
        <v>GMB|D10</v>
      </c>
      <c r="E1151">
        <f>IF(C1151="","",IF(COUNTIF($D$2:D1151,D1151)=1,1,0))</f>
        <v>0</v>
      </c>
    </row>
    <row r="1152" spans="1:5" x14ac:dyDescent="0.2">
      <c r="A1152" t="str">
        <f>Réponses_Domaines!B1152</f>
        <v>D11</v>
      </c>
      <c r="B1152" t="str">
        <f>IFERROR(VLOOKUP(Réponses_Domaines!A1152,Réponses_Répondants!$A$2:$B$5000,2,FALSE),"")</f>
        <v>GMB</v>
      </c>
      <c r="C1152">
        <f>Réponses_Domaines!D1152</f>
        <v>5</v>
      </c>
      <c r="D1152" t="str">
        <f>B1152&amp;"|"&amp;A1152</f>
        <v>GMB|D11</v>
      </c>
      <c r="E1152">
        <f>IF(C1152="","",IF(COUNTIF($D$2:D1152,D1152)=1,1,0))</f>
        <v>0</v>
      </c>
    </row>
    <row r="1153" spans="1:5" x14ac:dyDescent="0.2">
      <c r="A1153" t="str">
        <f>Réponses_Domaines!B1153</f>
        <v>D12</v>
      </c>
      <c r="B1153" t="str">
        <f>IFERROR(VLOOKUP(Réponses_Domaines!A1153,Réponses_Répondants!$A$2:$B$5000,2,FALSE),"")</f>
        <v>GMB</v>
      </c>
      <c r="C1153">
        <f>Réponses_Domaines!D1153</f>
        <v>3</v>
      </c>
      <c r="D1153" t="str">
        <f>B1153&amp;"|"&amp;A1153</f>
        <v>GMB|D12</v>
      </c>
      <c r="E1153">
        <f>IF(C1153="","",IF(COUNTIF($D$2:D1153,D1153)=1,1,0))</f>
        <v>0</v>
      </c>
    </row>
    <row r="1154" spans="1:5" x14ac:dyDescent="0.2">
      <c r="A1154" t="str">
        <f>Réponses_Domaines!B1154</f>
        <v>D01</v>
      </c>
      <c r="B1154" t="str">
        <f>IFERROR(VLOOKUP(Réponses_Domaines!A1154,Réponses_Répondants!$A$2:$B$5000,2,FALSE),"")</f>
        <v>SEN</v>
      </c>
      <c r="C1154">
        <f>Réponses_Domaines!D1154</f>
        <v>2</v>
      </c>
      <c r="D1154" t="str">
        <f>B1154&amp;"|"&amp;A1154</f>
        <v>SEN|D01</v>
      </c>
      <c r="E1154">
        <f>IF(C1154="","",IF(COUNTIF($D$2:D1154,D1154)=1,1,0))</f>
        <v>0</v>
      </c>
    </row>
    <row r="1155" spans="1:5" x14ac:dyDescent="0.2">
      <c r="A1155" t="str">
        <f>Réponses_Domaines!B1155</f>
        <v>D02</v>
      </c>
      <c r="B1155" t="str">
        <f>IFERROR(VLOOKUP(Réponses_Domaines!A1155,Réponses_Répondants!$A$2:$B$5000,2,FALSE),"")</f>
        <v>SEN</v>
      </c>
      <c r="C1155">
        <f>Réponses_Domaines!D1155</f>
        <v>0</v>
      </c>
      <c r="D1155" t="str">
        <f>B1155&amp;"|"&amp;A1155</f>
        <v>SEN|D02</v>
      </c>
      <c r="E1155">
        <f>IF(C1155="","",IF(COUNTIF($D$2:D1155,D1155)=1,1,0))</f>
        <v>0</v>
      </c>
    </row>
    <row r="1156" spans="1:5" x14ac:dyDescent="0.2">
      <c r="A1156" t="str">
        <f>Réponses_Domaines!B1156</f>
        <v>D03</v>
      </c>
      <c r="B1156" t="str">
        <f>IFERROR(VLOOKUP(Réponses_Domaines!A1156,Réponses_Répondants!$A$2:$B$5000,2,FALSE),"")</f>
        <v>SEN</v>
      </c>
      <c r="C1156">
        <f>Réponses_Domaines!D1156</f>
        <v>4</v>
      </c>
      <c r="D1156" t="str">
        <f>B1156&amp;"|"&amp;A1156</f>
        <v>SEN|D03</v>
      </c>
      <c r="E1156">
        <f>IF(C1156="","",IF(COUNTIF($D$2:D1156,D1156)=1,1,0))</f>
        <v>0</v>
      </c>
    </row>
    <row r="1157" spans="1:5" x14ac:dyDescent="0.2">
      <c r="A1157" t="str">
        <f>Réponses_Domaines!B1157</f>
        <v>D04</v>
      </c>
      <c r="B1157" t="str">
        <f>IFERROR(VLOOKUP(Réponses_Domaines!A1157,Réponses_Répondants!$A$2:$B$5000,2,FALSE),"")</f>
        <v>SEN</v>
      </c>
      <c r="C1157">
        <f>Réponses_Domaines!D1157</f>
        <v>5</v>
      </c>
      <c r="D1157" t="str">
        <f>B1157&amp;"|"&amp;A1157</f>
        <v>SEN|D04</v>
      </c>
      <c r="E1157">
        <f>IF(C1157="","",IF(COUNTIF($D$2:D1157,D1157)=1,1,0))</f>
        <v>0</v>
      </c>
    </row>
    <row r="1158" spans="1:5" x14ac:dyDescent="0.2">
      <c r="A1158" t="str">
        <f>Réponses_Domaines!B1158</f>
        <v>D05</v>
      </c>
      <c r="B1158" t="str">
        <f>IFERROR(VLOOKUP(Réponses_Domaines!A1158,Réponses_Répondants!$A$2:$B$5000,2,FALSE),"")</f>
        <v>SEN</v>
      </c>
      <c r="C1158">
        <f>Réponses_Domaines!D1158</f>
        <v>0</v>
      </c>
      <c r="D1158" t="str">
        <f>B1158&amp;"|"&amp;A1158</f>
        <v>SEN|D05</v>
      </c>
      <c r="E1158">
        <f>IF(C1158="","",IF(COUNTIF($D$2:D1158,D1158)=1,1,0))</f>
        <v>0</v>
      </c>
    </row>
    <row r="1159" spans="1:5" x14ac:dyDescent="0.2">
      <c r="A1159" t="str">
        <f>Réponses_Domaines!B1159</f>
        <v>D06</v>
      </c>
      <c r="B1159" t="str">
        <f>IFERROR(VLOOKUP(Réponses_Domaines!A1159,Réponses_Répondants!$A$2:$B$5000,2,FALSE),"")</f>
        <v>SEN</v>
      </c>
      <c r="C1159">
        <f>Réponses_Domaines!D1159</f>
        <v>0</v>
      </c>
      <c r="D1159" t="str">
        <f>B1159&amp;"|"&amp;A1159</f>
        <v>SEN|D06</v>
      </c>
      <c r="E1159">
        <f>IF(C1159="","",IF(COUNTIF($D$2:D1159,D1159)=1,1,0))</f>
        <v>0</v>
      </c>
    </row>
    <row r="1160" spans="1:5" x14ac:dyDescent="0.2">
      <c r="A1160" t="str">
        <f>Réponses_Domaines!B1160</f>
        <v>D07</v>
      </c>
      <c r="B1160" t="str">
        <f>IFERROR(VLOOKUP(Réponses_Domaines!A1160,Réponses_Répondants!$A$2:$B$5000,2,FALSE),"")</f>
        <v>SEN</v>
      </c>
      <c r="C1160">
        <f>Réponses_Domaines!D1160</f>
        <v>0</v>
      </c>
      <c r="D1160" t="str">
        <f>B1160&amp;"|"&amp;A1160</f>
        <v>SEN|D07</v>
      </c>
      <c r="E1160">
        <f>IF(C1160="","",IF(COUNTIF($D$2:D1160,D1160)=1,1,0))</f>
        <v>0</v>
      </c>
    </row>
    <row r="1161" spans="1:5" x14ac:dyDescent="0.2">
      <c r="A1161" t="str">
        <f>Réponses_Domaines!B1161</f>
        <v>D08</v>
      </c>
      <c r="B1161" t="str">
        <f>IFERROR(VLOOKUP(Réponses_Domaines!A1161,Réponses_Répondants!$A$2:$B$5000,2,FALSE),"")</f>
        <v>SEN</v>
      </c>
      <c r="C1161">
        <f>Réponses_Domaines!D1161</f>
        <v>1</v>
      </c>
      <c r="D1161" t="str">
        <f>B1161&amp;"|"&amp;A1161</f>
        <v>SEN|D08</v>
      </c>
      <c r="E1161">
        <f>IF(C1161="","",IF(COUNTIF($D$2:D1161,D1161)=1,1,0))</f>
        <v>0</v>
      </c>
    </row>
    <row r="1162" spans="1:5" x14ac:dyDescent="0.2">
      <c r="A1162" t="str">
        <f>Réponses_Domaines!B1162</f>
        <v>D09</v>
      </c>
      <c r="B1162" t="str">
        <f>IFERROR(VLOOKUP(Réponses_Domaines!A1162,Réponses_Répondants!$A$2:$B$5000,2,FALSE),"")</f>
        <v>SEN</v>
      </c>
      <c r="C1162">
        <f>Réponses_Domaines!D1162</f>
        <v>3</v>
      </c>
      <c r="D1162" t="str">
        <f>B1162&amp;"|"&amp;A1162</f>
        <v>SEN|D09</v>
      </c>
      <c r="E1162">
        <f>IF(C1162="","",IF(COUNTIF($D$2:D1162,D1162)=1,1,0))</f>
        <v>0</v>
      </c>
    </row>
    <row r="1163" spans="1:5" x14ac:dyDescent="0.2">
      <c r="A1163" t="str">
        <f>Réponses_Domaines!B1163</f>
        <v>D10</v>
      </c>
      <c r="B1163" t="str">
        <f>IFERROR(VLOOKUP(Réponses_Domaines!A1163,Réponses_Répondants!$A$2:$B$5000,2,FALSE),"")</f>
        <v>SEN</v>
      </c>
      <c r="C1163">
        <f>Réponses_Domaines!D1163</f>
        <v>0</v>
      </c>
      <c r="D1163" t="str">
        <f>B1163&amp;"|"&amp;A1163</f>
        <v>SEN|D10</v>
      </c>
      <c r="E1163">
        <f>IF(C1163="","",IF(COUNTIF($D$2:D1163,D1163)=1,1,0))</f>
        <v>0</v>
      </c>
    </row>
    <row r="1164" spans="1:5" x14ac:dyDescent="0.2">
      <c r="A1164" t="str">
        <f>Réponses_Domaines!B1164</f>
        <v>D11</v>
      </c>
      <c r="B1164" t="str">
        <f>IFERROR(VLOOKUP(Réponses_Domaines!A1164,Réponses_Répondants!$A$2:$B$5000,2,FALSE),"")</f>
        <v>SEN</v>
      </c>
      <c r="C1164">
        <f>Réponses_Domaines!D1164</f>
        <v>0</v>
      </c>
      <c r="D1164" t="str">
        <f>B1164&amp;"|"&amp;A1164</f>
        <v>SEN|D11</v>
      </c>
      <c r="E1164">
        <f>IF(C1164="","",IF(COUNTIF($D$2:D1164,D1164)=1,1,0))</f>
        <v>0</v>
      </c>
    </row>
    <row r="1165" spans="1:5" x14ac:dyDescent="0.2">
      <c r="A1165" t="str">
        <f>Réponses_Domaines!B1165</f>
        <v>D12</v>
      </c>
      <c r="B1165" t="str">
        <f>IFERROR(VLOOKUP(Réponses_Domaines!A1165,Réponses_Répondants!$A$2:$B$5000,2,FALSE),"")</f>
        <v>SEN</v>
      </c>
      <c r="C1165">
        <f>Réponses_Domaines!D1165</f>
        <v>0</v>
      </c>
      <c r="D1165" t="str">
        <f>B1165&amp;"|"&amp;A1165</f>
        <v>SEN|D12</v>
      </c>
      <c r="E1165">
        <f>IF(C1165="","",IF(COUNTIF($D$2:D1165,D1165)=1,1,0))</f>
        <v>0</v>
      </c>
    </row>
    <row r="1166" spans="1:5" x14ac:dyDescent="0.2">
      <c r="A1166" t="str">
        <f>Réponses_Domaines!B1166</f>
        <v>D01</v>
      </c>
      <c r="B1166" t="str">
        <f>IFERROR(VLOOKUP(Réponses_Domaines!A1166,Réponses_Répondants!$A$2:$B$5000,2,FALSE),"")</f>
        <v>RWA</v>
      </c>
      <c r="C1166">
        <f>Réponses_Domaines!D1166</f>
        <v>0</v>
      </c>
      <c r="D1166" t="str">
        <f>B1166&amp;"|"&amp;A1166</f>
        <v>RWA|D01</v>
      </c>
      <c r="E1166">
        <f>IF(C1166="","",IF(COUNTIF($D$2:D1166,D1166)=1,1,0))</f>
        <v>0</v>
      </c>
    </row>
    <row r="1167" spans="1:5" x14ac:dyDescent="0.2">
      <c r="A1167" t="str">
        <f>Réponses_Domaines!B1167</f>
        <v>D02</v>
      </c>
      <c r="B1167" t="str">
        <f>IFERROR(VLOOKUP(Réponses_Domaines!A1167,Réponses_Répondants!$A$2:$B$5000,2,FALSE),"")</f>
        <v>RWA</v>
      </c>
      <c r="C1167">
        <f>Réponses_Domaines!D1167</f>
        <v>5</v>
      </c>
      <c r="D1167" t="str">
        <f>B1167&amp;"|"&amp;A1167</f>
        <v>RWA|D02</v>
      </c>
      <c r="E1167">
        <f>IF(C1167="","",IF(COUNTIF($D$2:D1167,D1167)=1,1,0))</f>
        <v>0</v>
      </c>
    </row>
    <row r="1168" spans="1:5" x14ac:dyDescent="0.2">
      <c r="A1168" t="str">
        <f>Réponses_Domaines!B1168</f>
        <v>D03</v>
      </c>
      <c r="B1168" t="str">
        <f>IFERROR(VLOOKUP(Réponses_Domaines!A1168,Réponses_Répondants!$A$2:$B$5000,2,FALSE),"")</f>
        <v>RWA</v>
      </c>
      <c r="C1168">
        <f>Réponses_Domaines!D1168</f>
        <v>0</v>
      </c>
      <c r="D1168" t="str">
        <f>B1168&amp;"|"&amp;A1168</f>
        <v>RWA|D03</v>
      </c>
      <c r="E1168">
        <f>IF(C1168="","",IF(COUNTIF($D$2:D1168,D1168)=1,1,0))</f>
        <v>0</v>
      </c>
    </row>
    <row r="1169" spans="1:5" x14ac:dyDescent="0.2">
      <c r="A1169" t="str">
        <f>Réponses_Domaines!B1169</f>
        <v>D04</v>
      </c>
      <c r="B1169" t="str">
        <f>IFERROR(VLOOKUP(Réponses_Domaines!A1169,Réponses_Répondants!$A$2:$B$5000,2,FALSE),"")</f>
        <v>RWA</v>
      </c>
      <c r="C1169">
        <f>Réponses_Domaines!D1169</f>
        <v>3</v>
      </c>
      <c r="D1169" t="str">
        <f>B1169&amp;"|"&amp;A1169</f>
        <v>RWA|D04</v>
      </c>
      <c r="E1169">
        <f>IF(C1169="","",IF(COUNTIF($D$2:D1169,D1169)=1,1,0))</f>
        <v>0</v>
      </c>
    </row>
    <row r="1170" spans="1:5" x14ac:dyDescent="0.2">
      <c r="A1170" t="str">
        <f>Réponses_Domaines!B1170</f>
        <v>D05</v>
      </c>
      <c r="B1170" t="str">
        <f>IFERROR(VLOOKUP(Réponses_Domaines!A1170,Réponses_Répondants!$A$2:$B$5000,2,FALSE),"")</f>
        <v>RWA</v>
      </c>
      <c r="C1170">
        <f>Réponses_Domaines!D1170</f>
        <v>0</v>
      </c>
      <c r="D1170" t="str">
        <f>B1170&amp;"|"&amp;A1170</f>
        <v>RWA|D05</v>
      </c>
      <c r="E1170">
        <f>IF(C1170="","",IF(COUNTIF($D$2:D1170,D1170)=1,1,0))</f>
        <v>0</v>
      </c>
    </row>
    <row r="1171" spans="1:5" x14ac:dyDescent="0.2">
      <c r="A1171" t="str">
        <f>Réponses_Domaines!B1171</f>
        <v>D06</v>
      </c>
      <c r="B1171" t="str">
        <f>IFERROR(VLOOKUP(Réponses_Domaines!A1171,Réponses_Répondants!$A$2:$B$5000,2,FALSE),"")</f>
        <v>RWA</v>
      </c>
      <c r="C1171">
        <f>Réponses_Domaines!D1171</f>
        <v>0</v>
      </c>
      <c r="D1171" t="str">
        <f>B1171&amp;"|"&amp;A1171</f>
        <v>RWA|D06</v>
      </c>
      <c r="E1171">
        <f>IF(C1171="","",IF(COUNTIF($D$2:D1171,D1171)=1,1,0))</f>
        <v>0</v>
      </c>
    </row>
    <row r="1172" spans="1:5" x14ac:dyDescent="0.2">
      <c r="A1172" t="str">
        <f>Réponses_Domaines!B1172</f>
        <v>D07</v>
      </c>
      <c r="B1172" t="str">
        <f>IFERROR(VLOOKUP(Réponses_Domaines!A1172,Réponses_Répondants!$A$2:$B$5000,2,FALSE),"")</f>
        <v>RWA</v>
      </c>
      <c r="C1172">
        <f>Réponses_Domaines!D1172</f>
        <v>0</v>
      </c>
      <c r="D1172" t="str">
        <f>B1172&amp;"|"&amp;A1172</f>
        <v>RWA|D07</v>
      </c>
      <c r="E1172">
        <f>IF(C1172="","",IF(COUNTIF($D$2:D1172,D1172)=1,1,0))</f>
        <v>0</v>
      </c>
    </row>
    <row r="1173" spans="1:5" x14ac:dyDescent="0.2">
      <c r="A1173" t="str">
        <f>Réponses_Domaines!B1173</f>
        <v>D08</v>
      </c>
      <c r="B1173" t="str">
        <f>IFERROR(VLOOKUP(Réponses_Domaines!A1173,Réponses_Répondants!$A$2:$B$5000,2,FALSE),"")</f>
        <v>RWA</v>
      </c>
      <c r="C1173">
        <f>Réponses_Domaines!D1173</f>
        <v>0</v>
      </c>
      <c r="D1173" t="str">
        <f>B1173&amp;"|"&amp;A1173</f>
        <v>RWA|D08</v>
      </c>
      <c r="E1173">
        <f>IF(C1173="","",IF(COUNTIF($D$2:D1173,D1173)=1,1,0))</f>
        <v>0</v>
      </c>
    </row>
    <row r="1174" spans="1:5" x14ac:dyDescent="0.2">
      <c r="A1174" t="str">
        <f>Réponses_Domaines!B1174</f>
        <v>D09</v>
      </c>
      <c r="B1174" t="str">
        <f>IFERROR(VLOOKUP(Réponses_Domaines!A1174,Réponses_Répondants!$A$2:$B$5000,2,FALSE),"")</f>
        <v>RWA</v>
      </c>
      <c r="C1174">
        <f>Réponses_Domaines!D1174</f>
        <v>1</v>
      </c>
      <c r="D1174" t="str">
        <f>B1174&amp;"|"&amp;A1174</f>
        <v>RWA|D09</v>
      </c>
      <c r="E1174">
        <f>IF(C1174="","",IF(COUNTIF($D$2:D1174,D1174)=1,1,0))</f>
        <v>0</v>
      </c>
    </row>
    <row r="1175" spans="1:5" x14ac:dyDescent="0.2">
      <c r="A1175" t="str">
        <f>Réponses_Domaines!B1175</f>
        <v>D10</v>
      </c>
      <c r="B1175" t="str">
        <f>IFERROR(VLOOKUP(Réponses_Domaines!A1175,Réponses_Répondants!$A$2:$B$5000,2,FALSE),"")</f>
        <v>RWA</v>
      </c>
      <c r="C1175">
        <f>Réponses_Domaines!D1175</f>
        <v>0</v>
      </c>
      <c r="D1175" t="str">
        <f>B1175&amp;"|"&amp;A1175</f>
        <v>RWA|D10</v>
      </c>
      <c r="E1175">
        <f>IF(C1175="","",IF(COUNTIF($D$2:D1175,D1175)=1,1,0))</f>
        <v>0</v>
      </c>
    </row>
    <row r="1176" spans="1:5" x14ac:dyDescent="0.2">
      <c r="A1176" t="str">
        <f>Réponses_Domaines!B1176</f>
        <v>D11</v>
      </c>
      <c r="B1176" t="str">
        <f>IFERROR(VLOOKUP(Réponses_Domaines!A1176,Réponses_Répondants!$A$2:$B$5000,2,FALSE),"")</f>
        <v>RWA</v>
      </c>
      <c r="C1176">
        <f>Réponses_Domaines!D1176</f>
        <v>2</v>
      </c>
      <c r="D1176" t="str">
        <f>B1176&amp;"|"&amp;A1176</f>
        <v>RWA|D11</v>
      </c>
      <c r="E1176">
        <f>IF(C1176="","",IF(COUNTIF($D$2:D1176,D1176)=1,1,0))</f>
        <v>0</v>
      </c>
    </row>
    <row r="1177" spans="1:5" x14ac:dyDescent="0.2">
      <c r="A1177" t="str">
        <f>Réponses_Domaines!B1177</f>
        <v>D12</v>
      </c>
      <c r="B1177" t="str">
        <f>IFERROR(VLOOKUP(Réponses_Domaines!A1177,Réponses_Répondants!$A$2:$B$5000,2,FALSE),"")</f>
        <v>RWA</v>
      </c>
      <c r="C1177">
        <f>Réponses_Domaines!D1177</f>
        <v>4</v>
      </c>
      <c r="D1177" t="str">
        <f>B1177&amp;"|"&amp;A1177</f>
        <v>RWA|D12</v>
      </c>
      <c r="E1177">
        <f>IF(C1177="","",IF(COUNTIF($D$2:D1177,D1177)=1,1,0))</f>
        <v>0</v>
      </c>
    </row>
    <row r="1178" spans="1:5" x14ac:dyDescent="0.2">
      <c r="A1178" t="str">
        <f>Réponses_Domaines!B1178</f>
        <v>D01</v>
      </c>
      <c r="B1178" t="str">
        <f>IFERROR(VLOOKUP(Réponses_Domaines!A1178,Réponses_Répondants!$A$2:$B$5000,2,FALSE),"")</f>
        <v>NER</v>
      </c>
      <c r="C1178">
        <f>Réponses_Domaines!D1178</f>
        <v>0</v>
      </c>
      <c r="D1178" t="str">
        <f>B1178&amp;"|"&amp;A1178</f>
        <v>NER|D01</v>
      </c>
      <c r="E1178">
        <f>IF(C1178="","",IF(COUNTIF($D$2:D1178,D1178)=1,1,0))</f>
        <v>0</v>
      </c>
    </row>
    <row r="1179" spans="1:5" x14ac:dyDescent="0.2">
      <c r="A1179" t="str">
        <f>Réponses_Domaines!B1179</f>
        <v>D02</v>
      </c>
      <c r="B1179" t="str">
        <f>IFERROR(VLOOKUP(Réponses_Domaines!A1179,Réponses_Répondants!$A$2:$B$5000,2,FALSE),"")</f>
        <v>NER</v>
      </c>
      <c r="C1179">
        <f>Réponses_Domaines!D1179</f>
        <v>2</v>
      </c>
      <c r="D1179" t="str">
        <f>B1179&amp;"|"&amp;A1179</f>
        <v>NER|D02</v>
      </c>
      <c r="E1179">
        <f>IF(C1179="","",IF(COUNTIF($D$2:D1179,D1179)=1,1,0))</f>
        <v>0</v>
      </c>
    </row>
    <row r="1180" spans="1:5" x14ac:dyDescent="0.2">
      <c r="A1180" t="str">
        <f>Réponses_Domaines!B1180</f>
        <v>D03</v>
      </c>
      <c r="B1180" t="str">
        <f>IFERROR(VLOOKUP(Réponses_Domaines!A1180,Réponses_Répondants!$A$2:$B$5000,2,FALSE),"")</f>
        <v>NER</v>
      </c>
      <c r="C1180">
        <f>Réponses_Domaines!D1180</f>
        <v>5</v>
      </c>
      <c r="D1180" t="str">
        <f>B1180&amp;"|"&amp;A1180</f>
        <v>NER|D03</v>
      </c>
      <c r="E1180">
        <f>IF(C1180="","",IF(COUNTIF($D$2:D1180,D1180)=1,1,0))</f>
        <v>0</v>
      </c>
    </row>
    <row r="1181" spans="1:5" x14ac:dyDescent="0.2">
      <c r="A1181" t="str">
        <f>Réponses_Domaines!B1181</f>
        <v>D04</v>
      </c>
      <c r="B1181" t="str">
        <f>IFERROR(VLOOKUP(Réponses_Domaines!A1181,Réponses_Répondants!$A$2:$B$5000,2,FALSE),"")</f>
        <v>NER</v>
      </c>
      <c r="C1181">
        <f>Réponses_Domaines!D1181</f>
        <v>1</v>
      </c>
      <c r="D1181" t="str">
        <f>B1181&amp;"|"&amp;A1181</f>
        <v>NER|D04</v>
      </c>
      <c r="E1181">
        <f>IF(C1181="","",IF(COUNTIF($D$2:D1181,D1181)=1,1,0))</f>
        <v>0</v>
      </c>
    </row>
    <row r="1182" spans="1:5" x14ac:dyDescent="0.2">
      <c r="A1182" t="str">
        <f>Réponses_Domaines!B1182</f>
        <v>D05</v>
      </c>
      <c r="B1182" t="str">
        <f>IFERROR(VLOOKUP(Réponses_Domaines!A1182,Réponses_Répondants!$A$2:$B$5000,2,FALSE),"")</f>
        <v>NER</v>
      </c>
      <c r="C1182">
        <f>Réponses_Domaines!D1182</f>
        <v>3</v>
      </c>
      <c r="D1182" t="str">
        <f>B1182&amp;"|"&amp;A1182</f>
        <v>NER|D05</v>
      </c>
      <c r="E1182">
        <f>IF(C1182="","",IF(COUNTIF($D$2:D1182,D1182)=1,1,0))</f>
        <v>0</v>
      </c>
    </row>
    <row r="1183" spans="1:5" x14ac:dyDescent="0.2">
      <c r="A1183" t="str">
        <f>Réponses_Domaines!B1183</f>
        <v>D06</v>
      </c>
      <c r="B1183" t="str">
        <f>IFERROR(VLOOKUP(Réponses_Domaines!A1183,Réponses_Répondants!$A$2:$B$5000,2,FALSE),"")</f>
        <v>NER</v>
      </c>
      <c r="C1183">
        <f>Réponses_Domaines!D1183</f>
        <v>0</v>
      </c>
      <c r="D1183" t="str">
        <f>B1183&amp;"|"&amp;A1183</f>
        <v>NER|D06</v>
      </c>
      <c r="E1183">
        <f>IF(C1183="","",IF(COUNTIF($D$2:D1183,D1183)=1,1,0))</f>
        <v>0</v>
      </c>
    </row>
    <row r="1184" spans="1:5" x14ac:dyDescent="0.2">
      <c r="A1184" t="str">
        <f>Réponses_Domaines!B1184</f>
        <v>D07</v>
      </c>
      <c r="B1184" t="str">
        <f>IFERROR(VLOOKUP(Réponses_Domaines!A1184,Réponses_Répondants!$A$2:$B$5000,2,FALSE),"")</f>
        <v>NER</v>
      </c>
      <c r="C1184">
        <f>Réponses_Domaines!D1184</f>
        <v>0</v>
      </c>
      <c r="D1184" t="str">
        <f>B1184&amp;"|"&amp;A1184</f>
        <v>NER|D07</v>
      </c>
      <c r="E1184">
        <f>IF(C1184="","",IF(COUNTIF($D$2:D1184,D1184)=1,1,0))</f>
        <v>0</v>
      </c>
    </row>
    <row r="1185" spans="1:5" x14ac:dyDescent="0.2">
      <c r="A1185" t="str">
        <f>Réponses_Domaines!B1185</f>
        <v>D08</v>
      </c>
      <c r="B1185" t="str">
        <f>IFERROR(VLOOKUP(Réponses_Domaines!A1185,Réponses_Répondants!$A$2:$B$5000,2,FALSE),"")</f>
        <v>NER</v>
      </c>
      <c r="C1185">
        <f>Réponses_Domaines!D1185</f>
        <v>0</v>
      </c>
      <c r="D1185" t="str">
        <f>B1185&amp;"|"&amp;A1185</f>
        <v>NER|D08</v>
      </c>
      <c r="E1185">
        <f>IF(C1185="","",IF(COUNTIF($D$2:D1185,D1185)=1,1,0))</f>
        <v>0</v>
      </c>
    </row>
    <row r="1186" spans="1:5" x14ac:dyDescent="0.2">
      <c r="A1186" t="str">
        <f>Réponses_Domaines!B1186</f>
        <v>D09</v>
      </c>
      <c r="B1186" t="str">
        <f>IFERROR(VLOOKUP(Réponses_Domaines!A1186,Réponses_Répondants!$A$2:$B$5000,2,FALSE),"")</f>
        <v>NER</v>
      </c>
      <c r="C1186">
        <f>Réponses_Domaines!D1186</f>
        <v>0</v>
      </c>
      <c r="D1186" t="str">
        <f>B1186&amp;"|"&amp;A1186</f>
        <v>NER|D09</v>
      </c>
      <c r="E1186">
        <f>IF(C1186="","",IF(COUNTIF($D$2:D1186,D1186)=1,1,0))</f>
        <v>0</v>
      </c>
    </row>
    <row r="1187" spans="1:5" x14ac:dyDescent="0.2">
      <c r="A1187" t="str">
        <f>Réponses_Domaines!B1187</f>
        <v>D10</v>
      </c>
      <c r="B1187" t="str">
        <f>IFERROR(VLOOKUP(Réponses_Domaines!A1187,Réponses_Répondants!$A$2:$B$5000,2,FALSE),"")</f>
        <v>NER</v>
      </c>
      <c r="C1187">
        <f>Réponses_Domaines!D1187</f>
        <v>0</v>
      </c>
      <c r="D1187" t="str">
        <f>B1187&amp;"|"&amp;A1187</f>
        <v>NER|D10</v>
      </c>
      <c r="E1187">
        <f>IF(C1187="","",IF(COUNTIF($D$2:D1187,D1187)=1,1,0))</f>
        <v>0</v>
      </c>
    </row>
    <row r="1188" spans="1:5" x14ac:dyDescent="0.2">
      <c r="A1188" t="str">
        <f>Réponses_Domaines!B1188</f>
        <v>D11</v>
      </c>
      <c r="B1188" t="str">
        <f>IFERROR(VLOOKUP(Réponses_Domaines!A1188,Réponses_Répondants!$A$2:$B$5000,2,FALSE),"")</f>
        <v>NER</v>
      </c>
      <c r="C1188">
        <f>Réponses_Domaines!D1188</f>
        <v>0</v>
      </c>
      <c r="D1188" t="str">
        <f>B1188&amp;"|"&amp;A1188</f>
        <v>NER|D11</v>
      </c>
      <c r="E1188">
        <f>IF(C1188="","",IF(COUNTIF($D$2:D1188,D1188)=1,1,0))</f>
        <v>0</v>
      </c>
    </row>
    <row r="1189" spans="1:5" x14ac:dyDescent="0.2">
      <c r="A1189" t="str">
        <f>Réponses_Domaines!B1189</f>
        <v>D12</v>
      </c>
      <c r="B1189" t="str">
        <f>IFERROR(VLOOKUP(Réponses_Domaines!A1189,Réponses_Répondants!$A$2:$B$5000,2,FALSE),"")</f>
        <v>NER</v>
      </c>
      <c r="C1189">
        <f>Réponses_Domaines!D1189</f>
        <v>4</v>
      </c>
      <c r="D1189" t="str">
        <f>B1189&amp;"|"&amp;A1189</f>
        <v>NER|D12</v>
      </c>
      <c r="E1189">
        <f>IF(C1189="","",IF(COUNTIF($D$2:D1189,D1189)=1,1,0))</f>
        <v>0</v>
      </c>
    </row>
    <row r="1190" spans="1:5" x14ac:dyDescent="0.2">
      <c r="A1190" t="str">
        <f>Réponses_Domaines!B1190</f>
        <v>D01</v>
      </c>
      <c r="B1190" t="str">
        <f>IFERROR(VLOOKUP(Réponses_Domaines!A1190,Réponses_Répondants!$A$2:$B$5000,2,FALSE),"")</f>
        <v>ETH</v>
      </c>
      <c r="C1190">
        <f>Réponses_Domaines!D1190</f>
        <v>0</v>
      </c>
      <c r="D1190" t="str">
        <f>B1190&amp;"|"&amp;A1190</f>
        <v>ETH|D01</v>
      </c>
      <c r="E1190">
        <f>IF(C1190="","",IF(COUNTIF($D$2:D1190,D1190)=1,1,0))</f>
        <v>0</v>
      </c>
    </row>
    <row r="1191" spans="1:5" x14ac:dyDescent="0.2">
      <c r="A1191" t="str">
        <f>Réponses_Domaines!B1191</f>
        <v>D02</v>
      </c>
      <c r="B1191" t="str">
        <f>IFERROR(VLOOKUP(Réponses_Domaines!A1191,Réponses_Répondants!$A$2:$B$5000,2,FALSE),"")</f>
        <v>ETH</v>
      </c>
      <c r="C1191">
        <f>Réponses_Domaines!D1191</f>
        <v>5</v>
      </c>
      <c r="D1191" t="str">
        <f>B1191&amp;"|"&amp;A1191</f>
        <v>ETH|D02</v>
      </c>
      <c r="E1191">
        <f>IF(C1191="","",IF(COUNTIF($D$2:D1191,D1191)=1,1,0))</f>
        <v>0</v>
      </c>
    </row>
    <row r="1192" spans="1:5" x14ac:dyDescent="0.2">
      <c r="A1192" t="str">
        <f>Réponses_Domaines!B1192</f>
        <v>D03</v>
      </c>
      <c r="B1192" t="str">
        <f>IFERROR(VLOOKUP(Réponses_Domaines!A1192,Réponses_Répondants!$A$2:$B$5000,2,FALSE),"")</f>
        <v>ETH</v>
      </c>
      <c r="C1192">
        <f>Réponses_Domaines!D1192</f>
        <v>0</v>
      </c>
      <c r="D1192" t="str">
        <f>B1192&amp;"|"&amp;A1192</f>
        <v>ETH|D03</v>
      </c>
      <c r="E1192">
        <f>IF(C1192="","",IF(COUNTIF($D$2:D1192,D1192)=1,1,0))</f>
        <v>0</v>
      </c>
    </row>
    <row r="1193" spans="1:5" x14ac:dyDescent="0.2">
      <c r="A1193" t="str">
        <f>Réponses_Domaines!B1193</f>
        <v>D04</v>
      </c>
      <c r="B1193" t="str">
        <f>IFERROR(VLOOKUP(Réponses_Domaines!A1193,Réponses_Répondants!$A$2:$B$5000,2,FALSE),"")</f>
        <v>ETH</v>
      </c>
      <c r="C1193">
        <f>Réponses_Domaines!D1193</f>
        <v>4</v>
      </c>
      <c r="D1193" t="str">
        <f>B1193&amp;"|"&amp;A1193</f>
        <v>ETH|D04</v>
      </c>
      <c r="E1193">
        <f>IF(C1193="","",IF(COUNTIF($D$2:D1193,D1193)=1,1,0))</f>
        <v>0</v>
      </c>
    </row>
    <row r="1194" spans="1:5" x14ac:dyDescent="0.2">
      <c r="A1194" t="str">
        <f>Réponses_Domaines!B1194</f>
        <v>D05</v>
      </c>
      <c r="B1194" t="str">
        <f>IFERROR(VLOOKUP(Réponses_Domaines!A1194,Réponses_Répondants!$A$2:$B$5000,2,FALSE),"")</f>
        <v>ETH</v>
      </c>
      <c r="C1194">
        <f>Réponses_Domaines!D1194</f>
        <v>0</v>
      </c>
      <c r="D1194" t="str">
        <f>B1194&amp;"|"&amp;A1194</f>
        <v>ETH|D05</v>
      </c>
      <c r="E1194">
        <f>IF(C1194="","",IF(COUNTIF($D$2:D1194,D1194)=1,1,0))</f>
        <v>0</v>
      </c>
    </row>
    <row r="1195" spans="1:5" x14ac:dyDescent="0.2">
      <c r="A1195" t="str">
        <f>Réponses_Domaines!B1195</f>
        <v>D06</v>
      </c>
      <c r="B1195" t="str">
        <f>IFERROR(VLOOKUP(Réponses_Domaines!A1195,Réponses_Répondants!$A$2:$B$5000,2,FALSE),"")</f>
        <v>ETH</v>
      </c>
      <c r="C1195">
        <f>Réponses_Domaines!D1195</f>
        <v>0</v>
      </c>
      <c r="D1195" t="str">
        <f>B1195&amp;"|"&amp;A1195</f>
        <v>ETH|D06</v>
      </c>
      <c r="E1195">
        <f>IF(C1195="","",IF(COUNTIF($D$2:D1195,D1195)=1,1,0))</f>
        <v>0</v>
      </c>
    </row>
    <row r="1196" spans="1:5" x14ac:dyDescent="0.2">
      <c r="A1196" t="str">
        <f>Réponses_Domaines!B1196</f>
        <v>D07</v>
      </c>
      <c r="B1196" t="str">
        <f>IFERROR(VLOOKUP(Réponses_Domaines!A1196,Réponses_Répondants!$A$2:$B$5000,2,FALSE),"")</f>
        <v>ETH</v>
      </c>
      <c r="C1196">
        <f>Réponses_Domaines!D1196</f>
        <v>0</v>
      </c>
      <c r="D1196" t="str">
        <f>B1196&amp;"|"&amp;A1196</f>
        <v>ETH|D07</v>
      </c>
      <c r="E1196">
        <f>IF(C1196="","",IF(COUNTIF($D$2:D1196,D1196)=1,1,0))</f>
        <v>0</v>
      </c>
    </row>
    <row r="1197" spans="1:5" x14ac:dyDescent="0.2">
      <c r="A1197" t="str">
        <f>Réponses_Domaines!B1197</f>
        <v>D08</v>
      </c>
      <c r="B1197" t="str">
        <f>IFERROR(VLOOKUP(Réponses_Domaines!A1197,Réponses_Répondants!$A$2:$B$5000,2,FALSE),"")</f>
        <v>ETH</v>
      </c>
      <c r="C1197">
        <f>Réponses_Domaines!D1197</f>
        <v>0</v>
      </c>
      <c r="D1197" t="str">
        <f>B1197&amp;"|"&amp;A1197</f>
        <v>ETH|D08</v>
      </c>
      <c r="E1197">
        <f>IF(C1197="","",IF(COUNTIF($D$2:D1197,D1197)=1,1,0))</f>
        <v>0</v>
      </c>
    </row>
    <row r="1198" spans="1:5" x14ac:dyDescent="0.2">
      <c r="A1198" t="str">
        <f>Réponses_Domaines!B1198</f>
        <v>D09</v>
      </c>
      <c r="B1198" t="str">
        <f>IFERROR(VLOOKUP(Réponses_Domaines!A1198,Réponses_Répondants!$A$2:$B$5000,2,FALSE),"")</f>
        <v>ETH</v>
      </c>
      <c r="C1198">
        <f>Réponses_Domaines!D1198</f>
        <v>2</v>
      </c>
      <c r="D1198" t="str">
        <f>B1198&amp;"|"&amp;A1198</f>
        <v>ETH|D09</v>
      </c>
      <c r="E1198">
        <f>IF(C1198="","",IF(COUNTIF($D$2:D1198,D1198)=1,1,0))</f>
        <v>0</v>
      </c>
    </row>
    <row r="1199" spans="1:5" x14ac:dyDescent="0.2">
      <c r="A1199" t="str">
        <f>Réponses_Domaines!B1199</f>
        <v>D10</v>
      </c>
      <c r="B1199" t="str">
        <f>IFERROR(VLOOKUP(Réponses_Domaines!A1199,Réponses_Répondants!$A$2:$B$5000,2,FALSE),"")</f>
        <v>ETH</v>
      </c>
      <c r="C1199">
        <f>Réponses_Domaines!D1199</f>
        <v>3</v>
      </c>
      <c r="D1199" t="str">
        <f>B1199&amp;"|"&amp;A1199</f>
        <v>ETH|D10</v>
      </c>
      <c r="E1199">
        <f>IF(C1199="","",IF(COUNTIF($D$2:D1199,D1199)=1,1,0))</f>
        <v>0</v>
      </c>
    </row>
    <row r="1200" spans="1:5" x14ac:dyDescent="0.2">
      <c r="A1200" t="str">
        <f>Réponses_Domaines!B1200</f>
        <v>D11</v>
      </c>
      <c r="B1200" t="str">
        <f>IFERROR(VLOOKUP(Réponses_Domaines!A1200,Réponses_Répondants!$A$2:$B$5000,2,FALSE),"")</f>
        <v>ETH</v>
      </c>
      <c r="C1200">
        <f>Réponses_Domaines!D1200</f>
        <v>1</v>
      </c>
      <c r="D1200" t="str">
        <f>B1200&amp;"|"&amp;A1200</f>
        <v>ETH|D11</v>
      </c>
      <c r="E1200">
        <f>IF(C1200="","",IF(COUNTIF($D$2:D1200,D1200)=1,1,0))</f>
        <v>0</v>
      </c>
    </row>
    <row r="1201" spans="1:5" x14ac:dyDescent="0.2">
      <c r="A1201" t="str">
        <f>Réponses_Domaines!B1201</f>
        <v>D12</v>
      </c>
      <c r="B1201" t="str">
        <f>IFERROR(VLOOKUP(Réponses_Domaines!A1201,Réponses_Répondants!$A$2:$B$5000,2,FALSE),"")</f>
        <v>ETH</v>
      </c>
      <c r="C1201">
        <f>Réponses_Domaines!D1201</f>
        <v>0</v>
      </c>
      <c r="D1201" t="str">
        <f>B1201&amp;"|"&amp;A1201</f>
        <v>ETH|D12</v>
      </c>
      <c r="E1201">
        <f>IF(C1201="","",IF(COUNTIF($D$2:D1201,D1201)=1,1,0))</f>
        <v>0</v>
      </c>
    </row>
    <row r="1202" spans="1:5" x14ac:dyDescent="0.2">
      <c r="A1202" t="str">
        <f>Réponses_Domaines!B1202</f>
        <v>D01</v>
      </c>
      <c r="B1202" t="str">
        <f>IFERROR(VLOOKUP(Réponses_Domaines!A1202,Réponses_Répondants!$A$2:$B$5000,2,FALSE),"")</f>
        <v>DZA</v>
      </c>
      <c r="C1202">
        <f>Réponses_Domaines!D1202</f>
        <v>1</v>
      </c>
      <c r="D1202" t="str">
        <f>B1202&amp;"|"&amp;A1202</f>
        <v>DZA|D01</v>
      </c>
      <c r="E1202">
        <f>IF(C1202="","",IF(COUNTIF($D$2:D1202,D1202)=1,1,0))</f>
        <v>0</v>
      </c>
    </row>
    <row r="1203" spans="1:5" x14ac:dyDescent="0.2">
      <c r="A1203" t="str">
        <f>Réponses_Domaines!B1203</f>
        <v>D02</v>
      </c>
      <c r="B1203" t="str">
        <f>IFERROR(VLOOKUP(Réponses_Domaines!A1203,Réponses_Répondants!$A$2:$B$5000,2,FALSE),"")</f>
        <v>DZA</v>
      </c>
      <c r="C1203">
        <f>Réponses_Domaines!D1203</f>
        <v>2</v>
      </c>
      <c r="D1203" t="str">
        <f>B1203&amp;"|"&amp;A1203</f>
        <v>DZA|D02</v>
      </c>
      <c r="E1203">
        <f>IF(C1203="","",IF(COUNTIF($D$2:D1203,D1203)=1,1,0))</f>
        <v>0</v>
      </c>
    </row>
    <row r="1204" spans="1:5" x14ac:dyDescent="0.2">
      <c r="A1204" t="str">
        <f>Réponses_Domaines!B1204</f>
        <v>D03</v>
      </c>
      <c r="B1204" t="str">
        <f>IFERROR(VLOOKUP(Réponses_Domaines!A1204,Réponses_Répondants!$A$2:$B$5000,2,FALSE),"")</f>
        <v>DZA</v>
      </c>
      <c r="C1204">
        <f>Réponses_Domaines!D1204</f>
        <v>4</v>
      </c>
      <c r="D1204" t="str">
        <f>B1204&amp;"|"&amp;A1204</f>
        <v>DZA|D03</v>
      </c>
      <c r="E1204">
        <f>IF(C1204="","",IF(COUNTIF($D$2:D1204,D1204)=1,1,0))</f>
        <v>0</v>
      </c>
    </row>
    <row r="1205" spans="1:5" x14ac:dyDescent="0.2">
      <c r="A1205" t="str">
        <f>Réponses_Domaines!B1205</f>
        <v>D04</v>
      </c>
      <c r="B1205" t="str">
        <f>IFERROR(VLOOKUP(Réponses_Domaines!A1205,Réponses_Répondants!$A$2:$B$5000,2,FALSE),"")</f>
        <v>DZA</v>
      </c>
      <c r="C1205">
        <f>Réponses_Domaines!D1205</f>
        <v>0</v>
      </c>
      <c r="D1205" t="str">
        <f>B1205&amp;"|"&amp;A1205</f>
        <v>DZA|D04</v>
      </c>
      <c r="E1205">
        <f>IF(C1205="","",IF(COUNTIF($D$2:D1205,D1205)=1,1,0))</f>
        <v>0</v>
      </c>
    </row>
    <row r="1206" spans="1:5" x14ac:dyDescent="0.2">
      <c r="A1206" t="str">
        <f>Réponses_Domaines!B1206</f>
        <v>D05</v>
      </c>
      <c r="B1206" t="str">
        <f>IFERROR(VLOOKUP(Réponses_Domaines!A1206,Réponses_Répondants!$A$2:$B$5000,2,FALSE),"")</f>
        <v>DZA</v>
      </c>
      <c r="C1206">
        <f>Réponses_Domaines!D1206</f>
        <v>0</v>
      </c>
      <c r="D1206" t="str">
        <f>B1206&amp;"|"&amp;A1206</f>
        <v>DZA|D05</v>
      </c>
      <c r="E1206">
        <f>IF(C1206="","",IF(COUNTIF($D$2:D1206,D1206)=1,1,0))</f>
        <v>0</v>
      </c>
    </row>
    <row r="1207" spans="1:5" x14ac:dyDescent="0.2">
      <c r="A1207" t="str">
        <f>Réponses_Domaines!B1207</f>
        <v>D06</v>
      </c>
      <c r="B1207" t="str">
        <f>IFERROR(VLOOKUP(Réponses_Domaines!A1207,Réponses_Répondants!$A$2:$B$5000,2,FALSE),"")</f>
        <v>DZA</v>
      </c>
      <c r="C1207">
        <f>Réponses_Domaines!D1207</f>
        <v>0</v>
      </c>
      <c r="D1207" t="str">
        <f>B1207&amp;"|"&amp;A1207</f>
        <v>DZA|D06</v>
      </c>
      <c r="E1207">
        <f>IF(C1207="","",IF(COUNTIF($D$2:D1207,D1207)=1,1,0))</f>
        <v>0</v>
      </c>
    </row>
    <row r="1208" spans="1:5" x14ac:dyDescent="0.2">
      <c r="A1208" t="str">
        <f>Réponses_Domaines!B1208</f>
        <v>D07</v>
      </c>
      <c r="B1208" t="str">
        <f>IFERROR(VLOOKUP(Réponses_Domaines!A1208,Réponses_Répondants!$A$2:$B$5000,2,FALSE),"")</f>
        <v>DZA</v>
      </c>
      <c r="C1208">
        <f>Réponses_Domaines!D1208</f>
        <v>0</v>
      </c>
      <c r="D1208" t="str">
        <f>B1208&amp;"|"&amp;A1208</f>
        <v>DZA|D07</v>
      </c>
      <c r="E1208">
        <f>IF(C1208="","",IF(COUNTIF($D$2:D1208,D1208)=1,1,0))</f>
        <v>0</v>
      </c>
    </row>
    <row r="1209" spans="1:5" x14ac:dyDescent="0.2">
      <c r="A1209" t="str">
        <f>Réponses_Domaines!B1209</f>
        <v>D08</v>
      </c>
      <c r="B1209" t="str">
        <f>IFERROR(VLOOKUP(Réponses_Domaines!A1209,Réponses_Répondants!$A$2:$B$5000,2,FALSE),"")</f>
        <v>DZA</v>
      </c>
      <c r="C1209">
        <f>Réponses_Domaines!D1209</f>
        <v>3</v>
      </c>
      <c r="D1209" t="str">
        <f>B1209&amp;"|"&amp;A1209</f>
        <v>DZA|D08</v>
      </c>
      <c r="E1209">
        <f>IF(C1209="","",IF(COUNTIF($D$2:D1209,D1209)=1,1,0))</f>
        <v>0</v>
      </c>
    </row>
    <row r="1210" spans="1:5" x14ac:dyDescent="0.2">
      <c r="A1210" t="str">
        <f>Réponses_Domaines!B1210</f>
        <v>D09</v>
      </c>
      <c r="B1210" t="str">
        <f>IFERROR(VLOOKUP(Réponses_Domaines!A1210,Réponses_Répondants!$A$2:$B$5000,2,FALSE),"")</f>
        <v>DZA</v>
      </c>
      <c r="C1210">
        <f>Réponses_Domaines!D1210</f>
        <v>0</v>
      </c>
      <c r="D1210" t="str">
        <f>B1210&amp;"|"&amp;A1210</f>
        <v>DZA|D09</v>
      </c>
      <c r="E1210">
        <f>IF(C1210="","",IF(COUNTIF($D$2:D1210,D1210)=1,1,0))</f>
        <v>0</v>
      </c>
    </row>
    <row r="1211" spans="1:5" x14ac:dyDescent="0.2">
      <c r="A1211" t="str">
        <f>Réponses_Domaines!B1211</f>
        <v>D10</v>
      </c>
      <c r="B1211" t="str">
        <f>IFERROR(VLOOKUP(Réponses_Domaines!A1211,Réponses_Répondants!$A$2:$B$5000,2,FALSE),"")</f>
        <v>DZA</v>
      </c>
      <c r="C1211">
        <f>Réponses_Domaines!D1211</f>
        <v>0</v>
      </c>
      <c r="D1211" t="str">
        <f>B1211&amp;"|"&amp;A1211</f>
        <v>DZA|D10</v>
      </c>
      <c r="E1211">
        <f>IF(C1211="","",IF(COUNTIF($D$2:D1211,D1211)=1,1,0))</f>
        <v>0</v>
      </c>
    </row>
    <row r="1212" spans="1:5" x14ac:dyDescent="0.2">
      <c r="A1212" t="str">
        <f>Réponses_Domaines!B1212</f>
        <v>D11</v>
      </c>
      <c r="B1212" t="str">
        <f>IFERROR(VLOOKUP(Réponses_Domaines!A1212,Réponses_Répondants!$A$2:$B$5000,2,FALSE),"")</f>
        <v>DZA</v>
      </c>
      <c r="C1212">
        <f>Réponses_Domaines!D1212</f>
        <v>0</v>
      </c>
      <c r="D1212" t="str">
        <f>B1212&amp;"|"&amp;A1212</f>
        <v>DZA|D11</v>
      </c>
      <c r="E1212">
        <f>IF(C1212="","",IF(COUNTIF($D$2:D1212,D1212)=1,1,0))</f>
        <v>0</v>
      </c>
    </row>
    <row r="1213" spans="1:5" x14ac:dyDescent="0.2">
      <c r="A1213" t="str">
        <f>Réponses_Domaines!B1213</f>
        <v>D12</v>
      </c>
      <c r="B1213" t="str">
        <f>IFERROR(VLOOKUP(Réponses_Domaines!A1213,Réponses_Répondants!$A$2:$B$5000,2,FALSE),"")</f>
        <v>DZA</v>
      </c>
      <c r="C1213">
        <f>Réponses_Domaines!D1213</f>
        <v>5</v>
      </c>
      <c r="D1213" t="str">
        <f>B1213&amp;"|"&amp;A1213</f>
        <v>DZA|D12</v>
      </c>
      <c r="E1213">
        <f>IF(C1213="","",IF(COUNTIF($D$2:D1213,D1213)=1,1,0))</f>
        <v>0</v>
      </c>
    </row>
    <row r="1214" spans="1:5" x14ac:dyDescent="0.2">
      <c r="A1214" t="str">
        <f>Réponses_Domaines!B1214</f>
        <v>D01</v>
      </c>
      <c r="B1214" t="str">
        <f>IFERROR(VLOOKUP(Réponses_Domaines!A1214,Réponses_Répondants!$A$2:$B$5000,2,FALSE),"")</f>
        <v>MAR</v>
      </c>
      <c r="C1214">
        <f>Réponses_Domaines!D1214</f>
        <v>0</v>
      </c>
      <c r="D1214" t="str">
        <f>B1214&amp;"|"&amp;A1214</f>
        <v>MAR|D01</v>
      </c>
      <c r="E1214">
        <f>IF(C1214="","",IF(COUNTIF($D$2:D1214,D1214)=1,1,0))</f>
        <v>0</v>
      </c>
    </row>
    <row r="1215" spans="1:5" x14ac:dyDescent="0.2">
      <c r="A1215" t="str">
        <f>Réponses_Domaines!B1215</f>
        <v>D02</v>
      </c>
      <c r="B1215" t="str">
        <f>IFERROR(VLOOKUP(Réponses_Domaines!A1215,Réponses_Répondants!$A$2:$B$5000,2,FALSE),"")</f>
        <v>MAR</v>
      </c>
      <c r="C1215">
        <f>Réponses_Domaines!D1215</f>
        <v>0</v>
      </c>
      <c r="D1215" t="str">
        <f>B1215&amp;"|"&amp;A1215</f>
        <v>MAR|D02</v>
      </c>
      <c r="E1215">
        <f>IF(C1215="","",IF(COUNTIF($D$2:D1215,D1215)=1,1,0))</f>
        <v>0</v>
      </c>
    </row>
    <row r="1216" spans="1:5" x14ac:dyDescent="0.2">
      <c r="A1216" t="str">
        <f>Réponses_Domaines!B1216</f>
        <v>D03</v>
      </c>
      <c r="B1216" t="str">
        <f>IFERROR(VLOOKUP(Réponses_Domaines!A1216,Réponses_Répondants!$A$2:$B$5000,2,FALSE),"")</f>
        <v>MAR</v>
      </c>
      <c r="C1216">
        <f>Réponses_Domaines!D1216</f>
        <v>0</v>
      </c>
      <c r="D1216" t="str">
        <f>B1216&amp;"|"&amp;A1216</f>
        <v>MAR|D03</v>
      </c>
      <c r="E1216">
        <f>IF(C1216="","",IF(COUNTIF($D$2:D1216,D1216)=1,1,0))</f>
        <v>0</v>
      </c>
    </row>
    <row r="1217" spans="1:5" x14ac:dyDescent="0.2">
      <c r="A1217" t="str">
        <f>Réponses_Domaines!B1217</f>
        <v>D04</v>
      </c>
      <c r="B1217" t="str">
        <f>IFERROR(VLOOKUP(Réponses_Domaines!A1217,Réponses_Répondants!$A$2:$B$5000,2,FALSE),"")</f>
        <v>MAR</v>
      </c>
      <c r="C1217">
        <f>Réponses_Domaines!D1217</f>
        <v>5</v>
      </c>
      <c r="D1217" t="str">
        <f>B1217&amp;"|"&amp;A1217</f>
        <v>MAR|D04</v>
      </c>
      <c r="E1217">
        <f>IF(C1217="","",IF(COUNTIF($D$2:D1217,D1217)=1,1,0))</f>
        <v>0</v>
      </c>
    </row>
    <row r="1218" spans="1:5" x14ac:dyDescent="0.2">
      <c r="A1218" t="str">
        <f>Réponses_Domaines!B1218</f>
        <v>D05</v>
      </c>
      <c r="B1218" t="str">
        <f>IFERROR(VLOOKUP(Réponses_Domaines!A1218,Réponses_Répondants!$A$2:$B$5000,2,FALSE),"")</f>
        <v>MAR</v>
      </c>
      <c r="C1218">
        <f>Réponses_Domaines!D1218</f>
        <v>4</v>
      </c>
      <c r="D1218" t="str">
        <f>B1218&amp;"|"&amp;A1218</f>
        <v>MAR|D05</v>
      </c>
      <c r="E1218">
        <f>IF(C1218="","",IF(COUNTIF($D$2:D1218,D1218)=1,1,0))</f>
        <v>0</v>
      </c>
    </row>
    <row r="1219" spans="1:5" x14ac:dyDescent="0.2">
      <c r="A1219" t="str">
        <f>Réponses_Domaines!B1219</f>
        <v>D06</v>
      </c>
      <c r="B1219" t="str">
        <f>IFERROR(VLOOKUP(Réponses_Domaines!A1219,Réponses_Répondants!$A$2:$B$5000,2,FALSE),"")</f>
        <v>MAR</v>
      </c>
      <c r="C1219">
        <f>Réponses_Domaines!D1219</f>
        <v>3</v>
      </c>
      <c r="D1219" t="str">
        <f>B1219&amp;"|"&amp;A1219</f>
        <v>MAR|D06</v>
      </c>
      <c r="E1219">
        <f>IF(C1219="","",IF(COUNTIF($D$2:D1219,D1219)=1,1,0))</f>
        <v>0</v>
      </c>
    </row>
    <row r="1220" spans="1:5" x14ac:dyDescent="0.2">
      <c r="A1220" t="str">
        <f>Réponses_Domaines!B1220</f>
        <v>D07</v>
      </c>
      <c r="B1220" t="str">
        <f>IFERROR(VLOOKUP(Réponses_Domaines!A1220,Réponses_Répondants!$A$2:$B$5000,2,FALSE),"")</f>
        <v>MAR</v>
      </c>
      <c r="C1220">
        <f>Réponses_Domaines!D1220</f>
        <v>2</v>
      </c>
      <c r="D1220" t="str">
        <f>B1220&amp;"|"&amp;A1220</f>
        <v>MAR|D07</v>
      </c>
      <c r="E1220">
        <f>IF(C1220="","",IF(COUNTIF($D$2:D1220,D1220)=1,1,0))</f>
        <v>0</v>
      </c>
    </row>
    <row r="1221" spans="1:5" x14ac:dyDescent="0.2">
      <c r="A1221" t="str">
        <f>Réponses_Domaines!B1221</f>
        <v>D08</v>
      </c>
      <c r="B1221" t="str">
        <f>IFERROR(VLOOKUP(Réponses_Domaines!A1221,Réponses_Répondants!$A$2:$B$5000,2,FALSE),"")</f>
        <v>MAR</v>
      </c>
      <c r="C1221">
        <f>Réponses_Domaines!D1221</f>
        <v>0</v>
      </c>
      <c r="D1221" t="str">
        <f>B1221&amp;"|"&amp;A1221</f>
        <v>MAR|D08</v>
      </c>
      <c r="E1221">
        <f>IF(C1221="","",IF(COUNTIF($D$2:D1221,D1221)=1,1,0))</f>
        <v>0</v>
      </c>
    </row>
    <row r="1222" spans="1:5" x14ac:dyDescent="0.2">
      <c r="A1222" t="str">
        <f>Réponses_Domaines!B1222</f>
        <v>D09</v>
      </c>
      <c r="B1222" t="str">
        <f>IFERROR(VLOOKUP(Réponses_Domaines!A1222,Réponses_Répondants!$A$2:$B$5000,2,FALSE),"")</f>
        <v>MAR</v>
      </c>
      <c r="C1222">
        <f>Réponses_Domaines!D1222</f>
        <v>0</v>
      </c>
      <c r="D1222" t="str">
        <f>B1222&amp;"|"&amp;A1222</f>
        <v>MAR|D09</v>
      </c>
      <c r="E1222">
        <f>IF(C1222="","",IF(COUNTIF($D$2:D1222,D1222)=1,1,0))</f>
        <v>0</v>
      </c>
    </row>
    <row r="1223" spans="1:5" x14ac:dyDescent="0.2">
      <c r="A1223" t="str">
        <f>Réponses_Domaines!B1223</f>
        <v>D10</v>
      </c>
      <c r="B1223" t="str">
        <f>IFERROR(VLOOKUP(Réponses_Domaines!A1223,Réponses_Répondants!$A$2:$B$5000,2,FALSE),"")</f>
        <v>MAR</v>
      </c>
      <c r="C1223">
        <f>Réponses_Domaines!D1223</f>
        <v>1</v>
      </c>
      <c r="D1223" t="str">
        <f>B1223&amp;"|"&amp;A1223</f>
        <v>MAR|D10</v>
      </c>
      <c r="E1223">
        <f>IF(C1223="","",IF(COUNTIF($D$2:D1223,D1223)=1,1,0))</f>
        <v>0</v>
      </c>
    </row>
    <row r="1224" spans="1:5" x14ac:dyDescent="0.2">
      <c r="A1224" t="str">
        <f>Réponses_Domaines!B1224</f>
        <v>D11</v>
      </c>
      <c r="B1224" t="str">
        <f>IFERROR(VLOOKUP(Réponses_Domaines!A1224,Réponses_Répondants!$A$2:$B$5000,2,FALSE),"")</f>
        <v>MAR</v>
      </c>
      <c r="C1224">
        <f>Réponses_Domaines!D1224</f>
        <v>0</v>
      </c>
      <c r="D1224" t="str">
        <f>B1224&amp;"|"&amp;A1224</f>
        <v>MAR|D11</v>
      </c>
      <c r="E1224">
        <f>IF(C1224="","",IF(COUNTIF($D$2:D1224,D1224)=1,1,0))</f>
        <v>0</v>
      </c>
    </row>
    <row r="1225" spans="1:5" x14ac:dyDescent="0.2">
      <c r="A1225" t="str">
        <f>Réponses_Domaines!B1225</f>
        <v>D12</v>
      </c>
      <c r="B1225" t="str">
        <f>IFERROR(VLOOKUP(Réponses_Domaines!A1225,Réponses_Répondants!$A$2:$B$5000,2,FALSE),"")</f>
        <v>MAR</v>
      </c>
      <c r="C1225">
        <f>Réponses_Domaines!D1225</f>
        <v>0</v>
      </c>
      <c r="D1225" t="str">
        <f>B1225&amp;"|"&amp;A1225</f>
        <v>MAR|D12</v>
      </c>
      <c r="E1225">
        <f>IF(C1225="","",IF(COUNTIF($D$2:D1225,D1225)=1,1,0))</f>
        <v>0</v>
      </c>
    </row>
    <row r="1226" spans="1:5" x14ac:dyDescent="0.2">
      <c r="A1226" t="str">
        <f>Réponses_Domaines!B1226</f>
        <v>D01</v>
      </c>
      <c r="B1226" t="str">
        <f>IFERROR(VLOOKUP(Réponses_Domaines!A1226,Réponses_Répondants!$A$2:$B$5000,2,FALSE),"")</f>
        <v>MOZ</v>
      </c>
      <c r="C1226">
        <f>Réponses_Domaines!D1226</f>
        <v>2</v>
      </c>
      <c r="D1226" t="str">
        <f>B1226&amp;"|"&amp;A1226</f>
        <v>MOZ|D01</v>
      </c>
      <c r="E1226">
        <f>IF(C1226="","",IF(COUNTIF($D$2:D1226,D1226)=1,1,0))</f>
        <v>0</v>
      </c>
    </row>
    <row r="1227" spans="1:5" x14ac:dyDescent="0.2">
      <c r="A1227" t="str">
        <f>Réponses_Domaines!B1227</f>
        <v>D02</v>
      </c>
      <c r="B1227" t="str">
        <f>IFERROR(VLOOKUP(Réponses_Domaines!A1227,Réponses_Répondants!$A$2:$B$5000,2,FALSE),"")</f>
        <v>MOZ</v>
      </c>
      <c r="C1227">
        <f>Réponses_Domaines!D1227</f>
        <v>0</v>
      </c>
      <c r="D1227" t="str">
        <f>B1227&amp;"|"&amp;A1227</f>
        <v>MOZ|D02</v>
      </c>
      <c r="E1227">
        <f>IF(C1227="","",IF(COUNTIF($D$2:D1227,D1227)=1,1,0))</f>
        <v>0</v>
      </c>
    </row>
    <row r="1228" spans="1:5" x14ac:dyDescent="0.2">
      <c r="A1228" t="str">
        <f>Réponses_Domaines!B1228</f>
        <v>D03</v>
      </c>
      <c r="B1228" t="str">
        <f>IFERROR(VLOOKUP(Réponses_Domaines!A1228,Réponses_Répondants!$A$2:$B$5000,2,FALSE),"")</f>
        <v>MOZ</v>
      </c>
      <c r="C1228">
        <f>Réponses_Domaines!D1228</f>
        <v>0</v>
      </c>
      <c r="D1228" t="str">
        <f>B1228&amp;"|"&amp;A1228</f>
        <v>MOZ|D03</v>
      </c>
      <c r="E1228">
        <f>IF(C1228="","",IF(COUNTIF($D$2:D1228,D1228)=1,1,0))</f>
        <v>0</v>
      </c>
    </row>
    <row r="1229" spans="1:5" x14ac:dyDescent="0.2">
      <c r="A1229" t="str">
        <f>Réponses_Domaines!B1229</f>
        <v>D04</v>
      </c>
      <c r="B1229" t="str">
        <f>IFERROR(VLOOKUP(Réponses_Domaines!A1229,Réponses_Répondants!$A$2:$B$5000,2,FALSE),"")</f>
        <v>MOZ</v>
      </c>
      <c r="C1229">
        <f>Réponses_Domaines!D1229</f>
        <v>0</v>
      </c>
      <c r="D1229" t="str">
        <f>B1229&amp;"|"&amp;A1229</f>
        <v>MOZ|D04</v>
      </c>
      <c r="E1229">
        <f>IF(C1229="","",IF(COUNTIF($D$2:D1229,D1229)=1,1,0))</f>
        <v>0</v>
      </c>
    </row>
    <row r="1230" spans="1:5" x14ac:dyDescent="0.2">
      <c r="A1230" t="str">
        <f>Réponses_Domaines!B1230</f>
        <v>D05</v>
      </c>
      <c r="B1230" t="str">
        <f>IFERROR(VLOOKUP(Réponses_Domaines!A1230,Réponses_Répondants!$A$2:$B$5000,2,FALSE),"")</f>
        <v>MOZ</v>
      </c>
      <c r="C1230">
        <f>Réponses_Domaines!D1230</f>
        <v>5</v>
      </c>
      <c r="D1230" t="str">
        <f>B1230&amp;"|"&amp;A1230</f>
        <v>MOZ|D05</v>
      </c>
      <c r="E1230">
        <f>IF(C1230="","",IF(COUNTIF($D$2:D1230,D1230)=1,1,0))</f>
        <v>0</v>
      </c>
    </row>
    <row r="1231" spans="1:5" x14ac:dyDescent="0.2">
      <c r="A1231" t="str">
        <f>Réponses_Domaines!B1231</f>
        <v>D06</v>
      </c>
      <c r="B1231" t="str">
        <f>IFERROR(VLOOKUP(Réponses_Domaines!A1231,Réponses_Répondants!$A$2:$B$5000,2,FALSE),"")</f>
        <v>MOZ</v>
      </c>
      <c r="C1231">
        <f>Réponses_Domaines!D1231</f>
        <v>4</v>
      </c>
      <c r="D1231" t="str">
        <f>B1231&amp;"|"&amp;A1231</f>
        <v>MOZ|D06</v>
      </c>
      <c r="E1231">
        <f>IF(C1231="","",IF(COUNTIF($D$2:D1231,D1231)=1,1,0))</f>
        <v>0</v>
      </c>
    </row>
    <row r="1232" spans="1:5" x14ac:dyDescent="0.2">
      <c r="A1232" t="str">
        <f>Réponses_Domaines!B1232</f>
        <v>D07</v>
      </c>
      <c r="B1232" t="str">
        <f>IFERROR(VLOOKUP(Réponses_Domaines!A1232,Réponses_Répondants!$A$2:$B$5000,2,FALSE),"")</f>
        <v>MOZ</v>
      </c>
      <c r="C1232">
        <f>Réponses_Domaines!D1232</f>
        <v>0</v>
      </c>
      <c r="D1232" t="str">
        <f>B1232&amp;"|"&amp;A1232</f>
        <v>MOZ|D07</v>
      </c>
      <c r="E1232">
        <f>IF(C1232="","",IF(COUNTIF($D$2:D1232,D1232)=1,1,0))</f>
        <v>0</v>
      </c>
    </row>
    <row r="1233" spans="1:5" x14ac:dyDescent="0.2">
      <c r="A1233" t="str">
        <f>Réponses_Domaines!B1233</f>
        <v>D08</v>
      </c>
      <c r="B1233" t="str">
        <f>IFERROR(VLOOKUP(Réponses_Domaines!A1233,Réponses_Répondants!$A$2:$B$5000,2,FALSE),"")</f>
        <v>MOZ</v>
      </c>
      <c r="C1233">
        <f>Réponses_Domaines!D1233</f>
        <v>0</v>
      </c>
      <c r="D1233" t="str">
        <f>B1233&amp;"|"&amp;A1233</f>
        <v>MOZ|D08</v>
      </c>
      <c r="E1233">
        <f>IF(C1233="","",IF(COUNTIF($D$2:D1233,D1233)=1,1,0))</f>
        <v>0</v>
      </c>
    </row>
    <row r="1234" spans="1:5" x14ac:dyDescent="0.2">
      <c r="A1234" t="str">
        <f>Réponses_Domaines!B1234</f>
        <v>D09</v>
      </c>
      <c r="B1234" t="str">
        <f>IFERROR(VLOOKUP(Réponses_Domaines!A1234,Réponses_Répondants!$A$2:$B$5000,2,FALSE),"")</f>
        <v>MOZ</v>
      </c>
      <c r="C1234">
        <f>Réponses_Domaines!D1234</f>
        <v>1</v>
      </c>
      <c r="D1234" t="str">
        <f>B1234&amp;"|"&amp;A1234</f>
        <v>MOZ|D09</v>
      </c>
      <c r="E1234">
        <f>IF(C1234="","",IF(COUNTIF($D$2:D1234,D1234)=1,1,0))</f>
        <v>0</v>
      </c>
    </row>
    <row r="1235" spans="1:5" x14ac:dyDescent="0.2">
      <c r="A1235" t="str">
        <f>Réponses_Domaines!B1235</f>
        <v>D10</v>
      </c>
      <c r="B1235" t="str">
        <f>IFERROR(VLOOKUP(Réponses_Domaines!A1235,Réponses_Répondants!$A$2:$B$5000,2,FALSE),"")</f>
        <v>MOZ</v>
      </c>
      <c r="C1235">
        <f>Réponses_Domaines!D1235</f>
        <v>0</v>
      </c>
      <c r="D1235" t="str">
        <f>B1235&amp;"|"&amp;A1235</f>
        <v>MOZ|D10</v>
      </c>
      <c r="E1235">
        <f>IF(C1235="","",IF(COUNTIF($D$2:D1235,D1235)=1,1,0))</f>
        <v>0</v>
      </c>
    </row>
    <row r="1236" spans="1:5" x14ac:dyDescent="0.2">
      <c r="A1236" t="str">
        <f>Réponses_Domaines!B1236</f>
        <v>D11</v>
      </c>
      <c r="B1236" t="str">
        <f>IFERROR(VLOOKUP(Réponses_Domaines!A1236,Réponses_Répondants!$A$2:$B$5000,2,FALSE),"")</f>
        <v>MOZ</v>
      </c>
      <c r="C1236">
        <f>Réponses_Domaines!D1236</f>
        <v>3</v>
      </c>
      <c r="D1236" t="str">
        <f>B1236&amp;"|"&amp;A1236</f>
        <v>MOZ|D11</v>
      </c>
      <c r="E1236">
        <f>IF(C1236="","",IF(COUNTIF($D$2:D1236,D1236)=1,1,0))</f>
        <v>0</v>
      </c>
    </row>
    <row r="1237" spans="1:5" x14ac:dyDescent="0.2">
      <c r="A1237" t="str">
        <f>Réponses_Domaines!B1237</f>
        <v>D12</v>
      </c>
      <c r="B1237" t="str">
        <f>IFERROR(VLOOKUP(Réponses_Domaines!A1237,Réponses_Répondants!$A$2:$B$5000,2,FALSE),"")</f>
        <v>MOZ</v>
      </c>
      <c r="C1237">
        <f>Réponses_Domaines!D1237</f>
        <v>0</v>
      </c>
      <c r="D1237" t="str">
        <f>B1237&amp;"|"&amp;A1237</f>
        <v>MOZ|D12</v>
      </c>
      <c r="E1237">
        <f>IF(C1237="","",IF(COUNTIF($D$2:D1237,D1237)=1,1,0))</f>
        <v>0</v>
      </c>
    </row>
    <row r="1238" spans="1:5" x14ac:dyDescent="0.2">
      <c r="A1238" t="str">
        <f>Réponses_Domaines!B1238</f>
        <v>D01</v>
      </c>
      <c r="B1238" t="str">
        <f>IFERROR(VLOOKUP(Réponses_Domaines!A1238,Réponses_Répondants!$A$2:$B$5000,2,FALSE),"")</f>
        <v>TUN</v>
      </c>
      <c r="C1238">
        <f>Réponses_Domaines!D1238</f>
        <v>2</v>
      </c>
      <c r="D1238" t="str">
        <f>B1238&amp;"|"&amp;A1238</f>
        <v>TUN|D01</v>
      </c>
      <c r="E1238">
        <f>IF(C1238="","",IF(COUNTIF($D$2:D1238,D1238)=1,1,0))</f>
        <v>0</v>
      </c>
    </row>
    <row r="1239" spans="1:5" x14ac:dyDescent="0.2">
      <c r="A1239" t="str">
        <f>Réponses_Domaines!B1239</f>
        <v>D02</v>
      </c>
      <c r="B1239" t="str">
        <f>IFERROR(VLOOKUP(Réponses_Domaines!A1239,Réponses_Répondants!$A$2:$B$5000,2,FALSE),"")</f>
        <v>TUN</v>
      </c>
      <c r="C1239">
        <f>Réponses_Domaines!D1239</f>
        <v>0</v>
      </c>
      <c r="D1239" t="str">
        <f>B1239&amp;"|"&amp;A1239</f>
        <v>TUN|D02</v>
      </c>
      <c r="E1239">
        <f>IF(C1239="","",IF(COUNTIF($D$2:D1239,D1239)=1,1,0))</f>
        <v>0</v>
      </c>
    </row>
    <row r="1240" spans="1:5" x14ac:dyDescent="0.2">
      <c r="A1240" t="str">
        <f>Réponses_Domaines!B1240</f>
        <v>D03</v>
      </c>
      <c r="B1240" t="str">
        <f>IFERROR(VLOOKUP(Réponses_Domaines!A1240,Réponses_Répondants!$A$2:$B$5000,2,FALSE),"")</f>
        <v>TUN</v>
      </c>
      <c r="C1240">
        <f>Réponses_Domaines!D1240</f>
        <v>5</v>
      </c>
      <c r="D1240" t="str">
        <f>B1240&amp;"|"&amp;A1240</f>
        <v>TUN|D03</v>
      </c>
      <c r="E1240">
        <f>IF(C1240="","",IF(COUNTIF($D$2:D1240,D1240)=1,1,0))</f>
        <v>0</v>
      </c>
    </row>
    <row r="1241" spans="1:5" x14ac:dyDescent="0.2">
      <c r="A1241" t="str">
        <f>Réponses_Domaines!B1241</f>
        <v>D04</v>
      </c>
      <c r="B1241" t="str">
        <f>IFERROR(VLOOKUP(Réponses_Domaines!A1241,Réponses_Répondants!$A$2:$B$5000,2,FALSE),"")</f>
        <v>TUN</v>
      </c>
      <c r="C1241">
        <f>Réponses_Domaines!D1241</f>
        <v>4</v>
      </c>
      <c r="D1241" t="str">
        <f>B1241&amp;"|"&amp;A1241</f>
        <v>TUN|D04</v>
      </c>
      <c r="E1241">
        <f>IF(C1241="","",IF(COUNTIF($D$2:D1241,D1241)=1,1,0))</f>
        <v>0</v>
      </c>
    </row>
    <row r="1242" spans="1:5" x14ac:dyDescent="0.2">
      <c r="A1242" t="str">
        <f>Réponses_Domaines!B1242</f>
        <v>D05</v>
      </c>
      <c r="B1242" t="str">
        <f>IFERROR(VLOOKUP(Réponses_Domaines!A1242,Réponses_Répondants!$A$2:$B$5000,2,FALSE),"")</f>
        <v>TUN</v>
      </c>
      <c r="C1242">
        <f>Réponses_Domaines!D1242</f>
        <v>0</v>
      </c>
      <c r="D1242" t="str">
        <f>B1242&amp;"|"&amp;A1242</f>
        <v>TUN|D05</v>
      </c>
      <c r="E1242">
        <f>IF(C1242="","",IF(COUNTIF($D$2:D1242,D1242)=1,1,0))</f>
        <v>0</v>
      </c>
    </row>
    <row r="1243" spans="1:5" x14ac:dyDescent="0.2">
      <c r="A1243" t="str">
        <f>Réponses_Domaines!B1243</f>
        <v>D06</v>
      </c>
      <c r="B1243" t="str">
        <f>IFERROR(VLOOKUP(Réponses_Domaines!A1243,Réponses_Répondants!$A$2:$B$5000,2,FALSE),"")</f>
        <v>TUN</v>
      </c>
      <c r="C1243">
        <f>Réponses_Domaines!D1243</f>
        <v>0</v>
      </c>
      <c r="D1243" t="str">
        <f>B1243&amp;"|"&amp;A1243</f>
        <v>TUN|D06</v>
      </c>
      <c r="E1243">
        <f>IF(C1243="","",IF(COUNTIF($D$2:D1243,D1243)=1,1,0))</f>
        <v>0</v>
      </c>
    </row>
    <row r="1244" spans="1:5" x14ac:dyDescent="0.2">
      <c r="A1244" t="str">
        <f>Réponses_Domaines!B1244</f>
        <v>D07</v>
      </c>
      <c r="B1244" t="str">
        <f>IFERROR(VLOOKUP(Réponses_Domaines!A1244,Réponses_Répondants!$A$2:$B$5000,2,FALSE),"")</f>
        <v>TUN</v>
      </c>
      <c r="C1244">
        <f>Réponses_Domaines!D1244</f>
        <v>1</v>
      </c>
      <c r="D1244" t="str">
        <f>B1244&amp;"|"&amp;A1244</f>
        <v>TUN|D07</v>
      </c>
      <c r="E1244">
        <f>IF(C1244="","",IF(COUNTIF($D$2:D1244,D1244)=1,1,0))</f>
        <v>0</v>
      </c>
    </row>
    <row r="1245" spans="1:5" x14ac:dyDescent="0.2">
      <c r="A1245" t="str">
        <f>Réponses_Domaines!B1245</f>
        <v>D08</v>
      </c>
      <c r="B1245" t="str">
        <f>IFERROR(VLOOKUP(Réponses_Domaines!A1245,Réponses_Répondants!$A$2:$B$5000,2,FALSE),"")</f>
        <v>TUN</v>
      </c>
      <c r="C1245">
        <f>Réponses_Domaines!D1245</f>
        <v>0</v>
      </c>
      <c r="D1245" t="str">
        <f>B1245&amp;"|"&amp;A1245</f>
        <v>TUN|D08</v>
      </c>
      <c r="E1245">
        <f>IF(C1245="","",IF(COUNTIF($D$2:D1245,D1245)=1,1,0))</f>
        <v>0</v>
      </c>
    </row>
    <row r="1246" spans="1:5" x14ac:dyDescent="0.2">
      <c r="A1246" t="str">
        <f>Réponses_Domaines!B1246</f>
        <v>D09</v>
      </c>
      <c r="B1246" t="str">
        <f>IFERROR(VLOOKUP(Réponses_Domaines!A1246,Réponses_Répondants!$A$2:$B$5000,2,FALSE),"")</f>
        <v>TUN</v>
      </c>
      <c r="C1246">
        <f>Réponses_Domaines!D1246</f>
        <v>0</v>
      </c>
      <c r="D1246" t="str">
        <f>B1246&amp;"|"&amp;A1246</f>
        <v>TUN|D09</v>
      </c>
      <c r="E1246">
        <f>IF(C1246="","",IF(COUNTIF($D$2:D1246,D1246)=1,1,0))</f>
        <v>0</v>
      </c>
    </row>
    <row r="1247" spans="1:5" x14ac:dyDescent="0.2">
      <c r="A1247" t="str">
        <f>Réponses_Domaines!B1247</f>
        <v>D10</v>
      </c>
      <c r="B1247" t="str">
        <f>IFERROR(VLOOKUP(Réponses_Domaines!A1247,Réponses_Répondants!$A$2:$B$5000,2,FALSE),"")</f>
        <v>TUN</v>
      </c>
      <c r="C1247">
        <f>Réponses_Domaines!D1247</f>
        <v>3</v>
      </c>
      <c r="D1247" t="str">
        <f>B1247&amp;"|"&amp;A1247</f>
        <v>TUN|D10</v>
      </c>
      <c r="E1247">
        <f>IF(C1247="","",IF(COUNTIF($D$2:D1247,D1247)=1,1,0))</f>
        <v>0</v>
      </c>
    </row>
    <row r="1248" spans="1:5" x14ac:dyDescent="0.2">
      <c r="A1248" t="str">
        <f>Réponses_Domaines!B1248</f>
        <v>D11</v>
      </c>
      <c r="B1248" t="str">
        <f>IFERROR(VLOOKUP(Réponses_Domaines!A1248,Réponses_Répondants!$A$2:$B$5000,2,FALSE),"")</f>
        <v>TUN</v>
      </c>
      <c r="C1248">
        <f>Réponses_Domaines!D1248</f>
        <v>0</v>
      </c>
      <c r="D1248" t="str">
        <f>B1248&amp;"|"&amp;A1248</f>
        <v>TUN|D11</v>
      </c>
      <c r="E1248">
        <f>IF(C1248="","",IF(COUNTIF($D$2:D1248,D1248)=1,1,0))</f>
        <v>0</v>
      </c>
    </row>
    <row r="1249" spans="1:5" x14ac:dyDescent="0.2">
      <c r="A1249" t="str">
        <f>Réponses_Domaines!B1249</f>
        <v>D12</v>
      </c>
      <c r="B1249" t="str">
        <f>IFERROR(VLOOKUP(Réponses_Domaines!A1249,Réponses_Répondants!$A$2:$B$5000,2,FALSE),"")</f>
        <v>TUN</v>
      </c>
      <c r="C1249">
        <f>Réponses_Domaines!D1249</f>
        <v>0</v>
      </c>
      <c r="D1249" t="str">
        <f>B1249&amp;"|"&amp;A1249</f>
        <v>TUN|D12</v>
      </c>
      <c r="E1249">
        <f>IF(C1249="","",IF(COUNTIF($D$2:D1249,D1249)=1,1,0))</f>
        <v>0</v>
      </c>
    </row>
    <row r="1250" spans="1:5" x14ac:dyDescent="0.2">
      <c r="A1250" t="str">
        <f>Réponses_Domaines!B1250</f>
        <v>D01</v>
      </c>
      <c r="B1250" t="str">
        <f>IFERROR(VLOOKUP(Réponses_Domaines!A1250,Réponses_Répondants!$A$2:$B$5000,2,FALSE),"")</f>
        <v>BFA</v>
      </c>
      <c r="C1250">
        <f>Réponses_Domaines!D1250</f>
        <v>1</v>
      </c>
      <c r="D1250" t="str">
        <f>B1250&amp;"|"&amp;A1250</f>
        <v>BFA|D01</v>
      </c>
      <c r="E1250">
        <f>IF(C1250="","",IF(COUNTIF($D$2:D1250,D1250)=1,1,0))</f>
        <v>0</v>
      </c>
    </row>
    <row r="1251" spans="1:5" x14ac:dyDescent="0.2">
      <c r="A1251" t="str">
        <f>Réponses_Domaines!B1251</f>
        <v>D02</v>
      </c>
      <c r="B1251" t="str">
        <f>IFERROR(VLOOKUP(Réponses_Domaines!A1251,Réponses_Répondants!$A$2:$B$5000,2,FALSE),"")</f>
        <v>BFA</v>
      </c>
      <c r="C1251">
        <f>Réponses_Domaines!D1251</f>
        <v>4</v>
      </c>
      <c r="D1251" t="str">
        <f>B1251&amp;"|"&amp;A1251</f>
        <v>BFA|D02</v>
      </c>
      <c r="E1251">
        <f>IF(C1251="","",IF(COUNTIF($D$2:D1251,D1251)=1,1,0))</f>
        <v>0</v>
      </c>
    </row>
    <row r="1252" spans="1:5" x14ac:dyDescent="0.2">
      <c r="A1252" t="str">
        <f>Réponses_Domaines!B1252</f>
        <v>D03</v>
      </c>
      <c r="B1252" t="str">
        <f>IFERROR(VLOOKUP(Réponses_Domaines!A1252,Réponses_Répondants!$A$2:$B$5000,2,FALSE),"")</f>
        <v>BFA</v>
      </c>
      <c r="C1252">
        <f>Réponses_Domaines!D1252</f>
        <v>0</v>
      </c>
      <c r="D1252" t="str">
        <f>B1252&amp;"|"&amp;A1252</f>
        <v>BFA|D03</v>
      </c>
      <c r="E1252">
        <f>IF(C1252="","",IF(COUNTIF($D$2:D1252,D1252)=1,1,0))</f>
        <v>0</v>
      </c>
    </row>
    <row r="1253" spans="1:5" x14ac:dyDescent="0.2">
      <c r="A1253" t="str">
        <f>Réponses_Domaines!B1253</f>
        <v>D04</v>
      </c>
      <c r="B1253" t="str">
        <f>IFERROR(VLOOKUP(Réponses_Domaines!A1253,Réponses_Répondants!$A$2:$B$5000,2,FALSE),"")</f>
        <v>BFA</v>
      </c>
      <c r="C1253">
        <f>Réponses_Domaines!D1253</f>
        <v>0</v>
      </c>
      <c r="D1253" t="str">
        <f>B1253&amp;"|"&amp;A1253</f>
        <v>BFA|D04</v>
      </c>
      <c r="E1253">
        <f>IF(C1253="","",IF(COUNTIF($D$2:D1253,D1253)=1,1,0))</f>
        <v>0</v>
      </c>
    </row>
    <row r="1254" spans="1:5" x14ac:dyDescent="0.2">
      <c r="A1254" t="str">
        <f>Réponses_Domaines!B1254</f>
        <v>D05</v>
      </c>
      <c r="B1254" t="str">
        <f>IFERROR(VLOOKUP(Réponses_Domaines!A1254,Réponses_Répondants!$A$2:$B$5000,2,FALSE),"")</f>
        <v>BFA</v>
      </c>
      <c r="C1254">
        <f>Réponses_Domaines!D1254</f>
        <v>0</v>
      </c>
      <c r="D1254" t="str">
        <f>B1254&amp;"|"&amp;A1254</f>
        <v>BFA|D05</v>
      </c>
      <c r="E1254">
        <f>IF(C1254="","",IF(COUNTIF($D$2:D1254,D1254)=1,1,0))</f>
        <v>0</v>
      </c>
    </row>
    <row r="1255" spans="1:5" x14ac:dyDescent="0.2">
      <c r="A1255" t="str">
        <f>Réponses_Domaines!B1255</f>
        <v>D06</v>
      </c>
      <c r="B1255" t="str">
        <f>IFERROR(VLOOKUP(Réponses_Domaines!A1255,Réponses_Répondants!$A$2:$B$5000,2,FALSE),"")</f>
        <v>BFA</v>
      </c>
      <c r="C1255">
        <f>Réponses_Domaines!D1255</f>
        <v>0</v>
      </c>
      <c r="D1255" t="str">
        <f>B1255&amp;"|"&amp;A1255</f>
        <v>BFA|D06</v>
      </c>
      <c r="E1255">
        <f>IF(C1255="","",IF(COUNTIF($D$2:D1255,D1255)=1,1,0))</f>
        <v>0</v>
      </c>
    </row>
    <row r="1256" spans="1:5" x14ac:dyDescent="0.2">
      <c r="A1256" t="str">
        <f>Réponses_Domaines!B1256</f>
        <v>D07</v>
      </c>
      <c r="B1256" t="str">
        <f>IFERROR(VLOOKUP(Réponses_Domaines!A1256,Réponses_Répondants!$A$2:$B$5000,2,FALSE),"")</f>
        <v>BFA</v>
      </c>
      <c r="C1256">
        <f>Réponses_Domaines!D1256</f>
        <v>0</v>
      </c>
      <c r="D1256" t="str">
        <f>B1256&amp;"|"&amp;A1256</f>
        <v>BFA|D07</v>
      </c>
      <c r="E1256">
        <f>IF(C1256="","",IF(COUNTIF($D$2:D1256,D1256)=1,1,0))</f>
        <v>0</v>
      </c>
    </row>
    <row r="1257" spans="1:5" x14ac:dyDescent="0.2">
      <c r="A1257" t="str">
        <f>Réponses_Domaines!B1257</f>
        <v>D08</v>
      </c>
      <c r="B1257" t="str">
        <f>IFERROR(VLOOKUP(Réponses_Domaines!A1257,Réponses_Répondants!$A$2:$B$5000,2,FALSE),"")</f>
        <v>BFA</v>
      </c>
      <c r="C1257">
        <f>Réponses_Domaines!D1257</f>
        <v>5</v>
      </c>
      <c r="D1257" t="str">
        <f>B1257&amp;"|"&amp;A1257</f>
        <v>BFA|D08</v>
      </c>
      <c r="E1257">
        <f>IF(C1257="","",IF(COUNTIF($D$2:D1257,D1257)=1,1,0))</f>
        <v>0</v>
      </c>
    </row>
    <row r="1258" spans="1:5" x14ac:dyDescent="0.2">
      <c r="A1258" t="str">
        <f>Réponses_Domaines!B1258</f>
        <v>D09</v>
      </c>
      <c r="B1258" t="str">
        <f>IFERROR(VLOOKUP(Réponses_Domaines!A1258,Réponses_Répondants!$A$2:$B$5000,2,FALSE),"")</f>
        <v>BFA</v>
      </c>
      <c r="C1258">
        <f>Réponses_Domaines!D1258</f>
        <v>0</v>
      </c>
      <c r="D1258" t="str">
        <f>B1258&amp;"|"&amp;A1258</f>
        <v>BFA|D09</v>
      </c>
      <c r="E1258">
        <f>IF(C1258="","",IF(COUNTIF($D$2:D1258,D1258)=1,1,0))</f>
        <v>0</v>
      </c>
    </row>
    <row r="1259" spans="1:5" x14ac:dyDescent="0.2">
      <c r="A1259" t="str">
        <f>Réponses_Domaines!B1259</f>
        <v>D10</v>
      </c>
      <c r="B1259" t="str">
        <f>IFERROR(VLOOKUP(Réponses_Domaines!A1259,Réponses_Répondants!$A$2:$B$5000,2,FALSE),"")</f>
        <v>BFA</v>
      </c>
      <c r="C1259">
        <f>Réponses_Domaines!D1259</f>
        <v>3</v>
      </c>
      <c r="D1259" t="str">
        <f>B1259&amp;"|"&amp;A1259</f>
        <v>BFA|D10</v>
      </c>
      <c r="E1259">
        <f>IF(C1259="","",IF(COUNTIF($D$2:D1259,D1259)=1,1,0))</f>
        <v>0</v>
      </c>
    </row>
    <row r="1260" spans="1:5" x14ac:dyDescent="0.2">
      <c r="A1260" t="str">
        <f>Réponses_Domaines!B1260</f>
        <v>D11</v>
      </c>
      <c r="B1260" t="str">
        <f>IFERROR(VLOOKUP(Réponses_Domaines!A1260,Réponses_Répondants!$A$2:$B$5000,2,FALSE),"")</f>
        <v>BFA</v>
      </c>
      <c r="C1260">
        <f>Réponses_Domaines!D1260</f>
        <v>0</v>
      </c>
      <c r="D1260" t="str">
        <f>B1260&amp;"|"&amp;A1260</f>
        <v>BFA|D11</v>
      </c>
      <c r="E1260">
        <f>IF(C1260="","",IF(COUNTIF($D$2:D1260,D1260)=1,1,0))</f>
        <v>0</v>
      </c>
    </row>
    <row r="1261" spans="1:5" x14ac:dyDescent="0.2">
      <c r="A1261" t="str">
        <f>Réponses_Domaines!B1261</f>
        <v>D12</v>
      </c>
      <c r="B1261" t="str">
        <f>IFERROR(VLOOKUP(Réponses_Domaines!A1261,Réponses_Répondants!$A$2:$B$5000,2,FALSE),"")</f>
        <v>BFA</v>
      </c>
      <c r="C1261">
        <f>Réponses_Domaines!D1261</f>
        <v>2</v>
      </c>
      <c r="D1261" t="str">
        <f>B1261&amp;"|"&amp;A1261</f>
        <v>BFA|D12</v>
      </c>
      <c r="E1261">
        <f>IF(C1261="","",IF(COUNTIF($D$2:D1261,D1261)=1,1,0))</f>
        <v>0</v>
      </c>
    </row>
    <row r="1262" spans="1:5" x14ac:dyDescent="0.2">
      <c r="A1262" t="str">
        <f>Réponses_Domaines!B1262</f>
        <v>D01</v>
      </c>
      <c r="B1262" t="str">
        <f>IFERROR(VLOOKUP(Réponses_Domaines!A1262,Réponses_Répondants!$A$2:$B$5000,2,FALSE),"")</f>
        <v>NER</v>
      </c>
      <c r="C1262">
        <f>Réponses_Domaines!D1262</f>
        <v>2</v>
      </c>
      <c r="D1262" t="str">
        <f>B1262&amp;"|"&amp;A1262</f>
        <v>NER|D01</v>
      </c>
      <c r="E1262">
        <f>IF(C1262="","",IF(COUNTIF($D$2:D1262,D1262)=1,1,0))</f>
        <v>0</v>
      </c>
    </row>
    <row r="1263" spans="1:5" x14ac:dyDescent="0.2">
      <c r="A1263" t="str">
        <f>Réponses_Domaines!B1263</f>
        <v>D02</v>
      </c>
      <c r="B1263" t="str">
        <f>IFERROR(VLOOKUP(Réponses_Domaines!A1263,Réponses_Répondants!$A$2:$B$5000,2,FALSE),"")</f>
        <v>NER</v>
      </c>
      <c r="C1263">
        <f>Réponses_Domaines!D1263</f>
        <v>0</v>
      </c>
      <c r="D1263" t="str">
        <f>B1263&amp;"|"&amp;A1263</f>
        <v>NER|D02</v>
      </c>
      <c r="E1263">
        <f>IF(C1263="","",IF(COUNTIF($D$2:D1263,D1263)=1,1,0))</f>
        <v>0</v>
      </c>
    </row>
    <row r="1264" spans="1:5" x14ac:dyDescent="0.2">
      <c r="A1264" t="str">
        <f>Réponses_Domaines!B1264</f>
        <v>D03</v>
      </c>
      <c r="B1264" t="str">
        <f>IFERROR(VLOOKUP(Réponses_Domaines!A1264,Réponses_Répondants!$A$2:$B$5000,2,FALSE),"")</f>
        <v>NER</v>
      </c>
      <c r="C1264">
        <f>Réponses_Domaines!D1264</f>
        <v>0</v>
      </c>
      <c r="D1264" t="str">
        <f>B1264&amp;"|"&amp;A1264</f>
        <v>NER|D03</v>
      </c>
      <c r="E1264">
        <f>IF(C1264="","",IF(COUNTIF($D$2:D1264,D1264)=1,1,0))</f>
        <v>0</v>
      </c>
    </row>
    <row r="1265" spans="1:5" x14ac:dyDescent="0.2">
      <c r="A1265" t="str">
        <f>Réponses_Domaines!B1265</f>
        <v>D04</v>
      </c>
      <c r="B1265" t="str">
        <f>IFERROR(VLOOKUP(Réponses_Domaines!A1265,Réponses_Répondants!$A$2:$B$5000,2,FALSE),"")</f>
        <v>NER</v>
      </c>
      <c r="C1265">
        <f>Réponses_Domaines!D1265</f>
        <v>0</v>
      </c>
      <c r="D1265" t="str">
        <f>B1265&amp;"|"&amp;A1265</f>
        <v>NER|D04</v>
      </c>
      <c r="E1265">
        <f>IF(C1265="","",IF(COUNTIF($D$2:D1265,D1265)=1,1,0))</f>
        <v>0</v>
      </c>
    </row>
    <row r="1266" spans="1:5" x14ac:dyDescent="0.2">
      <c r="A1266" t="str">
        <f>Réponses_Domaines!B1266</f>
        <v>D05</v>
      </c>
      <c r="B1266" t="str">
        <f>IFERROR(VLOOKUP(Réponses_Domaines!A1266,Réponses_Répondants!$A$2:$B$5000,2,FALSE),"")</f>
        <v>NER</v>
      </c>
      <c r="C1266">
        <f>Réponses_Domaines!D1266</f>
        <v>0</v>
      </c>
      <c r="D1266" t="str">
        <f>B1266&amp;"|"&amp;A1266</f>
        <v>NER|D05</v>
      </c>
      <c r="E1266">
        <f>IF(C1266="","",IF(COUNTIF($D$2:D1266,D1266)=1,1,0))</f>
        <v>0</v>
      </c>
    </row>
    <row r="1267" spans="1:5" x14ac:dyDescent="0.2">
      <c r="A1267" t="str">
        <f>Réponses_Domaines!B1267</f>
        <v>D06</v>
      </c>
      <c r="B1267" t="str">
        <f>IFERROR(VLOOKUP(Réponses_Domaines!A1267,Réponses_Répondants!$A$2:$B$5000,2,FALSE),"")</f>
        <v>NER</v>
      </c>
      <c r="C1267">
        <f>Réponses_Domaines!D1267</f>
        <v>1</v>
      </c>
      <c r="D1267" t="str">
        <f>B1267&amp;"|"&amp;A1267</f>
        <v>NER|D06</v>
      </c>
      <c r="E1267">
        <f>IF(C1267="","",IF(COUNTIF($D$2:D1267,D1267)=1,1,0))</f>
        <v>0</v>
      </c>
    </row>
    <row r="1268" spans="1:5" x14ac:dyDescent="0.2">
      <c r="A1268" t="str">
        <f>Réponses_Domaines!B1268</f>
        <v>D07</v>
      </c>
      <c r="B1268" t="str">
        <f>IFERROR(VLOOKUP(Réponses_Domaines!A1268,Réponses_Répondants!$A$2:$B$5000,2,FALSE),"")</f>
        <v>NER</v>
      </c>
      <c r="C1268">
        <f>Réponses_Domaines!D1268</f>
        <v>0</v>
      </c>
      <c r="D1268" t="str">
        <f>B1268&amp;"|"&amp;A1268</f>
        <v>NER|D07</v>
      </c>
      <c r="E1268">
        <f>IF(C1268="","",IF(COUNTIF($D$2:D1268,D1268)=1,1,0))</f>
        <v>0</v>
      </c>
    </row>
    <row r="1269" spans="1:5" x14ac:dyDescent="0.2">
      <c r="A1269" t="str">
        <f>Réponses_Domaines!B1269</f>
        <v>D08</v>
      </c>
      <c r="B1269" t="str">
        <f>IFERROR(VLOOKUP(Réponses_Domaines!A1269,Réponses_Répondants!$A$2:$B$5000,2,FALSE),"")</f>
        <v>NER</v>
      </c>
      <c r="C1269">
        <f>Réponses_Domaines!D1269</f>
        <v>4</v>
      </c>
      <c r="D1269" t="str">
        <f>B1269&amp;"|"&amp;A1269</f>
        <v>NER|D08</v>
      </c>
      <c r="E1269">
        <f>IF(C1269="","",IF(COUNTIF($D$2:D1269,D1269)=1,1,0))</f>
        <v>0</v>
      </c>
    </row>
    <row r="1270" spans="1:5" x14ac:dyDescent="0.2">
      <c r="A1270" t="str">
        <f>Réponses_Domaines!B1270</f>
        <v>D09</v>
      </c>
      <c r="B1270" t="str">
        <f>IFERROR(VLOOKUP(Réponses_Domaines!A1270,Réponses_Répondants!$A$2:$B$5000,2,FALSE),"")</f>
        <v>NER</v>
      </c>
      <c r="C1270">
        <f>Réponses_Domaines!D1270</f>
        <v>5</v>
      </c>
      <c r="D1270" t="str">
        <f>B1270&amp;"|"&amp;A1270</f>
        <v>NER|D09</v>
      </c>
      <c r="E1270">
        <f>IF(C1270="","",IF(COUNTIF($D$2:D1270,D1270)=1,1,0))</f>
        <v>0</v>
      </c>
    </row>
    <row r="1271" spans="1:5" x14ac:dyDescent="0.2">
      <c r="A1271" t="str">
        <f>Réponses_Domaines!B1271</f>
        <v>D10</v>
      </c>
      <c r="B1271" t="str">
        <f>IFERROR(VLOOKUP(Réponses_Domaines!A1271,Réponses_Répondants!$A$2:$B$5000,2,FALSE),"")</f>
        <v>NER</v>
      </c>
      <c r="C1271">
        <f>Réponses_Domaines!D1271</f>
        <v>0</v>
      </c>
      <c r="D1271" t="str">
        <f>B1271&amp;"|"&amp;A1271</f>
        <v>NER|D10</v>
      </c>
      <c r="E1271">
        <f>IF(C1271="","",IF(COUNTIF($D$2:D1271,D1271)=1,1,0))</f>
        <v>0</v>
      </c>
    </row>
    <row r="1272" spans="1:5" x14ac:dyDescent="0.2">
      <c r="A1272" t="str">
        <f>Réponses_Domaines!B1272</f>
        <v>D11</v>
      </c>
      <c r="B1272" t="str">
        <f>IFERROR(VLOOKUP(Réponses_Domaines!A1272,Réponses_Répondants!$A$2:$B$5000,2,FALSE),"")</f>
        <v>NER</v>
      </c>
      <c r="C1272">
        <f>Réponses_Domaines!D1272</f>
        <v>0</v>
      </c>
      <c r="D1272" t="str">
        <f>B1272&amp;"|"&amp;A1272</f>
        <v>NER|D11</v>
      </c>
      <c r="E1272">
        <f>IF(C1272="","",IF(COUNTIF($D$2:D1272,D1272)=1,1,0))</f>
        <v>0</v>
      </c>
    </row>
    <row r="1273" spans="1:5" x14ac:dyDescent="0.2">
      <c r="A1273" t="str">
        <f>Réponses_Domaines!B1273</f>
        <v>D12</v>
      </c>
      <c r="B1273" t="str">
        <f>IFERROR(VLOOKUP(Réponses_Domaines!A1273,Réponses_Répondants!$A$2:$B$5000,2,FALSE),"")</f>
        <v>NER</v>
      </c>
      <c r="C1273">
        <f>Réponses_Domaines!D1273</f>
        <v>3</v>
      </c>
      <c r="D1273" t="str">
        <f>B1273&amp;"|"&amp;A1273</f>
        <v>NER|D12</v>
      </c>
      <c r="E1273">
        <f>IF(C1273="","",IF(COUNTIF($D$2:D1273,D1273)=1,1,0))</f>
        <v>0</v>
      </c>
    </row>
    <row r="1274" spans="1:5" x14ac:dyDescent="0.2">
      <c r="A1274" t="str">
        <f>Réponses_Domaines!B1274</f>
        <v>D01</v>
      </c>
      <c r="B1274" t="str">
        <f>IFERROR(VLOOKUP(Réponses_Domaines!A1274,Réponses_Répondants!$A$2:$B$5000,2,FALSE),"")</f>
        <v>BFA</v>
      </c>
      <c r="C1274">
        <f>Réponses_Domaines!D1274</f>
        <v>0</v>
      </c>
      <c r="D1274" t="str">
        <f>B1274&amp;"|"&amp;A1274</f>
        <v>BFA|D01</v>
      </c>
      <c r="E1274">
        <f>IF(C1274="","",IF(COUNTIF($D$2:D1274,D1274)=1,1,0))</f>
        <v>0</v>
      </c>
    </row>
    <row r="1275" spans="1:5" x14ac:dyDescent="0.2">
      <c r="A1275" t="str">
        <f>Réponses_Domaines!B1275</f>
        <v>D02</v>
      </c>
      <c r="B1275" t="str">
        <f>IFERROR(VLOOKUP(Réponses_Domaines!A1275,Réponses_Répondants!$A$2:$B$5000,2,FALSE),"")</f>
        <v>BFA</v>
      </c>
      <c r="C1275">
        <f>Réponses_Domaines!D1275</f>
        <v>5</v>
      </c>
      <c r="D1275" t="str">
        <f>B1275&amp;"|"&amp;A1275</f>
        <v>BFA|D02</v>
      </c>
      <c r="E1275">
        <f>IF(C1275="","",IF(COUNTIF($D$2:D1275,D1275)=1,1,0))</f>
        <v>0</v>
      </c>
    </row>
    <row r="1276" spans="1:5" x14ac:dyDescent="0.2">
      <c r="A1276" t="str">
        <f>Réponses_Domaines!B1276</f>
        <v>D03</v>
      </c>
      <c r="B1276" t="str">
        <f>IFERROR(VLOOKUP(Réponses_Domaines!A1276,Réponses_Répondants!$A$2:$B$5000,2,FALSE),"")</f>
        <v>BFA</v>
      </c>
      <c r="C1276">
        <f>Réponses_Domaines!D1276</f>
        <v>0</v>
      </c>
      <c r="D1276" t="str">
        <f>B1276&amp;"|"&amp;A1276</f>
        <v>BFA|D03</v>
      </c>
      <c r="E1276">
        <f>IF(C1276="","",IF(COUNTIF($D$2:D1276,D1276)=1,1,0))</f>
        <v>0</v>
      </c>
    </row>
    <row r="1277" spans="1:5" x14ac:dyDescent="0.2">
      <c r="A1277" t="str">
        <f>Réponses_Domaines!B1277</f>
        <v>D04</v>
      </c>
      <c r="B1277" t="str">
        <f>IFERROR(VLOOKUP(Réponses_Domaines!A1277,Réponses_Répondants!$A$2:$B$5000,2,FALSE),"")</f>
        <v>BFA</v>
      </c>
      <c r="C1277">
        <f>Réponses_Domaines!D1277</f>
        <v>3</v>
      </c>
      <c r="D1277" t="str">
        <f>B1277&amp;"|"&amp;A1277</f>
        <v>BFA|D04</v>
      </c>
      <c r="E1277">
        <f>IF(C1277="","",IF(COUNTIF($D$2:D1277,D1277)=1,1,0))</f>
        <v>0</v>
      </c>
    </row>
    <row r="1278" spans="1:5" x14ac:dyDescent="0.2">
      <c r="A1278" t="str">
        <f>Réponses_Domaines!B1278</f>
        <v>D05</v>
      </c>
      <c r="B1278" t="str">
        <f>IFERROR(VLOOKUP(Réponses_Domaines!A1278,Réponses_Répondants!$A$2:$B$5000,2,FALSE),"")</f>
        <v>BFA</v>
      </c>
      <c r="C1278">
        <f>Réponses_Domaines!D1278</f>
        <v>2</v>
      </c>
      <c r="D1278" t="str">
        <f>B1278&amp;"|"&amp;A1278</f>
        <v>BFA|D05</v>
      </c>
      <c r="E1278">
        <f>IF(C1278="","",IF(COUNTIF($D$2:D1278,D1278)=1,1,0))</f>
        <v>0</v>
      </c>
    </row>
    <row r="1279" spans="1:5" x14ac:dyDescent="0.2">
      <c r="A1279" t="str">
        <f>Réponses_Domaines!B1279</f>
        <v>D06</v>
      </c>
      <c r="B1279" t="str">
        <f>IFERROR(VLOOKUP(Réponses_Domaines!A1279,Réponses_Répondants!$A$2:$B$5000,2,FALSE),"")</f>
        <v>BFA</v>
      </c>
      <c r="C1279">
        <f>Réponses_Domaines!D1279</f>
        <v>4</v>
      </c>
      <c r="D1279" t="str">
        <f>B1279&amp;"|"&amp;A1279</f>
        <v>BFA|D06</v>
      </c>
      <c r="E1279">
        <f>IF(C1279="","",IF(COUNTIF($D$2:D1279,D1279)=1,1,0))</f>
        <v>0</v>
      </c>
    </row>
    <row r="1280" spans="1:5" x14ac:dyDescent="0.2">
      <c r="A1280" t="str">
        <f>Réponses_Domaines!B1280</f>
        <v>D07</v>
      </c>
      <c r="B1280" t="str">
        <f>IFERROR(VLOOKUP(Réponses_Domaines!A1280,Réponses_Répondants!$A$2:$B$5000,2,FALSE),"")</f>
        <v>BFA</v>
      </c>
      <c r="C1280">
        <f>Réponses_Domaines!D1280</f>
        <v>0</v>
      </c>
      <c r="D1280" t="str">
        <f>B1280&amp;"|"&amp;A1280</f>
        <v>BFA|D07</v>
      </c>
      <c r="E1280">
        <f>IF(C1280="","",IF(COUNTIF($D$2:D1280,D1280)=1,1,0))</f>
        <v>0</v>
      </c>
    </row>
    <row r="1281" spans="1:5" x14ac:dyDescent="0.2">
      <c r="A1281" t="str">
        <f>Réponses_Domaines!B1281</f>
        <v>D08</v>
      </c>
      <c r="B1281" t="str">
        <f>IFERROR(VLOOKUP(Réponses_Domaines!A1281,Réponses_Répondants!$A$2:$B$5000,2,FALSE),"")</f>
        <v>BFA</v>
      </c>
      <c r="C1281">
        <f>Réponses_Domaines!D1281</f>
        <v>0</v>
      </c>
      <c r="D1281" t="str">
        <f>B1281&amp;"|"&amp;A1281</f>
        <v>BFA|D08</v>
      </c>
      <c r="E1281">
        <f>IF(C1281="","",IF(COUNTIF($D$2:D1281,D1281)=1,1,0))</f>
        <v>0</v>
      </c>
    </row>
    <row r="1282" spans="1:5" x14ac:dyDescent="0.2">
      <c r="A1282" t="str">
        <f>Réponses_Domaines!B1282</f>
        <v>D09</v>
      </c>
      <c r="B1282" t="str">
        <f>IFERROR(VLOOKUP(Réponses_Domaines!A1282,Réponses_Répondants!$A$2:$B$5000,2,FALSE),"")</f>
        <v>BFA</v>
      </c>
      <c r="C1282">
        <f>Réponses_Domaines!D1282</f>
        <v>0</v>
      </c>
      <c r="D1282" t="str">
        <f>B1282&amp;"|"&amp;A1282</f>
        <v>BFA|D09</v>
      </c>
      <c r="E1282">
        <f>IF(C1282="","",IF(COUNTIF($D$2:D1282,D1282)=1,1,0))</f>
        <v>0</v>
      </c>
    </row>
    <row r="1283" spans="1:5" x14ac:dyDescent="0.2">
      <c r="A1283" t="str">
        <f>Réponses_Domaines!B1283</f>
        <v>D10</v>
      </c>
      <c r="B1283" t="str">
        <f>IFERROR(VLOOKUP(Réponses_Domaines!A1283,Réponses_Répondants!$A$2:$B$5000,2,FALSE),"")</f>
        <v>BFA</v>
      </c>
      <c r="C1283">
        <f>Réponses_Domaines!D1283</f>
        <v>0</v>
      </c>
      <c r="D1283" t="str">
        <f>B1283&amp;"|"&amp;A1283</f>
        <v>BFA|D10</v>
      </c>
      <c r="E1283">
        <f>IF(C1283="","",IF(COUNTIF($D$2:D1283,D1283)=1,1,0))</f>
        <v>0</v>
      </c>
    </row>
    <row r="1284" spans="1:5" x14ac:dyDescent="0.2">
      <c r="A1284" t="str">
        <f>Réponses_Domaines!B1284</f>
        <v>D11</v>
      </c>
      <c r="B1284" t="str">
        <f>IFERROR(VLOOKUP(Réponses_Domaines!A1284,Réponses_Répondants!$A$2:$B$5000,2,FALSE),"")</f>
        <v>BFA</v>
      </c>
      <c r="C1284">
        <f>Réponses_Domaines!D1284</f>
        <v>1</v>
      </c>
      <c r="D1284" t="str">
        <f>B1284&amp;"|"&amp;A1284</f>
        <v>BFA|D11</v>
      </c>
      <c r="E1284">
        <f>IF(C1284="","",IF(COUNTIF($D$2:D1284,D1284)=1,1,0))</f>
        <v>0</v>
      </c>
    </row>
    <row r="1285" spans="1:5" x14ac:dyDescent="0.2">
      <c r="A1285" t="str">
        <f>Réponses_Domaines!B1285</f>
        <v>D12</v>
      </c>
      <c r="B1285" t="str">
        <f>IFERROR(VLOOKUP(Réponses_Domaines!A1285,Réponses_Répondants!$A$2:$B$5000,2,FALSE),"")</f>
        <v>BFA</v>
      </c>
      <c r="C1285">
        <f>Réponses_Domaines!D1285</f>
        <v>0</v>
      </c>
      <c r="D1285" t="str">
        <f>B1285&amp;"|"&amp;A1285</f>
        <v>BFA|D12</v>
      </c>
      <c r="E1285">
        <f>IF(C1285="","",IF(COUNTIF($D$2:D1285,D1285)=1,1,0))</f>
        <v>0</v>
      </c>
    </row>
    <row r="1286" spans="1:5" x14ac:dyDescent="0.2">
      <c r="A1286" t="str">
        <f>Réponses_Domaines!B1286</f>
        <v>D01</v>
      </c>
      <c r="B1286" t="str">
        <f>IFERROR(VLOOKUP(Réponses_Domaines!A1286,Réponses_Répondants!$A$2:$B$5000,2,FALSE),"")</f>
        <v>MLI</v>
      </c>
      <c r="C1286">
        <f>Réponses_Domaines!D1286</f>
        <v>4</v>
      </c>
      <c r="D1286" t="str">
        <f>B1286&amp;"|"&amp;A1286</f>
        <v>MLI|D01</v>
      </c>
      <c r="E1286">
        <f>IF(C1286="","",IF(COUNTIF($D$2:D1286,D1286)=1,1,0))</f>
        <v>0</v>
      </c>
    </row>
    <row r="1287" spans="1:5" x14ac:dyDescent="0.2">
      <c r="A1287" t="str">
        <f>Réponses_Domaines!B1287</f>
        <v>D02</v>
      </c>
      <c r="B1287" t="str">
        <f>IFERROR(VLOOKUP(Réponses_Domaines!A1287,Réponses_Répondants!$A$2:$B$5000,2,FALSE),"")</f>
        <v>MLI</v>
      </c>
      <c r="C1287">
        <f>Réponses_Domaines!D1287</f>
        <v>2</v>
      </c>
      <c r="D1287" t="str">
        <f>B1287&amp;"|"&amp;A1287</f>
        <v>MLI|D02</v>
      </c>
      <c r="E1287">
        <f>IF(C1287="","",IF(COUNTIF($D$2:D1287,D1287)=1,1,0))</f>
        <v>0</v>
      </c>
    </row>
    <row r="1288" spans="1:5" x14ac:dyDescent="0.2">
      <c r="A1288" t="str">
        <f>Réponses_Domaines!B1288</f>
        <v>D03</v>
      </c>
      <c r="B1288" t="str">
        <f>IFERROR(VLOOKUP(Réponses_Domaines!A1288,Réponses_Répondants!$A$2:$B$5000,2,FALSE),"")</f>
        <v>MLI</v>
      </c>
      <c r="C1288">
        <f>Réponses_Domaines!D1288</f>
        <v>0</v>
      </c>
      <c r="D1288" t="str">
        <f>B1288&amp;"|"&amp;A1288</f>
        <v>MLI|D03</v>
      </c>
      <c r="E1288">
        <f>IF(C1288="","",IF(COUNTIF($D$2:D1288,D1288)=1,1,0))</f>
        <v>0</v>
      </c>
    </row>
    <row r="1289" spans="1:5" x14ac:dyDescent="0.2">
      <c r="A1289" t="str">
        <f>Réponses_Domaines!B1289</f>
        <v>D04</v>
      </c>
      <c r="B1289" t="str">
        <f>IFERROR(VLOOKUP(Réponses_Domaines!A1289,Réponses_Répondants!$A$2:$B$5000,2,FALSE),"")</f>
        <v>MLI</v>
      </c>
      <c r="C1289">
        <f>Réponses_Domaines!D1289</f>
        <v>0</v>
      </c>
      <c r="D1289" t="str">
        <f>B1289&amp;"|"&amp;A1289</f>
        <v>MLI|D04</v>
      </c>
      <c r="E1289">
        <f>IF(C1289="","",IF(COUNTIF($D$2:D1289,D1289)=1,1,0))</f>
        <v>0</v>
      </c>
    </row>
    <row r="1290" spans="1:5" x14ac:dyDescent="0.2">
      <c r="A1290" t="str">
        <f>Réponses_Domaines!B1290</f>
        <v>D05</v>
      </c>
      <c r="B1290" t="str">
        <f>IFERROR(VLOOKUP(Réponses_Domaines!A1290,Réponses_Répondants!$A$2:$B$5000,2,FALSE),"")</f>
        <v>MLI</v>
      </c>
      <c r="C1290">
        <f>Réponses_Domaines!D1290</f>
        <v>5</v>
      </c>
      <c r="D1290" t="str">
        <f>B1290&amp;"|"&amp;A1290</f>
        <v>MLI|D05</v>
      </c>
      <c r="E1290">
        <f>IF(C1290="","",IF(COUNTIF($D$2:D1290,D1290)=1,1,0))</f>
        <v>0</v>
      </c>
    </row>
    <row r="1291" spans="1:5" x14ac:dyDescent="0.2">
      <c r="A1291" t="str">
        <f>Réponses_Domaines!B1291</f>
        <v>D06</v>
      </c>
      <c r="B1291" t="str">
        <f>IFERROR(VLOOKUP(Réponses_Domaines!A1291,Réponses_Répondants!$A$2:$B$5000,2,FALSE),"")</f>
        <v>MLI</v>
      </c>
      <c r="C1291">
        <f>Réponses_Domaines!D1291</f>
        <v>3</v>
      </c>
      <c r="D1291" t="str">
        <f>B1291&amp;"|"&amp;A1291</f>
        <v>MLI|D06</v>
      </c>
      <c r="E1291">
        <f>IF(C1291="","",IF(COUNTIF($D$2:D1291,D1291)=1,1,0))</f>
        <v>0</v>
      </c>
    </row>
    <row r="1292" spans="1:5" x14ac:dyDescent="0.2">
      <c r="A1292" t="str">
        <f>Réponses_Domaines!B1292</f>
        <v>D07</v>
      </c>
      <c r="B1292" t="str">
        <f>IFERROR(VLOOKUP(Réponses_Domaines!A1292,Réponses_Répondants!$A$2:$B$5000,2,FALSE),"")</f>
        <v>MLI</v>
      </c>
      <c r="C1292">
        <f>Réponses_Domaines!D1292</f>
        <v>0</v>
      </c>
      <c r="D1292" t="str">
        <f>B1292&amp;"|"&amp;A1292</f>
        <v>MLI|D07</v>
      </c>
      <c r="E1292">
        <f>IF(C1292="","",IF(COUNTIF($D$2:D1292,D1292)=1,1,0))</f>
        <v>0</v>
      </c>
    </row>
    <row r="1293" spans="1:5" x14ac:dyDescent="0.2">
      <c r="A1293" t="str">
        <f>Réponses_Domaines!B1293</f>
        <v>D08</v>
      </c>
      <c r="B1293" t="str">
        <f>IFERROR(VLOOKUP(Réponses_Domaines!A1293,Réponses_Répondants!$A$2:$B$5000,2,FALSE),"")</f>
        <v>MLI</v>
      </c>
      <c r="C1293">
        <f>Réponses_Domaines!D1293</f>
        <v>0</v>
      </c>
      <c r="D1293" t="str">
        <f>B1293&amp;"|"&amp;A1293</f>
        <v>MLI|D08</v>
      </c>
      <c r="E1293">
        <f>IF(C1293="","",IF(COUNTIF($D$2:D1293,D1293)=1,1,0))</f>
        <v>0</v>
      </c>
    </row>
    <row r="1294" spans="1:5" x14ac:dyDescent="0.2">
      <c r="A1294" t="str">
        <f>Réponses_Domaines!B1294</f>
        <v>D09</v>
      </c>
      <c r="B1294" t="str">
        <f>IFERROR(VLOOKUP(Réponses_Domaines!A1294,Réponses_Répondants!$A$2:$B$5000,2,FALSE),"")</f>
        <v>MLI</v>
      </c>
      <c r="C1294">
        <f>Réponses_Domaines!D1294</f>
        <v>0</v>
      </c>
      <c r="D1294" t="str">
        <f>B1294&amp;"|"&amp;A1294</f>
        <v>MLI|D09</v>
      </c>
      <c r="E1294">
        <f>IF(C1294="","",IF(COUNTIF($D$2:D1294,D1294)=1,1,0))</f>
        <v>0</v>
      </c>
    </row>
    <row r="1295" spans="1:5" x14ac:dyDescent="0.2">
      <c r="A1295" t="str">
        <f>Réponses_Domaines!B1295</f>
        <v>D10</v>
      </c>
      <c r="B1295" t="str">
        <f>IFERROR(VLOOKUP(Réponses_Domaines!A1295,Réponses_Répondants!$A$2:$B$5000,2,FALSE),"")</f>
        <v>MLI</v>
      </c>
      <c r="C1295">
        <f>Réponses_Domaines!D1295</f>
        <v>0</v>
      </c>
      <c r="D1295" t="str">
        <f>B1295&amp;"|"&amp;A1295</f>
        <v>MLI|D10</v>
      </c>
      <c r="E1295">
        <f>IF(C1295="","",IF(COUNTIF($D$2:D1295,D1295)=1,1,0))</f>
        <v>0</v>
      </c>
    </row>
    <row r="1296" spans="1:5" x14ac:dyDescent="0.2">
      <c r="A1296" t="str">
        <f>Réponses_Domaines!B1296</f>
        <v>D11</v>
      </c>
      <c r="B1296" t="str">
        <f>IFERROR(VLOOKUP(Réponses_Domaines!A1296,Réponses_Répondants!$A$2:$B$5000,2,FALSE),"")</f>
        <v>MLI</v>
      </c>
      <c r="C1296">
        <f>Réponses_Domaines!D1296</f>
        <v>1</v>
      </c>
      <c r="D1296" t="str">
        <f>B1296&amp;"|"&amp;A1296</f>
        <v>MLI|D11</v>
      </c>
      <c r="E1296">
        <f>IF(C1296="","",IF(COUNTIF($D$2:D1296,D1296)=1,1,0))</f>
        <v>0</v>
      </c>
    </row>
    <row r="1297" spans="1:5" x14ac:dyDescent="0.2">
      <c r="A1297" t="str">
        <f>Réponses_Domaines!B1297</f>
        <v>D12</v>
      </c>
      <c r="B1297" t="str">
        <f>IFERROR(VLOOKUP(Réponses_Domaines!A1297,Réponses_Répondants!$A$2:$B$5000,2,FALSE),"")</f>
        <v>MLI</v>
      </c>
      <c r="C1297">
        <f>Réponses_Domaines!D1297</f>
        <v>0</v>
      </c>
      <c r="D1297" t="str">
        <f>B1297&amp;"|"&amp;A1297</f>
        <v>MLI|D12</v>
      </c>
      <c r="E1297">
        <f>IF(C1297="","",IF(COUNTIF($D$2:D1297,D1297)=1,1,0))</f>
        <v>0</v>
      </c>
    </row>
    <row r="1298" spans="1:5" x14ac:dyDescent="0.2">
      <c r="A1298" t="str">
        <f>Réponses_Domaines!B1298</f>
        <v>D01</v>
      </c>
      <c r="B1298" t="str">
        <f>IFERROR(VLOOKUP(Réponses_Domaines!A1298,Réponses_Répondants!$A$2:$B$5000,2,FALSE),"")</f>
        <v>DZA</v>
      </c>
      <c r="C1298">
        <f>Réponses_Domaines!D1298</f>
        <v>0</v>
      </c>
      <c r="D1298" t="str">
        <f>B1298&amp;"|"&amp;A1298</f>
        <v>DZA|D01</v>
      </c>
      <c r="E1298">
        <f>IF(C1298="","",IF(COUNTIF($D$2:D1298,D1298)=1,1,0))</f>
        <v>0</v>
      </c>
    </row>
    <row r="1299" spans="1:5" x14ac:dyDescent="0.2">
      <c r="A1299" t="str">
        <f>Réponses_Domaines!B1299</f>
        <v>D02</v>
      </c>
      <c r="B1299" t="str">
        <f>IFERROR(VLOOKUP(Réponses_Domaines!A1299,Réponses_Répondants!$A$2:$B$5000,2,FALSE),"")</f>
        <v>DZA</v>
      </c>
      <c r="C1299">
        <f>Réponses_Domaines!D1299</f>
        <v>0</v>
      </c>
      <c r="D1299" t="str">
        <f>B1299&amp;"|"&amp;A1299</f>
        <v>DZA|D02</v>
      </c>
      <c r="E1299">
        <f>IF(C1299="","",IF(COUNTIF($D$2:D1299,D1299)=1,1,0))</f>
        <v>0</v>
      </c>
    </row>
    <row r="1300" spans="1:5" x14ac:dyDescent="0.2">
      <c r="A1300" t="str">
        <f>Réponses_Domaines!B1300</f>
        <v>D03</v>
      </c>
      <c r="B1300" t="str">
        <f>IFERROR(VLOOKUP(Réponses_Domaines!A1300,Réponses_Répondants!$A$2:$B$5000,2,FALSE),"")</f>
        <v>DZA</v>
      </c>
      <c r="C1300">
        <f>Réponses_Domaines!D1300</f>
        <v>0</v>
      </c>
      <c r="D1300" t="str">
        <f>B1300&amp;"|"&amp;A1300</f>
        <v>DZA|D03</v>
      </c>
      <c r="E1300">
        <f>IF(C1300="","",IF(COUNTIF($D$2:D1300,D1300)=1,1,0))</f>
        <v>0</v>
      </c>
    </row>
    <row r="1301" spans="1:5" x14ac:dyDescent="0.2">
      <c r="A1301" t="str">
        <f>Réponses_Domaines!B1301</f>
        <v>D04</v>
      </c>
      <c r="B1301" t="str">
        <f>IFERROR(VLOOKUP(Réponses_Domaines!A1301,Réponses_Répondants!$A$2:$B$5000,2,FALSE),"")</f>
        <v>DZA</v>
      </c>
      <c r="C1301">
        <f>Réponses_Domaines!D1301</f>
        <v>2</v>
      </c>
      <c r="D1301" t="str">
        <f>B1301&amp;"|"&amp;A1301</f>
        <v>DZA|D04</v>
      </c>
      <c r="E1301">
        <f>IF(C1301="","",IF(COUNTIF($D$2:D1301,D1301)=1,1,0))</f>
        <v>0</v>
      </c>
    </row>
    <row r="1302" spans="1:5" x14ac:dyDescent="0.2">
      <c r="A1302" t="str">
        <f>Réponses_Domaines!B1302</f>
        <v>D05</v>
      </c>
      <c r="B1302" t="str">
        <f>IFERROR(VLOOKUP(Réponses_Domaines!A1302,Réponses_Répondants!$A$2:$B$5000,2,FALSE),"")</f>
        <v>DZA</v>
      </c>
      <c r="C1302">
        <f>Réponses_Domaines!D1302</f>
        <v>5</v>
      </c>
      <c r="D1302" t="str">
        <f>B1302&amp;"|"&amp;A1302</f>
        <v>DZA|D05</v>
      </c>
      <c r="E1302">
        <f>IF(C1302="","",IF(COUNTIF($D$2:D1302,D1302)=1,1,0))</f>
        <v>0</v>
      </c>
    </row>
    <row r="1303" spans="1:5" x14ac:dyDescent="0.2">
      <c r="A1303" t="str">
        <f>Réponses_Domaines!B1303</f>
        <v>D06</v>
      </c>
      <c r="B1303" t="str">
        <f>IFERROR(VLOOKUP(Réponses_Domaines!A1303,Réponses_Répondants!$A$2:$B$5000,2,FALSE),"")</f>
        <v>DZA</v>
      </c>
      <c r="C1303">
        <f>Réponses_Domaines!D1303</f>
        <v>4</v>
      </c>
      <c r="D1303" t="str">
        <f>B1303&amp;"|"&amp;A1303</f>
        <v>DZA|D06</v>
      </c>
      <c r="E1303">
        <f>IF(C1303="","",IF(COUNTIF($D$2:D1303,D1303)=1,1,0))</f>
        <v>0</v>
      </c>
    </row>
    <row r="1304" spans="1:5" x14ac:dyDescent="0.2">
      <c r="A1304" t="str">
        <f>Réponses_Domaines!B1304</f>
        <v>D07</v>
      </c>
      <c r="B1304" t="str">
        <f>IFERROR(VLOOKUP(Réponses_Domaines!A1304,Réponses_Répondants!$A$2:$B$5000,2,FALSE),"")</f>
        <v>DZA</v>
      </c>
      <c r="C1304">
        <f>Réponses_Domaines!D1304</f>
        <v>0</v>
      </c>
      <c r="D1304" t="str">
        <f>B1304&amp;"|"&amp;A1304</f>
        <v>DZA|D07</v>
      </c>
      <c r="E1304">
        <f>IF(C1304="","",IF(COUNTIF($D$2:D1304,D1304)=1,1,0))</f>
        <v>0</v>
      </c>
    </row>
    <row r="1305" spans="1:5" x14ac:dyDescent="0.2">
      <c r="A1305" t="str">
        <f>Réponses_Domaines!B1305</f>
        <v>D08</v>
      </c>
      <c r="B1305" t="str">
        <f>IFERROR(VLOOKUP(Réponses_Domaines!A1305,Réponses_Répondants!$A$2:$B$5000,2,FALSE),"")</f>
        <v>DZA</v>
      </c>
      <c r="C1305">
        <f>Réponses_Domaines!D1305</f>
        <v>0</v>
      </c>
      <c r="D1305" t="str">
        <f>B1305&amp;"|"&amp;A1305</f>
        <v>DZA|D08</v>
      </c>
      <c r="E1305">
        <f>IF(C1305="","",IF(COUNTIF($D$2:D1305,D1305)=1,1,0))</f>
        <v>0</v>
      </c>
    </row>
    <row r="1306" spans="1:5" x14ac:dyDescent="0.2">
      <c r="A1306" t="str">
        <f>Réponses_Domaines!B1306</f>
        <v>D09</v>
      </c>
      <c r="B1306" t="str">
        <f>IFERROR(VLOOKUP(Réponses_Domaines!A1306,Réponses_Répondants!$A$2:$B$5000,2,FALSE),"")</f>
        <v>DZA</v>
      </c>
      <c r="C1306">
        <f>Réponses_Domaines!D1306</f>
        <v>0</v>
      </c>
      <c r="D1306" t="str">
        <f>B1306&amp;"|"&amp;A1306</f>
        <v>DZA|D09</v>
      </c>
      <c r="E1306">
        <f>IF(C1306="","",IF(COUNTIF($D$2:D1306,D1306)=1,1,0))</f>
        <v>0</v>
      </c>
    </row>
    <row r="1307" spans="1:5" x14ac:dyDescent="0.2">
      <c r="A1307" t="str">
        <f>Réponses_Domaines!B1307</f>
        <v>D10</v>
      </c>
      <c r="B1307" t="str">
        <f>IFERROR(VLOOKUP(Réponses_Domaines!A1307,Réponses_Répondants!$A$2:$B$5000,2,FALSE),"")</f>
        <v>DZA</v>
      </c>
      <c r="C1307">
        <f>Réponses_Domaines!D1307</f>
        <v>0</v>
      </c>
      <c r="D1307" t="str">
        <f>B1307&amp;"|"&amp;A1307</f>
        <v>DZA|D10</v>
      </c>
      <c r="E1307">
        <f>IF(C1307="","",IF(COUNTIF($D$2:D1307,D1307)=1,1,0))</f>
        <v>0</v>
      </c>
    </row>
    <row r="1308" spans="1:5" x14ac:dyDescent="0.2">
      <c r="A1308" t="str">
        <f>Réponses_Domaines!B1308</f>
        <v>D11</v>
      </c>
      <c r="B1308" t="str">
        <f>IFERROR(VLOOKUP(Réponses_Domaines!A1308,Réponses_Répondants!$A$2:$B$5000,2,FALSE),"")</f>
        <v>DZA</v>
      </c>
      <c r="C1308">
        <f>Réponses_Domaines!D1308</f>
        <v>3</v>
      </c>
      <c r="D1308" t="str">
        <f>B1308&amp;"|"&amp;A1308</f>
        <v>DZA|D11</v>
      </c>
      <c r="E1308">
        <f>IF(C1308="","",IF(COUNTIF($D$2:D1308,D1308)=1,1,0))</f>
        <v>0</v>
      </c>
    </row>
    <row r="1309" spans="1:5" x14ac:dyDescent="0.2">
      <c r="A1309" t="str">
        <f>Réponses_Domaines!B1309</f>
        <v>D12</v>
      </c>
      <c r="B1309" t="str">
        <f>IFERROR(VLOOKUP(Réponses_Domaines!A1309,Réponses_Répondants!$A$2:$B$5000,2,FALSE),"")</f>
        <v>DZA</v>
      </c>
      <c r="C1309">
        <f>Réponses_Domaines!D1309</f>
        <v>1</v>
      </c>
      <c r="D1309" t="str">
        <f>B1309&amp;"|"&amp;A1309</f>
        <v>DZA|D12</v>
      </c>
      <c r="E1309">
        <f>IF(C1309="","",IF(COUNTIF($D$2:D1309,D1309)=1,1,0))</f>
        <v>0</v>
      </c>
    </row>
    <row r="1310" spans="1:5" x14ac:dyDescent="0.2">
      <c r="A1310" t="str">
        <f>Réponses_Domaines!B1310</f>
        <v>D01</v>
      </c>
      <c r="B1310" t="str">
        <f>IFERROR(VLOOKUP(Réponses_Domaines!A1310,Réponses_Répondants!$A$2:$B$5000,2,FALSE),"")</f>
        <v>TGO</v>
      </c>
      <c r="C1310">
        <f>Réponses_Domaines!D1310</f>
        <v>0</v>
      </c>
      <c r="D1310" t="str">
        <f>B1310&amp;"|"&amp;A1310</f>
        <v>TGO|D01</v>
      </c>
      <c r="E1310">
        <f>IF(C1310="","",IF(COUNTIF($D$2:D1310,D1310)=1,1,0))</f>
        <v>0</v>
      </c>
    </row>
    <row r="1311" spans="1:5" x14ac:dyDescent="0.2">
      <c r="A1311" t="str">
        <f>Réponses_Domaines!B1311</f>
        <v>D02</v>
      </c>
      <c r="B1311" t="str">
        <f>IFERROR(VLOOKUP(Réponses_Domaines!A1311,Réponses_Répondants!$A$2:$B$5000,2,FALSE),"")</f>
        <v>TGO</v>
      </c>
      <c r="C1311">
        <f>Réponses_Domaines!D1311</f>
        <v>4</v>
      </c>
      <c r="D1311" t="str">
        <f>B1311&amp;"|"&amp;A1311</f>
        <v>TGO|D02</v>
      </c>
      <c r="E1311">
        <f>IF(C1311="","",IF(COUNTIF($D$2:D1311,D1311)=1,1,0))</f>
        <v>0</v>
      </c>
    </row>
    <row r="1312" spans="1:5" x14ac:dyDescent="0.2">
      <c r="A1312" t="str">
        <f>Réponses_Domaines!B1312</f>
        <v>D03</v>
      </c>
      <c r="B1312" t="str">
        <f>IFERROR(VLOOKUP(Réponses_Domaines!A1312,Réponses_Répondants!$A$2:$B$5000,2,FALSE),"")</f>
        <v>TGO</v>
      </c>
      <c r="C1312">
        <f>Réponses_Domaines!D1312</f>
        <v>0</v>
      </c>
      <c r="D1312" t="str">
        <f>B1312&amp;"|"&amp;A1312</f>
        <v>TGO|D03</v>
      </c>
      <c r="E1312">
        <f>IF(C1312="","",IF(COUNTIF($D$2:D1312,D1312)=1,1,0))</f>
        <v>0</v>
      </c>
    </row>
    <row r="1313" spans="1:5" x14ac:dyDescent="0.2">
      <c r="A1313" t="str">
        <f>Réponses_Domaines!B1313</f>
        <v>D04</v>
      </c>
      <c r="B1313" t="str">
        <f>IFERROR(VLOOKUP(Réponses_Domaines!A1313,Réponses_Répondants!$A$2:$B$5000,2,FALSE),"")</f>
        <v>TGO</v>
      </c>
      <c r="C1313">
        <f>Réponses_Domaines!D1313</f>
        <v>5</v>
      </c>
      <c r="D1313" t="str">
        <f>B1313&amp;"|"&amp;A1313</f>
        <v>TGO|D04</v>
      </c>
      <c r="E1313">
        <f>IF(C1313="","",IF(COUNTIF($D$2:D1313,D1313)=1,1,0))</f>
        <v>0</v>
      </c>
    </row>
    <row r="1314" spans="1:5" x14ac:dyDescent="0.2">
      <c r="A1314" t="str">
        <f>Réponses_Domaines!B1314</f>
        <v>D05</v>
      </c>
      <c r="B1314" t="str">
        <f>IFERROR(VLOOKUP(Réponses_Domaines!A1314,Réponses_Répondants!$A$2:$B$5000,2,FALSE),"")</f>
        <v>TGO</v>
      </c>
      <c r="C1314">
        <f>Réponses_Domaines!D1314</f>
        <v>1</v>
      </c>
      <c r="D1314" t="str">
        <f>B1314&amp;"|"&amp;A1314</f>
        <v>TGO|D05</v>
      </c>
      <c r="E1314">
        <f>IF(C1314="","",IF(COUNTIF($D$2:D1314,D1314)=1,1,0))</f>
        <v>0</v>
      </c>
    </row>
    <row r="1315" spans="1:5" x14ac:dyDescent="0.2">
      <c r="A1315" t="str">
        <f>Réponses_Domaines!B1315</f>
        <v>D06</v>
      </c>
      <c r="B1315" t="str">
        <f>IFERROR(VLOOKUP(Réponses_Domaines!A1315,Réponses_Répondants!$A$2:$B$5000,2,FALSE),"")</f>
        <v>TGO</v>
      </c>
      <c r="C1315">
        <f>Réponses_Domaines!D1315</f>
        <v>0</v>
      </c>
      <c r="D1315" t="str">
        <f>B1315&amp;"|"&amp;A1315</f>
        <v>TGO|D06</v>
      </c>
      <c r="E1315">
        <f>IF(C1315="","",IF(COUNTIF($D$2:D1315,D1315)=1,1,0))</f>
        <v>0</v>
      </c>
    </row>
    <row r="1316" spans="1:5" x14ac:dyDescent="0.2">
      <c r="A1316" t="str">
        <f>Réponses_Domaines!B1316</f>
        <v>D07</v>
      </c>
      <c r="B1316" t="str">
        <f>IFERROR(VLOOKUP(Réponses_Domaines!A1316,Réponses_Répondants!$A$2:$B$5000,2,FALSE),"")</f>
        <v>TGO</v>
      </c>
      <c r="C1316">
        <f>Réponses_Domaines!D1316</f>
        <v>0</v>
      </c>
      <c r="D1316" t="str">
        <f>B1316&amp;"|"&amp;A1316</f>
        <v>TGO|D07</v>
      </c>
      <c r="E1316">
        <f>IF(C1316="","",IF(COUNTIF($D$2:D1316,D1316)=1,1,0))</f>
        <v>0</v>
      </c>
    </row>
    <row r="1317" spans="1:5" x14ac:dyDescent="0.2">
      <c r="A1317" t="str">
        <f>Réponses_Domaines!B1317</f>
        <v>D08</v>
      </c>
      <c r="B1317" t="str">
        <f>IFERROR(VLOOKUP(Réponses_Domaines!A1317,Réponses_Répondants!$A$2:$B$5000,2,FALSE),"")</f>
        <v>TGO</v>
      </c>
      <c r="C1317">
        <f>Réponses_Domaines!D1317</f>
        <v>0</v>
      </c>
      <c r="D1317" t="str">
        <f>B1317&amp;"|"&amp;A1317</f>
        <v>TGO|D08</v>
      </c>
      <c r="E1317">
        <f>IF(C1317="","",IF(COUNTIF($D$2:D1317,D1317)=1,1,0))</f>
        <v>0</v>
      </c>
    </row>
    <row r="1318" spans="1:5" x14ac:dyDescent="0.2">
      <c r="A1318" t="str">
        <f>Réponses_Domaines!B1318</f>
        <v>D09</v>
      </c>
      <c r="B1318" t="str">
        <f>IFERROR(VLOOKUP(Réponses_Domaines!A1318,Réponses_Répondants!$A$2:$B$5000,2,FALSE),"")</f>
        <v>TGO</v>
      </c>
      <c r="C1318">
        <f>Réponses_Domaines!D1318</f>
        <v>0</v>
      </c>
      <c r="D1318" t="str">
        <f>B1318&amp;"|"&amp;A1318</f>
        <v>TGO|D09</v>
      </c>
      <c r="E1318">
        <f>IF(C1318="","",IF(COUNTIF($D$2:D1318,D1318)=1,1,0))</f>
        <v>0</v>
      </c>
    </row>
    <row r="1319" spans="1:5" x14ac:dyDescent="0.2">
      <c r="A1319" t="str">
        <f>Réponses_Domaines!B1319</f>
        <v>D10</v>
      </c>
      <c r="B1319" t="str">
        <f>IFERROR(VLOOKUP(Réponses_Domaines!A1319,Réponses_Répondants!$A$2:$B$5000,2,FALSE),"")</f>
        <v>TGO</v>
      </c>
      <c r="C1319">
        <f>Réponses_Domaines!D1319</f>
        <v>0</v>
      </c>
      <c r="D1319" t="str">
        <f>B1319&amp;"|"&amp;A1319</f>
        <v>TGO|D10</v>
      </c>
      <c r="E1319">
        <f>IF(C1319="","",IF(COUNTIF($D$2:D1319,D1319)=1,1,0))</f>
        <v>0</v>
      </c>
    </row>
    <row r="1320" spans="1:5" x14ac:dyDescent="0.2">
      <c r="A1320" t="str">
        <f>Réponses_Domaines!B1320</f>
        <v>D11</v>
      </c>
      <c r="B1320" t="str">
        <f>IFERROR(VLOOKUP(Réponses_Domaines!A1320,Réponses_Répondants!$A$2:$B$5000,2,FALSE),"")</f>
        <v>TGO</v>
      </c>
      <c r="C1320">
        <f>Réponses_Domaines!D1320</f>
        <v>3</v>
      </c>
      <c r="D1320" t="str">
        <f>B1320&amp;"|"&amp;A1320</f>
        <v>TGO|D11</v>
      </c>
      <c r="E1320">
        <f>IF(C1320="","",IF(COUNTIF($D$2:D1320,D1320)=1,1,0))</f>
        <v>0</v>
      </c>
    </row>
    <row r="1321" spans="1:5" x14ac:dyDescent="0.2">
      <c r="A1321" t="str">
        <f>Réponses_Domaines!B1321</f>
        <v>D12</v>
      </c>
      <c r="B1321" t="str">
        <f>IFERROR(VLOOKUP(Réponses_Domaines!A1321,Réponses_Répondants!$A$2:$B$5000,2,FALSE),"")</f>
        <v>TGO</v>
      </c>
      <c r="C1321">
        <f>Réponses_Domaines!D1321</f>
        <v>2</v>
      </c>
      <c r="D1321" t="str">
        <f>B1321&amp;"|"&amp;A1321</f>
        <v>TGO|D12</v>
      </c>
      <c r="E1321">
        <f>IF(C1321="","",IF(COUNTIF($D$2:D1321,D1321)=1,1,0))</f>
        <v>0</v>
      </c>
    </row>
    <row r="1322" spans="1:5" x14ac:dyDescent="0.2">
      <c r="A1322" t="str">
        <f>Réponses_Domaines!B1322</f>
        <v>D01</v>
      </c>
      <c r="B1322" t="str">
        <f>IFERROR(VLOOKUP(Réponses_Domaines!A1322,Réponses_Répondants!$A$2:$B$5000,2,FALSE),"")</f>
        <v>BFA</v>
      </c>
      <c r="C1322">
        <f>Réponses_Domaines!D1322</f>
        <v>0</v>
      </c>
      <c r="D1322" t="str">
        <f>B1322&amp;"|"&amp;A1322</f>
        <v>BFA|D01</v>
      </c>
      <c r="E1322">
        <f>IF(C1322="","",IF(COUNTIF($D$2:D1322,D1322)=1,1,0))</f>
        <v>0</v>
      </c>
    </row>
    <row r="1323" spans="1:5" x14ac:dyDescent="0.2">
      <c r="A1323" t="str">
        <f>Réponses_Domaines!B1323</f>
        <v>D02</v>
      </c>
      <c r="B1323" t="str">
        <f>IFERROR(VLOOKUP(Réponses_Domaines!A1323,Réponses_Répondants!$A$2:$B$5000,2,FALSE),"")</f>
        <v>BFA</v>
      </c>
      <c r="C1323">
        <f>Réponses_Domaines!D1323</f>
        <v>0</v>
      </c>
      <c r="D1323" t="str">
        <f>B1323&amp;"|"&amp;A1323</f>
        <v>BFA|D02</v>
      </c>
      <c r="E1323">
        <f>IF(C1323="","",IF(COUNTIF($D$2:D1323,D1323)=1,1,0))</f>
        <v>0</v>
      </c>
    </row>
    <row r="1324" spans="1:5" x14ac:dyDescent="0.2">
      <c r="A1324" t="str">
        <f>Réponses_Domaines!B1324</f>
        <v>D03</v>
      </c>
      <c r="B1324" t="str">
        <f>IFERROR(VLOOKUP(Réponses_Domaines!A1324,Réponses_Répondants!$A$2:$B$5000,2,FALSE),"")</f>
        <v>BFA</v>
      </c>
      <c r="C1324">
        <f>Réponses_Domaines!D1324</f>
        <v>0</v>
      </c>
      <c r="D1324" t="str">
        <f>B1324&amp;"|"&amp;A1324</f>
        <v>BFA|D03</v>
      </c>
      <c r="E1324">
        <f>IF(C1324="","",IF(COUNTIF($D$2:D1324,D1324)=1,1,0))</f>
        <v>0</v>
      </c>
    </row>
    <row r="1325" spans="1:5" x14ac:dyDescent="0.2">
      <c r="A1325" t="str">
        <f>Réponses_Domaines!B1325</f>
        <v>D04</v>
      </c>
      <c r="B1325" t="str">
        <f>IFERROR(VLOOKUP(Réponses_Domaines!A1325,Réponses_Répondants!$A$2:$B$5000,2,FALSE),"")</f>
        <v>BFA</v>
      </c>
      <c r="C1325">
        <f>Réponses_Domaines!D1325</f>
        <v>2</v>
      </c>
      <c r="D1325" t="str">
        <f>B1325&amp;"|"&amp;A1325</f>
        <v>BFA|D04</v>
      </c>
      <c r="E1325">
        <f>IF(C1325="","",IF(COUNTIF($D$2:D1325,D1325)=1,1,0))</f>
        <v>0</v>
      </c>
    </row>
    <row r="1326" spans="1:5" x14ac:dyDescent="0.2">
      <c r="A1326" t="str">
        <f>Réponses_Domaines!B1326</f>
        <v>D05</v>
      </c>
      <c r="B1326" t="str">
        <f>IFERROR(VLOOKUP(Réponses_Domaines!A1326,Réponses_Répondants!$A$2:$B$5000,2,FALSE),"")</f>
        <v>BFA</v>
      </c>
      <c r="C1326">
        <f>Réponses_Domaines!D1326</f>
        <v>0</v>
      </c>
      <c r="D1326" t="str">
        <f>B1326&amp;"|"&amp;A1326</f>
        <v>BFA|D05</v>
      </c>
      <c r="E1326">
        <f>IF(C1326="","",IF(COUNTIF($D$2:D1326,D1326)=1,1,0))</f>
        <v>0</v>
      </c>
    </row>
    <row r="1327" spans="1:5" x14ac:dyDescent="0.2">
      <c r="A1327" t="str">
        <f>Réponses_Domaines!B1327</f>
        <v>D06</v>
      </c>
      <c r="B1327" t="str">
        <f>IFERROR(VLOOKUP(Réponses_Domaines!A1327,Réponses_Répondants!$A$2:$B$5000,2,FALSE),"")</f>
        <v>BFA</v>
      </c>
      <c r="C1327">
        <f>Réponses_Domaines!D1327</f>
        <v>5</v>
      </c>
      <c r="D1327" t="str">
        <f>B1327&amp;"|"&amp;A1327</f>
        <v>BFA|D06</v>
      </c>
      <c r="E1327">
        <f>IF(C1327="","",IF(COUNTIF($D$2:D1327,D1327)=1,1,0))</f>
        <v>0</v>
      </c>
    </row>
    <row r="1328" spans="1:5" x14ac:dyDescent="0.2">
      <c r="A1328" t="str">
        <f>Réponses_Domaines!B1328</f>
        <v>D07</v>
      </c>
      <c r="B1328" t="str">
        <f>IFERROR(VLOOKUP(Réponses_Domaines!A1328,Réponses_Répondants!$A$2:$B$5000,2,FALSE),"")</f>
        <v>BFA</v>
      </c>
      <c r="C1328">
        <f>Réponses_Domaines!D1328</f>
        <v>0</v>
      </c>
      <c r="D1328" t="str">
        <f>B1328&amp;"|"&amp;A1328</f>
        <v>BFA|D07</v>
      </c>
      <c r="E1328">
        <f>IF(C1328="","",IF(COUNTIF($D$2:D1328,D1328)=1,1,0))</f>
        <v>0</v>
      </c>
    </row>
    <row r="1329" spans="1:5" x14ac:dyDescent="0.2">
      <c r="A1329" t="str">
        <f>Réponses_Domaines!B1329</f>
        <v>D08</v>
      </c>
      <c r="B1329" t="str">
        <f>IFERROR(VLOOKUP(Réponses_Domaines!A1329,Réponses_Répondants!$A$2:$B$5000,2,FALSE),"")</f>
        <v>BFA</v>
      </c>
      <c r="C1329">
        <f>Réponses_Domaines!D1329</f>
        <v>0</v>
      </c>
      <c r="D1329" t="str">
        <f>B1329&amp;"|"&amp;A1329</f>
        <v>BFA|D08</v>
      </c>
      <c r="E1329">
        <f>IF(C1329="","",IF(COUNTIF($D$2:D1329,D1329)=1,1,0))</f>
        <v>0</v>
      </c>
    </row>
    <row r="1330" spans="1:5" x14ac:dyDescent="0.2">
      <c r="A1330" t="str">
        <f>Réponses_Domaines!B1330</f>
        <v>D09</v>
      </c>
      <c r="B1330" t="str">
        <f>IFERROR(VLOOKUP(Réponses_Domaines!A1330,Réponses_Répondants!$A$2:$B$5000,2,FALSE),"")</f>
        <v>BFA</v>
      </c>
      <c r="C1330">
        <f>Réponses_Domaines!D1330</f>
        <v>3</v>
      </c>
      <c r="D1330" t="str">
        <f>B1330&amp;"|"&amp;A1330</f>
        <v>BFA|D09</v>
      </c>
      <c r="E1330">
        <f>IF(C1330="","",IF(COUNTIF($D$2:D1330,D1330)=1,1,0))</f>
        <v>0</v>
      </c>
    </row>
    <row r="1331" spans="1:5" x14ac:dyDescent="0.2">
      <c r="A1331" t="str">
        <f>Réponses_Domaines!B1331</f>
        <v>D10</v>
      </c>
      <c r="B1331" t="str">
        <f>IFERROR(VLOOKUP(Réponses_Domaines!A1331,Réponses_Répondants!$A$2:$B$5000,2,FALSE),"")</f>
        <v>BFA</v>
      </c>
      <c r="C1331">
        <f>Réponses_Domaines!D1331</f>
        <v>1</v>
      </c>
      <c r="D1331" t="str">
        <f>B1331&amp;"|"&amp;A1331</f>
        <v>BFA|D10</v>
      </c>
      <c r="E1331">
        <f>IF(C1331="","",IF(COUNTIF($D$2:D1331,D1331)=1,1,0))</f>
        <v>0</v>
      </c>
    </row>
    <row r="1332" spans="1:5" x14ac:dyDescent="0.2">
      <c r="A1332" t="str">
        <f>Réponses_Domaines!B1332</f>
        <v>D11</v>
      </c>
      <c r="B1332" t="str">
        <f>IFERROR(VLOOKUP(Réponses_Domaines!A1332,Réponses_Répondants!$A$2:$B$5000,2,FALSE),"")</f>
        <v>BFA</v>
      </c>
      <c r="C1332">
        <f>Réponses_Domaines!D1332</f>
        <v>0</v>
      </c>
      <c r="D1332" t="str">
        <f>B1332&amp;"|"&amp;A1332</f>
        <v>BFA|D11</v>
      </c>
      <c r="E1332">
        <f>IF(C1332="","",IF(COUNTIF($D$2:D1332,D1332)=1,1,0))</f>
        <v>0</v>
      </c>
    </row>
    <row r="1333" spans="1:5" x14ac:dyDescent="0.2">
      <c r="A1333" t="str">
        <f>Réponses_Domaines!B1333</f>
        <v>D12</v>
      </c>
      <c r="B1333" t="str">
        <f>IFERROR(VLOOKUP(Réponses_Domaines!A1333,Réponses_Répondants!$A$2:$B$5000,2,FALSE),"")</f>
        <v>BFA</v>
      </c>
      <c r="C1333">
        <f>Réponses_Domaines!D1333</f>
        <v>4</v>
      </c>
      <c r="D1333" t="str">
        <f>B1333&amp;"|"&amp;A1333</f>
        <v>BFA|D12</v>
      </c>
      <c r="E1333">
        <f>IF(C1333="","",IF(COUNTIF($D$2:D1333,D1333)=1,1,0))</f>
        <v>0</v>
      </c>
    </row>
    <row r="1334" spans="1:5" x14ac:dyDescent="0.2">
      <c r="A1334" t="str">
        <f>Réponses_Domaines!B1334</f>
        <v>D01</v>
      </c>
      <c r="B1334" t="str">
        <f>IFERROR(VLOOKUP(Réponses_Domaines!A1334,Réponses_Répondants!$A$2:$B$5000,2,FALSE),"")</f>
        <v>GMB</v>
      </c>
      <c r="C1334">
        <f>Réponses_Domaines!D1334</f>
        <v>0</v>
      </c>
      <c r="D1334" t="str">
        <f>B1334&amp;"|"&amp;A1334</f>
        <v>GMB|D01</v>
      </c>
      <c r="E1334">
        <f>IF(C1334="","",IF(COUNTIF($D$2:D1334,D1334)=1,1,0))</f>
        <v>0</v>
      </c>
    </row>
    <row r="1335" spans="1:5" x14ac:dyDescent="0.2">
      <c r="A1335" t="str">
        <f>Réponses_Domaines!B1335</f>
        <v>D02</v>
      </c>
      <c r="B1335" t="str">
        <f>IFERROR(VLOOKUP(Réponses_Domaines!A1335,Réponses_Répondants!$A$2:$B$5000,2,FALSE),"")</f>
        <v>GMB</v>
      </c>
      <c r="C1335">
        <f>Réponses_Domaines!D1335</f>
        <v>0</v>
      </c>
      <c r="D1335" t="str">
        <f>B1335&amp;"|"&amp;A1335</f>
        <v>GMB|D02</v>
      </c>
      <c r="E1335">
        <f>IF(C1335="","",IF(COUNTIF($D$2:D1335,D1335)=1,1,0))</f>
        <v>0</v>
      </c>
    </row>
    <row r="1336" spans="1:5" x14ac:dyDescent="0.2">
      <c r="A1336" t="str">
        <f>Réponses_Domaines!B1336</f>
        <v>D03</v>
      </c>
      <c r="B1336" t="str">
        <f>IFERROR(VLOOKUP(Réponses_Domaines!A1336,Réponses_Répondants!$A$2:$B$5000,2,FALSE),"")</f>
        <v>GMB</v>
      </c>
      <c r="C1336">
        <f>Réponses_Domaines!D1336</f>
        <v>0</v>
      </c>
      <c r="D1336" t="str">
        <f>B1336&amp;"|"&amp;A1336</f>
        <v>GMB|D03</v>
      </c>
      <c r="E1336">
        <f>IF(C1336="","",IF(COUNTIF($D$2:D1336,D1336)=1,1,0))</f>
        <v>0</v>
      </c>
    </row>
    <row r="1337" spans="1:5" x14ac:dyDescent="0.2">
      <c r="A1337" t="str">
        <f>Réponses_Domaines!B1337</f>
        <v>D04</v>
      </c>
      <c r="B1337" t="str">
        <f>IFERROR(VLOOKUP(Réponses_Domaines!A1337,Réponses_Répondants!$A$2:$B$5000,2,FALSE),"")</f>
        <v>GMB</v>
      </c>
      <c r="C1337">
        <f>Réponses_Domaines!D1337</f>
        <v>0</v>
      </c>
      <c r="D1337" t="str">
        <f>B1337&amp;"|"&amp;A1337</f>
        <v>GMB|D04</v>
      </c>
      <c r="E1337">
        <f>IF(C1337="","",IF(COUNTIF($D$2:D1337,D1337)=1,1,0))</f>
        <v>0</v>
      </c>
    </row>
    <row r="1338" spans="1:5" x14ac:dyDescent="0.2">
      <c r="A1338" t="str">
        <f>Réponses_Domaines!B1338</f>
        <v>D05</v>
      </c>
      <c r="B1338" t="str">
        <f>IFERROR(VLOOKUP(Réponses_Domaines!A1338,Réponses_Répondants!$A$2:$B$5000,2,FALSE),"")</f>
        <v>GMB</v>
      </c>
      <c r="C1338">
        <f>Réponses_Domaines!D1338</f>
        <v>0</v>
      </c>
      <c r="D1338" t="str">
        <f>B1338&amp;"|"&amp;A1338</f>
        <v>GMB|D05</v>
      </c>
      <c r="E1338">
        <f>IF(C1338="","",IF(COUNTIF($D$2:D1338,D1338)=1,1,0))</f>
        <v>0</v>
      </c>
    </row>
    <row r="1339" spans="1:5" x14ac:dyDescent="0.2">
      <c r="A1339" t="str">
        <f>Réponses_Domaines!B1339</f>
        <v>D06</v>
      </c>
      <c r="B1339" t="str">
        <f>IFERROR(VLOOKUP(Réponses_Domaines!A1339,Réponses_Répondants!$A$2:$B$5000,2,FALSE),"")</f>
        <v>GMB</v>
      </c>
      <c r="C1339">
        <f>Réponses_Domaines!D1339</f>
        <v>2</v>
      </c>
      <c r="D1339" t="str">
        <f>B1339&amp;"|"&amp;A1339</f>
        <v>GMB|D06</v>
      </c>
      <c r="E1339">
        <f>IF(C1339="","",IF(COUNTIF($D$2:D1339,D1339)=1,1,0))</f>
        <v>0</v>
      </c>
    </row>
    <row r="1340" spans="1:5" x14ac:dyDescent="0.2">
      <c r="A1340" t="str">
        <f>Réponses_Domaines!B1340</f>
        <v>D07</v>
      </c>
      <c r="B1340" t="str">
        <f>IFERROR(VLOOKUP(Réponses_Domaines!A1340,Réponses_Répondants!$A$2:$B$5000,2,FALSE),"")</f>
        <v>GMB</v>
      </c>
      <c r="C1340">
        <f>Réponses_Domaines!D1340</f>
        <v>3</v>
      </c>
      <c r="D1340" t="str">
        <f>B1340&amp;"|"&amp;A1340</f>
        <v>GMB|D07</v>
      </c>
      <c r="E1340">
        <f>IF(C1340="","",IF(COUNTIF($D$2:D1340,D1340)=1,1,0))</f>
        <v>0</v>
      </c>
    </row>
    <row r="1341" spans="1:5" x14ac:dyDescent="0.2">
      <c r="A1341" t="str">
        <f>Réponses_Domaines!B1341</f>
        <v>D08</v>
      </c>
      <c r="B1341" t="str">
        <f>IFERROR(VLOOKUP(Réponses_Domaines!A1341,Réponses_Répondants!$A$2:$B$5000,2,FALSE),"")</f>
        <v>GMB</v>
      </c>
      <c r="C1341">
        <f>Réponses_Domaines!D1341</f>
        <v>1</v>
      </c>
      <c r="D1341" t="str">
        <f>B1341&amp;"|"&amp;A1341</f>
        <v>GMB|D08</v>
      </c>
      <c r="E1341">
        <f>IF(C1341="","",IF(COUNTIF($D$2:D1341,D1341)=1,1,0))</f>
        <v>0</v>
      </c>
    </row>
    <row r="1342" spans="1:5" x14ac:dyDescent="0.2">
      <c r="A1342" t="str">
        <f>Réponses_Domaines!B1342</f>
        <v>D09</v>
      </c>
      <c r="B1342" t="str">
        <f>IFERROR(VLOOKUP(Réponses_Domaines!A1342,Réponses_Répondants!$A$2:$B$5000,2,FALSE),"")</f>
        <v>GMB</v>
      </c>
      <c r="C1342">
        <f>Réponses_Domaines!D1342</f>
        <v>0</v>
      </c>
      <c r="D1342" t="str">
        <f>B1342&amp;"|"&amp;A1342</f>
        <v>GMB|D09</v>
      </c>
      <c r="E1342">
        <f>IF(C1342="","",IF(COUNTIF($D$2:D1342,D1342)=1,1,0))</f>
        <v>0</v>
      </c>
    </row>
    <row r="1343" spans="1:5" x14ac:dyDescent="0.2">
      <c r="A1343" t="str">
        <f>Réponses_Domaines!B1343</f>
        <v>D10</v>
      </c>
      <c r="B1343" t="str">
        <f>IFERROR(VLOOKUP(Réponses_Domaines!A1343,Réponses_Répondants!$A$2:$B$5000,2,FALSE),"")</f>
        <v>GMB</v>
      </c>
      <c r="C1343">
        <f>Réponses_Domaines!D1343</f>
        <v>0</v>
      </c>
      <c r="D1343" t="str">
        <f>B1343&amp;"|"&amp;A1343</f>
        <v>GMB|D10</v>
      </c>
      <c r="E1343">
        <f>IF(C1343="","",IF(COUNTIF($D$2:D1343,D1343)=1,1,0))</f>
        <v>0</v>
      </c>
    </row>
    <row r="1344" spans="1:5" x14ac:dyDescent="0.2">
      <c r="A1344" t="str">
        <f>Réponses_Domaines!B1344</f>
        <v>D11</v>
      </c>
      <c r="B1344" t="str">
        <f>IFERROR(VLOOKUP(Réponses_Domaines!A1344,Réponses_Répondants!$A$2:$B$5000,2,FALSE),"")</f>
        <v>GMB</v>
      </c>
      <c r="C1344">
        <f>Réponses_Domaines!D1344</f>
        <v>4</v>
      </c>
      <c r="D1344" t="str">
        <f>B1344&amp;"|"&amp;A1344</f>
        <v>GMB|D11</v>
      </c>
      <c r="E1344">
        <f>IF(C1344="","",IF(COUNTIF($D$2:D1344,D1344)=1,1,0))</f>
        <v>0</v>
      </c>
    </row>
    <row r="1345" spans="1:5" x14ac:dyDescent="0.2">
      <c r="A1345" t="str">
        <f>Réponses_Domaines!B1345</f>
        <v>D12</v>
      </c>
      <c r="B1345" t="str">
        <f>IFERROR(VLOOKUP(Réponses_Domaines!A1345,Réponses_Répondants!$A$2:$B$5000,2,FALSE),"")</f>
        <v>GMB</v>
      </c>
      <c r="C1345">
        <f>Réponses_Domaines!D1345</f>
        <v>5</v>
      </c>
      <c r="D1345" t="str">
        <f>B1345&amp;"|"&amp;A1345</f>
        <v>GMB|D12</v>
      </c>
      <c r="E1345">
        <f>IF(C1345="","",IF(COUNTIF($D$2:D1345,D1345)=1,1,0))</f>
        <v>0</v>
      </c>
    </row>
    <row r="1346" spans="1:5" x14ac:dyDescent="0.2">
      <c r="A1346" t="str">
        <f>Réponses_Domaines!B1346</f>
        <v>D01</v>
      </c>
      <c r="B1346" t="str">
        <f>IFERROR(VLOOKUP(Réponses_Domaines!A1346,Réponses_Répondants!$A$2:$B$5000,2,FALSE),"")</f>
        <v>COD</v>
      </c>
      <c r="C1346">
        <f>Réponses_Domaines!D1346</f>
        <v>0</v>
      </c>
      <c r="D1346" t="str">
        <f>B1346&amp;"|"&amp;A1346</f>
        <v>COD|D01</v>
      </c>
      <c r="E1346">
        <f>IF(C1346="","",IF(COUNTIF($D$2:D1346,D1346)=1,1,0))</f>
        <v>0</v>
      </c>
    </row>
    <row r="1347" spans="1:5" x14ac:dyDescent="0.2">
      <c r="A1347" t="str">
        <f>Réponses_Domaines!B1347</f>
        <v>D02</v>
      </c>
      <c r="B1347" t="str">
        <f>IFERROR(VLOOKUP(Réponses_Domaines!A1347,Réponses_Répondants!$A$2:$B$5000,2,FALSE),"")</f>
        <v>COD</v>
      </c>
      <c r="C1347">
        <f>Réponses_Domaines!D1347</f>
        <v>0</v>
      </c>
      <c r="D1347" t="str">
        <f>B1347&amp;"|"&amp;A1347</f>
        <v>COD|D02</v>
      </c>
      <c r="E1347">
        <f>IF(C1347="","",IF(COUNTIF($D$2:D1347,D1347)=1,1,0))</f>
        <v>0</v>
      </c>
    </row>
    <row r="1348" spans="1:5" x14ac:dyDescent="0.2">
      <c r="A1348" t="str">
        <f>Réponses_Domaines!B1348</f>
        <v>D03</v>
      </c>
      <c r="B1348" t="str">
        <f>IFERROR(VLOOKUP(Réponses_Domaines!A1348,Réponses_Répondants!$A$2:$B$5000,2,FALSE),"")</f>
        <v>COD</v>
      </c>
      <c r="C1348">
        <f>Réponses_Domaines!D1348</f>
        <v>5</v>
      </c>
      <c r="D1348" t="str">
        <f>B1348&amp;"|"&amp;A1348</f>
        <v>COD|D03</v>
      </c>
      <c r="E1348">
        <f>IF(C1348="","",IF(COUNTIF($D$2:D1348,D1348)=1,1,0))</f>
        <v>0</v>
      </c>
    </row>
    <row r="1349" spans="1:5" x14ac:dyDescent="0.2">
      <c r="A1349" t="str">
        <f>Réponses_Domaines!B1349</f>
        <v>D04</v>
      </c>
      <c r="B1349" t="str">
        <f>IFERROR(VLOOKUP(Réponses_Domaines!A1349,Réponses_Répondants!$A$2:$B$5000,2,FALSE),"")</f>
        <v>COD</v>
      </c>
      <c r="C1349">
        <f>Réponses_Domaines!D1349</f>
        <v>4</v>
      </c>
      <c r="D1349" t="str">
        <f>B1349&amp;"|"&amp;A1349</f>
        <v>COD|D04</v>
      </c>
      <c r="E1349">
        <f>IF(C1349="","",IF(COUNTIF($D$2:D1349,D1349)=1,1,0))</f>
        <v>0</v>
      </c>
    </row>
    <row r="1350" spans="1:5" x14ac:dyDescent="0.2">
      <c r="A1350" t="str">
        <f>Réponses_Domaines!B1350</f>
        <v>D05</v>
      </c>
      <c r="B1350" t="str">
        <f>IFERROR(VLOOKUP(Réponses_Domaines!A1350,Réponses_Répondants!$A$2:$B$5000,2,FALSE),"")</f>
        <v>COD</v>
      </c>
      <c r="C1350">
        <f>Réponses_Domaines!D1350</f>
        <v>0</v>
      </c>
      <c r="D1350" t="str">
        <f>B1350&amp;"|"&amp;A1350</f>
        <v>COD|D05</v>
      </c>
      <c r="E1350">
        <f>IF(C1350="","",IF(COUNTIF($D$2:D1350,D1350)=1,1,0))</f>
        <v>0</v>
      </c>
    </row>
    <row r="1351" spans="1:5" x14ac:dyDescent="0.2">
      <c r="A1351" t="str">
        <f>Réponses_Domaines!B1351</f>
        <v>D06</v>
      </c>
      <c r="B1351" t="str">
        <f>IFERROR(VLOOKUP(Réponses_Domaines!A1351,Réponses_Répondants!$A$2:$B$5000,2,FALSE),"")</f>
        <v>COD</v>
      </c>
      <c r="C1351">
        <f>Réponses_Domaines!D1351</f>
        <v>0</v>
      </c>
      <c r="D1351" t="str">
        <f>B1351&amp;"|"&amp;A1351</f>
        <v>COD|D06</v>
      </c>
      <c r="E1351">
        <f>IF(C1351="","",IF(COUNTIF($D$2:D1351,D1351)=1,1,0))</f>
        <v>0</v>
      </c>
    </row>
    <row r="1352" spans="1:5" x14ac:dyDescent="0.2">
      <c r="A1352" t="str">
        <f>Réponses_Domaines!B1352</f>
        <v>D07</v>
      </c>
      <c r="B1352" t="str">
        <f>IFERROR(VLOOKUP(Réponses_Domaines!A1352,Réponses_Répondants!$A$2:$B$5000,2,FALSE),"")</f>
        <v>COD</v>
      </c>
      <c r="C1352">
        <f>Réponses_Domaines!D1352</f>
        <v>3</v>
      </c>
      <c r="D1352" t="str">
        <f>B1352&amp;"|"&amp;A1352</f>
        <v>COD|D07</v>
      </c>
      <c r="E1352">
        <f>IF(C1352="","",IF(COUNTIF($D$2:D1352,D1352)=1,1,0))</f>
        <v>0</v>
      </c>
    </row>
    <row r="1353" spans="1:5" x14ac:dyDescent="0.2">
      <c r="A1353" t="str">
        <f>Réponses_Domaines!B1353</f>
        <v>D08</v>
      </c>
      <c r="B1353" t="str">
        <f>IFERROR(VLOOKUP(Réponses_Domaines!A1353,Réponses_Répondants!$A$2:$B$5000,2,FALSE),"")</f>
        <v>COD</v>
      </c>
      <c r="C1353">
        <f>Réponses_Domaines!D1353</f>
        <v>1</v>
      </c>
      <c r="D1353" t="str">
        <f>B1353&amp;"|"&amp;A1353</f>
        <v>COD|D08</v>
      </c>
      <c r="E1353">
        <f>IF(C1353="","",IF(COUNTIF($D$2:D1353,D1353)=1,1,0))</f>
        <v>0</v>
      </c>
    </row>
    <row r="1354" spans="1:5" x14ac:dyDescent="0.2">
      <c r="A1354" t="str">
        <f>Réponses_Domaines!B1354</f>
        <v>D09</v>
      </c>
      <c r="B1354" t="str">
        <f>IFERROR(VLOOKUP(Réponses_Domaines!A1354,Réponses_Répondants!$A$2:$B$5000,2,FALSE),"")</f>
        <v>COD</v>
      </c>
      <c r="C1354">
        <f>Réponses_Domaines!D1354</f>
        <v>2</v>
      </c>
      <c r="D1354" t="str">
        <f>B1354&amp;"|"&amp;A1354</f>
        <v>COD|D09</v>
      </c>
      <c r="E1354">
        <f>IF(C1354="","",IF(COUNTIF($D$2:D1354,D1354)=1,1,0))</f>
        <v>0</v>
      </c>
    </row>
    <row r="1355" spans="1:5" x14ac:dyDescent="0.2">
      <c r="A1355" t="str">
        <f>Réponses_Domaines!B1355</f>
        <v>D10</v>
      </c>
      <c r="B1355" t="str">
        <f>IFERROR(VLOOKUP(Réponses_Domaines!A1355,Réponses_Répondants!$A$2:$B$5000,2,FALSE),"")</f>
        <v>COD</v>
      </c>
      <c r="C1355">
        <f>Réponses_Domaines!D1355</f>
        <v>0</v>
      </c>
      <c r="D1355" t="str">
        <f>B1355&amp;"|"&amp;A1355</f>
        <v>COD|D10</v>
      </c>
      <c r="E1355">
        <f>IF(C1355="","",IF(COUNTIF($D$2:D1355,D1355)=1,1,0))</f>
        <v>0</v>
      </c>
    </row>
    <row r="1356" spans="1:5" x14ac:dyDescent="0.2">
      <c r="A1356" t="str">
        <f>Réponses_Domaines!B1356</f>
        <v>D11</v>
      </c>
      <c r="B1356" t="str">
        <f>IFERROR(VLOOKUP(Réponses_Domaines!A1356,Réponses_Répondants!$A$2:$B$5000,2,FALSE),"")</f>
        <v>COD</v>
      </c>
      <c r="C1356">
        <f>Réponses_Domaines!D1356</f>
        <v>0</v>
      </c>
      <c r="D1356" t="str">
        <f>B1356&amp;"|"&amp;A1356</f>
        <v>COD|D11</v>
      </c>
      <c r="E1356">
        <f>IF(C1356="","",IF(COUNTIF($D$2:D1356,D1356)=1,1,0))</f>
        <v>0</v>
      </c>
    </row>
    <row r="1357" spans="1:5" x14ac:dyDescent="0.2">
      <c r="A1357" t="str">
        <f>Réponses_Domaines!B1357</f>
        <v>D12</v>
      </c>
      <c r="B1357" t="str">
        <f>IFERROR(VLOOKUP(Réponses_Domaines!A1357,Réponses_Répondants!$A$2:$B$5000,2,FALSE),"")</f>
        <v>COD</v>
      </c>
      <c r="C1357">
        <f>Réponses_Domaines!D1357</f>
        <v>0</v>
      </c>
      <c r="D1357" t="str">
        <f>B1357&amp;"|"&amp;A1357</f>
        <v>COD|D12</v>
      </c>
      <c r="E1357">
        <f>IF(C1357="","",IF(COUNTIF($D$2:D1357,D1357)=1,1,0))</f>
        <v>0</v>
      </c>
    </row>
    <row r="1358" spans="1:5" x14ac:dyDescent="0.2">
      <c r="A1358" t="str">
        <f>Réponses_Domaines!B1358</f>
        <v>D01</v>
      </c>
      <c r="B1358" t="str">
        <f>IFERROR(VLOOKUP(Réponses_Domaines!A1358,Réponses_Répondants!$A$2:$B$5000,2,FALSE),"")</f>
        <v>EGY</v>
      </c>
      <c r="C1358">
        <f>Réponses_Domaines!D1358</f>
        <v>0</v>
      </c>
      <c r="D1358" t="str">
        <f>B1358&amp;"|"&amp;A1358</f>
        <v>EGY|D01</v>
      </c>
      <c r="E1358">
        <f>IF(C1358="","",IF(COUNTIF($D$2:D1358,D1358)=1,1,0))</f>
        <v>0</v>
      </c>
    </row>
    <row r="1359" spans="1:5" x14ac:dyDescent="0.2">
      <c r="A1359" t="str">
        <f>Réponses_Domaines!B1359</f>
        <v>D02</v>
      </c>
      <c r="B1359" t="str">
        <f>IFERROR(VLOOKUP(Réponses_Domaines!A1359,Réponses_Répondants!$A$2:$B$5000,2,FALSE),"")</f>
        <v>EGY</v>
      </c>
      <c r="C1359">
        <f>Réponses_Domaines!D1359</f>
        <v>2</v>
      </c>
      <c r="D1359" t="str">
        <f>B1359&amp;"|"&amp;A1359</f>
        <v>EGY|D02</v>
      </c>
      <c r="E1359">
        <f>IF(C1359="","",IF(COUNTIF($D$2:D1359,D1359)=1,1,0))</f>
        <v>0</v>
      </c>
    </row>
    <row r="1360" spans="1:5" x14ac:dyDescent="0.2">
      <c r="A1360" t="str">
        <f>Réponses_Domaines!B1360</f>
        <v>D03</v>
      </c>
      <c r="B1360" t="str">
        <f>IFERROR(VLOOKUP(Réponses_Domaines!A1360,Réponses_Répondants!$A$2:$B$5000,2,FALSE),"")</f>
        <v>EGY</v>
      </c>
      <c r="C1360">
        <f>Réponses_Domaines!D1360</f>
        <v>0</v>
      </c>
      <c r="D1360" t="str">
        <f>B1360&amp;"|"&amp;A1360</f>
        <v>EGY|D03</v>
      </c>
      <c r="E1360">
        <f>IF(C1360="","",IF(COUNTIF($D$2:D1360,D1360)=1,1,0))</f>
        <v>0</v>
      </c>
    </row>
    <row r="1361" spans="1:5" x14ac:dyDescent="0.2">
      <c r="A1361" t="str">
        <f>Réponses_Domaines!B1361</f>
        <v>D04</v>
      </c>
      <c r="B1361" t="str">
        <f>IFERROR(VLOOKUP(Réponses_Domaines!A1361,Réponses_Répondants!$A$2:$B$5000,2,FALSE),"")</f>
        <v>EGY</v>
      </c>
      <c r="C1361">
        <f>Réponses_Domaines!D1361</f>
        <v>0</v>
      </c>
      <c r="D1361" t="str">
        <f>B1361&amp;"|"&amp;A1361</f>
        <v>EGY|D04</v>
      </c>
      <c r="E1361">
        <f>IF(C1361="","",IF(COUNTIF($D$2:D1361,D1361)=1,1,0))</f>
        <v>0</v>
      </c>
    </row>
    <row r="1362" spans="1:5" x14ac:dyDescent="0.2">
      <c r="A1362" t="str">
        <f>Réponses_Domaines!B1362</f>
        <v>D05</v>
      </c>
      <c r="B1362" t="str">
        <f>IFERROR(VLOOKUP(Réponses_Domaines!A1362,Réponses_Répondants!$A$2:$B$5000,2,FALSE),"")</f>
        <v>EGY</v>
      </c>
      <c r="C1362">
        <f>Réponses_Domaines!D1362</f>
        <v>1</v>
      </c>
      <c r="D1362" t="str">
        <f>B1362&amp;"|"&amp;A1362</f>
        <v>EGY|D05</v>
      </c>
      <c r="E1362">
        <f>IF(C1362="","",IF(COUNTIF($D$2:D1362,D1362)=1,1,0))</f>
        <v>0</v>
      </c>
    </row>
    <row r="1363" spans="1:5" x14ac:dyDescent="0.2">
      <c r="A1363" t="str">
        <f>Réponses_Domaines!B1363</f>
        <v>D06</v>
      </c>
      <c r="B1363" t="str">
        <f>IFERROR(VLOOKUP(Réponses_Domaines!A1363,Réponses_Répondants!$A$2:$B$5000,2,FALSE),"")</f>
        <v>EGY</v>
      </c>
      <c r="C1363">
        <f>Réponses_Domaines!D1363</f>
        <v>0</v>
      </c>
      <c r="D1363" t="str">
        <f>B1363&amp;"|"&amp;A1363</f>
        <v>EGY|D06</v>
      </c>
      <c r="E1363">
        <f>IF(C1363="","",IF(COUNTIF($D$2:D1363,D1363)=1,1,0))</f>
        <v>0</v>
      </c>
    </row>
    <row r="1364" spans="1:5" x14ac:dyDescent="0.2">
      <c r="A1364" t="str">
        <f>Réponses_Domaines!B1364</f>
        <v>D07</v>
      </c>
      <c r="B1364" t="str">
        <f>IFERROR(VLOOKUP(Réponses_Domaines!A1364,Réponses_Répondants!$A$2:$B$5000,2,FALSE),"")</f>
        <v>EGY</v>
      </c>
      <c r="C1364">
        <f>Réponses_Domaines!D1364</f>
        <v>0</v>
      </c>
      <c r="D1364" t="str">
        <f>B1364&amp;"|"&amp;A1364</f>
        <v>EGY|D07</v>
      </c>
      <c r="E1364">
        <f>IF(C1364="","",IF(COUNTIF($D$2:D1364,D1364)=1,1,0))</f>
        <v>0</v>
      </c>
    </row>
    <row r="1365" spans="1:5" x14ac:dyDescent="0.2">
      <c r="A1365" t="str">
        <f>Réponses_Domaines!B1365</f>
        <v>D08</v>
      </c>
      <c r="B1365" t="str">
        <f>IFERROR(VLOOKUP(Réponses_Domaines!A1365,Réponses_Répondants!$A$2:$B$5000,2,FALSE),"")</f>
        <v>EGY</v>
      </c>
      <c r="C1365">
        <f>Réponses_Domaines!D1365</f>
        <v>4</v>
      </c>
      <c r="D1365" t="str">
        <f>B1365&amp;"|"&amp;A1365</f>
        <v>EGY|D08</v>
      </c>
      <c r="E1365">
        <f>IF(C1365="","",IF(COUNTIF($D$2:D1365,D1365)=1,1,0))</f>
        <v>0</v>
      </c>
    </row>
    <row r="1366" spans="1:5" x14ac:dyDescent="0.2">
      <c r="A1366" t="str">
        <f>Réponses_Domaines!B1366</f>
        <v>D09</v>
      </c>
      <c r="B1366" t="str">
        <f>IFERROR(VLOOKUP(Réponses_Domaines!A1366,Réponses_Répondants!$A$2:$B$5000,2,FALSE),"")</f>
        <v>EGY</v>
      </c>
      <c r="C1366">
        <f>Réponses_Domaines!D1366</f>
        <v>3</v>
      </c>
      <c r="D1366" t="str">
        <f>B1366&amp;"|"&amp;A1366</f>
        <v>EGY|D09</v>
      </c>
      <c r="E1366">
        <f>IF(C1366="","",IF(COUNTIF($D$2:D1366,D1366)=1,1,0))</f>
        <v>0</v>
      </c>
    </row>
    <row r="1367" spans="1:5" x14ac:dyDescent="0.2">
      <c r="A1367" t="str">
        <f>Réponses_Domaines!B1367</f>
        <v>D10</v>
      </c>
      <c r="B1367" t="str">
        <f>IFERROR(VLOOKUP(Réponses_Domaines!A1367,Réponses_Répondants!$A$2:$B$5000,2,FALSE),"")</f>
        <v>EGY</v>
      </c>
      <c r="C1367">
        <f>Réponses_Domaines!D1367</f>
        <v>5</v>
      </c>
      <c r="D1367" t="str">
        <f>B1367&amp;"|"&amp;A1367</f>
        <v>EGY|D10</v>
      </c>
      <c r="E1367">
        <f>IF(C1367="","",IF(COUNTIF($D$2:D1367,D1367)=1,1,0))</f>
        <v>0</v>
      </c>
    </row>
    <row r="1368" spans="1:5" x14ac:dyDescent="0.2">
      <c r="A1368" t="str">
        <f>Réponses_Domaines!B1368</f>
        <v>D11</v>
      </c>
      <c r="B1368" t="str">
        <f>IFERROR(VLOOKUP(Réponses_Domaines!A1368,Réponses_Répondants!$A$2:$B$5000,2,FALSE),"")</f>
        <v>EGY</v>
      </c>
      <c r="C1368">
        <f>Réponses_Domaines!D1368</f>
        <v>0</v>
      </c>
      <c r="D1368" t="str">
        <f>B1368&amp;"|"&amp;A1368</f>
        <v>EGY|D11</v>
      </c>
      <c r="E1368">
        <f>IF(C1368="","",IF(COUNTIF($D$2:D1368,D1368)=1,1,0))</f>
        <v>0</v>
      </c>
    </row>
    <row r="1369" spans="1:5" x14ac:dyDescent="0.2">
      <c r="A1369" t="str">
        <f>Réponses_Domaines!B1369</f>
        <v>D12</v>
      </c>
      <c r="B1369" t="str">
        <f>IFERROR(VLOOKUP(Réponses_Domaines!A1369,Réponses_Répondants!$A$2:$B$5000,2,FALSE),"")</f>
        <v>EGY</v>
      </c>
      <c r="C1369">
        <f>Réponses_Domaines!D1369</f>
        <v>0</v>
      </c>
      <c r="D1369" t="str">
        <f>B1369&amp;"|"&amp;A1369</f>
        <v>EGY|D12</v>
      </c>
      <c r="E1369">
        <f>IF(C1369="","",IF(COUNTIF($D$2:D1369,D1369)=1,1,0))</f>
        <v>0</v>
      </c>
    </row>
    <row r="1370" spans="1:5" x14ac:dyDescent="0.2">
      <c r="A1370" t="str">
        <f>Réponses_Domaines!B1370</f>
        <v>D01</v>
      </c>
      <c r="B1370" t="str">
        <f>IFERROR(VLOOKUP(Réponses_Domaines!A1370,Réponses_Répondants!$A$2:$B$5000,2,FALSE),"")</f>
        <v>UGA</v>
      </c>
      <c r="C1370">
        <f>Réponses_Domaines!D1370</f>
        <v>0</v>
      </c>
      <c r="D1370" t="str">
        <f>B1370&amp;"|"&amp;A1370</f>
        <v>UGA|D01</v>
      </c>
      <c r="E1370">
        <f>IF(C1370="","",IF(COUNTIF($D$2:D1370,D1370)=1,1,0))</f>
        <v>0</v>
      </c>
    </row>
    <row r="1371" spans="1:5" x14ac:dyDescent="0.2">
      <c r="A1371" t="str">
        <f>Réponses_Domaines!B1371</f>
        <v>D02</v>
      </c>
      <c r="B1371" t="str">
        <f>IFERROR(VLOOKUP(Réponses_Domaines!A1371,Réponses_Répondants!$A$2:$B$5000,2,FALSE),"")</f>
        <v>UGA</v>
      </c>
      <c r="C1371">
        <f>Réponses_Domaines!D1371</f>
        <v>2</v>
      </c>
      <c r="D1371" t="str">
        <f>B1371&amp;"|"&amp;A1371</f>
        <v>UGA|D02</v>
      </c>
      <c r="E1371">
        <f>IF(C1371="","",IF(COUNTIF($D$2:D1371,D1371)=1,1,0))</f>
        <v>0</v>
      </c>
    </row>
    <row r="1372" spans="1:5" x14ac:dyDescent="0.2">
      <c r="A1372" t="str">
        <f>Réponses_Domaines!B1372</f>
        <v>D03</v>
      </c>
      <c r="B1372" t="str">
        <f>IFERROR(VLOOKUP(Réponses_Domaines!A1372,Réponses_Répondants!$A$2:$B$5000,2,FALSE),"")</f>
        <v>UGA</v>
      </c>
      <c r="C1372">
        <f>Réponses_Domaines!D1372</f>
        <v>0</v>
      </c>
      <c r="D1372" t="str">
        <f>B1372&amp;"|"&amp;A1372</f>
        <v>UGA|D03</v>
      </c>
      <c r="E1372">
        <f>IF(C1372="","",IF(COUNTIF($D$2:D1372,D1372)=1,1,0))</f>
        <v>0</v>
      </c>
    </row>
    <row r="1373" spans="1:5" x14ac:dyDescent="0.2">
      <c r="A1373" t="str">
        <f>Réponses_Domaines!B1373</f>
        <v>D04</v>
      </c>
      <c r="B1373" t="str">
        <f>IFERROR(VLOOKUP(Réponses_Domaines!A1373,Réponses_Répondants!$A$2:$B$5000,2,FALSE),"")</f>
        <v>UGA</v>
      </c>
      <c r="C1373">
        <f>Réponses_Domaines!D1373</f>
        <v>0</v>
      </c>
      <c r="D1373" t="str">
        <f>B1373&amp;"|"&amp;A1373</f>
        <v>UGA|D04</v>
      </c>
      <c r="E1373">
        <f>IF(C1373="","",IF(COUNTIF($D$2:D1373,D1373)=1,1,0))</f>
        <v>0</v>
      </c>
    </row>
    <row r="1374" spans="1:5" x14ac:dyDescent="0.2">
      <c r="A1374" t="str">
        <f>Réponses_Domaines!B1374</f>
        <v>D05</v>
      </c>
      <c r="B1374" t="str">
        <f>IFERROR(VLOOKUP(Réponses_Domaines!A1374,Réponses_Répondants!$A$2:$B$5000,2,FALSE),"")</f>
        <v>UGA</v>
      </c>
      <c r="C1374">
        <f>Réponses_Domaines!D1374</f>
        <v>0</v>
      </c>
      <c r="D1374" t="str">
        <f>B1374&amp;"|"&amp;A1374</f>
        <v>UGA|D05</v>
      </c>
      <c r="E1374">
        <f>IF(C1374="","",IF(COUNTIF($D$2:D1374,D1374)=1,1,0))</f>
        <v>0</v>
      </c>
    </row>
    <row r="1375" spans="1:5" x14ac:dyDescent="0.2">
      <c r="A1375" t="str">
        <f>Réponses_Domaines!B1375</f>
        <v>D06</v>
      </c>
      <c r="B1375" t="str">
        <f>IFERROR(VLOOKUP(Réponses_Domaines!A1375,Réponses_Répondants!$A$2:$B$5000,2,FALSE),"")</f>
        <v>UGA</v>
      </c>
      <c r="C1375">
        <f>Réponses_Domaines!D1375</f>
        <v>0</v>
      </c>
      <c r="D1375" t="str">
        <f>B1375&amp;"|"&amp;A1375</f>
        <v>UGA|D06</v>
      </c>
      <c r="E1375">
        <f>IF(C1375="","",IF(COUNTIF($D$2:D1375,D1375)=1,1,0))</f>
        <v>0</v>
      </c>
    </row>
    <row r="1376" spans="1:5" x14ac:dyDescent="0.2">
      <c r="A1376" t="str">
        <f>Réponses_Domaines!B1376</f>
        <v>D07</v>
      </c>
      <c r="B1376" t="str">
        <f>IFERROR(VLOOKUP(Réponses_Domaines!A1376,Réponses_Répondants!$A$2:$B$5000,2,FALSE),"")</f>
        <v>UGA</v>
      </c>
      <c r="C1376">
        <f>Réponses_Domaines!D1376</f>
        <v>1</v>
      </c>
      <c r="D1376" t="str">
        <f>B1376&amp;"|"&amp;A1376</f>
        <v>UGA|D07</v>
      </c>
      <c r="E1376">
        <f>IF(C1376="","",IF(COUNTIF($D$2:D1376,D1376)=1,1,0))</f>
        <v>0</v>
      </c>
    </row>
    <row r="1377" spans="1:5" x14ac:dyDescent="0.2">
      <c r="A1377" t="str">
        <f>Réponses_Domaines!B1377</f>
        <v>D08</v>
      </c>
      <c r="B1377" t="str">
        <f>IFERROR(VLOOKUP(Réponses_Domaines!A1377,Réponses_Répondants!$A$2:$B$5000,2,FALSE),"")</f>
        <v>UGA</v>
      </c>
      <c r="C1377">
        <f>Réponses_Domaines!D1377</f>
        <v>4</v>
      </c>
      <c r="D1377" t="str">
        <f>B1377&amp;"|"&amp;A1377</f>
        <v>UGA|D08</v>
      </c>
      <c r="E1377">
        <f>IF(C1377="","",IF(COUNTIF($D$2:D1377,D1377)=1,1,0))</f>
        <v>0</v>
      </c>
    </row>
    <row r="1378" spans="1:5" x14ac:dyDescent="0.2">
      <c r="A1378" t="str">
        <f>Réponses_Domaines!B1378</f>
        <v>D09</v>
      </c>
      <c r="B1378" t="str">
        <f>IFERROR(VLOOKUP(Réponses_Domaines!A1378,Réponses_Répondants!$A$2:$B$5000,2,FALSE),"")</f>
        <v>UGA</v>
      </c>
      <c r="C1378">
        <f>Réponses_Domaines!D1378</f>
        <v>3</v>
      </c>
      <c r="D1378" t="str">
        <f>B1378&amp;"|"&amp;A1378</f>
        <v>UGA|D09</v>
      </c>
      <c r="E1378">
        <f>IF(C1378="","",IF(COUNTIF($D$2:D1378,D1378)=1,1,0))</f>
        <v>0</v>
      </c>
    </row>
    <row r="1379" spans="1:5" x14ac:dyDescent="0.2">
      <c r="A1379" t="str">
        <f>Réponses_Domaines!B1379</f>
        <v>D10</v>
      </c>
      <c r="B1379" t="str">
        <f>IFERROR(VLOOKUP(Réponses_Domaines!A1379,Réponses_Répondants!$A$2:$B$5000,2,FALSE),"")</f>
        <v>UGA</v>
      </c>
      <c r="C1379">
        <f>Réponses_Domaines!D1379</f>
        <v>5</v>
      </c>
      <c r="D1379" t="str">
        <f>B1379&amp;"|"&amp;A1379</f>
        <v>UGA|D10</v>
      </c>
      <c r="E1379">
        <f>IF(C1379="","",IF(COUNTIF($D$2:D1379,D1379)=1,1,0))</f>
        <v>0</v>
      </c>
    </row>
    <row r="1380" spans="1:5" x14ac:dyDescent="0.2">
      <c r="A1380" t="str">
        <f>Réponses_Domaines!B1380</f>
        <v>D11</v>
      </c>
      <c r="B1380" t="str">
        <f>IFERROR(VLOOKUP(Réponses_Domaines!A1380,Réponses_Répondants!$A$2:$B$5000,2,FALSE),"")</f>
        <v>UGA</v>
      </c>
      <c r="C1380">
        <f>Réponses_Domaines!D1380</f>
        <v>0</v>
      </c>
      <c r="D1380" t="str">
        <f>B1380&amp;"|"&amp;A1380</f>
        <v>UGA|D11</v>
      </c>
      <c r="E1380">
        <f>IF(C1380="","",IF(COUNTIF($D$2:D1380,D1380)=1,1,0))</f>
        <v>0</v>
      </c>
    </row>
    <row r="1381" spans="1:5" x14ac:dyDescent="0.2">
      <c r="A1381" t="str">
        <f>Réponses_Domaines!B1381</f>
        <v>D12</v>
      </c>
      <c r="B1381" t="str">
        <f>IFERROR(VLOOKUP(Réponses_Domaines!A1381,Réponses_Répondants!$A$2:$B$5000,2,FALSE),"")</f>
        <v>UGA</v>
      </c>
      <c r="C1381">
        <f>Réponses_Domaines!D1381</f>
        <v>0</v>
      </c>
      <c r="D1381" t="str">
        <f>B1381&amp;"|"&amp;A1381</f>
        <v>UGA|D12</v>
      </c>
      <c r="E1381">
        <f>IF(C1381="","",IF(COUNTIF($D$2:D1381,D1381)=1,1,0))</f>
        <v>0</v>
      </c>
    </row>
    <row r="1382" spans="1:5" x14ac:dyDescent="0.2">
      <c r="A1382" t="str">
        <f>Réponses_Domaines!B1382</f>
        <v>D01</v>
      </c>
      <c r="B1382" t="str">
        <f>IFERROR(VLOOKUP(Réponses_Domaines!A1382,Réponses_Répondants!$A$2:$B$5000,2,FALSE),"")</f>
        <v>DZA</v>
      </c>
      <c r="C1382">
        <f>Réponses_Domaines!D1382</f>
        <v>1</v>
      </c>
      <c r="D1382" t="str">
        <f>B1382&amp;"|"&amp;A1382</f>
        <v>DZA|D01</v>
      </c>
      <c r="E1382">
        <f>IF(C1382="","",IF(COUNTIF($D$2:D1382,D1382)=1,1,0))</f>
        <v>0</v>
      </c>
    </row>
    <row r="1383" spans="1:5" x14ac:dyDescent="0.2">
      <c r="A1383" t="str">
        <f>Réponses_Domaines!B1383</f>
        <v>D02</v>
      </c>
      <c r="B1383" t="str">
        <f>IFERROR(VLOOKUP(Réponses_Domaines!A1383,Réponses_Répondants!$A$2:$B$5000,2,FALSE),"")</f>
        <v>DZA</v>
      </c>
      <c r="C1383">
        <f>Réponses_Domaines!D1383</f>
        <v>0</v>
      </c>
      <c r="D1383" t="str">
        <f>B1383&amp;"|"&amp;A1383</f>
        <v>DZA|D02</v>
      </c>
      <c r="E1383">
        <f>IF(C1383="","",IF(COUNTIF($D$2:D1383,D1383)=1,1,0))</f>
        <v>0</v>
      </c>
    </row>
    <row r="1384" spans="1:5" x14ac:dyDescent="0.2">
      <c r="A1384" t="str">
        <f>Réponses_Domaines!B1384</f>
        <v>D03</v>
      </c>
      <c r="B1384" t="str">
        <f>IFERROR(VLOOKUP(Réponses_Domaines!A1384,Réponses_Répondants!$A$2:$B$5000,2,FALSE),"")</f>
        <v>DZA</v>
      </c>
      <c r="C1384">
        <f>Réponses_Domaines!D1384</f>
        <v>0</v>
      </c>
      <c r="D1384" t="str">
        <f>B1384&amp;"|"&amp;A1384</f>
        <v>DZA|D03</v>
      </c>
      <c r="E1384">
        <f>IF(C1384="","",IF(COUNTIF($D$2:D1384,D1384)=1,1,0))</f>
        <v>0</v>
      </c>
    </row>
    <row r="1385" spans="1:5" x14ac:dyDescent="0.2">
      <c r="A1385" t="str">
        <f>Réponses_Domaines!B1385</f>
        <v>D04</v>
      </c>
      <c r="B1385" t="str">
        <f>IFERROR(VLOOKUP(Réponses_Domaines!A1385,Réponses_Répondants!$A$2:$B$5000,2,FALSE),"")</f>
        <v>DZA</v>
      </c>
      <c r="C1385">
        <f>Réponses_Domaines!D1385</f>
        <v>0</v>
      </c>
      <c r="D1385" t="str">
        <f>B1385&amp;"|"&amp;A1385</f>
        <v>DZA|D04</v>
      </c>
      <c r="E1385">
        <f>IF(C1385="","",IF(COUNTIF($D$2:D1385,D1385)=1,1,0))</f>
        <v>0</v>
      </c>
    </row>
    <row r="1386" spans="1:5" x14ac:dyDescent="0.2">
      <c r="A1386" t="str">
        <f>Réponses_Domaines!B1386</f>
        <v>D05</v>
      </c>
      <c r="B1386" t="str">
        <f>IFERROR(VLOOKUP(Réponses_Domaines!A1386,Réponses_Répondants!$A$2:$B$5000,2,FALSE),"")</f>
        <v>DZA</v>
      </c>
      <c r="C1386">
        <f>Réponses_Domaines!D1386</f>
        <v>3</v>
      </c>
      <c r="D1386" t="str">
        <f>B1386&amp;"|"&amp;A1386</f>
        <v>DZA|D05</v>
      </c>
      <c r="E1386">
        <f>IF(C1386="","",IF(COUNTIF($D$2:D1386,D1386)=1,1,0))</f>
        <v>0</v>
      </c>
    </row>
    <row r="1387" spans="1:5" x14ac:dyDescent="0.2">
      <c r="A1387" t="str">
        <f>Réponses_Domaines!B1387</f>
        <v>D06</v>
      </c>
      <c r="B1387" t="str">
        <f>IFERROR(VLOOKUP(Réponses_Domaines!A1387,Réponses_Répondants!$A$2:$B$5000,2,FALSE),"")</f>
        <v>DZA</v>
      </c>
      <c r="C1387">
        <f>Réponses_Domaines!D1387</f>
        <v>5</v>
      </c>
      <c r="D1387" t="str">
        <f>B1387&amp;"|"&amp;A1387</f>
        <v>DZA|D06</v>
      </c>
      <c r="E1387">
        <f>IF(C1387="","",IF(COUNTIF($D$2:D1387,D1387)=1,1,0))</f>
        <v>0</v>
      </c>
    </row>
    <row r="1388" spans="1:5" x14ac:dyDescent="0.2">
      <c r="A1388" t="str">
        <f>Réponses_Domaines!B1388</f>
        <v>D07</v>
      </c>
      <c r="B1388" t="str">
        <f>IFERROR(VLOOKUP(Réponses_Domaines!A1388,Réponses_Répondants!$A$2:$B$5000,2,FALSE),"")</f>
        <v>DZA</v>
      </c>
      <c r="C1388">
        <f>Réponses_Domaines!D1388</f>
        <v>0</v>
      </c>
      <c r="D1388" t="str">
        <f>B1388&amp;"|"&amp;A1388</f>
        <v>DZA|D07</v>
      </c>
      <c r="E1388">
        <f>IF(C1388="","",IF(COUNTIF($D$2:D1388,D1388)=1,1,0))</f>
        <v>0</v>
      </c>
    </row>
    <row r="1389" spans="1:5" x14ac:dyDescent="0.2">
      <c r="A1389" t="str">
        <f>Réponses_Domaines!B1389</f>
        <v>D08</v>
      </c>
      <c r="B1389" t="str">
        <f>IFERROR(VLOOKUP(Réponses_Domaines!A1389,Réponses_Répondants!$A$2:$B$5000,2,FALSE),"")</f>
        <v>DZA</v>
      </c>
      <c r="C1389">
        <f>Réponses_Domaines!D1389</f>
        <v>0</v>
      </c>
      <c r="D1389" t="str">
        <f>B1389&amp;"|"&amp;A1389</f>
        <v>DZA|D08</v>
      </c>
      <c r="E1389">
        <f>IF(C1389="","",IF(COUNTIF($D$2:D1389,D1389)=1,1,0))</f>
        <v>0</v>
      </c>
    </row>
    <row r="1390" spans="1:5" x14ac:dyDescent="0.2">
      <c r="A1390" t="str">
        <f>Réponses_Domaines!B1390</f>
        <v>D09</v>
      </c>
      <c r="B1390" t="str">
        <f>IFERROR(VLOOKUP(Réponses_Domaines!A1390,Réponses_Répondants!$A$2:$B$5000,2,FALSE),"")</f>
        <v>DZA</v>
      </c>
      <c r="C1390">
        <f>Réponses_Domaines!D1390</f>
        <v>4</v>
      </c>
      <c r="D1390" t="str">
        <f>B1390&amp;"|"&amp;A1390</f>
        <v>DZA|D09</v>
      </c>
      <c r="E1390">
        <f>IF(C1390="","",IF(COUNTIF($D$2:D1390,D1390)=1,1,0))</f>
        <v>0</v>
      </c>
    </row>
    <row r="1391" spans="1:5" x14ac:dyDescent="0.2">
      <c r="A1391" t="str">
        <f>Réponses_Domaines!B1391</f>
        <v>D10</v>
      </c>
      <c r="B1391" t="str">
        <f>IFERROR(VLOOKUP(Réponses_Domaines!A1391,Réponses_Répondants!$A$2:$B$5000,2,FALSE),"")</f>
        <v>DZA</v>
      </c>
      <c r="C1391">
        <f>Réponses_Domaines!D1391</f>
        <v>0</v>
      </c>
      <c r="D1391" t="str">
        <f>B1391&amp;"|"&amp;A1391</f>
        <v>DZA|D10</v>
      </c>
      <c r="E1391">
        <f>IF(C1391="","",IF(COUNTIF($D$2:D1391,D1391)=1,1,0))</f>
        <v>0</v>
      </c>
    </row>
    <row r="1392" spans="1:5" x14ac:dyDescent="0.2">
      <c r="A1392" t="str">
        <f>Réponses_Domaines!B1392</f>
        <v>D11</v>
      </c>
      <c r="B1392" t="str">
        <f>IFERROR(VLOOKUP(Réponses_Domaines!A1392,Réponses_Répondants!$A$2:$B$5000,2,FALSE),"")</f>
        <v>DZA</v>
      </c>
      <c r="C1392">
        <f>Réponses_Domaines!D1392</f>
        <v>0</v>
      </c>
      <c r="D1392" t="str">
        <f>B1392&amp;"|"&amp;A1392</f>
        <v>DZA|D11</v>
      </c>
      <c r="E1392">
        <f>IF(C1392="","",IF(COUNTIF($D$2:D1392,D1392)=1,1,0))</f>
        <v>0</v>
      </c>
    </row>
    <row r="1393" spans="1:5" x14ac:dyDescent="0.2">
      <c r="A1393" t="str">
        <f>Réponses_Domaines!B1393</f>
        <v>D12</v>
      </c>
      <c r="B1393" t="str">
        <f>IFERROR(VLOOKUP(Réponses_Domaines!A1393,Réponses_Répondants!$A$2:$B$5000,2,FALSE),"")</f>
        <v>DZA</v>
      </c>
      <c r="C1393">
        <f>Réponses_Domaines!D1393</f>
        <v>2</v>
      </c>
      <c r="D1393" t="str">
        <f>B1393&amp;"|"&amp;A1393</f>
        <v>DZA|D12</v>
      </c>
      <c r="E1393">
        <f>IF(C1393="","",IF(COUNTIF($D$2:D1393,D1393)=1,1,0))</f>
        <v>0</v>
      </c>
    </row>
    <row r="1394" spans="1:5" x14ac:dyDescent="0.2">
      <c r="A1394" t="str">
        <f>Réponses_Domaines!B1394</f>
        <v>D01</v>
      </c>
      <c r="B1394" t="str">
        <f>IFERROR(VLOOKUP(Réponses_Domaines!A1394,Réponses_Répondants!$A$2:$B$5000,2,FALSE),"")</f>
        <v>GMB</v>
      </c>
      <c r="C1394">
        <f>Réponses_Domaines!D1394</f>
        <v>1</v>
      </c>
      <c r="D1394" t="str">
        <f>B1394&amp;"|"&amp;A1394</f>
        <v>GMB|D01</v>
      </c>
      <c r="E1394">
        <f>IF(C1394="","",IF(COUNTIF($D$2:D1394,D1394)=1,1,0))</f>
        <v>0</v>
      </c>
    </row>
    <row r="1395" spans="1:5" x14ac:dyDescent="0.2">
      <c r="A1395" t="str">
        <f>Réponses_Domaines!B1395</f>
        <v>D02</v>
      </c>
      <c r="B1395" t="str">
        <f>IFERROR(VLOOKUP(Réponses_Domaines!A1395,Réponses_Répondants!$A$2:$B$5000,2,FALSE),"")</f>
        <v>GMB</v>
      </c>
      <c r="C1395">
        <f>Réponses_Domaines!D1395</f>
        <v>0</v>
      </c>
      <c r="D1395" t="str">
        <f>B1395&amp;"|"&amp;A1395</f>
        <v>GMB|D02</v>
      </c>
      <c r="E1395">
        <f>IF(C1395="","",IF(COUNTIF($D$2:D1395,D1395)=1,1,0))</f>
        <v>0</v>
      </c>
    </row>
    <row r="1396" spans="1:5" x14ac:dyDescent="0.2">
      <c r="A1396" t="str">
        <f>Réponses_Domaines!B1396</f>
        <v>D03</v>
      </c>
      <c r="B1396" t="str">
        <f>IFERROR(VLOOKUP(Réponses_Domaines!A1396,Réponses_Répondants!$A$2:$B$5000,2,FALSE),"")</f>
        <v>GMB</v>
      </c>
      <c r="C1396">
        <f>Réponses_Domaines!D1396</f>
        <v>0</v>
      </c>
      <c r="D1396" t="str">
        <f>B1396&amp;"|"&amp;A1396</f>
        <v>GMB|D03</v>
      </c>
      <c r="E1396">
        <f>IF(C1396="","",IF(COUNTIF($D$2:D1396,D1396)=1,1,0))</f>
        <v>0</v>
      </c>
    </row>
    <row r="1397" spans="1:5" x14ac:dyDescent="0.2">
      <c r="A1397" t="str">
        <f>Réponses_Domaines!B1397</f>
        <v>D04</v>
      </c>
      <c r="B1397" t="str">
        <f>IFERROR(VLOOKUP(Réponses_Domaines!A1397,Réponses_Répondants!$A$2:$B$5000,2,FALSE),"")</f>
        <v>GMB</v>
      </c>
      <c r="C1397">
        <f>Réponses_Domaines!D1397</f>
        <v>0</v>
      </c>
      <c r="D1397" t="str">
        <f>B1397&amp;"|"&amp;A1397</f>
        <v>GMB|D04</v>
      </c>
      <c r="E1397">
        <f>IF(C1397="","",IF(COUNTIF($D$2:D1397,D1397)=1,1,0))</f>
        <v>0</v>
      </c>
    </row>
    <row r="1398" spans="1:5" x14ac:dyDescent="0.2">
      <c r="A1398" t="str">
        <f>Réponses_Domaines!B1398</f>
        <v>D05</v>
      </c>
      <c r="B1398" t="str">
        <f>IFERROR(VLOOKUP(Réponses_Domaines!A1398,Réponses_Répondants!$A$2:$B$5000,2,FALSE),"")</f>
        <v>GMB</v>
      </c>
      <c r="C1398">
        <f>Réponses_Domaines!D1398</f>
        <v>4</v>
      </c>
      <c r="D1398" t="str">
        <f>B1398&amp;"|"&amp;A1398</f>
        <v>GMB|D05</v>
      </c>
      <c r="E1398">
        <f>IF(C1398="","",IF(COUNTIF($D$2:D1398,D1398)=1,1,0))</f>
        <v>0</v>
      </c>
    </row>
    <row r="1399" spans="1:5" x14ac:dyDescent="0.2">
      <c r="A1399" t="str">
        <f>Réponses_Domaines!B1399</f>
        <v>D06</v>
      </c>
      <c r="B1399" t="str">
        <f>IFERROR(VLOOKUP(Réponses_Domaines!A1399,Réponses_Répondants!$A$2:$B$5000,2,FALSE),"")</f>
        <v>GMB</v>
      </c>
      <c r="C1399">
        <f>Réponses_Domaines!D1399</f>
        <v>0</v>
      </c>
      <c r="D1399" t="str">
        <f>B1399&amp;"|"&amp;A1399</f>
        <v>GMB|D06</v>
      </c>
      <c r="E1399">
        <f>IF(C1399="","",IF(COUNTIF($D$2:D1399,D1399)=1,1,0))</f>
        <v>0</v>
      </c>
    </row>
    <row r="1400" spans="1:5" x14ac:dyDescent="0.2">
      <c r="A1400" t="str">
        <f>Réponses_Domaines!B1400</f>
        <v>D07</v>
      </c>
      <c r="B1400" t="str">
        <f>IFERROR(VLOOKUP(Réponses_Domaines!A1400,Réponses_Répondants!$A$2:$B$5000,2,FALSE),"")</f>
        <v>GMB</v>
      </c>
      <c r="C1400">
        <f>Réponses_Domaines!D1400</f>
        <v>5</v>
      </c>
      <c r="D1400" t="str">
        <f>B1400&amp;"|"&amp;A1400</f>
        <v>GMB|D07</v>
      </c>
      <c r="E1400">
        <f>IF(C1400="","",IF(COUNTIF($D$2:D1400,D1400)=1,1,0))</f>
        <v>0</v>
      </c>
    </row>
    <row r="1401" spans="1:5" x14ac:dyDescent="0.2">
      <c r="A1401" t="str">
        <f>Réponses_Domaines!B1401</f>
        <v>D08</v>
      </c>
      <c r="B1401" t="str">
        <f>IFERROR(VLOOKUP(Réponses_Domaines!A1401,Réponses_Répondants!$A$2:$B$5000,2,FALSE),"")</f>
        <v>GMB</v>
      </c>
      <c r="C1401">
        <f>Réponses_Domaines!D1401</f>
        <v>3</v>
      </c>
      <c r="D1401" t="str">
        <f>B1401&amp;"|"&amp;A1401</f>
        <v>GMB|D08</v>
      </c>
      <c r="E1401">
        <f>IF(C1401="","",IF(COUNTIF($D$2:D1401,D1401)=1,1,0))</f>
        <v>0</v>
      </c>
    </row>
    <row r="1402" spans="1:5" x14ac:dyDescent="0.2">
      <c r="A1402" t="str">
        <f>Réponses_Domaines!B1402</f>
        <v>D09</v>
      </c>
      <c r="B1402" t="str">
        <f>IFERROR(VLOOKUP(Réponses_Domaines!A1402,Réponses_Répondants!$A$2:$B$5000,2,FALSE),"")</f>
        <v>GMB</v>
      </c>
      <c r="C1402">
        <f>Réponses_Domaines!D1402</f>
        <v>0</v>
      </c>
      <c r="D1402" t="str">
        <f>B1402&amp;"|"&amp;A1402</f>
        <v>GMB|D09</v>
      </c>
      <c r="E1402">
        <f>IF(C1402="","",IF(COUNTIF($D$2:D1402,D1402)=1,1,0))</f>
        <v>0</v>
      </c>
    </row>
    <row r="1403" spans="1:5" x14ac:dyDescent="0.2">
      <c r="A1403" t="str">
        <f>Réponses_Domaines!B1403</f>
        <v>D10</v>
      </c>
      <c r="B1403" t="str">
        <f>IFERROR(VLOOKUP(Réponses_Domaines!A1403,Réponses_Répondants!$A$2:$B$5000,2,FALSE),"")</f>
        <v>GMB</v>
      </c>
      <c r="C1403">
        <f>Réponses_Domaines!D1403</f>
        <v>2</v>
      </c>
      <c r="D1403" t="str">
        <f>B1403&amp;"|"&amp;A1403</f>
        <v>GMB|D10</v>
      </c>
      <c r="E1403">
        <f>IF(C1403="","",IF(COUNTIF($D$2:D1403,D1403)=1,1,0))</f>
        <v>0</v>
      </c>
    </row>
    <row r="1404" spans="1:5" x14ac:dyDescent="0.2">
      <c r="A1404" t="str">
        <f>Réponses_Domaines!B1404</f>
        <v>D11</v>
      </c>
      <c r="B1404" t="str">
        <f>IFERROR(VLOOKUP(Réponses_Domaines!A1404,Réponses_Répondants!$A$2:$B$5000,2,FALSE),"")</f>
        <v>GMB</v>
      </c>
      <c r="C1404">
        <f>Réponses_Domaines!D1404</f>
        <v>0</v>
      </c>
      <c r="D1404" t="str">
        <f>B1404&amp;"|"&amp;A1404</f>
        <v>GMB|D11</v>
      </c>
      <c r="E1404">
        <f>IF(C1404="","",IF(COUNTIF($D$2:D1404,D1404)=1,1,0))</f>
        <v>0</v>
      </c>
    </row>
    <row r="1405" spans="1:5" x14ac:dyDescent="0.2">
      <c r="A1405" t="str">
        <f>Réponses_Domaines!B1405</f>
        <v>D12</v>
      </c>
      <c r="B1405" t="str">
        <f>IFERROR(VLOOKUP(Réponses_Domaines!A1405,Réponses_Répondants!$A$2:$B$5000,2,FALSE),"")</f>
        <v>GMB</v>
      </c>
      <c r="C1405">
        <f>Réponses_Domaines!D1405</f>
        <v>0</v>
      </c>
      <c r="D1405" t="str">
        <f>B1405&amp;"|"&amp;A1405</f>
        <v>GMB|D12</v>
      </c>
      <c r="E1405">
        <f>IF(C1405="","",IF(COUNTIF($D$2:D1405,D1405)=1,1,0))</f>
        <v>0</v>
      </c>
    </row>
    <row r="1406" spans="1:5" x14ac:dyDescent="0.2">
      <c r="A1406" t="str">
        <f>Réponses_Domaines!B1406</f>
        <v>D01</v>
      </c>
      <c r="B1406" t="str">
        <f>IFERROR(VLOOKUP(Réponses_Domaines!A1406,Réponses_Répondants!$A$2:$B$5000,2,FALSE),"")</f>
        <v>ETH</v>
      </c>
      <c r="C1406">
        <f>Réponses_Domaines!D1406</f>
        <v>4</v>
      </c>
      <c r="D1406" t="str">
        <f>B1406&amp;"|"&amp;A1406</f>
        <v>ETH|D01</v>
      </c>
      <c r="E1406">
        <f>IF(C1406="","",IF(COUNTIF($D$2:D1406,D1406)=1,1,0))</f>
        <v>0</v>
      </c>
    </row>
    <row r="1407" spans="1:5" x14ac:dyDescent="0.2">
      <c r="A1407" t="str">
        <f>Réponses_Domaines!B1407</f>
        <v>D02</v>
      </c>
      <c r="B1407" t="str">
        <f>IFERROR(VLOOKUP(Réponses_Domaines!A1407,Réponses_Répondants!$A$2:$B$5000,2,FALSE),"")</f>
        <v>ETH</v>
      </c>
      <c r="C1407">
        <f>Réponses_Domaines!D1407</f>
        <v>0</v>
      </c>
      <c r="D1407" t="str">
        <f>B1407&amp;"|"&amp;A1407</f>
        <v>ETH|D02</v>
      </c>
      <c r="E1407">
        <f>IF(C1407="","",IF(COUNTIF($D$2:D1407,D1407)=1,1,0))</f>
        <v>0</v>
      </c>
    </row>
    <row r="1408" spans="1:5" x14ac:dyDescent="0.2">
      <c r="A1408" t="str">
        <f>Réponses_Domaines!B1408</f>
        <v>D03</v>
      </c>
      <c r="B1408" t="str">
        <f>IFERROR(VLOOKUP(Réponses_Domaines!A1408,Réponses_Répondants!$A$2:$B$5000,2,FALSE),"")</f>
        <v>ETH</v>
      </c>
      <c r="C1408">
        <f>Réponses_Domaines!D1408</f>
        <v>1</v>
      </c>
      <c r="D1408" t="str">
        <f>B1408&amp;"|"&amp;A1408</f>
        <v>ETH|D03</v>
      </c>
      <c r="E1408">
        <f>IF(C1408="","",IF(COUNTIF($D$2:D1408,D1408)=1,1,0))</f>
        <v>0</v>
      </c>
    </row>
    <row r="1409" spans="1:5" x14ac:dyDescent="0.2">
      <c r="A1409" t="str">
        <f>Réponses_Domaines!B1409</f>
        <v>D04</v>
      </c>
      <c r="B1409" t="str">
        <f>IFERROR(VLOOKUP(Réponses_Domaines!A1409,Réponses_Répondants!$A$2:$B$5000,2,FALSE),"")</f>
        <v>ETH</v>
      </c>
      <c r="C1409">
        <f>Réponses_Domaines!D1409</f>
        <v>5</v>
      </c>
      <c r="D1409" t="str">
        <f>B1409&amp;"|"&amp;A1409</f>
        <v>ETH|D04</v>
      </c>
      <c r="E1409">
        <f>IF(C1409="","",IF(COUNTIF($D$2:D1409,D1409)=1,1,0))</f>
        <v>0</v>
      </c>
    </row>
    <row r="1410" spans="1:5" x14ac:dyDescent="0.2">
      <c r="A1410" t="str">
        <f>Réponses_Domaines!B1410</f>
        <v>D05</v>
      </c>
      <c r="B1410" t="str">
        <f>IFERROR(VLOOKUP(Réponses_Domaines!A1410,Réponses_Répondants!$A$2:$B$5000,2,FALSE),"")</f>
        <v>ETH</v>
      </c>
      <c r="C1410">
        <f>Réponses_Domaines!D1410</f>
        <v>0</v>
      </c>
      <c r="D1410" t="str">
        <f>B1410&amp;"|"&amp;A1410</f>
        <v>ETH|D05</v>
      </c>
      <c r="E1410">
        <f>IF(C1410="","",IF(COUNTIF($D$2:D1410,D1410)=1,1,0))</f>
        <v>0</v>
      </c>
    </row>
    <row r="1411" spans="1:5" x14ac:dyDescent="0.2">
      <c r="A1411" t="str">
        <f>Réponses_Domaines!B1411</f>
        <v>D06</v>
      </c>
      <c r="B1411" t="str">
        <f>IFERROR(VLOOKUP(Réponses_Domaines!A1411,Réponses_Répondants!$A$2:$B$5000,2,FALSE),"")</f>
        <v>ETH</v>
      </c>
      <c r="C1411">
        <f>Réponses_Domaines!D1411</f>
        <v>0</v>
      </c>
      <c r="D1411" t="str">
        <f>B1411&amp;"|"&amp;A1411</f>
        <v>ETH|D06</v>
      </c>
      <c r="E1411">
        <f>IF(C1411="","",IF(COUNTIF($D$2:D1411,D1411)=1,1,0))</f>
        <v>0</v>
      </c>
    </row>
    <row r="1412" spans="1:5" x14ac:dyDescent="0.2">
      <c r="A1412" t="str">
        <f>Réponses_Domaines!B1412</f>
        <v>D07</v>
      </c>
      <c r="B1412" t="str">
        <f>IFERROR(VLOOKUP(Réponses_Domaines!A1412,Réponses_Répondants!$A$2:$B$5000,2,FALSE),"")</f>
        <v>ETH</v>
      </c>
      <c r="C1412">
        <f>Réponses_Domaines!D1412</f>
        <v>0</v>
      </c>
      <c r="D1412" t="str">
        <f>B1412&amp;"|"&amp;A1412</f>
        <v>ETH|D07</v>
      </c>
      <c r="E1412">
        <f>IF(C1412="","",IF(COUNTIF($D$2:D1412,D1412)=1,1,0))</f>
        <v>0</v>
      </c>
    </row>
    <row r="1413" spans="1:5" x14ac:dyDescent="0.2">
      <c r="A1413" t="str">
        <f>Réponses_Domaines!B1413</f>
        <v>D08</v>
      </c>
      <c r="B1413" t="str">
        <f>IFERROR(VLOOKUP(Réponses_Domaines!A1413,Réponses_Répondants!$A$2:$B$5000,2,FALSE),"")</f>
        <v>ETH</v>
      </c>
      <c r="C1413">
        <f>Réponses_Domaines!D1413</f>
        <v>0</v>
      </c>
      <c r="D1413" t="str">
        <f>B1413&amp;"|"&amp;A1413</f>
        <v>ETH|D08</v>
      </c>
      <c r="E1413">
        <f>IF(C1413="","",IF(COUNTIF($D$2:D1413,D1413)=1,1,0))</f>
        <v>0</v>
      </c>
    </row>
    <row r="1414" spans="1:5" x14ac:dyDescent="0.2">
      <c r="A1414" t="str">
        <f>Réponses_Domaines!B1414</f>
        <v>D09</v>
      </c>
      <c r="B1414" t="str">
        <f>IFERROR(VLOOKUP(Réponses_Domaines!A1414,Réponses_Répondants!$A$2:$B$5000,2,FALSE),"")</f>
        <v>ETH</v>
      </c>
      <c r="C1414">
        <f>Réponses_Domaines!D1414</f>
        <v>0</v>
      </c>
      <c r="D1414" t="str">
        <f>B1414&amp;"|"&amp;A1414</f>
        <v>ETH|D09</v>
      </c>
      <c r="E1414">
        <f>IF(C1414="","",IF(COUNTIF($D$2:D1414,D1414)=1,1,0))</f>
        <v>0</v>
      </c>
    </row>
    <row r="1415" spans="1:5" x14ac:dyDescent="0.2">
      <c r="A1415" t="str">
        <f>Réponses_Domaines!B1415</f>
        <v>D10</v>
      </c>
      <c r="B1415" t="str">
        <f>IFERROR(VLOOKUP(Réponses_Domaines!A1415,Réponses_Répondants!$A$2:$B$5000,2,FALSE),"")</f>
        <v>ETH</v>
      </c>
      <c r="C1415">
        <f>Réponses_Domaines!D1415</f>
        <v>0</v>
      </c>
      <c r="D1415" t="str">
        <f>B1415&amp;"|"&amp;A1415</f>
        <v>ETH|D10</v>
      </c>
      <c r="E1415">
        <f>IF(C1415="","",IF(COUNTIF($D$2:D1415,D1415)=1,1,0))</f>
        <v>0</v>
      </c>
    </row>
    <row r="1416" spans="1:5" x14ac:dyDescent="0.2">
      <c r="A1416" t="str">
        <f>Réponses_Domaines!B1416</f>
        <v>D11</v>
      </c>
      <c r="B1416" t="str">
        <f>IFERROR(VLOOKUP(Réponses_Domaines!A1416,Réponses_Répondants!$A$2:$B$5000,2,FALSE),"")</f>
        <v>ETH</v>
      </c>
      <c r="C1416">
        <f>Réponses_Domaines!D1416</f>
        <v>3</v>
      </c>
      <c r="D1416" t="str">
        <f>B1416&amp;"|"&amp;A1416</f>
        <v>ETH|D11</v>
      </c>
      <c r="E1416">
        <f>IF(C1416="","",IF(COUNTIF($D$2:D1416,D1416)=1,1,0))</f>
        <v>0</v>
      </c>
    </row>
    <row r="1417" spans="1:5" x14ac:dyDescent="0.2">
      <c r="A1417" t="str">
        <f>Réponses_Domaines!B1417</f>
        <v>D12</v>
      </c>
      <c r="B1417" t="str">
        <f>IFERROR(VLOOKUP(Réponses_Domaines!A1417,Réponses_Répondants!$A$2:$B$5000,2,FALSE),"")</f>
        <v>ETH</v>
      </c>
      <c r="C1417">
        <f>Réponses_Domaines!D1417</f>
        <v>2</v>
      </c>
      <c r="D1417" t="str">
        <f>B1417&amp;"|"&amp;A1417</f>
        <v>ETH|D12</v>
      </c>
      <c r="E1417">
        <f>IF(C1417="","",IF(COUNTIF($D$2:D1417,D1417)=1,1,0))</f>
        <v>0</v>
      </c>
    </row>
    <row r="1418" spans="1:5" x14ac:dyDescent="0.2">
      <c r="A1418" t="str">
        <f>Réponses_Domaines!B1418</f>
        <v>D01</v>
      </c>
      <c r="B1418" t="str">
        <f>IFERROR(VLOOKUP(Réponses_Domaines!A1418,Réponses_Répondants!$A$2:$B$5000,2,FALSE),"")</f>
        <v>DZA</v>
      </c>
      <c r="C1418">
        <f>Réponses_Domaines!D1418</f>
        <v>0</v>
      </c>
      <c r="D1418" t="str">
        <f>B1418&amp;"|"&amp;A1418</f>
        <v>DZA|D01</v>
      </c>
      <c r="E1418">
        <f>IF(C1418="","",IF(COUNTIF($D$2:D1418,D1418)=1,1,0))</f>
        <v>0</v>
      </c>
    </row>
    <row r="1419" spans="1:5" x14ac:dyDescent="0.2">
      <c r="A1419" t="str">
        <f>Réponses_Domaines!B1419</f>
        <v>D02</v>
      </c>
      <c r="B1419" t="str">
        <f>IFERROR(VLOOKUP(Réponses_Domaines!A1419,Réponses_Répondants!$A$2:$B$5000,2,FALSE),"")</f>
        <v>DZA</v>
      </c>
      <c r="C1419">
        <f>Réponses_Domaines!D1419</f>
        <v>0</v>
      </c>
      <c r="D1419" t="str">
        <f>B1419&amp;"|"&amp;A1419</f>
        <v>DZA|D02</v>
      </c>
      <c r="E1419">
        <f>IF(C1419="","",IF(COUNTIF($D$2:D1419,D1419)=1,1,0))</f>
        <v>0</v>
      </c>
    </row>
    <row r="1420" spans="1:5" x14ac:dyDescent="0.2">
      <c r="A1420" t="str">
        <f>Réponses_Domaines!B1420</f>
        <v>D03</v>
      </c>
      <c r="B1420" t="str">
        <f>IFERROR(VLOOKUP(Réponses_Domaines!A1420,Réponses_Répondants!$A$2:$B$5000,2,FALSE),"")</f>
        <v>DZA</v>
      </c>
      <c r="C1420">
        <f>Réponses_Domaines!D1420</f>
        <v>1</v>
      </c>
      <c r="D1420" t="str">
        <f>B1420&amp;"|"&amp;A1420</f>
        <v>DZA|D03</v>
      </c>
      <c r="E1420">
        <f>IF(C1420="","",IF(COUNTIF($D$2:D1420,D1420)=1,1,0))</f>
        <v>0</v>
      </c>
    </row>
    <row r="1421" spans="1:5" x14ac:dyDescent="0.2">
      <c r="A1421" t="str">
        <f>Réponses_Domaines!B1421</f>
        <v>D04</v>
      </c>
      <c r="B1421" t="str">
        <f>IFERROR(VLOOKUP(Réponses_Domaines!A1421,Réponses_Répondants!$A$2:$B$5000,2,FALSE),"")</f>
        <v>DZA</v>
      </c>
      <c r="C1421">
        <f>Réponses_Domaines!D1421</f>
        <v>0</v>
      </c>
      <c r="D1421" t="str">
        <f>B1421&amp;"|"&amp;A1421</f>
        <v>DZA|D04</v>
      </c>
      <c r="E1421">
        <f>IF(C1421="","",IF(COUNTIF($D$2:D1421,D1421)=1,1,0))</f>
        <v>0</v>
      </c>
    </row>
    <row r="1422" spans="1:5" x14ac:dyDescent="0.2">
      <c r="A1422" t="str">
        <f>Réponses_Domaines!B1422</f>
        <v>D05</v>
      </c>
      <c r="B1422" t="str">
        <f>IFERROR(VLOOKUP(Réponses_Domaines!A1422,Réponses_Répondants!$A$2:$B$5000,2,FALSE),"")</f>
        <v>DZA</v>
      </c>
      <c r="C1422">
        <f>Réponses_Domaines!D1422</f>
        <v>2</v>
      </c>
      <c r="D1422" t="str">
        <f>B1422&amp;"|"&amp;A1422</f>
        <v>DZA|D05</v>
      </c>
      <c r="E1422">
        <f>IF(C1422="","",IF(COUNTIF($D$2:D1422,D1422)=1,1,0))</f>
        <v>0</v>
      </c>
    </row>
    <row r="1423" spans="1:5" x14ac:dyDescent="0.2">
      <c r="A1423" t="str">
        <f>Réponses_Domaines!B1423</f>
        <v>D06</v>
      </c>
      <c r="B1423" t="str">
        <f>IFERROR(VLOOKUP(Réponses_Domaines!A1423,Réponses_Répondants!$A$2:$B$5000,2,FALSE),"")</f>
        <v>DZA</v>
      </c>
      <c r="C1423">
        <f>Réponses_Domaines!D1423</f>
        <v>0</v>
      </c>
      <c r="D1423" t="str">
        <f>B1423&amp;"|"&amp;A1423</f>
        <v>DZA|D06</v>
      </c>
      <c r="E1423">
        <f>IF(C1423="","",IF(COUNTIF($D$2:D1423,D1423)=1,1,0))</f>
        <v>0</v>
      </c>
    </row>
    <row r="1424" spans="1:5" x14ac:dyDescent="0.2">
      <c r="A1424" t="str">
        <f>Réponses_Domaines!B1424</f>
        <v>D07</v>
      </c>
      <c r="B1424" t="str">
        <f>IFERROR(VLOOKUP(Réponses_Domaines!A1424,Réponses_Répondants!$A$2:$B$5000,2,FALSE),"")</f>
        <v>DZA</v>
      </c>
      <c r="C1424">
        <f>Réponses_Domaines!D1424</f>
        <v>3</v>
      </c>
      <c r="D1424" t="str">
        <f>B1424&amp;"|"&amp;A1424</f>
        <v>DZA|D07</v>
      </c>
      <c r="E1424">
        <f>IF(C1424="","",IF(COUNTIF($D$2:D1424,D1424)=1,1,0))</f>
        <v>0</v>
      </c>
    </row>
    <row r="1425" spans="1:5" x14ac:dyDescent="0.2">
      <c r="A1425" t="str">
        <f>Réponses_Domaines!B1425</f>
        <v>D08</v>
      </c>
      <c r="B1425" t="str">
        <f>IFERROR(VLOOKUP(Réponses_Domaines!A1425,Réponses_Répondants!$A$2:$B$5000,2,FALSE),"")</f>
        <v>DZA</v>
      </c>
      <c r="C1425">
        <f>Réponses_Domaines!D1425</f>
        <v>0</v>
      </c>
      <c r="D1425" t="str">
        <f>B1425&amp;"|"&amp;A1425</f>
        <v>DZA|D08</v>
      </c>
      <c r="E1425">
        <f>IF(C1425="","",IF(COUNTIF($D$2:D1425,D1425)=1,1,0))</f>
        <v>0</v>
      </c>
    </row>
    <row r="1426" spans="1:5" x14ac:dyDescent="0.2">
      <c r="A1426" t="str">
        <f>Réponses_Domaines!B1426</f>
        <v>D09</v>
      </c>
      <c r="B1426" t="str">
        <f>IFERROR(VLOOKUP(Réponses_Domaines!A1426,Réponses_Répondants!$A$2:$B$5000,2,FALSE),"")</f>
        <v>DZA</v>
      </c>
      <c r="C1426">
        <f>Réponses_Domaines!D1426</f>
        <v>0</v>
      </c>
      <c r="D1426" t="str">
        <f>B1426&amp;"|"&amp;A1426</f>
        <v>DZA|D09</v>
      </c>
      <c r="E1426">
        <f>IF(C1426="","",IF(COUNTIF($D$2:D1426,D1426)=1,1,0))</f>
        <v>0</v>
      </c>
    </row>
    <row r="1427" spans="1:5" x14ac:dyDescent="0.2">
      <c r="A1427" t="str">
        <f>Réponses_Domaines!B1427</f>
        <v>D10</v>
      </c>
      <c r="B1427" t="str">
        <f>IFERROR(VLOOKUP(Réponses_Domaines!A1427,Réponses_Répondants!$A$2:$B$5000,2,FALSE),"")</f>
        <v>DZA</v>
      </c>
      <c r="C1427">
        <f>Réponses_Domaines!D1427</f>
        <v>4</v>
      </c>
      <c r="D1427" t="str">
        <f>B1427&amp;"|"&amp;A1427</f>
        <v>DZA|D10</v>
      </c>
      <c r="E1427">
        <f>IF(C1427="","",IF(COUNTIF($D$2:D1427,D1427)=1,1,0))</f>
        <v>0</v>
      </c>
    </row>
    <row r="1428" spans="1:5" x14ac:dyDescent="0.2">
      <c r="A1428" t="str">
        <f>Réponses_Domaines!B1428</f>
        <v>D11</v>
      </c>
      <c r="B1428" t="str">
        <f>IFERROR(VLOOKUP(Réponses_Domaines!A1428,Réponses_Répondants!$A$2:$B$5000,2,FALSE),"")</f>
        <v>DZA</v>
      </c>
      <c r="C1428">
        <f>Réponses_Domaines!D1428</f>
        <v>5</v>
      </c>
      <c r="D1428" t="str">
        <f>B1428&amp;"|"&amp;A1428</f>
        <v>DZA|D11</v>
      </c>
      <c r="E1428">
        <f>IF(C1428="","",IF(COUNTIF($D$2:D1428,D1428)=1,1,0))</f>
        <v>0</v>
      </c>
    </row>
    <row r="1429" spans="1:5" x14ac:dyDescent="0.2">
      <c r="A1429" t="str">
        <f>Réponses_Domaines!B1429</f>
        <v>D12</v>
      </c>
      <c r="B1429" t="str">
        <f>IFERROR(VLOOKUP(Réponses_Domaines!A1429,Réponses_Répondants!$A$2:$B$5000,2,FALSE),"")</f>
        <v>DZA</v>
      </c>
      <c r="C1429">
        <f>Réponses_Domaines!D1429</f>
        <v>0</v>
      </c>
      <c r="D1429" t="str">
        <f>B1429&amp;"|"&amp;A1429</f>
        <v>DZA|D12</v>
      </c>
      <c r="E1429">
        <f>IF(C1429="","",IF(COUNTIF($D$2:D1429,D1429)=1,1,0))</f>
        <v>0</v>
      </c>
    </row>
    <row r="1430" spans="1:5" x14ac:dyDescent="0.2">
      <c r="A1430" t="str">
        <f>Réponses_Domaines!B1430</f>
        <v>D01</v>
      </c>
      <c r="B1430" t="str">
        <f>IFERROR(VLOOKUP(Réponses_Domaines!A1430,Réponses_Répondants!$A$2:$B$5000,2,FALSE),"")</f>
        <v>TGO</v>
      </c>
      <c r="C1430">
        <f>Réponses_Domaines!D1430</f>
        <v>5</v>
      </c>
      <c r="D1430" t="str">
        <f>B1430&amp;"|"&amp;A1430</f>
        <v>TGO|D01</v>
      </c>
      <c r="E1430">
        <f>IF(C1430="","",IF(COUNTIF($D$2:D1430,D1430)=1,1,0))</f>
        <v>0</v>
      </c>
    </row>
    <row r="1431" spans="1:5" x14ac:dyDescent="0.2">
      <c r="A1431" t="str">
        <f>Réponses_Domaines!B1431</f>
        <v>D02</v>
      </c>
      <c r="B1431" t="str">
        <f>IFERROR(VLOOKUP(Réponses_Domaines!A1431,Réponses_Répondants!$A$2:$B$5000,2,FALSE),"")</f>
        <v>TGO</v>
      </c>
      <c r="C1431">
        <f>Réponses_Domaines!D1431</f>
        <v>0</v>
      </c>
      <c r="D1431" t="str">
        <f>B1431&amp;"|"&amp;A1431</f>
        <v>TGO|D02</v>
      </c>
      <c r="E1431">
        <f>IF(C1431="","",IF(COUNTIF($D$2:D1431,D1431)=1,1,0))</f>
        <v>0</v>
      </c>
    </row>
    <row r="1432" spans="1:5" x14ac:dyDescent="0.2">
      <c r="A1432" t="str">
        <f>Réponses_Domaines!B1432</f>
        <v>D03</v>
      </c>
      <c r="B1432" t="str">
        <f>IFERROR(VLOOKUP(Réponses_Domaines!A1432,Réponses_Répondants!$A$2:$B$5000,2,FALSE),"")</f>
        <v>TGO</v>
      </c>
      <c r="C1432">
        <f>Réponses_Domaines!D1432</f>
        <v>3</v>
      </c>
      <c r="D1432" t="str">
        <f>B1432&amp;"|"&amp;A1432</f>
        <v>TGO|D03</v>
      </c>
      <c r="E1432">
        <f>IF(C1432="","",IF(COUNTIF($D$2:D1432,D1432)=1,1,0))</f>
        <v>0</v>
      </c>
    </row>
    <row r="1433" spans="1:5" x14ac:dyDescent="0.2">
      <c r="A1433" t="str">
        <f>Réponses_Domaines!B1433</f>
        <v>D04</v>
      </c>
      <c r="B1433" t="str">
        <f>IFERROR(VLOOKUP(Réponses_Domaines!A1433,Réponses_Répondants!$A$2:$B$5000,2,FALSE),"")</f>
        <v>TGO</v>
      </c>
      <c r="C1433">
        <f>Réponses_Domaines!D1433</f>
        <v>1</v>
      </c>
      <c r="D1433" t="str">
        <f>B1433&amp;"|"&amp;A1433</f>
        <v>TGO|D04</v>
      </c>
      <c r="E1433">
        <f>IF(C1433="","",IF(COUNTIF($D$2:D1433,D1433)=1,1,0))</f>
        <v>0</v>
      </c>
    </row>
    <row r="1434" spans="1:5" x14ac:dyDescent="0.2">
      <c r="A1434" t="str">
        <f>Réponses_Domaines!B1434</f>
        <v>D05</v>
      </c>
      <c r="B1434" t="str">
        <f>IFERROR(VLOOKUP(Réponses_Domaines!A1434,Réponses_Répondants!$A$2:$B$5000,2,FALSE),"")</f>
        <v>TGO</v>
      </c>
      <c r="C1434">
        <f>Réponses_Domaines!D1434</f>
        <v>0</v>
      </c>
      <c r="D1434" t="str">
        <f>B1434&amp;"|"&amp;A1434</f>
        <v>TGO|D05</v>
      </c>
      <c r="E1434">
        <f>IF(C1434="","",IF(COUNTIF($D$2:D1434,D1434)=1,1,0))</f>
        <v>0</v>
      </c>
    </row>
    <row r="1435" spans="1:5" x14ac:dyDescent="0.2">
      <c r="A1435" t="str">
        <f>Réponses_Domaines!B1435</f>
        <v>D06</v>
      </c>
      <c r="B1435" t="str">
        <f>IFERROR(VLOOKUP(Réponses_Domaines!A1435,Réponses_Répondants!$A$2:$B$5000,2,FALSE),"")</f>
        <v>TGO</v>
      </c>
      <c r="C1435">
        <f>Réponses_Domaines!D1435</f>
        <v>0</v>
      </c>
      <c r="D1435" t="str">
        <f>B1435&amp;"|"&amp;A1435</f>
        <v>TGO|D06</v>
      </c>
      <c r="E1435">
        <f>IF(C1435="","",IF(COUNTIF($D$2:D1435,D1435)=1,1,0))</f>
        <v>0</v>
      </c>
    </row>
    <row r="1436" spans="1:5" x14ac:dyDescent="0.2">
      <c r="A1436" t="str">
        <f>Réponses_Domaines!B1436</f>
        <v>D07</v>
      </c>
      <c r="B1436" t="str">
        <f>IFERROR(VLOOKUP(Réponses_Domaines!A1436,Réponses_Répondants!$A$2:$B$5000,2,FALSE),"")</f>
        <v>TGO</v>
      </c>
      <c r="C1436">
        <f>Réponses_Domaines!D1436</f>
        <v>0</v>
      </c>
      <c r="D1436" t="str">
        <f>B1436&amp;"|"&amp;A1436</f>
        <v>TGO|D07</v>
      </c>
      <c r="E1436">
        <f>IF(C1436="","",IF(COUNTIF($D$2:D1436,D1436)=1,1,0))</f>
        <v>0</v>
      </c>
    </row>
    <row r="1437" spans="1:5" x14ac:dyDescent="0.2">
      <c r="A1437" t="str">
        <f>Réponses_Domaines!B1437</f>
        <v>D08</v>
      </c>
      <c r="B1437" t="str">
        <f>IFERROR(VLOOKUP(Réponses_Domaines!A1437,Réponses_Répondants!$A$2:$B$5000,2,FALSE),"")</f>
        <v>TGO</v>
      </c>
      <c r="C1437">
        <f>Réponses_Domaines!D1437</f>
        <v>0</v>
      </c>
      <c r="D1437" t="str">
        <f>B1437&amp;"|"&amp;A1437</f>
        <v>TGO|D08</v>
      </c>
      <c r="E1437">
        <f>IF(C1437="","",IF(COUNTIF($D$2:D1437,D1437)=1,1,0))</f>
        <v>0</v>
      </c>
    </row>
    <row r="1438" spans="1:5" x14ac:dyDescent="0.2">
      <c r="A1438" t="str">
        <f>Réponses_Domaines!B1438</f>
        <v>D09</v>
      </c>
      <c r="B1438" t="str">
        <f>IFERROR(VLOOKUP(Réponses_Domaines!A1438,Réponses_Répondants!$A$2:$B$5000,2,FALSE),"")</f>
        <v>TGO</v>
      </c>
      <c r="C1438">
        <f>Réponses_Domaines!D1438</f>
        <v>2</v>
      </c>
      <c r="D1438" t="str">
        <f>B1438&amp;"|"&amp;A1438</f>
        <v>TGO|D09</v>
      </c>
      <c r="E1438">
        <f>IF(C1438="","",IF(COUNTIF($D$2:D1438,D1438)=1,1,0))</f>
        <v>0</v>
      </c>
    </row>
    <row r="1439" spans="1:5" x14ac:dyDescent="0.2">
      <c r="A1439" t="str">
        <f>Réponses_Domaines!B1439</f>
        <v>D10</v>
      </c>
      <c r="B1439" t="str">
        <f>IFERROR(VLOOKUP(Réponses_Domaines!A1439,Réponses_Répondants!$A$2:$B$5000,2,FALSE),"")</f>
        <v>TGO</v>
      </c>
      <c r="C1439">
        <f>Réponses_Domaines!D1439</f>
        <v>0</v>
      </c>
      <c r="D1439" t="str">
        <f>B1439&amp;"|"&amp;A1439</f>
        <v>TGO|D10</v>
      </c>
      <c r="E1439">
        <f>IF(C1439="","",IF(COUNTIF($D$2:D1439,D1439)=1,1,0))</f>
        <v>0</v>
      </c>
    </row>
    <row r="1440" spans="1:5" x14ac:dyDescent="0.2">
      <c r="A1440" t="str">
        <f>Réponses_Domaines!B1440</f>
        <v>D11</v>
      </c>
      <c r="B1440" t="str">
        <f>IFERROR(VLOOKUP(Réponses_Domaines!A1440,Réponses_Répondants!$A$2:$B$5000,2,FALSE),"")</f>
        <v>TGO</v>
      </c>
      <c r="C1440">
        <f>Réponses_Domaines!D1440</f>
        <v>4</v>
      </c>
      <c r="D1440" t="str">
        <f>B1440&amp;"|"&amp;A1440</f>
        <v>TGO|D11</v>
      </c>
      <c r="E1440">
        <f>IF(C1440="","",IF(COUNTIF($D$2:D1440,D1440)=1,1,0))</f>
        <v>0</v>
      </c>
    </row>
    <row r="1441" spans="1:5" x14ac:dyDescent="0.2">
      <c r="A1441" t="str">
        <f>Réponses_Domaines!B1441</f>
        <v>D12</v>
      </c>
      <c r="B1441" t="str">
        <f>IFERROR(VLOOKUP(Réponses_Domaines!A1441,Réponses_Répondants!$A$2:$B$5000,2,FALSE),"")</f>
        <v>TGO</v>
      </c>
      <c r="C1441">
        <f>Réponses_Domaines!D1441</f>
        <v>0</v>
      </c>
      <c r="D1441" t="str">
        <f>B1441&amp;"|"&amp;A1441</f>
        <v>TGO|D12</v>
      </c>
      <c r="E1441">
        <f>IF(C1441="","",IF(COUNTIF($D$2:D1441,D1441)=1,1,0))</f>
        <v>0</v>
      </c>
    </row>
    <row r="1442" spans="1:5" x14ac:dyDescent="0.2">
      <c r="A1442" t="str">
        <f>Réponses_Domaines!B1442</f>
        <v>D01</v>
      </c>
      <c r="B1442" t="str">
        <f>IFERROR(VLOOKUP(Réponses_Domaines!A1442,Réponses_Répondants!$A$2:$B$5000,2,FALSE),"")</f>
        <v>CMR</v>
      </c>
      <c r="C1442">
        <f>Réponses_Domaines!D1442</f>
        <v>0</v>
      </c>
      <c r="D1442" t="str">
        <f>B1442&amp;"|"&amp;A1442</f>
        <v>CMR|D01</v>
      </c>
      <c r="E1442">
        <f>IF(C1442="","",IF(COUNTIF($D$2:D1442,D1442)=1,1,0))</f>
        <v>0</v>
      </c>
    </row>
    <row r="1443" spans="1:5" x14ac:dyDescent="0.2">
      <c r="A1443" t="str">
        <f>Réponses_Domaines!B1443</f>
        <v>D02</v>
      </c>
      <c r="B1443" t="str">
        <f>IFERROR(VLOOKUP(Réponses_Domaines!A1443,Réponses_Répondants!$A$2:$B$5000,2,FALSE),"")</f>
        <v>CMR</v>
      </c>
      <c r="C1443">
        <f>Réponses_Domaines!D1443</f>
        <v>0</v>
      </c>
      <c r="D1443" t="str">
        <f>B1443&amp;"|"&amp;A1443</f>
        <v>CMR|D02</v>
      </c>
      <c r="E1443">
        <f>IF(C1443="","",IF(COUNTIF($D$2:D1443,D1443)=1,1,0))</f>
        <v>0</v>
      </c>
    </row>
    <row r="1444" spans="1:5" x14ac:dyDescent="0.2">
      <c r="A1444" t="str">
        <f>Réponses_Domaines!B1444</f>
        <v>D03</v>
      </c>
      <c r="B1444" t="str">
        <f>IFERROR(VLOOKUP(Réponses_Domaines!A1444,Réponses_Répondants!$A$2:$B$5000,2,FALSE),"")</f>
        <v>CMR</v>
      </c>
      <c r="C1444">
        <f>Réponses_Domaines!D1444</f>
        <v>0</v>
      </c>
      <c r="D1444" t="str">
        <f>B1444&amp;"|"&amp;A1444</f>
        <v>CMR|D03</v>
      </c>
      <c r="E1444">
        <f>IF(C1444="","",IF(COUNTIF($D$2:D1444,D1444)=1,1,0))</f>
        <v>0</v>
      </c>
    </row>
    <row r="1445" spans="1:5" x14ac:dyDescent="0.2">
      <c r="A1445" t="str">
        <f>Réponses_Domaines!B1445</f>
        <v>D04</v>
      </c>
      <c r="B1445" t="str">
        <f>IFERROR(VLOOKUP(Réponses_Domaines!A1445,Réponses_Répondants!$A$2:$B$5000,2,FALSE),"")</f>
        <v>CMR</v>
      </c>
      <c r="C1445">
        <f>Réponses_Domaines!D1445</f>
        <v>0</v>
      </c>
      <c r="D1445" t="str">
        <f>B1445&amp;"|"&amp;A1445</f>
        <v>CMR|D04</v>
      </c>
      <c r="E1445">
        <f>IF(C1445="","",IF(COUNTIF($D$2:D1445,D1445)=1,1,0))</f>
        <v>0</v>
      </c>
    </row>
    <row r="1446" spans="1:5" x14ac:dyDescent="0.2">
      <c r="A1446" t="str">
        <f>Réponses_Domaines!B1446</f>
        <v>D05</v>
      </c>
      <c r="B1446" t="str">
        <f>IFERROR(VLOOKUP(Réponses_Domaines!A1446,Réponses_Répondants!$A$2:$B$5000,2,FALSE),"")</f>
        <v>CMR</v>
      </c>
      <c r="C1446">
        <f>Réponses_Domaines!D1446</f>
        <v>0</v>
      </c>
      <c r="D1446" t="str">
        <f>B1446&amp;"|"&amp;A1446</f>
        <v>CMR|D05</v>
      </c>
      <c r="E1446">
        <f>IF(C1446="","",IF(COUNTIF($D$2:D1446,D1446)=1,1,0))</f>
        <v>0</v>
      </c>
    </row>
    <row r="1447" spans="1:5" x14ac:dyDescent="0.2">
      <c r="A1447" t="str">
        <f>Réponses_Domaines!B1447</f>
        <v>D06</v>
      </c>
      <c r="B1447" t="str">
        <f>IFERROR(VLOOKUP(Réponses_Domaines!A1447,Réponses_Répondants!$A$2:$B$5000,2,FALSE),"")</f>
        <v>CMR</v>
      </c>
      <c r="C1447">
        <f>Réponses_Domaines!D1447</f>
        <v>2</v>
      </c>
      <c r="D1447" t="str">
        <f>B1447&amp;"|"&amp;A1447</f>
        <v>CMR|D06</v>
      </c>
      <c r="E1447">
        <f>IF(C1447="","",IF(COUNTIF($D$2:D1447,D1447)=1,1,0))</f>
        <v>0</v>
      </c>
    </row>
    <row r="1448" spans="1:5" x14ac:dyDescent="0.2">
      <c r="A1448" t="str">
        <f>Réponses_Domaines!B1448</f>
        <v>D07</v>
      </c>
      <c r="B1448" t="str">
        <f>IFERROR(VLOOKUP(Réponses_Domaines!A1448,Réponses_Répondants!$A$2:$B$5000,2,FALSE),"")</f>
        <v>CMR</v>
      </c>
      <c r="C1448">
        <f>Réponses_Domaines!D1448</f>
        <v>3</v>
      </c>
      <c r="D1448" t="str">
        <f>B1448&amp;"|"&amp;A1448</f>
        <v>CMR|D07</v>
      </c>
      <c r="E1448">
        <f>IF(C1448="","",IF(COUNTIF($D$2:D1448,D1448)=1,1,0))</f>
        <v>0</v>
      </c>
    </row>
    <row r="1449" spans="1:5" x14ac:dyDescent="0.2">
      <c r="A1449" t="str">
        <f>Réponses_Domaines!B1449</f>
        <v>D08</v>
      </c>
      <c r="B1449" t="str">
        <f>IFERROR(VLOOKUP(Réponses_Domaines!A1449,Réponses_Répondants!$A$2:$B$5000,2,FALSE),"")</f>
        <v>CMR</v>
      </c>
      <c r="C1449">
        <f>Réponses_Domaines!D1449</f>
        <v>0</v>
      </c>
      <c r="D1449" t="str">
        <f>B1449&amp;"|"&amp;A1449</f>
        <v>CMR|D08</v>
      </c>
      <c r="E1449">
        <f>IF(C1449="","",IF(COUNTIF($D$2:D1449,D1449)=1,1,0))</f>
        <v>0</v>
      </c>
    </row>
    <row r="1450" spans="1:5" x14ac:dyDescent="0.2">
      <c r="A1450" t="str">
        <f>Réponses_Domaines!B1450</f>
        <v>D09</v>
      </c>
      <c r="B1450" t="str">
        <f>IFERROR(VLOOKUP(Réponses_Domaines!A1450,Réponses_Répondants!$A$2:$B$5000,2,FALSE),"")</f>
        <v>CMR</v>
      </c>
      <c r="C1450">
        <f>Réponses_Domaines!D1450</f>
        <v>5</v>
      </c>
      <c r="D1450" t="str">
        <f>B1450&amp;"|"&amp;A1450</f>
        <v>CMR|D09</v>
      </c>
      <c r="E1450">
        <f>IF(C1450="","",IF(COUNTIF($D$2:D1450,D1450)=1,1,0))</f>
        <v>0</v>
      </c>
    </row>
    <row r="1451" spans="1:5" x14ac:dyDescent="0.2">
      <c r="A1451" t="str">
        <f>Réponses_Domaines!B1451</f>
        <v>D10</v>
      </c>
      <c r="B1451" t="str">
        <f>IFERROR(VLOOKUP(Réponses_Domaines!A1451,Réponses_Répondants!$A$2:$B$5000,2,FALSE),"")</f>
        <v>CMR</v>
      </c>
      <c r="C1451">
        <f>Réponses_Domaines!D1451</f>
        <v>0</v>
      </c>
      <c r="D1451" t="str">
        <f>B1451&amp;"|"&amp;A1451</f>
        <v>CMR|D10</v>
      </c>
      <c r="E1451">
        <f>IF(C1451="","",IF(COUNTIF($D$2:D1451,D1451)=1,1,0))</f>
        <v>0</v>
      </c>
    </row>
    <row r="1452" spans="1:5" x14ac:dyDescent="0.2">
      <c r="A1452" t="str">
        <f>Réponses_Domaines!B1452</f>
        <v>D11</v>
      </c>
      <c r="B1452" t="str">
        <f>IFERROR(VLOOKUP(Réponses_Domaines!A1452,Réponses_Répondants!$A$2:$B$5000,2,FALSE),"")</f>
        <v>CMR</v>
      </c>
      <c r="C1452">
        <f>Réponses_Domaines!D1452</f>
        <v>4</v>
      </c>
      <c r="D1452" t="str">
        <f>B1452&amp;"|"&amp;A1452</f>
        <v>CMR|D11</v>
      </c>
      <c r="E1452">
        <f>IF(C1452="","",IF(COUNTIF($D$2:D1452,D1452)=1,1,0))</f>
        <v>0</v>
      </c>
    </row>
    <row r="1453" spans="1:5" x14ac:dyDescent="0.2">
      <c r="A1453" t="str">
        <f>Réponses_Domaines!B1453</f>
        <v>D12</v>
      </c>
      <c r="B1453" t="str">
        <f>IFERROR(VLOOKUP(Réponses_Domaines!A1453,Réponses_Répondants!$A$2:$B$5000,2,FALSE),"")</f>
        <v>CMR</v>
      </c>
      <c r="C1453">
        <f>Réponses_Domaines!D1453</f>
        <v>1</v>
      </c>
      <c r="D1453" t="str">
        <f>B1453&amp;"|"&amp;A1453</f>
        <v>CMR|D12</v>
      </c>
      <c r="E1453">
        <f>IF(C1453="","",IF(COUNTIF($D$2:D1453,D1453)=1,1,0))</f>
        <v>0</v>
      </c>
    </row>
    <row r="1454" spans="1:5" x14ac:dyDescent="0.2">
      <c r="A1454" t="str">
        <f>Réponses_Domaines!B1454</f>
        <v>D01</v>
      </c>
      <c r="B1454" t="str">
        <f>IFERROR(VLOOKUP(Réponses_Domaines!A1454,Réponses_Répondants!$A$2:$B$5000,2,FALSE),"")</f>
        <v>TUN</v>
      </c>
      <c r="C1454">
        <f>Réponses_Domaines!D1454</f>
        <v>0</v>
      </c>
      <c r="D1454" t="str">
        <f>B1454&amp;"|"&amp;A1454</f>
        <v>TUN|D01</v>
      </c>
      <c r="E1454">
        <f>IF(C1454="","",IF(COUNTIF($D$2:D1454,D1454)=1,1,0))</f>
        <v>0</v>
      </c>
    </row>
    <row r="1455" spans="1:5" x14ac:dyDescent="0.2">
      <c r="A1455" t="str">
        <f>Réponses_Domaines!B1455</f>
        <v>D02</v>
      </c>
      <c r="B1455" t="str">
        <f>IFERROR(VLOOKUP(Réponses_Domaines!A1455,Réponses_Répondants!$A$2:$B$5000,2,FALSE),"")</f>
        <v>TUN</v>
      </c>
      <c r="C1455">
        <f>Réponses_Domaines!D1455</f>
        <v>1</v>
      </c>
      <c r="D1455" t="str">
        <f>B1455&amp;"|"&amp;A1455</f>
        <v>TUN|D02</v>
      </c>
      <c r="E1455">
        <f>IF(C1455="","",IF(COUNTIF($D$2:D1455,D1455)=1,1,0))</f>
        <v>0</v>
      </c>
    </row>
    <row r="1456" spans="1:5" x14ac:dyDescent="0.2">
      <c r="A1456" t="str">
        <f>Réponses_Domaines!B1456</f>
        <v>D03</v>
      </c>
      <c r="B1456" t="str">
        <f>IFERROR(VLOOKUP(Réponses_Domaines!A1456,Réponses_Répondants!$A$2:$B$5000,2,FALSE),"")</f>
        <v>TUN</v>
      </c>
      <c r="C1456">
        <f>Réponses_Domaines!D1456</f>
        <v>0</v>
      </c>
      <c r="D1456" t="str">
        <f>B1456&amp;"|"&amp;A1456</f>
        <v>TUN|D03</v>
      </c>
      <c r="E1456">
        <f>IF(C1456="","",IF(COUNTIF($D$2:D1456,D1456)=1,1,0))</f>
        <v>0</v>
      </c>
    </row>
    <row r="1457" spans="1:5" x14ac:dyDescent="0.2">
      <c r="A1457" t="str">
        <f>Réponses_Domaines!B1457</f>
        <v>D04</v>
      </c>
      <c r="B1457" t="str">
        <f>IFERROR(VLOOKUP(Réponses_Domaines!A1457,Réponses_Répondants!$A$2:$B$5000,2,FALSE),"")</f>
        <v>TUN</v>
      </c>
      <c r="C1457">
        <f>Réponses_Domaines!D1457</f>
        <v>0</v>
      </c>
      <c r="D1457" t="str">
        <f>B1457&amp;"|"&amp;A1457</f>
        <v>TUN|D04</v>
      </c>
      <c r="E1457">
        <f>IF(C1457="","",IF(COUNTIF($D$2:D1457,D1457)=1,1,0))</f>
        <v>0</v>
      </c>
    </row>
    <row r="1458" spans="1:5" x14ac:dyDescent="0.2">
      <c r="A1458" t="str">
        <f>Réponses_Domaines!B1458</f>
        <v>D05</v>
      </c>
      <c r="B1458" t="str">
        <f>IFERROR(VLOOKUP(Réponses_Domaines!A1458,Réponses_Répondants!$A$2:$B$5000,2,FALSE),"")</f>
        <v>TUN</v>
      </c>
      <c r="C1458">
        <f>Réponses_Domaines!D1458</f>
        <v>0</v>
      </c>
      <c r="D1458" t="str">
        <f>B1458&amp;"|"&amp;A1458</f>
        <v>TUN|D05</v>
      </c>
      <c r="E1458">
        <f>IF(C1458="","",IF(COUNTIF($D$2:D1458,D1458)=1,1,0))</f>
        <v>0</v>
      </c>
    </row>
    <row r="1459" spans="1:5" x14ac:dyDescent="0.2">
      <c r="A1459" t="str">
        <f>Réponses_Domaines!B1459</f>
        <v>D06</v>
      </c>
      <c r="B1459" t="str">
        <f>IFERROR(VLOOKUP(Réponses_Domaines!A1459,Réponses_Répondants!$A$2:$B$5000,2,FALSE),"")</f>
        <v>TUN</v>
      </c>
      <c r="C1459">
        <f>Réponses_Domaines!D1459</f>
        <v>3</v>
      </c>
      <c r="D1459" t="str">
        <f>B1459&amp;"|"&amp;A1459</f>
        <v>TUN|D06</v>
      </c>
      <c r="E1459">
        <f>IF(C1459="","",IF(COUNTIF($D$2:D1459,D1459)=1,1,0))</f>
        <v>0</v>
      </c>
    </row>
    <row r="1460" spans="1:5" x14ac:dyDescent="0.2">
      <c r="A1460" t="str">
        <f>Réponses_Domaines!B1460</f>
        <v>D07</v>
      </c>
      <c r="B1460" t="str">
        <f>IFERROR(VLOOKUP(Réponses_Domaines!A1460,Réponses_Répondants!$A$2:$B$5000,2,FALSE),"")</f>
        <v>TUN</v>
      </c>
      <c r="C1460">
        <f>Réponses_Domaines!D1460</f>
        <v>2</v>
      </c>
      <c r="D1460" t="str">
        <f>B1460&amp;"|"&amp;A1460</f>
        <v>TUN|D07</v>
      </c>
      <c r="E1460">
        <f>IF(C1460="","",IF(COUNTIF($D$2:D1460,D1460)=1,1,0))</f>
        <v>0</v>
      </c>
    </row>
    <row r="1461" spans="1:5" x14ac:dyDescent="0.2">
      <c r="A1461" t="str">
        <f>Réponses_Domaines!B1461</f>
        <v>D08</v>
      </c>
      <c r="B1461" t="str">
        <f>IFERROR(VLOOKUP(Réponses_Domaines!A1461,Réponses_Répondants!$A$2:$B$5000,2,FALSE),"")</f>
        <v>TUN</v>
      </c>
      <c r="C1461">
        <f>Réponses_Domaines!D1461</f>
        <v>4</v>
      </c>
      <c r="D1461" t="str">
        <f>B1461&amp;"|"&amp;A1461</f>
        <v>TUN|D08</v>
      </c>
      <c r="E1461">
        <f>IF(C1461="","",IF(COUNTIF($D$2:D1461,D1461)=1,1,0))</f>
        <v>0</v>
      </c>
    </row>
    <row r="1462" spans="1:5" x14ac:dyDescent="0.2">
      <c r="A1462" t="str">
        <f>Réponses_Domaines!B1462</f>
        <v>D09</v>
      </c>
      <c r="B1462" t="str">
        <f>IFERROR(VLOOKUP(Réponses_Domaines!A1462,Réponses_Répondants!$A$2:$B$5000,2,FALSE),"")</f>
        <v>TUN</v>
      </c>
      <c r="C1462">
        <f>Réponses_Domaines!D1462</f>
        <v>0</v>
      </c>
      <c r="D1462" t="str">
        <f>B1462&amp;"|"&amp;A1462</f>
        <v>TUN|D09</v>
      </c>
      <c r="E1462">
        <f>IF(C1462="","",IF(COUNTIF($D$2:D1462,D1462)=1,1,0))</f>
        <v>0</v>
      </c>
    </row>
    <row r="1463" spans="1:5" x14ac:dyDescent="0.2">
      <c r="A1463" t="str">
        <f>Réponses_Domaines!B1463</f>
        <v>D10</v>
      </c>
      <c r="B1463" t="str">
        <f>IFERROR(VLOOKUP(Réponses_Domaines!A1463,Réponses_Répondants!$A$2:$B$5000,2,FALSE),"")</f>
        <v>TUN</v>
      </c>
      <c r="C1463">
        <f>Réponses_Domaines!D1463</f>
        <v>5</v>
      </c>
      <c r="D1463" t="str">
        <f>B1463&amp;"|"&amp;A1463</f>
        <v>TUN|D10</v>
      </c>
      <c r="E1463">
        <f>IF(C1463="","",IF(COUNTIF($D$2:D1463,D1463)=1,1,0))</f>
        <v>0</v>
      </c>
    </row>
    <row r="1464" spans="1:5" x14ac:dyDescent="0.2">
      <c r="A1464" t="str">
        <f>Réponses_Domaines!B1464</f>
        <v>D11</v>
      </c>
      <c r="B1464" t="str">
        <f>IFERROR(VLOOKUP(Réponses_Domaines!A1464,Réponses_Répondants!$A$2:$B$5000,2,FALSE),"")</f>
        <v>TUN</v>
      </c>
      <c r="C1464">
        <f>Réponses_Domaines!D1464</f>
        <v>0</v>
      </c>
      <c r="D1464" t="str">
        <f>B1464&amp;"|"&amp;A1464</f>
        <v>TUN|D11</v>
      </c>
      <c r="E1464">
        <f>IF(C1464="","",IF(COUNTIF($D$2:D1464,D1464)=1,1,0))</f>
        <v>0</v>
      </c>
    </row>
    <row r="1465" spans="1:5" x14ac:dyDescent="0.2">
      <c r="A1465" t="str">
        <f>Réponses_Domaines!B1465</f>
        <v>D12</v>
      </c>
      <c r="B1465" t="str">
        <f>IFERROR(VLOOKUP(Réponses_Domaines!A1465,Réponses_Répondants!$A$2:$B$5000,2,FALSE),"")</f>
        <v>TUN</v>
      </c>
      <c r="C1465">
        <f>Réponses_Domaines!D1465</f>
        <v>0</v>
      </c>
      <c r="D1465" t="str">
        <f>B1465&amp;"|"&amp;A1465</f>
        <v>TUN|D12</v>
      </c>
      <c r="E1465">
        <f>IF(C1465="","",IF(COUNTIF($D$2:D1465,D1465)=1,1,0))</f>
        <v>0</v>
      </c>
    </row>
    <row r="1466" spans="1:5" x14ac:dyDescent="0.2">
      <c r="A1466" t="str">
        <f>Réponses_Domaines!B1466</f>
        <v>D01</v>
      </c>
      <c r="B1466" t="str">
        <f>IFERROR(VLOOKUP(Réponses_Domaines!A1466,Réponses_Répondants!$A$2:$B$5000,2,FALSE),"")</f>
        <v>DZA</v>
      </c>
      <c r="C1466">
        <f>Réponses_Domaines!D1466</f>
        <v>0</v>
      </c>
      <c r="D1466" t="str">
        <f>B1466&amp;"|"&amp;A1466</f>
        <v>DZA|D01</v>
      </c>
      <c r="E1466">
        <f>IF(C1466="","",IF(COUNTIF($D$2:D1466,D1466)=1,1,0))</f>
        <v>0</v>
      </c>
    </row>
    <row r="1467" spans="1:5" x14ac:dyDescent="0.2">
      <c r="A1467" t="str">
        <f>Réponses_Domaines!B1467</f>
        <v>D02</v>
      </c>
      <c r="B1467" t="str">
        <f>IFERROR(VLOOKUP(Réponses_Domaines!A1467,Réponses_Répondants!$A$2:$B$5000,2,FALSE),"")</f>
        <v>DZA</v>
      </c>
      <c r="C1467">
        <f>Réponses_Domaines!D1467</f>
        <v>0</v>
      </c>
      <c r="D1467" t="str">
        <f>B1467&amp;"|"&amp;A1467</f>
        <v>DZA|D02</v>
      </c>
      <c r="E1467">
        <f>IF(C1467="","",IF(COUNTIF($D$2:D1467,D1467)=1,1,0))</f>
        <v>0</v>
      </c>
    </row>
    <row r="1468" spans="1:5" x14ac:dyDescent="0.2">
      <c r="A1468" t="str">
        <f>Réponses_Domaines!B1468</f>
        <v>D03</v>
      </c>
      <c r="B1468" t="str">
        <f>IFERROR(VLOOKUP(Réponses_Domaines!A1468,Réponses_Répondants!$A$2:$B$5000,2,FALSE),"")</f>
        <v>DZA</v>
      </c>
      <c r="C1468">
        <f>Réponses_Domaines!D1468</f>
        <v>5</v>
      </c>
      <c r="D1468" t="str">
        <f>B1468&amp;"|"&amp;A1468</f>
        <v>DZA|D03</v>
      </c>
      <c r="E1468">
        <f>IF(C1468="","",IF(COUNTIF($D$2:D1468,D1468)=1,1,0))</f>
        <v>0</v>
      </c>
    </row>
    <row r="1469" spans="1:5" x14ac:dyDescent="0.2">
      <c r="A1469" t="str">
        <f>Réponses_Domaines!B1469</f>
        <v>D04</v>
      </c>
      <c r="B1469" t="str">
        <f>IFERROR(VLOOKUP(Réponses_Domaines!A1469,Réponses_Répondants!$A$2:$B$5000,2,FALSE),"")</f>
        <v>DZA</v>
      </c>
      <c r="C1469">
        <f>Réponses_Domaines!D1469</f>
        <v>2</v>
      </c>
      <c r="D1469" t="str">
        <f>B1469&amp;"|"&amp;A1469</f>
        <v>DZA|D04</v>
      </c>
      <c r="E1469">
        <f>IF(C1469="","",IF(COUNTIF($D$2:D1469,D1469)=1,1,0))</f>
        <v>0</v>
      </c>
    </row>
    <row r="1470" spans="1:5" x14ac:dyDescent="0.2">
      <c r="A1470" t="str">
        <f>Réponses_Domaines!B1470</f>
        <v>D05</v>
      </c>
      <c r="B1470" t="str">
        <f>IFERROR(VLOOKUP(Réponses_Domaines!A1470,Réponses_Répondants!$A$2:$B$5000,2,FALSE),"")</f>
        <v>DZA</v>
      </c>
      <c r="C1470">
        <f>Réponses_Domaines!D1470</f>
        <v>4</v>
      </c>
      <c r="D1470" t="str">
        <f>B1470&amp;"|"&amp;A1470</f>
        <v>DZA|D05</v>
      </c>
      <c r="E1470">
        <f>IF(C1470="","",IF(COUNTIF($D$2:D1470,D1470)=1,1,0))</f>
        <v>0</v>
      </c>
    </row>
    <row r="1471" spans="1:5" x14ac:dyDescent="0.2">
      <c r="A1471" t="str">
        <f>Réponses_Domaines!B1471</f>
        <v>D06</v>
      </c>
      <c r="B1471" t="str">
        <f>IFERROR(VLOOKUP(Réponses_Domaines!A1471,Réponses_Répondants!$A$2:$B$5000,2,FALSE),"")</f>
        <v>DZA</v>
      </c>
      <c r="C1471">
        <f>Réponses_Domaines!D1471</f>
        <v>3</v>
      </c>
      <c r="D1471" t="str">
        <f>B1471&amp;"|"&amp;A1471</f>
        <v>DZA|D06</v>
      </c>
      <c r="E1471">
        <f>IF(C1471="","",IF(COUNTIF($D$2:D1471,D1471)=1,1,0))</f>
        <v>0</v>
      </c>
    </row>
    <row r="1472" spans="1:5" x14ac:dyDescent="0.2">
      <c r="A1472" t="str">
        <f>Réponses_Domaines!B1472</f>
        <v>D07</v>
      </c>
      <c r="B1472" t="str">
        <f>IFERROR(VLOOKUP(Réponses_Domaines!A1472,Réponses_Répondants!$A$2:$B$5000,2,FALSE),"")</f>
        <v>DZA</v>
      </c>
      <c r="C1472">
        <f>Réponses_Domaines!D1472</f>
        <v>1</v>
      </c>
      <c r="D1472" t="str">
        <f>B1472&amp;"|"&amp;A1472</f>
        <v>DZA|D07</v>
      </c>
      <c r="E1472">
        <f>IF(C1472="","",IF(COUNTIF($D$2:D1472,D1472)=1,1,0))</f>
        <v>0</v>
      </c>
    </row>
    <row r="1473" spans="1:5" x14ac:dyDescent="0.2">
      <c r="A1473" t="str">
        <f>Réponses_Domaines!B1473</f>
        <v>D08</v>
      </c>
      <c r="B1473" t="str">
        <f>IFERROR(VLOOKUP(Réponses_Domaines!A1473,Réponses_Répondants!$A$2:$B$5000,2,FALSE),"")</f>
        <v>DZA</v>
      </c>
      <c r="C1473">
        <f>Réponses_Domaines!D1473</f>
        <v>0</v>
      </c>
      <c r="D1473" t="str">
        <f>B1473&amp;"|"&amp;A1473</f>
        <v>DZA|D08</v>
      </c>
      <c r="E1473">
        <f>IF(C1473="","",IF(COUNTIF($D$2:D1473,D1473)=1,1,0))</f>
        <v>0</v>
      </c>
    </row>
    <row r="1474" spans="1:5" x14ac:dyDescent="0.2">
      <c r="A1474" t="str">
        <f>Réponses_Domaines!B1474</f>
        <v>D09</v>
      </c>
      <c r="B1474" t="str">
        <f>IFERROR(VLOOKUP(Réponses_Domaines!A1474,Réponses_Répondants!$A$2:$B$5000,2,FALSE),"")</f>
        <v>DZA</v>
      </c>
      <c r="C1474">
        <f>Réponses_Domaines!D1474</f>
        <v>0</v>
      </c>
      <c r="D1474" t="str">
        <f>B1474&amp;"|"&amp;A1474</f>
        <v>DZA|D09</v>
      </c>
      <c r="E1474">
        <f>IF(C1474="","",IF(COUNTIF($D$2:D1474,D1474)=1,1,0))</f>
        <v>0</v>
      </c>
    </row>
    <row r="1475" spans="1:5" x14ac:dyDescent="0.2">
      <c r="A1475" t="str">
        <f>Réponses_Domaines!B1475</f>
        <v>D10</v>
      </c>
      <c r="B1475" t="str">
        <f>IFERROR(VLOOKUP(Réponses_Domaines!A1475,Réponses_Répondants!$A$2:$B$5000,2,FALSE),"")</f>
        <v>DZA</v>
      </c>
      <c r="C1475">
        <f>Réponses_Domaines!D1475</f>
        <v>0</v>
      </c>
      <c r="D1475" t="str">
        <f>B1475&amp;"|"&amp;A1475</f>
        <v>DZA|D10</v>
      </c>
      <c r="E1475">
        <f>IF(C1475="","",IF(COUNTIF($D$2:D1475,D1475)=1,1,0))</f>
        <v>0</v>
      </c>
    </row>
    <row r="1476" spans="1:5" x14ac:dyDescent="0.2">
      <c r="A1476" t="str">
        <f>Réponses_Domaines!B1476</f>
        <v>D11</v>
      </c>
      <c r="B1476" t="str">
        <f>IFERROR(VLOOKUP(Réponses_Domaines!A1476,Réponses_Répondants!$A$2:$B$5000,2,FALSE),"")</f>
        <v>DZA</v>
      </c>
      <c r="C1476">
        <f>Réponses_Domaines!D1476</f>
        <v>0</v>
      </c>
      <c r="D1476" t="str">
        <f>B1476&amp;"|"&amp;A1476</f>
        <v>DZA|D11</v>
      </c>
      <c r="E1476">
        <f>IF(C1476="","",IF(COUNTIF($D$2:D1476,D1476)=1,1,0))</f>
        <v>0</v>
      </c>
    </row>
    <row r="1477" spans="1:5" x14ac:dyDescent="0.2">
      <c r="A1477" t="str">
        <f>Réponses_Domaines!B1477</f>
        <v>D12</v>
      </c>
      <c r="B1477" t="str">
        <f>IFERROR(VLOOKUP(Réponses_Domaines!A1477,Réponses_Répondants!$A$2:$B$5000,2,FALSE),"")</f>
        <v>DZA</v>
      </c>
      <c r="C1477">
        <f>Réponses_Domaines!D1477</f>
        <v>0</v>
      </c>
      <c r="D1477" t="str">
        <f>B1477&amp;"|"&amp;A1477</f>
        <v>DZA|D12</v>
      </c>
      <c r="E1477">
        <f>IF(C1477="","",IF(COUNTIF($D$2:D1477,D1477)=1,1,0))</f>
        <v>0</v>
      </c>
    </row>
    <row r="1478" spans="1:5" x14ac:dyDescent="0.2">
      <c r="A1478" t="str">
        <f>Réponses_Domaines!B1478</f>
        <v>D01</v>
      </c>
      <c r="B1478" t="str">
        <f>IFERROR(VLOOKUP(Réponses_Domaines!A1478,Réponses_Répondants!$A$2:$B$5000,2,FALSE),"")</f>
        <v>LBR</v>
      </c>
      <c r="C1478">
        <f>Réponses_Domaines!D1478</f>
        <v>3</v>
      </c>
      <c r="D1478" t="str">
        <f>B1478&amp;"|"&amp;A1478</f>
        <v>LBR|D01</v>
      </c>
      <c r="E1478">
        <f>IF(C1478="","",IF(COUNTIF($D$2:D1478,D1478)=1,1,0))</f>
        <v>0</v>
      </c>
    </row>
    <row r="1479" spans="1:5" x14ac:dyDescent="0.2">
      <c r="A1479" t="str">
        <f>Réponses_Domaines!B1479</f>
        <v>D02</v>
      </c>
      <c r="B1479" t="str">
        <f>IFERROR(VLOOKUP(Réponses_Domaines!A1479,Réponses_Répondants!$A$2:$B$5000,2,FALSE),"")</f>
        <v>LBR</v>
      </c>
      <c r="C1479">
        <f>Réponses_Domaines!D1479</f>
        <v>0</v>
      </c>
      <c r="D1479" t="str">
        <f>B1479&amp;"|"&amp;A1479</f>
        <v>LBR|D02</v>
      </c>
      <c r="E1479">
        <f>IF(C1479="","",IF(COUNTIF($D$2:D1479,D1479)=1,1,0))</f>
        <v>0</v>
      </c>
    </row>
    <row r="1480" spans="1:5" x14ac:dyDescent="0.2">
      <c r="A1480" t="str">
        <f>Réponses_Domaines!B1480</f>
        <v>D03</v>
      </c>
      <c r="B1480" t="str">
        <f>IFERROR(VLOOKUP(Réponses_Domaines!A1480,Réponses_Répondants!$A$2:$B$5000,2,FALSE),"")</f>
        <v>LBR</v>
      </c>
      <c r="C1480">
        <f>Réponses_Domaines!D1480</f>
        <v>4</v>
      </c>
      <c r="D1480" t="str">
        <f>B1480&amp;"|"&amp;A1480</f>
        <v>LBR|D03</v>
      </c>
      <c r="E1480">
        <f>IF(C1480="","",IF(COUNTIF($D$2:D1480,D1480)=1,1,0))</f>
        <v>0</v>
      </c>
    </row>
    <row r="1481" spans="1:5" x14ac:dyDescent="0.2">
      <c r="A1481" t="str">
        <f>Réponses_Domaines!B1481</f>
        <v>D04</v>
      </c>
      <c r="B1481" t="str">
        <f>IFERROR(VLOOKUP(Réponses_Domaines!A1481,Réponses_Répondants!$A$2:$B$5000,2,FALSE),"")</f>
        <v>LBR</v>
      </c>
      <c r="C1481">
        <f>Réponses_Domaines!D1481</f>
        <v>0</v>
      </c>
      <c r="D1481" t="str">
        <f>B1481&amp;"|"&amp;A1481</f>
        <v>LBR|D04</v>
      </c>
      <c r="E1481">
        <f>IF(C1481="","",IF(COUNTIF($D$2:D1481,D1481)=1,1,0))</f>
        <v>0</v>
      </c>
    </row>
    <row r="1482" spans="1:5" x14ac:dyDescent="0.2">
      <c r="A1482" t="str">
        <f>Réponses_Domaines!B1482</f>
        <v>D05</v>
      </c>
      <c r="B1482" t="str">
        <f>IFERROR(VLOOKUP(Réponses_Domaines!A1482,Réponses_Répondants!$A$2:$B$5000,2,FALSE),"")</f>
        <v>LBR</v>
      </c>
      <c r="C1482">
        <f>Réponses_Domaines!D1482</f>
        <v>0</v>
      </c>
      <c r="D1482" t="str">
        <f>B1482&amp;"|"&amp;A1482</f>
        <v>LBR|D05</v>
      </c>
      <c r="E1482">
        <f>IF(C1482="","",IF(COUNTIF($D$2:D1482,D1482)=1,1,0))</f>
        <v>0</v>
      </c>
    </row>
    <row r="1483" spans="1:5" x14ac:dyDescent="0.2">
      <c r="A1483" t="str">
        <f>Réponses_Domaines!B1483</f>
        <v>D06</v>
      </c>
      <c r="B1483" t="str">
        <f>IFERROR(VLOOKUP(Réponses_Domaines!A1483,Réponses_Répondants!$A$2:$B$5000,2,FALSE),"")</f>
        <v>LBR</v>
      </c>
      <c r="C1483">
        <f>Réponses_Domaines!D1483</f>
        <v>2</v>
      </c>
      <c r="D1483" t="str">
        <f>B1483&amp;"|"&amp;A1483</f>
        <v>LBR|D06</v>
      </c>
      <c r="E1483">
        <f>IF(C1483="","",IF(COUNTIF($D$2:D1483,D1483)=1,1,0))</f>
        <v>0</v>
      </c>
    </row>
    <row r="1484" spans="1:5" x14ac:dyDescent="0.2">
      <c r="A1484" t="str">
        <f>Réponses_Domaines!B1484</f>
        <v>D07</v>
      </c>
      <c r="B1484" t="str">
        <f>IFERROR(VLOOKUP(Réponses_Domaines!A1484,Réponses_Répondants!$A$2:$B$5000,2,FALSE),"")</f>
        <v>LBR</v>
      </c>
      <c r="C1484">
        <f>Réponses_Domaines!D1484</f>
        <v>0</v>
      </c>
      <c r="D1484" t="str">
        <f>B1484&amp;"|"&amp;A1484</f>
        <v>LBR|D07</v>
      </c>
      <c r="E1484">
        <f>IF(C1484="","",IF(COUNTIF($D$2:D1484,D1484)=1,1,0))</f>
        <v>0</v>
      </c>
    </row>
    <row r="1485" spans="1:5" x14ac:dyDescent="0.2">
      <c r="A1485" t="str">
        <f>Réponses_Domaines!B1485</f>
        <v>D08</v>
      </c>
      <c r="B1485" t="str">
        <f>IFERROR(VLOOKUP(Réponses_Domaines!A1485,Réponses_Répondants!$A$2:$B$5000,2,FALSE),"")</f>
        <v>LBR</v>
      </c>
      <c r="C1485">
        <f>Réponses_Domaines!D1485</f>
        <v>0</v>
      </c>
      <c r="D1485" t="str">
        <f>B1485&amp;"|"&amp;A1485</f>
        <v>LBR|D08</v>
      </c>
      <c r="E1485">
        <f>IF(C1485="","",IF(COUNTIF($D$2:D1485,D1485)=1,1,0))</f>
        <v>0</v>
      </c>
    </row>
    <row r="1486" spans="1:5" x14ac:dyDescent="0.2">
      <c r="A1486" t="str">
        <f>Réponses_Domaines!B1486</f>
        <v>D09</v>
      </c>
      <c r="B1486" t="str">
        <f>IFERROR(VLOOKUP(Réponses_Domaines!A1486,Réponses_Répondants!$A$2:$B$5000,2,FALSE),"")</f>
        <v>LBR</v>
      </c>
      <c r="C1486">
        <f>Réponses_Domaines!D1486</f>
        <v>0</v>
      </c>
      <c r="D1486" t="str">
        <f>B1486&amp;"|"&amp;A1486</f>
        <v>LBR|D09</v>
      </c>
      <c r="E1486">
        <f>IF(C1486="","",IF(COUNTIF($D$2:D1486,D1486)=1,1,0))</f>
        <v>0</v>
      </c>
    </row>
    <row r="1487" spans="1:5" x14ac:dyDescent="0.2">
      <c r="A1487" t="str">
        <f>Réponses_Domaines!B1487</f>
        <v>D10</v>
      </c>
      <c r="B1487" t="str">
        <f>IFERROR(VLOOKUP(Réponses_Domaines!A1487,Réponses_Répondants!$A$2:$B$5000,2,FALSE),"")</f>
        <v>LBR</v>
      </c>
      <c r="C1487">
        <f>Réponses_Domaines!D1487</f>
        <v>0</v>
      </c>
      <c r="D1487" t="str">
        <f>B1487&amp;"|"&amp;A1487</f>
        <v>LBR|D10</v>
      </c>
      <c r="E1487">
        <f>IF(C1487="","",IF(COUNTIF($D$2:D1487,D1487)=1,1,0))</f>
        <v>0</v>
      </c>
    </row>
    <row r="1488" spans="1:5" x14ac:dyDescent="0.2">
      <c r="A1488" t="str">
        <f>Réponses_Domaines!B1488</f>
        <v>D11</v>
      </c>
      <c r="B1488" t="str">
        <f>IFERROR(VLOOKUP(Réponses_Domaines!A1488,Réponses_Répondants!$A$2:$B$5000,2,FALSE),"")</f>
        <v>LBR</v>
      </c>
      <c r="C1488">
        <f>Réponses_Domaines!D1488</f>
        <v>1</v>
      </c>
      <c r="D1488" t="str">
        <f>B1488&amp;"|"&amp;A1488</f>
        <v>LBR|D11</v>
      </c>
      <c r="E1488">
        <f>IF(C1488="","",IF(COUNTIF($D$2:D1488,D1488)=1,1,0))</f>
        <v>0</v>
      </c>
    </row>
    <row r="1489" spans="1:5" x14ac:dyDescent="0.2">
      <c r="A1489" t="str">
        <f>Réponses_Domaines!B1489</f>
        <v>D12</v>
      </c>
      <c r="B1489" t="str">
        <f>IFERROR(VLOOKUP(Réponses_Domaines!A1489,Réponses_Répondants!$A$2:$B$5000,2,FALSE),"")</f>
        <v>LBR</v>
      </c>
      <c r="C1489">
        <f>Réponses_Domaines!D1489</f>
        <v>5</v>
      </c>
      <c r="D1489" t="str">
        <f>B1489&amp;"|"&amp;A1489</f>
        <v>LBR|D12</v>
      </c>
      <c r="E1489">
        <f>IF(C1489="","",IF(COUNTIF($D$2:D1489,D1489)=1,1,0))</f>
        <v>0</v>
      </c>
    </row>
    <row r="1490" spans="1:5" x14ac:dyDescent="0.2">
      <c r="A1490" t="str">
        <f>Réponses_Domaines!B1490</f>
        <v>D01</v>
      </c>
      <c r="B1490" t="str">
        <f>IFERROR(VLOOKUP(Réponses_Domaines!A1490,Réponses_Répondants!$A$2:$B$5000,2,FALSE),"")</f>
        <v>NER</v>
      </c>
      <c r="C1490">
        <f>Réponses_Domaines!D1490</f>
        <v>0</v>
      </c>
      <c r="D1490" t="str">
        <f>B1490&amp;"|"&amp;A1490</f>
        <v>NER|D01</v>
      </c>
      <c r="E1490">
        <f>IF(C1490="","",IF(COUNTIF($D$2:D1490,D1490)=1,1,0))</f>
        <v>0</v>
      </c>
    </row>
    <row r="1491" spans="1:5" x14ac:dyDescent="0.2">
      <c r="A1491" t="str">
        <f>Réponses_Domaines!B1491</f>
        <v>D02</v>
      </c>
      <c r="B1491" t="str">
        <f>IFERROR(VLOOKUP(Réponses_Domaines!A1491,Réponses_Répondants!$A$2:$B$5000,2,FALSE),"")</f>
        <v>NER</v>
      </c>
      <c r="C1491">
        <f>Réponses_Domaines!D1491</f>
        <v>5</v>
      </c>
      <c r="D1491" t="str">
        <f>B1491&amp;"|"&amp;A1491</f>
        <v>NER|D02</v>
      </c>
      <c r="E1491">
        <f>IF(C1491="","",IF(COUNTIF($D$2:D1491,D1491)=1,1,0))</f>
        <v>0</v>
      </c>
    </row>
    <row r="1492" spans="1:5" x14ac:dyDescent="0.2">
      <c r="A1492" t="str">
        <f>Réponses_Domaines!B1492</f>
        <v>D03</v>
      </c>
      <c r="B1492" t="str">
        <f>IFERROR(VLOOKUP(Réponses_Domaines!A1492,Réponses_Répondants!$A$2:$B$5000,2,FALSE),"")</f>
        <v>NER</v>
      </c>
      <c r="C1492">
        <f>Réponses_Domaines!D1492</f>
        <v>4</v>
      </c>
      <c r="D1492" t="str">
        <f>B1492&amp;"|"&amp;A1492</f>
        <v>NER|D03</v>
      </c>
      <c r="E1492">
        <f>IF(C1492="","",IF(COUNTIF($D$2:D1492,D1492)=1,1,0))</f>
        <v>0</v>
      </c>
    </row>
    <row r="1493" spans="1:5" x14ac:dyDescent="0.2">
      <c r="A1493" t="str">
        <f>Réponses_Domaines!B1493</f>
        <v>D04</v>
      </c>
      <c r="B1493" t="str">
        <f>IFERROR(VLOOKUP(Réponses_Domaines!A1493,Réponses_Répondants!$A$2:$B$5000,2,FALSE),"")</f>
        <v>NER</v>
      </c>
      <c r="C1493">
        <f>Réponses_Domaines!D1493</f>
        <v>0</v>
      </c>
      <c r="D1493" t="str">
        <f>B1493&amp;"|"&amp;A1493</f>
        <v>NER|D04</v>
      </c>
      <c r="E1493">
        <f>IF(C1493="","",IF(COUNTIF($D$2:D1493,D1493)=1,1,0))</f>
        <v>0</v>
      </c>
    </row>
    <row r="1494" spans="1:5" x14ac:dyDescent="0.2">
      <c r="A1494" t="str">
        <f>Réponses_Domaines!B1494</f>
        <v>D05</v>
      </c>
      <c r="B1494" t="str">
        <f>IFERROR(VLOOKUP(Réponses_Domaines!A1494,Réponses_Répondants!$A$2:$B$5000,2,FALSE),"")</f>
        <v>NER</v>
      </c>
      <c r="C1494">
        <f>Réponses_Domaines!D1494</f>
        <v>0</v>
      </c>
      <c r="D1494" t="str">
        <f>B1494&amp;"|"&amp;A1494</f>
        <v>NER|D05</v>
      </c>
      <c r="E1494">
        <f>IF(C1494="","",IF(COUNTIF($D$2:D1494,D1494)=1,1,0))</f>
        <v>0</v>
      </c>
    </row>
    <row r="1495" spans="1:5" x14ac:dyDescent="0.2">
      <c r="A1495" t="str">
        <f>Réponses_Domaines!B1495</f>
        <v>D06</v>
      </c>
      <c r="B1495" t="str">
        <f>IFERROR(VLOOKUP(Réponses_Domaines!A1495,Réponses_Répondants!$A$2:$B$5000,2,FALSE),"")</f>
        <v>NER</v>
      </c>
      <c r="C1495">
        <f>Réponses_Domaines!D1495</f>
        <v>0</v>
      </c>
      <c r="D1495" t="str">
        <f>B1495&amp;"|"&amp;A1495</f>
        <v>NER|D06</v>
      </c>
      <c r="E1495">
        <f>IF(C1495="","",IF(COUNTIF($D$2:D1495,D1495)=1,1,0))</f>
        <v>0</v>
      </c>
    </row>
    <row r="1496" spans="1:5" x14ac:dyDescent="0.2">
      <c r="A1496" t="str">
        <f>Réponses_Domaines!B1496</f>
        <v>D07</v>
      </c>
      <c r="B1496" t="str">
        <f>IFERROR(VLOOKUP(Réponses_Domaines!A1496,Réponses_Répondants!$A$2:$B$5000,2,FALSE),"")</f>
        <v>NER</v>
      </c>
      <c r="C1496">
        <f>Réponses_Domaines!D1496</f>
        <v>3</v>
      </c>
      <c r="D1496" t="str">
        <f>B1496&amp;"|"&amp;A1496</f>
        <v>NER|D07</v>
      </c>
      <c r="E1496">
        <f>IF(C1496="","",IF(COUNTIF($D$2:D1496,D1496)=1,1,0))</f>
        <v>0</v>
      </c>
    </row>
    <row r="1497" spans="1:5" x14ac:dyDescent="0.2">
      <c r="A1497" t="str">
        <f>Réponses_Domaines!B1497</f>
        <v>D08</v>
      </c>
      <c r="B1497" t="str">
        <f>IFERROR(VLOOKUP(Réponses_Domaines!A1497,Réponses_Répondants!$A$2:$B$5000,2,FALSE),"")</f>
        <v>NER</v>
      </c>
      <c r="C1497">
        <f>Réponses_Domaines!D1497</f>
        <v>0</v>
      </c>
      <c r="D1497" t="str">
        <f>B1497&amp;"|"&amp;A1497</f>
        <v>NER|D08</v>
      </c>
      <c r="E1497">
        <f>IF(C1497="","",IF(COUNTIF($D$2:D1497,D1497)=1,1,0))</f>
        <v>0</v>
      </c>
    </row>
    <row r="1498" spans="1:5" x14ac:dyDescent="0.2">
      <c r="A1498" t="str">
        <f>Réponses_Domaines!B1498</f>
        <v>D09</v>
      </c>
      <c r="B1498" t="str">
        <f>IFERROR(VLOOKUP(Réponses_Domaines!A1498,Réponses_Répondants!$A$2:$B$5000,2,FALSE),"")</f>
        <v>NER</v>
      </c>
      <c r="C1498">
        <f>Réponses_Domaines!D1498</f>
        <v>0</v>
      </c>
      <c r="D1498" t="str">
        <f>B1498&amp;"|"&amp;A1498</f>
        <v>NER|D09</v>
      </c>
      <c r="E1498">
        <f>IF(C1498="","",IF(COUNTIF($D$2:D1498,D1498)=1,1,0))</f>
        <v>0</v>
      </c>
    </row>
    <row r="1499" spans="1:5" x14ac:dyDescent="0.2">
      <c r="A1499" t="str">
        <f>Réponses_Domaines!B1499</f>
        <v>D10</v>
      </c>
      <c r="B1499" t="str">
        <f>IFERROR(VLOOKUP(Réponses_Domaines!A1499,Réponses_Répondants!$A$2:$B$5000,2,FALSE),"")</f>
        <v>NER</v>
      </c>
      <c r="C1499">
        <f>Réponses_Domaines!D1499</f>
        <v>1</v>
      </c>
      <c r="D1499" t="str">
        <f>B1499&amp;"|"&amp;A1499</f>
        <v>NER|D10</v>
      </c>
      <c r="E1499">
        <f>IF(C1499="","",IF(COUNTIF($D$2:D1499,D1499)=1,1,0))</f>
        <v>0</v>
      </c>
    </row>
    <row r="1500" spans="1:5" x14ac:dyDescent="0.2">
      <c r="A1500" t="str">
        <f>Réponses_Domaines!B1500</f>
        <v>D11</v>
      </c>
      <c r="B1500" t="str">
        <f>IFERROR(VLOOKUP(Réponses_Domaines!A1500,Réponses_Répondants!$A$2:$B$5000,2,FALSE),"")</f>
        <v>NER</v>
      </c>
      <c r="C1500">
        <f>Réponses_Domaines!D1500</f>
        <v>0</v>
      </c>
      <c r="D1500" t="str">
        <f>B1500&amp;"|"&amp;A1500</f>
        <v>NER|D11</v>
      </c>
      <c r="E1500">
        <f>IF(C1500="","",IF(COUNTIF($D$2:D1500,D1500)=1,1,0))</f>
        <v>0</v>
      </c>
    </row>
    <row r="1501" spans="1:5" x14ac:dyDescent="0.2">
      <c r="A1501" t="str">
        <f>Réponses_Domaines!B1501</f>
        <v>D12</v>
      </c>
      <c r="B1501" t="str">
        <f>IFERROR(VLOOKUP(Réponses_Domaines!A1501,Réponses_Répondants!$A$2:$B$5000,2,FALSE),"")</f>
        <v>NER</v>
      </c>
      <c r="C1501">
        <f>Réponses_Domaines!D1501</f>
        <v>2</v>
      </c>
      <c r="D1501" t="str">
        <f>B1501&amp;"|"&amp;A1501</f>
        <v>NER|D12</v>
      </c>
      <c r="E1501">
        <f>IF(C1501="","",IF(COUNTIF($D$2:D1501,D1501)=1,1,0))</f>
        <v>0</v>
      </c>
    </row>
    <row r="1502" spans="1:5" x14ac:dyDescent="0.2">
      <c r="A1502" t="str">
        <f>Réponses_Domaines!B1502</f>
        <v>D01</v>
      </c>
      <c r="B1502" t="str">
        <f>IFERROR(VLOOKUP(Réponses_Domaines!A1502,Réponses_Répondants!$A$2:$B$5000,2,FALSE),"")</f>
        <v>GMB</v>
      </c>
      <c r="C1502">
        <f>Réponses_Domaines!D1502</f>
        <v>1</v>
      </c>
      <c r="D1502" t="str">
        <f>B1502&amp;"|"&amp;A1502</f>
        <v>GMB|D01</v>
      </c>
      <c r="E1502">
        <f>IF(C1502="","",IF(COUNTIF($D$2:D1502,D1502)=1,1,0))</f>
        <v>0</v>
      </c>
    </row>
    <row r="1503" spans="1:5" x14ac:dyDescent="0.2">
      <c r="A1503" t="str">
        <f>Réponses_Domaines!B1503</f>
        <v>D02</v>
      </c>
      <c r="B1503" t="str">
        <f>IFERROR(VLOOKUP(Réponses_Domaines!A1503,Réponses_Répondants!$A$2:$B$5000,2,FALSE),"")</f>
        <v>GMB</v>
      </c>
      <c r="C1503">
        <f>Réponses_Domaines!D1503</f>
        <v>5</v>
      </c>
      <c r="D1503" t="str">
        <f>B1503&amp;"|"&amp;A1503</f>
        <v>GMB|D02</v>
      </c>
      <c r="E1503">
        <f>IF(C1503="","",IF(COUNTIF($D$2:D1503,D1503)=1,1,0))</f>
        <v>0</v>
      </c>
    </row>
    <row r="1504" spans="1:5" x14ac:dyDescent="0.2">
      <c r="A1504" t="str">
        <f>Réponses_Domaines!B1504</f>
        <v>D03</v>
      </c>
      <c r="B1504" t="str">
        <f>IFERROR(VLOOKUP(Réponses_Domaines!A1504,Réponses_Répondants!$A$2:$B$5000,2,FALSE),"")</f>
        <v>GMB</v>
      </c>
      <c r="C1504">
        <f>Réponses_Domaines!D1504</f>
        <v>0</v>
      </c>
      <c r="D1504" t="str">
        <f>B1504&amp;"|"&amp;A1504</f>
        <v>GMB|D03</v>
      </c>
      <c r="E1504">
        <f>IF(C1504="","",IF(COUNTIF($D$2:D1504,D1504)=1,1,0))</f>
        <v>0</v>
      </c>
    </row>
    <row r="1505" spans="1:5" x14ac:dyDescent="0.2">
      <c r="A1505" t="str">
        <f>Réponses_Domaines!B1505</f>
        <v>D04</v>
      </c>
      <c r="B1505" t="str">
        <f>IFERROR(VLOOKUP(Réponses_Domaines!A1505,Réponses_Répondants!$A$2:$B$5000,2,FALSE),"")</f>
        <v>GMB</v>
      </c>
      <c r="C1505">
        <f>Réponses_Domaines!D1505</f>
        <v>0</v>
      </c>
      <c r="D1505" t="str">
        <f>B1505&amp;"|"&amp;A1505</f>
        <v>GMB|D04</v>
      </c>
      <c r="E1505">
        <f>IF(C1505="","",IF(COUNTIF($D$2:D1505,D1505)=1,1,0))</f>
        <v>0</v>
      </c>
    </row>
    <row r="1506" spans="1:5" x14ac:dyDescent="0.2">
      <c r="A1506" t="str">
        <f>Réponses_Domaines!B1506</f>
        <v>D05</v>
      </c>
      <c r="B1506" t="str">
        <f>IFERROR(VLOOKUP(Réponses_Domaines!A1506,Réponses_Répondants!$A$2:$B$5000,2,FALSE),"")</f>
        <v>GMB</v>
      </c>
      <c r="C1506">
        <f>Réponses_Domaines!D1506</f>
        <v>0</v>
      </c>
      <c r="D1506" t="str">
        <f>B1506&amp;"|"&amp;A1506</f>
        <v>GMB|D05</v>
      </c>
      <c r="E1506">
        <f>IF(C1506="","",IF(COUNTIF($D$2:D1506,D1506)=1,1,0))</f>
        <v>0</v>
      </c>
    </row>
    <row r="1507" spans="1:5" x14ac:dyDescent="0.2">
      <c r="A1507" t="str">
        <f>Réponses_Domaines!B1507</f>
        <v>D06</v>
      </c>
      <c r="B1507" t="str">
        <f>IFERROR(VLOOKUP(Réponses_Domaines!A1507,Réponses_Répondants!$A$2:$B$5000,2,FALSE),"")</f>
        <v>GMB</v>
      </c>
      <c r="C1507">
        <f>Réponses_Domaines!D1507</f>
        <v>0</v>
      </c>
      <c r="D1507" t="str">
        <f>B1507&amp;"|"&amp;A1507</f>
        <v>GMB|D06</v>
      </c>
      <c r="E1507">
        <f>IF(C1507="","",IF(COUNTIF($D$2:D1507,D1507)=1,1,0))</f>
        <v>0</v>
      </c>
    </row>
    <row r="1508" spans="1:5" x14ac:dyDescent="0.2">
      <c r="A1508" t="str">
        <f>Réponses_Domaines!B1508</f>
        <v>D07</v>
      </c>
      <c r="B1508" t="str">
        <f>IFERROR(VLOOKUP(Réponses_Domaines!A1508,Réponses_Répondants!$A$2:$B$5000,2,FALSE),"")</f>
        <v>GMB</v>
      </c>
      <c r="C1508">
        <f>Réponses_Domaines!D1508</f>
        <v>0</v>
      </c>
      <c r="D1508" t="str">
        <f>B1508&amp;"|"&amp;A1508</f>
        <v>GMB|D07</v>
      </c>
      <c r="E1508">
        <f>IF(C1508="","",IF(COUNTIF($D$2:D1508,D1508)=1,1,0))</f>
        <v>0</v>
      </c>
    </row>
    <row r="1509" spans="1:5" x14ac:dyDescent="0.2">
      <c r="A1509" t="str">
        <f>Réponses_Domaines!B1509</f>
        <v>D08</v>
      </c>
      <c r="B1509" t="str">
        <f>IFERROR(VLOOKUP(Réponses_Domaines!A1509,Réponses_Répondants!$A$2:$B$5000,2,FALSE),"")</f>
        <v>GMB</v>
      </c>
      <c r="C1509">
        <f>Réponses_Domaines!D1509</f>
        <v>3</v>
      </c>
      <c r="D1509" t="str">
        <f>B1509&amp;"|"&amp;A1509</f>
        <v>GMB|D08</v>
      </c>
      <c r="E1509">
        <f>IF(C1509="","",IF(COUNTIF($D$2:D1509,D1509)=1,1,0))</f>
        <v>0</v>
      </c>
    </row>
    <row r="1510" spans="1:5" x14ac:dyDescent="0.2">
      <c r="A1510" t="str">
        <f>Réponses_Domaines!B1510</f>
        <v>D09</v>
      </c>
      <c r="B1510" t="str">
        <f>IFERROR(VLOOKUP(Réponses_Domaines!A1510,Réponses_Répondants!$A$2:$B$5000,2,FALSE),"")</f>
        <v>GMB</v>
      </c>
      <c r="C1510">
        <f>Réponses_Domaines!D1510</f>
        <v>4</v>
      </c>
      <c r="D1510" t="str">
        <f>B1510&amp;"|"&amp;A1510</f>
        <v>GMB|D09</v>
      </c>
      <c r="E1510">
        <f>IF(C1510="","",IF(COUNTIF($D$2:D1510,D1510)=1,1,0))</f>
        <v>0</v>
      </c>
    </row>
    <row r="1511" spans="1:5" x14ac:dyDescent="0.2">
      <c r="A1511" t="str">
        <f>Réponses_Domaines!B1511</f>
        <v>D10</v>
      </c>
      <c r="B1511" t="str">
        <f>IFERROR(VLOOKUP(Réponses_Domaines!A1511,Réponses_Répondants!$A$2:$B$5000,2,FALSE),"")</f>
        <v>GMB</v>
      </c>
      <c r="C1511">
        <f>Réponses_Domaines!D1511</f>
        <v>0</v>
      </c>
      <c r="D1511" t="str">
        <f>B1511&amp;"|"&amp;A1511</f>
        <v>GMB|D10</v>
      </c>
      <c r="E1511">
        <f>IF(C1511="","",IF(COUNTIF($D$2:D1511,D1511)=1,1,0))</f>
        <v>0</v>
      </c>
    </row>
    <row r="1512" spans="1:5" x14ac:dyDescent="0.2">
      <c r="A1512" t="str">
        <f>Réponses_Domaines!B1512</f>
        <v>D11</v>
      </c>
      <c r="B1512" t="str">
        <f>IFERROR(VLOOKUP(Réponses_Domaines!A1512,Réponses_Répondants!$A$2:$B$5000,2,FALSE),"")</f>
        <v>GMB</v>
      </c>
      <c r="C1512">
        <f>Réponses_Domaines!D1512</f>
        <v>0</v>
      </c>
      <c r="D1512" t="str">
        <f>B1512&amp;"|"&amp;A1512</f>
        <v>GMB|D11</v>
      </c>
      <c r="E1512">
        <f>IF(C1512="","",IF(COUNTIF($D$2:D1512,D1512)=1,1,0))</f>
        <v>0</v>
      </c>
    </row>
    <row r="1513" spans="1:5" x14ac:dyDescent="0.2">
      <c r="A1513" t="str">
        <f>Réponses_Domaines!B1513</f>
        <v>D12</v>
      </c>
      <c r="B1513" t="str">
        <f>IFERROR(VLOOKUP(Réponses_Domaines!A1513,Réponses_Répondants!$A$2:$B$5000,2,FALSE),"")</f>
        <v>GMB</v>
      </c>
      <c r="C1513">
        <f>Réponses_Domaines!D1513</f>
        <v>2</v>
      </c>
      <c r="D1513" t="str">
        <f>B1513&amp;"|"&amp;A1513</f>
        <v>GMB|D12</v>
      </c>
      <c r="E1513">
        <f>IF(C1513="","",IF(COUNTIF($D$2:D1513,D1513)=1,1,0))</f>
        <v>0</v>
      </c>
    </row>
    <row r="1514" spans="1:5" x14ac:dyDescent="0.2">
      <c r="A1514" t="str">
        <f>Réponses_Domaines!B1514</f>
        <v>D01</v>
      </c>
      <c r="B1514" t="str">
        <f>IFERROR(VLOOKUP(Réponses_Domaines!A1514,Réponses_Répondants!$A$2:$B$5000,2,FALSE),"")</f>
        <v>MLI</v>
      </c>
      <c r="C1514">
        <f>Réponses_Domaines!D1514</f>
        <v>0</v>
      </c>
      <c r="D1514" t="str">
        <f>B1514&amp;"|"&amp;A1514</f>
        <v>MLI|D01</v>
      </c>
      <c r="E1514">
        <f>IF(C1514="","",IF(COUNTIF($D$2:D1514,D1514)=1,1,0))</f>
        <v>0</v>
      </c>
    </row>
    <row r="1515" spans="1:5" x14ac:dyDescent="0.2">
      <c r="A1515" t="str">
        <f>Réponses_Domaines!B1515</f>
        <v>D02</v>
      </c>
      <c r="B1515" t="str">
        <f>IFERROR(VLOOKUP(Réponses_Domaines!A1515,Réponses_Répondants!$A$2:$B$5000,2,FALSE),"")</f>
        <v>MLI</v>
      </c>
      <c r="C1515">
        <f>Réponses_Domaines!D1515</f>
        <v>0</v>
      </c>
      <c r="D1515" t="str">
        <f>B1515&amp;"|"&amp;A1515</f>
        <v>MLI|D02</v>
      </c>
      <c r="E1515">
        <f>IF(C1515="","",IF(COUNTIF($D$2:D1515,D1515)=1,1,0))</f>
        <v>0</v>
      </c>
    </row>
    <row r="1516" spans="1:5" x14ac:dyDescent="0.2">
      <c r="A1516" t="str">
        <f>Réponses_Domaines!B1516</f>
        <v>D03</v>
      </c>
      <c r="B1516" t="str">
        <f>IFERROR(VLOOKUP(Réponses_Domaines!A1516,Réponses_Répondants!$A$2:$B$5000,2,FALSE),"")</f>
        <v>MLI</v>
      </c>
      <c r="C1516">
        <f>Réponses_Domaines!D1516</f>
        <v>5</v>
      </c>
      <c r="D1516" t="str">
        <f>B1516&amp;"|"&amp;A1516</f>
        <v>MLI|D03</v>
      </c>
      <c r="E1516">
        <f>IF(C1516="","",IF(COUNTIF($D$2:D1516,D1516)=1,1,0))</f>
        <v>0</v>
      </c>
    </row>
    <row r="1517" spans="1:5" x14ac:dyDescent="0.2">
      <c r="A1517" t="str">
        <f>Réponses_Domaines!B1517</f>
        <v>D04</v>
      </c>
      <c r="B1517" t="str">
        <f>IFERROR(VLOOKUP(Réponses_Domaines!A1517,Réponses_Répondants!$A$2:$B$5000,2,FALSE),"")</f>
        <v>MLI</v>
      </c>
      <c r="C1517">
        <f>Réponses_Domaines!D1517</f>
        <v>0</v>
      </c>
      <c r="D1517" t="str">
        <f>B1517&amp;"|"&amp;A1517</f>
        <v>MLI|D04</v>
      </c>
      <c r="E1517">
        <f>IF(C1517="","",IF(COUNTIF($D$2:D1517,D1517)=1,1,0))</f>
        <v>0</v>
      </c>
    </row>
    <row r="1518" spans="1:5" x14ac:dyDescent="0.2">
      <c r="A1518" t="str">
        <f>Réponses_Domaines!B1518</f>
        <v>D05</v>
      </c>
      <c r="B1518" t="str">
        <f>IFERROR(VLOOKUP(Réponses_Domaines!A1518,Réponses_Répondants!$A$2:$B$5000,2,FALSE),"")</f>
        <v>MLI</v>
      </c>
      <c r="C1518">
        <f>Réponses_Domaines!D1518</f>
        <v>2</v>
      </c>
      <c r="D1518" t="str">
        <f>B1518&amp;"|"&amp;A1518</f>
        <v>MLI|D05</v>
      </c>
      <c r="E1518">
        <f>IF(C1518="","",IF(COUNTIF($D$2:D1518,D1518)=1,1,0))</f>
        <v>0</v>
      </c>
    </row>
    <row r="1519" spans="1:5" x14ac:dyDescent="0.2">
      <c r="A1519" t="str">
        <f>Réponses_Domaines!B1519</f>
        <v>D06</v>
      </c>
      <c r="B1519" t="str">
        <f>IFERROR(VLOOKUP(Réponses_Domaines!A1519,Réponses_Répondants!$A$2:$B$5000,2,FALSE),"")</f>
        <v>MLI</v>
      </c>
      <c r="C1519">
        <f>Réponses_Domaines!D1519</f>
        <v>0</v>
      </c>
      <c r="D1519" t="str">
        <f>B1519&amp;"|"&amp;A1519</f>
        <v>MLI|D06</v>
      </c>
      <c r="E1519">
        <f>IF(C1519="","",IF(COUNTIF($D$2:D1519,D1519)=1,1,0))</f>
        <v>0</v>
      </c>
    </row>
    <row r="1520" spans="1:5" x14ac:dyDescent="0.2">
      <c r="A1520" t="str">
        <f>Réponses_Domaines!B1520</f>
        <v>D07</v>
      </c>
      <c r="B1520" t="str">
        <f>IFERROR(VLOOKUP(Réponses_Domaines!A1520,Réponses_Répondants!$A$2:$B$5000,2,FALSE),"")</f>
        <v>MLI</v>
      </c>
      <c r="C1520">
        <f>Réponses_Domaines!D1520</f>
        <v>0</v>
      </c>
      <c r="D1520" t="str">
        <f>B1520&amp;"|"&amp;A1520</f>
        <v>MLI|D07</v>
      </c>
      <c r="E1520">
        <f>IF(C1520="","",IF(COUNTIF($D$2:D1520,D1520)=1,1,0))</f>
        <v>0</v>
      </c>
    </row>
    <row r="1521" spans="1:5" x14ac:dyDescent="0.2">
      <c r="A1521" t="str">
        <f>Réponses_Domaines!B1521</f>
        <v>D08</v>
      </c>
      <c r="B1521" t="str">
        <f>IFERROR(VLOOKUP(Réponses_Domaines!A1521,Réponses_Répondants!$A$2:$B$5000,2,FALSE),"")</f>
        <v>MLI</v>
      </c>
      <c r="C1521">
        <f>Réponses_Domaines!D1521</f>
        <v>0</v>
      </c>
      <c r="D1521" t="str">
        <f>B1521&amp;"|"&amp;A1521</f>
        <v>MLI|D08</v>
      </c>
      <c r="E1521">
        <f>IF(C1521="","",IF(COUNTIF($D$2:D1521,D1521)=1,1,0))</f>
        <v>0</v>
      </c>
    </row>
    <row r="1522" spans="1:5" x14ac:dyDescent="0.2">
      <c r="A1522" t="str">
        <f>Réponses_Domaines!B1522</f>
        <v>D09</v>
      </c>
      <c r="B1522" t="str">
        <f>IFERROR(VLOOKUP(Réponses_Domaines!A1522,Réponses_Répondants!$A$2:$B$5000,2,FALSE),"")</f>
        <v>MLI</v>
      </c>
      <c r="C1522">
        <f>Réponses_Domaines!D1522</f>
        <v>1</v>
      </c>
      <c r="D1522" t="str">
        <f>B1522&amp;"|"&amp;A1522</f>
        <v>MLI|D09</v>
      </c>
      <c r="E1522">
        <f>IF(C1522="","",IF(COUNTIF($D$2:D1522,D1522)=1,1,0))</f>
        <v>0</v>
      </c>
    </row>
    <row r="1523" spans="1:5" x14ac:dyDescent="0.2">
      <c r="A1523" t="str">
        <f>Réponses_Domaines!B1523</f>
        <v>D10</v>
      </c>
      <c r="B1523" t="str">
        <f>IFERROR(VLOOKUP(Réponses_Domaines!A1523,Réponses_Répondants!$A$2:$B$5000,2,FALSE),"")</f>
        <v>MLI</v>
      </c>
      <c r="C1523">
        <f>Réponses_Domaines!D1523</f>
        <v>4</v>
      </c>
      <c r="D1523" t="str">
        <f>B1523&amp;"|"&amp;A1523</f>
        <v>MLI|D10</v>
      </c>
      <c r="E1523">
        <f>IF(C1523="","",IF(COUNTIF($D$2:D1523,D1523)=1,1,0))</f>
        <v>0</v>
      </c>
    </row>
    <row r="1524" spans="1:5" x14ac:dyDescent="0.2">
      <c r="A1524" t="str">
        <f>Réponses_Domaines!B1524</f>
        <v>D11</v>
      </c>
      <c r="B1524" t="str">
        <f>IFERROR(VLOOKUP(Réponses_Domaines!A1524,Réponses_Répondants!$A$2:$B$5000,2,FALSE),"")</f>
        <v>MLI</v>
      </c>
      <c r="C1524">
        <f>Réponses_Domaines!D1524</f>
        <v>0</v>
      </c>
      <c r="D1524" t="str">
        <f>B1524&amp;"|"&amp;A1524</f>
        <v>MLI|D11</v>
      </c>
      <c r="E1524">
        <f>IF(C1524="","",IF(COUNTIF($D$2:D1524,D1524)=1,1,0))</f>
        <v>0</v>
      </c>
    </row>
    <row r="1525" spans="1:5" x14ac:dyDescent="0.2">
      <c r="A1525" t="str">
        <f>Réponses_Domaines!B1525</f>
        <v>D12</v>
      </c>
      <c r="B1525" t="str">
        <f>IFERROR(VLOOKUP(Réponses_Domaines!A1525,Réponses_Répondants!$A$2:$B$5000,2,FALSE),"")</f>
        <v>MLI</v>
      </c>
      <c r="C1525">
        <f>Réponses_Domaines!D1525</f>
        <v>3</v>
      </c>
      <c r="D1525" t="str">
        <f>B1525&amp;"|"&amp;A1525</f>
        <v>MLI|D12</v>
      </c>
      <c r="E1525">
        <f>IF(C1525="","",IF(COUNTIF($D$2:D1525,D1525)=1,1,0))</f>
        <v>0</v>
      </c>
    </row>
    <row r="1526" spans="1:5" x14ac:dyDescent="0.2">
      <c r="A1526" t="str">
        <f>Réponses_Domaines!B1526</f>
        <v>D01</v>
      </c>
      <c r="B1526" t="str">
        <f>IFERROR(VLOOKUP(Réponses_Domaines!A1526,Réponses_Répondants!$A$2:$B$5000,2,FALSE),"")</f>
        <v>TCD</v>
      </c>
      <c r="C1526">
        <f>Réponses_Domaines!D1526</f>
        <v>0</v>
      </c>
      <c r="D1526" t="str">
        <f>B1526&amp;"|"&amp;A1526</f>
        <v>TCD|D01</v>
      </c>
      <c r="E1526">
        <f>IF(C1526="","",IF(COUNTIF($D$2:D1526,D1526)=1,1,0))</f>
        <v>0</v>
      </c>
    </row>
    <row r="1527" spans="1:5" x14ac:dyDescent="0.2">
      <c r="A1527" t="str">
        <f>Réponses_Domaines!B1527</f>
        <v>D02</v>
      </c>
      <c r="B1527" t="str">
        <f>IFERROR(VLOOKUP(Réponses_Domaines!A1527,Réponses_Répondants!$A$2:$B$5000,2,FALSE),"")</f>
        <v>TCD</v>
      </c>
      <c r="C1527">
        <f>Réponses_Domaines!D1527</f>
        <v>0</v>
      </c>
      <c r="D1527" t="str">
        <f>B1527&amp;"|"&amp;A1527</f>
        <v>TCD|D02</v>
      </c>
      <c r="E1527">
        <f>IF(C1527="","",IF(COUNTIF($D$2:D1527,D1527)=1,1,0))</f>
        <v>0</v>
      </c>
    </row>
    <row r="1528" spans="1:5" x14ac:dyDescent="0.2">
      <c r="A1528" t="str">
        <f>Réponses_Domaines!B1528</f>
        <v>D03</v>
      </c>
      <c r="B1528" t="str">
        <f>IFERROR(VLOOKUP(Réponses_Domaines!A1528,Réponses_Répondants!$A$2:$B$5000,2,FALSE),"")</f>
        <v>TCD</v>
      </c>
      <c r="C1528">
        <f>Réponses_Domaines!D1528</f>
        <v>1</v>
      </c>
      <c r="D1528" t="str">
        <f>B1528&amp;"|"&amp;A1528</f>
        <v>TCD|D03</v>
      </c>
      <c r="E1528">
        <f>IF(C1528="","",IF(COUNTIF($D$2:D1528,D1528)=1,1,0))</f>
        <v>0</v>
      </c>
    </row>
    <row r="1529" spans="1:5" x14ac:dyDescent="0.2">
      <c r="A1529" t="str">
        <f>Réponses_Domaines!B1529</f>
        <v>D04</v>
      </c>
      <c r="B1529" t="str">
        <f>IFERROR(VLOOKUP(Réponses_Domaines!A1529,Réponses_Répondants!$A$2:$B$5000,2,FALSE),"")</f>
        <v>TCD</v>
      </c>
      <c r="C1529">
        <f>Réponses_Domaines!D1529</f>
        <v>0</v>
      </c>
      <c r="D1529" t="str">
        <f>B1529&amp;"|"&amp;A1529</f>
        <v>TCD|D04</v>
      </c>
      <c r="E1529">
        <f>IF(C1529="","",IF(COUNTIF($D$2:D1529,D1529)=1,1,0))</f>
        <v>0</v>
      </c>
    </row>
    <row r="1530" spans="1:5" x14ac:dyDescent="0.2">
      <c r="A1530" t="str">
        <f>Réponses_Domaines!B1530</f>
        <v>D05</v>
      </c>
      <c r="B1530" t="str">
        <f>IFERROR(VLOOKUP(Réponses_Domaines!A1530,Réponses_Répondants!$A$2:$B$5000,2,FALSE),"")</f>
        <v>TCD</v>
      </c>
      <c r="C1530">
        <f>Réponses_Domaines!D1530</f>
        <v>0</v>
      </c>
      <c r="D1530" t="str">
        <f>B1530&amp;"|"&amp;A1530</f>
        <v>TCD|D05</v>
      </c>
      <c r="E1530">
        <f>IF(C1530="","",IF(COUNTIF($D$2:D1530,D1530)=1,1,0))</f>
        <v>0</v>
      </c>
    </row>
    <row r="1531" spans="1:5" x14ac:dyDescent="0.2">
      <c r="A1531" t="str">
        <f>Réponses_Domaines!B1531</f>
        <v>D06</v>
      </c>
      <c r="B1531" t="str">
        <f>IFERROR(VLOOKUP(Réponses_Domaines!A1531,Réponses_Répondants!$A$2:$B$5000,2,FALSE),"")</f>
        <v>TCD</v>
      </c>
      <c r="C1531">
        <f>Réponses_Domaines!D1531</f>
        <v>4</v>
      </c>
      <c r="D1531" t="str">
        <f>B1531&amp;"|"&amp;A1531</f>
        <v>TCD|D06</v>
      </c>
      <c r="E1531">
        <f>IF(C1531="","",IF(COUNTIF($D$2:D1531,D1531)=1,1,0))</f>
        <v>0</v>
      </c>
    </row>
    <row r="1532" spans="1:5" x14ac:dyDescent="0.2">
      <c r="A1532" t="str">
        <f>Réponses_Domaines!B1532</f>
        <v>D07</v>
      </c>
      <c r="B1532" t="str">
        <f>IFERROR(VLOOKUP(Réponses_Domaines!A1532,Réponses_Répondants!$A$2:$B$5000,2,FALSE),"")</f>
        <v>TCD</v>
      </c>
      <c r="C1532">
        <f>Réponses_Domaines!D1532</f>
        <v>3</v>
      </c>
      <c r="D1532" t="str">
        <f>B1532&amp;"|"&amp;A1532</f>
        <v>TCD|D07</v>
      </c>
      <c r="E1532">
        <f>IF(C1532="","",IF(COUNTIF($D$2:D1532,D1532)=1,1,0))</f>
        <v>0</v>
      </c>
    </row>
    <row r="1533" spans="1:5" x14ac:dyDescent="0.2">
      <c r="A1533" t="str">
        <f>Réponses_Domaines!B1533</f>
        <v>D08</v>
      </c>
      <c r="B1533" t="str">
        <f>IFERROR(VLOOKUP(Réponses_Domaines!A1533,Réponses_Répondants!$A$2:$B$5000,2,FALSE),"")</f>
        <v>TCD</v>
      </c>
      <c r="C1533">
        <f>Réponses_Domaines!D1533</f>
        <v>0</v>
      </c>
      <c r="D1533" t="str">
        <f>B1533&amp;"|"&amp;A1533</f>
        <v>TCD|D08</v>
      </c>
      <c r="E1533">
        <f>IF(C1533="","",IF(COUNTIF($D$2:D1533,D1533)=1,1,0))</f>
        <v>0</v>
      </c>
    </row>
    <row r="1534" spans="1:5" x14ac:dyDescent="0.2">
      <c r="A1534" t="str">
        <f>Réponses_Domaines!B1534</f>
        <v>D09</v>
      </c>
      <c r="B1534" t="str">
        <f>IFERROR(VLOOKUP(Réponses_Domaines!A1534,Réponses_Répondants!$A$2:$B$5000,2,FALSE),"")</f>
        <v>TCD</v>
      </c>
      <c r="C1534">
        <f>Réponses_Domaines!D1534</f>
        <v>5</v>
      </c>
      <c r="D1534" t="str">
        <f>B1534&amp;"|"&amp;A1534</f>
        <v>TCD|D09</v>
      </c>
      <c r="E1534">
        <f>IF(C1534="","",IF(COUNTIF($D$2:D1534,D1534)=1,1,0))</f>
        <v>0</v>
      </c>
    </row>
    <row r="1535" spans="1:5" x14ac:dyDescent="0.2">
      <c r="A1535" t="str">
        <f>Réponses_Domaines!B1535</f>
        <v>D10</v>
      </c>
      <c r="B1535" t="str">
        <f>IFERROR(VLOOKUP(Réponses_Domaines!A1535,Réponses_Répondants!$A$2:$B$5000,2,FALSE),"")</f>
        <v>TCD</v>
      </c>
      <c r="C1535">
        <f>Réponses_Domaines!D1535</f>
        <v>0</v>
      </c>
      <c r="D1535" t="str">
        <f>B1535&amp;"|"&amp;A1535</f>
        <v>TCD|D10</v>
      </c>
      <c r="E1535">
        <f>IF(C1535="","",IF(COUNTIF($D$2:D1535,D1535)=1,1,0))</f>
        <v>0</v>
      </c>
    </row>
    <row r="1536" spans="1:5" x14ac:dyDescent="0.2">
      <c r="A1536" t="str">
        <f>Réponses_Domaines!B1536</f>
        <v>D11</v>
      </c>
      <c r="B1536" t="str">
        <f>IFERROR(VLOOKUP(Réponses_Domaines!A1536,Réponses_Répondants!$A$2:$B$5000,2,FALSE),"")</f>
        <v>TCD</v>
      </c>
      <c r="C1536">
        <f>Réponses_Domaines!D1536</f>
        <v>2</v>
      </c>
      <c r="D1536" t="str">
        <f>B1536&amp;"|"&amp;A1536</f>
        <v>TCD|D11</v>
      </c>
      <c r="E1536">
        <f>IF(C1536="","",IF(COUNTIF($D$2:D1536,D1536)=1,1,0))</f>
        <v>0</v>
      </c>
    </row>
    <row r="1537" spans="1:5" x14ac:dyDescent="0.2">
      <c r="A1537" t="str">
        <f>Réponses_Domaines!B1537</f>
        <v>D12</v>
      </c>
      <c r="B1537" t="str">
        <f>IFERROR(VLOOKUP(Réponses_Domaines!A1537,Réponses_Répondants!$A$2:$B$5000,2,FALSE),"")</f>
        <v>TCD</v>
      </c>
      <c r="C1537">
        <f>Réponses_Domaines!D1537</f>
        <v>0</v>
      </c>
      <c r="D1537" t="str">
        <f>B1537&amp;"|"&amp;A1537</f>
        <v>TCD|D12</v>
      </c>
      <c r="E1537">
        <f>IF(C1537="","",IF(COUNTIF($D$2:D1537,D1537)=1,1,0))</f>
        <v>0</v>
      </c>
    </row>
    <row r="1538" spans="1:5" x14ac:dyDescent="0.2">
      <c r="A1538" t="str">
        <f>Réponses_Domaines!B1538</f>
        <v>D01</v>
      </c>
      <c r="B1538" t="str">
        <f>IFERROR(VLOOKUP(Réponses_Domaines!A1538,Réponses_Répondants!$A$2:$B$5000,2,FALSE),"")</f>
        <v>GAB</v>
      </c>
      <c r="C1538">
        <f>Réponses_Domaines!D1538</f>
        <v>4</v>
      </c>
      <c r="D1538" t="str">
        <f>B1538&amp;"|"&amp;A1538</f>
        <v>GAB|D01</v>
      </c>
      <c r="E1538">
        <f>IF(C1538="","",IF(COUNTIF($D$2:D1538,D1538)=1,1,0))</f>
        <v>0</v>
      </c>
    </row>
    <row r="1539" spans="1:5" x14ac:dyDescent="0.2">
      <c r="A1539" t="str">
        <f>Réponses_Domaines!B1539</f>
        <v>D02</v>
      </c>
      <c r="B1539" t="str">
        <f>IFERROR(VLOOKUP(Réponses_Domaines!A1539,Réponses_Répondants!$A$2:$B$5000,2,FALSE),"")</f>
        <v>GAB</v>
      </c>
      <c r="C1539">
        <f>Réponses_Domaines!D1539</f>
        <v>5</v>
      </c>
      <c r="D1539" t="str">
        <f>B1539&amp;"|"&amp;A1539</f>
        <v>GAB|D02</v>
      </c>
      <c r="E1539">
        <f>IF(C1539="","",IF(COUNTIF($D$2:D1539,D1539)=1,1,0))</f>
        <v>0</v>
      </c>
    </row>
    <row r="1540" spans="1:5" x14ac:dyDescent="0.2">
      <c r="A1540" t="str">
        <f>Réponses_Domaines!B1540</f>
        <v>D03</v>
      </c>
      <c r="B1540" t="str">
        <f>IFERROR(VLOOKUP(Réponses_Domaines!A1540,Réponses_Répondants!$A$2:$B$5000,2,FALSE),"")</f>
        <v>GAB</v>
      </c>
      <c r="C1540">
        <f>Réponses_Domaines!D1540</f>
        <v>0</v>
      </c>
      <c r="D1540" t="str">
        <f>B1540&amp;"|"&amp;A1540</f>
        <v>GAB|D03</v>
      </c>
      <c r="E1540">
        <f>IF(C1540="","",IF(COUNTIF($D$2:D1540,D1540)=1,1,0))</f>
        <v>0</v>
      </c>
    </row>
    <row r="1541" spans="1:5" x14ac:dyDescent="0.2">
      <c r="A1541" t="str">
        <f>Réponses_Domaines!B1541</f>
        <v>D04</v>
      </c>
      <c r="B1541" t="str">
        <f>IFERROR(VLOOKUP(Réponses_Domaines!A1541,Réponses_Répondants!$A$2:$B$5000,2,FALSE),"")</f>
        <v>GAB</v>
      </c>
      <c r="C1541">
        <f>Réponses_Domaines!D1541</f>
        <v>0</v>
      </c>
      <c r="D1541" t="str">
        <f>B1541&amp;"|"&amp;A1541</f>
        <v>GAB|D04</v>
      </c>
      <c r="E1541">
        <f>IF(C1541="","",IF(COUNTIF($D$2:D1541,D1541)=1,1,0))</f>
        <v>0</v>
      </c>
    </row>
    <row r="1542" spans="1:5" x14ac:dyDescent="0.2">
      <c r="A1542" t="str">
        <f>Réponses_Domaines!B1542</f>
        <v>D05</v>
      </c>
      <c r="B1542" t="str">
        <f>IFERROR(VLOOKUP(Réponses_Domaines!A1542,Réponses_Répondants!$A$2:$B$5000,2,FALSE),"")</f>
        <v>GAB</v>
      </c>
      <c r="C1542">
        <f>Réponses_Domaines!D1542</f>
        <v>0</v>
      </c>
      <c r="D1542" t="str">
        <f>B1542&amp;"|"&amp;A1542</f>
        <v>GAB|D05</v>
      </c>
      <c r="E1542">
        <f>IF(C1542="","",IF(COUNTIF($D$2:D1542,D1542)=1,1,0))</f>
        <v>0</v>
      </c>
    </row>
    <row r="1543" spans="1:5" x14ac:dyDescent="0.2">
      <c r="A1543" t="str">
        <f>Réponses_Domaines!B1543</f>
        <v>D06</v>
      </c>
      <c r="B1543" t="str">
        <f>IFERROR(VLOOKUP(Réponses_Domaines!A1543,Réponses_Répondants!$A$2:$B$5000,2,FALSE),"")</f>
        <v>GAB</v>
      </c>
      <c r="C1543">
        <f>Réponses_Domaines!D1543</f>
        <v>2</v>
      </c>
      <c r="D1543" t="str">
        <f>B1543&amp;"|"&amp;A1543</f>
        <v>GAB|D06</v>
      </c>
      <c r="E1543">
        <f>IF(C1543="","",IF(COUNTIF($D$2:D1543,D1543)=1,1,0))</f>
        <v>0</v>
      </c>
    </row>
    <row r="1544" spans="1:5" x14ac:dyDescent="0.2">
      <c r="A1544" t="str">
        <f>Réponses_Domaines!B1544</f>
        <v>D07</v>
      </c>
      <c r="B1544" t="str">
        <f>IFERROR(VLOOKUP(Réponses_Domaines!A1544,Réponses_Répondants!$A$2:$B$5000,2,FALSE),"")</f>
        <v>GAB</v>
      </c>
      <c r="C1544">
        <f>Réponses_Domaines!D1544</f>
        <v>0</v>
      </c>
      <c r="D1544" t="str">
        <f>B1544&amp;"|"&amp;A1544</f>
        <v>GAB|D07</v>
      </c>
      <c r="E1544">
        <f>IF(C1544="","",IF(COUNTIF($D$2:D1544,D1544)=1,1,0))</f>
        <v>0</v>
      </c>
    </row>
    <row r="1545" spans="1:5" x14ac:dyDescent="0.2">
      <c r="A1545" t="str">
        <f>Réponses_Domaines!B1545</f>
        <v>D08</v>
      </c>
      <c r="B1545" t="str">
        <f>IFERROR(VLOOKUP(Réponses_Domaines!A1545,Réponses_Répondants!$A$2:$B$5000,2,FALSE),"")</f>
        <v>GAB</v>
      </c>
      <c r="C1545">
        <f>Réponses_Domaines!D1545</f>
        <v>0</v>
      </c>
      <c r="D1545" t="str">
        <f>B1545&amp;"|"&amp;A1545</f>
        <v>GAB|D08</v>
      </c>
      <c r="E1545">
        <f>IF(C1545="","",IF(COUNTIF($D$2:D1545,D1545)=1,1,0))</f>
        <v>0</v>
      </c>
    </row>
    <row r="1546" spans="1:5" x14ac:dyDescent="0.2">
      <c r="A1546" t="str">
        <f>Réponses_Domaines!B1546</f>
        <v>D09</v>
      </c>
      <c r="B1546" t="str">
        <f>IFERROR(VLOOKUP(Réponses_Domaines!A1546,Réponses_Répondants!$A$2:$B$5000,2,FALSE),"")</f>
        <v>GAB</v>
      </c>
      <c r="C1546">
        <f>Réponses_Domaines!D1546</f>
        <v>0</v>
      </c>
      <c r="D1546" t="str">
        <f>B1546&amp;"|"&amp;A1546</f>
        <v>GAB|D09</v>
      </c>
      <c r="E1546">
        <f>IF(C1546="","",IF(COUNTIF($D$2:D1546,D1546)=1,1,0))</f>
        <v>0</v>
      </c>
    </row>
    <row r="1547" spans="1:5" x14ac:dyDescent="0.2">
      <c r="A1547" t="str">
        <f>Réponses_Domaines!B1547</f>
        <v>D10</v>
      </c>
      <c r="B1547" t="str">
        <f>IFERROR(VLOOKUP(Réponses_Domaines!A1547,Réponses_Répondants!$A$2:$B$5000,2,FALSE),"")</f>
        <v>GAB</v>
      </c>
      <c r="C1547">
        <f>Réponses_Domaines!D1547</f>
        <v>3</v>
      </c>
      <c r="D1547" t="str">
        <f>B1547&amp;"|"&amp;A1547</f>
        <v>GAB|D10</v>
      </c>
      <c r="E1547">
        <f>IF(C1547="","",IF(COUNTIF($D$2:D1547,D1547)=1,1,0))</f>
        <v>0</v>
      </c>
    </row>
    <row r="1548" spans="1:5" x14ac:dyDescent="0.2">
      <c r="A1548" t="str">
        <f>Réponses_Domaines!B1548</f>
        <v>D11</v>
      </c>
      <c r="B1548" t="str">
        <f>IFERROR(VLOOKUP(Réponses_Domaines!A1548,Réponses_Répondants!$A$2:$B$5000,2,FALSE),"")</f>
        <v>GAB</v>
      </c>
      <c r="C1548">
        <f>Réponses_Domaines!D1548</f>
        <v>1</v>
      </c>
      <c r="D1548" t="str">
        <f>B1548&amp;"|"&amp;A1548</f>
        <v>GAB|D11</v>
      </c>
      <c r="E1548">
        <f>IF(C1548="","",IF(COUNTIF($D$2:D1548,D1548)=1,1,0))</f>
        <v>0</v>
      </c>
    </row>
    <row r="1549" spans="1:5" x14ac:dyDescent="0.2">
      <c r="A1549" t="str">
        <f>Réponses_Domaines!B1549</f>
        <v>D12</v>
      </c>
      <c r="B1549" t="str">
        <f>IFERROR(VLOOKUP(Réponses_Domaines!A1549,Réponses_Répondants!$A$2:$B$5000,2,FALSE),"")</f>
        <v>GAB</v>
      </c>
      <c r="C1549">
        <f>Réponses_Domaines!D1549</f>
        <v>0</v>
      </c>
      <c r="D1549" t="str">
        <f>B1549&amp;"|"&amp;A1549</f>
        <v>GAB|D12</v>
      </c>
      <c r="E1549">
        <f>IF(C1549="","",IF(COUNTIF($D$2:D1549,D1549)=1,1,0))</f>
        <v>0</v>
      </c>
    </row>
    <row r="1550" spans="1:5" x14ac:dyDescent="0.2">
      <c r="A1550" t="str">
        <f>Réponses_Domaines!B1550</f>
        <v>D01</v>
      </c>
      <c r="B1550" t="str">
        <f>IFERROR(VLOOKUP(Réponses_Domaines!A1550,Réponses_Répondants!$A$2:$B$5000,2,FALSE),"")</f>
        <v>GMB</v>
      </c>
      <c r="C1550">
        <f>Réponses_Domaines!D1550</f>
        <v>3</v>
      </c>
      <c r="D1550" t="str">
        <f>B1550&amp;"|"&amp;A1550</f>
        <v>GMB|D01</v>
      </c>
      <c r="E1550">
        <f>IF(C1550="","",IF(COUNTIF($D$2:D1550,D1550)=1,1,0))</f>
        <v>0</v>
      </c>
    </row>
    <row r="1551" spans="1:5" x14ac:dyDescent="0.2">
      <c r="A1551" t="str">
        <f>Réponses_Domaines!B1551</f>
        <v>D02</v>
      </c>
      <c r="B1551" t="str">
        <f>IFERROR(VLOOKUP(Réponses_Domaines!A1551,Réponses_Répondants!$A$2:$B$5000,2,FALSE),"")</f>
        <v>GMB</v>
      </c>
      <c r="C1551">
        <f>Réponses_Domaines!D1551</f>
        <v>2</v>
      </c>
      <c r="D1551" t="str">
        <f>B1551&amp;"|"&amp;A1551</f>
        <v>GMB|D02</v>
      </c>
      <c r="E1551">
        <f>IF(C1551="","",IF(COUNTIF($D$2:D1551,D1551)=1,1,0))</f>
        <v>0</v>
      </c>
    </row>
    <row r="1552" spans="1:5" x14ac:dyDescent="0.2">
      <c r="A1552" t="str">
        <f>Réponses_Domaines!B1552</f>
        <v>D03</v>
      </c>
      <c r="B1552" t="str">
        <f>IFERROR(VLOOKUP(Réponses_Domaines!A1552,Réponses_Répondants!$A$2:$B$5000,2,FALSE),"")</f>
        <v>GMB</v>
      </c>
      <c r="C1552">
        <f>Réponses_Domaines!D1552</f>
        <v>4</v>
      </c>
      <c r="D1552" t="str">
        <f>B1552&amp;"|"&amp;A1552</f>
        <v>GMB|D03</v>
      </c>
      <c r="E1552">
        <f>IF(C1552="","",IF(COUNTIF($D$2:D1552,D1552)=1,1,0))</f>
        <v>0</v>
      </c>
    </row>
    <row r="1553" spans="1:5" x14ac:dyDescent="0.2">
      <c r="A1553" t="str">
        <f>Réponses_Domaines!B1553</f>
        <v>D04</v>
      </c>
      <c r="B1553" t="str">
        <f>IFERROR(VLOOKUP(Réponses_Domaines!A1553,Réponses_Répondants!$A$2:$B$5000,2,FALSE),"")</f>
        <v>GMB</v>
      </c>
      <c r="C1553">
        <f>Réponses_Domaines!D1553</f>
        <v>5</v>
      </c>
      <c r="D1553" t="str">
        <f>B1553&amp;"|"&amp;A1553</f>
        <v>GMB|D04</v>
      </c>
      <c r="E1553">
        <f>IF(C1553="","",IF(COUNTIF($D$2:D1553,D1553)=1,1,0))</f>
        <v>0</v>
      </c>
    </row>
    <row r="1554" spans="1:5" x14ac:dyDescent="0.2">
      <c r="A1554" t="str">
        <f>Réponses_Domaines!B1554</f>
        <v>D05</v>
      </c>
      <c r="B1554" t="str">
        <f>IFERROR(VLOOKUP(Réponses_Domaines!A1554,Réponses_Répondants!$A$2:$B$5000,2,FALSE),"")</f>
        <v>GMB</v>
      </c>
      <c r="C1554">
        <f>Réponses_Domaines!D1554</f>
        <v>0</v>
      </c>
      <c r="D1554" t="str">
        <f>B1554&amp;"|"&amp;A1554</f>
        <v>GMB|D05</v>
      </c>
      <c r="E1554">
        <f>IF(C1554="","",IF(COUNTIF($D$2:D1554,D1554)=1,1,0))</f>
        <v>0</v>
      </c>
    </row>
    <row r="1555" spans="1:5" x14ac:dyDescent="0.2">
      <c r="A1555" t="str">
        <f>Réponses_Domaines!B1555</f>
        <v>D06</v>
      </c>
      <c r="B1555" t="str">
        <f>IFERROR(VLOOKUP(Réponses_Domaines!A1555,Réponses_Répondants!$A$2:$B$5000,2,FALSE),"")</f>
        <v>GMB</v>
      </c>
      <c r="C1555">
        <f>Réponses_Domaines!D1555</f>
        <v>0</v>
      </c>
      <c r="D1555" t="str">
        <f>B1555&amp;"|"&amp;A1555</f>
        <v>GMB|D06</v>
      </c>
      <c r="E1555">
        <f>IF(C1555="","",IF(COUNTIF($D$2:D1555,D1555)=1,1,0))</f>
        <v>0</v>
      </c>
    </row>
    <row r="1556" spans="1:5" x14ac:dyDescent="0.2">
      <c r="A1556" t="str">
        <f>Réponses_Domaines!B1556</f>
        <v>D07</v>
      </c>
      <c r="B1556" t="str">
        <f>IFERROR(VLOOKUP(Réponses_Domaines!A1556,Réponses_Répondants!$A$2:$B$5000,2,FALSE),"")</f>
        <v>GMB</v>
      </c>
      <c r="C1556">
        <f>Réponses_Domaines!D1556</f>
        <v>0</v>
      </c>
      <c r="D1556" t="str">
        <f>B1556&amp;"|"&amp;A1556</f>
        <v>GMB|D07</v>
      </c>
      <c r="E1556">
        <f>IF(C1556="","",IF(COUNTIF($D$2:D1556,D1556)=1,1,0))</f>
        <v>0</v>
      </c>
    </row>
    <row r="1557" spans="1:5" x14ac:dyDescent="0.2">
      <c r="A1557" t="str">
        <f>Réponses_Domaines!B1557</f>
        <v>D08</v>
      </c>
      <c r="B1557" t="str">
        <f>IFERROR(VLOOKUP(Réponses_Domaines!A1557,Réponses_Répondants!$A$2:$B$5000,2,FALSE),"")</f>
        <v>GMB</v>
      </c>
      <c r="C1557">
        <f>Réponses_Domaines!D1557</f>
        <v>0</v>
      </c>
      <c r="D1557" t="str">
        <f>B1557&amp;"|"&amp;A1557</f>
        <v>GMB|D08</v>
      </c>
      <c r="E1557">
        <f>IF(C1557="","",IF(COUNTIF($D$2:D1557,D1557)=1,1,0))</f>
        <v>0</v>
      </c>
    </row>
    <row r="1558" spans="1:5" x14ac:dyDescent="0.2">
      <c r="A1558" t="str">
        <f>Réponses_Domaines!B1558</f>
        <v>D09</v>
      </c>
      <c r="B1558" t="str">
        <f>IFERROR(VLOOKUP(Réponses_Domaines!A1558,Réponses_Répondants!$A$2:$B$5000,2,FALSE),"")</f>
        <v>GMB</v>
      </c>
      <c r="C1558">
        <f>Réponses_Domaines!D1558</f>
        <v>1</v>
      </c>
      <c r="D1558" t="str">
        <f>B1558&amp;"|"&amp;A1558</f>
        <v>GMB|D09</v>
      </c>
      <c r="E1558">
        <f>IF(C1558="","",IF(COUNTIF($D$2:D1558,D1558)=1,1,0))</f>
        <v>0</v>
      </c>
    </row>
    <row r="1559" spans="1:5" x14ac:dyDescent="0.2">
      <c r="A1559" t="str">
        <f>Réponses_Domaines!B1559</f>
        <v>D10</v>
      </c>
      <c r="B1559" t="str">
        <f>IFERROR(VLOOKUP(Réponses_Domaines!A1559,Réponses_Répondants!$A$2:$B$5000,2,FALSE),"")</f>
        <v>GMB</v>
      </c>
      <c r="C1559">
        <f>Réponses_Domaines!D1559</f>
        <v>0</v>
      </c>
      <c r="D1559" t="str">
        <f>B1559&amp;"|"&amp;A1559</f>
        <v>GMB|D10</v>
      </c>
      <c r="E1559">
        <f>IF(C1559="","",IF(COUNTIF($D$2:D1559,D1559)=1,1,0))</f>
        <v>0</v>
      </c>
    </row>
    <row r="1560" spans="1:5" x14ac:dyDescent="0.2">
      <c r="A1560" t="str">
        <f>Réponses_Domaines!B1560</f>
        <v>D11</v>
      </c>
      <c r="B1560" t="str">
        <f>IFERROR(VLOOKUP(Réponses_Domaines!A1560,Réponses_Répondants!$A$2:$B$5000,2,FALSE),"")</f>
        <v>GMB</v>
      </c>
      <c r="C1560">
        <f>Réponses_Domaines!D1560</f>
        <v>0</v>
      </c>
      <c r="D1560" t="str">
        <f>B1560&amp;"|"&amp;A1560</f>
        <v>GMB|D11</v>
      </c>
      <c r="E1560">
        <f>IF(C1560="","",IF(COUNTIF($D$2:D1560,D1560)=1,1,0))</f>
        <v>0</v>
      </c>
    </row>
    <row r="1561" spans="1:5" x14ac:dyDescent="0.2">
      <c r="A1561" t="str">
        <f>Réponses_Domaines!B1561</f>
        <v>D12</v>
      </c>
      <c r="B1561" t="str">
        <f>IFERROR(VLOOKUP(Réponses_Domaines!A1561,Réponses_Répondants!$A$2:$B$5000,2,FALSE),"")</f>
        <v>GMB</v>
      </c>
      <c r="C1561">
        <f>Réponses_Domaines!D1561</f>
        <v>0</v>
      </c>
      <c r="D1561" t="str">
        <f>B1561&amp;"|"&amp;A1561</f>
        <v>GMB|D12</v>
      </c>
      <c r="E1561">
        <f>IF(C1561="","",IF(COUNTIF($D$2:D1561,D1561)=1,1,0))</f>
        <v>0</v>
      </c>
    </row>
    <row r="1562" spans="1:5" x14ac:dyDescent="0.2">
      <c r="A1562" t="str">
        <f>Réponses_Domaines!B1562</f>
        <v>D01</v>
      </c>
      <c r="B1562" t="str">
        <f>IFERROR(VLOOKUP(Réponses_Domaines!A1562,Réponses_Répondants!$A$2:$B$5000,2,FALSE),"")</f>
        <v>KEN</v>
      </c>
      <c r="C1562">
        <f>Réponses_Domaines!D1562</f>
        <v>4</v>
      </c>
      <c r="D1562" t="str">
        <f>B1562&amp;"|"&amp;A1562</f>
        <v>KEN|D01</v>
      </c>
      <c r="E1562">
        <f>IF(C1562="","",IF(COUNTIF($D$2:D1562,D1562)=1,1,0))</f>
        <v>0</v>
      </c>
    </row>
    <row r="1563" spans="1:5" x14ac:dyDescent="0.2">
      <c r="A1563" t="str">
        <f>Réponses_Domaines!B1563</f>
        <v>D02</v>
      </c>
      <c r="B1563" t="str">
        <f>IFERROR(VLOOKUP(Réponses_Domaines!A1563,Réponses_Répondants!$A$2:$B$5000,2,FALSE),"")</f>
        <v>KEN</v>
      </c>
      <c r="C1563">
        <f>Réponses_Domaines!D1563</f>
        <v>0</v>
      </c>
      <c r="D1563" t="str">
        <f>B1563&amp;"|"&amp;A1563</f>
        <v>KEN|D02</v>
      </c>
      <c r="E1563">
        <f>IF(C1563="","",IF(COUNTIF($D$2:D1563,D1563)=1,1,0))</f>
        <v>0</v>
      </c>
    </row>
    <row r="1564" spans="1:5" x14ac:dyDescent="0.2">
      <c r="A1564" t="str">
        <f>Réponses_Domaines!B1564</f>
        <v>D03</v>
      </c>
      <c r="B1564" t="str">
        <f>IFERROR(VLOOKUP(Réponses_Domaines!A1564,Réponses_Répondants!$A$2:$B$5000,2,FALSE),"")</f>
        <v>KEN</v>
      </c>
      <c r="C1564">
        <f>Réponses_Domaines!D1564</f>
        <v>0</v>
      </c>
      <c r="D1564" t="str">
        <f>B1564&amp;"|"&amp;A1564</f>
        <v>KEN|D03</v>
      </c>
      <c r="E1564">
        <f>IF(C1564="","",IF(COUNTIF($D$2:D1564,D1564)=1,1,0))</f>
        <v>0</v>
      </c>
    </row>
    <row r="1565" spans="1:5" x14ac:dyDescent="0.2">
      <c r="A1565" t="str">
        <f>Réponses_Domaines!B1565</f>
        <v>D04</v>
      </c>
      <c r="B1565" t="str">
        <f>IFERROR(VLOOKUP(Réponses_Domaines!A1565,Réponses_Répondants!$A$2:$B$5000,2,FALSE),"")</f>
        <v>KEN</v>
      </c>
      <c r="C1565">
        <f>Réponses_Domaines!D1565</f>
        <v>0</v>
      </c>
      <c r="D1565" t="str">
        <f>B1565&amp;"|"&amp;A1565</f>
        <v>KEN|D04</v>
      </c>
      <c r="E1565">
        <f>IF(C1565="","",IF(COUNTIF($D$2:D1565,D1565)=1,1,0))</f>
        <v>0</v>
      </c>
    </row>
    <row r="1566" spans="1:5" x14ac:dyDescent="0.2">
      <c r="A1566" t="str">
        <f>Réponses_Domaines!B1566</f>
        <v>D05</v>
      </c>
      <c r="B1566" t="str">
        <f>IFERROR(VLOOKUP(Réponses_Domaines!A1566,Réponses_Répondants!$A$2:$B$5000,2,FALSE),"")</f>
        <v>KEN</v>
      </c>
      <c r="C1566">
        <f>Réponses_Domaines!D1566</f>
        <v>1</v>
      </c>
      <c r="D1566" t="str">
        <f>B1566&amp;"|"&amp;A1566</f>
        <v>KEN|D05</v>
      </c>
      <c r="E1566">
        <f>IF(C1566="","",IF(COUNTIF($D$2:D1566,D1566)=1,1,0))</f>
        <v>0</v>
      </c>
    </row>
    <row r="1567" spans="1:5" x14ac:dyDescent="0.2">
      <c r="A1567" t="str">
        <f>Réponses_Domaines!B1567</f>
        <v>D06</v>
      </c>
      <c r="B1567" t="str">
        <f>IFERROR(VLOOKUP(Réponses_Domaines!A1567,Réponses_Répondants!$A$2:$B$5000,2,FALSE),"")</f>
        <v>KEN</v>
      </c>
      <c r="C1567">
        <f>Réponses_Domaines!D1567</f>
        <v>0</v>
      </c>
      <c r="D1567" t="str">
        <f>B1567&amp;"|"&amp;A1567</f>
        <v>KEN|D06</v>
      </c>
      <c r="E1567">
        <f>IF(C1567="","",IF(COUNTIF($D$2:D1567,D1567)=1,1,0))</f>
        <v>0</v>
      </c>
    </row>
    <row r="1568" spans="1:5" x14ac:dyDescent="0.2">
      <c r="A1568" t="str">
        <f>Réponses_Domaines!B1568</f>
        <v>D07</v>
      </c>
      <c r="B1568" t="str">
        <f>IFERROR(VLOOKUP(Réponses_Domaines!A1568,Réponses_Répondants!$A$2:$B$5000,2,FALSE),"")</f>
        <v>KEN</v>
      </c>
      <c r="C1568">
        <f>Réponses_Domaines!D1568</f>
        <v>3</v>
      </c>
      <c r="D1568" t="str">
        <f>B1568&amp;"|"&amp;A1568</f>
        <v>KEN|D07</v>
      </c>
      <c r="E1568">
        <f>IF(C1568="","",IF(COUNTIF($D$2:D1568,D1568)=1,1,0))</f>
        <v>0</v>
      </c>
    </row>
    <row r="1569" spans="1:5" x14ac:dyDescent="0.2">
      <c r="A1569" t="str">
        <f>Réponses_Domaines!B1569</f>
        <v>D08</v>
      </c>
      <c r="B1569" t="str">
        <f>IFERROR(VLOOKUP(Réponses_Domaines!A1569,Réponses_Répondants!$A$2:$B$5000,2,FALSE),"")</f>
        <v>KEN</v>
      </c>
      <c r="C1569">
        <f>Réponses_Domaines!D1569</f>
        <v>0</v>
      </c>
      <c r="D1569" t="str">
        <f>B1569&amp;"|"&amp;A1569</f>
        <v>KEN|D08</v>
      </c>
      <c r="E1569">
        <f>IF(C1569="","",IF(COUNTIF($D$2:D1569,D1569)=1,1,0))</f>
        <v>0</v>
      </c>
    </row>
    <row r="1570" spans="1:5" x14ac:dyDescent="0.2">
      <c r="A1570" t="str">
        <f>Réponses_Domaines!B1570</f>
        <v>D09</v>
      </c>
      <c r="B1570" t="str">
        <f>IFERROR(VLOOKUP(Réponses_Domaines!A1570,Réponses_Répondants!$A$2:$B$5000,2,FALSE),"")</f>
        <v>KEN</v>
      </c>
      <c r="C1570">
        <f>Réponses_Domaines!D1570</f>
        <v>5</v>
      </c>
      <c r="D1570" t="str">
        <f>B1570&amp;"|"&amp;A1570</f>
        <v>KEN|D09</v>
      </c>
      <c r="E1570">
        <f>IF(C1570="","",IF(COUNTIF($D$2:D1570,D1570)=1,1,0))</f>
        <v>0</v>
      </c>
    </row>
    <row r="1571" spans="1:5" x14ac:dyDescent="0.2">
      <c r="A1571" t="str">
        <f>Réponses_Domaines!B1571</f>
        <v>D10</v>
      </c>
      <c r="B1571" t="str">
        <f>IFERROR(VLOOKUP(Réponses_Domaines!A1571,Réponses_Répondants!$A$2:$B$5000,2,FALSE),"")</f>
        <v>KEN</v>
      </c>
      <c r="C1571">
        <f>Réponses_Domaines!D1571</f>
        <v>0</v>
      </c>
      <c r="D1571" t="str">
        <f>B1571&amp;"|"&amp;A1571</f>
        <v>KEN|D10</v>
      </c>
      <c r="E1571">
        <f>IF(C1571="","",IF(COUNTIF($D$2:D1571,D1571)=1,1,0))</f>
        <v>0</v>
      </c>
    </row>
    <row r="1572" spans="1:5" x14ac:dyDescent="0.2">
      <c r="A1572" t="str">
        <f>Réponses_Domaines!B1572</f>
        <v>D11</v>
      </c>
      <c r="B1572" t="str">
        <f>IFERROR(VLOOKUP(Réponses_Domaines!A1572,Réponses_Répondants!$A$2:$B$5000,2,FALSE),"")</f>
        <v>KEN</v>
      </c>
      <c r="C1572">
        <f>Réponses_Domaines!D1572</f>
        <v>0</v>
      </c>
      <c r="D1572" t="str">
        <f>B1572&amp;"|"&amp;A1572</f>
        <v>KEN|D11</v>
      </c>
      <c r="E1572">
        <f>IF(C1572="","",IF(COUNTIF($D$2:D1572,D1572)=1,1,0))</f>
        <v>0</v>
      </c>
    </row>
    <row r="1573" spans="1:5" x14ac:dyDescent="0.2">
      <c r="A1573" t="str">
        <f>Réponses_Domaines!B1573</f>
        <v>D12</v>
      </c>
      <c r="B1573" t="str">
        <f>IFERROR(VLOOKUP(Réponses_Domaines!A1573,Réponses_Répondants!$A$2:$B$5000,2,FALSE),"")</f>
        <v>KEN</v>
      </c>
      <c r="C1573">
        <f>Réponses_Domaines!D1573</f>
        <v>2</v>
      </c>
      <c r="D1573" t="str">
        <f>B1573&amp;"|"&amp;A1573</f>
        <v>KEN|D12</v>
      </c>
      <c r="E1573">
        <f>IF(C1573="","",IF(COUNTIF($D$2:D1573,D1573)=1,1,0))</f>
        <v>0</v>
      </c>
    </row>
    <row r="1574" spans="1:5" x14ac:dyDescent="0.2">
      <c r="A1574" t="str">
        <f>Réponses_Domaines!B1574</f>
        <v>D01</v>
      </c>
      <c r="B1574" t="str">
        <f>IFERROR(VLOOKUP(Réponses_Domaines!A1574,Réponses_Répondants!$A$2:$B$5000,2,FALSE),"")</f>
        <v>NER</v>
      </c>
      <c r="C1574">
        <f>Réponses_Domaines!D1574</f>
        <v>0</v>
      </c>
      <c r="D1574" t="str">
        <f>B1574&amp;"|"&amp;A1574</f>
        <v>NER|D01</v>
      </c>
      <c r="E1574">
        <f>IF(C1574="","",IF(COUNTIF($D$2:D1574,D1574)=1,1,0))</f>
        <v>0</v>
      </c>
    </row>
    <row r="1575" spans="1:5" x14ac:dyDescent="0.2">
      <c r="A1575" t="str">
        <f>Réponses_Domaines!B1575</f>
        <v>D02</v>
      </c>
      <c r="B1575" t="str">
        <f>IFERROR(VLOOKUP(Réponses_Domaines!A1575,Réponses_Répondants!$A$2:$B$5000,2,FALSE),"")</f>
        <v>NER</v>
      </c>
      <c r="C1575">
        <f>Réponses_Domaines!D1575</f>
        <v>0</v>
      </c>
      <c r="D1575" t="str">
        <f>B1575&amp;"|"&amp;A1575</f>
        <v>NER|D02</v>
      </c>
      <c r="E1575">
        <f>IF(C1575="","",IF(COUNTIF($D$2:D1575,D1575)=1,1,0))</f>
        <v>0</v>
      </c>
    </row>
    <row r="1576" spans="1:5" x14ac:dyDescent="0.2">
      <c r="A1576" t="str">
        <f>Réponses_Domaines!B1576</f>
        <v>D03</v>
      </c>
      <c r="B1576" t="str">
        <f>IFERROR(VLOOKUP(Réponses_Domaines!A1576,Réponses_Répondants!$A$2:$B$5000,2,FALSE),"")</f>
        <v>NER</v>
      </c>
      <c r="C1576">
        <f>Réponses_Domaines!D1576</f>
        <v>0</v>
      </c>
      <c r="D1576" t="str">
        <f>B1576&amp;"|"&amp;A1576</f>
        <v>NER|D03</v>
      </c>
      <c r="E1576">
        <f>IF(C1576="","",IF(COUNTIF($D$2:D1576,D1576)=1,1,0))</f>
        <v>0</v>
      </c>
    </row>
    <row r="1577" spans="1:5" x14ac:dyDescent="0.2">
      <c r="A1577" t="str">
        <f>Réponses_Domaines!B1577</f>
        <v>D04</v>
      </c>
      <c r="B1577" t="str">
        <f>IFERROR(VLOOKUP(Réponses_Domaines!A1577,Réponses_Répondants!$A$2:$B$5000,2,FALSE),"")</f>
        <v>NER</v>
      </c>
      <c r="C1577">
        <f>Réponses_Domaines!D1577</f>
        <v>5</v>
      </c>
      <c r="D1577" t="str">
        <f>B1577&amp;"|"&amp;A1577</f>
        <v>NER|D04</v>
      </c>
      <c r="E1577">
        <f>IF(C1577="","",IF(COUNTIF($D$2:D1577,D1577)=1,1,0))</f>
        <v>0</v>
      </c>
    </row>
    <row r="1578" spans="1:5" x14ac:dyDescent="0.2">
      <c r="A1578" t="str">
        <f>Réponses_Domaines!B1578</f>
        <v>D05</v>
      </c>
      <c r="B1578" t="str">
        <f>IFERROR(VLOOKUP(Réponses_Domaines!A1578,Réponses_Répondants!$A$2:$B$5000,2,FALSE),"")</f>
        <v>NER</v>
      </c>
      <c r="C1578">
        <f>Réponses_Domaines!D1578</f>
        <v>3</v>
      </c>
      <c r="D1578" t="str">
        <f>B1578&amp;"|"&amp;A1578</f>
        <v>NER|D05</v>
      </c>
      <c r="E1578">
        <f>IF(C1578="","",IF(COUNTIF($D$2:D1578,D1578)=1,1,0))</f>
        <v>0</v>
      </c>
    </row>
    <row r="1579" spans="1:5" x14ac:dyDescent="0.2">
      <c r="A1579" t="str">
        <f>Réponses_Domaines!B1579</f>
        <v>D06</v>
      </c>
      <c r="B1579" t="str">
        <f>IFERROR(VLOOKUP(Réponses_Domaines!A1579,Réponses_Répondants!$A$2:$B$5000,2,FALSE),"")</f>
        <v>NER</v>
      </c>
      <c r="C1579">
        <f>Réponses_Domaines!D1579</f>
        <v>0</v>
      </c>
      <c r="D1579" t="str">
        <f>B1579&amp;"|"&amp;A1579</f>
        <v>NER|D06</v>
      </c>
      <c r="E1579">
        <f>IF(C1579="","",IF(COUNTIF($D$2:D1579,D1579)=1,1,0))</f>
        <v>0</v>
      </c>
    </row>
    <row r="1580" spans="1:5" x14ac:dyDescent="0.2">
      <c r="A1580" t="str">
        <f>Réponses_Domaines!B1580</f>
        <v>D07</v>
      </c>
      <c r="B1580" t="str">
        <f>IFERROR(VLOOKUP(Réponses_Domaines!A1580,Réponses_Répondants!$A$2:$B$5000,2,FALSE),"")</f>
        <v>NER</v>
      </c>
      <c r="C1580">
        <f>Réponses_Domaines!D1580</f>
        <v>2</v>
      </c>
      <c r="D1580" t="str">
        <f>B1580&amp;"|"&amp;A1580</f>
        <v>NER|D07</v>
      </c>
      <c r="E1580">
        <f>IF(C1580="","",IF(COUNTIF($D$2:D1580,D1580)=1,1,0))</f>
        <v>0</v>
      </c>
    </row>
    <row r="1581" spans="1:5" x14ac:dyDescent="0.2">
      <c r="A1581" t="str">
        <f>Réponses_Domaines!B1581</f>
        <v>D08</v>
      </c>
      <c r="B1581" t="str">
        <f>IFERROR(VLOOKUP(Réponses_Domaines!A1581,Réponses_Répondants!$A$2:$B$5000,2,FALSE),"")</f>
        <v>NER</v>
      </c>
      <c r="C1581">
        <f>Réponses_Domaines!D1581</f>
        <v>0</v>
      </c>
      <c r="D1581" t="str">
        <f>B1581&amp;"|"&amp;A1581</f>
        <v>NER|D08</v>
      </c>
      <c r="E1581">
        <f>IF(C1581="","",IF(COUNTIF($D$2:D1581,D1581)=1,1,0))</f>
        <v>0</v>
      </c>
    </row>
    <row r="1582" spans="1:5" x14ac:dyDescent="0.2">
      <c r="A1582" t="str">
        <f>Réponses_Domaines!B1582</f>
        <v>D09</v>
      </c>
      <c r="B1582" t="str">
        <f>IFERROR(VLOOKUP(Réponses_Domaines!A1582,Réponses_Répondants!$A$2:$B$5000,2,FALSE),"")</f>
        <v>NER</v>
      </c>
      <c r="C1582">
        <f>Réponses_Domaines!D1582</f>
        <v>1</v>
      </c>
      <c r="D1582" t="str">
        <f>B1582&amp;"|"&amp;A1582</f>
        <v>NER|D09</v>
      </c>
      <c r="E1582">
        <f>IF(C1582="","",IF(COUNTIF($D$2:D1582,D1582)=1,1,0))</f>
        <v>0</v>
      </c>
    </row>
    <row r="1583" spans="1:5" x14ac:dyDescent="0.2">
      <c r="A1583" t="str">
        <f>Réponses_Domaines!B1583</f>
        <v>D10</v>
      </c>
      <c r="B1583" t="str">
        <f>IFERROR(VLOOKUP(Réponses_Domaines!A1583,Réponses_Répondants!$A$2:$B$5000,2,FALSE),"")</f>
        <v>NER</v>
      </c>
      <c r="C1583">
        <f>Réponses_Domaines!D1583</f>
        <v>0</v>
      </c>
      <c r="D1583" t="str">
        <f>B1583&amp;"|"&amp;A1583</f>
        <v>NER|D10</v>
      </c>
      <c r="E1583">
        <f>IF(C1583="","",IF(COUNTIF($D$2:D1583,D1583)=1,1,0))</f>
        <v>0</v>
      </c>
    </row>
    <row r="1584" spans="1:5" x14ac:dyDescent="0.2">
      <c r="A1584" t="str">
        <f>Réponses_Domaines!B1584</f>
        <v>D11</v>
      </c>
      <c r="B1584" t="str">
        <f>IFERROR(VLOOKUP(Réponses_Domaines!A1584,Réponses_Répondants!$A$2:$B$5000,2,FALSE),"")</f>
        <v>NER</v>
      </c>
      <c r="C1584">
        <f>Réponses_Domaines!D1584</f>
        <v>4</v>
      </c>
      <c r="D1584" t="str">
        <f>B1584&amp;"|"&amp;A1584</f>
        <v>NER|D11</v>
      </c>
      <c r="E1584">
        <f>IF(C1584="","",IF(COUNTIF($D$2:D1584,D1584)=1,1,0))</f>
        <v>0</v>
      </c>
    </row>
    <row r="1585" spans="1:5" x14ac:dyDescent="0.2">
      <c r="A1585" t="str">
        <f>Réponses_Domaines!B1585</f>
        <v>D12</v>
      </c>
      <c r="B1585" t="str">
        <f>IFERROR(VLOOKUP(Réponses_Domaines!A1585,Réponses_Répondants!$A$2:$B$5000,2,FALSE),"")</f>
        <v>NER</v>
      </c>
      <c r="C1585">
        <f>Réponses_Domaines!D1585</f>
        <v>0</v>
      </c>
      <c r="D1585" t="str">
        <f>B1585&amp;"|"&amp;A1585</f>
        <v>NER|D12</v>
      </c>
      <c r="E1585">
        <f>IF(C1585="","",IF(COUNTIF($D$2:D1585,D1585)=1,1,0))</f>
        <v>0</v>
      </c>
    </row>
    <row r="1586" spans="1:5" x14ac:dyDescent="0.2">
      <c r="A1586" t="str">
        <f>Réponses_Domaines!B1586</f>
        <v>D01</v>
      </c>
      <c r="B1586" t="str">
        <f>IFERROR(VLOOKUP(Réponses_Domaines!A1586,Réponses_Répondants!$A$2:$B$5000,2,FALSE),"")</f>
        <v>NGA</v>
      </c>
      <c r="C1586">
        <f>Réponses_Domaines!D1586</f>
        <v>0</v>
      </c>
      <c r="D1586" t="str">
        <f>B1586&amp;"|"&amp;A1586</f>
        <v>NGA|D01</v>
      </c>
      <c r="E1586">
        <f>IF(C1586="","",IF(COUNTIF($D$2:D1586,D1586)=1,1,0))</f>
        <v>0</v>
      </c>
    </row>
    <row r="1587" spans="1:5" x14ac:dyDescent="0.2">
      <c r="A1587" t="str">
        <f>Réponses_Domaines!B1587</f>
        <v>D02</v>
      </c>
      <c r="B1587" t="str">
        <f>IFERROR(VLOOKUP(Réponses_Domaines!A1587,Réponses_Répondants!$A$2:$B$5000,2,FALSE),"")</f>
        <v>NGA</v>
      </c>
      <c r="C1587">
        <f>Réponses_Domaines!D1587</f>
        <v>3</v>
      </c>
      <c r="D1587" t="str">
        <f>B1587&amp;"|"&amp;A1587</f>
        <v>NGA|D02</v>
      </c>
      <c r="E1587">
        <f>IF(C1587="","",IF(COUNTIF($D$2:D1587,D1587)=1,1,0))</f>
        <v>0</v>
      </c>
    </row>
    <row r="1588" spans="1:5" x14ac:dyDescent="0.2">
      <c r="A1588" t="str">
        <f>Réponses_Domaines!B1588</f>
        <v>D03</v>
      </c>
      <c r="B1588" t="str">
        <f>IFERROR(VLOOKUP(Réponses_Domaines!A1588,Réponses_Répondants!$A$2:$B$5000,2,FALSE),"")</f>
        <v>NGA</v>
      </c>
      <c r="C1588">
        <f>Réponses_Domaines!D1588</f>
        <v>4</v>
      </c>
      <c r="D1588" t="str">
        <f>B1588&amp;"|"&amp;A1588</f>
        <v>NGA|D03</v>
      </c>
      <c r="E1588">
        <f>IF(C1588="","",IF(COUNTIF($D$2:D1588,D1588)=1,1,0))</f>
        <v>0</v>
      </c>
    </row>
    <row r="1589" spans="1:5" x14ac:dyDescent="0.2">
      <c r="A1589" t="str">
        <f>Réponses_Domaines!B1589</f>
        <v>D04</v>
      </c>
      <c r="B1589" t="str">
        <f>IFERROR(VLOOKUP(Réponses_Domaines!A1589,Réponses_Répondants!$A$2:$B$5000,2,FALSE),"")</f>
        <v>NGA</v>
      </c>
      <c r="C1589">
        <f>Réponses_Domaines!D1589</f>
        <v>0</v>
      </c>
      <c r="D1589" t="str">
        <f>B1589&amp;"|"&amp;A1589</f>
        <v>NGA|D04</v>
      </c>
      <c r="E1589">
        <f>IF(C1589="","",IF(COUNTIF($D$2:D1589,D1589)=1,1,0))</f>
        <v>0</v>
      </c>
    </row>
    <row r="1590" spans="1:5" x14ac:dyDescent="0.2">
      <c r="A1590" t="str">
        <f>Réponses_Domaines!B1590</f>
        <v>D05</v>
      </c>
      <c r="B1590" t="str">
        <f>IFERROR(VLOOKUP(Réponses_Domaines!A1590,Réponses_Répondants!$A$2:$B$5000,2,FALSE),"")</f>
        <v>NGA</v>
      </c>
      <c r="C1590">
        <f>Réponses_Domaines!D1590</f>
        <v>5</v>
      </c>
      <c r="D1590" t="str">
        <f>B1590&amp;"|"&amp;A1590</f>
        <v>NGA|D05</v>
      </c>
      <c r="E1590">
        <f>IF(C1590="","",IF(COUNTIF($D$2:D1590,D1590)=1,1,0))</f>
        <v>0</v>
      </c>
    </row>
    <row r="1591" spans="1:5" x14ac:dyDescent="0.2">
      <c r="A1591" t="str">
        <f>Réponses_Domaines!B1591</f>
        <v>D06</v>
      </c>
      <c r="B1591" t="str">
        <f>IFERROR(VLOOKUP(Réponses_Domaines!A1591,Réponses_Répondants!$A$2:$B$5000,2,FALSE),"")</f>
        <v>NGA</v>
      </c>
      <c r="C1591">
        <f>Réponses_Domaines!D1591</f>
        <v>0</v>
      </c>
      <c r="D1591" t="str">
        <f>B1591&amp;"|"&amp;A1591</f>
        <v>NGA|D06</v>
      </c>
      <c r="E1591">
        <f>IF(C1591="","",IF(COUNTIF($D$2:D1591,D1591)=1,1,0))</f>
        <v>0</v>
      </c>
    </row>
    <row r="1592" spans="1:5" x14ac:dyDescent="0.2">
      <c r="A1592" t="str">
        <f>Réponses_Domaines!B1592</f>
        <v>D07</v>
      </c>
      <c r="B1592" t="str">
        <f>IFERROR(VLOOKUP(Réponses_Domaines!A1592,Réponses_Répondants!$A$2:$B$5000,2,FALSE),"")</f>
        <v>NGA</v>
      </c>
      <c r="C1592">
        <f>Réponses_Domaines!D1592</f>
        <v>0</v>
      </c>
      <c r="D1592" t="str">
        <f>B1592&amp;"|"&amp;A1592</f>
        <v>NGA|D07</v>
      </c>
      <c r="E1592">
        <f>IF(C1592="","",IF(COUNTIF($D$2:D1592,D1592)=1,1,0))</f>
        <v>0</v>
      </c>
    </row>
    <row r="1593" spans="1:5" x14ac:dyDescent="0.2">
      <c r="A1593" t="str">
        <f>Réponses_Domaines!B1593</f>
        <v>D08</v>
      </c>
      <c r="B1593" t="str">
        <f>IFERROR(VLOOKUP(Réponses_Domaines!A1593,Réponses_Répondants!$A$2:$B$5000,2,FALSE),"")</f>
        <v>NGA</v>
      </c>
      <c r="C1593">
        <f>Réponses_Domaines!D1593</f>
        <v>2</v>
      </c>
      <c r="D1593" t="str">
        <f>B1593&amp;"|"&amp;A1593</f>
        <v>NGA|D08</v>
      </c>
      <c r="E1593">
        <f>IF(C1593="","",IF(COUNTIF($D$2:D1593,D1593)=1,1,0))</f>
        <v>0</v>
      </c>
    </row>
    <row r="1594" spans="1:5" x14ac:dyDescent="0.2">
      <c r="A1594" t="str">
        <f>Réponses_Domaines!B1594</f>
        <v>D09</v>
      </c>
      <c r="B1594" t="str">
        <f>IFERROR(VLOOKUP(Réponses_Domaines!A1594,Réponses_Répondants!$A$2:$B$5000,2,FALSE),"")</f>
        <v>NGA</v>
      </c>
      <c r="C1594">
        <f>Réponses_Domaines!D1594</f>
        <v>0</v>
      </c>
      <c r="D1594" t="str">
        <f>B1594&amp;"|"&amp;A1594</f>
        <v>NGA|D09</v>
      </c>
      <c r="E1594">
        <f>IF(C1594="","",IF(COUNTIF($D$2:D1594,D1594)=1,1,0))</f>
        <v>0</v>
      </c>
    </row>
    <row r="1595" spans="1:5" x14ac:dyDescent="0.2">
      <c r="A1595" t="str">
        <f>Réponses_Domaines!B1595</f>
        <v>D10</v>
      </c>
      <c r="B1595" t="str">
        <f>IFERROR(VLOOKUP(Réponses_Domaines!A1595,Réponses_Répondants!$A$2:$B$5000,2,FALSE),"")</f>
        <v>NGA</v>
      </c>
      <c r="C1595">
        <f>Réponses_Domaines!D1595</f>
        <v>0</v>
      </c>
      <c r="D1595" t="str">
        <f>B1595&amp;"|"&amp;A1595</f>
        <v>NGA|D10</v>
      </c>
      <c r="E1595">
        <f>IF(C1595="","",IF(COUNTIF($D$2:D1595,D1595)=1,1,0))</f>
        <v>0</v>
      </c>
    </row>
    <row r="1596" spans="1:5" x14ac:dyDescent="0.2">
      <c r="A1596" t="str">
        <f>Réponses_Domaines!B1596</f>
        <v>D11</v>
      </c>
      <c r="B1596" t="str">
        <f>IFERROR(VLOOKUP(Réponses_Domaines!A1596,Réponses_Répondants!$A$2:$B$5000,2,FALSE),"")</f>
        <v>NGA</v>
      </c>
      <c r="C1596">
        <f>Réponses_Domaines!D1596</f>
        <v>0</v>
      </c>
      <c r="D1596" t="str">
        <f>B1596&amp;"|"&amp;A1596</f>
        <v>NGA|D11</v>
      </c>
      <c r="E1596">
        <f>IF(C1596="","",IF(COUNTIF($D$2:D1596,D1596)=1,1,0))</f>
        <v>0</v>
      </c>
    </row>
    <row r="1597" spans="1:5" x14ac:dyDescent="0.2">
      <c r="A1597" t="str">
        <f>Réponses_Domaines!B1597</f>
        <v>D12</v>
      </c>
      <c r="B1597" t="str">
        <f>IFERROR(VLOOKUP(Réponses_Domaines!A1597,Réponses_Répondants!$A$2:$B$5000,2,FALSE),"")</f>
        <v>NGA</v>
      </c>
      <c r="C1597">
        <f>Réponses_Domaines!D1597</f>
        <v>1</v>
      </c>
      <c r="D1597" t="str">
        <f>B1597&amp;"|"&amp;A1597</f>
        <v>NGA|D12</v>
      </c>
      <c r="E1597">
        <f>IF(C1597="","",IF(COUNTIF($D$2:D1597,D1597)=1,1,0))</f>
        <v>0</v>
      </c>
    </row>
    <row r="1598" spans="1:5" x14ac:dyDescent="0.2">
      <c r="A1598" t="str">
        <f>Réponses_Domaines!B1598</f>
        <v>D01</v>
      </c>
      <c r="B1598" t="str">
        <f>IFERROR(VLOOKUP(Réponses_Domaines!A1598,Réponses_Répondants!$A$2:$B$5000,2,FALSE),"")</f>
        <v>GMB</v>
      </c>
      <c r="C1598">
        <f>Réponses_Domaines!D1598</f>
        <v>5</v>
      </c>
      <c r="D1598" t="str">
        <f>B1598&amp;"|"&amp;A1598</f>
        <v>GMB|D01</v>
      </c>
      <c r="E1598">
        <f>IF(C1598="","",IF(COUNTIF($D$2:D1598,D1598)=1,1,0))</f>
        <v>0</v>
      </c>
    </row>
    <row r="1599" spans="1:5" x14ac:dyDescent="0.2">
      <c r="A1599" t="str">
        <f>Réponses_Domaines!B1599</f>
        <v>D02</v>
      </c>
      <c r="B1599" t="str">
        <f>IFERROR(VLOOKUP(Réponses_Domaines!A1599,Réponses_Répondants!$A$2:$B$5000,2,FALSE),"")</f>
        <v>GMB</v>
      </c>
      <c r="C1599">
        <f>Réponses_Domaines!D1599</f>
        <v>0</v>
      </c>
      <c r="D1599" t="str">
        <f>B1599&amp;"|"&amp;A1599</f>
        <v>GMB|D02</v>
      </c>
      <c r="E1599">
        <f>IF(C1599="","",IF(COUNTIF($D$2:D1599,D1599)=1,1,0))</f>
        <v>0</v>
      </c>
    </row>
    <row r="1600" spans="1:5" x14ac:dyDescent="0.2">
      <c r="A1600" t="str">
        <f>Réponses_Domaines!B1600</f>
        <v>D03</v>
      </c>
      <c r="B1600" t="str">
        <f>IFERROR(VLOOKUP(Réponses_Domaines!A1600,Réponses_Répondants!$A$2:$B$5000,2,FALSE),"")</f>
        <v>GMB</v>
      </c>
      <c r="C1600">
        <f>Réponses_Domaines!D1600</f>
        <v>2</v>
      </c>
      <c r="D1600" t="str">
        <f>B1600&amp;"|"&amp;A1600</f>
        <v>GMB|D03</v>
      </c>
      <c r="E1600">
        <f>IF(C1600="","",IF(COUNTIF($D$2:D1600,D1600)=1,1,0))</f>
        <v>0</v>
      </c>
    </row>
    <row r="1601" spans="1:5" x14ac:dyDescent="0.2">
      <c r="A1601" t="str">
        <f>Réponses_Domaines!B1601</f>
        <v>D04</v>
      </c>
      <c r="B1601" t="str">
        <f>IFERROR(VLOOKUP(Réponses_Domaines!A1601,Réponses_Répondants!$A$2:$B$5000,2,FALSE),"")</f>
        <v>GMB</v>
      </c>
      <c r="C1601">
        <f>Réponses_Domaines!D1601</f>
        <v>0</v>
      </c>
      <c r="D1601" t="str">
        <f>B1601&amp;"|"&amp;A1601</f>
        <v>GMB|D04</v>
      </c>
      <c r="E1601">
        <f>IF(C1601="","",IF(COUNTIF($D$2:D1601,D1601)=1,1,0))</f>
        <v>0</v>
      </c>
    </row>
    <row r="1602" spans="1:5" x14ac:dyDescent="0.2">
      <c r="A1602" t="str">
        <f>Réponses_Domaines!B1602</f>
        <v>D05</v>
      </c>
      <c r="B1602" t="str">
        <f>IFERROR(VLOOKUP(Réponses_Domaines!A1602,Réponses_Répondants!$A$2:$B$5000,2,FALSE),"")</f>
        <v>GMB</v>
      </c>
      <c r="C1602">
        <f>Réponses_Domaines!D1602</f>
        <v>1</v>
      </c>
      <c r="D1602" t="str">
        <f>B1602&amp;"|"&amp;A1602</f>
        <v>GMB|D05</v>
      </c>
      <c r="E1602">
        <f>IF(C1602="","",IF(COUNTIF($D$2:D1602,D1602)=1,1,0))</f>
        <v>0</v>
      </c>
    </row>
    <row r="1603" spans="1:5" x14ac:dyDescent="0.2">
      <c r="A1603" t="str">
        <f>Réponses_Domaines!B1603</f>
        <v>D06</v>
      </c>
      <c r="B1603" t="str">
        <f>IFERROR(VLOOKUP(Réponses_Domaines!A1603,Réponses_Répondants!$A$2:$B$5000,2,FALSE),"")</f>
        <v>GMB</v>
      </c>
      <c r="C1603">
        <f>Réponses_Domaines!D1603</f>
        <v>0</v>
      </c>
      <c r="D1603" t="str">
        <f>B1603&amp;"|"&amp;A1603</f>
        <v>GMB|D06</v>
      </c>
      <c r="E1603">
        <f>IF(C1603="","",IF(COUNTIF($D$2:D1603,D1603)=1,1,0))</f>
        <v>0</v>
      </c>
    </row>
    <row r="1604" spans="1:5" x14ac:dyDescent="0.2">
      <c r="A1604" t="str">
        <f>Réponses_Domaines!B1604</f>
        <v>D07</v>
      </c>
      <c r="B1604" t="str">
        <f>IFERROR(VLOOKUP(Réponses_Domaines!A1604,Réponses_Répondants!$A$2:$B$5000,2,FALSE),"")</f>
        <v>GMB</v>
      </c>
      <c r="C1604">
        <f>Réponses_Domaines!D1604</f>
        <v>4</v>
      </c>
      <c r="D1604" t="str">
        <f>B1604&amp;"|"&amp;A1604</f>
        <v>GMB|D07</v>
      </c>
      <c r="E1604">
        <f>IF(C1604="","",IF(COUNTIF($D$2:D1604,D1604)=1,1,0))</f>
        <v>0</v>
      </c>
    </row>
    <row r="1605" spans="1:5" x14ac:dyDescent="0.2">
      <c r="A1605" t="str">
        <f>Réponses_Domaines!B1605</f>
        <v>D08</v>
      </c>
      <c r="B1605" t="str">
        <f>IFERROR(VLOOKUP(Réponses_Domaines!A1605,Réponses_Répondants!$A$2:$B$5000,2,FALSE),"")</f>
        <v>GMB</v>
      </c>
      <c r="C1605">
        <f>Réponses_Domaines!D1605</f>
        <v>0</v>
      </c>
      <c r="D1605" t="str">
        <f>B1605&amp;"|"&amp;A1605</f>
        <v>GMB|D08</v>
      </c>
      <c r="E1605">
        <f>IF(C1605="","",IF(COUNTIF($D$2:D1605,D1605)=1,1,0))</f>
        <v>0</v>
      </c>
    </row>
    <row r="1606" spans="1:5" x14ac:dyDescent="0.2">
      <c r="A1606" t="str">
        <f>Réponses_Domaines!B1606</f>
        <v>D09</v>
      </c>
      <c r="B1606" t="str">
        <f>IFERROR(VLOOKUP(Réponses_Domaines!A1606,Réponses_Répondants!$A$2:$B$5000,2,FALSE),"")</f>
        <v>GMB</v>
      </c>
      <c r="C1606">
        <f>Réponses_Domaines!D1606</f>
        <v>0</v>
      </c>
      <c r="D1606" t="str">
        <f>B1606&amp;"|"&amp;A1606</f>
        <v>GMB|D09</v>
      </c>
      <c r="E1606">
        <f>IF(C1606="","",IF(COUNTIF($D$2:D1606,D1606)=1,1,0))</f>
        <v>0</v>
      </c>
    </row>
    <row r="1607" spans="1:5" x14ac:dyDescent="0.2">
      <c r="A1607" t="str">
        <f>Réponses_Domaines!B1607</f>
        <v>D10</v>
      </c>
      <c r="B1607" t="str">
        <f>IFERROR(VLOOKUP(Réponses_Domaines!A1607,Réponses_Répondants!$A$2:$B$5000,2,FALSE),"")</f>
        <v>GMB</v>
      </c>
      <c r="C1607">
        <f>Réponses_Domaines!D1607</f>
        <v>0</v>
      </c>
      <c r="D1607" t="str">
        <f>B1607&amp;"|"&amp;A1607</f>
        <v>GMB|D10</v>
      </c>
      <c r="E1607">
        <f>IF(C1607="","",IF(COUNTIF($D$2:D1607,D1607)=1,1,0))</f>
        <v>0</v>
      </c>
    </row>
    <row r="1608" spans="1:5" x14ac:dyDescent="0.2">
      <c r="A1608" t="str">
        <f>Réponses_Domaines!B1608</f>
        <v>D11</v>
      </c>
      <c r="B1608" t="str">
        <f>IFERROR(VLOOKUP(Réponses_Domaines!A1608,Réponses_Répondants!$A$2:$B$5000,2,FALSE),"")</f>
        <v>GMB</v>
      </c>
      <c r="C1608">
        <f>Réponses_Domaines!D1608</f>
        <v>0</v>
      </c>
      <c r="D1608" t="str">
        <f>B1608&amp;"|"&amp;A1608</f>
        <v>GMB|D11</v>
      </c>
      <c r="E1608">
        <f>IF(C1608="","",IF(COUNTIF($D$2:D1608,D1608)=1,1,0))</f>
        <v>0</v>
      </c>
    </row>
    <row r="1609" spans="1:5" x14ac:dyDescent="0.2">
      <c r="A1609" t="str">
        <f>Réponses_Domaines!B1609</f>
        <v>D12</v>
      </c>
      <c r="B1609" t="str">
        <f>IFERROR(VLOOKUP(Réponses_Domaines!A1609,Réponses_Répondants!$A$2:$B$5000,2,FALSE),"")</f>
        <v>GMB</v>
      </c>
      <c r="C1609">
        <f>Réponses_Domaines!D1609</f>
        <v>3</v>
      </c>
      <c r="D1609" t="str">
        <f>B1609&amp;"|"&amp;A1609</f>
        <v>GMB|D12</v>
      </c>
      <c r="E1609">
        <f>IF(C1609="","",IF(COUNTIF($D$2:D1609,D1609)=1,1,0))</f>
        <v>0</v>
      </c>
    </row>
    <row r="1610" spans="1:5" x14ac:dyDescent="0.2">
      <c r="A1610" t="str">
        <f>Réponses_Domaines!B1610</f>
        <v>D01</v>
      </c>
      <c r="B1610" t="str">
        <f>IFERROR(VLOOKUP(Réponses_Domaines!A1610,Réponses_Répondants!$A$2:$B$5000,2,FALSE),"")</f>
        <v>CMR</v>
      </c>
      <c r="C1610">
        <f>Réponses_Domaines!D1610</f>
        <v>0</v>
      </c>
      <c r="D1610" t="str">
        <f>B1610&amp;"|"&amp;A1610</f>
        <v>CMR|D01</v>
      </c>
      <c r="E1610">
        <f>IF(C1610="","",IF(COUNTIF($D$2:D1610,D1610)=1,1,0))</f>
        <v>0</v>
      </c>
    </row>
    <row r="1611" spans="1:5" x14ac:dyDescent="0.2">
      <c r="A1611" t="str">
        <f>Réponses_Domaines!B1611</f>
        <v>D02</v>
      </c>
      <c r="B1611" t="str">
        <f>IFERROR(VLOOKUP(Réponses_Domaines!A1611,Réponses_Répondants!$A$2:$B$5000,2,FALSE),"")</f>
        <v>CMR</v>
      </c>
      <c r="C1611">
        <f>Réponses_Domaines!D1611</f>
        <v>1</v>
      </c>
      <c r="D1611" t="str">
        <f>B1611&amp;"|"&amp;A1611</f>
        <v>CMR|D02</v>
      </c>
      <c r="E1611">
        <f>IF(C1611="","",IF(COUNTIF($D$2:D1611,D1611)=1,1,0))</f>
        <v>0</v>
      </c>
    </row>
    <row r="1612" spans="1:5" x14ac:dyDescent="0.2">
      <c r="A1612" t="str">
        <f>Réponses_Domaines!B1612</f>
        <v>D03</v>
      </c>
      <c r="B1612" t="str">
        <f>IFERROR(VLOOKUP(Réponses_Domaines!A1612,Réponses_Répondants!$A$2:$B$5000,2,FALSE),"")</f>
        <v>CMR</v>
      </c>
      <c r="C1612">
        <f>Réponses_Domaines!D1612</f>
        <v>0</v>
      </c>
      <c r="D1612" t="str">
        <f>B1612&amp;"|"&amp;A1612</f>
        <v>CMR|D03</v>
      </c>
      <c r="E1612">
        <f>IF(C1612="","",IF(COUNTIF($D$2:D1612,D1612)=1,1,0))</f>
        <v>0</v>
      </c>
    </row>
    <row r="1613" spans="1:5" x14ac:dyDescent="0.2">
      <c r="A1613" t="str">
        <f>Réponses_Domaines!B1613</f>
        <v>D04</v>
      </c>
      <c r="B1613" t="str">
        <f>IFERROR(VLOOKUP(Réponses_Domaines!A1613,Réponses_Répondants!$A$2:$B$5000,2,FALSE),"")</f>
        <v>CMR</v>
      </c>
      <c r="C1613">
        <f>Réponses_Domaines!D1613</f>
        <v>0</v>
      </c>
      <c r="D1613" t="str">
        <f>B1613&amp;"|"&amp;A1613</f>
        <v>CMR|D04</v>
      </c>
      <c r="E1613">
        <f>IF(C1613="","",IF(COUNTIF($D$2:D1613,D1613)=1,1,0))</f>
        <v>0</v>
      </c>
    </row>
    <row r="1614" spans="1:5" x14ac:dyDescent="0.2">
      <c r="A1614" t="str">
        <f>Réponses_Domaines!B1614</f>
        <v>D05</v>
      </c>
      <c r="B1614" t="str">
        <f>IFERROR(VLOOKUP(Réponses_Domaines!A1614,Réponses_Répondants!$A$2:$B$5000,2,FALSE),"")</f>
        <v>CMR</v>
      </c>
      <c r="C1614">
        <f>Réponses_Domaines!D1614</f>
        <v>0</v>
      </c>
      <c r="D1614" t="str">
        <f>B1614&amp;"|"&amp;A1614</f>
        <v>CMR|D05</v>
      </c>
      <c r="E1614">
        <f>IF(C1614="","",IF(COUNTIF($D$2:D1614,D1614)=1,1,0))</f>
        <v>0</v>
      </c>
    </row>
    <row r="1615" spans="1:5" x14ac:dyDescent="0.2">
      <c r="A1615" t="str">
        <f>Réponses_Domaines!B1615</f>
        <v>D06</v>
      </c>
      <c r="B1615" t="str">
        <f>IFERROR(VLOOKUP(Réponses_Domaines!A1615,Réponses_Répondants!$A$2:$B$5000,2,FALSE),"")</f>
        <v>CMR</v>
      </c>
      <c r="C1615">
        <f>Réponses_Domaines!D1615</f>
        <v>0</v>
      </c>
      <c r="D1615" t="str">
        <f>B1615&amp;"|"&amp;A1615</f>
        <v>CMR|D06</v>
      </c>
      <c r="E1615">
        <f>IF(C1615="","",IF(COUNTIF($D$2:D1615,D1615)=1,1,0))</f>
        <v>0</v>
      </c>
    </row>
    <row r="1616" spans="1:5" x14ac:dyDescent="0.2">
      <c r="A1616" t="str">
        <f>Réponses_Domaines!B1616</f>
        <v>D07</v>
      </c>
      <c r="B1616" t="str">
        <f>IFERROR(VLOOKUP(Réponses_Domaines!A1616,Réponses_Répondants!$A$2:$B$5000,2,FALSE),"")</f>
        <v>CMR</v>
      </c>
      <c r="C1616">
        <f>Réponses_Domaines!D1616</f>
        <v>5</v>
      </c>
      <c r="D1616" t="str">
        <f>B1616&amp;"|"&amp;A1616</f>
        <v>CMR|D07</v>
      </c>
      <c r="E1616">
        <f>IF(C1616="","",IF(COUNTIF($D$2:D1616,D1616)=1,1,0))</f>
        <v>0</v>
      </c>
    </row>
    <row r="1617" spans="1:5" x14ac:dyDescent="0.2">
      <c r="A1617" t="str">
        <f>Réponses_Domaines!B1617</f>
        <v>D08</v>
      </c>
      <c r="B1617" t="str">
        <f>IFERROR(VLOOKUP(Réponses_Domaines!A1617,Réponses_Répondants!$A$2:$B$5000,2,FALSE),"")</f>
        <v>CMR</v>
      </c>
      <c r="C1617">
        <f>Réponses_Domaines!D1617</f>
        <v>0</v>
      </c>
      <c r="D1617" t="str">
        <f>B1617&amp;"|"&amp;A1617</f>
        <v>CMR|D08</v>
      </c>
      <c r="E1617">
        <f>IF(C1617="","",IF(COUNTIF($D$2:D1617,D1617)=1,1,0))</f>
        <v>0</v>
      </c>
    </row>
    <row r="1618" spans="1:5" x14ac:dyDescent="0.2">
      <c r="A1618" t="str">
        <f>Réponses_Domaines!B1618</f>
        <v>D09</v>
      </c>
      <c r="B1618" t="str">
        <f>IFERROR(VLOOKUP(Réponses_Domaines!A1618,Réponses_Répondants!$A$2:$B$5000,2,FALSE),"")</f>
        <v>CMR</v>
      </c>
      <c r="C1618">
        <f>Réponses_Domaines!D1618</f>
        <v>0</v>
      </c>
      <c r="D1618" t="str">
        <f>B1618&amp;"|"&amp;A1618</f>
        <v>CMR|D09</v>
      </c>
      <c r="E1618">
        <f>IF(C1618="","",IF(COUNTIF($D$2:D1618,D1618)=1,1,0))</f>
        <v>0</v>
      </c>
    </row>
    <row r="1619" spans="1:5" x14ac:dyDescent="0.2">
      <c r="A1619" t="str">
        <f>Réponses_Domaines!B1619</f>
        <v>D10</v>
      </c>
      <c r="B1619" t="str">
        <f>IFERROR(VLOOKUP(Réponses_Domaines!A1619,Réponses_Répondants!$A$2:$B$5000,2,FALSE),"")</f>
        <v>CMR</v>
      </c>
      <c r="C1619">
        <f>Réponses_Domaines!D1619</f>
        <v>4</v>
      </c>
      <c r="D1619" t="str">
        <f>B1619&amp;"|"&amp;A1619</f>
        <v>CMR|D10</v>
      </c>
      <c r="E1619">
        <f>IF(C1619="","",IF(COUNTIF($D$2:D1619,D1619)=1,1,0))</f>
        <v>0</v>
      </c>
    </row>
    <row r="1620" spans="1:5" x14ac:dyDescent="0.2">
      <c r="A1620" t="str">
        <f>Réponses_Domaines!B1620</f>
        <v>D11</v>
      </c>
      <c r="B1620" t="str">
        <f>IFERROR(VLOOKUP(Réponses_Domaines!A1620,Réponses_Répondants!$A$2:$B$5000,2,FALSE),"")</f>
        <v>CMR</v>
      </c>
      <c r="C1620">
        <f>Réponses_Domaines!D1620</f>
        <v>3</v>
      </c>
      <c r="D1620" t="str">
        <f>B1620&amp;"|"&amp;A1620</f>
        <v>CMR|D11</v>
      </c>
      <c r="E1620">
        <f>IF(C1620="","",IF(COUNTIF($D$2:D1620,D1620)=1,1,0))</f>
        <v>0</v>
      </c>
    </row>
    <row r="1621" spans="1:5" x14ac:dyDescent="0.2">
      <c r="A1621" t="str">
        <f>Réponses_Domaines!B1621</f>
        <v>D12</v>
      </c>
      <c r="B1621" t="str">
        <f>IFERROR(VLOOKUP(Réponses_Domaines!A1621,Réponses_Répondants!$A$2:$B$5000,2,FALSE),"")</f>
        <v>CMR</v>
      </c>
      <c r="C1621">
        <f>Réponses_Domaines!D1621</f>
        <v>2</v>
      </c>
      <c r="D1621" t="str">
        <f>B1621&amp;"|"&amp;A1621</f>
        <v>CMR|D12</v>
      </c>
      <c r="E1621">
        <f>IF(C1621="","",IF(COUNTIF($D$2:D1621,D1621)=1,1,0))</f>
        <v>0</v>
      </c>
    </row>
    <row r="1622" spans="1:5" x14ac:dyDescent="0.2">
      <c r="A1622" t="str">
        <f>Réponses_Domaines!B1622</f>
        <v>D01</v>
      </c>
      <c r="B1622" t="str">
        <f>IFERROR(VLOOKUP(Réponses_Domaines!A1622,Réponses_Répondants!$A$2:$B$5000,2,FALSE),"")</f>
        <v>GMB</v>
      </c>
      <c r="C1622">
        <f>Réponses_Domaines!D1622</f>
        <v>1</v>
      </c>
      <c r="D1622" t="str">
        <f>B1622&amp;"|"&amp;A1622</f>
        <v>GMB|D01</v>
      </c>
      <c r="E1622">
        <f>IF(C1622="","",IF(COUNTIF($D$2:D1622,D1622)=1,1,0))</f>
        <v>0</v>
      </c>
    </row>
    <row r="1623" spans="1:5" x14ac:dyDescent="0.2">
      <c r="A1623" t="str">
        <f>Réponses_Domaines!B1623</f>
        <v>D02</v>
      </c>
      <c r="B1623" t="str">
        <f>IFERROR(VLOOKUP(Réponses_Domaines!A1623,Réponses_Répondants!$A$2:$B$5000,2,FALSE),"")</f>
        <v>GMB</v>
      </c>
      <c r="C1623">
        <f>Réponses_Domaines!D1623</f>
        <v>0</v>
      </c>
      <c r="D1623" t="str">
        <f>B1623&amp;"|"&amp;A1623</f>
        <v>GMB|D02</v>
      </c>
      <c r="E1623">
        <f>IF(C1623="","",IF(COUNTIF($D$2:D1623,D1623)=1,1,0))</f>
        <v>0</v>
      </c>
    </row>
    <row r="1624" spans="1:5" x14ac:dyDescent="0.2">
      <c r="A1624" t="str">
        <f>Réponses_Domaines!B1624</f>
        <v>D03</v>
      </c>
      <c r="B1624" t="str">
        <f>IFERROR(VLOOKUP(Réponses_Domaines!A1624,Réponses_Répondants!$A$2:$B$5000,2,FALSE),"")</f>
        <v>GMB</v>
      </c>
      <c r="C1624">
        <f>Réponses_Domaines!D1624</f>
        <v>0</v>
      </c>
      <c r="D1624" t="str">
        <f>B1624&amp;"|"&amp;A1624</f>
        <v>GMB|D03</v>
      </c>
      <c r="E1624">
        <f>IF(C1624="","",IF(COUNTIF($D$2:D1624,D1624)=1,1,0))</f>
        <v>0</v>
      </c>
    </row>
    <row r="1625" spans="1:5" x14ac:dyDescent="0.2">
      <c r="A1625" t="str">
        <f>Réponses_Domaines!B1625</f>
        <v>D04</v>
      </c>
      <c r="B1625" t="str">
        <f>IFERROR(VLOOKUP(Réponses_Domaines!A1625,Réponses_Répondants!$A$2:$B$5000,2,FALSE),"")</f>
        <v>GMB</v>
      </c>
      <c r="C1625">
        <f>Réponses_Domaines!D1625</f>
        <v>3</v>
      </c>
      <c r="D1625" t="str">
        <f>B1625&amp;"|"&amp;A1625</f>
        <v>GMB|D04</v>
      </c>
      <c r="E1625">
        <f>IF(C1625="","",IF(COUNTIF($D$2:D1625,D1625)=1,1,0))</f>
        <v>0</v>
      </c>
    </row>
    <row r="1626" spans="1:5" x14ac:dyDescent="0.2">
      <c r="A1626" t="str">
        <f>Réponses_Domaines!B1626</f>
        <v>D05</v>
      </c>
      <c r="B1626" t="str">
        <f>IFERROR(VLOOKUP(Réponses_Domaines!A1626,Réponses_Répondants!$A$2:$B$5000,2,FALSE),"")</f>
        <v>GMB</v>
      </c>
      <c r="C1626">
        <f>Réponses_Domaines!D1626</f>
        <v>2</v>
      </c>
      <c r="D1626" t="str">
        <f>B1626&amp;"|"&amp;A1626</f>
        <v>GMB|D05</v>
      </c>
      <c r="E1626">
        <f>IF(C1626="","",IF(COUNTIF($D$2:D1626,D1626)=1,1,0))</f>
        <v>0</v>
      </c>
    </row>
    <row r="1627" spans="1:5" x14ac:dyDescent="0.2">
      <c r="A1627" t="str">
        <f>Réponses_Domaines!B1627</f>
        <v>D06</v>
      </c>
      <c r="B1627" t="str">
        <f>IFERROR(VLOOKUP(Réponses_Domaines!A1627,Réponses_Répondants!$A$2:$B$5000,2,FALSE),"")</f>
        <v>GMB</v>
      </c>
      <c r="C1627">
        <f>Réponses_Domaines!D1627</f>
        <v>0</v>
      </c>
      <c r="D1627" t="str">
        <f>B1627&amp;"|"&amp;A1627</f>
        <v>GMB|D06</v>
      </c>
      <c r="E1627">
        <f>IF(C1627="","",IF(COUNTIF($D$2:D1627,D1627)=1,1,0))</f>
        <v>0</v>
      </c>
    </row>
    <row r="1628" spans="1:5" x14ac:dyDescent="0.2">
      <c r="A1628" t="str">
        <f>Réponses_Domaines!B1628</f>
        <v>D07</v>
      </c>
      <c r="B1628" t="str">
        <f>IFERROR(VLOOKUP(Réponses_Domaines!A1628,Réponses_Répondants!$A$2:$B$5000,2,FALSE),"")</f>
        <v>GMB</v>
      </c>
      <c r="C1628">
        <f>Réponses_Domaines!D1628</f>
        <v>0</v>
      </c>
      <c r="D1628" t="str">
        <f>B1628&amp;"|"&amp;A1628</f>
        <v>GMB|D07</v>
      </c>
      <c r="E1628">
        <f>IF(C1628="","",IF(COUNTIF($D$2:D1628,D1628)=1,1,0))</f>
        <v>0</v>
      </c>
    </row>
    <row r="1629" spans="1:5" x14ac:dyDescent="0.2">
      <c r="A1629" t="str">
        <f>Réponses_Domaines!B1629</f>
        <v>D08</v>
      </c>
      <c r="B1629" t="str">
        <f>IFERROR(VLOOKUP(Réponses_Domaines!A1629,Réponses_Répondants!$A$2:$B$5000,2,FALSE),"")</f>
        <v>GMB</v>
      </c>
      <c r="C1629">
        <f>Réponses_Domaines!D1629</f>
        <v>4</v>
      </c>
      <c r="D1629" t="str">
        <f>B1629&amp;"|"&amp;A1629</f>
        <v>GMB|D08</v>
      </c>
      <c r="E1629">
        <f>IF(C1629="","",IF(COUNTIF($D$2:D1629,D1629)=1,1,0))</f>
        <v>0</v>
      </c>
    </row>
    <row r="1630" spans="1:5" x14ac:dyDescent="0.2">
      <c r="A1630" t="str">
        <f>Réponses_Domaines!B1630</f>
        <v>D09</v>
      </c>
      <c r="B1630" t="str">
        <f>IFERROR(VLOOKUP(Réponses_Domaines!A1630,Réponses_Répondants!$A$2:$B$5000,2,FALSE),"")</f>
        <v>GMB</v>
      </c>
      <c r="C1630">
        <f>Réponses_Domaines!D1630</f>
        <v>0</v>
      </c>
      <c r="D1630" t="str">
        <f>B1630&amp;"|"&amp;A1630</f>
        <v>GMB|D09</v>
      </c>
      <c r="E1630">
        <f>IF(C1630="","",IF(COUNTIF($D$2:D1630,D1630)=1,1,0))</f>
        <v>0</v>
      </c>
    </row>
    <row r="1631" spans="1:5" x14ac:dyDescent="0.2">
      <c r="A1631" t="str">
        <f>Réponses_Domaines!B1631</f>
        <v>D10</v>
      </c>
      <c r="B1631" t="str">
        <f>IFERROR(VLOOKUP(Réponses_Domaines!A1631,Réponses_Répondants!$A$2:$B$5000,2,FALSE),"")</f>
        <v>GMB</v>
      </c>
      <c r="C1631">
        <f>Réponses_Domaines!D1631</f>
        <v>0</v>
      </c>
      <c r="D1631" t="str">
        <f>B1631&amp;"|"&amp;A1631</f>
        <v>GMB|D10</v>
      </c>
      <c r="E1631">
        <f>IF(C1631="","",IF(COUNTIF($D$2:D1631,D1631)=1,1,0))</f>
        <v>0</v>
      </c>
    </row>
    <row r="1632" spans="1:5" x14ac:dyDescent="0.2">
      <c r="A1632" t="str">
        <f>Réponses_Domaines!B1632</f>
        <v>D11</v>
      </c>
      <c r="B1632" t="str">
        <f>IFERROR(VLOOKUP(Réponses_Domaines!A1632,Réponses_Répondants!$A$2:$B$5000,2,FALSE),"")</f>
        <v>GMB</v>
      </c>
      <c r="C1632">
        <f>Réponses_Domaines!D1632</f>
        <v>5</v>
      </c>
      <c r="D1632" t="str">
        <f>B1632&amp;"|"&amp;A1632</f>
        <v>GMB|D11</v>
      </c>
      <c r="E1632">
        <f>IF(C1632="","",IF(COUNTIF($D$2:D1632,D1632)=1,1,0))</f>
        <v>0</v>
      </c>
    </row>
    <row r="1633" spans="1:5" x14ac:dyDescent="0.2">
      <c r="A1633" t="str">
        <f>Réponses_Domaines!B1633</f>
        <v>D12</v>
      </c>
      <c r="B1633" t="str">
        <f>IFERROR(VLOOKUP(Réponses_Domaines!A1633,Réponses_Répondants!$A$2:$B$5000,2,FALSE),"")</f>
        <v>GMB</v>
      </c>
      <c r="C1633">
        <f>Réponses_Domaines!D1633</f>
        <v>0</v>
      </c>
      <c r="D1633" t="str">
        <f>B1633&amp;"|"&amp;A1633</f>
        <v>GMB|D12</v>
      </c>
      <c r="E1633">
        <f>IF(C1633="","",IF(COUNTIF($D$2:D1633,D1633)=1,1,0))</f>
        <v>0</v>
      </c>
    </row>
    <row r="1634" spans="1:5" x14ac:dyDescent="0.2">
      <c r="A1634" t="str">
        <f>Réponses_Domaines!B1634</f>
        <v>D01</v>
      </c>
      <c r="B1634" t="str">
        <f>IFERROR(VLOOKUP(Réponses_Domaines!A1634,Réponses_Répondants!$A$2:$B$5000,2,FALSE),"")</f>
        <v>CMR</v>
      </c>
      <c r="C1634">
        <f>Réponses_Domaines!D1634</f>
        <v>0</v>
      </c>
      <c r="D1634" t="str">
        <f>B1634&amp;"|"&amp;A1634</f>
        <v>CMR|D01</v>
      </c>
      <c r="E1634">
        <f>IF(C1634="","",IF(COUNTIF($D$2:D1634,D1634)=1,1,0))</f>
        <v>0</v>
      </c>
    </row>
    <row r="1635" spans="1:5" x14ac:dyDescent="0.2">
      <c r="A1635" t="str">
        <f>Réponses_Domaines!B1635</f>
        <v>D02</v>
      </c>
      <c r="B1635" t="str">
        <f>IFERROR(VLOOKUP(Réponses_Domaines!A1635,Réponses_Répondants!$A$2:$B$5000,2,FALSE),"")</f>
        <v>CMR</v>
      </c>
      <c r="C1635">
        <f>Réponses_Domaines!D1635</f>
        <v>1</v>
      </c>
      <c r="D1635" t="str">
        <f>B1635&amp;"|"&amp;A1635</f>
        <v>CMR|D02</v>
      </c>
      <c r="E1635">
        <f>IF(C1635="","",IF(COUNTIF($D$2:D1635,D1635)=1,1,0))</f>
        <v>0</v>
      </c>
    </row>
    <row r="1636" spans="1:5" x14ac:dyDescent="0.2">
      <c r="A1636" t="str">
        <f>Réponses_Domaines!B1636</f>
        <v>D03</v>
      </c>
      <c r="B1636" t="str">
        <f>IFERROR(VLOOKUP(Réponses_Domaines!A1636,Réponses_Répondants!$A$2:$B$5000,2,FALSE),"")</f>
        <v>CMR</v>
      </c>
      <c r="C1636">
        <f>Réponses_Domaines!D1636</f>
        <v>0</v>
      </c>
      <c r="D1636" t="str">
        <f>B1636&amp;"|"&amp;A1636</f>
        <v>CMR|D03</v>
      </c>
      <c r="E1636">
        <f>IF(C1636="","",IF(COUNTIF($D$2:D1636,D1636)=1,1,0))</f>
        <v>0</v>
      </c>
    </row>
    <row r="1637" spans="1:5" x14ac:dyDescent="0.2">
      <c r="A1637" t="str">
        <f>Réponses_Domaines!B1637</f>
        <v>D04</v>
      </c>
      <c r="B1637" t="str">
        <f>IFERROR(VLOOKUP(Réponses_Domaines!A1637,Réponses_Répondants!$A$2:$B$5000,2,FALSE),"")</f>
        <v>CMR</v>
      </c>
      <c r="C1637">
        <f>Réponses_Domaines!D1637</f>
        <v>0</v>
      </c>
      <c r="D1637" t="str">
        <f>B1637&amp;"|"&amp;A1637</f>
        <v>CMR|D04</v>
      </c>
      <c r="E1637">
        <f>IF(C1637="","",IF(COUNTIF($D$2:D1637,D1637)=1,1,0))</f>
        <v>0</v>
      </c>
    </row>
    <row r="1638" spans="1:5" x14ac:dyDescent="0.2">
      <c r="A1638" t="str">
        <f>Réponses_Domaines!B1638</f>
        <v>D05</v>
      </c>
      <c r="B1638" t="str">
        <f>IFERROR(VLOOKUP(Réponses_Domaines!A1638,Réponses_Répondants!$A$2:$B$5000,2,FALSE),"")</f>
        <v>CMR</v>
      </c>
      <c r="C1638">
        <f>Réponses_Domaines!D1638</f>
        <v>4</v>
      </c>
      <c r="D1638" t="str">
        <f>B1638&amp;"|"&amp;A1638</f>
        <v>CMR|D05</v>
      </c>
      <c r="E1638">
        <f>IF(C1638="","",IF(COUNTIF($D$2:D1638,D1638)=1,1,0))</f>
        <v>0</v>
      </c>
    </row>
    <row r="1639" spans="1:5" x14ac:dyDescent="0.2">
      <c r="A1639" t="str">
        <f>Réponses_Domaines!B1639</f>
        <v>D06</v>
      </c>
      <c r="B1639" t="str">
        <f>IFERROR(VLOOKUP(Réponses_Domaines!A1639,Réponses_Répondants!$A$2:$B$5000,2,FALSE),"")</f>
        <v>CMR</v>
      </c>
      <c r="C1639">
        <f>Réponses_Domaines!D1639</f>
        <v>0</v>
      </c>
      <c r="D1639" t="str">
        <f>B1639&amp;"|"&amp;A1639</f>
        <v>CMR|D06</v>
      </c>
      <c r="E1639">
        <f>IF(C1639="","",IF(COUNTIF($D$2:D1639,D1639)=1,1,0))</f>
        <v>0</v>
      </c>
    </row>
    <row r="1640" spans="1:5" x14ac:dyDescent="0.2">
      <c r="A1640" t="str">
        <f>Réponses_Domaines!B1640</f>
        <v>D07</v>
      </c>
      <c r="B1640" t="str">
        <f>IFERROR(VLOOKUP(Réponses_Domaines!A1640,Réponses_Répondants!$A$2:$B$5000,2,FALSE),"")</f>
        <v>CMR</v>
      </c>
      <c r="C1640">
        <f>Réponses_Domaines!D1640</f>
        <v>5</v>
      </c>
      <c r="D1640" t="str">
        <f>B1640&amp;"|"&amp;A1640</f>
        <v>CMR|D07</v>
      </c>
      <c r="E1640">
        <f>IF(C1640="","",IF(COUNTIF($D$2:D1640,D1640)=1,1,0))</f>
        <v>0</v>
      </c>
    </row>
    <row r="1641" spans="1:5" x14ac:dyDescent="0.2">
      <c r="A1641" t="str">
        <f>Réponses_Domaines!B1641</f>
        <v>D08</v>
      </c>
      <c r="B1641" t="str">
        <f>IFERROR(VLOOKUP(Réponses_Domaines!A1641,Réponses_Répondants!$A$2:$B$5000,2,FALSE),"")</f>
        <v>CMR</v>
      </c>
      <c r="C1641">
        <f>Réponses_Domaines!D1641</f>
        <v>3</v>
      </c>
      <c r="D1641" t="str">
        <f>B1641&amp;"|"&amp;A1641</f>
        <v>CMR|D08</v>
      </c>
      <c r="E1641">
        <f>IF(C1641="","",IF(COUNTIF($D$2:D1641,D1641)=1,1,0))</f>
        <v>0</v>
      </c>
    </row>
    <row r="1642" spans="1:5" x14ac:dyDescent="0.2">
      <c r="A1642" t="str">
        <f>Réponses_Domaines!B1642</f>
        <v>D09</v>
      </c>
      <c r="B1642" t="str">
        <f>IFERROR(VLOOKUP(Réponses_Domaines!A1642,Réponses_Répondants!$A$2:$B$5000,2,FALSE),"")</f>
        <v>CMR</v>
      </c>
      <c r="C1642">
        <f>Réponses_Domaines!D1642</f>
        <v>0</v>
      </c>
      <c r="D1642" t="str">
        <f>B1642&amp;"|"&amp;A1642</f>
        <v>CMR|D09</v>
      </c>
      <c r="E1642">
        <f>IF(C1642="","",IF(COUNTIF($D$2:D1642,D1642)=1,1,0))</f>
        <v>0</v>
      </c>
    </row>
    <row r="1643" spans="1:5" x14ac:dyDescent="0.2">
      <c r="A1643" t="str">
        <f>Réponses_Domaines!B1643</f>
        <v>D10</v>
      </c>
      <c r="B1643" t="str">
        <f>IFERROR(VLOOKUP(Réponses_Domaines!A1643,Réponses_Répondants!$A$2:$B$5000,2,FALSE),"")</f>
        <v>CMR</v>
      </c>
      <c r="C1643">
        <f>Réponses_Domaines!D1643</f>
        <v>0</v>
      </c>
      <c r="D1643" t="str">
        <f>B1643&amp;"|"&amp;A1643</f>
        <v>CMR|D10</v>
      </c>
      <c r="E1643">
        <f>IF(C1643="","",IF(COUNTIF($D$2:D1643,D1643)=1,1,0))</f>
        <v>0</v>
      </c>
    </row>
    <row r="1644" spans="1:5" x14ac:dyDescent="0.2">
      <c r="A1644" t="str">
        <f>Réponses_Domaines!B1644</f>
        <v>D11</v>
      </c>
      <c r="B1644" t="str">
        <f>IFERROR(VLOOKUP(Réponses_Domaines!A1644,Réponses_Répondants!$A$2:$B$5000,2,FALSE),"")</f>
        <v>CMR</v>
      </c>
      <c r="C1644">
        <f>Réponses_Domaines!D1644</f>
        <v>2</v>
      </c>
      <c r="D1644" t="str">
        <f>B1644&amp;"|"&amp;A1644</f>
        <v>CMR|D11</v>
      </c>
      <c r="E1644">
        <f>IF(C1644="","",IF(COUNTIF($D$2:D1644,D1644)=1,1,0))</f>
        <v>0</v>
      </c>
    </row>
    <row r="1645" spans="1:5" x14ac:dyDescent="0.2">
      <c r="A1645" t="str">
        <f>Réponses_Domaines!B1645</f>
        <v>D12</v>
      </c>
      <c r="B1645" t="str">
        <f>IFERROR(VLOOKUP(Réponses_Domaines!A1645,Réponses_Répondants!$A$2:$B$5000,2,FALSE),"")</f>
        <v>CMR</v>
      </c>
      <c r="C1645">
        <f>Réponses_Domaines!D1645</f>
        <v>0</v>
      </c>
      <c r="D1645" t="str">
        <f>B1645&amp;"|"&amp;A1645</f>
        <v>CMR|D12</v>
      </c>
      <c r="E1645">
        <f>IF(C1645="","",IF(COUNTIF($D$2:D1645,D1645)=1,1,0))</f>
        <v>0</v>
      </c>
    </row>
    <row r="1646" spans="1:5" x14ac:dyDescent="0.2">
      <c r="A1646" t="str">
        <f>Réponses_Domaines!B1646</f>
        <v>D01</v>
      </c>
      <c r="B1646" t="str">
        <f>IFERROR(VLOOKUP(Réponses_Domaines!A1646,Réponses_Répondants!$A$2:$B$5000,2,FALSE),"")</f>
        <v>UGA</v>
      </c>
      <c r="C1646">
        <f>Réponses_Domaines!D1646</f>
        <v>0</v>
      </c>
      <c r="D1646" t="str">
        <f>B1646&amp;"|"&amp;A1646</f>
        <v>UGA|D01</v>
      </c>
      <c r="E1646">
        <f>IF(C1646="","",IF(COUNTIF($D$2:D1646,D1646)=1,1,0))</f>
        <v>0</v>
      </c>
    </row>
    <row r="1647" spans="1:5" x14ac:dyDescent="0.2">
      <c r="A1647" t="str">
        <f>Réponses_Domaines!B1647</f>
        <v>D02</v>
      </c>
      <c r="B1647" t="str">
        <f>IFERROR(VLOOKUP(Réponses_Domaines!A1647,Réponses_Répondants!$A$2:$B$5000,2,FALSE),"")</f>
        <v>UGA</v>
      </c>
      <c r="C1647">
        <f>Réponses_Domaines!D1647</f>
        <v>4</v>
      </c>
      <c r="D1647" t="str">
        <f>B1647&amp;"|"&amp;A1647</f>
        <v>UGA|D02</v>
      </c>
      <c r="E1647">
        <f>IF(C1647="","",IF(COUNTIF($D$2:D1647,D1647)=1,1,0))</f>
        <v>0</v>
      </c>
    </row>
    <row r="1648" spans="1:5" x14ac:dyDescent="0.2">
      <c r="A1648" t="str">
        <f>Réponses_Domaines!B1648</f>
        <v>D03</v>
      </c>
      <c r="B1648" t="str">
        <f>IFERROR(VLOOKUP(Réponses_Domaines!A1648,Réponses_Répondants!$A$2:$B$5000,2,FALSE),"")</f>
        <v>UGA</v>
      </c>
      <c r="C1648">
        <f>Réponses_Domaines!D1648</f>
        <v>3</v>
      </c>
      <c r="D1648" t="str">
        <f>B1648&amp;"|"&amp;A1648</f>
        <v>UGA|D03</v>
      </c>
      <c r="E1648">
        <f>IF(C1648="","",IF(COUNTIF($D$2:D1648,D1648)=1,1,0))</f>
        <v>0</v>
      </c>
    </row>
    <row r="1649" spans="1:5" x14ac:dyDescent="0.2">
      <c r="A1649" t="str">
        <f>Réponses_Domaines!B1649</f>
        <v>D04</v>
      </c>
      <c r="B1649" t="str">
        <f>IFERROR(VLOOKUP(Réponses_Domaines!A1649,Réponses_Répondants!$A$2:$B$5000,2,FALSE),"")</f>
        <v>UGA</v>
      </c>
      <c r="C1649">
        <f>Réponses_Domaines!D1649</f>
        <v>5</v>
      </c>
      <c r="D1649" t="str">
        <f>B1649&amp;"|"&amp;A1649</f>
        <v>UGA|D04</v>
      </c>
      <c r="E1649">
        <f>IF(C1649="","",IF(COUNTIF($D$2:D1649,D1649)=1,1,0))</f>
        <v>0</v>
      </c>
    </row>
    <row r="1650" spans="1:5" x14ac:dyDescent="0.2">
      <c r="A1650" t="str">
        <f>Réponses_Domaines!B1650</f>
        <v>D05</v>
      </c>
      <c r="B1650" t="str">
        <f>IFERROR(VLOOKUP(Réponses_Domaines!A1650,Réponses_Répondants!$A$2:$B$5000,2,FALSE),"")</f>
        <v>UGA</v>
      </c>
      <c r="C1650">
        <f>Réponses_Domaines!D1650</f>
        <v>0</v>
      </c>
      <c r="D1650" t="str">
        <f>B1650&amp;"|"&amp;A1650</f>
        <v>UGA|D05</v>
      </c>
      <c r="E1650">
        <f>IF(C1650="","",IF(COUNTIF($D$2:D1650,D1650)=1,1,0))</f>
        <v>0</v>
      </c>
    </row>
    <row r="1651" spans="1:5" x14ac:dyDescent="0.2">
      <c r="A1651" t="str">
        <f>Réponses_Domaines!B1651</f>
        <v>D06</v>
      </c>
      <c r="B1651" t="str">
        <f>IFERROR(VLOOKUP(Réponses_Domaines!A1651,Réponses_Répondants!$A$2:$B$5000,2,FALSE),"")</f>
        <v>UGA</v>
      </c>
      <c r="C1651">
        <f>Réponses_Domaines!D1651</f>
        <v>0</v>
      </c>
      <c r="D1651" t="str">
        <f>B1651&amp;"|"&amp;A1651</f>
        <v>UGA|D06</v>
      </c>
      <c r="E1651">
        <f>IF(C1651="","",IF(COUNTIF($D$2:D1651,D1651)=1,1,0))</f>
        <v>0</v>
      </c>
    </row>
    <row r="1652" spans="1:5" x14ac:dyDescent="0.2">
      <c r="A1652" t="str">
        <f>Réponses_Domaines!B1652</f>
        <v>D07</v>
      </c>
      <c r="B1652" t="str">
        <f>IFERROR(VLOOKUP(Réponses_Domaines!A1652,Réponses_Répondants!$A$2:$B$5000,2,FALSE),"")</f>
        <v>UGA</v>
      </c>
      <c r="C1652">
        <f>Réponses_Domaines!D1652</f>
        <v>0</v>
      </c>
      <c r="D1652" t="str">
        <f>B1652&amp;"|"&amp;A1652</f>
        <v>UGA|D07</v>
      </c>
      <c r="E1652">
        <f>IF(C1652="","",IF(COUNTIF($D$2:D1652,D1652)=1,1,0))</f>
        <v>0</v>
      </c>
    </row>
    <row r="1653" spans="1:5" x14ac:dyDescent="0.2">
      <c r="A1653" t="str">
        <f>Réponses_Domaines!B1653</f>
        <v>D08</v>
      </c>
      <c r="B1653" t="str">
        <f>IFERROR(VLOOKUP(Réponses_Domaines!A1653,Réponses_Répondants!$A$2:$B$5000,2,FALSE),"")</f>
        <v>UGA</v>
      </c>
      <c r="C1653">
        <f>Réponses_Domaines!D1653</f>
        <v>0</v>
      </c>
      <c r="D1653" t="str">
        <f>B1653&amp;"|"&amp;A1653</f>
        <v>UGA|D08</v>
      </c>
      <c r="E1653">
        <f>IF(C1653="","",IF(COUNTIF($D$2:D1653,D1653)=1,1,0))</f>
        <v>0</v>
      </c>
    </row>
    <row r="1654" spans="1:5" x14ac:dyDescent="0.2">
      <c r="A1654" t="str">
        <f>Réponses_Domaines!B1654</f>
        <v>D09</v>
      </c>
      <c r="B1654" t="str">
        <f>IFERROR(VLOOKUP(Réponses_Domaines!A1654,Réponses_Répondants!$A$2:$B$5000,2,FALSE),"")</f>
        <v>UGA</v>
      </c>
      <c r="C1654">
        <f>Réponses_Domaines!D1654</f>
        <v>1</v>
      </c>
      <c r="D1654" t="str">
        <f>B1654&amp;"|"&amp;A1654</f>
        <v>UGA|D09</v>
      </c>
      <c r="E1654">
        <f>IF(C1654="","",IF(COUNTIF($D$2:D1654,D1654)=1,1,0))</f>
        <v>0</v>
      </c>
    </row>
    <row r="1655" spans="1:5" x14ac:dyDescent="0.2">
      <c r="A1655" t="str">
        <f>Réponses_Domaines!B1655</f>
        <v>D10</v>
      </c>
      <c r="B1655" t="str">
        <f>IFERROR(VLOOKUP(Réponses_Domaines!A1655,Réponses_Répondants!$A$2:$B$5000,2,FALSE),"")</f>
        <v>UGA</v>
      </c>
      <c r="C1655">
        <f>Réponses_Domaines!D1655</f>
        <v>2</v>
      </c>
      <c r="D1655" t="str">
        <f>B1655&amp;"|"&amp;A1655</f>
        <v>UGA|D10</v>
      </c>
      <c r="E1655">
        <f>IF(C1655="","",IF(COUNTIF($D$2:D1655,D1655)=1,1,0))</f>
        <v>0</v>
      </c>
    </row>
    <row r="1656" spans="1:5" x14ac:dyDescent="0.2">
      <c r="A1656" t="str">
        <f>Réponses_Domaines!B1656</f>
        <v>D11</v>
      </c>
      <c r="B1656" t="str">
        <f>IFERROR(VLOOKUP(Réponses_Domaines!A1656,Réponses_Répondants!$A$2:$B$5000,2,FALSE),"")</f>
        <v>UGA</v>
      </c>
      <c r="C1656">
        <f>Réponses_Domaines!D1656</f>
        <v>0</v>
      </c>
      <c r="D1656" t="str">
        <f>B1656&amp;"|"&amp;A1656</f>
        <v>UGA|D11</v>
      </c>
      <c r="E1656">
        <f>IF(C1656="","",IF(COUNTIF($D$2:D1656,D1656)=1,1,0))</f>
        <v>0</v>
      </c>
    </row>
    <row r="1657" spans="1:5" x14ac:dyDescent="0.2">
      <c r="A1657" t="str">
        <f>Réponses_Domaines!B1657</f>
        <v>D12</v>
      </c>
      <c r="B1657" t="str">
        <f>IFERROR(VLOOKUP(Réponses_Domaines!A1657,Réponses_Répondants!$A$2:$B$5000,2,FALSE),"")</f>
        <v>UGA</v>
      </c>
      <c r="C1657">
        <f>Réponses_Domaines!D1657</f>
        <v>0</v>
      </c>
      <c r="D1657" t="str">
        <f>B1657&amp;"|"&amp;A1657</f>
        <v>UGA|D12</v>
      </c>
      <c r="E1657">
        <f>IF(C1657="","",IF(COUNTIF($D$2:D1657,D1657)=1,1,0))</f>
        <v>0</v>
      </c>
    </row>
    <row r="1658" spans="1:5" x14ac:dyDescent="0.2">
      <c r="A1658" t="str">
        <f>Réponses_Domaines!B1658</f>
        <v>D01</v>
      </c>
      <c r="B1658" t="str">
        <f>IFERROR(VLOOKUP(Réponses_Domaines!A1658,Réponses_Répondants!$A$2:$B$5000,2,FALSE),"")</f>
        <v>SLE</v>
      </c>
      <c r="C1658">
        <f>Réponses_Domaines!D1658</f>
        <v>0</v>
      </c>
      <c r="D1658" t="str">
        <f>B1658&amp;"|"&amp;A1658</f>
        <v>SLE|D01</v>
      </c>
      <c r="E1658">
        <f>IF(C1658="","",IF(COUNTIF($D$2:D1658,D1658)=1,1,0))</f>
        <v>0</v>
      </c>
    </row>
    <row r="1659" spans="1:5" x14ac:dyDescent="0.2">
      <c r="A1659" t="str">
        <f>Réponses_Domaines!B1659</f>
        <v>D02</v>
      </c>
      <c r="B1659" t="str">
        <f>IFERROR(VLOOKUP(Réponses_Domaines!A1659,Réponses_Répondants!$A$2:$B$5000,2,FALSE),"")</f>
        <v>SLE</v>
      </c>
      <c r="C1659">
        <f>Réponses_Domaines!D1659</f>
        <v>0</v>
      </c>
      <c r="D1659" t="str">
        <f>B1659&amp;"|"&amp;A1659</f>
        <v>SLE|D02</v>
      </c>
      <c r="E1659">
        <f>IF(C1659="","",IF(COUNTIF($D$2:D1659,D1659)=1,1,0))</f>
        <v>0</v>
      </c>
    </row>
    <row r="1660" spans="1:5" x14ac:dyDescent="0.2">
      <c r="A1660" t="str">
        <f>Réponses_Domaines!B1660</f>
        <v>D03</v>
      </c>
      <c r="B1660" t="str">
        <f>IFERROR(VLOOKUP(Réponses_Domaines!A1660,Réponses_Répondants!$A$2:$B$5000,2,FALSE),"")</f>
        <v>SLE</v>
      </c>
      <c r="C1660">
        <f>Réponses_Domaines!D1660</f>
        <v>3</v>
      </c>
      <c r="D1660" t="str">
        <f>B1660&amp;"|"&amp;A1660</f>
        <v>SLE|D03</v>
      </c>
      <c r="E1660">
        <f>IF(C1660="","",IF(COUNTIF($D$2:D1660,D1660)=1,1,0))</f>
        <v>0</v>
      </c>
    </row>
    <row r="1661" spans="1:5" x14ac:dyDescent="0.2">
      <c r="A1661" t="str">
        <f>Réponses_Domaines!B1661</f>
        <v>D04</v>
      </c>
      <c r="B1661" t="str">
        <f>IFERROR(VLOOKUP(Réponses_Domaines!A1661,Réponses_Répondants!$A$2:$B$5000,2,FALSE),"")</f>
        <v>SLE</v>
      </c>
      <c r="C1661">
        <f>Réponses_Domaines!D1661</f>
        <v>0</v>
      </c>
      <c r="D1661" t="str">
        <f>B1661&amp;"|"&amp;A1661</f>
        <v>SLE|D04</v>
      </c>
      <c r="E1661">
        <f>IF(C1661="","",IF(COUNTIF($D$2:D1661,D1661)=1,1,0))</f>
        <v>0</v>
      </c>
    </row>
    <row r="1662" spans="1:5" x14ac:dyDescent="0.2">
      <c r="A1662" t="str">
        <f>Réponses_Domaines!B1662</f>
        <v>D05</v>
      </c>
      <c r="B1662" t="str">
        <f>IFERROR(VLOOKUP(Réponses_Domaines!A1662,Réponses_Répondants!$A$2:$B$5000,2,FALSE),"")</f>
        <v>SLE</v>
      </c>
      <c r="C1662">
        <f>Réponses_Domaines!D1662</f>
        <v>1</v>
      </c>
      <c r="D1662" t="str">
        <f>B1662&amp;"|"&amp;A1662</f>
        <v>SLE|D05</v>
      </c>
      <c r="E1662">
        <f>IF(C1662="","",IF(COUNTIF($D$2:D1662,D1662)=1,1,0))</f>
        <v>0</v>
      </c>
    </row>
    <row r="1663" spans="1:5" x14ac:dyDescent="0.2">
      <c r="A1663" t="str">
        <f>Réponses_Domaines!B1663</f>
        <v>D06</v>
      </c>
      <c r="B1663" t="str">
        <f>IFERROR(VLOOKUP(Réponses_Domaines!A1663,Réponses_Répondants!$A$2:$B$5000,2,FALSE),"")</f>
        <v>SLE</v>
      </c>
      <c r="C1663">
        <f>Réponses_Domaines!D1663</f>
        <v>2</v>
      </c>
      <c r="D1663" t="str">
        <f>B1663&amp;"|"&amp;A1663</f>
        <v>SLE|D06</v>
      </c>
      <c r="E1663">
        <f>IF(C1663="","",IF(COUNTIF($D$2:D1663,D1663)=1,1,0))</f>
        <v>0</v>
      </c>
    </row>
    <row r="1664" spans="1:5" x14ac:dyDescent="0.2">
      <c r="A1664" t="str">
        <f>Réponses_Domaines!B1664</f>
        <v>D07</v>
      </c>
      <c r="B1664" t="str">
        <f>IFERROR(VLOOKUP(Réponses_Domaines!A1664,Réponses_Répondants!$A$2:$B$5000,2,FALSE),"")</f>
        <v>SLE</v>
      </c>
      <c r="C1664">
        <f>Réponses_Domaines!D1664</f>
        <v>0</v>
      </c>
      <c r="D1664" t="str">
        <f>B1664&amp;"|"&amp;A1664</f>
        <v>SLE|D07</v>
      </c>
      <c r="E1664">
        <f>IF(C1664="","",IF(COUNTIF($D$2:D1664,D1664)=1,1,0))</f>
        <v>0</v>
      </c>
    </row>
    <row r="1665" spans="1:5" x14ac:dyDescent="0.2">
      <c r="A1665" t="str">
        <f>Réponses_Domaines!B1665</f>
        <v>D08</v>
      </c>
      <c r="B1665" t="str">
        <f>IFERROR(VLOOKUP(Réponses_Domaines!A1665,Réponses_Répondants!$A$2:$B$5000,2,FALSE),"")</f>
        <v>SLE</v>
      </c>
      <c r="C1665">
        <f>Réponses_Domaines!D1665</f>
        <v>4</v>
      </c>
      <c r="D1665" t="str">
        <f>B1665&amp;"|"&amp;A1665</f>
        <v>SLE|D08</v>
      </c>
      <c r="E1665">
        <f>IF(C1665="","",IF(COUNTIF($D$2:D1665,D1665)=1,1,0))</f>
        <v>0</v>
      </c>
    </row>
    <row r="1666" spans="1:5" x14ac:dyDescent="0.2">
      <c r="A1666" t="str">
        <f>Réponses_Domaines!B1666</f>
        <v>D09</v>
      </c>
      <c r="B1666" t="str">
        <f>IFERROR(VLOOKUP(Réponses_Domaines!A1666,Réponses_Répondants!$A$2:$B$5000,2,FALSE),"")</f>
        <v>SLE</v>
      </c>
      <c r="C1666">
        <f>Réponses_Domaines!D1666</f>
        <v>0</v>
      </c>
      <c r="D1666" t="str">
        <f>B1666&amp;"|"&amp;A1666</f>
        <v>SLE|D09</v>
      </c>
      <c r="E1666">
        <f>IF(C1666="","",IF(COUNTIF($D$2:D1666,D1666)=1,1,0))</f>
        <v>0</v>
      </c>
    </row>
    <row r="1667" spans="1:5" x14ac:dyDescent="0.2">
      <c r="A1667" t="str">
        <f>Réponses_Domaines!B1667</f>
        <v>D10</v>
      </c>
      <c r="B1667" t="str">
        <f>IFERROR(VLOOKUP(Réponses_Domaines!A1667,Réponses_Répondants!$A$2:$B$5000,2,FALSE),"")</f>
        <v>SLE</v>
      </c>
      <c r="C1667">
        <f>Réponses_Domaines!D1667</f>
        <v>0</v>
      </c>
      <c r="D1667" t="str">
        <f>B1667&amp;"|"&amp;A1667</f>
        <v>SLE|D10</v>
      </c>
      <c r="E1667">
        <f>IF(C1667="","",IF(COUNTIF($D$2:D1667,D1667)=1,1,0))</f>
        <v>0</v>
      </c>
    </row>
    <row r="1668" spans="1:5" x14ac:dyDescent="0.2">
      <c r="A1668" t="str">
        <f>Réponses_Domaines!B1668</f>
        <v>D11</v>
      </c>
      <c r="B1668" t="str">
        <f>IFERROR(VLOOKUP(Réponses_Domaines!A1668,Réponses_Répondants!$A$2:$B$5000,2,FALSE),"")</f>
        <v>SLE</v>
      </c>
      <c r="C1668">
        <f>Réponses_Domaines!D1668</f>
        <v>0</v>
      </c>
      <c r="D1668" t="str">
        <f>B1668&amp;"|"&amp;A1668</f>
        <v>SLE|D11</v>
      </c>
      <c r="E1668">
        <f>IF(C1668="","",IF(COUNTIF($D$2:D1668,D1668)=1,1,0))</f>
        <v>0</v>
      </c>
    </row>
    <row r="1669" spans="1:5" x14ac:dyDescent="0.2">
      <c r="A1669" t="str">
        <f>Réponses_Domaines!B1669</f>
        <v>D12</v>
      </c>
      <c r="B1669" t="str">
        <f>IFERROR(VLOOKUP(Réponses_Domaines!A1669,Réponses_Répondants!$A$2:$B$5000,2,FALSE),"")</f>
        <v>SLE</v>
      </c>
      <c r="C1669">
        <f>Réponses_Domaines!D1669</f>
        <v>5</v>
      </c>
      <c r="D1669" t="str">
        <f>B1669&amp;"|"&amp;A1669</f>
        <v>SLE|D12</v>
      </c>
      <c r="E1669">
        <f>IF(C1669="","",IF(COUNTIF($D$2:D1669,D1669)=1,1,0))</f>
        <v>0</v>
      </c>
    </row>
    <row r="1670" spans="1:5" x14ac:dyDescent="0.2">
      <c r="A1670" t="str">
        <f>Réponses_Domaines!B1670</f>
        <v>D01</v>
      </c>
      <c r="B1670" t="str">
        <f>IFERROR(VLOOKUP(Réponses_Domaines!A1670,Réponses_Répondants!$A$2:$B$5000,2,FALSE),"")</f>
        <v>NAM</v>
      </c>
      <c r="C1670">
        <f>Réponses_Domaines!D1670</f>
        <v>0</v>
      </c>
      <c r="D1670" t="str">
        <f>B1670&amp;"|"&amp;A1670</f>
        <v>NAM|D01</v>
      </c>
      <c r="E1670">
        <f>IF(C1670="","",IF(COUNTIF($D$2:D1670,D1670)=1,1,0))</f>
        <v>0</v>
      </c>
    </row>
    <row r="1671" spans="1:5" x14ac:dyDescent="0.2">
      <c r="A1671" t="str">
        <f>Réponses_Domaines!B1671</f>
        <v>D02</v>
      </c>
      <c r="B1671" t="str">
        <f>IFERROR(VLOOKUP(Réponses_Domaines!A1671,Réponses_Répondants!$A$2:$B$5000,2,FALSE),"")</f>
        <v>NAM</v>
      </c>
      <c r="C1671">
        <f>Réponses_Domaines!D1671</f>
        <v>2</v>
      </c>
      <c r="D1671" t="str">
        <f>B1671&amp;"|"&amp;A1671</f>
        <v>NAM|D02</v>
      </c>
      <c r="E1671">
        <f>IF(C1671="","",IF(COUNTIF($D$2:D1671,D1671)=1,1,0))</f>
        <v>0</v>
      </c>
    </row>
    <row r="1672" spans="1:5" x14ac:dyDescent="0.2">
      <c r="A1672" t="str">
        <f>Réponses_Domaines!B1672</f>
        <v>D03</v>
      </c>
      <c r="B1672" t="str">
        <f>IFERROR(VLOOKUP(Réponses_Domaines!A1672,Réponses_Répondants!$A$2:$B$5000,2,FALSE),"")</f>
        <v>NAM</v>
      </c>
      <c r="C1672">
        <f>Réponses_Domaines!D1672</f>
        <v>0</v>
      </c>
      <c r="D1672" t="str">
        <f>B1672&amp;"|"&amp;A1672</f>
        <v>NAM|D03</v>
      </c>
      <c r="E1672">
        <f>IF(C1672="","",IF(COUNTIF($D$2:D1672,D1672)=1,1,0))</f>
        <v>0</v>
      </c>
    </row>
    <row r="1673" spans="1:5" x14ac:dyDescent="0.2">
      <c r="A1673" t="str">
        <f>Réponses_Domaines!B1673</f>
        <v>D04</v>
      </c>
      <c r="B1673" t="str">
        <f>IFERROR(VLOOKUP(Réponses_Domaines!A1673,Réponses_Répondants!$A$2:$B$5000,2,FALSE),"")</f>
        <v>NAM</v>
      </c>
      <c r="C1673">
        <f>Réponses_Domaines!D1673</f>
        <v>1</v>
      </c>
      <c r="D1673" t="str">
        <f>B1673&amp;"|"&amp;A1673</f>
        <v>NAM|D04</v>
      </c>
      <c r="E1673">
        <f>IF(C1673="","",IF(COUNTIF($D$2:D1673,D1673)=1,1,0))</f>
        <v>0</v>
      </c>
    </row>
    <row r="1674" spans="1:5" x14ac:dyDescent="0.2">
      <c r="A1674" t="str">
        <f>Réponses_Domaines!B1674</f>
        <v>D05</v>
      </c>
      <c r="B1674" t="str">
        <f>IFERROR(VLOOKUP(Réponses_Domaines!A1674,Réponses_Répondants!$A$2:$B$5000,2,FALSE),"")</f>
        <v>NAM</v>
      </c>
      <c r="C1674">
        <f>Réponses_Domaines!D1674</f>
        <v>0</v>
      </c>
      <c r="D1674" t="str">
        <f>B1674&amp;"|"&amp;A1674</f>
        <v>NAM|D05</v>
      </c>
      <c r="E1674">
        <f>IF(C1674="","",IF(COUNTIF($D$2:D1674,D1674)=1,1,0))</f>
        <v>0</v>
      </c>
    </row>
    <row r="1675" spans="1:5" x14ac:dyDescent="0.2">
      <c r="A1675" t="str">
        <f>Réponses_Domaines!B1675</f>
        <v>D06</v>
      </c>
      <c r="B1675" t="str">
        <f>IFERROR(VLOOKUP(Réponses_Domaines!A1675,Réponses_Répondants!$A$2:$B$5000,2,FALSE),"")</f>
        <v>NAM</v>
      </c>
      <c r="C1675">
        <f>Réponses_Domaines!D1675</f>
        <v>5</v>
      </c>
      <c r="D1675" t="str">
        <f>B1675&amp;"|"&amp;A1675</f>
        <v>NAM|D06</v>
      </c>
      <c r="E1675">
        <f>IF(C1675="","",IF(COUNTIF($D$2:D1675,D1675)=1,1,0))</f>
        <v>0</v>
      </c>
    </row>
    <row r="1676" spans="1:5" x14ac:dyDescent="0.2">
      <c r="A1676" t="str">
        <f>Réponses_Domaines!B1676</f>
        <v>D07</v>
      </c>
      <c r="B1676" t="str">
        <f>IFERROR(VLOOKUP(Réponses_Domaines!A1676,Réponses_Répondants!$A$2:$B$5000,2,FALSE),"")</f>
        <v>NAM</v>
      </c>
      <c r="C1676">
        <f>Réponses_Domaines!D1676</f>
        <v>0</v>
      </c>
      <c r="D1676" t="str">
        <f>B1676&amp;"|"&amp;A1676</f>
        <v>NAM|D07</v>
      </c>
      <c r="E1676">
        <f>IF(C1676="","",IF(COUNTIF($D$2:D1676,D1676)=1,1,0))</f>
        <v>0</v>
      </c>
    </row>
    <row r="1677" spans="1:5" x14ac:dyDescent="0.2">
      <c r="A1677" t="str">
        <f>Réponses_Domaines!B1677</f>
        <v>D08</v>
      </c>
      <c r="B1677" t="str">
        <f>IFERROR(VLOOKUP(Réponses_Domaines!A1677,Réponses_Répondants!$A$2:$B$5000,2,FALSE),"")</f>
        <v>NAM</v>
      </c>
      <c r="C1677">
        <f>Réponses_Domaines!D1677</f>
        <v>4</v>
      </c>
      <c r="D1677" t="str">
        <f>B1677&amp;"|"&amp;A1677</f>
        <v>NAM|D08</v>
      </c>
      <c r="E1677">
        <f>IF(C1677="","",IF(COUNTIF($D$2:D1677,D1677)=1,1,0))</f>
        <v>0</v>
      </c>
    </row>
    <row r="1678" spans="1:5" x14ac:dyDescent="0.2">
      <c r="A1678" t="str">
        <f>Réponses_Domaines!B1678</f>
        <v>D09</v>
      </c>
      <c r="B1678" t="str">
        <f>IFERROR(VLOOKUP(Réponses_Domaines!A1678,Réponses_Répondants!$A$2:$B$5000,2,FALSE),"")</f>
        <v>NAM</v>
      </c>
      <c r="C1678">
        <f>Réponses_Domaines!D1678</f>
        <v>3</v>
      </c>
      <c r="D1678" t="str">
        <f>B1678&amp;"|"&amp;A1678</f>
        <v>NAM|D09</v>
      </c>
      <c r="E1678">
        <f>IF(C1678="","",IF(COUNTIF($D$2:D1678,D1678)=1,1,0))</f>
        <v>0</v>
      </c>
    </row>
    <row r="1679" spans="1:5" x14ac:dyDescent="0.2">
      <c r="A1679" t="str">
        <f>Réponses_Domaines!B1679</f>
        <v>D10</v>
      </c>
      <c r="B1679" t="str">
        <f>IFERROR(VLOOKUP(Réponses_Domaines!A1679,Réponses_Répondants!$A$2:$B$5000,2,FALSE),"")</f>
        <v>NAM</v>
      </c>
      <c r="C1679">
        <f>Réponses_Domaines!D1679</f>
        <v>0</v>
      </c>
      <c r="D1679" t="str">
        <f>B1679&amp;"|"&amp;A1679</f>
        <v>NAM|D10</v>
      </c>
      <c r="E1679">
        <f>IF(C1679="","",IF(COUNTIF($D$2:D1679,D1679)=1,1,0))</f>
        <v>0</v>
      </c>
    </row>
    <row r="1680" spans="1:5" x14ac:dyDescent="0.2">
      <c r="A1680" t="str">
        <f>Réponses_Domaines!B1680</f>
        <v>D11</v>
      </c>
      <c r="B1680" t="str">
        <f>IFERROR(VLOOKUP(Réponses_Domaines!A1680,Réponses_Répondants!$A$2:$B$5000,2,FALSE),"")</f>
        <v>NAM</v>
      </c>
      <c r="C1680">
        <f>Réponses_Domaines!D1680</f>
        <v>0</v>
      </c>
      <c r="D1680" t="str">
        <f>B1680&amp;"|"&amp;A1680</f>
        <v>NAM|D11</v>
      </c>
      <c r="E1680">
        <f>IF(C1680="","",IF(COUNTIF($D$2:D1680,D1680)=1,1,0))</f>
        <v>0</v>
      </c>
    </row>
    <row r="1681" spans="1:5" x14ac:dyDescent="0.2">
      <c r="A1681" t="str">
        <f>Réponses_Domaines!B1681</f>
        <v>D12</v>
      </c>
      <c r="B1681" t="str">
        <f>IFERROR(VLOOKUP(Réponses_Domaines!A1681,Réponses_Répondants!$A$2:$B$5000,2,FALSE),"")</f>
        <v>NAM</v>
      </c>
      <c r="C1681">
        <f>Réponses_Domaines!D1681</f>
        <v>0</v>
      </c>
      <c r="D1681" t="str">
        <f>B1681&amp;"|"&amp;A1681</f>
        <v>NAM|D12</v>
      </c>
      <c r="E1681">
        <f>IF(C1681="","",IF(COUNTIF($D$2:D1681,D1681)=1,1,0))</f>
        <v>0</v>
      </c>
    </row>
    <row r="1682" spans="1:5" x14ac:dyDescent="0.2">
      <c r="A1682" t="str">
        <f>Réponses_Domaines!B1682</f>
        <v>D01</v>
      </c>
      <c r="B1682" t="str">
        <f>IFERROR(VLOOKUP(Réponses_Domaines!A1682,Réponses_Répondants!$A$2:$B$5000,2,FALSE),"")</f>
        <v>TCD</v>
      </c>
      <c r="C1682">
        <f>Réponses_Domaines!D1682</f>
        <v>2</v>
      </c>
      <c r="D1682" t="str">
        <f>B1682&amp;"|"&amp;A1682</f>
        <v>TCD|D01</v>
      </c>
      <c r="E1682">
        <f>IF(C1682="","",IF(COUNTIF($D$2:D1682,D1682)=1,1,0))</f>
        <v>0</v>
      </c>
    </row>
    <row r="1683" spans="1:5" x14ac:dyDescent="0.2">
      <c r="A1683" t="str">
        <f>Réponses_Domaines!B1683</f>
        <v>D02</v>
      </c>
      <c r="B1683" t="str">
        <f>IFERROR(VLOOKUP(Réponses_Domaines!A1683,Réponses_Répondants!$A$2:$B$5000,2,FALSE),"")</f>
        <v>TCD</v>
      </c>
      <c r="C1683">
        <f>Réponses_Domaines!D1683</f>
        <v>4</v>
      </c>
      <c r="D1683" t="str">
        <f>B1683&amp;"|"&amp;A1683</f>
        <v>TCD|D02</v>
      </c>
      <c r="E1683">
        <f>IF(C1683="","",IF(COUNTIF($D$2:D1683,D1683)=1,1,0))</f>
        <v>0</v>
      </c>
    </row>
    <row r="1684" spans="1:5" x14ac:dyDescent="0.2">
      <c r="A1684" t="str">
        <f>Réponses_Domaines!B1684</f>
        <v>D03</v>
      </c>
      <c r="B1684" t="str">
        <f>IFERROR(VLOOKUP(Réponses_Domaines!A1684,Réponses_Répondants!$A$2:$B$5000,2,FALSE),"")</f>
        <v>TCD</v>
      </c>
      <c r="C1684">
        <f>Réponses_Domaines!D1684</f>
        <v>0</v>
      </c>
      <c r="D1684" t="str">
        <f>B1684&amp;"|"&amp;A1684</f>
        <v>TCD|D03</v>
      </c>
      <c r="E1684">
        <f>IF(C1684="","",IF(COUNTIF($D$2:D1684,D1684)=1,1,0))</f>
        <v>0</v>
      </c>
    </row>
    <row r="1685" spans="1:5" x14ac:dyDescent="0.2">
      <c r="A1685" t="str">
        <f>Réponses_Domaines!B1685</f>
        <v>D04</v>
      </c>
      <c r="B1685" t="str">
        <f>IFERROR(VLOOKUP(Réponses_Domaines!A1685,Réponses_Répondants!$A$2:$B$5000,2,FALSE),"")</f>
        <v>TCD</v>
      </c>
      <c r="C1685">
        <f>Réponses_Domaines!D1685</f>
        <v>0</v>
      </c>
      <c r="D1685" t="str">
        <f>B1685&amp;"|"&amp;A1685</f>
        <v>TCD|D04</v>
      </c>
      <c r="E1685">
        <f>IF(C1685="","",IF(COUNTIF($D$2:D1685,D1685)=1,1,0))</f>
        <v>0</v>
      </c>
    </row>
    <row r="1686" spans="1:5" x14ac:dyDescent="0.2">
      <c r="A1686" t="str">
        <f>Réponses_Domaines!B1686</f>
        <v>D05</v>
      </c>
      <c r="B1686" t="str">
        <f>IFERROR(VLOOKUP(Réponses_Domaines!A1686,Réponses_Répondants!$A$2:$B$5000,2,FALSE),"")</f>
        <v>TCD</v>
      </c>
      <c r="C1686">
        <f>Réponses_Domaines!D1686</f>
        <v>0</v>
      </c>
      <c r="D1686" t="str">
        <f>B1686&amp;"|"&amp;A1686</f>
        <v>TCD|D05</v>
      </c>
      <c r="E1686">
        <f>IF(C1686="","",IF(COUNTIF($D$2:D1686,D1686)=1,1,0))</f>
        <v>0</v>
      </c>
    </row>
    <row r="1687" spans="1:5" x14ac:dyDescent="0.2">
      <c r="A1687" t="str">
        <f>Réponses_Domaines!B1687</f>
        <v>D06</v>
      </c>
      <c r="B1687" t="str">
        <f>IFERROR(VLOOKUP(Réponses_Domaines!A1687,Réponses_Répondants!$A$2:$B$5000,2,FALSE),"")</f>
        <v>TCD</v>
      </c>
      <c r="C1687">
        <f>Réponses_Domaines!D1687</f>
        <v>3</v>
      </c>
      <c r="D1687" t="str">
        <f>B1687&amp;"|"&amp;A1687</f>
        <v>TCD|D06</v>
      </c>
      <c r="E1687">
        <f>IF(C1687="","",IF(COUNTIF($D$2:D1687,D1687)=1,1,0))</f>
        <v>0</v>
      </c>
    </row>
    <row r="1688" spans="1:5" x14ac:dyDescent="0.2">
      <c r="A1688" t="str">
        <f>Réponses_Domaines!B1688</f>
        <v>D07</v>
      </c>
      <c r="B1688" t="str">
        <f>IFERROR(VLOOKUP(Réponses_Domaines!A1688,Réponses_Répondants!$A$2:$B$5000,2,FALSE),"")</f>
        <v>TCD</v>
      </c>
      <c r="C1688">
        <f>Réponses_Domaines!D1688</f>
        <v>0</v>
      </c>
      <c r="D1688" t="str">
        <f>B1688&amp;"|"&amp;A1688</f>
        <v>TCD|D07</v>
      </c>
      <c r="E1688">
        <f>IF(C1688="","",IF(COUNTIF($D$2:D1688,D1688)=1,1,0))</f>
        <v>0</v>
      </c>
    </row>
    <row r="1689" spans="1:5" x14ac:dyDescent="0.2">
      <c r="A1689" t="str">
        <f>Réponses_Domaines!B1689</f>
        <v>D08</v>
      </c>
      <c r="B1689" t="str">
        <f>IFERROR(VLOOKUP(Réponses_Domaines!A1689,Réponses_Répondants!$A$2:$B$5000,2,FALSE),"")</f>
        <v>TCD</v>
      </c>
      <c r="C1689">
        <f>Réponses_Domaines!D1689</f>
        <v>0</v>
      </c>
      <c r="D1689" t="str">
        <f>B1689&amp;"|"&amp;A1689</f>
        <v>TCD|D08</v>
      </c>
      <c r="E1689">
        <f>IF(C1689="","",IF(COUNTIF($D$2:D1689,D1689)=1,1,0))</f>
        <v>0</v>
      </c>
    </row>
    <row r="1690" spans="1:5" x14ac:dyDescent="0.2">
      <c r="A1690" t="str">
        <f>Réponses_Domaines!B1690</f>
        <v>D09</v>
      </c>
      <c r="B1690" t="str">
        <f>IFERROR(VLOOKUP(Réponses_Domaines!A1690,Réponses_Répondants!$A$2:$B$5000,2,FALSE),"")</f>
        <v>TCD</v>
      </c>
      <c r="C1690">
        <f>Réponses_Domaines!D1690</f>
        <v>1</v>
      </c>
      <c r="D1690" t="str">
        <f>B1690&amp;"|"&amp;A1690</f>
        <v>TCD|D09</v>
      </c>
      <c r="E1690">
        <f>IF(C1690="","",IF(COUNTIF($D$2:D1690,D1690)=1,1,0))</f>
        <v>0</v>
      </c>
    </row>
    <row r="1691" spans="1:5" x14ac:dyDescent="0.2">
      <c r="A1691" t="str">
        <f>Réponses_Domaines!B1691</f>
        <v>D10</v>
      </c>
      <c r="B1691" t="str">
        <f>IFERROR(VLOOKUP(Réponses_Domaines!A1691,Réponses_Répondants!$A$2:$B$5000,2,FALSE),"")</f>
        <v>TCD</v>
      </c>
      <c r="C1691">
        <f>Réponses_Domaines!D1691</f>
        <v>0</v>
      </c>
      <c r="D1691" t="str">
        <f>B1691&amp;"|"&amp;A1691</f>
        <v>TCD|D10</v>
      </c>
      <c r="E1691">
        <f>IF(C1691="","",IF(COUNTIF($D$2:D1691,D1691)=1,1,0))</f>
        <v>0</v>
      </c>
    </row>
    <row r="1692" spans="1:5" x14ac:dyDescent="0.2">
      <c r="A1692" t="str">
        <f>Réponses_Domaines!B1692</f>
        <v>D11</v>
      </c>
      <c r="B1692" t="str">
        <f>IFERROR(VLOOKUP(Réponses_Domaines!A1692,Réponses_Répondants!$A$2:$B$5000,2,FALSE),"")</f>
        <v>TCD</v>
      </c>
      <c r="C1692">
        <f>Réponses_Domaines!D1692</f>
        <v>5</v>
      </c>
      <c r="D1692" t="str">
        <f>B1692&amp;"|"&amp;A1692</f>
        <v>TCD|D11</v>
      </c>
      <c r="E1692">
        <f>IF(C1692="","",IF(COUNTIF($D$2:D1692,D1692)=1,1,0))</f>
        <v>0</v>
      </c>
    </row>
    <row r="1693" spans="1:5" x14ac:dyDescent="0.2">
      <c r="A1693" t="str">
        <f>Réponses_Domaines!B1693</f>
        <v>D12</v>
      </c>
      <c r="B1693" t="str">
        <f>IFERROR(VLOOKUP(Réponses_Domaines!A1693,Réponses_Répondants!$A$2:$B$5000,2,FALSE),"")</f>
        <v>TCD</v>
      </c>
      <c r="C1693">
        <f>Réponses_Domaines!D1693</f>
        <v>0</v>
      </c>
      <c r="D1693" t="str">
        <f>B1693&amp;"|"&amp;A1693</f>
        <v>TCD|D12</v>
      </c>
      <c r="E1693">
        <f>IF(C1693="","",IF(COUNTIF($D$2:D1693,D1693)=1,1,0))</f>
        <v>0</v>
      </c>
    </row>
    <row r="1694" spans="1:5" x14ac:dyDescent="0.2">
      <c r="A1694" t="str">
        <f>Réponses_Domaines!B1694</f>
        <v>D01</v>
      </c>
      <c r="B1694" t="str">
        <f>IFERROR(VLOOKUP(Réponses_Domaines!A1694,Réponses_Répondants!$A$2:$B$5000,2,FALSE),"")</f>
        <v>ZAF</v>
      </c>
      <c r="C1694">
        <f>Réponses_Domaines!D1694</f>
        <v>0</v>
      </c>
      <c r="D1694" t="str">
        <f>B1694&amp;"|"&amp;A1694</f>
        <v>ZAF|D01</v>
      </c>
      <c r="E1694">
        <f>IF(C1694="","",IF(COUNTIF($D$2:D1694,D1694)=1,1,0))</f>
        <v>0</v>
      </c>
    </row>
    <row r="1695" spans="1:5" x14ac:dyDescent="0.2">
      <c r="A1695" t="str">
        <f>Réponses_Domaines!B1695</f>
        <v>D02</v>
      </c>
      <c r="B1695" t="str">
        <f>IFERROR(VLOOKUP(Réponses_Domaines!A1695,Réponses_Répondants!$A$2:$B$5000,2,FALSE),"")</f>
        <v>ZAF</v>
      </c>
      <c r="C1695">
        <f>Réponses_Domaines!D1695</f>
        <v>0</v>
      </c>
      <c r="D1695" t="str">
        <f>B1695&amp;"|"&amp;A1695</f>
        <v>ZAF|D02</v>
      </c>
      <c r="E1695">
        <f>IF(C1695="","",IF(COUNTIF($D$2:D1695,D1695)=1,1,0))</f>
        <v>0</v>
      </c>
    </row>
    <row r="1696" spans="1:5" x14ac:dyDescent="0.2">
      <c r="A1696" t="str">
        <f>Réponses_Domaines!B1696</f>
        <v>D03</v>
      </c>
      <c r="B1696" t="str">
        <f>IFERROR(VLOOKUP(Réponses_Domaines!A1696,Réponses_Répondants!$A$2:$B$5000,2,FALSE),"")</f>
        <v>ZAF</v>
      </c>
      <c r="C1696">
        <f>Réponses_Domaines!D1696</f>
        <v>2</v>
      </c>
      <c r="D1696" t="str">
        <f>B1696&amp;"|"&amp;A1696</f>
        <v>ZAF|D03</v>
      </c>
      <c r="E1696">
        <f>IF(C1696="","",IF(COUNTIF($D$2:D1696,D1696)=1,1,0))</f>
        <v>0</v>
      </c>
    </row>
    <row r="1697" spans="1:5" x14ac:dyDescent="0.2">
      <c r="A1697" t="str">
        <f>Réponses_Domaines!B1697</f>
        <v>D04</v>
      </c>
      <c r="B1697" t="str">
        <f>IFERROR(VLOOKUP(Réponses_Domaines!A1697,Réponses_Répondants!$A$2:$B$5000,2,FALSE),"")</f>
        <v>ZAF</v>
      </c>
      <c r="C1697">
        <f>Réponses_Domaines!D1697</f>
        <v>5</v>
      </c>
      <c r="D1697" t="str">
        <f>B1697&amp;"|"&amp;A1697</f>
        <v>ZAF|D04</v>
      </c>
      <c r="E1697">
        <f>IF(C1697="","",IF(COUNTIF($D$2:D1697,D1697)=1,1,0))</f>
        <v>0</v>
      </c>
    </row>
    <row r="1698" spans="1:5" x14ac:dyDescent="0.2">
      <c r="A1698" t="str">
        <f>Réponses_Domaines!B1698</f>
        <v>D05</v>
      </c>
      <c r="B1698" t="str">
        <f>IFERROR(VLOOKUP(Réponses_Domaines!A1698,Réponses_Répondants!$A$2:$B$5000,2,FALSE),"")</f>
        <v>ZAF</v>
      </c>
      <c r="C1698">
        <f>Réponses_Domaines!D1698</f>
        <v>0</v>
      </c>
      <c r="D1698" t="str">
        <f>B1698&amp;"|"&amp;A1698</f>
        <v>ZAF|D05</v>
      </c>
      <c r="E1698">
        <f>IF(C1698="","",IF(COUNTIF($D$2:D1698,D1698)=1,1,0))</f>
        <v>0</v>
      </c>
    </row>
    <row r="1699" spans="1:5" x14ac:dyDescent="0.2">
      <c r="A1699" t="str">
        <f>Réponses_Domaines!B1699</f>
        <v>D06</v>
      </c>
      <c r="B1699" t="str">
        <f>IFERROR(VLOOKUP(Réponses_Domaines!A1699,Réponses_Répondants!$A$2:$B$5000,2,FALSE),"")</f>
        <v>ZAF</v>
      </c>
      <c r="C1699">
        <f>Réponses_Domaines!D1699</f>
        <v>1</v>
      </c>
      <c r="D1699" t="str">
        <f>B1699&amp;"|"&amp;A1699</f>
        <v>ZAF|D06</v>
      </c>
      <c r="E1699">
        <f>IF(C1699="","",IF(COUNTIF($D$2:D1699,D1699)=1,1,0))</f>
        <v>0</v>
      </c>
    </row>
    <row r="1700" spans="1:5" x14ac:dyDescent="0.2">
      <c r="A1700" t="str">
        <f>Réponses_Domaines!B1700</f>
        <v>D07</v>
      </c>
      <c r="B1700" t="str">
        <f>IFERROR(VLOOKUP(Réponses_Domaines!A1700,Réponses_Répondants!$A$2:$B$5000,2,FALSE),"")</f>
        <v>ZAF</v>
      </c>
      <c r="C1700">
        <f>Réponses_Domaines!D1700</f>
        <v>4</v>
      </c>
      <c r="D1700" t="str">
        <f>B1700&amp;"|"&amp;A1700</f>
        <v>ZAF|D07</v>
      </c>
      <c r="E1700">
        <f>IF(C1700="","",IF(COUNTIF($D$2:D1700,D1700)=1,1,0))</f>
        <v>0</v>
      </c>
    </row>
    <row r="1701" spans="1:5" x14ac:dyDescent="0.2">
      <c r="A1701" t="str">
        <f>Réponses_Domaines!B1701</f>
        <v>D08</v>
      </c>
      <c r="B1701" t="str">
        <f>IFERROR(VLOOKUP(Réponses_Domaines!A1701,Réponses_Répondants!$A$2:$B$5000,2,FALSE),"")</f>
        <v>ZAF</v>
      </c>
      <c r="C1701">
        <f>Réponses_Domaines!D1701</f>
        <v>3</v>
      </c>
      <c r="D1701" t="str">
        <f>B1701&amp;"|"&amp;A1701</f>
        <v>ZAF|D08</v>
      </c>
      <c r="E1701">
        <f>IF(C1701="","",IF(COUNTIF($D$2:D1701,D1701)=1,1,0))</f>
        <v>0</v>
      </c>
    </row>
    <row r="1702" spans="1:5" x14ac:dyDescent="0.2">
      <c r="A1702" t="str">
        <f>Réponses_Domaines!B1702</f>
        <v>D09</v>
      </c>
      <c r="B1702" t="str">
        <f>IFERROR(VLOOKUP(Réponses_Domaines!A1702,Réponses_Répondants!$A$2:$B$5000,2,FALSE),"")</f>
        <v>ZAF</v>
      </c>
      <c r="C1702">
        <f>Réponses_Domaines!D1702</f>
        <v>0</v>
      </c>
      <c r="D1702" t="str">
        <f>B1702&amp;"|"&amp;A1702</f>
        <v>ZAF|D09</v>
      </c>
      <c r="E1702">
        <f>IF(C1702="","",IF(COUNTIF($D$2:D1702,D1702)=1,1,0))</f>
        <v>0</v>
      </c>
    </row>
    <row r="1703" spans="1:5" x14ac:dyDescent="0.2">
      <c r="A1703" t="str">
        <f>Réponses_Domaines!B1703</f>
        <v>D10</v>
      </c>
      <c r="B1703" t="str">
        <f>IFERROR(VLOOKUP(Réponses_Domaines!A1703,Réponses_Répondants!$A$2:$B$5000,2,FALSE),"")</f>
        <v>ZAF</v>
      </c>
      <c r="C1703">
        <f>Réponses_Domaines!D1703</f>
        <v>0</v>
      </c>
      <c r="D1703" t="str">
        <f>B1703&amp;"|"&amp;A1703</f>
        <v>ZAF|D10</v>
      </c>
      <c r="E1703">
        <f>IF(C1703="","",IF(COUNTIF($D$2:D1703,D1703)=1,1,0))</f>
        <v>0</v>
      </c>
    </row>
    <row r="1704" spans="1:5" x14ac:dyDescent="0.2">
      <c r="A1704" t="str">
        <f>Réponses_Domaines!B1704</f>
        <v>D11</v>
      </c>
      <c r="B1704" t="str">
        <f>IFERROR(VLOOKUP(Réponses_Domaines!A1704,Réponses_Répondants!$A$2:$B$5000,2,FALSE),"")</f>
        <v>ZAF</v>
      </c>
      <c r="C1704">
        <f>Réponses_Domaines!D1704</f>
        <v>0</v>
      </c>
      <c r="D1704" t="str">
        <f>B1704&amp;"|"&amp;A1704</f>
        <v>ZAF|D11</v>
      </c>
      <c r="E1704">
        <f>IF(C1704="","",IF(COUNTIF($D$2:D1704,D1704)=1,1,0))</f>
        <v>0</v>
      </c>
    </row>
    <row r="1705" spans="1:5" x14ac:dyDescent="0.2">
      <c r="A1705" t="str">
        <f>Réponses_Domaines!B1705</f>
        <v>D12</v>
      </c>
      <c r="B1705" t="str">
        <f>IFERROR(VLOOKUP(Réponses_Domaines!A1705,Réponses_Répondants!$A$2:$B$5000,2,FALSE),"")</f>
        <v>ZAF</v>
      </c>
      <c r="C1705">
        <f>Réponses_Domaines!D1705</f>
        <v>0</v>
      </c>
      <c r="D1705" t="str">
        <f>B1705&amp;"|"&amp;A1705</f>
        <v>ZAF|D12</v>
      </c>
      <c r="E1705">
        <f>IF(C1705="","",IF(COUNTIF($D$2:D1705,D1705)=1,1,0))</f>
        <v>0</v>
      </c>
    </row>
    <row r="1706" spans="1:5" x14ac:dyDescent="0.2">
      <c r="A1706" t="str">
        <f>Réponses_Domaines!B1706</f>
        <v>D01</v>
      </c>
      <c r="B1706" t="str">
        <f>IFERROR(VLOOKUP(Réponses_Domaines!A1706,Réponses_Répondants!$A$2:$B$5000,2,FALSE),"")</f>
        <v>TUN</v>
      </c>
      <c r="C1706">
        <f>Réponses_Domaines!D1706</f>
        <v>0</v>
      </c>
      <c r="D1706" t="str">
        <f>B1706&amp;"|"&amp;A1706</f>
        <v>TUN|D01</v>
      </c>
      <c r="E1706">
        <f>IF(C1706="","",IF(COUNTIF($D$2:D1706,D1706)=1,1,0))</f>
        <v>0</v>
      </c>
    </row>
    <row r="1707" spans="1:5" x14ac:dyDescent="0.2">
      <c r="A1707" t="str">
        <f>Réponses_Domaines!B1707</f>
        <v>D02</v>
      </c>
      <c r="B1707" t="str">
        <f>IFERROR(VLOOKUP(Réponses_Domaines!A1707,Réponses_Répondants!$A$2:$B$5000,2,FALSE),"")</f>
        <v>TUN</v>
      </c>
      <c r="C1707">
        <f>Réponses_Domaines!D1707</f>
        <v>1</v>
      </c>
      <c r="D1707" t="str">
        <f>B1707&amp;"|"&amp;A1707</f>
        <v>TUN|D02</v>
      </c>
      <c r="E1707">
        <f>IF(C1707="","",IF(COUNTIF($D$2:D1707,D1707)=1,1,0))</f>
        <v>0</v>
      </c>
    </row>
    <row r="1708" spans="1:5" x14ac:dyDescent="0.2">
      <c r="A1708" t="str">
        <f>Réponses_Domaines!B1708</f>
        <v>D03</v>
      </c>
      <c r="B1708" t="str">
        <f>IFERROR(VLOOKUP(Réponses_Domaines!A1708,Réponses_Répondants!$A$2:$B$5000,2,FALSE),"")</f>
        <v>TUN</v>
      </c>
      <c r="C1708">
        <f>Réponses_Domaines!D1708</f>
        <v>3</v>
      </c>
      <c r="D1708" t="str">
        <f>B1708&amp;"|"&amp;A1708</f>
        <v>TUN|D03</v>
      </c>
      <c r="E1708">
        <f>IF(C1708="","",IF(COUNTIF($D$2:D1708,D1708)=1,1,0))</f>
        <v>0</v>
      </c>
    </row>
    <row r="1709" spans="1:5" x14ac:dyDescent="0.2">
      <c r="A1709" t="str">
        <f>Réponses_Domaines!B1709</f>
        <v>D04</v>
      </c>
      <c r="B1709" t="str">
        <f>IFERROR(VLOOKUP(Réponses_Domaines!A1709,Réponses_Répondants!$A$2:$B$5000,2,FALSE),"")</f>
        <v>TUN</v>
      </c>
      <c r="C1709">
        <f>Réponses_Domaines!D1709</f>
        <v>0</v>
      </c>
      <c r="D1709" t="str">
        <f>B1709&amp;"|"&amp;A1709</f>
        <v>TUN|D04</v>
      </c>
      <c r="E1709">
        <f>IF(C1709="","",IF(COUNTIF($D$2:D1709,D1709)=1,1,0))</f>
        <v>0</v>
      </c>
    </row>
    <row r="1710" spans="1:5" x14ac:dyDescent="0.2">
      <c r="A1710" t="str">
        <f>Réponses_Domaines!B1710</f>
        <v>D05</v>
      </c>
      <c r="B1710" t="str">
        <f>IFERROR(VLOOKUP(Réponses_Domaines!A1710,Réponses_Répondants!$A$2:$B$5000,2,FALSE),"")</f>
        <v>TUN</v>
      </c>
      <c r="C1710">
        <f>Réponses_Domaines!D1710</f>
        <v>0</v>
      </c>
      <c r="D1710" t="str">
        <f>B1710&amp;"|"&amp;A1710</f>
        <v>TUN|D05</v>
      </c>
      <c r="E1710">
        <f>IF(C1710="","",IF(COUNTIF($D$2:D1710,D1710)=1,1,0))</f>
        <v>0</v>
      </c>
    </row>
    <row r="1711" spans="1:5" x14ac:dyDescent="0.2">
      <c r="A1711" t="str">
        <f>Réponses_Domaines!B1711</f>
        <v>D06</v>
      </c>
      <c r="B1711" t="str">
        <f>IFERROR(VLOOKUP(Réponses_Domaines!A1711,Réponses_Répondants!$A$2:$B$5000,2,FALSE),"")</f>
        <v>TUN</v>
      </c>
      <c r="C1711">
        <f>Réponses_Domaines!D1711</f>
        <v>0</v>
      </c>
      <c r="D1711" t="str">
        <f>B1711&amp;"|"&amp;A1711</f>
        <v>TUN|D06</v>
      </c>
      <c r="E1711">
        <f>IF(C1711="","",IF(COUNTIF($D$2:D1711,D1711)=1,1,0))</f>
        <v>0</v>
      </c>
    </row>
    <row r="1712" spans="1:5" x14ac:dyDescent="0.2">
      <c r="A1712" t="str">
        <f>Réponses_Domaines!B1712</f>
        <v>D07</v>
      </c>
      <c r="B1712" t="str">
        <f>IFERROR(VLOOKUP(Réponses_Domaines!A1712,Réponses_Répondants!$A$2:$B$5000,2,FALSE),"")</f>
        <v>TUN</v>
      </c>
      <c r="C1712">
        <f>Réponses_Domaines!D1712</f>
        <v>2</v>
      </c>
      <c r="D1712" t="str">
        <f>B1712&amp;"|"&amp;A1712</f>
        <v>TUN|D07</v>
      </c>
      <c r="E1712">
        <f>IF(C1712="","",IF(COUNTIF($D$2:D1712,D1712)=1,1,0))</f>
        <v>0</v>
      </c>
    </row>
    <row r="1713" spans="1:5" x14ac:dyDescent="0.2">
      <c r="A1713" t="str">
        <f>Réponses_Domaines!B1713</f>
        <v>D08</v>
      </c>
      <c r="B1713" t="str">
        <f>IFERROR(VLOOKUP(Réponses_Domaines!A1713,Réponses_Répondants!$A$2:$B$5000,2,FALSE),"")</f>
        <v>TUN</v>
      </c>
      <c r="C1713">
        <f>Réponses_Domaines!D1713</f>
        <v>4</v>
      </c>
      <c r="D1713" t="str">
        <f>B1713&amp;"|"&amp;A1713</f>
        <v>TUN|D08</v>
      </c>
      <c r="E1713">
        <f>IF(C1713="","",IF(COUNTIF($D$2:D1713,D1713)=1,1,0))</f>
        <v>0</v>
      </c>
    </row>
    <row r="1714" spans="1:5" x14ac:dyDescent="0.2">
      <c r="A1714" t="str">
        <f>Réponses_Domaines!B1714</f>
        <v>D09</v>
      </c>
      <c r="B1714" t="str">
        <f>IFERROR(VLOOKUP(Réponses_Domaines!A1714,Réponses_Répondants!$A$2:$B$5000,2,FALSE),"")</f>
        <v>TUN</v>
      </c>
      <c r="C1714">
        <f>Réponses_Domaines!D1714</f>
        <v>5</v>
      </c>
      <c r="D1714" t="str">
        <f>B1714&amp;"|"&amp;A1714</f>
        <v>TUN|D09</v>
      </c>
      <c r="E1714">
        <f>IF(C1714="","",IF(COUNTIF($D$2:D1714,D1714)=1,1,0))</f>
        <v>0</v>
      </c>
    </row>
    <row r="1715" spans="1:5" x14ac:dyDescent="0.2">
      <c r="A1715" t="str">
        <f>Réponses_Domaines!B1715</f>
        <v>D10</v>
      </c>
      <c r="B1715" t="str">
        <f>IFERROR(VLOOKUP(Réponses_Domaines!A1715,Réponses_Répondants!$A$2:$B$5000,2,FALSE),"")</f>
        <v>TUN</v>
      </c>
      <c r="C1715">
        <f>Réponses_Domaines!D1715</f>
        <v>0</v>
      </c>
      <c r="D1715" t="str">
        <f>B1715&amp;"|"&amp;A1715</f>
        <v>TUN|D10</v>
      </c>
      <c r="E1715">
        <f>IF(C1715="","",IF(COUNTIF($D$2:D1715,D1715)=1,1,0))</f>
        <v>0</v>
      </c>
    </row>
    <row r="1716" spans="1:5" x14ac:dyDescent="0.2">
      <c r="A1716" t="str">
        <f>Réponses_Domaines!B1716</f>
        <v>D11</v>
      </c>
      <c r="B1716" t="str">
        <f>IFERROR(VLOOKUP(Réponses_Domaines!A1716,Réponses_Répondants!$A$2:$B$5000,2,FALSE),"")</f>
        <v>TUN</v>
      </c>
      <c r="C1716">
        <f>Réponses_Domaines!D1716</f>
        <v>0</v>
      </c>
      <c r="D1716" t="str">
        <f>B1716&amp;"|"&amp;A1716</f>
        <v>TUN|D11</v>
      </c>
      <c r="E1716">
        <f>IF(C1716="","",IF(COUNTIF($D$2:D1716,D1716)=1,1,0))</f>
        <v>0</v>
      </c>
    </row>
    <row r="1717" spans="1:5" x14ac:dyDescent="0.2">
      <c r="A1717" t="str">
        <f>Réponses_Domaines!B1717</f>
        <v>D12</v>
      </c>
      <c r="B1717" t="str">
        <f>IFERROR(VLOOKUP(Réponses_Domaines!A1717,Réponses_Répondants!$A$2:$B$5000,2,FALSE),"")</f>
        <v>TUN</v>
      </c>
      <c r="C1717">
        <f>Réponses_Domaines!D1717</f>
        <v>0</v>
      </c>
      <c r="D1717" t="str">
        <f>B1717&amp;"|"&amp;A1717</f>
        <v>TUN|D12</v>
      </c>
      <c r="E1717">
        <f>IF(C1717="","",IF(COUNTIF($D$2:D1717,D1717)=1,1,0))</f>
        <v>0</v>
      </c>
    </row>
    <row r="1718" spans="1:5" x14ac:dyDescent="0.2">
      <c r="A1718" t="str">
        <f>Réponses_Domaines!B1718</f>
        <v>D01</v>
      </c>
      <c r="B1718" t="str">
        <f>IFERROR(VLOOKUP(Réponses_Domaines!A1718,Réponses_Répondants!$A$2:$B$5000,2,FALSE),"")</f>
        <v>GAB</v>
      </c>
      <c r="C1718">
        <f>Réponses_Domaines!D1718</f>
        <v>0</v>
      </c>
      <c r="D1718" t="str">
        <f>B1718&amp;"|"&amp;A1718</f>
        <v>GAB|D01</v>
      </c>
      <c r="E1718">
        <f>IF(C1718="","",IF(COUNTIF($D$2:D1718,D1718)=1,1,0))</f>
        <v>0</v>
      </c>
    </row>
    <row r="1719" spans="1:5" x14ac:dyDescent="0.2">
      <c r="A1719" t="str">
        <f>Réponses_Domaines!B1719</f>
        <v>D02</v>
      </c>
      <c r="B1719" t="str">
        <f>IFERROR(VLOOKUP(Réponses_Domaines!A1719,Réponses_Répondants!$A$2:$B$5000,2,FALSE),"")</f>
        <v>GAB</v>
      </c>
      <c r="C1719">
        <f>Réponses_Domaines!D1719</f>
        <v>0</v>
      </c>
      <c r="D1719" t="str">
        <f>B1719&amp;"|"&amp;A1719</f>
        <v>GAB|D02</v>
      </c>
      <c r="E1719">
        <f>IF(C1719="","",IF(COUNTIF($D$2:D1719,D1719)=1,1,0))</f>
        <v>0</v>
      </c>
    </row>
    <row r="1720" spans="1:5" x14ac:dyDescent="0.2">
      <c r="A1720" t="str">
        <f>Réponses_Domaines!B1720</f>
        <v>D03</v>
      </c>
      <c r="B1720" t="str">
        <f>IFERROR(VLOOKUP(Réponses_Domaines!A1720,Réponses_Répondants!$A$2:$B$5000,2,FALSE),"")</f>
        <v>GAB</v>
      </c>
      <c r="C1720">
        <f>Réponses_Domaines!D1720</f>
        <v>2</v>
      </c>
      <c r="D1720" t="str">
        <f>B1720&amp;"|"&amp;A1720</f>
        <v>GAB|D03</v>
      </c>
      <c r="E1720">
        <f>IF(C1720="","",IF(COUNTIF($D$2:D1720,D1720)=1,1,0))</f>
        <v>0</v>
      </c>
    </row>
    <row r="1721" spans="1:5" x14ac:dyDescent="0.2">
      <c r="A1721" t="str">
        <f>Réponses_Domaines!B1721</f>
        <v>D04</v>
      </c>
      <c r="B1721" t="str">
        <f>IFERROR(VLOOKUP(Réponses_Domaines!A1721,Réponses_Répondants!$A$2:$B$5000,2,FALSE),"")</f>
        <v>GAB</v>
      </c>
      <c r="C1721">
        <f>Réponses_Domaines!D1721</f>
        <v>0</v>
      </c>
      <c r="D1721" t="str">
        <f>B1721&amp;"|"&amp;A1721</f>
        <v>GAB|D04</v>
      </c>
      <c r="E1721">
        <f>IF(C1721="","",IF(COUNTIF($D$2:D1721,D1721)=1,1,0))</f>
        <v>0</v>
      </c>
    </row>
    <row r="1722" spans="1:5" x14ac:dyDescent="0.2">
      <c r="A1722" t="str">
        <f>Réponses_Domaines!B1722</f>
        <v>D05</v>
      </c>
      <c r="B1722" t="str">
        <f>IFERROR(VLOOKUP(Réponses_Domaines!A1722,Réponses_Répondants!$A$2:$B$5000,2,FALSE),"")</f>
        <v>GAB</v>
      </c>
      <c r="C1722">
        <f>Réponses_Domaines!D1722</f>
        <v>0</v>
      </c>
      <c r="D1722" t="str">
        <f>B1722&amp;"|"&amp;A1722</f>
        <v>GAB|D05</v>
      </c>
      <c r="E1722">
        <f>IF(C1722="","",IF(COUNTIF($D$2:D1722,D1722)=1,1,0))</f>
        <v>0</v>
      </c>
    </row>
    <row r="1723" spans="1:5" x14ac:dyDescent="0.2">
      <c r="A1723" t="str">
        <f>Réponses_Domaines!B1723</f>
        <v>D06</v>
      </c>
      <c r="B1723" t="str">
        <f>IFERROR(VLOOKUP(Réponses_Domaines!A1723,Réponses_Répondants!$A$2:$B$5000,2,FALSE),"")</f>
        <v>GAB</v>
      </c>
      <c r="C1723">
        <f>Réponses_Domaines!D1723</f>
        <v>5</v>
      </c>
      <c r="D1723" t="str">
        <f>B1723&amp;"|"&amp;A1723</f>
        <v>GAB|D06</v>
      </c>
      <c r="E1723">
        <f>IF(C1723="","",IF(COUNTIF($D$2:D1723,D1723)=1,1,0))</f>
        <v>0</v>
      </c>
    </row>
    <row r="1724" spans="1:5" x14ac:dyDescent="0.2">
      <c r="A1724" t="str">
        <f>Réponses_Domaines!B1724</f>
        <v>D07</v>
      </c>
      <c r="B1724" t="str">
        <f>IFERROR(VLOOKUP(Réponses_Domaines!A1724,Réponses_Répondants!$A$2:$B$5000,2,FALSE),"")</f>
        <v>GAB</v>
      </c>
      <c r="C1724">
        <f>Réponses_Domaines!D1724</f>
        <v>0</v>
      </c>
      <c r="D1724" t="str">
        <f>B1724&amp;"|"&amp;A1724</f>
        <v>GAB|D07</v>
      </c>
      <c r="E1724">
        <f>IF(C1724="","",IF(COUNTIF($D$2:D1724,D1724)=1,1,0))</f>
        <v>0</v>
      </c>
    </row>
    <row r="1725" spans="1:5" x14ac:dyDescent="0.2">
      <c r="A1725" t="str">
        <f>Réponses_Domaines!B1725</f>
        <v>D08</v>
      </c>
      <c r="B1725" t="str">
        <f>IFERROR(VLOOKUP(Réponses_Domaines!A1725,Réponses_Répondants!$A$2:$B$5000,2,FALSE),"")</f>
        <v>GAB</v>
      </c>
      <c r="C1725">
        <f>Réponses_Domaines!D1725</f>
        <v>3</v>
      </c>
      <c r="D1725" t="str">
        <f>B1725&amp;"|"&amp;A1725</f>
        <v>GAB|D08</v>
      </c>
      <c r="E1725">
        <f>IF(C1725="","",IF(COUNTIF($D$2:D1725,D1725)=1,1,0))</f>
        <v>0</v>
      </c>
    </row>
    <row r="1726" spans="1:5" x14ac:dyDescent="0.2">
      <c r="A1726" t="str">
        <f>Réponses_Domaines!B1726</f>
        <v>D09</v>
      </c>
      <c r="B1726" t="str">
        <f>IFERROR(VLOOKUP(Réponses_Domaines!A1726,Réponses_Répondants!$A$2:$B$5000,2,FALSE),"")</f>
        <v>GAB</v>
      </c>
      <c r="C1726">
        <f>Réponses_Domaines!D1726</f>
        <v>1</v>
      </c>
      <c r="D1726" t="str">
        <f>B1726&amp;"|"&amp;A1726</f>
        <v>GAB|D09</v>
      </c>
      <c r="E1726">
        <f>IF(C1726="","",IF(COUNTIF($D$2:D1726,D1726)=1,1,0))</f>
        <v>0</v>
      </c>
    </row>
    <row r="1727" spans="1:5" x14ac:dyDescent="0.2">
      <c r="A1727" t="str">
        <f>Réponses_Domaines!B1727</f>
        <v>D10</v>
      </c>
      <c r="B1727" t="str">
        <f>IFERROR(VLOOKUP(Réponses_Domaines!A1727,Réponses_Répondants!$A$2:$B$5000,2,FALSE),"")</f>
        <v>GAB</v>
      </c>
      <c r="C1727">
        <f>Réponses_Domaines!D1727</f>
        <v>0</v>
      </c>
      <c r="D1727" t="str">
        <f>B1727&amp;"|"&amp;A1727</f>
        <v>GAB|D10</v>
      </c>
      <c r="E1727">
        <f>IF(C1727="","",IF(COUNTIF($D$2:D1727,D1727)=1,1,0))</f>
        <v>0</v>
      </c>
    </row>
    <row r="1728" spans="1:5" x14ac:dyDescent="0.2">
      <c r="A1728" t="str">
        <f>Réponses_Domaines!B1728</f>
        <v>D11</v>
      </c>
      <c r="B1728" t="str">
        <f>IFERROR(VLOOKUP(Réponses_Domaines!A1728,Réponses_Répondants!$A$2:$B$5000,2,FALSE),"")</f>
        <v>GAB</v>
      </c>
      <c r="C1728">
        <f>Réponses_Domaines!D1728</f>
        <v>0</v>
      </c>
      <c r="D1728" t="str">
        <f>B1728&amp;"|"&amp;A1728</f>
        <v>GAB|D11</v>
      </c>
      <c r="E1728">
        <f>IF(C1728="","",IF(COUNTIF($D$2:D1728,D1728)=1,1,0))</f>
        <v>0</v>
      </c>
    </row>
    <row r="1729" spans="1:5" x14ac:dyDescent="0.2">
      <c r="A1729" t="str">
        <f>Réponses_Domaines!B1729</f>
        <v>D12</v>
      </c>
      <c r="B1729" t="str">
        <f>IFERROR(VLOOKUP(Réponses_Domaines!A1729,Réponses_Répondants!$A$2:$B$5000,2,FALSE),"")</f>
        <v>GAB</v>
      </c>
      <c r="C1729">
        <f>Réponses_Domaines!D1729</f>
        <v>4</v>
      </c>
      <c r="D1729" t="str">
        <f>B1729&amp;"|"&amp;A1729</f>
        <v>GAB|D12</v>
      </c>
      <c r="E1729">
        <f>IF(C1729="","",IF(COUNTIF($D$2:D1729,D1729)=1,1,0))</f>
        <v>0</v>
      </c>
    </row>
    <row r="1730" spans="1:5" x14ac:dyDescent="0.2">
      <c r="A1730" t="str">
        <f>Réponses_Domaines!B1730</f>
        <v>D01</v>
      </c>
      <c r="B1730" t="str">
        <f>IFERROR(VLOOKUP(Réponses_Domaines!A1730,Réponses_Répondants!$A$2:$B$5000,2,FALSE),"")</f>
        <v>TCD</v>
      </c>
      <c r="C1730">
        <f>Réponses_Domaines!D1730</f>
        <v>0</v>
      </c>
      <c r="D1730" t="str">
        <f>B1730&amp;"|"&amp;A1730</f>
        <v>TCD|D01</v>
      </c>
      <c r="E1730">
        <f>IF(C1730="","",IF(COUNTIF($D$2:D1730,D1730)=1,1,0))</f>
        <v>0</v>
      </c>
    </row>
    <row r="1731" spans="1:5" x14ac:dyDescent="0.2">
      <c r="A1731" t="str">
        <f>Réponses_Domaines!B1731</f>
        <v>D02</v>
      </c>
      <c r="B1731" t="str">
        <f>IFERROR(VLOOKUP(Réponses_Domaines!A1731,Réponses_Répondants!$A$2:$B$5000,2,FALSE),"")</f>
        <v>TCD</v>
      </c>
      <c r="C1731">
        <f>Réponses_Domaines!D1731</f>
        <v>0</v>
      </c>
      <c r="D1731" t="str">
        <f>B1731&amp;"|"&amp;A1731</f>
        <v>TCD|D02</v>
      </c>
      <c r="E1731">
        <f>IF(C1731="","",IF(COUNTIF($D$2:D1731,D1731)=1,1,0))</f>
        <v>0</v>
      </c>
    </row>
    <row r="1732" spans="1:5" x14ac:dyDescent="0.2">
      <c r="A1732" t="str">
        <f>Réponses_Domaines!B1732</f>
        <v>D03</v>
      </c>
      <c r="B1732" t="str">
        <f>IFERROR(VLOOKUP(Réponses_Domaines!A1732,Réponses_Répondants!$A$2:$B$5000,2,FALSE),"")</f>
        <v>TCD</v>
      </c>
      <c r="C1732">
        <f>Réponses_Domaines!D1732</f>
        <v>5</v>
      </c>
      <c r="D1732" t="str">
        <f>B1732&amp;"|"&amp;A1732</f>
        <v>TCD|D03</v>
      </c>
      <c r="E1732">
        <f>IF(C1732="","",IF(COUNTIF($D$2:D1732,D1732)=1,1,0))</f>
        <v>0</v>
      </c>
    </row>
    <row r="1733" spans="1:5" x14ac:dyDescent="0.2">
      <c r="A1733" t="str">
        <f>Réponses_Domaines!B1733</f>
        <v>D04</v>
      </c>
      <c r="B1733" t="str">
        <f>IFERROR(VLOOKUP(Réponses_Domaines!A1733,Réponses_Répondants!$A$2:$B$5000,2,FALSE),"")</f>
        <v>TCD</v>
      </c>
      <c r="C1733">
        <f>Réponses_Domaines!D1733</f>
        <v>4</v>
      </c>
      <c r="D1733" t="str">
        <f>B1733&amp;"|"&amp;A1733</f>
        <v>TCD|D04</v>
      </c>
      <c r="E1733">
        <f>IF(C1733="","",IF(COUNTIF($D$2:D1733,D1733)=1,1,0))</f>
        <v>0</v>
      </c>
    </row>
    <row r="1734" spans="1:5" x14ac:dyDescent="0.2">
      <c r="A1734" t="str">
        <f>Réponses_Domaines!B1734</f>
        <v>D05</v>
      </c>
      <c r="B1734" t="str">
        <f>IFERROR(VLOOKUP(Réponses_Domaines!A1734,Réponses_Répondants!$A$2:$B$5000,2,FALSE),"")</f>
        <v>TCD</v>
      </c>
      <c r="C1734">
        <f>Réponses_Domaines!D1734</f>
        <v>3</v>
      </c>
      <c r="D1734" t="str">
        <f>B1734&amp;"|"&amp;A1734</f>
        <v>TCD|D05</v>
      </c>
      <c r="E1734">
        <f>IF(C1734="","",IF(COUNTIF($D$2:D1734,D1734)=1,1,0))</f>
        <v>0</v>
      </c>
    </row>
    <row r="1735" spans="1:5" x14ac:dyDescent="0.2">
      <c r="A1735" t="str">
        <f>Réponses_Domaines!B1735</f>
        <v>D06</v>
      </c>
      <c r="B1735" t="str">
        <f>IFERROR(VLOOKUP(Réponses_Domaines!A1735,Réponses_Répondants!$A$2:$B$5000,2,FALSE),"")</f>
        <v>TCD</v>
      </c>
      <c r="C1735">
        <f>Réponses_Domaines!D1735</f>
        <v>0</v>
      </c>
      <c r="D1735" t="str">
        <f>B1735&amp;"|"&amp;A1735</f>
        <v>TCD|D06</v>
      </c>
      <c r="E1735">
        <f>IF(C1735="","",IF(COUNTIF($D$2:D1735,D1735)=1,1,0))</f>
        <v>0</v>
      </c>
    </row>
    <row r="1736" spans="1:5" x14ac:dyDescent="0.2">
      <c r="A1736" t="str">
        <f>Réponses_Domaines!B1736</f>
        <v>D07</v>
      </c>
      <c r="B1736" t="str">
        <f>IFERROR(VLOOKUP(Réponses_Domaines!A1736,Réponses_Répondants!$A$2:$B$5000,2,FALSE),"")</f>
        <v>TCD</v>
      </c>
      <c r="C1736">
        <f>Réponses_Domaines!D1736</f>
        <v>2</v>
      </c>
      <c r="D1736" t="str">
        <f>B1736&amp;"|"&amp;A1736</f>
        <v>TCD|D07</v>
      </c>
      <c r="E1736">
        <f>IF(C1736="","",IF(COUNTIF($D$2:D1736,D1736)=1,1,0))</f>
        <v>0</v>
      </c>
    </row>
    <row r="1737" spans="1:5" x14ac:dyDescent="0.2">
      <c r="A1737" t="str">
        <f>Réponses_Domaines!B1737</f>
        <v>D08</v>
      </c>
      <c r="B1737" t="str">
        <f>IFERROR(VLOOKUP(Réponses_Domaines!A1737,Réponses_Répondants!$A$2:$B$5000,2,FALSE),"")</f>
        <v>TCD</v>
      </c>
      <c r="C1737">
        <f>Réponses_Domaines!D1737</f>
        <v>0</v>
      </c>
      <c r="D1737" t="str">
        <f>B1737&amp;"|"&amp;A1737</f>
        <v>TCD|D08</v>
      </c>
      <c r="E1737">
        <f>IF(C1737="","",IF(COUNTIF($D$2:D1737,D1737)=1,1,0))</f>
        <v>0</v>
      </c>
    </row>
    <row r="1738" spans="1:5" x14ac:dyDescent="0.2">
      <c r="A1738" t="str">
        <f>Réponses_Domaines!B1738</f>
        <v>D09</v>
      </c>
      <c r="B1738" t="str">
        <f>IFERROR(VLOOKUP(Réponses_Domaines!A1738,Réponses_Répondants!$A$2:$B$5000,2,FALSE),"")</f>
        <v>TCD</v>
      </c>
      <c r="C1738">
        <f>Réponses_Domaines!D1738</f>
        <v>1</v>
      </c>
      <c r="D1738" t="str">
        <f>B1738&amp;"|"&amp;A1738</f>
        <v>TCD|D09</v>
      </c>
      <c r="E1738">
        <f>IF(C1738="","",IF(COUNTIF($D$2:D1738,D1738)=1,1,0))</f>
        <v>0</v>
      </c>
    </row>
    <row r="1739" spans="1:5" x14ac:dyDescent="0.2">
      <c r="A1739" t="str">
        <f>Réponses_Domaines!B1739</f>
        <v>D10</v>
      </c>
      <c r="B1739" t="str">
        <f>IFERROR(VLOOKUP(Réponses_Domaines!A1739,Réponses_Répondants!$A$2:$B$5000,2,FALSE),"")</f>
        <v>TCD</v>
      </c>
      <c r="C1739">
        <f>Réponses_Domaines!D1739</f>
        <v>0</v>
      </c>
      <c r="D1739" t="str">
        <f>B1739&amp;"|"&amp;A1739</f>
        <v>TCD|D10</v>
      </c>
      <c r="E1739">
        <f>IF(C1739="","",IF(COUNTIF($D$2:D1739,D1739)=1,1,0))</f>
        <v>0</v>
      </c>
    </row>
    <row r="1740" spans="1:5" x14ac:dyDescent="0.2">
      <c r="A1740" t="str">
        <f>Réponses_Domaines!B1740</f>
        <v>D11</v>
      </c>
      <c r="B1740" t="str">
        <f>IFERROR(VLOOKUP(Réponses_Domaines!A1740,Réponses_Répondants!$A$2:$B$5000,2,FALSE),"")</f>
        <v>TCD</v>
      </c>
      <c r="C1740">
        <f>Réponses_Domaines!D1740</f>
        <v>0</v>
      </c>
      <c r="D1740" t="str">
        <f>B1740&amp;"|"&amp;A1740</f>
        <v>TCD|D11</v>
      </c>
      <c r="E1740">
        <f>IF(C1740="","",IF(COUNTIF($D$2:D1740,D1740)=1,1,0))</f>
        <v>0</v>
      </c>
    </row>
    <row r="1741" spans="1:5" x14ac:dyDescent="0.2">
      <c r="A1741" t="str">
        <f>Réponses_Domaines!B1741</f>
        <v>D12</v>
      </c>
      <c r="B1741" t="str">
        <f>IFERROR(VLOOKUP(Réponses_Domaines!A1741,Réponses_Répondants!$A$2:$B$5000,2,FALSE),"")</f>
        <v>TCD</v>
      </c>
      <c r="C1741">
        <f>Réponses_Domaines!D1741</f>
        <v>0</v>
      </c>
      <c r="D1741" t="str">
        <f>B1741&amp;"|"&amp;A1741</f>
        <v>TCD|D12</v>
      </c>
      <c r="E1741">
        <f>IF(C1741="","",IF(COUNTIF($D$2:D1741,D1741)=1,1,0))</f>
        <v>0</v>
      </c>
    </row>
    <row r="1742" spans="1:5" x14ac:dyDescent="0.2">
      <c r="A1742" t="str">
        <f>Réponses_Domaines!B1742</f>
        <v>D01</v>
      </c>
      <c r="B1742" t="str">
        <f>IFERROR(VLOOKUP(Réponses_Domaines!A1742,Réponses_Répondants!$A$2:$B$5000,2,FALSE),"")</f>
        <v>GMB</v>
      </c>
      <c r="C1742">
        <f>Réponses_Domaines!D1742</f>
        <v>5</v>
      </c>
      <c r="D1742" t="str">
        <f>B1742&amp;"|"&amp;A1742</f>
        <v>GMB|D01</v>
      </c>
      <c r="E1742">
        <f>IF(C1742="","",IF(COUNTIF($D$2:D1742,D1742)=1,1,0))</f>
        <v>0</v>
      </c>
    </row>
    <row r="1743" spans="1:5" x14ac:dyDescent="0.2">
      <c r="A1743" t="str">
        <f>Réponses_Domaines!B1743</f>
        <v>D02</v>
      </c>
      <c r="B1743" t="str">
        <f>IFERROR(VLOOKUP(Réponses_Domaines!A1743,Réponses_Répondants!$A$2:$B$5000,2,FALSE),"")</f>
        <v>GMB</v>
      </c>
      <c r="C1743">
        <f>Réponses_Domaines!D1743</f>
        <v>0</v>
      </c>
      <c r="D1743" t="str">
        <f>B1743&amp;"|"&amp;A1743</f>
        <v>GMB|D02</v>
      </c>
      <c r="E1743">
        <f>IF(C1743="","",IF(COUNTIF($D$2:D1743,D1743)=1,1,0))</f>
        <v>0</v>
      </c>
    </row>
    <row r="1744" spans="1:5" x14ac:dyDescent="0.2">
      <c r="A1744" t="str">
        <f>Réponses_Domaines!B1744</f>
        <v>D03</v>
      </c>
      <c r="B1744" t="str">
        <f>IFERROR(VLOOKUP(Réponses_Domaines!A1744,Réponses_Répondants!$A$2:$B$5000,2,FALSE),"")</f>
        <v>GMB</v>
      </c>
      <c r="C1744">
        <f>Réponses_Domaines!D1744</f>
        <v>3</v>
      </c>
      <c r="D1744" t="str">
        <f>B1744&amp;"|"&amp;A1744</f>
        <v>GMB|D03</v>
      </c>
      <c r="E1744">
        <f>IF(C1744="","",IF(COUNTIF($D$2:D1744,D1744)=1,1,0))</f>
        <v>0</v>
      </c>
    </row>
    <row r="1745" spans="1:5" x14ac:dyDescent="0.2">
      <c r="A1745" t="str">
        <f>Réponses_Domaines!B1745</f>
        <v>D04</v>
      </c>
      <c r="B1745" t="str">
        <f>IFERROR(VLOOKUP(Réponses_Domaines!A1745,Réponses_Répondants!$A$2:$B$5000,2,FALSE),"")</f>
        <v>GMB</v>
      </c>
      <c r="C1745">
        <f>Réponses_Domaines!D1745</f>
        <v>0</v>
      </c>
      <c r="D1745" t="str">
        <f>B1745&amp;"|"&amp;A1745</f>
        <v>GMB|D04</v>
      </c>
      <c r="E1745">
        <f>IF(C1745="","",IF(COUNTIF($D$2:D1745,D1745)=1,1,0))</f>
        <v>0</v>
      </c>
    </row>
    <row r="1746" spans="1:5" x14ac:dyDescent="0.2">
      <c r="A1746" t="str">
        <f>Réponses_Domaines!B1746</f>
        <v>D05</v>
      </c>
      <c r="B1746" t="str">
        <f>IFERROR(VLOOKUP(Réponses_Domaines!A1746,Réponses_Répondants!$A$2:$B$5000,2,FALSE),"")</f>
        <v>GMB</v>
      </c>
      <c r="C1746">
        <f>Réponses_Domaines!D1746</f>
        <v>1</v>
      </c>
      <c r="D1746" t="str">
        <f>B1746&amp;"|"&amp;A1746</f>
        <v>GMB|D05</v>
      </c>
      <c r="E1746">
        <f>IF(C1746="","",IF(COUNTIF($D$2:D1746,D1746)=1,1,0))</f>
        <v>0</v>
      </c>
    </row>
    <row r="1747" spans="1:5" x14ac:dyDescent="0.2">
      <c r="A1747" t="str">
        <f>Réponses_Domaines!B1747</f>
        <v>D06</v>
      </c>
      <c r="B1747" t="str">
        <f>IFERROR(VLOOKUP(Réponses_Domaines!A1747,Réponses_Répondants!$A$2:$B$5000,2,FALSE),"")</f>
        <v>GMB</v>
      </c>
      <c r="C1747">
        <f>Réponses_Domaines!D1747</f>
        <v>0</v>
      </c>
      <c r="D1747" t="str">
        <f>B1747&amp;"|"&amp;A1747</f>
        <v>GMB|D06</v>
      </c>
      <c r="E1747">
        <f>IF(C1747="","",IF(COUNTIF($D$2:D1747,D1747)=1,1,0))</f>
        <v>0</v>
      </c>
    </row>
    <row r="1748" spans="1:5" x14ac:dyDescent="0.2">
      <c r="A1748" t="str">
        <f>Réponses_Domaines!B1748</f>
        <v>D07</v>
      </c>
      <c r="B1748" t="str">
        <f>IFERROR(VLOOKUP(Réponses_Domaines!A1748,Réponses_Répondants!$A$2:$B$5000,2,FALSE),"")</f>
        <v>GMB</v>
      </c>
      <c r="C1748">
        <f>Réponses_Domaines!D1748</f>
        <v>0</v>
      </c>
      <c r="D1748" t="str">
        <f>B1748&amp;"|"&amp;A1748</f>
        <v>GMB|D07</v>
      </c>
      <c r="E1748">
        <f>IF(C1748="","",IF(COUNTIF($D$2:D1748,D1748)=1,1,0))</f>
        <v>0</v>
      </c>
    </row>
    <row r="1749" spans="1:5" x14ac:dyDescent="0.2">
      <c r="A1749" t="str">
        <f>Réponses_Domaines!B1749</f>
        <v>D08</v>
      </c>
      <c r="B1749" t="str">
        <f>IFERROR(VLOOKUP(Réponses_Domaines!A1749,Réponses_Répondants!$A$2:$B$5000,2,FALSE),"")</f>
        <v>GMB</v>
      </c>
      <c r="C1749">
        <f>Réponses_Domaines!D1749</f>
        <v>0</v>
      </c>
      <c r="D1749" t="str">
        <f>B1749&amp;"|"&amp;A1749</f>
        <v>GMB|D08</v>
      </c>
      <c r="E1749">
        <f>IF(C1749="","",IF(COUNTIF($D$2:D1749,D1749)=1,1,0))</f>
        <v>0</v>
      </c>
    </row>
    <row r="1750" spans="1:5" x14ac:dyDescent="0.2">
      <c r="A1750" t="str">
        <f>Réponses_Domaines!B1750</f>
        <v>D09</v>
      </c>
      <c r="B1750" t="str">
        <f>IFERROR(VLOOKUP(Réponses_Domaines!A1750,Réponses_Répondants!$A$2:$B$5000,2,FALSE),"")</f>
        <v>GMB</v>
      </c>
      <c r="C1750">
        <f>Réponses_Domaines!D1750</f>
        <v>2</v>
      </c>
      <c r="D1750" t="str">
        <f>B1750&amp;"|"&amp;A1750</f>
        <v>GMB|D09</v>
      </c>
      <c r="E1750">
        <f>IF(C1750="","",IF(COUNTIF($D$2:D1750,D1750)=1,1,0))</f>
        <v>0</v>
      </c>
    </row>
    <row r="1751" spans="1:5" x14ac:dyDescent="0.2">
      <c r="A1751" t="str">
        <f>Réponses_Domaines!B1751</f>
        <v>D10</v>
      </c>
      <c r="B1751" t="str">
        <f>IFERROR(VLOOKUP(Réponses_Domaines!A1751,Réponses_Répondants!$A$2:$B$5000,2,FALSE),"")</f>
        <v>GMB</v>
      </c>
      <c r="C1751">
        <f>Réponses_Domaines!D1751</f>
        <v>0</v>
      </c>
      <c r="D1751" t="str">
        <f>B1751&amp;"|"&amp;A1751</f>
        <v>GMB|D10</v>
      </c>
      <c r="E1751">
        <f>IF(C1751="","",IF(COUNTIF($D$2:D1751,D1751)=1,1,0))</f>
        <v>0</v>
      </c>
    </row>
    <row r="1752" spans="1:5" x14ac:dyDescent="0.2">
      <c r="A1752" t="str">
        <f>Réponses_Domaines!B1752</f>
        <v>D11</v>
      </c>
      <c r="B1752" t="str">
        <f>IFERROR(VLOOKUP(Réponses_Domaines!A1752,Réponses_Répondants!$A$2:$B$5000,2,FALSE),"")</f>
        <v>GMB</v>
      </c>
      <c r="C1752">
        <f>Réponses_Domaines!D1752</f>
        <v>4</v>
      </c>
      <c r="D1752" t="str">
        <f>B1752&amp;"|"&amp;A1752</f>
        <v>GMB|D11</v>
      </c>
      <c r="E1752">
        <f>IF(C1752="","",IF(COUNTIF($D$2:D1752,D1752)=1,1,0))</f>
        <v>0</v>
      </c>
    </row>
    <row r="1753" spans="1:5" x14ac:dyDescent="0.2">
      <c r="A1753" t="str">
        <f>Réponses_Domaines!B1753</f>
        <v>D12</v>
      </c>
      <c r="B1753" t="str">
        <f>IFERROR(VLOOKUP(Réponses_Domaines!A1753,Réponses_Répondants!$A$2:$B$5000,2,FALSE),"")</f>
        <v>GMB</v>
      </c>
      <c r="C1753">
        <f>Réponses_Domaines!D1753</f>
        <v>0</v>
      </c>
      <c r="D1753" t="str">
        <f>B1753&amp;"|"&amp;A1753</f>
        <v>GMB|D12</v>
      </c>
      <c r="E1753">
        <f>IF(C1753="","",IF(COUNTIF($D$2:D1753,D1753)=1,1,0))</f>
        <v>0</v>
      </c>
    </row>
    <row r="1754" spans="1:5" x14ac:dyDescent="0.2">
      <c r="A1754" t="str">
        <f>Réponses_Domaines!B1754</f>
        <v>D01</v>
      </c>
      <c r="B1754" t="str">
        <f>IFERROR(VLOOKUP(Réponses_Domaines!A1754,Réponses_Répondants!$A$2:$B$5000,2,FALSE),"")</f>
        <v>GHA</v>
      </c>
      <c r="C1754">
        <f>Réponses_Domaines!D1754</f>
        <v>0</v>
      </c>
      <c r="D1754" t="str">
        <f>B1754&amp;"|"&amp;A1754</f>
        <v>GHA|D01</v>
      </c>
      <c r="E1754">
        <f>IF(C1754="","",IF(COUNTIF($D$2:D1754,D1754)=1,1,0))</f>
        <v>0</v>
      </c>
    </row>
    <row r="1755" spans="1:5" x14ac:dyDescent="0.2">
      <c r="A1755" t="str">
        <f>Réponses_Domaines!B1755</f>
        <v>D02</v>
      </c>
      <c r="B1755" t="str">
        <f>IFERROR(VLOOKUP(Réponses_Domaines!A1755,Réponses_Répondants!$A$2:$B$5000,2,FALSE),"")</f>
        <v>GHA</v>
      </c>
      <c r="C1755">
        <f>Réponses_Domaines!D1755</f>
        <v>5</v>
      </c>
      <c r="D1755" t="str">
        <f>B1755&amp;"|"&amp;A1755</f>
        <v>GHA|D02</v>
      </c>
      <c r="E1755">
        <f>IF(C1755="","",IF(COUNTIF($D$2:D1755,D1755)=1,1,0))</f>
        <v>0</v>
      </c>
    </row>
    <row r="1756" spans="1:5" x14ac:dyDescent="0.2">
      <c r="A1756" t="str">
        <f>Réponses_Domaines!B1756</f>
        <v>D03</v>
      </c>
      <c r="B1756" t="str">
        <f>IFERROR(VLOOKUP(Réponses_Domaines!A1756,Réponses_Répondants!$A$2:$B$5000,2,FALSE),"")</f>
        <v>GHA</v>
      </c>
      <c r="C1756">
        <f>Réponses_Domaines!D1756</f>
        <v>0</v>
      </c>
      <c r="D1756" t="str">
        <f>B1756&amp;"|"&amp;A1756</f>
        <v>GHA|D03</v>
      </c>
      <c r="E1756">
        <f>IF(C1756="","",IF(COUNTIF($D$2:D1756,D1756)=1,1,0))</f>
        <v>0</v>
      </c>
    </row>
    <row r="1757" spans="1:5" x14ac:dyDescent="0.2">
      <c r="A1757" t="str">
        <f>Réponses_Domaines!B1757</f>
        <v>D04</v>
      </c>
      <c r="B1757" t="str">
        <f>IFERROR(VLOOKUP(Réponses_Domaines!A1757,Réponses_Répondants!$A$2:$B$5000,2,FALSE),"")</f>
        <v>GHA</v>
      </c>
      <c r="C1757">
        <f>Réponses_Domaines!D1757</f>
        <v>0</v>
      </c>
      <c r="D1757" t="str">
        <f>B1757&amp;"|"&amp;A1757</f>
        <v>GHA|D04</v>
      </c>
      <c r="E1757">
        <f>IF(C1757="","",IF(COUNTIF($D$2:D1757,D1757)=1,1,0))</f>
        <v>0</v>
      </c>
    </row>
    <row r="1758" spans="1:5" x14ac:dyDescent="0.2">
      <c r="A1758" t="str">
        <f>Réponses_Domaines!B1758</f>
        <v>D05</v>
      </c>
      <c r="B1758" t="str">
        <f>IFERROR(VLOOKUP(Réponses_Domaines!A1758,Réponses_Répondants!$A$2:$B$5000,2,FALSE),"")</f>
        <v>GHA</v>
      </c>
      <c r="C1758">
        <f>Réponses_Domaines!D1758</f>
        <v>1</v>
      </c>
      <c r="D1758" t="str">
        <f>B1758&amp;"|"&amp;A1758</f>
        <v>GHA|D05</v>
      </c>
      <c r="E1758">
        <f>IF(C1758="","",IF(COUNTIF($D$2:D1758,D1758)=1,1,0))</f>
        <v>0</v>
      </c>
    </row>
    <row r="1759" spans="1:5" x14ac:dyDescent="0.2">
      <c r="A1759" t="str">
        <f>Réponses_Domaines!B1759</f>
        <v>D06</v>
      </c>
      <c r="B1759" t="str">
        <f>IFERROR(VLOOKUP(Réponses_Domaines!A1759,Réponses_Répondants!$A$2:$B$5000,2,FALSE),"")</f>
        <v>GHA</v>
      </c>
      <c r="C1759">
        <f>Réponses_Domaines!D1759</f>
        <v>0</v>
      </c>
      <c r="D1759" t="str">
        <f>B1759&amp;"|"&amp;A1759</f>
        <v>GHA|D06</v>
      </c>
      <c r="E1759">
        <f>IF(C1759="","",IF(COUNTIF($D$2:D1759,D1759)=1,1,0))</f>
        <v>0</v>
      </c>
    </row>
    <row r="1760" spans="1:5" x14ac:dyDescent="0.2">
      <c r="A1760" t="str">
        <f>Réponses_Domaines!B1760</f>
        <v>D07</v>
      </c>
      <c r="B1760" t="str">
        <f>IFERROR(VLOOKUP(Réponses_Domaines!A1760,Réponses_Répondants!$A$2:$B$5000,2,FALSE),"")</f>
        <v>GHA</v>
      </c>
      <c r="C1760">
        <f>Réponses_Domaines!D1760</f>
        <v>0</v>
      </c>
      <c r="D1760" t="str">
        <f>B1760&amp;"|"&amp;A1760</f>
        <v>GHA|D07</v>
      </c>
      <c r="E1760">
        <f>IF(C1760="","",IF(COUNTIF($D$2:D1760,D1760)=1,1,0))</f>
        <v>0</v>
      </c>
    </row>
    <row r="1761" spans="1:5" x14ac:dyDescent="0.2">
      <c r="A1761" t="str">
        <f>Réponses_Domaines!B1761</f>
        <v>D08</v>
      </c>
      <c r="B1761" t="str">
        <f>IFERROR(VLOOKUP(Réponses_Domaines!A1761,Réponses_Répondants!$A$2:$B$5000,2,FALSE),"")</f>
        <v>GHA</v>
      </c>
      <c r="C1761">
        <f>Réponses_Domaines!D1761</f>
        <v>3</v>
      </c>
      <c r="D1761" t="str">
        <f>B1761&amp;"|"&amp;A1761</f>
        <v>GHA|D08</v>
      </c>
      <c r="E1761">
        <f>IF(C1761="","",IF(COUNTIF($D$2:D1761,D1761)=1,1,0))</f>
        <v>0</v>
      </c>
    </row>
    <row r="1762" spans="1:5" x14ac:dyDescent="0.2">
      <c r="A1762" t="str">
        <f>Réponses_Domaines!B1762</f>
        <v>D09</v>
      </c>
      <c r="B1762" t="str">
        <f>IFERROR(VLOOKUP(Réponses_Domaines!A1762,Réponses_Répondants!$A$2:$B$5000,2,FALSE),"")</f>
        <v>GHA</v>
      </c>
      <c r="C1762">
        <f>Réponses_Domaines!D1762</f>
        <v>4</v>
      </c>
      <c r="D1762" t="str">
        <f>B1762&amp;"|"&amp;A1762</f>
        <v>GHA|D09</v>
      </c>
      <c r="E1762">
        <f>IF(C1762="","",IF(COUNTIF($D$2:D1762,D1762)=1,1,0))</f>
        <v>0</v>
      </c>
    </row>
    <row r="1763" spans="1:5" x14ac:dyDescent="0.2">
      <c r="A1763" t="str">
        <f>Réponses_Domaines!B1763</f>
        <v>D10</v>
      </c>
      <c r="B1763" t="str">
        <f>IFERROR(VLOOKUP(Réponses_Domaines!A1763,Réponses_Répondants!$A$2:$B$5000,2,FALSE),"")</f>
        <v>GHA</v>
      </c>
      <c r="C1763">
        <f>Réponses_Domaines!D1763</f>
        <v>2</v>
      </c>
      <c r="D1763" t="str">
        <f>B1763&amp;"|"&amp;A1763</f>
        <v>GHA|D10</v>
      </c>
      <c r="E1763">
        <f>IF(C1763="","",IF(COUNTIF($D$2:D1763,D1763)=1,1,0))</f>
        <v>0</v>
      </c>
    </row>
    <row r="1764" spans="1:5" x14ac:dyDescent="0.2">
      <c r="A1764" t="str">
        <f>Réponses_Domaines!B1764</f>
        <v>D11</v>
      </c>
      <c r="B1764" t="str">
        <f>IFERROR(VLOOKUP(Réponses_Domaines!A1764,Réponses_Répondants!$A$2:$B$5000,2,FALSE),"")</f>
        <v>GHA</v>
      </c>
      <c r="C1764">
        <f>Réponses_Domaines!D1764</f>
        <v>0</v>
      </c>
      <c r="D1764" t="str">
        <f>B1764&amp;"|"&amp;A1764</f>
        <v>GHA|D11</v>
      </c>
      <c r="E1764">
        <f>IF(C1764="","",IF(COUNTIF($D$2:D1764,D1764)=1,1,0))</f>
        <v>0</v>
      </c>
    </row>
    <row r="1765" spans="1:5" x14ac:dyDescent="0.2">
      <c r="A1765" t="str">
        <f>Réponses_Domaines!B1765</f>
        <v>D12</v>
      </c>
      <c r="B1765" t="str">
        <f>IFERROR(VLOOKUP(Réponses_Domaines!A1765,Réponses_Répondants!$A$2:$B$5000,2,FALSE),"")</f>
        <v>GHA</v>
      </c>
      <c r="C1765">
        <f>Réponses_Domaines!D1765</f>
        <v>0</v>
      </c>
      <c r="D1765" t="str">
        <f>B1765&amp;"|"&amp;A1765</f>
        <v>GHA|D12</v>
      </c>
      <c r="E1765">
        <f>IF(C1765="","",IF(COUNTIF($D$2:D1765,D1765)=1,1,0))</f>
        <v>0</v>
      </c>
    </row>
    <row r="1766" spans="1:5" x14ac:dyDescent="0.2">
      <c r="A1766" t="str">
        <f>Réponses_Domaines!B1766</f>
        <v>D01</v>
      </c>
      <c r="B1766" t="str">
        <f>IFERROR(VLOOKUP(Réponses_Domaines!A1766,Réponses_Répondants!$A$2:$B$5000,2,FALSE),"")</f>
        <v>RWA</v>
      </c>
      <c r="C1766">
        <f>Réponses_Domaines!D1766</f>
        <v>0</v>
      </c>
      <c r="D1766" t="str">
        <f>B1766&amp;"|"&amp;A1766</f>
        <v>RWA|D01</v>
      </c>
      <c r="E1766">
        <f>IF(C1766="","",IF(COUNTIF($D$2:D1766,D1766)=1,1,0))</f>
        <v>0</v>
      </c>
    </row>
    <row r="1767" spans="1:5" x14ac:dyDescent="0.2">
      <c r="A1767" t="str">
        <f>Réponses_Domaines!B1767</f>
        <v>D02</v>
      </c>
      <c r="B1767" t="str">
        <f>IFERROR(VLOOKUP(Réponses_Domaines!A1767,Réponses_Répondants!$A$2:$B$5000,2,FALSE),"")</f>
        <v>RWA</v>
      </c>
      <c r="C1767">
        <f>Réponses_Domaines!D1767</f>
        <v>3</v>
      </c>
      <c r="D1767" t="str">
        <f>B1767&amp;"|"&amp;A1767</f>
        <v>RWA|D02</v>
      </c>
      <c r="E1767">
        <f>IF(C1767="","",IF(COUNTIF($D$2:D1767,D1767)=1,1,0))</f>
        <v>0</v>
      </c>
    </row>
    <row r="1768" spans="1:5" x14ac:dyDescent="0.2">
      <c r="A1768" t="str">
        <f>Réponses_Domaines!B1768</f>
        <v>D03</v>
      </c>
      <c r="B1768" t="str">
        <f>IFERROR(VLOOKUP(Réponses_Domaines!A1768,Réponses_Répondants!$A$2:$B$5000,2,FALSE),"")</f>
        <v>RWA</v>
      </c>
      <c r="C1768">
        <f>Réponses_Domaines!D1768</f>
        <v>0</v>
      </c>
      <c r="D1768" t="str">
        <f>B1768&amp;"|"&amp;A1768</f>
        <v>RWA|D03</v>
      </c>
      <c r="E1768">
        <f>IF(C1768="","",IF(COUNTIF($D$2:D1768,D1768)=1,1,0))</f>
        <v>0</v>
      </c>
    </row>
    <row r="1769" spans="1:5" x14ac:dyDescent="0.2">
      <c r="A1769" t="str">
        <f>Réponses_Domaines!B1769</f>
        <v>D04</v>
      </c>
      <c r="B1769" t="str">
        <f>IFERROR(VLOOKUP(Réponses_Domaines!A1769,Réponses_Répondants!$A$2:$B$5000,2,FALSE),"")</f>
        <v>RWA</v>
      </c>
      <c r="C1769">
        <f>Réponses_Domaines!D1769</f>
        <v>4</v>
      </c>
      <c r="D1769" t="str">
        <f>B1769&amp;"|"&amp;A1769</f>
        <v>RWA|D04</v>
      </c>
      <c r="E1769">
        <f>IF(C1769="","",IF(COUNTIF($D$2:D1769,D1769)=1,1,0))</f>
        <v>0</v>
      </c>
    </row>
    <row r="1770" spans="1:5" x14ac:dyDescent="0.2">
      <c r="A1770" t="str">
        <f>Réponses_Domaines!B1770</f>
        <v>D05</v>
      </c>
      <c r="B1770" t="str">
        <f>IFERROR(VLOOKUP(Réponses_Domaines!A1770,Réponses_Répondants!$A$2:$B$5000,2,FALSE),"")</f>
        <v>RWA</v>
      </c>
      <c r="C1770">
        <f>Réponses_Domaines!D1770</f>
        <v>2</v>
      </c>
      <c r="D1770" t="str">
        <f>B1770&amp;"|"&amp;A1770</f>
        <v>RWA|D05</v>
      </c>
      <c r="E1770">
        <f>IF(C1770="","",IF(COUNTIF($D$2:D1770,D1770)=1,1,0))</f>
        <v>0</v>
      </c>
    </row>
    <row r="1771" spans="1:5" x14ac:dyDescent="0.2">
      <c r="A1771" t="str">
        <f>Réponses_Domaines!B1771</f>
        <v>D06</v>
      </c>
      <c r="B1771" t="str">
        <f>IFERROR(VLOOKUP(Réponses_Domaines!A1771,Réponses_Répondants!$A$2:$B$5000,2,FALSE),"")</f>
        <v>RWA</v>
      </c>
      <c r="C1771">
        <f>Réponses_Domaines!D1771</f>
        <v>0</v>
      </c>
      <c r="D1771" t="str">
        <f>B1771&amp;"|"&amp;A1771</f>
        <v>RWA|D06</v>
      </c>
      <c r="E1771">
        <f>IF(C1771="","",IF(COUNTIF($D$2:D1771,D1771)=1,1,0))</f>
        <v>0</v>
      </c>
    </row>
    <row r="1772" spans="1:5" x14ac:dyDescent="0.2">
      <c r="A1772" t="str">
        <f>Réponses_Domaines!B1772</f>
        <v>D07</v>
      </c>
      <c r="B1772" t="str">
        <f>IFERROR(VLOOKUP(Réponses_Domaines!A1772,Réponses_Répondants!$A$2:$B$5000,2,FALSE),"")</f>
        <v>RWA</v>
      </c>
      <c r="C1772">
        <f>Réponses_Domaines!D1772</f>
        <v>0</v>
      </c>
      <c r="D1772" t="str">
        <f>B1772&amp;"|"&amp;A1772</f>
        <v>RWA|D07</v>
      </c>
      <c r="E1772">
        <f>IF(C1772="","",IF(COUNTIF($D$2:D1772,D1772)=1,1,0))</f>
        <v>0</v>
      </c>
    </row>
    <row r="1773" spans="1:5" x14ac:dyDescent="0.2">
      <c r="A1773" t="str">
        <f>Réponses_Domaines!B1773</f>
        <v>D08</v>
      </c>
      <c r="B1773" t="str">
        <f>IFERROR(VLOOKUP(Réponses_Domaines!A1773,Réponses_Répondants!$A$2:$B$5000,2,FALSE),"")</f>
        <v>RWA</v>
      </c>
      <c r="C1773">
        <f>Réponses_Domaines!D1773</f>
        <v>5</v>
      </c>
      <c r="D1773" t="str">
        <f>B1773&amp;"|"&amp;A1773</f>
        <v>RWA|D08</v>
      </c>
      <c r="E1773">
        <f>IF(C1773="","",IF(COUNTIF($D$2:D1773,D1773)=1,1,0))</f>
        <v>0</v>
      </c>
    </row>
    <row r="1774" spans="1:5" x14ac:dyDescent="0.2">
      <c r="A1774" t="str">
        <f>Réponses_Domaines!B1774</f>
        <v>D09</v>
      </c>
      <c r="B1774" t="str">
        <f>IFERROR(VLOOKUP(Réponses_Domaines!A1774,Réponses_Répondants!$A$2:$B$5000,2,FALSE),"")</f>
        <v>RWA</v>
      </c>
      <c r="C1774">
        <f>Réponses_Domaines!D1774</f>
        <v>0</v>
      </c>
      <c r="D1774" t="str">
        <f>B1774&amp;"|"&amp;A1774</f>
        <v>RWA|D09</v>
      </c>
      <c r="E1774">
        <f>IF(C1774="","",IF(COUNTIF($D$2:D1774,D1774)=1,1,0))</f>
        <v>0</v>
      </c>
    </row>
    <row r="1775" spans="1:5" x14ac:dyDescent="0.2">
      <c r="A1775" t="str">
        <f>Réponses_Domaines!B1775</f>
        <v>D10</v>
      </c>
      <c r="B1775" t="str">
        <f>IFERROR(VLOOKUP(Réponses_Domaines!A1775,Réponses_Répondants!$A$2:$B$5000,2,FALSE),"")</f>
        <v>RWA</v>
      </c>
      <c r="C1775">
        <f>Réponses_Domaines!D1775</f>
        <v>0</v>
      </c>
      <c r="D1775" t="str">
        <f>B1775&amp;"|"&amp;A1775</f>
        <v>RWA|D10</v>
      </c>
      <c r="E1775">
        <f>IF(C1775="","",IF(COUNTIF($D$2:D1775,D1775)=1,1,0))</f>
        <v>0</v>
      </c>
    </row>
    <row r="1776" spans="1:5" x14ac:dyDescent="0.2">
      <c r="A1776" t="str">
        <f>Réponses_Domaines!B1776</f>
        <v>D11</v>
      </c>
      <c r="B1776" t="str">
        <f>IFERROR(VLOOKUP(Réponses_Domaines!A1776,Réponses_Répondants!$A$2:$B$5000,2,FALSE),"")</f>
        <v>RWA</v>
      </c>
      <c r="C1776">
        <f>Réponses_Domaines!D1776</f>
        <v>1</v>
      </c>
      <c r="D1776" t="str">
        <f>B1776&amp;"|"&amp;A1776</f>
        <v>RWA|D11</v>
      </c>
      <c r="E1776">
        <f>IF(C1776="","",IF(COUNTIF($D$2:D1776,D1776)=1,1,0))</f>
        <v>0</v>
      </c>
    </row>
    <row r="1777" spans="1:5" x14ac:dyDescent="0.2">
      <c r="A1777" t="str">
        <f>Réponses_Domaines!B1777</f>
        <v>D12</v>
      </c>
      <c r="B1777" t="str">
        <f>IFERROR(VLOOKUP(Réponses_Domaines!A1777,Réponses_Répondants!$A$2:$B$5000,2,FALSE),"")</f>
        <v>RWA</v>
      </c>
      <c r="C1777">
        <f>Réponses_Domaines!D1777</f>
        <v>0</v>
      </c>
      <c r="D1777" t="str">
        <f>B1777&amp;"|"&amp;A1777</f>
        <v>RWA|D12</v>
      </c>
      <c r="E1777">
        <f>IF(C1777="","",IF(COUNTIF($D$2:D1777,D1777)=1,1,0))</f>
        <v>0</v>
      </c>
    </row>
    <row r="1778" spans="1:5" x14ac:dyDescent="0.2">
      <c r="A1778" t="str">
        <f>Réponses_Domaines!B1778</f>
        <v>D01</v>
      </c>
      <c r="B1778" t="str">
        <f>IFERROR(VLOOKUP(Réponses_Domaines!A1778,Réponses_Répondants!$A$2:$B$5000,2,FALSE),"")</f>
        <v>UGA</v>
      </c>
      <c r="C1778">
        <f>Réponses_Domaines!D1778</f>
        <v>5</v>
      </c>
      <c r="D1778" t="str">
        <f>B1778&amp;"|"&amp;A1778</f>
        <v>UGA|D01</v>
      </c>
      <c r="E1778">
        <f>IF(C1778="","",IF(COUNTIF($D$2:D1778,D1778)=1,1,0))</f>
        <v>0</v>
      </c>
    </row>
    <row r="1779" spans="1:5" x14ac:dyDescent="0.2">
      <c r="A1779" t="str">
        <f>Réponses_Domaines!B1779</f>
        <v>D02</v>
      </c>
      <c r="B1779" t="str">
        <f>IFERROR(VLOOKUP(Réponses_Domaines!A1779,Réponses_Répondants!$A$2:$B$5000,2,FALSE),"")</f>
        <v>UGA</v>
      </c>
      <c r="C1779">
        <f>Réponses_Domaines!D1779</f>
        <v>0</v>
      </c>
      <c r="D1779" t="str">
        <f>B1779&amp;"|"&amp;A1779</f>
        <v>UGA|D02</v>
      </c>
      <c r="E1779">
        <f>IF(C1779="","",IF(COUNTIF($D$2:D1779,D1779)=1,1,0))</f>
        <v>0</v>
      </c>
    </row>
    <row r="1780" spans="1:5" x14ac:dyDescent="0.2">
      <c r="A1780" t="str">
        <f>Réponses_Domaines!B1780</f>
        <v>D03</v>
      </c>
      <c r="B1780" t="str">
        <f>IFERROR(VLOOKUP(Réponses_Domaines!A1780,Réponses_Répondants!$A$2:$B$5000,2,FALSE),"")</f>
        <v>UGA</v>
      </c>
      <c r="C1780">
        <f>Réponses_Domaines!D1780</f>
        <v>0</v>
      </c>
      <c r="D1780" t="str">
        <f>B1780&amp;"|"&amp;A1780</f>
        <v>UGA|D03</v>
      </c>
      <c r="E1780">
        <f>IF(C1780="","",IF(COUNTIF($D$2:D1780,D1780)=1,1,0))</f>
        <v>0</v>
      </c>
    </row>
    <row r="1781" spans="1:5" x14ac:dyDescent="0.2">
      <c r="A1781" t="str">
        <f>Réponses_Domaines!B1781</f>
        <v>D04</v>
      </c>
      <c r="B1781" t="str">
        <f>IFERROR(VLOOKUP(Réponses_Domaines!A1781,Réponses_Répondants!$A$2:$B$5000,2,FALSE),"")</f>
        <v>UGA</v>
      </c>
      <c r="C1781">
        <f>Réponses_Domaines!D1781</f>
        <v>2</v>
      </c>
      <c r="D1781" t="str">
        <f>B1781&amp;"|"&amp;A1781</f>
        <v>UGA|D04</v>
      </c>
      <c r="E1781">
        <f>IF(C1781="","",IF(COUNTIF($D$2:D1781,D1781)=1,1,0))</f>
        <v>0</v>
      </c>
    </row>
    <row r="1782" spans="1:5" x14ac:dyDescent="0.2">
      <c r="A1782" t="str">
        <f>Réponses_Domaines!B1782</f>
        <v>D05</v>
      </c>
      <c r="B1782" t="str">
        <f>IFERROR(VLOOKUP(Réponses_Domaines!A1782,Réponses_Répondants!$A$2:$B$5000,2,FALSE),"")</f>
        <v>UGA</v>
      </c>
      <c r="C1782">
        <f>Réponses_Domaines!D1782</f>
        <v>1</v>
      </c>
      <c r="D1782" t="str">
        <f>B1782&amp;"|"&amp;A1782</f>
        <v>UGA|D05</v>
      </c>
      <c r="E1782">
        <f>IF(C1782="","",IF(COUNTIF($D$2:D1782,D1782)=1,1,0))</f>
        <v>0</v>
      </c>
    </row>
    <row r="1783" spans="1:5" x14ac:dyDescent="0.2">
      <c r="A1783" t="str">
        <f>Réponses_Domaines!B1783</f>
        <v>D06</v>
      </c>
      <c r="B1783" t="str">
        <f>IFERROR(VLOOKUP(Réponses_Domaines!A1783,Réponses_Répondants!$A$2:$B$5000,2,FALSE),"")</f>
        <v>UGA</v>
      </c>
      <c r="C1783">
        <f>Réponses_Domaines!D1783</f>
        <v>0</v>
      </c>
      <c r="D1783" t="str">
        <f>B1783&amp;"|"&amp;A1783</f>
        <v>UGA|D06</v>
      </c>
      <c r="E1783">
        <f>IF(C1783="","",IF(COUNTIF($D$2:D1783,D1783)=1,1,0))</f>
        <v>0</v>
      </c>
    </row>
    <row r="1784" spans="1:5" x14ac:dyDescent="0.2">
      <c r="A1784" t="str">
        <f>Réponses_Domaines!B1784</f>
        <v>D07</v>
      </c>
      <c r="B1784" t="str">
        <f>IFERROR(VLOOKUP(Réponses_Domaines!A1784,Réponses_Répondants!$A$2:$B$5000,2,FALSE),"")</f>
        <v>UGA</v>
      </c>
      <c r="C1784">
        <f>Réponses_Domaines!D1784</f>
        <v>4</v>
      </c>
      <c r="D1784" t="str">
        <f>B1784&amp;"|"&amp;A1784</f>
        <v>UGA|D07</v>
      </c>
      <c r="E1784">
        <f>IF(C1784="","",IF(COUNTIF($D$2:D1784,D1784)=1,1,0))</f>
        <v>0</v>
      </c>
    </row>
    <row r="1785" spans="1:5" x14ac:dyDescent="0.2">
      <c r="A1785" t="str">
        <f>Réponses_Domaines!B1785</f>
        <v>D08</v>
      </c>
      <c r="B1785" t="str">
        <f>IFERROR(VLOOKUP(Réponses_Domaines!A1785,Réponses_Répondants!$A$2:$B$5000,2,FALSE),"")</f>
        <v>UGA</v>
      </c>
      <c r="C1785">
        <f>Réponses_Domaines!D1785</f>
        <v>0</v>
      </c>
      <c r="D1785" t="str">
        <f>B1785&amp;"|"&amp;A1785</f>
        <v>UGA|D08</v>
      </c>
      <c r="E1785">
        <f>IF(C1785="","",IF(COUNTIF($D$2:D1785,D1785)=1,1,0))</f>
        <v>0</v>
      </c>
    </row>
    <row r="1786" spans="1:5" x14ac:dyDescent="0.2">
      <c r="A1786" t="str">
        <f>Réponses_Domaines!B1786</f>
        <v>D09</v>
      </c>
      <c r="B1786" t="str">
        <f>IFERROR(VLOOKUP(Réponses_Domaines!A1786,Réponses_Répondants!$A$2:$B$5000,2,FALSE),"")</f>
        <v>UGA</v>
      </c>
      <c r="C1786">
        <f>Réponses_Domaines!D1786</f>
        <v>0</v>
      </c>
      <c r="D1786" t="str">
        <f>B1786&amp;"|"&amp;A1786</f>
        <v>UGA|D09</v>
      </c>
      <c r="E1786">
        <f>IF(C1786="","",IF(COUNTIF($D$2:D1786,D1786)=1,1,0))</f>
        <v>0</v>
      </c>
    </row>
    <row r="1787" spans="1:5" x14ac:dyDescent="0.2">
      <c r="A1787" t="str">
        <f>Réponses_Domaines!B1787</f>
        <v>D10</v>
      </c>
      <c r="B1787" t="str">
        <f>IFERROR(VLOOKUP(Réponses_Domaines!A1787,Réponses_Répondants!$A$2:$B$5000,2,FALSE),"")</f>
        <v>UGA</v>
      </c>
      <c r="C1787">
        <f>Réponses_Domaines!D1787</f>
        <v>0</v>
      </c>
      <c r="D1787" t="str">
        <f>B1787&amp;"|"&amp;A1787</f>
        <v>UGA|D10</v>
      </c>
      <c r="E1787">
        <f>IF(C1787="","",IF(COUNTIF($D$2:D1787,D1787)=1,1,0))</f>
        <v>0</v>
      </c>
    </row>
    <row r="1788" spans="1:5" x14ac:dyDescent="0.2">
      <c r="A1788" t="str">
        <f>Réponses_Domaines!B1788</f>
        <v>D11</v>
      </c>
      <c r="B1788" t="str">
        <f>IFERROR(VLOOKUP(Réponses_Domaines!A1788,Réponses_Répondants!$A$2:$B$5000,2,FALSE),"")</f>
        <v>UGA</v>
      </c>
      <c r="C1788">
        <f>Réponses_Domaines!D1788</f>
        <v>0</v>
      </c>
      <c r="D1788" t="str">
        <f>B1788&amp;"|"&amp;A1788</f>
        <v>UGA|D11</v>
      </c>
      <c r="E1788">
        <f>IF(C1788="","",IF(COUNTIF($D$2:D1788,D1788)=1,1,0))</f>
        <v>0</v>
      </c>
    </row>
    <row r="1789" spans="1:5" x14ac:dyDescent="0.2">
      <c r="A1789" t="str">
        <f>Réponses_Domaines!B1789</f>
        <v>D12</v>
      </c>
      <c r="B1789" t="str">
        <f>IFERROR(VLOOKUP(Réponses_Domaines!A1789,Réponses_Répondants!$A$2:$B$5000,2,FALSE),"")</f>
        <v>UGA</v>
      </c>
      <c r="C1789">
        <f>Réponses_Domaines!D1789</f>
        <v>3</v>
      </c>
      <c r="D1789" t="str">
        <f>B1789&amp;"|"&amp;A1789</f>
        <v>UGA|D12</v>
      </c>
      <c r="E1789">
        <f>IF(C1789="","",IF(COUNTIF($D$2:D1789,D1789)=1,1,0))</f>
        <v>0</v>
      </c>
    </row>
    <row r="1790" spans="1:5" x14ac:dyDescent="0.2">
      <c r="A1790" t="str">
        <f>Réponses_Domaines!B1790</f>
        <v>D01</v>
      </c>
      <c r="B1790" t="str">
        <f>IFERROR(VLOOKUP(Réponses_Domaines!A1790,Réponses_Répondants!$A$2:$B$5000,2,FALSE),"")</f>
        <v>RWA</v>
      </c>
      <c r="C1790">
        <f>Réponses_Domaines!D1790</f>
        <v>0</v>
      </c>
      <c r="D1790" t="str">
        <f>B1790&amp;"|"&amp;A1790</f>
        <v>RWA|D01</v>
      </c>
      <c r="E1790">
        <f>IF(C1790="","",IF(COUNTIF($D$2:D1790,D1790)=1,1,0))</f>
        <v>0</v>
      </c>
    </row>
    <row r="1791" spans="1:5" x14ac:dyDescent="0.2">
      <c r="A1791" t="str">
        <f>Réponses_Domaines!B1791</f>
        <v>D02</v>
      </c>
      <c r="B1791" t="str">
        <f>IFERROR(VLOOKUP(Réponses_Domaines!A1791,Réponses_Répondants!$A$2:$B$5000,2,FALSE),"")</f>
        <v>RWA</v>
      </c>
      <c r="C1791">
        <f>Réponses_Domaines!D1791</f>
        <v>2</v>
      </c>
      <c r="D1791" t="str">
        <f>B1791&amp;"|"&amp;A1791</f>
        <v>RWA|D02</v>
      </c>
      <c r="E1791">
        <f>IF(C1791="","",IF(COUNTIF($D$2:D1791,D1791)=1,1,0))</f>
        <v>0</v>
      </c>
    </row>
    <row r="1792" spans="1:5" x14ac:dyDescent="0.2">
      <c r="A1792" t="str">
        <f>Réponses_Domaines!B1792</f>
        <v>D03</v>
      </c>
      <c r="B1792" t="str">
        <f>IFERROR(VLOOKUP(Réponses_Domaines!A1792,Réponses_Répondants!$A$2:$B$5000,2,FALSE),"")</f>
        <v>RWA</v>
      </c>
      <c r="C1792">
        <f>Réponses_Domaines!D1792</f>
        <v>3</v>
      </c>
      <c r="D1792" t="str">
        <f>B1792&amp;"|"&amp;A1792</f>
        <v>RWA|D03</v>
      </c>
      <c r="E1792">
        <f>IF(C1792="","",IF(COUNTIF($D$2:D1792,D1792)=1,1,0))</f>
        <v>0</v>
      </c>
    </row>
    <row r="1793" spans="1:5" x14ac:dyDescent="0.2">
      <c r="A1793" t="str">
        <f>Réponses_Domaines!B1793</f>
        <v>D04</v>
      </c>
      <c r="B1793" t="str">
        <f>IFERROR(VLOOKUP(Réponses_Domaines!A1793,Réponses_Répondants!$A$2:$B$5000,2,FALSE),"")</f>
        <v>RWA</v>
      </c>
      <c r="C1793">
        <f>Réponses_Domaines!D1793</f>
        <v>1</v>
      </c>
      <c r="D1793" t="str">
        <f>B1793&amp;"|"&amp;A1793</f>
        <v>RWA|D04</v>
      </c>
      <c r="E1793">
        <f>IF(C1793="","",IF(COUNTIF($D$2:D1793,D1793)=1,1,0))</f>
        <v>0</v>
      </c>
    </row>
    <row r="1794" spans="1:5" x14ac:dyDescent="0.2">
      <c r="A1794" t="str">
        <f>Réponses_Domaines!B1794</f>
        <v>D05</v>
      </c>
      <c r="B1794" t="str">
        <f>IFERROR(VLOOKUP(Réponses_Domaines!A1794,Réponses_Répondants!$A$2:$B$5000,2,FALSE),"")</f>
        <v>RWA</v>
      </c>
      <c r="C1794">
        <f>Réponses_Domaines!D1794</f>
        <v>0</v>
      </c>
      <c r="D1794" t="str">
        <f>B1794&amp;"|"&amp;A1794</f>
        <v>RWA|D05</v>
      </c>
      <c r="E1794">
        <f>IF(C1794="","",IF(COUNTIF($D$2:D1794,D1794)=1,1,0))</f>
        <v>0</v>
      </c>
    </row>
    <row r="1795" spans="1:5" x14ac:dyDescent="0.2">
      <c r="A1795" t="str">
        <f>Réponses_Domaines!B1795</f>
        <v>D06</v>
      </c>
      <c r="B1795" t="str">
        <f>IFERROR(VLOOKUP(Réponses_Domaines!A1795,Réponses_Répondants!$A$2:$B$5000,2,FALSE),"")</f>
        <v>RWA</v>
      </c>
      <c r="C1795">
        <f>Réponses_Domaines!D1795</f>
        <v>0</v>
      </c>
      <c r="D1795" t="str">
        <f>B1795&amp;"|"&amp;A1795</f>
        <v>RWA|D06</v>
      </c>
      <c r="E1795">
        <f>IF(C1795="","",IF(COUNTIF($D$2:D1795,D1795)=1,1,0))</f>
        <v>0</v>
      </c>
    </row>
    <row r="1796" spans="1:5" x14ac:dyDescent="0.2">
      <c r="A1796" t="str">
        <f>Réponses_Domaines!B1796</f>
        <v>D07</v>
      </c>
      <c r="B1796" t="str">
        <f>IFERROR(VLOOKUP(Réponses_Domaines!A1796,Réponses_Répondants!$A$2:$B$5000,2,FALSE),"")</f>
        <v>RWA</v>
      </c>
      <c r="C1796">
        <f>Réponses_Domaines!D1796</f>
        <v>0</v>
      </c>
      <c r="D1796" t="str">
        <f>B1796&amp;"|"&amp;A1796</f>
        <v>RWA|D07</v>
      </c>
      <c r="E1796">
        <f>IF(C1796="","",IF(COUNTIF($D$2:D1796,D1796)=1,1,0))</f>
        <v>0</v>
      </c>
    </row>
    <row r="1797" spans="1:5" x14ac:dyDescent="0.2">
      <c r="A1797" t="str">
        <f>Réponses_Domaines!B1797</f>
        <v>D08</v>
      </c>
      <c r="B1797" t="str">
        <f>IFERROR(VLOOKUP(Réponses_Domaines!A1797,Réponses_Répondants!$A$2:$B$5000,2,FALSE),"")</f>
        <v>RWA</v>
      </c>
      <c r="C1797">
        <f>Réponses_Domaines!D1797</f>
        <v>0</v>
      </c>
      <c r="D1797" t="str">
        <f>B1797&amp;"|"&amp;A1797</f>
        <v>RWA|D08</v>
      </c>
      <c r="E1797">
        <f>IF(C1797="","",IF(COUNTIF($D$2:D1797,D1797)=1,1,0))</f>
        <v>0</v>
      </c>
    </row>
    <row r="1798" spans="1:5" x14ac:dyDescent="0.2">
      <c r="A1798" t="str">
        <f>Réponses_Domaines!B1798</f>
        <v>D09</v>
      </c>
      <c r="B1798" t="str">
        <f>IFERROR(VLOOKUP(Réponses_Domaines!A1798,Réponses_Répondants!$A$2:$B$5000,2,FALSE),"")</f>
        <v>RWA</v>
      </c>
      <c r="C1798">
        <f>Réponses_Domaines!D1798</f>
        <v>0</v>
      </c>
      <c r="D1798" t="str">
        <f>B1798&amp;"|"&amp;A1798</f>
        <v>RWA|D09</v>
      </c>
      <c r="E1798">
        <f>IF(C1798="","",IF(COUNTIF($D$2:D1798,D1798)=1,1,0))</f>
        <v>0</v>
      </c>
    </row>
    <row r="1799" spans="1:5" x14ac:dyDescent="0.2">
      <c r="A1799" t="str">
        <f>Réponses_Domaines!B1799</f>
        <v>D10</v>
      </c>
      <c r="B1799" t="str">
        <f>IFERROR(VLOOKUP(Réponses_Domaines!A1799,Réponses_Répondants!$A$2:$B$5000,2,FALSE),"")</f>
        <v>RWA</v>
      </c>
      <c r="C1799">
        <f>Réponses_Domaines!D1799</f>
        <v>5</v>
      </c>
      <c r="D1799" t="str">
        <f>B1799&amp;"|"&amp;A1799</f>
        <v>RWA|D10</v>
      </c>
      <c r="E1799">
        <f>IF(C1799="","",IF(COUNTIF($D$2:D1799,D1799)=1,1,0))</f>
        <v>0</v>
      </c>
    </row>
    <row r="1800" spans="1:5" x14ac:dyDescent="0.2">
      <c r="A1800" t="str">
        <f>Réponses_Domaines!B1800</f>
        <v>D11</v>
      </c>
      <c r="B1800" t="str">
        <f>IFERROR(VLOOKUP(Réponses_Domaines!A1800,Réponses_Répondants!$A$2:$B$5000,2,FALSE),"")</f>
        <v>RWA</v>
      </c>
      <c r="C1800">
        <f>Réponses_Domaines!D1800</f>
        <v>4</v>
      </c>
      <c r="D1800" t="str">
        <f>B1800&amp;"|"&amp;A1800</f>
        <v>RWA|D11</v>
      </c>
      <c r="E1800">
        <f>IF(C1800="","",IF(COUNTIF($D$2:D1800,D1800)=1,1,0))</f>
        <v>0</v>
      </c>
    </row>
    <row r="1801" spans="1:5" x14ac:dyDescent="0.2">
      <c r="A1801" t="str">
        <f>Réponses_Domaines!B1801</f>
        <v>D12</v>
      </c>
      <c r="B1801" t="str">
        <f>IFERROR(VLOOKUP(Réponses_Domaines!A1801,Réponses_Répondants!$A$2:$B$5000,2,FALSE),"")</f>
        <v>RWA</v>
      </c>
      <c r="C1801">
        <f>Réponses_Domaines!D1801</f>
        <v>0</v>
      </c>
      <c r="D1801" t="str">
        <f>B1801&amp;"|"&amp;A1801</f>
        <v>RWA|D12</v>
      </c>
      <c r="E1801">
        <f>IF(C1801="","",IF(COUNTIF($D$2:D1801,D1801)=1,1,0))</f>
        <v>0</v>
      </c>
    </row>
    <row r="1802" spans="1:5" x14ac:dyDescent="0.2">
      <c r="A1802" t="str">
        <f>Réponses_Domaines!B1802</f>
        <v>D01</v>
      </c>
      <c r="B1802" t="str">
        <f>IFERROR(VLOOKUP(Réponses_Domaines!A1802,Réponses_Répondants!$A$2:$B$5000,2,FALSE),"")</f>
        <v>NER</v>
      </c>
      <c r="C1802">
        <f>Réponses_Domaines!D1802</f>
        <v>5</v>
      </c>
      <c r="D1802" t="str">
        <f>B1802&amp;"|"&amp;A1802</f>
        <v>NER|D01</v>
      </c>
      <c r="E1802">
        <f>IF(C1802="","",IF(COUNTIF($D$2:D1802,D1802)=1,1,0))</f>
        <v>0</v>
      </c>
    </row>
    <row r="1803" spans="1:5" x14ac:dyDescent="0.2">
      <c r="A1803" t="str">
        <f>Réponses_Domaines!B1803</f>
        <v>D02</v>
      </c>
      <c r="B1803" t="str">
        <f>IFERROR(VLOOKUP(Réponses_Domaines!A1803,Réponses_Répondants!$A$2:$B$5000,2,FALSE),"")</f>
        <v>NER</v>
      </c>
      <c r="C1803">
        <f>Réponses_Domaines!D1803</f>
        <v>0</v>
      </c>
      <c r="D1803" t="str">
        <f>B1803&amp;"|"&amp;A1803</f>
        <v>NER|D02</v>
      </c>
      <c r="E1803">
        <f>IF(C1803="","",IF(COUNTIF($D$2:D1803,D1803)=1,1,0))</f>
        <v>0</v>
      </c>
    </row>
    <row r="1804" spans="1:5" x14ac:dyDescent="0.2">
      <c r="A1804" t="str">
        <f>Réponses_Domaines!B1804</f>
        <v>D03</v>
      </c>
      <c r="B1804" t="str">
        <f>IFERROR(VLOOKUP(Réponses_Domaines!A1804,Réponses_Répondants!$A$2:$B$5000,2,FALSE),"")</f>
        <v>NER</v>
      </c>
      <c r="C1804">
        <f>Réponses_Domaines!D1804</f>
        <v>3</v>
      </c>
      <c r="D1804" t="str">
        <f>B1804&amp;"|"&amp;A1804</f>
        <v>NER|D03</v>
      </c>
      <c r="E1804">
        <f>IF(C1804="","",IF(COUNTIF($D$2:D1804,D1804)=1,1,0))</f>
        <v>0</v>
      </c>
    </row>
    <row r="1805" spans="1:5" x14ac:dyDescent="0.2">
      <c r="A1805" t="str">
        <f>Réponses_Domaines!B1805</f>
        <v>D04</v>
      </c>
      <c r="B1805" t="str">
        <f>IFERROR(VLOOKUP(Réponses_Domaines!A1805,Réponses_Répondants!$A$2:$B$5000,2,FALSE),"")</f>
        <v>NER</v>
      </c>
      <c r="C1805">
        <f>Réponses_Domaines!D1805</f>
        <v>4</v>
      </c>
      <c r="D1805" t="str">
        <f>B1805&amp;"|"&amp;A1805</f>
        <v>NER|D04</v>
      </c>
      <c r="E1805">
        <f>IF(C1805="","",IF(COUNTIF($D$2:D1805,D1805)=1,1,0))</f>
        <v>0</v>
      </c>
    </row>
    <row r="1806" spans="1:5" x14ac:dyDescent="0.2">
      <c r="A1806" t="str">
        <f>Réponses_Domaines!B1806</f>
        <v>D05</v>
      </c>
      <c r="B1806" t="str">
        <f>IFERROR(VLOOKUP(Réponses_Domaines!A1806,Réponses_Répondants!$A$2:$B$5000,2,FALSE),"")</f>
        <v>NER</v>
      </c>
      <c r="C1806">
        <f>Réponses_Domaines!D1806</f>
        <v>0</v>
      </c>
      <c r="D1806" t="str">
        <f>B1806&amp;"|"&amp;A1806</f>
        <v>NER|D05</v>
      </c>
      <c r="E1806">
        <f>IF(C1806="","",IF(COUNTIF($D$2:D1806,D1806)=1,1,0))</f>
        <v>0</v>
      </c>
    </row>
    <row r="1807" spans="1:5" x14ac:dyDescent="0.2">
      <c r="A1807" t="str">
        <f>Réponses_Domaines!B1807</f>
        <v>D06</v>
      </c>
      <c r="B1807" t="str">
        <f>IFERROR(VLOOKUP(Réponses_Domaines!A1807,Réponses_Répondants!$A$2:$B$5000,2,FALSE),"")</f>
        <v>NER</v>
      </c>
      <c r="C1807">
        <f>Réponses_Domaines!D1807</f>
        <v>2</v>
      </c>
      <c r="D1807" t="str">
        <f>B1807&amp;"|"&amp;A1807</f>
        <v>NER|D06</v>
      </c>
      <c r="E1807">
        <f>IF(C1807="","",IF(COUNTIF($D$2:D1807,D1807)=1,1,0))</f>
        <v>0</v>
      </c>
    </row>
    <row r="1808" spans="1:5" x14ac:dyDescent="0.2">
      <c r="A1808" t="str">
        <f>Réponses_Domaines!B1808</f>
        <v>D07</v>
      </c>
      <c r="B1808" t="str">
        <f>IFERROR(VLOOKUP(Réponses_Domaines!A1808,Réponses_Répondants!$A$2:$B$5000,2,FALSE),"")</f>
        <v>NER</v>
      </c>
      <c r="C1808">
        <f>Réponses_Domaines!D1808</f>
        <v>0</v>
      </c>
      <c r="D1808" t="str">
        <f>B1808&amp;"|"&amp;A1808</f>
        <v>NER|D07</v>
      </c>
      <c r="E1808">
        <f>IF(C1808="","",IF(COUNTIF($D$2:D1808,D1808)=1,1,0))</f>
        <v>0</v>
      </c>
    </row>
    <row r="1809" spans="1:5" x14ac:dyDescent="0.2">
      <c r="A1809" t="str">
        <f>Réponses_Domaines!B1809</f>
        <v>D08</v>
      </c>
      <c r="B1809" t="str">
        <f>IFERROR(VLOOKUP(Réponses_Domaines!A1809,Réponses_Répondants!$A$2:$B$5000,2,FALSE),"")</f>
        <v>NER</v>
      </c>
      <c r="C1809">
        <f>Réponses_Domaines!D1809</f>
        <v>0</v>
      </c>
      <c r="D1809" t="str">
        <f>B1809&amp;"|"&amp;A1809</f>
        <v>NER|D08</v>
      </c>
      <c r="E1809">
        <f>IF(C1809="","",IF(COUNTIF($D$2:D1809,D1809)=1,1,0))</f>
        <v>0</v>
      </c>
    </row>
    <row r="1810" spans="1:5" x14ac:dyDescent="0.2">
      <c r="A1810" t="str">
        <f>Réponses_Domaines!B1810</f>
        <v>D09</v>
      </c>
      <c r="B1810" t="str">
        <f>IFERROR(VLOOKUP(Réponses_Domaines!A1810,Réponses_Répondants!$A$2:$B$5000,2,FALSE),"")</f>
        <v>NER</v>
      </c>
      <c r="C1810">
        <f>Réponses_Domaines!D1810</f>
        <v>0</v>
      </c>
      <c r="D1810" t="str">
        <f>B1810&amp;"|"&amp;A1810</f>
        <v>NER|D09</v>
      </c>
      <c r="E1810">
        <f>IF(C1810="","",IF(COUNTIF($D$2:D1810,D1810)=1,1,0))</f>
        <v>0</v>
      </c>
    </row>
    <row r="1811" spans="1:5" x14ac:dyDescent="0.2">
      <c r="A1811" t="str">
        <f>Réponses_Domaines!B1811</f>
        <v>D10</v>
      </c>
      <c r="B1811" t="str">
        <f>IFERROR(VLOOKUP(Réponses_Domaines!A1811,Réponses_Répondants!$A$2:$B$5000,2,FALSE),"")</f>
        <v>NER</v>
      </c>
      <c r="C1811">
        <f>Réponses_Domaines!D1811</f>
        <v>0</v>
      </c>
      <c r="D1811" t="str">
        <f>B1811&amp;"|"&amp;A1811</f>
        <v>NER|D10</v>
      </c>
      <c r="E1811">
        <f>IF(C1811="","",IF(COUNTIF($D$2:D1811,D1811)=1,1,0))</f>
        <v>0</v>
      </c>
    </row>
    <row r="1812" spans="1:5" x14ac:dyDescent="0.2">
      <c r="A1812" t="str">
        <f>Réponses_Domaines!B1812</f>
        <v>D11</v>
      </c>
      <c r="B1812" t="str">
        <f>IFERROR(VLOOKUP(Réponses_Domaines!A1812,Réponses_Répondants!$A$2:$B$5000,2,FALSE),"")</f>
        <v>NER</v>
      </c>
      <c r="C1812">
        <f>Réponses_Domaines!D1812</f>
        <v>1</v>
      </c>
      <c r="D1812" t="str">
        <f>B1812&amp;"|"&amp;A1812</f>
        <v>NER|D11</v>
      </c>
      <c r="E1812">
        <f>IF(C1812="","",IF(COUNTIF($D$2:D1812,D1812)=1,1,0))</f>
        <v>0</v>
      </c>
    </row>
    <row r="1813" spans="1:5" x14ac:dyDescent="0.2">
      <c r="A1813" t="str">
        <f>Réponses_Domaines!B1813</f>
        <v>D12</v>
      </c>
      <c r="B1813" t="str">
        <f>IFERROR(VLOOKUP(Réponses_Domaines!A1813,Réponses_Répondants!$A$2:$B$5000,2,FALSE),"")</f>
        <v>NER</v>
      </c>
      <c r="C1813">
        <f>Réponses_Domaines!D1813</f>
        <v>0</v>
      </c>
      <c r="D1813" t="str">
        <f>B1813&amp;"|"&amp;A1813</f>
        <v>NER|D12</v>
      </c>
      <c r="E1813">
        <f>IF(C1813="","",IF(COUNTIF($D$2:D1813,D1813)=1,1,0))</f>
        <v>0</v>
      </c>
    </row>
    <row r="1814" spans="1:5" x14ac:dyDescent="0.2">
      <c r="A1814" t="str">
        <f>Réponses_Domaines!B1814</f>
        <v>D01</v>
      </c>
      <c r="B1814" t="str">
        <f>IFERROR(VLOOKUP(Réponses_Domaines!A1814,Réponses_Répondants!$A$2:$B$5000,2,FALSE),"")</f>
        <v>LBR</v>
      </c>
      <c r="C1814">
        <f>Réponses_Domaines!D1814</f>
        <v>4</v>
      </c>
      <c r="D1814" t="str">
        <f>B1814&amp;"|"&amp;A1814</f>
        <v>LBR|D01</v>
      </c>
      <c r="E1814">
        <f>IF(C1814="","",IF(COUNTIF($D$2:D1814,D1814)=1,1,0))</f>
        <v>0</v>
      </c>
    </row>
    <row r="1815" spans="1:5" x14ac:dyDescent="0.2">
      <c r="A1815" t="str">
        <f>Réponses_Domaines!B1815</f>
        <v>D02</v>
      </c>
      <c r="B1815" t="str">
        <f>IFERROR(VLOOKUP(Réponses_Domaines!A1815,Réponses_Répondants!$A$2:$B$5000,2,FALSE),"")</f>
        <v>LBR</v>
      </c>
      <c r="C1815">
        <f>Réponses_Domaines!D1815</f>
        <v>1</v>
      </c>
      <c r="D1815" t="str">
        <f>B1815&amp;"|"&amp;A1815</f>
        <v>LBR|D02</v>
      </c>
      <c r="E1815">
        <f>IF(C1815="","",IF(COUNTIF($D$2:D1815,D1815)=1,1,0))</f>
        <v>0</v>
      </c>
    </row>
    <row r="1816" spans="1:5" x14ac:dyDescent="0.2">
      <c r="A1816" t="str">
        <f>Réponses_Domaines!B1816</f>
        <v>D03</v>
      </c>
      <c r="B1816" t="str">
        <f>IFERROR(VLOOKUP(Réponses_Domaines!A1816,Réponses_Répondants!$A$2:$B$5000,2,FALSE),"")</f>
        <v>LBR</v>
      </c>
      <c r="C1816">
        <f>Réponses_Domaines!D1816</f>
        <v>0</v>
      </c>
      <c r="D1816" t="str">
        <f>B1816&amp;"|"&amp;A1816</f>
        <v>LBR|D03</v>
      </c>
      <c r="E1816">
        <f>IF(C1816="","",IF(COUNTIF($D$2:D1816,D1816)=1,1,0))</f>
        <v>0</v>
      </c>
    </row>
    <row r="1817" spans="1:5" x14ac:dyDescent="0.2">
      <c r="A1817" t="str">
        <f>Réponses_Domaines!B1817</f>
        <v>D04</v>
      </c>
      <c r="B1817" t="str">
        <f>IFERROR(VLOOKUP(Réponses_Domaines!A1817,Réponses_Répondants!$A$2:$B$5000,2,FALSE),"")</f>
        <v>LBR</v>
      </c>
      <c r="C1817">
        <f>Réponses_Domaines!D1817</f>
        <v>3</v>
      </c>
      <c r="D1817" t="str">
        <f>B1817&amp;"|"&amp;A1817</f>
        <v>LBR|D04</v>
      </c>
      <c r="E1817">
        <f>IF(C1817="","",IF(COUNTIF($D$2:D1817,D1817)=1,1,0))</f>
        <v>0</v>
      </c>
    </row>
    <row r="1818" spans="1:5" x14ac:dyDescent="0.2">
      <c r="A1818" t="str">
        <f>Réponses_Domaines!B1818</f>
        <v>D05</v>
      </c>
      <c r="B1818" t="str">
        <f>IFERROR(VLOOKUP(Réponses_Domaines!A1818,Réponses_Répondants!$A$2:$B$5000,2,FALSE),"")</f>
        <v>LBR</v>
      </c>
      <c r="C1818">
        <f>Réponses_Domaines!D1818</f>
        <v>0</v>
      </c>
      <c r="D1818" t="str">
        <f>B1818&amp;"|"&amp;A1818</f>
        <v>LBR|D05</v>
      </c>
      <c r="E1818">
        <f>IF(C1818="","",IF(COUNTIF($D$2:D1818,D1818)=1,1,0))</f>
        <v>0</v>
      </c>
    </row>
    <row r="1819" spans="1:5" x14ac:dyDescent="0.2">
      <c r="A1819" t="str">
        <f>Réponses_Domaines!B1819</f>
        <v>D06</v>
      </c>
      <c r="B1819" t="str">
        <f>IFERROR(VLOOKUP(Réponses_Domaines!A1819,Réponses_Répondants!$A$2:$B$5000,2,FALSE),"")</f>
        <v>LBR</v>
      </c>
      <c r="C1819">
        <f>Réponses_Domaines!D1819</f>
        <v>5</v>
      </c>
      <c r="D1819" t="str">
        <f>B1819&amp;"|"&amp;A1819</f>
        <v>LBR|D06</v>
      </c>
      <c r="E1819">
        <f>IF(C1819="","",IF(COUNTIF($D$2:D1819,D1819)=1,1,0))</f>
        <v>0</v>
      </c>
    </row>
    <row r="1820" spans="1:5" x14ac:dyDescent="0.2">
      <c r="A1820" t="str">
        <f>Réponses_Domaines!B1820</f>
        <v>D07</v>
      </c>
      <c r="B1820" t="str">
        <f>IFERROR(VLOOKUP(Réponses_Domaines!A1820,Réponses_Répondants!$A$2:$B$5000,2,FALSE),"")</f>
        <v>LBR</v>
      </c>
      <c r="C1820">
        <f>Réponses_Domaines!D1820</f>
        <v>2</v>
      </c>
      <c r="D1820" t="str">
        <f>B1820&amp;"|"&amp;A1820</f>
        <v>LBR|D07</v>
      </c>
      <c r="E1820">
        <f>IF(C1820="","",IF(COUNTIF($D$2:D1820,D1820)=1,1,0))</f>
        <v>0</v>
      </c>
    </row>
    <row r="1821" spans="1:5" x14ac:dyDescent="0.2">
      <c r="A1821" t="str">
        <f>Réponses_Domaines!B1821</f>
        <v>D08</v>
      </c>
      <c r="B1821" t="str">
        <f>IFERROR(VLOOKUP(Réponses_Domaines!A1821,Réponses_Répondants!$A$2:$B$5000,2,FALSE),"")</f>
        <v>LBR</v>
      </c>
      <c r="C1821">
        <f>Réponses_Domaines!D1821</f>
        <v>0</v>
      </c>
      <c r="D1821" t="str">
        <f>B1821&amp;"|"&amp;A1821</f>
        <v>LBR|D08</v>
      </c>
      <c r="E1821">
        <f>IF(C1821="","",IF(COUNTIF($D$2:D1821,D1821)=1,1,0))</f>
        <v>0</v>
      </c>
    </row>
    <row r="1822" spans="1:5" x14ac:dyDescent="0.2">
      <c r="A1822" t="str">
        <f>Réponses_Domaines!B1822</f>
        <v>D09</v>
      </c>
      <c r="B1822" t="str">
        <f>IFERROR(VLOOKUP(Réponses_Domaines!A1822,Réponses_Répondants!$A$2:$B$5000,2,FALSE),"")</f>
        <v>LBR</v>
      </c>
      <c r="C1822">
        <f>Réponses_Domaines!D1822</f>
        <v>0</v>
      </c>
      <c r="D1822" t="str">
        <f>B1822&amp;"|"&amp;A1822</f>
        <v>LBR|D09</v>
      </c>
      <c r="E1822">
        <f>IF(C1822="","",IF(COUNTIF($D$2:D1822,D1822)=1,1,0))</f>
        <v>0</v>
      </c>
    </row>
    <row r="1823" spans="1:5" x14ac:dyDescent="0.2">
      <c r="A1823" t="str">
        <f>Réponses_Domaines!B1823</f>
        <v>D10</v>
      </c>
      <c r="B1823" t="str">
        <f>IFERROR(VLOOKUP(Réponses_Domaines!A1823,Réponses_Répondants!$A$2:$B$5000,2,FALSE),"")</f>
        <v>LBR</v>
      </c>
      <c r="C1823">
        <f>Réponses_Domaines!D1823</f>
        <v>0</v>
      </c>
      <c r="D1823" t="str">
        <f>B1823&amp;"|"&amp;A1823</f>
        <v>LBR|D10</v>
      </c>
      <c r="E1823">
        <f>IF(C1823="","",IF(COUNTIF($D$2:D1823,D1823)=1,1,0))</f>
        <v>0</v>
      </c>
    </row>
    <row r="1824" spans="1:5" x14ac:dyDescent="0.2">
      <c r="A1824" t="str">
        <f>Réponses_Domaines!B1824</f>
        <v>D11</v>
      </c>
      <c r="B1824" t="str">
        <f>IFERROR(VLOOKUP(Réponses_Domaines!A1824,Réponses_Répondants!$A$2:$B$5000,2,FALSE),"")</f>
        <v>LBR</v>
      </c>
      <c r="C1824">
        <f>Réponses_Domaines!D1824</f>
        <v>0</v>
      </c>
      <c r="D1824" t="str">
        <f>B1824&amp;"|"&amp;A1824</f>
        <v>LBR|D11</v>
      </c>
      <c r="E1824">
        <f>IF(C1824="","",IF(COUNTIF($D$2:D1824,D1824)=1,1,0))</f>
        <v>0</v>
      </c>
    </row>
    <row r="1825" spans="1:5" x14ac:dyDescent="0.2">
      <c r="A1825" t="str">
        <f>Réponses_Domaines!B1825</f>
        <v>D12</v>
      </c>
      <c r="B1825" t="str">
        <f>IFERROR(VLOOKUP(Réponses_Domaines!A1825,Réponses_Répondants!$A$2:$B$5000,2,FALSE),"")</f>
        <v>LBR</v>
      </c>
      <c r="C1825">
        <f>Réponses_Domaines!D1825</f>
        <v>0</v>
      </c>
      <c r="D1825" t="str">
        <f>B1825&amp;"|"&amp;A1825</f>
        <v>LBR|D12</v>
      </c>
      <c r="E1825">
        <f>IF(C1825="","",IF(COUNTIF($D$2:D1825,D1825)=1,1,0))</f>
        <v>0</v>
      </c>
    </row>
    <row r="1826" spans="1:5" x14ac:dyDescent="0.2">
      <c r="A1826" t="str">
        <f>Réponses_Domaines!B1826</f>
        <v>D01</v>
      </c>
      <c r="B1826" t="str">
        <f>IFERROR(VLOOKUP(Réponses_Domaines!A1826,Réponses_Répondants!$A$2:$B$5000,2,FALSE),"")</f>
        <v>EGY</v>
      </c>
      <c r="C1826">
        <f>Réponses_Domaines!D1826</f>
        <v>3</v>
      </c>
      <c r="D1826" t="str">
        <f>B1826&amp;"|"&amp;A1826</f>
        <v>EGY|D01</v>
      </c>
      <c r="E1826">
        <f>IF(C1826="","",IF(COUNTIF($D$2:D1826,D1826)=1,1,0))</f>
        <v>0</v>
      </c>
    </row>
    <row r="1827" spans="1:5" x14ac:dyDescent="0.2">
      <c r="A1827" t="str">
        <f>Réponses_Domaines!B1827</f>
        <v>D02</v>
      </c>
      <c r="B1827" t="str">
        <f>IFERROR(VLOOKUP(Réponses_Domaines!A1827,Réponses_Répondants!$A$2:$B$5000,2,FALSE),"")</f>
        <v>EGY</v>
      </c>
      <c r="C1827">
        <f>Réponses_Domaines!D1827</f>
        <v>4</v>
      </c>
      <c r="D1827" t="str">
        <f>B1827&amp;"|"&amp;A1827</f>
        <v>EGY|D02</v>
      </c>
      <c r="E1827">
        <f>IF(C1827="","",IF(COUNTIF($D$2:D1827,D1827)=1,1,0))</f>
        <v>0</v>
      </c>
    </row>
    <row r="1828" spans="1:5" x14ac:dyDescent="0.2">
      <c r="A1828" t="str">
        <f>Réponses_Domaines!B1828</f>
        <v>D03</v>
      </c>
      <c r="B1828" t="str">
        <f>IFERROR(VLOOKUP(Réponses_Domaines!A1828,Réponses_Répondants!$A$2:$B$5000,2,FALSE),"")</f>
        <v>EGY</v>
      </c>
      <c r="C1828">
        <f>Réponses_Domaines!D1828</f>
        <v>2</v>
      </c>
      <c r="D1828" t="str">
        <f>B1828&amp;"|"&amp;A1828</f>
        <v>EGY|D03</v>
      </c>
      <c r="E1828">
        <f>IF(C1828="","",IF(COUNTIF($D$2:D1828,D1828)=1,1,0))</f>
        <v>0</v>
      </c>
    </row>
    <row r="1829" spans="1:5" x14ac:dyDescent="0.2">
      <c r="A1829" t="str">
        <f>Réponses_Domaines!B1829</f>
        <v>D04</v>
      </c>
      <c r="B1829" t="str">
        <f>IFERROR(VLOOKUP(Réponses_Domaines!A1829,Réponses_Répondants!$A$2:$B$5000,2,FALSE),"")</f>
        <v>EGY</v>
      </c>
      <c r="C1829">
        <f>Réponses_Domaines!D1829</f>
        <v>0</v>
      </c>
      <c r="D1829" t="str">
        <f>B1829&amp;"|"&amp;A1829</f>
        <v>EGY|D04</v>
      </c>
      <c r="E1829">
        <f>IF(C1829="","",IF(COUNTIF($D$2:D1829,D1829)=1,1,0))</f>
        <v>0</v>
      </c>
    </row>
    <row r="1830" spans="1:5" x14ac:dyDescent="0.2">
      <c r="A1830" t="str">
        <f>Réponses_Domaines!B1830</f>
        <v>D05</v>
      </c>
      <c r="B1830" t="str">
        <f>IFERROR(VLOOKUP(Réponses_Domaines!A1830,Réponses_Répondants!$A$2:$B$5000,2,FALSE),"")</f>
        <v>EGY</v>
      </c>
      <c r="C1830">
        <f>Réponses_Domaines!D1830</f>
        <v>1</v>
      </c>
      <c r="D1830" t="str">
        <f>B1830&amp;"|"&amp;A1830</f>
        <v>EGY|D05</v>
      </c>
      <c r="E1830">
        <f>IF(C1830="","",IF(COUNTIF($D$2:D1830,D1830)=1,1,0))</f>
        <v>0</v>
      </c>
    </row>
    <row r="1831" spans="1:5" x14ac:dyDescent="0.2">
      <c r="A1831" t="str">
        <f>Réponses_Domaines!B1831</f>
        <v>D06</v>
      </c>
      <c r="B1831" t="str">
        <f>IFERROR(VLOOKUP(Réponses_Domaines!A1831,Réponses_Répondants!$A$2:$B$5000,2,FALSE),"")</f>
        <v>EGY</v>
      </c>
      <c r="C1831">
        <f>Réponses_Domaines!D1831</f>
        <v>0</v>
      </c>
      <c r="D1831" t="str">
        <f>B1831&amp;"|"&amp;A1831</f>
        <v>EGY|D06</v>
      </c>
      <c r="E1831">
        <f>IF(C1831="","",IF(COUNTIF($D$2:D1831,D1831)=1,1,0))</f>
        <v>0</v>
      </c>
    </row>
    <row r="1832" spans="1:5" x14ac:dyDescent="0.2">
      <c r="A1832" t="str">
        <f>Réponses_Domaines!B1832</f>
        <v>D07</v>
      </c>
      <c r="B1832" t="str">
        <f>IFERROR(VLOOKUP(Réponses_Domaines!A1832,Réponses_Répondants!$A$2:$B$5000,2,FALSE),"")</f>
        <v>EGY</v>
      </c>
      <c r="C1832">
        <f>Réponses_Domaines!D1832</f>
        <v>0</v>
      </c>
      <c r="D1832" t="str">
        <f>B1832&amp;"|"&amp;A1832</f>
        <v>EGY|D07</v>
      </c>
      <c r="E1832">
        <f>IF(C1832="","",IF(COUNTIF($D$2:D1832,D1832)=1,1,0))</f>
        <v>0</v>
      </c>
    </row>
    <row r="1833" spans="1:5" x14ac:dyDescent="0.2">
      <c r="A1833" t="str">
        <f>Réponses_Domaines!B1833</f>
        <v>D08</v>
      </c>
      <c r="B1833" t="str">
        <f>IFERROR(VLOOKUP(Réponses_Domaines!A1833,Réponses_Répondants!$A$2:$B$5000,2,FALSE),"")</f>
        <v>EGY</v>
      </c>
      <c r="C1833">
        <f>Réponses_Domaines!D1833</f>
        <v>5</v>
      </c>
      <c r="D1833" t="str">
        <f>B1833&amp;"|"&amp;A1833</f>
        <v>EGY|D08</v>
      </c>
      <c r="E1833">
        <f>IF(C1833="","",IF(COUNTIF($D$2:D1833,D1833)=1,1,0))</f>
        <v>0</v>
      </c>
    </row>
    <row r="1834" spans="1:5" x14ac:dyDescent="0.2">
      <c r="A1834" t="str">
        <f>Réponses_Domaines!B1834</f>
        <v>D09</v>
      </c>
      <c r="B1834" t="str">
        <f>IFERROR(VLOOKUP(Réponses_Domaines!A1834,Réponses_Répondants!$A$2:$B$5000,2,FALSE),"")</f>
        <v>EGY</v>
      </c>
      <c r="C1834">
        <f>Réponses_Domaines!D1834</f>
        <v>0</v>
      </c>
      <c r="D1834" t="str">
        <f>B1834&amp;"|"&amp;A1834</f>
        <v>EGY|D09</v>
      </c>
      <c r="E1834">
        <f>IF(C1834="","",IF(COUNTIF($D$2:D1834,D1834)=1,1,0))</f>
        <v>0</v>
      </c>
    </row>
    <row r="1835" spans="1:5" x14ac:dyDescent="0.2">
      <c r="A1835" t="str">
        <f>Réponses_Domaines!B1835</f>
        <v>D10</v>
      </c>
      <c r="B1835" t="str">
        <f>IFERROR(VLOOKUP(Réponses_Domaines!A1835,Réponses_Répondants!$A$2:$B$5000,2,FALSE),"")</f>
        <v>EGY</v>
      </c>
      <c r="C1835">
        <f>Réponses_Domaines!D1835</f>
        <v>0</v>
      </c>
      <c r="D1835" t="str">
        <f>B1835&amp;"|"&amp;A1835</f>
        <v>EGY|D10</v>
      </c>
      <c r="E1835">
        <f>IF(C1835="","",IF(COUNTIF($D$2:D1835,D1835)=1,1,0))</f>
        <v>0</v>
      </c>
    </row>
    <row r="1836" spans="1:5" x14ac:dyDescent="0.2">
      <c r="A1836" t="str">
        <f>Réponses_Domaines!B1836</f>
        <v>D11</v>
      </c>
      <c r="B1836" t="str">
        <f>IFERROR(VLOOKUP(Réponses_Domaines!A1836,Réponses_Répondants!$A$2:$B$5000,2,FALSE),"")</f>
        <v>EGY</v>
      </c>
      <c r="C1836">
        <f>Réponses_Domaines!D1836</f>
        <v>0</v>
      </c>
      <c r="D1836" t="str">
        <f>B1836&amp;"|"&amp;A1836</f>
        <v>EGY|D11</v>
      </c>
      <c r="E1836">
        <f>IF(C1836="","",IF(COUNTIF($D$2:D1836,D1836)=1,1,0))</f>
        <v>0</v>
      </c>
    </row>
    <row r="1837" spans="1:5" x14ac:dyDescent="0.2">
      <c r="A1837" t="str">
        <f>Réponses_Domaines!B1837</f>
        <v>D12</v>
      </c>
      <c r="B1837" t="str">
        <f>IFERROR(VLOOKUP(Réponses_Domaines!A1837,Réponses_Répondants!$A$2:$B$5000,2,FALSE),"")</f>
        <v>EGY</v>
      </c>
      <c r="C1837">
        <f>Réponses_Domaines!D1837</f>
        <v>0</v>
      </c>
      <c r="D1837" t="str">
        <f>B1837&amp;"|"&amp;A1837</f>
        <v>EGY|D12</v>
      </c>
      <c r="E1837">
        <f>IF(C1837="","",IF(COUNTIF($D$2:D1837,D1837)=1,1,0))</f>
        <v>0</v>
      </c>
    </row>
    <row r="1838" spans="1:5" x14ac:dyDescent="0.2">
      <c r="A1838" t="str">
        <f>Réponses_Domaines!B1838</f>
        <v>D01</v>
      </c>
      <c r="B1838" t="str">
        <f>IFERROR(VLOOKUP(Réponses_Domaines!A1838,Réponses_Répondants!$A$2:$B$5000,2,FALSE),"")</f>
        <v>CMR</v>
      </c>
      <c r="C1838">
        <f>Réponses_Domaines!D1838</f>
        <v>0</v>
      </c>
      <c r="D1838" t="str">
        <f>B1838&amp;"|"&amp;A1838</f>
        <v>CMR|D01</v>
      </c>
      <c r="E1838">
        <f>IF(C1838="","",IF(COUNTIF($D$2:D1838,D1838)=1,1,0))</f>
        <v>0</v>
      </c>
    </row>
    <row r="1839" spans="1:5" x14ac:dyDescent="0.2">
      <c r="A1839" t="str">
        <f>Réponses_Domaines!B1839</f>
        <v>D02</v>
      </c>
      <c r="B1839" t="str">
        <f>IFERROR(VLOOKUP(Réponses_Domaines!A1839,Réponses_Répondants!$A$2:$B$5000,2,FALSE),"")</f>
        <v>CMR</v>
      </c>
      <c r="C1839">
        <f>Réponses_Domaines!D1839</f>
        <v>5</v>
      </c>
      <c r="D1839" t="str">
        <f>B1839&amp;"|"&amp;A1839</f>
        <v>CMR|D02</v>
      </c>
      <c r="E1839">
        <f>IF(C1839="","",IF(COUNTIF($D$2:D1839,D1839)=1,1,0))</f>
        <v>0</v>
      </c>
    </row>
    <row r="1840" spans="1:5" x14ac:dyDescent="0.2">
      <c r="A1840" t="str">
        <f>Réponses_Domaines!B1840</f>
        <v>D03</v>
      </c>
      <c r="B1840" t="str">
        <f>IFERROR(VLOOKUP(Réponses_Domaines!A1840,Réponses_Répondants!$A$2:$B$5000,2,FALSE),"")</f>
        <v>CMR</v>
      </c>
      <c r="C1840">
        <f>Réponses_Domaines!D1840</f>
        <v>0</v>
      </c>
      <c r="D1840" t="str">
        <f>B1840&amp;"|"&amp;A1840</f>
        <v>CMR|D03</v>
      </c>
      <c r="E1840">
        <f>IF(C1840="","",IF(COUNTIF($D$2:D1840,D1840)=1,1,0))</f>
        <v>0</v>
      </c>
    </row>
    <row r="1841" spans="1:5" x14ac:dyDescent="0.2">
      <c r="A1841" t="str">
        <f>Réponses_Domaines!B1841</f>
        <v>D04</v>
      </c>
      <c r="B1841" t="str">
        <f>IFERROR(VLOOKUP(Réponses_Domaines!A1841,Réponses_Répondants!$A$2:$B$5000,2,FALSE),"")</f>
        <v>CMR</v>
      </c>
      <c r="C1841">
        <f>Réponses_Domaines!D1841</f>
        <v>4</v>
      </c>
      <c r="D1841" t="str">
        <f>B1841&amp;"|"&amp;A1841</f>
        <v>CMR|D04</v>
      </c>
      <c r="E1841">
        <f>IF(C1841="","",IF(COUNTIF($D$2:D1841,D1841)=1,1,0))</f>
        <v>0</v>
      </c>
    </row>
    <row r="1842" spans="1:5" x14ac:dyDescent="0.2">
      <c r="A1842" t="str">
        <f>Réponses_Domaines!B1842</f>
        <v>D05</v>
      </c>
      <c r="B1842" t="str">
        <f>IFERROR(VLOOKUP(Réponses_Domaines!A1842,Réponses_Répondants!$A$2:$B$5000,2,FALSE),"")</f>
        <v>CMR</v>
      </c>
      <c r="C1842">
        <f>Réponses_Domaines!D1842</f>
        <v>2</v>
      </c>
      <c r="D1842" t="str">
        <f>B1842&amp;"|"&amp;A1842</f>
        <v>CMR|D05</v>
      </c>
      <c r="E1842">
        <f>IF(C1842="","",IF(COUNTIF($D$2:D1842,D1842)=1,1,0))</f>
        <v>0</v>
      </c>
    </row>
    <row r="1843" spans="1:5" x14ac:dyDescent="0.2">
      <c r="A1843" t="str">
        <f>Réponses_Domaines!B1843</f>
        <v>D06</v>
      </c>
      <c r="B1843" t="str">
        <f>IFERROR(VLOOKUP(Réponses_Domaines!A1843,Réponses_Répondants!$A$2:$B$5000,2,FALSE),"")</f>
        <v>CMR</v>
      </c>
      <c r="C1843">
        <f>Réponses_Domaines!D1843</f>
        <v>0</v>
      </c>
      <c r="D1843" t="str">
        <f>B1843&amp;"|"&amp;A1843</f>
        <v>CMR|D06</v>
      </c>
      <c r="E1843">
        <f>IF(C1843="","",IF(COUNTIF($D$2:D1843,D1843)=1,1,0))</f>
        <v>0</v>
      </c>
    </row>
    <row r="1844" spans="1:5" x14ac:dyDescent="0.2">
      <c r="A1844" t="str">
        <f>Réponses_Domaines!B1844</f>
        <v>D07</v>
      </c>
      <c r="B1844" t="str">
        <f>IFERROR(VLOOKUP(Réponses_Domaines!A1844,Réponses_Répondants!$A$2:$B$5000,2,FALSE),"")</f>
        <v>CMR</v>
      </c>
      <c r="C1844">
        <f>Réponses_Domaines!D1844</f>
        <v>0</v>
      </c>
      <c r="D1844" t="str">
        <f>B1844&amp;"|"&amp;A1844</f>
        <v>CMR|D07</v>
      </c>
      <c r="E1844">
        <f>IF(C1844="","",IF(COUNTIF($D$2:D1844,D1844)=1,1,0))</f>
        <v>0</v>
      </c>
    </row>
    <row r="1845" spans="1:5" x14ac:dyDescent="0.2">
      <c r="A1845" t="str">
        <f>Réponses_Domaines!B1845</f>
        <v>D08</v>
      </c>
      <c r="B1845" t="str">
        <f>IFERROR(VLOOKUP(Réponses_Domaines!A1845,Réponses_Répondants!$A$2:$B$5000,2,FALSE),"")</f>
        <v>CMR</v>
      </c>
      <c r="C1845">
        <f>Réponses_Domaines!D1845</f>
        <v>0</v>
      </c>
      <c r="D1845" t="str">
        <f>B1845&amp;"|"&amp;A1845</f>
        <v>CMR|D08</v>
      </c>
      <c r="E1845">
        <f>IF(C1845="","",IF(COUNTIF($D$2:D1845,D1845)=1,1,0))</f>
        <v>0</v>
      </c>
    </row>
    <row r="1846" spans="1:5" x14ac:dyDescent="0.2">
      <c r="A1846" t="str">
        <f>Réponses_Domaines!B1846</f>
        <v>D09</v>
      </c>
      <c r="B1846" t="str">
        <f>IFERROR(VLOOKUP(Réponses_Domaines!A1846,Réponses_Répondants!$A$2:$B$5000,2,FALSE),"")</f>
        <v>CMR</v>
      </c>
      <c r="C1846">
        <f>Réponses_Domaines!D1846</f>
        <v>0</v>
      </c>
      <c r="D1846" t="str">
        <f>B1846&amp;"|"&amp;A1846</f>
        <v>CMR|D09</v>
      </c>
      <c r="E1846">
        <f>IF(C1846="","",IF(COUNTIF($D$2:D1846,D1846)=1,1,0))</f>
        <v>0</v>
      </c>
    </row>
    <row r="1847" spans="1:5" x14ac:dyDescent="0.2">
      <c r="A1847" t="str">
        <f>Réponses_Domaines!B1847</f>
        <v>D10</v>
      </c>
      <c r="B1847" t="str">
        <f>IFERROR(VLOOKUP(Réponses_Domaines!A1847,Réponses_Répondants!$A$2:$B$5000,2,FALSE),"")</f>
        <v>CMR</v>
      </c>
      <c r="C1847">
        <f>Réponses_Domaines!D1847</f>
        <v>3</v>
      </c>
      <c r="D1847" t="str">
        <f>B1847&amp;"|"&amp;A1847</f>
        <v>CMR|D10</v>
      </c>
      <c r="E1847">
        <f>IF(C1847="","",IF(COUNTIF($D$2:D1847,D1847)=1,1,0))</f>
        <v>0</v>
      </c>
    </row>
    <row r="1848" spans="1:5" x14ac:dyDescent="0.2">
      <c r="A1848" t="str">
        <f>Réponses_Domaines!B1848</f>
        <v>D11</v>
      </c>
      <c r="B1848" t="str">
        <f>IFERROR(VLOOKUP(Réponses_Domaines!A1848,Réponses_Répondants!$A$2:$B$5000,2,FALSE),"")</f>
        <v>CMR</v>
      </c>
      <c r="C1848">
        <f>Réponses_Domaines!D1848</f>
        <v>1</v>
      </c>
      <c r="D1848" t="str">
        <f>B1848&amp;"|"&amp;A1848</f>
        <v>CMR|D11</v>
      </c>
      <c r="E1848">
        <f>IF(C1848="","",IF(COUNTIF($D$2:D1848,D1848)=1,1,0))</f>
        <v>0</v>
      </c>
    </row>
    <row r="1849" spans="1:5" x14ac:dyDescent="0.2">
      <c r="A1849" t="str">
        <f>Réponses_Domaines!B1849</f>
        <v>D12</v>
      </c>
      <c r="B1849" t="str">
        <f>IFERROR(VLOOKUP(Réponses_Domaines!A1849,Réponses_Répondants!$A$2:$B$5000,2,FALSE),"")</f>
        <v>CMR</v>
      </c>
      <c r="C1849">
        <f>Réponses_Domaines!D1849</f>
        <v>0</v>
      </c>
      <c r="D1849" t="str">
        <f>B1849&amp;"|"&amp;A1849</f>
        <v>CMR|D12</v>
      </c>
      <c r="E1849">
        <f>IF(C1849="","",IF(COUNTIF($D$2:D1849,D1849)=1,1,0))</f>
        <v>0</v>
      </c>
    </row>
    <row r="1850" spans="1:5" x14ac:dyDescent="0.2">
      <c r="A1850" t="str">
        <f>Réponses_Domaines!B1850</f>
        <v>D01</v>
      </c>
      <c r="B1850" t="str">
        <f>IFERROR(VLOOKUP(Réponses_Domaines!A1850,Réponses_Répondants!$A$2:$B$5000,2,FALSE),"")</f>
        <v>COD</v>
      </c>
      <c r="C1850">
        <f>Réponses_Domaines!D1850</f>
        <v>1</v>
      </c>
      <c r="D1850" t="str">
        <f>B1850&amp;"|"&amp;A1850</f>
        <v>COD|D01</v>
      </c>
      <c r="E1850">
        <f>IF(C1850="","",IF(COUNTIF($D$2:D1850,D1850)=1,1,0))</f>
        <v>0</v>
      </c>
    </row>
    <row r="1851" spans="1:5" x14ac:dyDescent="0.2">
      <c r="A1851" t="str">
        <f>Réponses_Domaines!B1851</f>
        <v>D02</v>
      </c>
      <c r="B1851" t="str">
        <f>IFERROR(VLOOKUP(Réponses_Domaines!A1851,Réponses_Répondants!$A$2:$B$5000,2,FALSE),"")</f>
        <v>COD</v>
      </c>
      <c r="C1851">
        <f>Réponses_Domaines!D1851</f>
        <v>0</v>
      </c>
      <c r="D1851" t="str">
        <f>B1851&amp;"|"&amp;A1851</f>
        <v>COD|D02</v>
      </c>
      <c r="E1851">
        <f>IF(C1851="","",IF(COUNTIF($D$2:D1851,D1851)=1,1,0))</f>
        <v>0</v>
      </c>
    </row>
    <row r="1852" spans="1:5" x14ac:dyDescent="0.2">
      <c r="A1852" t="str">
        <f>Réponses_Domaines!B1852</f>
        <v>D03</v>
      </c>
      <c r="B1852" t="str">
        <f>IFERROR(VLOOKUP(Réponses_Domaines!A1852,Réponses_Répondants!$A$2:$B$5000,2,FALSE),"")</f>
        <v>COD</v>
      </c>
      <c r="C1852">
        <f>Réponses_Domaines!D1852</f>
        <v>4</v>
      </c>
      <c r="D1852" t="str">
        <f>B1852&amp;"|"&amp;A1852</f>
        <v>COD|D03</v>
      </c>
      <c r="E1852">
        <f>IF(C1852="","",IF(COUNTIF($D$2:D1852,D1852)=1,1,0))</f>
        <v>0</v>
      </c>
    </row>
    <row r="1853" spans="1:5" x14ac:dyDescent="0.2">
      <c r="A1853" t="str">
        <f>Réponses_Domaines!B1853</f>
        <v>D04</v>
      </c>
      <c r="B1853" t="str">
        <f>IFERROR(VLOOKUP(Réponses_Domaines!A1853,Réponses_Répondants!$A$2:$B$5000,2,FALSE),"")</f>
        <v>COD</v>
      </c>
      <c r="C1853">
        <f>Réponses_Domaines!D1853</f>
        <v>2</v>
      </c>
      <c r="D1853" t="str">
        <f>B1853&amp;"|"&amp;A1853</f>
        <v>COD|D04</v>
      </c>
      <c r="E1853">
        <f>IF(C1853="","",IF(COUNTIF($D$2:D1853,D1853)=1,1,0))</f>
        <v>0</v>
      </c>
    </row>
    <row r="1854" spans="1:5" x14ac:dyDescent="0.2">
      <c r="A1854" t="str">
        <f>Réponses_Domaines!B1854</f>
        <v>D05</v>
      </c>
      <c r="B1854" t="str">
        <f>IFERROR(VLOOKUP(Réponses_Domaines!A1854,Réponses_Répondants!$A$2:$B$5000,2,FALSE),"")</f>
        <v>COD</v>
      </c>
      <c r="C1854">
        <f>Réponses_Domaines!D1854</f>
        <v>0</v>
      </c>
      <c r="D1854" t="str">
        <f>B1854&amp;"|"&amp;A1854</f>
        <v>COD|D05</v>
      </c>
      <c r="E1854">
        <f>IF(C1854="","",IF(COUNTIF($D$2:D1854,D1854)=1,1,0))</f>
        <v>0</v>
      </c>
    </row>
    <row r="1855" spans="1:5" x14ac:dyDescent="0.2">
      <c r="A1855" t="str">
        <f>Réponses_Domaines!B1855</f>
        <v>D06</v>
      </c>
      <c r="B1855" t="str">
        <f>IFERROR(VLOOKUP(Réponses_Domaines!A1855,Réponses_Répondants!$A$2:$B$5000,2,FALSE),"")</f>
        <v>COD</v>
      </c>
      <c r="C1855">
        <f>Réponses_Domaines!D1855</f>
        <v>0</v>
      </c>
      <c r="D1855" t="str">
        <f>B1855&amp;"|"&amp;A1855</f>
        <v>COD|D06</v>
      </c>
      <c r="E1855">
        <f>IF(C1855="","",IF(COUNTIF($D$2:D1855,D1855)=1,1,0))</f>
        <v>0</v>
      </c>
    </row>
    <row r="1856" spans="1:5" x14ac:dyDescent="0.2">
      <c r="A1856" t="str">
        <f>Réponses_Domaines!B1856</f>
        <v>D07</v>
      </c>
      <c r="B1856" t="str">
        <f>IFERROR(VLOOKUP(Réponses_Domaines!A1856,Réponses_Répondants!$A$2:$B$5000,2,FALSE),"")</f>
        <v>COD</v>
      </c>
      <c r="C1856">
        <f>Réponses_Domaines!D1856</f>
        <v>0</v>
      </c>
      <c r="D1856" t="str">
        <f>B1856&amp;"|"&amp;A1856</f>
        <v>COD|D07</v>
      </c>
      <c r="E1856">
        <f>IF(C1856="","",IF(COUNTIF($D$2:D1856,D1856)=1,1,0))</f>
        <v>0</v>
      </c>
    </row>
    <row r="1857" spans="1:5" x14ac:dyDescent="0.2">
      <c r="A1857" t="str">
        <f>Réponses_Domaines!B1857</f>
        <v>D08</v>
      </c>
      <c r="B1857" t="str">
        <f>IFERROR(VLOOKUP(Réponses_Domaines!A1857,Réponses_Répondants!$A$2:$B$5000,2,FALSE),"")</f>
        <v>COD</v>
      </c>
      <c r="C1857">
        <f>Réponses_Domaines!D1857</f>
        <v>0</v>
      </c>
      <c r="D1857" t="str">
        <f>B1857&amp;"|"&amp;A1857</f>
        <v>COD|D08</v>
      </c>
      <c r="E1857">
        <f>IF(C1857="","",IF(COUNTIF($D$2:D1857,D1857)=1,1,0))</f>
        <v>0</v>
      </c>
    </row>
    <row r="1858" spans="1:5" x14ac:dyDescent="0.2">
      <c r="A1858" t="str">
        <f>Réponses_Domaines!B1858</f>
        <v>D09</v>
      </c>
      <c r="B1858" t="str">
        <f>IFERROR(VLOOKUP(Réponses_Domaines!A1858,Réponses_Répondants!$A$2:$B$5000,2,FALSE),"")</f>
        <v>COD</v>
      </c>
      <c r="C1858">
        <f>Réponses_Domaines!D1858</f>
        <v>5</v>
      </c>
      <c r="D1858" t="str">
        <f>B1858&amp;"|"&amp;A1858</f>
        <v>COD|D09</v>
      </c>
      <c r="E1858">
        <f>IF(C1858="","",IF(COUNTIF($D$2:D1858,D1858)=1,1,0))</f>
        <v>0</v>
      </c>
    </row>
    <row r="1859" spans="1:5" x14ac:dyDescent="0.2">
      <c r="A1859" t="str">
        <f>Réponses_Domaines!B1859</f>
        <v>D10</v>
      </c>
      <c r="B1859" t="str">
        <f>IFERROR(VLOOKUP(Réponses_Domaines!A1859,Réponses_Répondants!$A$2:$B$5000,2,FALSE),"")</f>
        <v>COD</v>
      </c>
      <c r="C1859">
        <f>Réponses_Domaines!D1859</f>
        <v>3</v>
      </c>
      <c r="D1859" t="str">
        <f>B1859&amp;"|"&amp;A1859</f>
        <v>COD|D10</v>
      </c>
      <c r="E1859">
        <f>IF(C1859="","",IF(COUNTIF($D$2:D1859,D1859)=1,1,0))</f>
        <v>0</v>
      </c>
    </row>
    <row r="1860" spans="1:5" x14ac:dyDescent="0.2">
      <c r="A1860" t="str">
        <f>Réponses_Domaines!B1860</f>
        <v>D11</v>
      </c>
      <c r="B1860" t="str">
        <f>IFERROR(VLOOKUP(Réponses_Domaines!A1860,Réponses_Répondants!$A$2:$B$5000,2,FALSE),"")</f>
        <v>COD</v>
      </c>
      <c r="C1860">
        <f>Réponses_Domaines!D1860</f>
        <v>0</v>
      </c>
      <c r="D1860" t="str">
        <f>B1860&amp;"|"&amp;A1860</f>
        <v>COD|D11</v>
      </c>
      <c r="E1860">
        <f>IF(C1860="","",IF(COUNTIF($D$2:D1860,D1860)=1,1,0))</f>
        <v>0</v>
      </c>
    </row>
    <row r="1861" spans="1:5" x14ac:dyDescent="0.2">
      <c r="A1861" t="str">
        <f>Réponses_Domaines!B1861</f>
        <v>D12</v>
      </c>
      <c r="B1861" t="str">
        <f>IFERROR(VLOOKUP(Réponses_Domaines!A1861,Réponses_Répondants!$A$2:$B$5000,2,FALSE),"")</f>
        <v>COD</v>
      </c>
      <c r="C1861">
        <f>Réponses_Domaines!D1861</f>
        <v>0</v>
      </c>
      <c r="D1861" t="str">
        <f>B1861&amp;"|"&amp;A1861</f>
        <v>COD|D12</v>
      </c>
      <c r="E1861">
        <f>IF(C1861="","",IF(COUNTIF($D$2:D1861,D1861)=1,1,0))</f>
        <v>0</v>
      </c>
    </row>
    <row r="1862" spans="1:5" x14ac:dyDescent="0.2">
      <c r="A1862" t="str">
        <f>Réponses_Domaines!B1862</f>
        <v>D01</v>
      </c>
      <c r="B1862" t="str">
        <f>IFERROR(VLOOKUP(Réponses_Domaines!A1862,Réponses_Répondants!$A$2:$B$5000,2,FALSE),"")</f>
        <v>TCD</v>
      </c>
      <c r="C1862">
        <f>Réponses_Domaines!D1862</f>
        <v>0</v>
      </c>
      <c r="D1862" t="str">
        <f>B1862&amp;"|"&amp;A1862</f>
        <v>TCD|D01</v>
      </c>
      <c r="E1862">
        <f>IF(C1862="","",IF(COUNTIF($D$2:D1862,D1862)=1,1,0))</f>
        <v>0</v>
      </c>
    </row>
    <row r="1863" spans="1:5" x14ac:dyDescent="0.2">
      <c r="A1863" t="str">
        <f>Réponses_Domaines!B1863</f>
        <v>D02</v>
      </c>
      <c r="B1863" t="str">
        <f>IFERROR(VLOOKUP(Réponses_Domaines!A1863,Réponses_Répondants!$A$2:$B$5000,2,FALSE),"")</f>
        <v>TCD</v>
      </c>
      <c r="C1863">
        <f>Réponses_Domaines!D1863</f>
        <v>3</v>
      </c>
      <c r="D1863" t="str">
        <f>B1863&amp;"|"&amp;A1863</f>
        <v>TCD|D02</v>
      </c>
      <c r="E1863">
        <f>IF(C1863="","",IF(COUNTIF($D$2:D1863,D1863)=1,1,0))</f>
        <v>0</v>
      </c>
    </row>
    <row r="1864" spans="1:5" x14ac:dyDescent="0.2">
      <c r="A1864" t="str">
        <f>Réponses_Domaines!B1864</f>
        <v>D03</v>
      </c>
      <c r="B1864" t="str">
        <f>IFERROR(VLOOKUP(Réponses_Domaines!A1864,Réponses_Répondants!$A$2:$B$5000,2,FALSE),"")</f>
        <v>TCD</v>
      </c>
      <c r="C1864">
        <f>Réponses_Domaines!D1864</f>
        <v>5</v>
      </c>
      <c r="D1864" t="str">
        <f>B1864&amp;"|"&amp;A1864</f>
        <v>TCD|D03</v>
      </c>
      <c r="E1864">
        <f>IF(C1864="","",IF(COUNTIF($D$2:D1864,D1864)=1,1,0))</f>
        <v>0</v>
      </c>
    </row>
    <row r="1865" spans="1:5" x14ac:dyDescent="0.2">
      <c r="A1865" t="str">
        <f>Réponses_Domaines!B1865</f>
        <v>D04</v>
      </c>
      <c r="B1865" t="str">
        <f>IFERROR(VLOOKUP(Réponses_Domaines!A1865,Réponses_Répondants!$A$2:$B$5000,2,FALSE),"")</f>
        <v>TCD</v>
      </c>
      <c r="C1865">
        <f>Réponses_Domaines!D1865</f>
        <v>0</v>
      </c>
      <c r="D1865" t="str">
        <f>B1865&amp;"|"&amp;A1865</f>
        <v>TCD|D04</v>
      </c>
      <c r="E1865">
        <f>IF(C1865="","",IF(COUNTIF($D$2:D1865,D1865)=1,1,0))</f>
        <v>0</v>
      </c>
    </row>
    <row r="1866" spans="1:5" x14ac:dyDescent="0.2">
      <c r="A1866" t="str">
        <f>Réponses_Domaines!B1866</f>
        <v>D05</v>
      </c>
      <c r="B1866" t="str">
        <f>IFERROR(VLOOKUP(Réponses_Domaines!A1866,Réponses_Répondants!$A$2:$B$5000,2,FALSE),"")</f>
        <v>TCD</v>
      </c>
      <c r="C1866">
        <f>Réponses_Domaines!D1866</f>
        <v>0</v>
      </c>
      <c r="D1866" t="str">
        <f>B1866&amp;"|"&amp;A1866</f>
        <v>TCD|D05</v>
      </c>
      <c r="E1866">
        <f>IF(C1866="","",IF(COUNTIF($D$2:D1866,D1866)=1,1,0))</f>
        <v>0</v>
      </c>
    </row>
    <row r="1867" spans="1:5" x14ac:dyDescent="0.2">
      <c r="A1867" t="str">
        <f>Réponses_Domaines!B1867</f>
        <v>D06</v>
      </c>
      <c r="B1867" t="str">
        <f>IFERROR(VLOOKUP(Réponses_Domaines!A1867,Réponses_Répondants!$A$2:$B$5000,2,FALSE),"")</f>
        <v>TCD</v>
      </c>
      <c r="C1867">
        <f>Réponses_Domaines!D1867</f>
        <v>2</v>
      </c>
      <c r="D1867" t="str">
        <f>B1867&amp;"|"&amp;A1867</f>
        <v>TCD|D06</v>
      </c>
      <c r="E1867">
        <f>IF(C1867="","",IF(COUNTIF($D$2:D1867,D1867)=1,1,0))</f>
        <v>0</v>
      </c>
    </row>
    <row r="1868" spans="1:5" x14ac:dyDescent="0.2">
      <c r="A1868" t="str">
        <f>Réponses_Domaines!B1868</f>
        <v>D07</v>
      </c>
      <c r="B1868" t="str">
        <f>IFERROR(VLOOKUP(Réponses_Domaines!A1868,Réponses_Répondants!$A$2:$B$5000,2,FALSE),"")</f>
        <v>TCD</v>
      </c>
      <c r="C1868">
        <f>Réponses_Domaines!D1868</f>
        <v>4</v>
      </c>
      <c r="D1868" t="str">
        <f>B1868&amp;"|"&amp;A1868</f>
        <v>TCD|D07</v>
      </c>
      <c r="E1868">
        <f>IF(C1868="","",IF(COUNTIF($D$2:D1868,D1868)=1,1,0))</f>
        <v>0</v>
      </c>
    </row>
    <row r="1869" spans="1:5" x14ac:dyDescent="0.2">
      <c r="A1869" t="str">
        <f>Réponses_Domaines!B1869</f>
        <v>D08</v>
      </c>
      <c r="B1869" t="str">
        <f>IFERROR(VLOOKUP(Réponses_Domaines!A1869,Réponses_Répondants!$A$2:$B$5000,2,FALSE),"")</f>
        <v>TCD</v>
      </c>
      <c r="C1869">
        <f>Réponses_Domaines!D1869</f>
        <v>0</v>
      </c>
      <c r="D1869" t="str">
        <f>B1869&amp;"|"&amp;A1869</f>
        <v>TCD|D08</v>
      </c>
      <c r="E1869">
        <f>IF(C1869="","",IF(COUNTIF($D$2:D1869,D1869)=1,1,0))</f>
        <v>0</v>
      </c>
    </row>
    <row r="1870" spans="1:5" x14ac:dyDescent="0.2">
      <c r="A1870" t="str">
        <f>Réponses_Domaines!B1870</f>
        <v>D09</v>
      </c>
      <c r="B1870" t="str">
        <f>IFERROR(VLOOKUP(Réponses_Domaines!A1870,Réponses_Répondants!$A$2:$B$5000,2,FALSE),"")</f>
        <v>TCD</v>
      </c>
      <c r="C1870">
        <f>Réponses_Domaines!D1870</f>
        <v>0</v>
      </c>
      <c r="D1870" t="str">
        <f>B1870&amp;"|"&amp;A1870</f>
        <v>TCD|D09</v>
      </c>
      <c r="E1870">
        <f>IF(C1870="","",IF(COUNTIF($D$2:D1870,D1870)=1,1,0))</f>
        <v>0</v>
      </c>
    </row>
    <row r="1871" spans="1:5" x14ac:dyDescent="0.2">
      <c r="A1871" t="str">
        <f>Réponses_Domaines!B1871</f>
        <v>D10</v>
      </c>
      <c r="B1871" t="str">
        <f>IFERROR(VLOOKUP(Réponses_Domaines!A1871,Réponses_Répondants!$A$2:$B$5000,2,FALSE),"")</f>
        <v>TCD</v>
      </c>
      <c r="C1871">
        <f>Réponses_Domaines!D1871</f>
        <v>1</v>
      </c>
      <c r="D1871" t="str">
        <f>B1871&amp;"|"&amp;A1871</f>
        <v>TCD|D10</v>
      </c>
      <c r="E1871">
        <f>IF(C1871="","",IF(COUNTIF($D$2:D1871,D1871)=1,1,0))</f>
        <v>0</v>
      </c>
    </row>
    <row r="1872" spans="1:5" x14ac:dyDescent="0.2">
      <c r="A1872" t="str">
        <f>Réponses_Domaines!B1872</f>
        <v>D11</v>
      </c>
      <c r="B1872" t="str">
        <f>IFERROR(VLOOKUP(Réponses_Domaines!A1872,Réponses_Répondants!$A$2:$B$5000,2,FALSE),"")</f>
        <v>TCD</v>
      </c>
      <c r="C1872">
        <f>Réponses_Domaines!D1872</f>
        <v>0</v>
      </c>
      <c r="D1872" t="str">
        <f>B1872&amp;"|"&amp;A1872</f>
        <v>TCD|D11</v>
      </c>
      <c r="E1872">
        <f>IF(C1872="","",IF(COUNTIF($D$2:D1872,D1872)=1,1,0))</f>
        <v>0</v>
      </c>
    </row>
    <row r="1873" spans="1:5" x14ac:dyDescent="0.2">
      <c r="A1873" t="str">
        <f>Réponses_Domaines!B1873</f>
        <v>D12</v>
      </c>
      <c r="B1873" t="str">
        <f>IFERROR(VLOOKUP(Réponses_Domaines!A1873,Réponses_Répondants!$A$2:$B$5000,2,FALSE),"")</f>
        <v>TCD</v>
      </c>
      <c r="C1873">
        <f>Réponses_Domaines!D1873</f>
        <v>0</v>
      </c>
      <c r="D1873" t="str">
        <f>B1873&amp;"|"&amp;A1873</f>
        <v>TCD|D12</v>
      </c>
      <c r="E1873">
        <f>IF(C1873="","",IF(COUNTIF($D$2:D1873,D1873)=1,1,0))</f>
        <v>0</v>
      </c>
    </row>
    <row r="1874" spans="1:5" x14ac:dyDescent="0.2">
      <c r="A1874" t="str">
        <f>Réponses_Domaines!B1874</f>
        <v>D01</v>
      </c>
      <c r="B1874" t="str">
        <f>IFERROR(VLOOKUP(Réponses_Domaines!A1874,Réponses_Répondants!$A$2:$B$5000,2,FALSE),"")</f>
        <v>TZA</v>
      </c>
      <c r="C1874">
        <f>Réponses_Domaines!D1874</f>
        <v>0</v>
      </c>
      <c r="D1874" t="str">
        <f>B1874&amp;"|"&amp;A1874</f>
        <v>TZA|D01</v>
      </c>
      <c r="E1874">
        <f>IF(C1874="","",IF(COUNTIF($D$2:D1874,D1874)=1,1,0))</f>
        <v>0</v>
      </c>
    </row>
    <row r="1875" spans="1:5" x14ac:dyDescent="0.2">
      <c r="A1875" t="str">
        <f>Réponses_Domaines!B1875</f>
        <v>D02</v>
      </c>
      <c r="B1875" t="str">
        <f>IFERROR(VLOOKUP(Réponses_Domaines!A1875,Réponses_Répondants!$A$2:$B$5000,2,FALSE),"")</f>
        <v>TZA</v>
      </c>
      <c r="C1875">
        <f>Réponses_Domaines!D1875</f>
        <v>3</v>
      </c>
      <c r="D1875" t="str">
        <f>B1875&amp;"|"&amp;A1875</f>
        <v>TZA|D02</v>
      </c>
      <c r="E1875">
        <f>IF(C1875="","",IF(COUNTIF($D$2:D1875,D1875)=1,1,0))</f>
        <v>0</v>
      </c>
    </row>
    <row r="1876" spans="1:5" x14ac:dyDescent="0.2">
      <c r="A1876" t="str">
        <f>Réponses_Domaines!B1876</f>
        <v>D03</v>
      </c>
      <c r="B1876" t="str">
        <f>IFERROR(VLOOKUP(Réponses_Domaines!A1876,Réponses_Répondants!$A$2:$B$5000,2,FALSE),"")</f>
        <v>TZA</v>
      </c>
      <c r="C1876">
        <f>Réponses_Domaines!D1876</f>
        <v>0</v>
      </c>
      <c r="D1876" t="str">
        <f>B1876&amp;"|"&amp;A1876</f>
        <v>TZA|D03</v>
      </c>
      <c r="E1876">
        <f>IF(C1876="","",IF(COUNTIF($D$2:D1876,D1876)=1,1,0))</f>
        <v>0</v>
      </c>
    </row>
    <row r="1877" spans="1:5" x14ac:dyDescent="0.2">
      <c r="A1877" t="str">
        <f>Réponses_Domaines!B1877</f>
        <v>D04</v>
      </c>
      <c r="B1877" t="str">
        <f>IFERROR(VLOOKUP(Réponses_Domaines!A1877,Réponses_Répondants!$A$2:$B$5000,2,FALSE),"")</f>
        <v>TZA</v>
      </c>
      <c r="C1877">
        <f>Réponses_Domaines!D1877</f>
        <v>0</v>
      </c>
      <c r="D1877" t="str">
        <f>B1877&amp;"|"&amp;A1877</f>
        <v>TZA|D04</v>
      </c>
      <c r="E1877">
        <f>IF(C1877="","",IF(COUNTIF($D$2:D1877,D1877)=1,1,0))</f>
        <v>0</v>
      </c>
    </row>
    <row r="1878" spans="1:5" x14ac:dyDescent="0.2">
      <c r="A1878" t="str">
        <f>Réponses_Domaines!B1878</f>
        <v>D05</v>
      </c>
      <c r="B1878" t="str">
        <f>IFERROR(VLOOKUP(Réponses_Domaines!A1878,Réponses_Répondants!$A$2:$B$5000,2,FALSE),"")</f>
        <v>TZA</v>
      </c>
      <c r="C1878">
        <f>Réponses_Domaines!D1878</f>
        <v>2</v>
      </c>
      <c r="D1878" t="str">
        <f>B1878&amp;"|"&amp;A1878</f>
        <v>TZA|D05</v>
      </c>
      <c r="E1878">
        <f>IF(C1878="","",IF(COUNTIF($D$2:D1878,D1878)=1,1,0))</f>
        <v>0</v>
      </c>
    </row>
    <row r="1879" spans="1:5" x14ac:dyDescent="0.2">
      <c r="A1879" t="str">
        <f>Réponses_Domaines!B1879</f>
        <v>D06</v>
      </c>
      <c r="B1879" t="str">
        <f>IFERROR(VLOOKUP(Réponses_Domaines!A1879,Réponses_Répondants!$A$2:$B$5000,2,FALSE),"")</f>
        <v>TZA</v>
      </c>
      <c r="C1879">
        <f>Réponses_Domaines!D1879</f>
        <v>0</v>
      </c>
      <c r="D1879" t="str">
        <f>B1879&amp;"|"&amp;A1879</f>
        <v>TZA|D06</v>
      </c>
      <c r="E1879">
        <f>IF(C1879="","",IF(COUNTIF($D$2:D1879,D1879)=1,1,0))</f>
        <v>0</v>
      </c>
    </row>
    <row r="1880" spans="1:5" x14ac:dyDescent="0.2">
      <c r="A1880" t="str">
        <f>Réponses_Domaines!B1880</f>
        <v>D07</v>
      </c>
      <c r="B1880" t="str">
        <f>IFERROR(VLOOKUP(Réponses_Domaines!A1880,Réponses_Répondants!$A$2:$B$5000,2,FALSE),"")</f>
        <v>TZA</v>
      </c>
      <c r="C1880">
        <f>Réponses_Domaines!D1880</f>
        <v>0</v>
      </c>
      <c r="D1880" t="str">
        <f>B1880&amp;"|"&amp;A1880</f>
        <v>TZA|D07</v>
      </c>
      <c r="E1880">
        <f>IF(C1880="","",IF(COUNTIF($D$2:D1880,D1880)=1,1,0))</f>
        <v>0</v>
      </c>
    </row>
    <row r="1881" spans="1:5" x14ac:dyDescent="0.2">
      <c r="A1881" t="str">
        <f>Réponses_Domaines!B1881</f>
        <v>D08</v>
      </c>
      <c r="B1881" t="str">
        <f>IFERROR(VLOOKUP(Réponses_Domaines!A1881,Réponses_Répondants!$A$2:$B$5000,2,FALSE),"")</f>
        <v>TZA</v>
      </c>
      <c r="C1881">
        <f>Réponses_Domaines!D1881</f>
        <v>0</v>
      </c>
      <c r="D1881" t="str">
        <f>B1881&amp;"|"&amp;A1881</f>
        <v>TZA|D08</v>
      </c>
      <c r="E1881">
        <f>IF(C1881="","",IF(COUNTIF($D$2:D1881,D1881)=1,1,0))</f>
        <v>0</v>
      </c>
    </row>
    <row r="1882" spans="1:5" x14ac:dyDescent="0.2">
      <c r="A1882" t="str">
        <f>Réponses_Domaines!B1882</f>
        <v>D09</v>
      </c>
      <c r="B1882" t="str">
        <f>IFERROR(VLOOKUP(Réponses_Domaines!A1882,Réponses_Répondants!$A$2:$B$5000,2,FALSE),"")</f>
        <v>TZA</v>
      </c>
      <c r="C1882">
        <f>Réponses_Domaines!D1882</f>
        <v>1</v>
      </c>
      <c r="D1882" t="str">
        <f>B1882&amp;"|"&amp;A1882</f>
        <v>TZA|D09</v>
      </c>
      <c r="E1882">
        <f>IF(C1882="","",IF(COUNTIF($D$2:D1882,D1882)=1,1,0))</f>
        <v>0</v>
      </c>
    </row>
    <row r="1883" spans="1:5" x14ac:dyDescent="0.2">
      <c r="A1883" t="str">
        <f>Réponses_Domaines!B1883</f>
        <v>D10</v>
      </c>
      <c r="B1883" t="str">
        <f>IFERROR(VLOOKUP(Réponses_Domaines!A1883,Réponses_Répondants!$A$2:$B$5000,2,FALSE),"")</f>
        <v>TZA</v>
      </c>
      <c r="C1883">
        <f>Réponses_Domaines!D1883</f>
        <v>4</v>
      </c>
      <c r="D1883" t="str">
        <f>B1883&amp;"|"&amp;A1883</f>
        <v>TZA|D10</v>
      </c>
      <c r="E1883">
        <f>IF(C1883="","",IF(COUNTIF($D$2:D1883,D1883)=1,1,0))</f>
        <v>0</v>
      </c>
    </row>
    <row r="1884" spans="1:5" x14ac:dyDescent="0.2">
      <c r="A1884" t="str">
        <f>Réponses_Domaines!B1884</f>
        <v>D11</v>
      </c>
      <c r="B1884" t="str">
        <f>IFERROR(VLOOKUP(Réponses_Domaines!A1884,Réponses_Répondants!$A$2:$B$5000,2,FALSE),"")</f>
        <v>TZA</v>
      </c>
      <c r="C1884">
        <f>Réponses_Domaines!D1884</f>
        <v>0</v>
      </c>
      <c r="D1884" t="str">
        <f>B1884&amp;"|"&amp;A1884</f>
        <v>TZA|D11</v>
      </c>
      <c r="E1884">
        <f>IF(C1884="","",IF(COUNTIF($D$2:D1884,D1884)=1,1,0))</f>
        <v>0</v>
      </c>
    </row>
    <row r="1885" spans="1:5" x14ac:dyDescent="0.2">
      <c r="A1885" t="str">
        <f>Réponses_Domaines!B1885</f>
        <v>D12</v>
      </c>
      <c r="B1885" t="str">
        <f>IFERROR(VLOOKUP(Réponses_Domaines!A1885,Réponses_Répondants!$A$2:$B$5000,2,FALSE),"")</f>
        <v>TZA</v>
      </c>
      <c r="C1885">
        <f>Réponses_Domaines!D1885</f>
        <v>5</v>
      </c>
      <c r="D1885" t="str">
        <f>B1885&amp;"|"&amp;A1885</f>
        <v>TZA|D12</v>
      </c>
      <c r="E1885">
        <f>IF(C1885="","",IF(COUNTIF($D$2:D1885,D1885)=1,1,0))</f>
        <v>0</v>
      </c>
    </row>
    <row r="1886" spans="1:5" x14ac:dyDescent="0.2">
      <c r="A1886" t="str">
        <f>Réponses_Domaines!B1886</f>
        <v>D01</v>
      </c>
      <c r="B1886" t="str">
        <f>IFERROR(VLOOKUP(Réponses_Domaines!A1886,Réponses_Répondants!$A$2:$B$5000,2,FALSE),"")</f>
        <v>NAM</v>
      </c>
      <c r="C1886">
        <f>Réponses_Domaines!D1886</f>
        <v>0</v>
      </c>
      <c r="D1886" t="str">
        <f>B1886&amp;"|"&amp;A1886</f>
        <v>NAM|D01</v>
      </c>
      <c r="E1886">
        <f>IF(C1886="","",IF(COUNTIF($D$2:D1886,D1886)=1,1,0))</f>
        <v>0</v>
      </c>
    </row>
    <row r="1887" spans="1:5" x14ac:dyDescent="0.2">
      <c r="A1887" t="str">
        <f>Réponses_Domaines!B1887</f>
        <v>D02</v>
      </c>
      <c r="B1887" t="str">
        <f>IFERROR(VLOOKUP(Réponses_Domaines!A1887,Réponses_Répondants!$A$2:$B$5000,2,FALSE),"")</f>
        <v>NAM</v>
      </c>
      <c r="C1887">
        <f>Réponses_Domaines!D1887</f>
        <v>0</v>
      </c>
      <c r="D1887" t="str">
        <f>B1887&amp;"|"&amp;A1887</f>
        <v>NAM|D02</v>
      </c>
      <c r="E1887">
        <f>IF(C1887="","",IF(COUNTIF($D$2:D1887,D1887)=1,1,0))</f>
        <v>0</v>
      </c>
    </row>
    <row r="1888" spans="1:5" x14ac:dyDescent="0.2">
      <c r="A1888" t="str">
        <f>Réponses_Domaines!B1888</f>
        <v>D03</v>
      </c>
      <c r="B1888" t="str">
        <f>IFERROR(VLOOKUP(Réponses_Domaines!A1888,Réponses_Répondants!$A$2:$B$5000,2,FALSE),"")</f>
        <v>NAM</v>
      </c>
      <c r="C1888">
        <f>Réponses_Domaines!D1888</f>
        <v>0</v>
      </c>
      <c r="D1888" t="str">
        <f>B1888&amp;"|"&amp;A1888</f>
        <v>NAM|D03</v>
      </c>
      <c r="E1888">
        <f>IF(C1888="","",IF(COUNTIF($D$2:D1888,D1888)=1,1,0))</f>
        <v>0</v>
      </c>
    </row>
    <row r="1889" spans="1:5" x14ac:dyDescent="0.2">
      <c r="A1889" t="str">
        <f>Réponses_Domaines!B1889</f>
        <v>D04</v>
      </c>
      <c r="B1889" t="str">
        <f>IFERROR(VLOOKUP(Réponses_Domaines!A1889,Réponses_Répondants!$A$2:$B$5000,2,FALSE),"")</f>
        <v>NAM</v>
      </c>
      <c r="C1889">
        <f>Réponses_Domaines!D1889</f>
        <v>3</v>
      </c>
      <c r="D1889" t="str">
        <f>B1889&amp;"|"&amp;A1889</f>
        <v>NAM|D04</v>
      </c>
      <c r="E1889">
        <f>IF(C1889="","",IF(COUNTIF($D$2:D1889,D1889)=1,1,0))</f>
        <v>0</v>
      </c>
    </row>
    <row r="1890" spans="1:5" x14ac:dyDescent="0.2">
      <c r="A1890" t="str">
        <f>Réponses_Domaines!B1890</f>
        <v>D05</v>
      </c>
      <c r="B1890" t="str">
        <f>IFERROR(VLOOKUP(Réponses_Domaines!A1890,Réponses_Répondants!$A$2:$B$5000,2,FALSE),"")</f>
        <v>NAM</v>
      </c>
      <c r="C1890">
        <f>Réponses_Domaines!D1890</f>
        <v>0</v>
      </c>
      <c r="D1890" t="str">
        <f>B1890&amp;"|"&amp;A1890</f>
        <v>NAM|D05</v>
      </c>
      <c r="E1890">
        <f>IF(C1890="","",IF(COUNTIF($D$2:D1890,D1890)=1,1,0))</f>
        <v>0</v>
      </c>
    </row>
    <row r="1891" spans="1:5" x14ac:dyDescent="0.2">
      <c r="A1891" t="str">
        <f>Réponses_Domaines!B1891</f>
        <v>D06</v>
      </c>
      <c r="B1891" t="str">
        <f>IFERROR(VLOOKUP(Réponses_Domaines!A1891,Réponses_Répondants!$A$2:$B$5000,2,FALSE),"")</f>
        <v>NAM</v>
      </c>
      <c r="C1891">
        <f>Réponses_Domaines!D1891</f>
        <v>4</v>
      </c>
      <c r="D1891" t="str">
        <f>B1891&amp;"|"&amp;A1891</f>
        <v>NAM|D06</v>
      </c>
      <c r="E1891">
        <f>IF(C1891="","",IF(COUNTIF($D$2:D1891,D1891)=1,1,0))</f>
        <v>0</v>
      </c>
    </row>
    <row r="1892" spans="1:5" x14ac:dyDescent="0.2">
      <c r="A1892" t="str">
        <f>Réponses_Domaines!B1892</f>
        <v>D07</v>
      </c>
      <c r="B1892" t="str">
        <f>IFERROR(VLOOKUP(Réponses_Domaines!A1892,Réponses_Répondants!$A$2:$B$5000,2,FALSE),"")</f>
        <v>NAM</v>
      </c>
      <c r="C1892">
        <f>Réponses_Domaines!D1892</f>
        <v>2</v>
      </c>
      <c r="D1892" t="str">
        <f>B1892&amp;"|"&amp;A1892</f>
        <v>NAM|D07</v>
      </c>
      <c r="E1892">
        <f>IF(C1892="","",IF(COUNTIF($D$2:D1892,D1892)=1,1,0))</f>
        <v>0</v>
      </c>
    </row>
    <row r="1893" spans="1:5" x14ac:dyDescent="0.2">
      <c r="A1893" t="str">
        <f>Réponses_Domaines!B1893</f>
        <v>D08</v>
      </c>
      <c r="B1893" t="str">
        <f>IFERROR(VLOOKUP(Réponses_Domaines!A1893,Réponses_Répondants!$A$2:$B$5000,2,FALSE),"")</f>
        <v>NAM</v>
      </c>
      <c r="C1893">
        <f>Réponses_Domaines!D1893</f>
        <v>0</v>
      </c>
      <c r="D1893" t="str">
        <f>B1893&amp;"|"&amp;A1893</f>
        <v>NAM|D08</v>
      </c>
      <c r="E1893">
        <f>IF(C1893="","",IF(COUNTIF($D$2:D1893,D1893)=1,1,0))</f>
        <v>0</v>
      </c>
    </row>
    <row r="1894" spans="1:5" x14ac:dyDescent="0.2">
      <c r="A1894" t="str">
        <f>Réponses_Domaines!B1894</f>
        <v>D09</v>
      </c>
      <c r="B1894" t="str">
        <f>IFERROR(VLOOKUP(Réponses_Domaines!A1894,Réponses_Répondants!$A$2:$B$5000,2,FALSE),"")</f>
        <v>NAM</v>
      </c>
      <c r="C1894">
        <f>Réponses_Domaines!D1894</f>
        <v>0</v>
      </c>
      <c r="D1894" t="str">
        <f>B1894&amp;"|"&amp;A1894</f>
        <v>NAM|D09</v>
      </c>
      <c r="E1894">
        <f>IF(C1894="","",IF(COUNTIF($D$2:D1894,D1894)=1,1,0))</f>
        <v>0</v>
      </c>
    </row>
    <row r="1895" spans="1:5" x14ac:dyDescent="0.2">
      <c r="A1895" t="str">
        <f>Réponses_Domaines!B1895</f>
        <v>D10</v>
      </c>
      <c r="B1895" t="str">
        <f>IFERROR(VLOOKUP(Réponses_Domaines!A1895,Réponses_Répondants!$A$2:$B$5000,2,FALSE),"")</f>
        <v>NAM</v>
      </c>
      <c r="C1895">
        <f>Réponses_Domaines!D1895</f>
        <v>1</v>
      </c>
      <c r="D1895" t="str">
        <f>B1895&amp;"|"&amp;A1895</f>
        <v>NAM|D10</v>
      </c>
      <c r="E1895">
        <f>IF(C1895="","",IF(COUNTIF($D$2:D1895,D1895)=1,1,0))</f>
        <v>0</v>
      </c>
    </row>
    <row r="1896" spans="1:5" x14ac:dyDescent="0.2">
      <c r="A1896" t="str">
        <f>Réponses_Domaines!B1896</f>
        <v>D11</v>
      </c>
      <c r="B1896" t="str">
        <f>IFERROR(VLOOKUP(Réponses_Domaines!A1896,Réponses_Répondants!$A$2:$B$5000,2,FALSE),"")</f>
        <v>NAM</v>
      </c>
      <c r="C1896">
        <f>Réponses_Domaines!D1896</f>
        <v>5</v>
      </c>
      <c r="D1896" t="str">
        <f>B1896&amp;"|"&amp;A1896</f>
        <v>NAM|D11</v>
      </c>
      <c r="E1896">
        <f>IF(C1896="","",IF(COUNTIF($D$2:D1896,D1896)=1,1,0))</f>
        <v>0</v>
      </c>
    </row>
    <row r="1897" spans="1:5" x14ac:dyDescent="0.2">
      <c r="A1897" t="str">
        <f>Réponses_Domaines!B1897</f>
        <v>D12</v>
      </c>
      <c r="B1897" t="str">
        <f>IFERROR(VLOOKUP(Réponses_Domaines!A1897,Réponses_Répondants!$A$2:$B$5000,2,FALSE),"")</f>
        <v>NAM</v>
      </c>
      <c r="C1897">
        <f>Réponses_Domaines!D1897</f>
        <v>0</v>
      </c>
      <c r="D1897" t="str">
        <f>B1897&amp;"|"&amp;A1897</f>
        <v>NAM|D12</v>
      </c>
      <c r="E1897">
        <f>IF(C1897="","",IF(COUNTIF($D$2:D1897,D1897)=1,1,0))</f>
        <v>0</v>
      </c>
    </row>
    <row r="1898" spans="1:5" x14ac:dyDescent="0.2">
      <c r="A1898" t="str">
        <f>Réponses_Domaines!B1898</f>
        <v>D01</v>
      </c>
      <c r="B1898" t="str">
        <f>IFERROR(VLOOKUP(Réponses_Domaines!A1898,Réponses_Répondants!$A$2:$B$5000,2,FALSE),"")</f>
        <v>TCD</v>
      </c>
      <c r="C1898">
        <f>Réponses_Domaines!D1898</f>
        <v>4</v>
      </c>
      <c r="D1898" t="str">
        <f>B1898&amp;"|"&amp;A1898</f>
        <v>TCD|D01</v>
      </c>
      <c r="E1898">
        <f>IF(C1898="","",IF(COUNTIF($D$2:D1898,D1898)=1,1,0))</f>
        <v>0</v>
      </c>
    </row>
    <row r="1899" spans="1:5" x14ac:dyDescent="0.2">
      <c r="A1899" t="str">
        <f>Réponses_Domaines!B1899</f>
        <v>D02</v>
      </c>
      <c r="B1899" t="str">
        <f>IFERROR(VLOOKUP(Réponses_Domaines!A1899,Réponses_Répondants!$A$2:$B$5000,2,FALSE),"")</f>
        <v>TCD</v>
      </c>
      <c r="C1899">
        <f>Réponses_Domaines!D1899</f>
        <v>0</v>
      </c>
      <c r="D1899" t="str">
        <f>B1899&amp;"|"&amp;A1899</f>
        <v>TCD|D02</v>
      </c>
      <c r="E1899">
        <f>IF(C1899="","",IF(COUNTIF($D$2:D1899,D1899)=1,1,0))</f>
        <v>0</v>
      </c>
    </row>
    <row r="1900" spans="1:5" x14ac:dyDescent="0.2">
      <c r="A1900" t="str">
        <f>Réponses_Domaines!B1900</f>
        <v>D03</v>
      </c>
      <c r="B1900" t="str">
        <f>IFERROR(VLOOKUP(Réponses_Domaines!A1900,Réponses_Répondants!$A$2:$B$5000,2,FALSE),"")</f>
        <v>TCD</v>
      </c>
      <c r="C1900">
        <f>Réponses_Domaines!D1900</f>
        <v>2</v>
      </c>
      <c r="D1900" t="str">
        <f>B1900&amp;"|"&amp;A1900</f>
        <v>TCD|D03</v>
      </c>
      <c r="E1900">
        <f>IF(C1900="","",IF(COUNTIF($D$2:D1900,D1900)=1,1,0))</f>
        <v>0</v>
      </c>
    </row>
    <row r="1901" spans="1:5" x14ac:dyDescent="0.2">
      <c r="A1901" t="str">
        <f>Réponses_Domaines!B1901</f>
        <v>D04</v>
      </c>
      <c r="B1901" t="str">
        <f>IFERROR(VLOOKUP(Réponses_Domaines!A1901,Réponses_Répondants!$A$2:$B$5000,2,FALSE),"")</f>
        <v>TCD</v>
      </c>
      <c r="C1901">
        <f>Réponses_Domaines!D1901</f>
        <v>0</v>
      </c>
      <c r="D1901" t="str">
        <f>B1901&amp;"|"&amp;A1901</f>
        <v>TCD|D04</v>
      </c>
      <c r="E1901">
        <f>IF(C1901="","",IF(COUNTIF($D$2:D1901,D1901)=1,1,0))</f>
        <v>0</v>
      </c>
    </row>
    <row r="1902" spans="1:5" x14ac:dyDescent="0.2">
      <c r="A1902" t="str">
        <f>Réponses_Domaines!B1902</f>
        <v>D05</v>
      </c>
      <c r="B1902" t="str">
        <f>IFERROR(VLOOKUP(Réponses_Domaines!A1902,Réponses_Répondants!$A$2:$B$5000,2,FALSE),"")</f>
        <v>TCD</v>
      </c>
      <c r="C1902">
        <f>Réponses_Domaines!D1902</f>
        <v>5</v>
      </c>
      <c r="D1902" t="str">
        <f>B1902&amp;"|"&amp;A1902</f>
        <v>TCD|D05</v>
      </c>
      <c r="E1902">
        <f>IF(C1902="","",IF(COUNTIF($D$2:D1902,D1902)=1,1,0))</f>
        <v>0</v>
      </c>
    </row>
    <row r="1903" spans="1:5" x14ac:dyDescent="0.2">
      <c r="A1903" t="str">
        <f>Réponses_Domaines!B1903</f>
        <v>D06</v>
      </c>
      <c r="B1903" t="str">
        <f>IFERROR(VLOOKUP(Réponses_Domaines!A1903,Réponses_Répondants!$A$2:$B$5000,2,FALSE),"")</f>
        <v>TCD</v>
      </c>
      <c r="C1903">
        <f>Réponses_Domaines!D1903</f>
        <v>1</v>
      </c>
      <c r="D1903" t="str">
        <f>B1903&amp;"|"&amp;A1903</f>
        <v>TCD|D06</v>
      </c>
      <c r="E1903">
        <f>IF(C1903="","",IF(COUNTIF($D$2:D1903,D1903)=1,1,0))</f>
        <v>0</v>
      </c>
    </row>
    <row r="1904" spans="1:5" x14ac:dyDescent="0.2">
      <c r="A1904" t="str">
        <f>Réponses_Domaines!B1904</f>
        <v>D07</v>
      </c>
      <c r="B1904" t="str">
        <f>IFERROR(VLOOKUP(Réponses_Domaines!A1904,Réponses_Répondants!$A$2:$B$5000,2,FALSE),"")</f>
        <v>TCD</v>
      </c>
      <c r="C1904">
        <f>Réponses_Domaines!D1904</f>
        <v>0</v>
      </c>
      <c r="D1904" t="str">
        <f>B1904&amp;"|"&amp;A1904</f>
        <v>TCD|D07</v>
      </c>
      <c r="E1904">
        <f>IF(C1904="","",IF(COUNTIF($D$2:D1904,D1904)=1,1,0))</f>
        <v>0</v>
      </c>
    </row>
    <row r="1905" spans="1:5" x14ac:dyDescent="0.2">
      <c r="A1905" t="str">
        <f>Réponses_Domaines!B1905</f>
        <v>D08</v>
      </c>
      <c r="B1905" t="str">
        <f>IFERROR(VLOOKUP(Réponses_Domaines!A1905,Réponses_Répondants!$A$2:$B$5000,2,FALSE),"")</f>
        <v>TCD</v>
      </c>
      <c r="C1905">
        <f>Réponses_Domaines!D1905</f>
        <v>0</v>
      </c>
      <c r="D1905" t="str">
        <f>B1905&amp;"|"&amp;A1905</f>
        <v>TCD|D08</v>
      </c>
      <c r="E1905">
        <f>IF(C1905="","",IF(COUNTIF($D$2:D1905,D1905)=1,1,0))</f>
        <v>0</v>
      </c>
    </row>
    <row r="1906" spans="1:5" x14ac:dyDescent="0.2">
      <c r="A1906" t="str">
        <f>Réponses_Domaines!B1906</f>
        <v>D09</v>
      </c>
      <c r="B1906" t="str">
        <f>IFERROR(VLOOKUP(Réponses_Domaines!A1906,Réponses_Répondants!$A$2:$B$5000,2,FALSE),"")</f>
        <v>TCD</v>
      </c>
      <c r="C1906">
        <f>Réponses_Domaines!D1906</f>
        <v>0</v>
      </c>
      <c r="D1906" t="str">
        <f>B1906&amp;"|"&amp;A1906</f>
        <v>TCD|D09</v>
      </c>
      <c r="E1906">
        <f>IF(C1906="","",IF(COUNTIF($D$2:D1906,D1906)=1,1,0))</f>
        <v>0</v>
      </c>
    </row>
    <row r="1907" spans="1:5" x14ac:dyDescent="0.2">
      <c r="A1907" t="str">
        <f>Réponses_Domaines!B1907</f>
        <v>D10</v>
      </c>
      <c r="B1907" t="str">
        <f>IFERROR(VLOOKUP(Réponses_Domaines!A1907,Réponses_Répondants!$A$2:$B$5000,2,FALSE),"")</f>
        <v>TCD</v>
      </c>
      <c r="C1907">
        <f>Réponses_Domaines!D1907</f>
        <v>3</v>
      </c>
      <c r="D1907" t="str">
        <f>B1907&amp;"|"&amp;A1907</f>
        <v>TCD|D10</v>
      </c>
      <c r="E1907">
        <f>IF(C1907="","",IF(COUNTIF($D$2:D1907,D1907)=1,1,0))</f>
        <v>0</v>
      </c>
    </row>
    <row r="1908" spans="1:5" x14ac:dyDescent="0.2">
      <c r="A1908" t="str">
        <f>Réponses_Domaines!B1908</f>
        <v>D11</v>
      </c>
      <c r="B1908" t="str">
        <f>IFERROR(VLOOKUP(Réponses_Domaines!A1908,Réponses_Répondants!$A$2:$B$5000,2,FALSE),"")</f>
        <v>TCD</v>
      </c>
      <c r="C1908">
        <f>Réponses_Domaines!D1908</f>
        <v>0</v>
      </c>
      <c r="D1908" t="str">
        <f>B1908&amp;"|"&amp;A1908</f>
        <v>TCD|D11</v>
      </c>
      <c r="E1908">
        <f>IF(C1908="","",IF(COUNTIF($D$2:D1908,D1908)=1,1,0))</f>
        <v>0</v>
      </c>
    </row>
    <row r="1909" spans="1:5" x14ac:dyDescent="0.2">
      <c r="A1909" t="str">
        <f>Réponses_Domaines!B1909</f>
        <v>D12</v>
      </c>
      <c r="B1909" t="str">
        <f>IFERROR(VLOOKUP(Réponses_Domaines!A1909,Réponses_Répondants!$A$2:$B$5000,2,FALSE),"")</f>
        <v>TCD</v>
      </c>
      <c r="C1909">
        <f>Réponses_Domaines!D1909</f>
        <v>0</v>
      </c>
      <c r="D1909" t="str">
        <f>B1909&amp;"|"&amp;A1909</f>
        <v>TCD|D12</v>
      </c>
      <c r="E1909">
        <f>IF(C1909="","",IF(COUNTIF($D$2:D1909,D1909)=1,1,0))</f>
        <v>0</v>
      </c>
    </row>
    <row r="1910" spans="1:5" x14ac:dyDescent="0.2">
      <c r="A1910" t="str">
        <f>Réponses_Domaines!B1910</f>
        <v>D01</v>
      </c>
      <c r="B1910" t="str">
        <f>IFERROR(VLOOKUP(Réponses_Domaines!A1910,Réponses_Répondants!$A$2:$B$5000,2,FALSE),"")</f>
        <v>RWA</v>
      </c>
      <c r="C1910">
        <f>Réponses_Domaines!D1910</f>
        <v>4</v>
      </c>
      <c r="D1910" t="str">
        <f>B1910&amp;"|"&amp;A1910</f>
        <v>RWA|D01</v>
      </c>
      <c r="E1910">
        <f>IF(C1910="","",IF(COUNTIF($D$2:D1910,D1910)=1,1,0))</f>
        <v>0</v>
      </c>
    </row>
    <row r="1911" spans="1:5" x14ac:dyDescent="0.2">
      <c r="A1911" t="str">
        <f>Réponses_Domaines!B1911</f>
        <v>D02</v>
      </c>
      <c r="B1911" t="str">
        <f>IFERROR(VLOOKUP(Réponses_Domaines!A1911,Réponses_Répondants!$A$2:$B$5000,2,FALSE),"")</f>
        <v>RWA</v>
      </c>
      <c r="C1911">
        <f>Réponses_Domaines!D1911</f>
        <v>3</v>
      </c>
      <c r="D1911" t="str">
        <f>B1911&amp;"|"&amp;A1911</f>
        <v>RWA|D02</v>
      </c>
      <c r="E1911">
        <f>IF(C1911="","",IF(COUNTIF($D$2:D1911,D1911)=1,1,0))</f>
        <v>0</v>
      </c>
    </row>
    <row r="1912" spans="1:5" x14ac:dyDescent="0.2">
      <c r="A1912" t="str">
        <f>Réponses_Domaines!B1912</f>
        <v>D03</v>
      </c>
      <c r="B1912" t="str">
        <f>IFERROR(VLOOKUP(Réponses_Domaines!A1912,Réponses_Répondants!$A$2:$B$5000,2,FALSE),"")</f>
        <v>RWA</v>
      </c>
      <c r="C1912">
        <f>Réponses_Domaines!D1912</f>
        <v>0</v>
      </c>
      <c r="D1912" t="str">
        <f>B1912&amp;"|"&amp;A1912</f>
        <v>RWA|D03</v>
      </c>
      <c r="E1912">
        <f>IF(C1912="","",IF(COUNTIF($D$2:D1912,D1912)=1,1,0))</f>
        <v>0</v>
      </c>
    </row>
    <row r="1913" spans="1:5" x14ac:dyDescent="0.2">
      <c r="A1913" t="str">
        <f>Réponses_Domaines!B1913</f>
        <v>D04</v>
      </c>
      <c r="B1913" t="str">
        <f>IFERROR(VLOOKUP(Réponses_Domaines!A1913,Réponses_Répondants!$A$2:$B$5000,2,FALSE),"")</f>
        <v>RWA</v>
      </c>
      <c r="C1913">
        <f>Réponses_Domaines!D1913</f>
        <v>0</v>
      </c>
      <c r="D1913" t="str">
        <f>B1913&amp;"|"&amp;A1913</f>
        <v>RWA|D04</v>
      </c>
      <c r="E1913">
        <f>IF(C1913="","",IF(COUNTIF($D$2:D1913,D1913)=1,1,0))</f>
        <v>0</v>
      </c>
    </row>
    <row r="1914" spans="1:5" x14ac:dyDescent="0.2">
      <c r="A1914" t="str">
        <f>Réponses_Domaines!B1914</f>
        <v>D05</v>
      </c>
      <c r="B1914" t="str">
        <f>IFERROR(VLOOKUP(Réponses_Domaines!A1914,Réponses_Répondants!$A$2:$B$5000,2,FALSE),"")</f>
        <v>RWA</v>
      </c>
      <c r="C1914">
        <f>Réponses_Domaines!D1914</f>
        <v>1</v>
      </c>
      <c r="D1914" t="str">
        <f>B1914&amp;"|"&amp;A1914</f>
        <v>RWA|D05</v>
      </c>
      <c r="E1914">
        <f>IF(C1914="","",IF(COUNTIF($D$2:D1914,D1914)=1,1,0))</f>
        <v>0</v>
      </c>
    </row>
    <row r="1915" spans="1:5" x14ac:dyDescent="0.2">
      <c r="A1915" t="str">
        <f>Réponses_Domaines!B1915</f>
        <v>D06</v>
      </c>
      <c r="B1915" t="str">
        <f>IFERROR(VLOOKUP(Réponses_Domaines!A1915,Réponses_Répondants!$A$2:$B$5000,2,FALSE),"")</f>
        <v>RWA</v>
      </c>
      <c r="C1915">
        <f>Réponses_Domaines!D1915</f>
        <v>0</v>
      </c>
      <c r="D1915" t="str">
        <f>B1915&amp;"|"&amp;A1915</f>
        <v>RWA|D06</v>
      </c>
      <c r="E1915">
        <f>IF(C1915="","",IF(COUNTIF($D$2:D1915,D1915)=1,1,0))</f>
        <v>0</v>
      </c>
    </row>
    <row r="1916" spans="1:5" x14ac:dyDescent="0.2">
      <c r="A1916" t="str">
        <f>Réponses_Domaines!B1916</f>
        <v>D07</v>
      </c>
      <c r="B1916" t="str">
        <f>IFERROR(VLOOKUP(Réponses_Domaines!A1916,Réponses_Répondants!$A$2:$B$5000,2,FALSE),"")</f>
        <v>RWA</v>
      </c>
      <c r="C1916">
        <f>Réponses_Domaines!D1916</f>
        <v>0</v>
      </c>
      <c r="D1916" t="str">
        <f>B1916&amp;"|"&amp;A1916</f>
        <v>RWA|D07</v>
      </c>
      <c r="E1916">
        <f>IF(C1916="","",IF(COUNTIF($D$2:D1916,D1916)=1,1,0))</f>
        <v>0</v>
      </c>
    </row>
    <row r="1917" spans="1:5" x14ac:dyDescent="0.2">
      <c r="A1917" t="str">
        <f>Réponses_Domaines!B1917</f>
        <v>D08</v>
      </c>
      <c r="B1917" t="str">
        <f>IFERROR(VLOOKUP(Réponses_Domaines!A1917,Réponses_Répondants!$A$2:$B$5000,2,FALSE),"")</f>
        <v>RWA</v>
      </c>
      <c r="C1917">
        <f>Réponses_Domaines!D1917</f>
        <v>0</v>
      </c>
      <c r="D1917" t="str">
        <f>B1917&amp;"|"&amp;A1917</f>
        <v>RWA|D08</v>
      </c>
      <c r="E1917">
        <f>IF(C1917="","",IF(COUNTIF($D$2:D1917,D1917)=1,1,0))</f>
        <v>0</v>
      </c>
    </row>
    <row r="1918" spans="1:5" x14ac:dyDescent="0.2">
      <c r="A1918" t="str">
        <f>Réponses_Domaines!B1918</f>
        <v>D09</v>
      </c>
      <c r="B1918" t="str">
        <f>IFERROR(VLOOKUP(Réponses_Domaines!A1918,Réponses_Répondants!$A$2:$B$5000,2,FALSE),"")</f>
        <v>RWA</v>
      </c>
      <c r="C1918">
        <f>Réponses_Domaines!D1918</f>
        <v>5</v>
      </c>
      <c r="D1918" t="str">
        <f>B1918&amp;"|"&amp;A1918</f>
        <v>RWA|D09</v>
      </c>
      <c r="E1918">
        <f>IF(C1918="","",IF(COUNTIF($D$2:D1918,D1918)=1,1,0))</f>
        <v>0</v>
      </c>
    </row>
    <row r="1919" spans="1:5" x14ac:dyDescent="0.2">
      <c r="A1919" t="str">
        <f>Réponses_Domaines!B1919</f>
        <v>D10</v>
      </c>
      <c r="B1919" t="str">
        <f>IFERROR(VLOOKUP(Réponses_Domaines!A1919,Réponses_Répondants!$A$2:$B$5000,2,FALSE),"")</f>
        <v>RWA</v>
      </c>
      <c r="C1919">
        <f>Réponses_Domaines!D1919</f>
        <v>0</v>
      </c>
      <c r="D1919" t="str">
        <f>B1919&amp;"|"&amp;A1919</f>
        <v>RWA|D10</v>
      </c>
      <c r="E1919">
        <f>IF(C1919="","",IF(COUNTIF($D$2:D1919,D1919)=1,1,0))</f>
        <v>0</v>
      </c>
    </row>
    <row r="1920" spans="1:5" x14ac:dyDescent="0.2">
      <c r="A1920" t="str">
        <f>Réponses_Domaines!B1920</f>
        <v>D11</v>
      </c>
      <c r="B1920" t="str">
        <f>IFERROR(VLOOKUP(Réponses_Domaines!A1920,Réponses_Répondants!$A$2:$B$5000,2,FALSE),"")</f>
        <v>RWA</v>
      </c>
      <c r="C1920">
        <f>Réponses_Domaines!D1920</f>
        <v>2</v>
      </c>
      <c r="D1920" t="str">
        <f>B1920&amp;"|"&amp;A1920</f>
        <v>RWA|D11</v>
      </c>
      <c r="E1920">
        <f>IF(C1920="","",IF(COUNTIF($D$2:D1920,D1920)=1,1,0))</f>
        <v>0</v>
      </c>
    </row>
    <row r="1921" spans="1:5" x14ac:dyDescent="0.2">
      <c r="A1921" t="str">
        <f>Réponses_Domaines!B1921</f>
        <v>D12</v>
      </c>
      <c r="B1921" t="str">
        <f>IFERROR(VLOOKUP(Réponses_Domaines!A1921,Réponses_Répondants!$A$2:$B$5000,2,FALSE),"")</f>
        <v>RWA</v>
      </c>
      <c r="C1921">
        <f>Réponses_Domaines!D1921</f>
        <v>0</v>
      </c>
      <c r="D1921" t="str">
        <f>B1921&amp;"|"&amp;A1921</f>
        <v>RWA|D12</v>
      </c>
      <c r="E1921">
        <f>IF(C1921="","",IF(COUNTIF($D$2:D1921,D1921)=1,1,0))</f>
        <v>0</v>
      </c>
    </row>
    <row r="1922" spans="1:5" x14ac:dyDescent="0.2">
      <c r="A1922" t="str">
        <f>Réponses_Domaines!B1922</f>
        <v>D01</v>
      </c>
      <c r="B1922" t="str">
        <f>IFERROR(VLOOKUP(Réponses_Domaines!A1922,Réponses_Répondants!$A$2:$B$5000,2,FALSE),"")</f>
        <v>TZA</v>
      </c>
      <c r="C1922">
        <f>Réponses_Domaines!D1922</f>
        <v>0</v>
      </c>
      <c r="D1922" t="str">
        <f>B1922&amp;"|"&amp;A1922</f>
        <v>TZA|D01</v>
      </c>
      <c r="E1922">
        <f>IF(C1922="","",IF(COUNTIF($D$2:D1922,D1922)=1,1,0))</f>
        <v>0</v>
      </c>
    </row>
    <row r="1923" spans="1:5" x14ac:dyDescent="0.2">
      <c r="A1923" t="str">
        <f>Réponses_Domaines!B1923</f>
        <v>D02</v>
      </c>
      <c r="B1923" t="str">
        <f>IFERROR(VLOOKUP(Réponses_Domaines!A1923,Réponses_Répondants!$A$2:$B$5000,2,FALSE),"")</f>
        <v>TZA</v>
      </c>
      <c r="C1923">
        <f>Réponses_Domaines!D1923</f>
        <v>5</v>
      </c>
      <c r="D1923" t="str">
        <f>B1923&amp;"|"&amp;A1923</f>
        <v>TZA|D02</v>
      </c>
      <c r="E1923">
        <f>IF(C1923="","",IF(COUNTIF($D$2:D1923,D1923)=1,1,0))</f>
        <v>0</v>
      </c>
    </row>
    <row r="1924" spans="1:5" x14ac:dyDescent="0.2">
      <c r="A1924" t="str">
        <f>Réponses_Domaines!B1924</f>
        <v>D03</v>
      </c>
      <c r="B1924" t="str">
        <f>IFERROR(VLOOKUP(Réponses_Domaines!A1924,Réponses_Répondants!$A$2:$B$5000,2,FALSE),"")</f>
        <v>TZA</v>
      </c>
      <c r="C1924">
        <f>Réponses_Domaines!D1924</f>
        <v>0</v>
      </c>
      <c r="D1924" t="str">
        <f>B1924&amp;"|"&amp;A1924</f>
        <v>TZA|D03</v>
      </c>
      <c r="E1924">
        <f>IF(C1924="","",IF(COUNTIF($D$2:D1924,D1924)=1,1,0))</f>
        <v>0</v>
      </c>
    </row>
    <row r="1925" spans="1:5" x14ac:dyDescent="0.2">
      <c r="A1925" t="str">
        <f>Réponses_Domaines!B1925</f>
        <v>D04</v>
      </c>
      <c r="B1925" t="str">
        <f>IFERROR(VLOOKUP(Réponses_Domaines!A1925,Réponses_Répondants!$A$2:$B$5000,2,FALSE),"")</f>
        <v>TZA</v>
      </c>
      <c r="C1925">
        <f>Réponses_Domaines!D1925</f>
        <v>3</v>
      </c>
      <c r="D1925" t="str">
        <f>B1925&amp;"|"&amp;A1925</f>
        <v>TZA|D04</v>
      </c>
      <c r="E1925">
        <f>IF(C1925="","",IF(COUNTIF($D$2:D1925,D1925)=1,1,0))</f>
        <v>0</v>
      </c>
    </row>
    <row r="1926" spans="1:5" x14ac:dyDescent="0.2">
      <c r="A1926" t="str">
        <f>Réponses_Domaines!B1926</f>
        <v>D05</v>
      </c>
      <c r="B1926" t="str">
        <f>IFERROR(VLOOKUP(Réponses_Domaines!A1926,Réponses_Répondants!$A$2:$B$5000,2,FALSE),"")</f>
        <v>TZA</v>
      </c>
      <c r="C1926">
        <f>Réponses_Domaines!D1926</f>
        <v>0</v>
      </c>
      <c r="D1926" t="str">
        <f>B1926&amp;"|"&amp;A1926</f>
        <v>TZA|D05</v>
      </c>
      <c r="E1926">
        <f>IF(C1926="","",IF(COUNTIF($D$2:D1926,D1926)=1,1,0))</f>
        <v>0</v>
      </c>
    </row>
    <row r="1927" spans="1:5" x14ac:dyDescent="0.2">
      <c r="A1927" t="str">
        <f>Réponses_Domaines!B1927</f>
        <v>D06</v>
      </c>
      <c r="B1927" t="str">
        <f>IFERROR(VLOOKUP(Réponses_Domaines!A1927,Réponses_Répondants!$A$2:$B$5000,2,FALSE),"")</f>
        <v>TZA</v>
      </c>
      <c r="C1927">
        <f>Réponses_Domaines!D1927</f>
        <v>0</v>
      </c>
      <c r="D1927" t="str">
        <f>B1927&amp;"|"&amp;A1927</f>
        <v>TZA|D06</v>
      </c>
      <c r="E1927">
        <f>IF(C1927="","",IF(COUNTIF($D$2:D1927,D1927)=1,1,0))</f>
        <v>0</v>
      </c>
    </row>
    <row r="1928" spans="1:5" x14ac:dyDescent="0.2">
      <c r="A1928" t="str">
        <f>Réponses_Domaines!B1928</f>
        <v>D07</v>
      </c>
      <c r="B1928" t="str">
        <f>IFERROR(VLOOKUP(Réponses_Domaines!A1928,Réponses_Répondants!$A$2:$B$5000,2,FALSE),"")</f>
        <v>TZA</v>
      </c>
      <c r="C1928">
        <f>Réponses_Domaines!D1928</f>
        <v>0</v>
      </c>
      <c r="D1928" t="str">
        <f>B1928&amp;"|"&amp;A1928</f>
        <v>TZA|D07</v>
      </c>
      <c r="E1928">
        <f>IF(C1928="","",IF(COUNTIF($D$2:D1928,D1928)=1,1,0))</f>
        <v>0</v>
      </c>
    </row>
    <row r="1929" spans="1:5" x14ac:dyDescent="0.2">
      <c r="A1929" t="str">
        <f>Réponses_Domaines!B1929</f>
        <v>D08</v>
      </c>
      <c r="B1929" t="str">
        <f>IFERROR(VLOOKUP(Réponses_Domaines!A1929,Réponses_Répondants!$A$2:$B$5000,2,FALSE),"")</f>
        <v>TZA</v>
      </c>
      <c r="C1929">
        <f>Réponses_Domaines!D1929</f>
        <v>0</v>
      </c>
      <c r="D1929" t="str">
        <f>B1929&amp;"|"&amp;A1929</f>
        <v>TZA|D08</v>
      </c>
      <c r="E1929">
        <f>IF(C1929="","",IF(COUNTIF($D$2:D1929,D1929)=1,1,0))</f>
        <v>0</v>
      </c>
    </row>
    <row r="1930" spans="1:5" x14ac:dyDescent="0.2">
      <c r="A1930" t="str">
        <f>Réponses_Domaines!B1930</f>
        <v>D09</v>
      </c>
      <c r="B1930" t="str">
        <f>IFERROR(VLOOKUP(Réponses_Domaines!A1930,Réponses_Répondants!$A$2:$B$5000,2,FALSE),"")</f>
        <v>TZA</v>
      </c>
      <c r="C1930">
        <f>Réponses_Domaines!D1930</f>
        <v>1</v>
      </c>
      <c r="D1930" t="str">
        <f>B1930&amp;"|"&amp;A1930</f>
        <v>TZA|D09</v>
      </c>
      <c r="E1930">
        <f>IF(C1930="","",IF(COUNTIF($D$2:D1930,D1930)=1,1,0))</f>
        <v>0</v>
      </c>
    </row>
    <row r="1931" spans="1:5" x14ac:dyDescent="0.2">
      <c r="A1931" t="str">
        <f>Réponses_Domaines!B1931</f>
        <v>D10</v>
      </c>
      <c r="B1931" t="str">
        <f>IFERROR(VLOOKUP(Réponses_Domaines!A1931,Réponses_Répondants!$A$2:$B$5000,2,FALSE),"")</f>
        <v>TZA</v>
      </c>
      <c r="C1931">
        <f>Réponses_Domaines!D1931</f>
        <v>4</v>
      </c>
      <c r="D1931" t="str">
        <f>B1931&amp;"|"&amp;A1931</f>
        <v>TZA|D10</v>
      </c>
      <c r="E1931">
        <f>IF(C1931="","",IF(COUNTIF($D$2:D1931,D1931)=1,1,0))</f>
        <v>0</v>
      </c>
    </row>
    <row r="1932" spans="1:5" x14ac:dyDescent="0.2">
      <c r="A1932" t="str">
        <f>Réponses_Domaines!B1932</f>
        <v>D11</v>
      </c>
      <c r="B1932" t="str">
        <f>IFERROR(VLOOKUP(Réponses_Domaines!A1932,Réponses_Répondants!$A$2:$B$5000,2,FALSE),"")</f>
        <v>TZA</v>
      </c>
      <c r="C1932">
        <f>Réponses_Domaines!D1932</f>
        <v>0</v>
      </c>
      <c r="D1932" t="str">
        <f>B1932&amp;"|"&amp;A1932</f>
        <v>TZA|D11</v>
      </c>
      <c r="E1932">
        <f>IF(C1932="","",IF(COUNTIF($D$2:D1932,D1932)=1,1,0))</f>
        <v>0</v>
      </c>
    </row>
    <row r="1933" spans="1:5" x14ac:dyDescent="0.2">
      <c r="A1933" t="str">
        <f>Réponses_Domaines!B1933</f>
        <v>D12</v>
      </c>
      <c r="B1933" t="str">
        <f>IFERROR(VLOOKUP(Réponses_Domaines!A1933,Réponses_Répondants!$A$2:$B$5000,2,FALSE),"")</f>
        <v>TZA</v>
      </c>
      <c r="C1933">
        <f>Réponses_Domaines!D1933</f>
        <v>2</v>
      </c>
      <c r="D1933" t="str">
        <f>B1933&amp;"|"&amp;A1933</f>
        <v>TZA|D12</v>
      </c>
      <c r="E1933">
        <f>IF(C1933="","",IF(COUNTIF($D$2:D1933,D1933)=1,1,0))</f>
        <v>0</v>
      </c>
    </row>
    <row r="1934" spans="1:5" x14ac:dyDescent="0.2">
      <c r="A1934" t="str">
        <f>Réponses_Domaines!B1934</f>
        <v>D01</v>
      </c>
      <c r="B1934" t="str">
        <f>IFERROR(VLOOKUP(Réponses_Domaines!A1934,Réponses_Répondants!$A$2:$B$5000,2,FALSE),"")</f>
        <v>EGY</v>
      </c>
      <c r="C1934">
        <f>Réponses_Domaines!D1934</f>
        <v>3</v>
      </c>
      <c r="D1934" t="str">
        <f>B1934&amp;"|"&amp;A1934</f>
        <v>EGY|D01</v>
      </c>
      <c r="E1934">
        <f>IF(C1934="","",IF(COUNTIF($D$2:D1934,D1934)=1,1,0))</f>
        <v>0</v>
      </c>
    </row>
    <row r="1935" spans="1:5" x14ac:dyDescent="0.2">
      <c r="A1935" t="str">
        <f>Réponses_Domaines!B1935</f>
        <v>D02</v>
      </c>
      <c r="B1935" t="str">
        <f>IFERROR(VLOOKUP(Réponses_Domaines!A1935,Réponses_Répondants!$A$2:$B$5000,2,FALSE),"")</f>
        <v>EGY</v>
      </c>
      <c r="C1935">
        <f>Réponses_Domaines!D1935</f>
        <v>0</v>
      </c>
      <c r="D1935" t="str">
        <f>B1935&amp;"|"&amp;A1935</f>
        <v>EGY|D02</v>
      </c>
      <c r="E1935">
        <f>IF(C1935="","",IF(COUNTIF($D$2:D1935,D1935)=1,1,0))</f>
        <v>0</v>
      </c>
    </row>
    <row r="1936" spans="1:5" x14ac:dyDescent="0.2">
      <c r="A1936" t="str">
        <f>Réponses_Domaines!B1936</f>
        <v>D03</v>
      </c>
      <c r="B1936" t="str">
        <f>IFERROR(VLOOKUP(Réponses_Domaines!A1936,Réponses_Répondants!$A$2:$B$5000,2,FALSE),"")</f>
        <v>EGY</v>
      </c>
      <c r="C1936">
        <f>Réponses_Domaines!D1936</f>
        <v>1</v>
      </c>
      <c r="D1936" t="str">
        <f>B1936&amp;"|"&amp;A1936</f>
        <v>EGY|D03</v>
      </c>
      <c r="E1936">
        <f>IF(C1936="","",IF(COUNTIF($D$2:D1936,D1936)=1,1,0))</f>
        <v>0</v>
      </c>
    </row>
    <row r="1937" spans="1:5" x14ac:dyDescent="0.2">
      <c r="A1937" t="str">
        <f>Réponses_Domaines!B1937</f>
        <v>D04</v>
      </c>
      <c r="B1937" t="str">
        <f>IFERROR(VLOOKUP(Réponses_Domaines!A1937,Réponses_Répondants!$A$2:$B$5000,2,FALSE),"")</f>
        <v>EGY</v>
      </c>
      <c r="C1937">
        <f>Réponses_Domaines!D1937</f>
        <v>0</v>
      </c>
      <c r="D1937" t="str">
        <f>B1937&amp;"|"&amp;A1937</f>
        <v>EGY|D04</v>
      </c>
      <c r="E1937">
        <f>IF(C1937="","",IF(COUNTIF($D$2:D1937,D1937)=1,1,0))</f>
        <v>0</v>
      </c>
    </row>
    <row r="1938" spans="1:5" x14ac:dyDescent="0.2">
      <c r="A1938" t="str">
        <f>Réponses_Domaines!B1938</f>
        <v>D05</v>
      </c>
      <c r="B1938" t="str">
        <f>IFERROR(VLOOKUP(Réponses_Domaines!A1938,Réponses_Répondants!$A$2:$B$5000,2,FALSE),"")</f>
        <v>EGY</v>
      </c>
      <c r="C1938">
        <f>Réponses_Domaines!D1938</f>
        <v>0</v>
      </c>
      <c r="D1938" t="str">
        <f>B1938&amp;"|"&amp;A1938</f>
        <v>EGY|D05</v>
      </c>
      <c r="E1938">
        <f>IF(C1938="","",IF(COUNTIF($D$2:D1938,D1938)=1,1,0))</f>
        <v>0</v>
      </c>
    </row>
    <row r="1939" spans="1:5" x14ac:dyDescent="0.2">
      <c r="A1939" t="str">
        <f>Réponses_Domaines!B1939</f>
        <v>D06</v>
      </c>
      <c r="B1939" t="str">
        <f>IFERROR(VLOOKUP(Réponses_Domaines!A1939,Réponses_Répondants!$A$2:$B$5000,2,FALSE),"")</f>
        <v>EGY</v>
      </c>
      <c r="C1939">
        <f>Réponses_Domaines!D1939</f>
        <v>2</v>
      </c>
      <c r="D1939" t="str">
        <f>B1939&amp;"|"&amp;A1939</f>
        <v>EGY|D06</v>
      </c>
      <c r="E1939">
        <f>IF(C1939="","",IF(COUNTIF($D$2:D1939,D1939)=1,1,0))</f>
        <v>0</v>
      </c>
    </row>
    <row r="1940" spans="1:5" x14ac:dyDescent="0.2">
      <c r="A1940" t="str">
        <f>Réponses_Domaines!B1940</f>
        <v>D07</v>
      </c>
      <c r="B1940" t="str">
        <f>IFERROR(VLOOKUP(Réponses_Domaines!A1940,Réponses_Répondants!$A$2:$B$5000,2,FALSE),"")</f>
        <v>EGY</v>
      </c>
      <c r="C1940">
        <f>Réponses_Domaines!D1940</f>
        <v>4</v>
      </c>
      <c r="D1940" t="str">
        <f>B1940&amp;"|"&amp;A1940</f>
        <v>EGY|D07</v>
      </c>
      <c r="E1940">
        <f>IF(C1940="","",IF(COUNTIF($D$2:D1940,D1940)=1,1,0))</f>
        <v>0</v>
      </c>
    </row>
    <row r="1941" spans="1:5" x14ac:dyDescent="0.2">
      <c r="A1941" t="str">
        <f>Réponses_Domaines!B1941</f>
        <v>D08</v>
      </c>
      <c r="B1941" t="str">
        <f>IFERROR(VLOOKUP(Réponses_Domaines!A1941,Réponses_Répondants!$A$2:$B$5000,2,FALSE),"")</f>
        <v>EGY</v>
      </c>
      <c r="C1941">
        <f>Réponses_Domaines!D1941</f>
        <v>0</v>
      </c>
      <c r="D1941" t="str">
        <f>B1941&amp;"|"&amp;A1941</f>
        <v>EGY|D08</v>
      </c>
      <c r="E1941">
        <f>IF(C1941="","",IF(COUNTIF($D$2:D1941,D1941)=1,1,0))</f>
        <v>0</v>
      </c>
    </row>
    <row r="1942" spans="1:5" x14ac:dyDescent="0.2">
      <c r="A1942" t="str">
        <f>Réponses_Domaines!B1942</f>
        <v>D09</v>
      </c>
      <c r="B1942" t="str">
        <f>IFERROR(VLOOKUP(Réponses_Domaines!A1942,Réponses_Répondants!$A$2:$B$5000,2,FALSE),"")</f>
        <v>EGY</v>
      </c>
      <c r="C1942">
        <f>Réponses_Domaines!D1942</f>
        <v>5</v>
      </c>
      <c r="D1942" t="str">
        <f>B1942&amp;"|"&amp;A1942</f>
        <v>EGY|D09</v>
      </c>
      <c r="E1942">
        <f>IF(C1942="","",IF(COUNTIF($D$2:D1942,D1942)=1,1,0))</f>
        <v>0</v>
      </c>
    </row>
    <row r="1943" spans="1:5" x14ac:dyDescent="0.2">
      <c r="A1943" t="str">
        <f>Réponses_Domaines!B1943</f>
        <v>D10</v>
      </c>
      <c r="B1943" t="str">
        <f>IFERROR(VLOOKUP(Réponses_Domaines!A1943,Réponses_Répondants!$A$2:$B$5000,2,FALSE),"")</f>
        <v>EGY</v>
      </c>
      <c r="C1943">
        <f>Réponses_Domaines!D1943</f>
        <v>0</v>
      </c>
      <c r="D1943" t="str">
        <f>B1943&amp;"|"&amp;A1943</f>
        <v>EGY|D10</v>
      </c>
      <c r="E1943">
        <f>IF(C1943="","",IF(COUNTIF($D$2:D1943,D1943)=1,1,0))</f>
        <v>0</v>
      </c>
    </row>
    <row r="1944" spans="1:5" x14ac:dyDescent="0.2">
      <c r="A1944" t="str">
        <f>Réponses_Domaines!B1944</f>
        <v>D11</v>
      </c>
      <c r="B1944" t="str">
        <f>IFERROR(VLOOKUP(Réponses_Domaines!A1944,Réponses_Répondants!$A$2:$B$5000,2,FALSE),"")</f>
        <v>EGY</v>
      </c>
      <c r="C1944">
        <f>Réponses_Domaines!D1944</f>
        <v>0</v>
      </c>
      <c r="D1944" t="str">
        <f>B1944&amp;"|"&amp;A1944</f>
        <v>EGY|D11</v>
      </c>
      <c r="E1944">
        <f>IF(C1944="","",IF(COUNTIF($D$2:D1944,D1944)=1,1,0))</f>
        <v>0</v>
      </c>
    </row>
    <row r="1945" spans="1:5" x14ac:dyDescent="0.2">
      <c r="A1945" t="str">
        <f>Réponses_Domaines!B1945</f>
        <v>D12</v>
      </c>
      <c r="B1945" t="str">
        <f>IFERROR(VLOOKUP(Réponses_Domaines!A1945,Réponses_Répondants!$A$2:$B$5000,2,FALSE),"")</f>
        <v>EGY</v>
      </c>
      <c r="C1945">
        <f>Réponses_Domaines!D1945</f>
        <v>0</v>
      </c>
      <c r="D1945" t="str">
        <f>B1945&amp;"|"&amp;A1945</f>
        <v>EGY|D12</v>
      </c>
      <c r="E1945">
        <f>IF(C1945="","",IF(COUNTIF($D$2:D1945,D1945)=1,1,0))</f>
        <v>0</v>
      </c>
    </row>
    <row r="1946" spans="1:5" x14ac:dyDescent="0.2">
      <c r="A1946" t="str">
        <f>Réponses_Domaines!B1946</f>
        <v>D01</v>
      </c>
      <c r="B1946" t="str">
        <f>IFERROR(VLOOKUP(Réponses_Domaines!A1946,Réponses_Répondants!$A$2:$B$5000,2,FALSE),"")</f>
        <v>MOZ</v>
      </c>
      <c r="C1946">
        <f>Réponses_Domaines!D1946</f>
        <v>0</v>
      </c>
      <c r="D1946" t="str">
        <f>B1946&amp;"|"&amp;A1946</f>
        <v>MOZ|D01</v>
      </c>
      <c r="E1946">
        <f>IF(C1946="","",IF(COUNTIF($D$2:D1946,D1946)=1,1,0))</f>
        <v>0</v>
      </c>
    </row>
    <row r="1947" spans="1:5" x14ac:dyDescent="0.2">
      <c r="A1947" t="str">
        <f>Réponses_Domaines!B1947</f>
        <v>D02</v>
      </c>
      <c r="B1947" t="str">
        <f>IFERROR(VLOOKUP(Réponses_Domaines!A1947,Réponses_Répondants!$A$2:$B$5000,2,FALSE),"")</f>
        <v>MOZ</v>
      </c>
      <c r="C1947">
        <f>Réponses_Domaines!D1947</f>
        <v>3</v>
      </c>
      <c r="D1947" t="str">
        <f>B1947&amp;"|"&amp;A1947</f>
        <v>MOZ|D02</v>
      </c>
      <c r="E1947">
        <f>IF(C1947="","",IF(COUNTIF($D$2:D1947,D1947)=1,1,0))</f>
        <v>0</v>
      </c>
    </row>
    <row r="1948" spans="1:5" x14ac:dyDescent="0.2">
      <c r="A1948" t="str">
        <f>Réponses_Domaines!B1948</f>
        <v>D03</v>
      </c>
      <c r="B1948" t="str">
        <f>IFERROR(VLOOKUP(Réponses_Domaines!A1948,Réponses_Répondants!$A$2:$B$5000,2,FALSE),"")</f>
        <v>MOZ</v>
      </c>
      <c r="C1948">
        <f>Réponses_Domaines!D1948</f>
        <v>1</v>
      </c>
      <c r="D1948" t="str">
        <f>B1948&amp;"|"&amp;A1948</f>
        <v>MOZ|D03</v>
      </c>
      <c r="E1948">
        <f>IF(C1948="","",IF(COUNTIF($D$2:D1948,D1948)=1,1,0))</f>
        <v>0</v>
      </c>
    </row>
    <row r="1949" spans="1:5" x14ac:dyDescent="0.2">
      <c r="A1949" t="str">
        <f>Réponses_Domaines!B1949</f>
        <v>D04</v>
      </c>
      <c r="B1949" t="str">
        <f>IFERROR(VLOOKUP(Réponses_Domaines!A1949,Réponses_Répondants!$A$2:$B$5000,2,FALSE),"")</f>
        <v>MOZ</v>
      </c>
      <c r="C1949">
        <f>Réponses_Domaines!D1949</f>
        <v>0</v>
      </c>
      <c r="D1949" t="str">
        <f>B1949&amp;"|"&amp;A1949</f>
        <v>MOZ|D04</v>
      </c>
      <c r="E1949">
        <f>IF(C1949="","",IF(COUNTIF($D$2:D1949,D1949)=1,1,0))</f>
        <v>0</v>
      </c>
    </row>
    <row r="1950" spans="1:5" x14ac:dyDescent="0.2">
      <c r="A1950" t="str">
        <f>Réponses_Domaines!B1950</f>
        <v>D05</v>
      </c>
      <c r="B1950" t="str">
        <f>IFERROR(VLOOKUP(Réponses_Domaines!A1950,Réponses_Répondants!$A$2:$B$5000,2,FALSE),"")</f>
        <v>MOZ</v>
      </c>
      <c r="C1950">
        <f>Réponses_Domaines!D1950</f>
        <v>5</v>
      </c>
      <c r="D1950" t="str">
        <f>B1950&amp;"|"&amp;A1950</f>
        <v>MOZ|D05</v>
      </c>
      <c r="E1950">
        <f>IF(C1950="","",IF(COUNTIF($D$2:D1950,D1950)=1,1,0))</f>
        <v>0</v>
      </c>
    </row>
    <row r="1951" spans="1:5" x14ac:dyDescent="0.2">
      <c r="A1951" t="str">
        <f>Réponses_Domaines!B1951</f>
        <v>D06</v>
      </c>
      <c r="B1951" t="str">
        <f>IFERROR(VLOOKUP(Réponses_Domaines!A1951,Réponses_Répondants!$A$2:$B$5000,2,FALSE),"")</f>
        <v>MOZ</v>
      </c>
      <c r="C1951">
        <f>Réponses_Domaines!D1951</f>
        <v>4</v>
      </c>
      <c r="D1951" t="str">
        <f>B1951&amp;"|"&amp;A1951</f>
        <v>MOZ|D06</v>
      </c>
      <c r="E1951">
        <f>IF(C1951="","",IF(COUNTIF($D$2:D1951,D1951)=1,1,0))</f>
        <v>0</v>
      </c>
    </row>
    <row r="1952" spans="1:5" x14ac:dyDescent="0.2">
      <c r="A1952" t="str">
        <f>Réponses_Domaines!B1952</f>
        <v>D07</v>
      </c>
      <c r="B1952" t="str">
        <f>IFERROR(VLOOKUP(Réponses_Domaines!A1952,Réponses_Répondants!$A$2:$B$5000,2,FALSE),"")</f>
        <v>MOZ</v>
      </c>
      <c r="C1952">
        <f>Réponses_Domaines!D1952</f>
        <v>0</v>
      </c>
      <c r="D1952" t="str">
        <f>B1952&amp;"|"&amp;A1952</f>
        <v>MOZ|D07</v>
      </c>
      <c r="E1952">
        <f>IF(C1952="","",IF(COUNTIF($D$2:D1952,D1952)=1,1,0))</f>
        <v>0</v>
      </c>
    </row>
    <row r="1953" spans="1:5" x14ac:dyDescent="0.2">
      <c r="A1953" t="str">
        <f>Réponses_Domaines!B1953</f>
        <v>D08</v>
      </c>
      <c r="B1953" t="str">
        <f>IFERROR(VLOOKUP(Réponses_Domaines!A1953,Réponses_Répondants!$A$2:$B$5000,2,FALSE),"")</f>
        <v>MOZ</v>
      </c>
      <c r="C1953">
        <f>Réponses_Domaines!D1953</f>
        <v>2</v>
      </c>
      <c r="D1953" t="str">
        <f>B1953&amp;"|"&amp;A1953</f>
        <v>MOZ|D08</v>
      </c>
      <c r="E1953">
        <f>IF(C1953="","",IF(COUNTIF($D$2:D1953,D1953)=1,1,0))</f>
        <v>0</v>
      </c>
    </row>
    <row r="1954" spans="1:5" x14ac:dyDescent="0.2">
      <c r="A1954" t="str">
        <f>Réponses_Domaines!B1954</f>
        <v>D09</v>
      </c>
      <c r="B1954" t="str">
        <f>IFERROR(VLOOKUP(Réponses_Domaines!A1954,Réponses_Répondants!$A$2:$B$5000,2,FALSE),"")</f>
        <v>MOZ</v>
      </c>
      <c r="C1954">
        <f>Réponses_Domaines!D1954</f>
        <v>0</v>
      </c>
      <c r="D1954" t="str">
        <f>B1954&amp;"|"&amp;A1954</f>
        <v>MOZ|D09</v>
      </c>
      <c r="E1954">
        <f>IF(C1954="","",IF(COUNTIF($D$2:D1954,D1954)=1,1,0))</f>
        <v>0</v>
      </c>
    </row>
    <row r="1955" spans="1:5" x14ac:dyDescent="0.2">
      <c r="A1955" t="str">
        <f>Réponses_Domaines!B1955</f>
        <v>D10</v>
      </c>
      <c r="B1955" t="str">
        <f>IFERROR(VLOOKUP(Réponses_Domaines!A1955,Réponses_Répondants!$A$2:$B$5000,2,FALSE),"")</f>
        <v>MOZ</v>
      </c>
      <c r="C1955">
        <f>Réponses_Domaines!D1955</f>
        <v>0</v>
      </c>
      <c r="D1955" t="str">
        <f>B1955&amp;"|"&amp;A1955</f>
        <v>MOZ|D10</v>
      </c>
      <c r="E1955">
        <f>IF(C1955="","",IF(COUNTIF($D$2:D1955,D1955)=1,1,0))</f>
        <v>0</v>
      </c>
    </row>
    <row r="1956" spans="1:5" x14ac:dyDescent="0.2">
      <c r="A1956" t="str">
        <f>Réponses_Domaines!B1956</f>
        <v>D11</v>
      </c>
      <c r="B1956" t="str">
        <f>IFERROR(VLOOKUP(Réponses_Domaines!A1956,Réponses_Répondants!$A$2:$B$5000,2,FALSE),"")</f>
        <v>MOZ</v>
      </c>
      <c r="C1956">
        <f>Réponses_Domaines!D1956</f>
        <v>0</v>
      </c>
      <c r="D1956" t="str">
        <f>B1956&amp;"|"&amp;A1956</f>
        <v>MOZ|D11</v>
      </c>
      <c r="E1956">
        <f>IF(C1956="","",IF(COUNTIF($D$2:D1956,D1956)=1,1,0))</f>
        <v>0</v>
      </c>
    </row>
    <row r="1957" spans="1:5" x14ac:dyDescent="0.2">
      <c r="A1957" t="str">
        <f>Réponses_Domaines!B1957</f>
        <v>D12</v>
      </c>
      <c r="B1957" t="str">
        <f>IFERROR(VLOOKUP(Réponses_Domaines!A1957,Réponses_Répondants!$A$2:$B$5000,2,FALSE),"")</f>
        <v>MOZ</v>
      </c>
      <c r="C1957">
        <f>Réponses_Domaines!D1957</f>
        <v>0</v>
      </c>
      <c r="D1957" t="str">
        <f>B1957&amp;"|"&amp;A1957</f>
        <v>MOZ|D12</v>
      </c>
      <c r="E1957">
        <f>IF(C1957="","",IF(COUNTIF($D$2:D1957,D1957)=1,1,0))</f>
        <v>0</v>
      </c>
    </row>
    <row r="1958" spans="1:5" x14ac:dyDescent="0.2">
      <c r="A1958" t="str">
        <f>Réponses_Domaines!B1958</f>
        <v>D01</v>
      </c>
      <c r="B1958" t="str">
        <f>IFERROR(VLOOKUP(Réponses_Domaines!A1958,Réponses_Répondants!$A$2:$B$5000,2,FALSE),"")</f>
        <v>LBR</v>
      </c>
      <c r="C1958">
        <f>Réponses_Domaines!D1958</f>
        <v>1</v>
      </c>
      <c r="D1958" t="str">
        <f>B1958&amp;"|"&amp;A1958</f>
        <v>LBR|D01</v>
      </c>
      <c r="E1958">
        <f>IF(C1958="","",IF(COUNTIF($D$2:D1958,D1958)=1,1,0))</f>
        <v>0</v>
      </c>
    </row>
    <row r="1959" spans="1:5" x14ac:dyDescent="0.2">
      <c r="A1959" t="str">
        <f>Réponses_Domaines!B1959</f>
        <v>D02</v>
      </c>
      <c r="B1959" t="str">
        <f>IFERROR(VLOOKUP(Réponses_Domaines!A1959,Réponses_Répondants!$A$2:$B$5000,2,FALSE),"")</f>
        <v>LBR</v>
      </c>
      <c r="C1959">
        <f>Réponses_Domaines!D1959</f>
        <v>0</v>
      </c>
      <c r="D1959" t="str">
        <f>B1959&amp;"|"&amp;A1959</f>
        <v>LBR|D02</v>
      </c>
      <c r="E1959">
        <f>IF(C1959="","",IF(COUNTIF($D$2:D1959,D1959)=1,1,0))</f>
        <v>0</v>
      </c>
    </row>
    <row r="1960" spans="1:5" x14ac:dyDescent="0.2">
      <c r="A1960" t="str">
        <f>Réponses_Domaines!B1960</f>
        <v>D03</v>
      </c>
      <c r="B1960" t="str">
        <f>IFERROR(VLOOKUP(Réponses_Domaines!A1960,Réponses_Répondants!$A$2:$B$5000,2,FALSE),"")</f>
        <v>LBR</v>
      </c>
      <c r="C1960">
        <f>Réponses_Domaines!D1960</f>
        <v>0</v>
      </c>
      <c r="D1960" t="str">
        <f>B1960&amp;"|"&amp;A1960</f>
        <v>LBR|D03</v>
      </c>
      <c r="E1960">
        <f>IF(C1960="","",IF(COUNTIF($D$2:D1960,D1960)=1,1,0))</f>
        <v>0</v>
      </c>
    </row>
    <row r="1961" spans="1:5" x14ac:dyDescent="0.2">
      <c r="A1961" t="str">
        <f>Réponses_Domaines!B1961</f>
        <v>D04</v>
      </c>
      <c r="B1961" t="str">
        <f>IFERROR(VLOOKUP(Réponses_Domaines!A1961,Réponses_Répondants!$A$2:$B$5000,2,FALSE),"")</f>
        <v>LBR</v>
      </c>
      <c r="C1961">
        <f>Réponses_Domaines!D1961</f>
        <v>0</v>
      </c>
      <c r="D1961" t="str">
        <f>B1961&amp;"|"&amp;A1961</f>
        <v>LBR|D04</v>
      </c>
      <c r="E1961">
        <f>IF(C1961="","",IF(COUNTIF($D$2:D1961,D1961)=1,1,0))</f>
        <v>0</v>
      </c>
    </row>
    <row r="1962" spans="1:5" x14ac:dyDescent="0.2">
      <c r="A1962" t="str">
        <f>Réponses_Domaines!B1962</f>
        <v>D05</v>
      </c>
      <c r="B1962" t="str">
        <f>IFERROR(VLOOKUP(Réponses_Domaines!A1962,Réponses_Répondants!$A$2:$B$5000,2,FALSE),"")</f>
        <v>LBR</v>
      </c>
      <c r="C1962">
        <f>Réponses_Domaines!D1962</f>
        <v>3</v>
      </c>
      <c r="D1962" t="str">
        <f>B1962&amp;"|"&amp;A1962</f>
        <v>LBR|D05</v>
      </c>
      <c r="E1962">
        <f>IF(C1962="","",IF(COUNTIF($D$2:D1962,D1962)=1,1,0))</f>
        <v>0</v>
      </c>
    </row>
    <row r="1963" spans="1:5" x14ac:dyDescent="0.2">
      <c r="A1963" t="str">
        <f>Réponses_Domaines!B1963</f>
        <v>D06</v>
      </c>
      <c r="B1963" t="str">
        <f>IFERROR(VLOOKUP(Réponses_Domaines!A1963,Réponses_Répondants!$A$2:$B$5000,2,FALSE),"")</f>
        <v>LBR</v>
      </c>
      <c r="C1963">
        <f>Réponses_Domaines!D1963</f>
        <v>2</v>
      </c>
      <c r="D1963" t="str">
        <f>B1963&amp;"|"&amp;A1963</f>
        <v>LBR|D06</v>
      </c>
      <c r="E1963">
        <f>IF(C1963="","",IF(COUNTIF($D$2:D1963,D1963)=1,1,0))</f>
        <v>0</v>
      </c>
    </row>
    <row r="1964" spans="1:5" x14ac:dyDescent="0.2">
      <c r="A1964" t="str">
        <f>Réponses_Domaines!B1964</f>
        <v>D07</v>
      </c>
      <c r="B1964" t="str">
        <f>IFERROR(VLOOKUP(Réponses_Domaines!A1964,Réponses_Répondants!$A$2:$B$5000,2,FALSE),"")</f>
        <v>LBR</v>
      </c>
      <c r="C1964">
        <f>Réponses_Domaines!D1964</f>
        <v>0</v>
      </c>
      <c r="D1964" t="str">
        <f>B1964&amp;"|"&amp;A1964</f>
        <v>LBR|D07</v>
      </c>
      <c r="E1964">
        <f>IF(C1964="","",IF(COUNTIF($D$2:D1964,D1964)=1,1,0))</f>
        <v>0</v>
      </c>
    </row>
    <row r="1965" spans="1:5" x14ac:dyDescent="0.2">
      <c r="A1965" t="str">
        <f>Réponses_Domaines!B1965</f>
        <v>D08</v>
      </c>
      <c r="B1965" t="str">
        <f>IFERROR(VLOOKUP(Réponses_Domaines!A1965,Réponses_Répondants!$A$2:$B$5000,2,FALSE),"")</f>
        <v>LBR</v>
      </c>
      <c r="C1965">
        <f>Réponses_Domaines!D1965</f>
        <v>0</v>
      </c>
      <c r="D1965" t="str">
        <f>B1965&amp;"|"&amp;A1965</f>
        <v>LBR|D08</v>
      </c>
      <c r="E1965">
        <f>IF(C1965="","",IF(COUNTIF($D$2:D1965,D1965)=1,1,0))</f>
        <v>0</v>
      </c>
    </row>
    <row r="1966" spans="1:5" x14ac:dyDescent="0.2">
      <c r="A1966" t="str">
        <f>Réponses_Domaines!B1966</f>
        <v>D09</v>
      </c>
      <c r="B1966" t="str">
        <f>IFERROR(VLOOKUP(Réponses_Domaines!A1966,Réponses_Répondants!$A$2:$B$5000,2,FALSE),"")</f>
        <v>LBR</v>
      </c>
      <c r="C1966">
        <f>Réponses_Domaines!D1966</f>
        <v>4</v>
      </c>
      <c r="D1966" t="str">
        <f>B1966&amp;"|"&amp;A1966</f>
        <v>LBR|D09</v>
      </c>
      <c r="E1966">
        <f>IF(C1966="","",IF(COUNTIF($D$2:D1966,D1966)=1,1,0))</f>
        <v>0</v>
      </c>
    </row>
    <row r="1967" spans="1:5" x14ac:dyDescent="0.2">
      <c r="A1967" t="str">
        <f>Réponses_Domaines!B1967</f>
        <v>D10</v>
      </c>
      <c r="B1967" t="str">
        <f>IFERROR(VLOOKUP(Réponses_Domaines!A1967,Réponses_Répondants!$A$2:$B$5000,2,FALSE),"")</f>
        <v>LBR</v>
      </c>
      <c r="C1967">
        <f>Réponses_Domaines!D1967</f>
        <v>0</v>
      </c>
      <c r="D1967" t="str">
        <f>B1967&amp;"|"&amp;A1967</f>
        <v>LBR|D10</v>
      </c>
      <c r="E1967">
        <f>IF(C1967="","",IF(COUNTIF($D$2:D1967,D1967)=1,1,0))</f>
        <v>0</v>
      </c>
    </row>
    <row r="1968" spans="1:5" x14ac:dyDescent="0.2">
      <c r="A1968" t="str">
        <f>Réponses_Domaines!B1968</f>
        <v>D11</v>
      </c>
      <c r="B1968" t="str">
        <f>IFERROR(VLOOKUP(Réponses_Domaines!A1968,Réponses_Répondants!$A$2:$B$5000,2,FALSE),"")</f>
        <v>LBR</v>
      </c>
      <c r="C1968">
        <f>Réponses_Domaines!D1968</f>
        <v>0</v>
      </c>
      <c r="D1968" t="str">
        <f>B1968&amp;"|"&amp;A1968</f>
        <v>LBR|D11</v>
      </c>
      <c r="E1968">
        <f>IF(C1968="","",IF(COUNTIF($D$2:D1968,D1968)=1,1,0))</f>
        <v>0</v>
      </c>
    </row>
    <row r="1969" spans="1:5" x14ac:dyDescent="0.2">
      <c r="A1969" t="str">
        <f>Réponses_Domaines!B1969</f>
        <v>D12</v>
      </c>
      <c r="B1969" t="str">
        <f>IFERROR(VLOOKUP(Réponses_Domaines!A1969,Réponses_Répondants!$A$2:$B$5000,2,FALSE),"")</f>
        <v>LBR</v>
      </c>
      <c r="C1969">
        <f>Réponses_Domaines!D1969</f>
        <v>5</v>
      </c>
      <c r="D1969" t="str">
        <f>B1969&amp;"|"&amp;A1969</f>
        <v>LBR|D12</v>
      </c>
      <c r="E1969">
        <f>IF(C1969="","",IF(COUNTIF($D$2:D1969,D1969)=1,1,0))</f>
        <v>0</v>
      </c>
    </row>
    <row r="1970" spans="1:5" x14ac:dyDescent="0.2">
      <c r="A1970" t="str">
        <f>Réponses_Domaines!B1970</f>
        <v>D01</v>
      </c>
      <c r="B1970" t="str">
        <f>IFERROR(VLOOKUP(Réponses_Domaines!A1970,Réponses_Répondants!$A$2:$B$5000,2,FALSE),"")</f>
        <v>MRT</v>
      </c>
      <c r="C1970">
        <f>Réponses_Domaines!D1970</f>
        <v>4</v>
      </c>
      <c r="D1970" t="str">
        <f>B1970&amp;"|"&amp;A1970</f>
        <v>MRT|D01</v>
      </c>
      <c r="E1970">
        <f>IF(C1970="","",IF(COUNTIF($D$2:D1970,D1970)=1,1,0))</f>
        <v>0</v>
      </c>
    </row>
    <row r="1971" spans="1:5" x14ac:dyDescent="0.2">
      <c r="A1971" t="str">
        <f>Réponses_Domaines!B1971</f>
        <v>D02</v>
      </c>
      <c r="B1971" t="str">
        <f>IFERROR(VLOOKUP(Réponses_Domaines!A1971,Réponses_Répondants!$A$2:$B$5000,2,FALSE),"")</f>
        <v>MRT</v>
      </c>
      <c r="C1971">
        <f>Réponses_Domaines!D1971</f>
        <v>0</v>
      </c>
      <c r="D1971" t="str">
        <f>B1971&amp;"|"&amp;A1971</f>
        <v>MRT|D02</v>
      </c>
      <c r="E1971">
        <f>IF(C1971="","",IF(COUNTIF($D$2:D1971,D1971)=1,1,0))</f>
        <v>0</v>
      </c>
    </row>
    <row r="1972" spans="1:5" x14ac:dyDescent="0.2">
      <c r="A1972" t="str">
        <f>Réponses_Domaines!B1972</f>
        <v>D03</v>
      </c>
      <c r="B1972" t="str">
        <f>IFERROR(VLOOKUP(Réponses_Domaines!A1972,Réponses_Répondants!$A$2:$B$5000,2,FALSE),"")</f>
        <v>MRT</v>
      </c>
      <c r="C1972">
        <f>Réponses_Domaines!D1972</f>
        <v>0</v>
      </c>
      <c r="D1972" t="str">
        <f>B1972&amp;"|"&amp;A1972</f>
        <v>MRT|D03</v>
      </c>
      <c r="E1972">
        <f>IF(C1972="","",IF(COUNTIF($D$2:D1972,D1972)=1,1,0))</f>
        <v>0</v>
      </c>
    </row>
    <row r="1973" spans="1:5" x14ac:dyDescent="0.2">
      <c r="A1973" t="str">
        <f>Réponses_Domaines!B1973</f>
        <v>D04</v>
      </c>
      <c r="B1973" t="str">
        <f>IFERROR(VLOOKUP(Réponses_Domaines!A1973,Réponses_Répondants!$A$2:$B$5000,2,FALSE),"")</f>
        <v>MRT</v>
      </c>
      <c r="C1973">
        <f>Réponses_Domaines!D1973</f>
        <v>0</v>
      </c>
      <c r="D1973" t="str">
        <f>B1973&amp;"|"&amp;A1973</f>
        <v>MRT|D04</v>
      </c>
      <c r="E1973">
        <f>IF(C1973="","",IF(COUNTIF($D$2:D1973,D1973)=1,1,0))</f>
        <v>0</v>
      </c>
    </row>
    <row r="1974" spans="1:5" x14ac:dyDescent="0.2">
      <c r="A1974" t="str">
        <f>Réponses_Domaines!B1974</f>
        <v>D05</v>
      </c>
      <c r="B1974" t="str">
        <f>IFERROR(VLOOKUP(Réponses_Domaines!A1974,Réponses_Répondants!$A$2:$B$5000,2,FALSE),"")</f>
        <v>MRT</v>
      </c>
      <c r="C1974">
        <f>Réponses_Domaines!D1974</f>
        <v>0</v>
      </c>
      <c r="D1974" t="str">
        <f>B1974&amp;"|"&amp;A1974</f>
        <v>MRT|D05</v>
      </c>
      <c r="E1974">
        <f>IF(C1974="","",IF(COUNTIF($D$2:D1974,D1974)=1,1,0))</f>
        <v>0</v>
      </c>
    </row>
    <row r="1975" spans="1:5" x14ac:dyDescent="0.2">
      <c r="A1975" t="str">
        <f>Réponses_Domaines!B1975</f>
        <v>D06</v>
      </c>
      <c r="B1975" t="str">
        <f>IFERROR(VLOOKUP(Réponses_Domaines!A1975,Réponses_Répondants!$A$2:$B$5000,2,FALSE),"")</f>
        <v>MRT</v>
      </c>
      <c r="C1975">
        <f>Réponses_Domaines!D1975</f>
        <v>0</v>
      </c>
      <c r="D1975" t="str">
        <f>B1975&amp;"|"&amp;A1975</f>
        <v>MRT|D06</v>
      </c>
      <c r="E1975">
        <f>IF(C1975="","",IF(COUNTIF($D$2:D1975,D1975)=1,1,0))</f>
        <v>0</v>
      </c>
    </row>
    <row r="1976" spans="1:5" x14ac:dyDescent="0.2">
      <c r="A1976" t="str">
        <f>Réponses_Domaines!B1976</f>
        <v>D07</v>
      </c>
      <c r="B1976" t="str">
        <f>IFERROR(VLOOKUP(Réponses_Domaines!A1976,Réponses_Répondants!$A$2:$B$5000,2,FALSE),"")</f>
        <v>MRT</v>
      </c>
      <c r="C1976">
        <f>Réponses_Domaines!D1976</f>
        <v>0</v>
      </c>
      <c r="D1976" t="str">
        <f>B1976&amp;"|"&amp;A1976</f>
        <v>MRT|D07</v>
      </c>
      <c r="E1976">
        <f>IF(C1976="","",IF(COUNTIF($D$2:D1976,D1976)=1,1,0))</f>
        <v>0</v>
      </c>
    </row>
    <row r="1977" spans="1:5" x14ac:dyDescent="0.2">
      <c r="A1977" t="str">
        <f>Réponses_Domaines!B1977</f>
        <v>D08</v>
      </c>
      <c r="B1977" t="str">
        <f>IFERROR(VLOOKUP(Réponses_Domaines!A1977,Réponses_Répondants!$A$2:$B$5000,2,FALSE),"")</f>
        <v>MRT</v>
      </c>
      <c r="C1977">
        <f>Réponses_Domaines!D1977</f>
        <v>3</v>
      </c>
      <c r="D1977" t="str">
        <f>B1977&amp;"|"&amp;A1977</f>
        <v>MRT|D08</v>
      </c>
      <c r="E1977">
        <f>IF(C1977="","",IF(COUNTIF($D$2:D1977,D1977)=1,1,0))</f>
        <v>0</v>
      </c>
    </row>
    <row r="1978" spans="1:5" x14ac:dyDescent="0.2">
      <c r="A1978" t="str">
        <f>Réponses_Domaines!B1978</f>
        <v>D09</v>
      </c>
      <c r="B1978" t="str">
        <f>IFERROR(VLOOKUP(Réponses_Domaines!A1978,Réponses_Répondants!$A$2:$B$5000,2,FALSE),"")</f>
        <v>MRT</v>
      </c>
      <c r="C1978">
        <f>Réponses_Domaines!D1978</f>
        <v>2</v>
      </c>
      <c r="D1978" t="str">
        <f>B1978&amp;"|"&amp;A1978</f>
        <v>MRT|D09</v>
      </c>
      <c r="E1978">
        <f>IF(C1978="","",IF(COUNTIF($D$2:D1978,D1978)=1,1,0))</f>
        <v>0</v>
      </c>
    </row>
    <row r="1979" spans="1:5" x14ac:dyDescent="0.2">
      <c r="A1979" t="str">
        <f>Réponses_Domaines!B1979</f>
        <v>D10</v>
      </c>
      <c r="B1979" t="str">
        <f>IFERROR(VLOOKUP(Réponses_Domaines!A1979,Réponses_Répondants!$A$2:$B$5000,2,FALSE),"")</f>
        <v>MRT</v>
      </c>
      <c r="C1979">
        <f>Réponses_Domaines!D1979</f>
        <v>1</v>
      </c>
      <c r="D1979" t="str">
        <f>B1979&amp;"|"&amp;A1979</f>
        <v>MRT|D10</v>
      </c>
      <c r="E1979">
        <f>IF(C1979="","",IF(COUNTIF($D$2:D1979,D1979)=1,1,0))</f>
        <v>0</v>
      </c>
    </row>
    <row r="1980" spans="1:5" x14ac:dyDescent="0.2">
      <c r="A1980" t="str">
        <f>Réponses_Domaines!B1980</f>
        <v>D11</v>
      </c>
      <c r="B1980" t="str">
        <f>IFERROR(VLOOKUP(Réponses_Domaines!A1980,Réponses_Répondants!$A$2:$B$5000,2,FALSE),"")</f>
        <v>MRT</v>
      </c>
      <c r="C1980">
        <f>Réponses_Domaines!D1980</f>
        <v>5</v>
      </c>
      <c r="D1980" t="str">
        <f>B1980&amp;"|"&amp;A1980</f>
        <v>MRT|D11</v>
      </c>
      <c r="E1980">
        <f>IF(C1980="","",IF(COUNTIF($D$2:D1980,D1980)=1,1,0))</f>
        <v>0</v>
      </c>
    </row>
    <row r="1981" spans="1:5" x14ac:dyDescent="0.2">
      <c r="A1981" t="str">
        <f>Réponses_Domaines!B1981</f>
        <v>D12</v>
      </c>
      <c r="B1981" t="str">
        <f>IFERROR(VLOOKUP(Réponses_Domaines!A1981,Réponses_Répondants!$A$2:$B$5000,2,FALSE),"")</f>
        <v>MRT</v>
      </c>
      <c r="C1981">
        <f>Réponses_Domaines!D1981</f>
        <v>0</v>
      </c>
      <c r="D1981" t="str">
        <f>B1981&amp;"|"&amp;A1981</f>
        <v>MRT|D12</v>
      </c>
      <c r="E1981">
        <f>IF(C1981="","",IF(COUNTIF($D$2:D1981,D1981)=1,1,0))</f>
        <v>0</v>
      </c>
    </row>
    <row r="1982" spans="1:5" x14ac:dyDescent="0.2">
      <c r="A1982" t="str">
        <f>Réponses_Domaines!B1982</f>
        <v>D01</v>
      </c>
      <c r="B1982" t="str">
        <f>IFERROR(VLOOKUP(Réponses_Domaines!A1982,Réponses_Répondants!$A$2:$B$5000,2,FALSE),"")</f>
        <v>MRT</v>
      </c>
      <c r="C1982">
        <f>Réponses_Domaines!D1982</f>
        <v>3</v>
      </c>
      <c r="D1982" t="str">
        <f>B1982&amp;"|"&amp;A1982</f>
        <v>MRT|D01</v>
      </c>
      <c r="E1982">
        <f>IF(C1982="","",IF(COUNTIF($D$2:D1982,D1982)=1,1,0))</f>
        <v>0</v>
      </c>
    </row>
    <row r="1983" spans="1:5" x14ac:dyDescent="0.2">
      <c r="A1983" t="str">
        <f>Réponses_Domaines!B1983</f>
        <v>D02</v>
      </c>
      <c r="B1983" t="str">
        <f>IFERROR(VLOOKUP(Réponses_Domaines!A1983,Réponses_Répondants!$A$2:$B$5000,2,FALSE),"")</f>
        <v>MRT</v>
      </c>
      <c r="C1983">
        <f>Réponses_Domaines!D1983</f>
        <v>5</v>
      </c>
      <c r="D1983" t="str">
        <f>B1983&amp;"|"&amp;A1983</f>
        <v>MRT|D02</v>
      </c>
      <c r="E1983">
        <f>IF(C1983="","",IF(COUNTIF($D$2:D1983,D1983)=1,1,0))</f>
        <v>0</v>
      </c>
    </row>
    <row r="1984" spans="1:5" x14ac:dyDescent="0.2">
      <c r="A1984" t="str">
        <f>Réponses_Domaines!B1984</f>
        <v>D03</v>
      </c>
      <c r="B1984" t="str">
        <f>IFERROR(VLOOKUP(Réponses_Domaines!A1984,Réponses_Répondants!$A$2:$B$5000,2,FALSE),"")</f>
        <v>MRT</v>
      </c>
      <c r="C1984">
        <f>Réponses_Domaines!D1984</f>
        <v>0</v>
      </c>
      <c r="D1984" t="str">
        <f>B1984&amp;"|"&amp;A1984</f>
        <v>MRT|D03</v>
      </c>
      <c r="E1984">
        <f>IF(C1984="","",IF(COUNTIF($D$2:D1984,D1984)=1,1,0))</f>
        <v>0</v>
      </c>
    </row>
    <row r="1985" spans="1:5" x14ac:dyDescent="0.2">
      <c r="A1985" t="str">
        <f>Réponses_Domaines!B1985</f>
        <v>D04</v>
      </c>
      <c r="B1985" t="str">
        <f>IFERROR(VLOOKUP(Réponses_Domaines!A1985,Réponses_Répondants!$A$2:$B$5000,2,FALSE),"")</f>
        <v>MRT</v>
      </c>
      <c r="C1985">
        <f>Réponses_Domaines!D1985</f>
        <v>2</v>
      </c>
      <c r="D1985" t="str">
        <f>B1985&amp;"|"&amp;A1985</f>
        <v>MRT|D04</v>
      </c>
      <c r="E1985">
        <f>IF(C1985="","",IF(COUNTIF($D$2:D1985,D1985)=1,1,0))</f>
        <v>0</v>
      </c>
    </row>
    <row r="1986" spans="1:5" x14ac:dyDescent="0.2">
      <c r="A1986" t="str">
        <f>Réponses_Domaines!B1986</f>
        <v>D05</v>
      </c>
      <c r="B1986" t="str">
        <f>IFERROR(VLOOKUP(Réponses_Domaines!A1986,Réponses_Répondants!$A$2:$B$5000,2,FALSE),"")</f>
        <v>MRT</v>
      </c>
      <c r="C1986">
        <f>Réponses_Domaines!D1986</f>
        <v>0</v>
      </c>
      <c r="D1986" t="str">
        <f>B1986&amp;"|"&amp;A1986</f>
        <v>MRT|D05</v>
      </c>
      <c r="E1986">
        <f>IF(C1986="","",IF(COUNTIF($D$2:D1986,D1986)=1,1,0))</f>
        <v>0</v>
      </c>
    </row>
    <row r="1987" spans="1:5" x14ac:dyDescent="0.2">
      <c r="A1987" t="str">
        <f>Réponses_Domaines!B1987</f>
        <v>D06</v>
      </c>
      <c r="B1987" t="str">
        <f>IFERROR(VLOOKUP(Réponses_Domaines!A1987,Réponses_Répondants!$A$2:$B$5000,2,FALSE),"")</f>
        <v>MRT</v>
      </c>
      <c r="C1987">
        <f>Réponses_Domaines!D1987</f>
        <v>4</v>
      </c>
      <c r="D1987" t="str">
        <f>B1987&amp;"|"&amp;A1987</f>
        <v>MRT|D06</v>
      </c>
      <c r="E1987">
        <f>IF(C1987="","",IF(COUNTIF($D$2:D1987,D1987)=1,1,0))</f>
        <v>0</v>
      </c>
    </row>
    <row r="1988" spans="1:5" x14ac:dyDescent="0.2">
      <c r="A1988" t="str">
        <f>Réponses_Domaines!B1988</f>
        <v>D07</v>
      </c>
      <c r="B1988" t="str">
        <f>IFERROR(VLOOKUP(Réponses_Domaines!A1988,Réponses_Répondants!$A$2:$B$5000,2,FALSE),"")</f>
        <v>MRT</v>
      </c>
      <c r="C1988">
        <f>Réponses_Domaines!D1988</f>
        <v>0</v>
      </c>
      <c r="D1988" t="str">
        <f>B1988&amp;"|"&amp;A1988</f>
        <v>MRT|D07</v>
      </c>
      <c r="E1988">
        <f>IF(C1988="","",IF(COUNTIF($D$2:D1988,D1988)=1,1,0))</f>
        <v>0</v>
      </c>
    </row>
    <row r="1989" spans="1:5" x14ac:dyDescent="0.2">
      <c r="A1989" t="str">
        <f>Réponses_Domaines!B1989</f>
        <v>D08</v>
      </c>
      <c r="B1989" t="str">
        <f>IFERROR(VLOOKUP(Réponses_Domaines!A1989,Réponses_Répondants!$A$2:$B$5000,2,FALSE),"")</f>
        <v>MRT</v>
      </c>
      <c r="C1989">
        <f>Réponses_Domaines!D1989</f>
        <v>0</v>
      </c>
      <c r="D1989" t="str">
        <f>B1989&amp;"|"&amp;A1989</f>
        <v>MRT|D08</v>
      </c>
      <c r="E1989">
        <f>IF(C1989="","",IF(COUNTIF($D$2:D1989,D1989)=1,1,0))</f>
        <v>0</v>
      </c>
    </row>
    <row r="1990" spans="1:5" x14ac:dyDescent="0.2">
      <c r="A1990" t="str">
        <f>Réponses_Domaines!B1990</f>
        <v>D09</v>
      </c>
      <c r="B1990" t="str">
        <f>IFERROR(VLOOKUP(Réponses_Domaines!A1990,Réponses_Répondants!$A$2:$B$5000,2,FALSE),"")</f>
        <v>MRT</v>
      </c>
      <c r="C1990">
        <f>Réponses_Domaines!D1990</f>
        <v>0</v>
      </c>
      <c r="D1990" t="str">
        <f>B1990&amp;"|"&amp;A1990</f>
        <v>MRT|D09</v>
      </c>
      <c r="E1990">
        <f>IF(C1990="","",IF(COUNTIF($D$2:D1990,D1990)=1,1,0))</f>
        <v>0</v>
      </c>
    </row>
    <row r="1991" spans="1:5" x14ac:dyDescent="0.2">
      <c r="A1991" t="str">
        <f>Réponses_Domaines!B1991</f>
        <v>D10</v>
      </c>
      <c r="B1991" t="str">
        <f>IFERROR(VLOOKUP(Réponses_Domaines!A1991,Réponses_Répondants!$A$2:$B$5000,2,FALSE),"")</f>
        <v>MRT</v>
      </c>
      <c r="C1991">
        <f>Réponses_Domaines!D1991</f>
        <v>0</v>
      </c>
      <c r="D1991" t="str">
        <f>B1991&amp;"|"&amp;A1991</f>
        <v>MRT|D10</v>
      </c>
      <c r="E1991">
        <f>IF(C1991="","",IF(COUNTIF($D$2:D1991,D1991)=1,1,0))</f>
        <v>0</v>
      </c>
    </row>
    <row r="1992" spans="1:5" x14ac:dyDescent="0.2">
      <c r="A1992" t="str">
        <f>Réponses_Domaines!B1992</f>
        <v>D11</v>
      </c>
      <c r="B1992" t="str">
        <f>IFERROR(VLOOKUP(Réponses_Domaines!A1992,Réponses_Répondants!$A$2:$B$5000,2,FALSE),"")</f>
        <v>MRT</v>
      </c>
      <c r="C1992">
        <f>Réponses_Domaines!D1992</f>
        <v>1</v>
      </c>
      <c r="D1992" t="str">
        <f>B1992&amp;"|"&amp;A1992</f>
        <v>MRT|D11</v>
      </c>
      <c r="E1992">
        <f>IF(C1992="","",IF(COUNTIF($D$2:D1992,D1992)=1,1,0))</f>
        <v>0</v>
      </c>
    </row>
    <row r="1993" spans="1:5" x14ac:dyDescent="0.2">
      <c r="A1993" t="str">
        <f>Réponses_Domaines!B1993</f>
        <v>D12</v>
      </c>
      <c r="B1993" t="str">
        <f>IFERROR(VLOOKUP(Réponses_Domaines!A1993,Réponses_Répondants!$A$2:$B$5000,2,FALSE),"")</f>
        <v>MRT</v>
      </c>
      <c r="C1993">
        <f>Réponses_Domaines!D1993</f>
        <v>0</v>
      </c>
      <c r="D1993" t="str">
        <f>B1993&amp;"|"&amp;A1993</f>
        <v>MRT|D12</v>
      </c>
      <c r="E1993">
        <f>IF(C1993="","",IF(COUNTIF($D$2:D1993,D1993)=1,1,0))</f>
        <v>0</v>
      </c>
    </row>
    <row r="1994" spans="1:5" x14ac:dyDescent="0.2">
      <c r="A1994" t="str">
        <f>Réponses_Domaines!B1994</f>
        <v>D01</v>
      </c>
      <c r="B1994" t="str">
        <f>IFERROR(VLOOKUP(Réponses_Domaines!A1994,Réponses_Répondants!$A$2:$B$5000,2,FALSE),"")</f>
        <v>GMB</v>
      </c>
      <c r="C1994">
        <f>Réponses_Domaines!D1994</f>
        <v>0</v>
      </c>
      <c r="D1994" t="str">
        <f>B1994&amp;"|"&amp;A1994</f>
        <v>GMB|D01</v>
      </c>
      <c r="E1994">
        <f>IF(C1994="","",IF(COUNTIF($D$2:D1994,D1994)=1,1,0))</f>
        <v>0</v>
      </c>
    </row>
    <row r="1995" spans="1:5" x14ac:dyDescent="0.2">
      <c r="A1995" t="str">
        <f>Réponses_Domaines!B1995</f>
        <v>D02</v>
      </c>
      <c r="B1995" t="str">
        <f>IFERROR(VLOOKUP(Réponses_Domaines!A1995,Réponses_Répondants!$A$2:$B$5000,2,FALSE),"")</f>
        <v>GMB</v>
      </c>
      <c r="C1995">
        <f>Réponses_Domaines!D1995</f>
        <v>2</v>
      </c>
      <c r="D1995" t="str">
        <f>B1995&amp;"|"&amp;A1995</f>
        <v>GMB|D02</v>
      </c>
      <c r="E1995">
        <f>IF(C1995="","",IF(COUNTIF($D$2:D1995,D1995)=1,1,0))</f>
        <v>0</v>
      </c>
    </row>
    <row r="1996" spans="1:5" x14ac:dyDescent="0.2">
      <c r="A1996" t="str">
        <f>Réponses_Domaines!B1996</f>
        <v>D03</v>
      </c>
      <c r="B1996" t="str">
        <f>IFERROR(VLOOKUP(Réponses_Domaines!A1996,Réponses_Répondants!$A$2:$B$5000,2,FALSE),"")</f>
        <v>GMB</v>
      </c>
      <c r="C1996">
        <f>Réponses_Domaines!D1996</f>
        <v>3</v>
      </c>
      <c r="D1996" t="str">
        <f>B1996&amp;"|"&amp;A1996</f>
        <v>GMB|D03</v>
      </c>
      <c r="E1996">
        <f>IF(C1996="","",IF(COUNTIF($D$2:D1996,D1996)=1,1,0))</f>
        <v>0</v>
      </c>
    </row>
    <row r="1997" spans="1:5" x14ac:dyDescent="0.2">
      <c r="A1997" t="str">
        <f>Réponses_Domaines!B1997</f>
        <v>D04</v>
      </c>
      <c r="B1997" t="str">
        <f>IFERROR(VLOOKUP(Réponses_Domaines!A1997,Réponses_Répondants!$A$2:$B$5000,2,FALSE),"")</f>
        <v>GMB</v>
      </c>
      <c r="C1997">
        <f>Réponses_Domaines!D1997</f>
        <v>0</v>
      </c>
      <c r="D1997" t="str">
        <f>B1997&amp;"|"&amp;A1997</f>
        <v>GMB|D04</v>
      </c>
      <c r="E1997">
        <f>IF(C1997="","",IF(COUNTIF($D$2:D1997,D1997)=1,1,0))</f>
        <v>0</v>
      </c>
    </row>
    <row r="1998" spans="1:5" x14ac:dyDescent="0.2">
      <c r="A1998" t="str">
        <f>Réponses_Domaines!B1998</f>
        <v>D05</v>
      </c>
      <c r="B1998" t="str">
        <f>IFERROR(VLOOKUP(Réponses_Domaines!A1998,Réponses_Répondants!$A$2:$B$5000,2,FALSE),"")</f>
        <v>GMB</v>
      </c>
      <c r="C1998">
        <f>Réponses_Domaines!D1998</f>
        <v>0</v>
      </c>
      <c r="D1998" t="str">
        <f>B1998&amp;"|"&amp;A1998</f>
        <v>GMB|D05</v>
      </c>
      <c r="E1998">
        <f>IF(C1998="","",IF(COUNTIF($D$2:D1998,D1998)=1,1,0))</f>
        <v>0</v>
      </c>
    </row>
    <row r="1999" spans="1:5" x14ac:dyDescent="0.2">
      <c r="A1999" t="str">
        <f>Réponses_Domaines!B1999</f>
        <v>D06</v>
      </c>
      <c r="B1999" t="str">
        <f>IFERROR(VLOOKUP(Réponses_Domaines!A1999,Réponses_Répondants!$A$2:$B$5000,2,FALSE),"")</f>
        <v>GMB</v>
      </c>
      <c r="C1999">
        <f>Réponses_Domaines!D1999</f>
        <v>0</v>
      </c>
      <c r="D1999" t="str">
        <f>B1999&amp;"|"&amp;A1999</f>
        <v>GMB|D06</v>
      </c>
      <c r="E1999">
        <f>IF(C1999="","",IF(COUNTIF($D$2:D1999,D1999)=1,1,0))</f>
        <v>0</v>
      </c>
    </row>
    <row r="2000" spans="1:5" x14ac:dyDescent="0.2">
      <c r="A2000" t="str">
        <f>Réponses_Domaines!B2000</f>
        <v>D07</v>
      </c>
      <c r="B2000" t="str">
        <f>IFERROR(VLOOKUP(Réponses_Domaines!A2000,Réponses_Répondants!$A$2:$B$5000,2,FALSE),"")</f>
        <v>GMB</v>
      </c>
      <c r="C2000">
        <f>Réponses_Domaines!D2000</f>
        <v>5</v>
      </c>
      <c r="D2000" t="str">
        <f>B2000&amp;"|"&amp;A2000</f>
        <v>GMB|D07</v>
      </c>
      <c r="E2000">
        <f>IF(C2000="","",IF(COUNTIF($D$2:D2000,D2000)=1,1,0))</f>
        <v>0</v>
      </c>
    </row>
    <row r="2001" spans="1:5" x14ac:dyDescent="0.2">
      <c r="A2001" t="str">
        <f>Réponses_Domaines!B2001</f>
        <v>D08</v>
      </c>
      <c r="B2001" t="str">
        <f>IFERROR(VLOOKUP(Réponses_Domaines!A2001,Réponses_Répondants!$A$2:$B$5000,2,FALSE),"")</f>
        <v>GMB</v>
      </c>
      <c r="C2001">
        <f>Réponses_Domaines!D2001</f>
        <v>0</v>
      </c>
      <c r="D2001" t="str">
        <f>B2001&amp;"|"&amp;A2001</f>
        <v>GMB|D08</v>
      </c>
      <c r="E2001">
        <f>IF(C2001="","",IF(COUNTIF($D$2:D2001,D2001)=1,1,0))</f>
        <v>0</v>
      </c>
    </row>
    <row r="2002" spans="1:5" x14ac:dyDescent="0.2">
      <c r="A2002" t="str">
        <f>Réponses_Domaines!B2002</f>
        <v>D09</v>
      </c>
      <c r="B2002" t="str">
        <f>IFERROR(VLOOKUP(Réponses_Domaines!A2002,Réponses_Répondants!$A$2:$B$5000,2,FALSE),"")</f>
        <v>GMB</v>
      </c>
      <c r="C2002">
        <f>Réponses_Domaines!D2002</f>
        <v>0</v>
      </c>
      <c r="D2002" t="str">
        <f>B2002&amp;"|"&amp;A2002</f>
        <v>GMB|D09</v>
      </c>
      <c r="E2002">
        <f>IF(C2002="","",IF(COUNTIF($D$2:D2002,D2002)=1,1,0))</f>
        <v>0</v>
      </c>
    </row>
    <row r="2003" spans="1:5" x14ac:dyDescent="0.2">
      <c r="A2003" t="str">
        <f>Réponses_Domaines!B2003</f>
        <v>D10</v>
      </c>
      <c r="B2003" t="str">
        <f>IFERROR(VLOOKUP(Réponses_Domaines!A2003,Réponses_Répondants!$A$2:$B$5000,2,FALSE),"")</f>
        <v>GMB</v>
      </c>
      <c r="C2003">
        <f>Réponses_Domaines!D2003</f>
        <v>4</v>
      </c>
      <c r="D2003" t="str">
        <f>B2003&amp;"|"&amp;A2003</f>
        <v>GMB|D10</v>
      </c>
      <c r="E2003">
        <f>IF(C2003="","",IF(COUNTIF($D$2:D2003,D2003)=1,1,0))</f>
        <v>0</v>
      </c>
    </row>
    <row r="2004" spans="1:5" x14ac:dyDescent="0.2">
      <c r="A2004" t="str">
        <f>Réponses_Domaines!B2004</f>
        <v>D11</v>
      </c>
      <c r="B2004" t="str">
        <f>IFERROR(VLOOKUP(Réponses_Domaines!A2004,Réponses_Répondants!$A$2:$B$5000,2,FALSE),"")</f>
        <v>GMB</v>
      </c>
      <c r="C2004">
        <f>Réponses_Domaines!D2004</f>
        <v>0</v>
      </c>
      <c r="D2004" t="str">
        <f>B2004&amp;"|"&amp;A2004</f>
        <v>GMB|D11</v>
      </c>
      <c r="E2004">
        <f>IF(C2004="","",IF(COUNTIF($D$2:D2004,D2004)=1,1,0))</f>
        <v>0</v>
      </c>
    </row>
    <row r="2005" spans="1:5" x14ac:dyDescent="0.2">
      <c r="A2005" t="str">
        <f>Réponses_Domaines!B2005</f>
        <v>D12</v>
      </c>
      <c r="B2005" t="str">
        <f>IFERROR(VLOOKUP(Réponses_Domaines!A2005,Réponses_Répondants!$A$2:$B$5000,2,FALSE),"")</f>
        <v>GMB</v>
      </c>
      <c r="C2005">
        <f>Réponses_Domaines!D2005</f>
        <v>1</v>
      </c>
      <c r="D2005" t="str">
        <f>B2005&amp;"|"&amp;A2005</f>
        <v>GMB|D12</v>
      </c>
      <c r="E2005">
        <f>IF(C2005="","",IF(COUNTIF($D$2:D2005,D2005)=1,1,0))</f>
        <v>0</v>
      </c>
    </row>
    <row r="2006" spans="1:5" x14ac:dyDescent="0.2">
      <c r="A2006" t="str">
        <f>Réponses_Domaines!B2006</f>
        <v>D01</v>
      </c>
      <c r="B2006" t="str">
        <f>IFERROR(VLOOKUP(Réponses_Domaines!A2006,Réponses_Répondants!$A$2:$B$5000,2,FALSE),"")</f>
        <v>GHA</v>
      </c>
      <c r="C2006">
        <f>Réponses_Domaines!D2006</f>
        <v>0</v>
      </c>
      <c r="D2006" t="str">
        <f>B2006&amp;"|"&amp;A2006</f>
        <v>GHA|D01</v>
      </c>
      <c r="E2006">
        <f>IF(C2006="","",IF(COUNTIF($D$2:D2006,D2006)=1,1,0))</f>
        <v>0</v>
      </c>
    </row>
    <row r="2007" spans="1:5" x14ac:dyDescent="0.2">
      <c r="A2007" t="str">
        <f>Réponses_Domaines!B2007</f>
        <v>D02</v>
      </c>
      <c r="B2007" t="str">
        <f>IFERROR(VLOOKUP(Réponses_Domaines!A2007,Réponses_Répondants!$A$2:$B$5000,2,FALSE),"")</f>
        <v>GHA</v>
      </c>
      <c r="C2007">
        <f>Réponses_Domaines!D2007</f>
        <v>0</v>
      </c>
      <c r="D2007" t="str">
        <f>B2007&amp;"|"&amp;A2007</f>
        <v>GHA|D02</v>
      </c>
      <c r="E2007">
        <f>IF(C2007="","",IF(COUNTIF($D$2:D2007,D2007)=1,1,0))</f>
        <v>0</v>
      </c>
    </row>
    <row r="2008" spans="1:5" x14ac:dyDescent="0.2">
      <c r="A2008" t="str">
        <f>Réponses_Domaines!B2008</f>
        <v>D03</v>
      </c>
      <c r="B2008" t="str">
        <f>IFERROR(VLOOKUP(Réponses_Domaines!A2008,Réponses_Répondants!$A$2:$B$5000,2,FALSE),"")</f>
        <v>GHA</v>
      </c>
      <c r="C2008">
        <f>Réponses_Domaines!D2008</f>
        <v>0</v>
      </c>
      <c r="D2008" t="str">
        <f>B2008&amp;"|"&amp;A2008</f>
        <v>GHA|D03</v>
      </c>
      <c r="E2008">
        <f>IF(C2008="","",IF(COUNTIF($D$2:D2008,D2008)=1,1,0))</f>
        <v>0</v>
      </c>
    </row>
    <row r="2009" spans="1:5" x14ac:dyDescent="0.2">
      <c r="A2009" t="str">
        <f>Réponses_Domaines!B2009</f>
        <v>D04</v>
      </c>
      <c r="B2009" t="str">
        <f>IFERROR(VLOOKUP(Réponses_Domaines!A2009,Réponses_Répondants!$A$2:$B$5000,2,FALSE),"")</f>
        <v>GHA</v>
      </c>
      <c r="C2009">
        <f>Réponses_Domaines!D2009</f>
        <v>1</v>
      </c>
      <c r="D2009" t="str">
        <f>B2009&amp;"|"&amp;A2009</f>
        <v>GHA|D04</v>
      </c>
      <c r="E2009">
        <f>IF(C2009="","",IF(COUNTIF($D$2:D2009,D2009)=1,1,0))</f>
        <v>0</v>
      </c>
    </row>
    <row r="2010" spans="1:5" x14ac:dyDescent="0.2">
      <c r="A2010" t="str">
        <f>Réponses_Domaines!B2010</f>
        <v>D05</v>
      </c>
      <c r="B2010" t="str">
        <f>IFERROR(VLOOKUP(Réponses_Domaines!A2010,Réponses_Répondants!$A$2:$B$5000,2,FALSE),"")</f>
        <v>GHA</v>
      </c>
      <c r="C2010">
        <f>Réponses_Domaines!D2010</f>
        <v>4</v>
      </c>
      <c r="D2010" t="str">
        <f>B2010&amp;"|"&amp;A2010</f>
        <v>GHA|D05</v>
      </c>
      <c r="E2010">
        <f>IF(C2010="","",IF(COUNTIF($D$2:D2010,D2010)=1,1,0))</f>
        <v>0</v>
      </c>
    </row>
    <row r="2011" spans="1:5" x14ac:dyDescent="0.2">
      <c r="A2011" t="str">
        <f>Réponses_Domaines!B2011</f>
        <v>D06</v>
      </c>
      <c r="B2011" t="str">
        <f>IFERROR(VLOOKUP(Réponses_Domaines!A2011,Réponses_Répondants!$A$2:$B$5000,2,FALSE),"")</f>
        <v>GHA</v>
      </c>
      <c r="C2011">
        <f>Réponses_Domaines!D2011</f>
        <v>0</v>
      </c>
      <c r="D2011" t="str">
        <f>B2011&amp;"|"&amp;A2011</f>
        <v>GHA|D06</v>
      </c>
      <c r="E2011">
        <f>IF(C2011="","",IF(COUNTIF($D$2:D2011,D2011)=1,1,0))</f>
        <v>0</v>
      </c>
    </row>
    <row r="2012" spans="1:5" x14ac:dyDescent="0.2">
      <c r="A2012" t="str">
        <f>Réponses_Domaines!B2012</f>
        <v>D07</v>
      </c>
      <c r="B2012" t="str">
        <f>IFERROR(VLOOKUP(Réponses_Domaines!A2012,Réponses_Répondants!$A$2:$B$5000,2,FALSE),"")</f>
        <v>GHA</v>
      </c>
      <c r="C2012">
        <f>Réponses_Domaines!D2012</f>
        <v>0</v>
      </c>
      <c r="D2012" t="str">
        <f>B2012&amp;"|"&amp;A2012</f>
        <v>GHA|D07</v>
      </c>
      <c r="E2012">
        <f>IF(C2012="","",IF(COUNTIF($D$2:D2012,D2012)=1,1,0))</f>
        <v>0</v>
      </c>
    </row>
    <row r="2013" spans="1:5" x14ac:dyDescent="0.2">
      <c r="A2013" t="str">
        <f>Réponses_Domaines!B2013</f>
        <v>D08</v>
      </c>
      <c r="B2013" t="str">
        <f>IFERROR(VLOOKUP(Réponses_Domaines!A2013,Réponses_Répondants!$A$2:$B$5000,2,FALSE),"")</f>
        <v>GHA</v>
      </c>
      <c r="C2013">
        <f>Réponses_Domaines!D2013</f>
        <v>0</v>
      </c>
      <c r="D2013" t="str">
        <f>B2013&amp;"|"&amp;A2013</f>
        <v>GHA|D08</v>
      </c>
      <c r="E2013">
        <f>IF(C2013="","",IF(COUNTIF($D$2:D2013,D2013)=1,1,0))</f>
        <v>0</v>
      </c>
    </row>
    <row r="2014" spans="1:5" x14ac:dyDescent="0.2">
      <c r="A2014" t="str">
        <f>Réponses_Domaines!B2014</f>
        <v>D09</v>
      </c>
      <c r="B2014" t="str">
        <f>IFERROR(VLOOKUP(Réponses_Domaines!A2014,Réponses_Répondants!$A$2:$B$5000,2,FALSE),"")</f>
        <v>GHA</v>
      </c>
      <c r="C2014">
        <f>Réponses_Domaines!D2014</f>
        <v>0</v>
      </c>
      <c r="D2014" t="str">
        <f>B2014&amp;"|"&amp;A2014</f>
        <v>GHA|D09</v>
      </c>
      <c r="E2014">
        <f>IF(C2014="","",IF(COUNTIF($D$2:D2014,D2014)=1,1,0))</f>
        <v>0</v>
      </c>
    </row>
    <row r="2015" spans="1:5" x14ac:dyDescent="0.2">
      <c r="A2015" t="str">
        <f>Réponses_Domaines!B2015</f>
        <v>D10</v>
      </c>
      <c r="B2015" t="str">
        <f>IFERROR(VLOOKUP(Réponses_Domaines!A2015,Réponses_Répondants!$A$2:$B$5000,2,FALSE),"")</f>
        <v>GHA</v>
      </c>
      <c r="C2015">
        <f>Réponses_Domaines!D2015</f>
        <v>2</v>
      </c>
      <c r="D2015" t="str">
        <f>B2015&amp;"|"&amp;A2015</f>
        <v>GHA|D10</v>
      </c>
      <c r="E2015">
        <f>IF(C2015="","",IF(COUNTIF($D$2:D2015,D2015)=1,1,0))</f>
        <v>0</v>
      </c>
    </row>
    <row r="2016" spans="1:5" x14ac:dyDescent="0.2">
      <c r="A2016" t="str">
        <f>Réponses_Domaines!B2016</f>
        <v>D11</v>
      </c>
      <c r="B2016" t="str">
        <f>IFERROR(VLOOKUP(Réponses_Domaines!A2016,Réponses_Répondants!$A$2:$B$5000,2,FALSE),"")</f>
        <v>GHA</v>
      </c>
      <c r="C2016">
        <f>Réponses_Domaines!D2016</f>
        <v>3</v>
      </c>
      <c r="D2016" t="str">
        <f>B2016&amp;"|"&amp;A2016</f>
        <v>GHA|D11</v>
      </c>
      <c r="E2016">
        <f>IF(C2016="","",IF(COUNTIF($D$2:D2016,D2016)=1,1,0))</f>
        <v>0</v>
      </c>
    </row>
    <row r="2017" spans="1:5" x14ac:dyDescent="0.2">
      <c r="A2017" t="str">
        <f>Réponses_Domaines!B2017</f>
        <v>D12</v>
      </c>
      <c r="B2017" t="str">
        <f>IFERROR(VLOOKUP(Réponses_Domaines!A2017,Réponses_Répondants!$A$2:$B$5000,2,FALSE),"")</f>
        <v>GHA</v>
      </c>
      <c r="C2017">
        <f>Réponses_Domaines!D2017</f>
        <v>5</v>
      </c>
      <c r="D2017" t="str">
        <f>B2017&amp;"|"&amp;A2017</f>
        <v>GHA|D12</v>
      </c>
      <c r="E2017">
        <f>IF(C2017="","",IF(COUNTIF($D$2:D2017,D2017)=1,1,0))</f>
        <v>0</v>
      </c>
    </row>
    <row r="2018" spans="1:5" x14ac:dyDescent="0.2">
      <c r="A2018" t="str">
        <f>Réponses_Domaines!B2018</f>
        <v>D01</v>
      </c>
      <c r="B2018" t="str">
        <f>IFERROR(VLOOKUP(Réponses_Domaines!A2018,Réponses_Répondants!$A$2:$B$5000,2,FALSE),"")</f>
        <v>GAB</v>
      </c>
      <c r="C2018">
        <f>Réponses_Domaines!D2018</f>
        <v>2</v>
      </c>
      <c r="D2018" t="str">
        <f>B2018&amp;"|"&amp;A2018</f>
        <v>GAB|D01</v>
      </c>
      <c r="E2018">
        <f>IF(C2018="","",IF(COUNTIF($D$2:D2018,D2018)=1,1,0))</f>
        <v>0</v>
      </c>
    </row>
    <row r="2019" spans="1:5" x14ac:dyDescent="0.2">
      <c r="A2019" t="str">
        <f>Réponses_Domaines!B2019</f>
        <v>D02</v>
      </c>
      <c r="B2019" t="str">
        <f>IFERROR(VLOOKUP(Réponses_Domaines!A2019,Réponses_Répondants!$A$2:$B$5000,2,FALSE),"")</f>
        <v>GAB</v>
      </c>
      <c r="C2019">
        <f>Réponses_Domaines!D2019</f>
        <v>0</v>
      </c>
      <c r="D2019" t="str">
        <f>B2019&amp;"|"&amp;A2019</f>
        <v>GAB|D02</v>
      </c>
      <c r="E2019">
        <f>IF(C2019="","",IF(COUNTIF($D$2:D2019,D2019)=1,1,0))</f>
        <v>0</v>
      </c>
    </row>
    <row r="2020" spans="1:5" x14ac:dyDescent="0.2">
      <c r="A2020" t="str">
        <f>Réponses_Domaines!B2020</f>
        <v>D03</v>
      </c>
      <c r="B2020" t="str">
        <f>IFERROR(VLOOKUP(Réponses_Domaines!A2020,Réponses_Répondants!$A$2:$B$5000,2,FALSE),"")</f>
        <v>GAB</v>
      </c>
      <c r="C2020">
        <f>Réponses_Domaines!D2020</f>
        <v>0</v>
      </c>
      <c r="D2020" t="str">
        <f>B2020&amp;"|"&amp;A2020</f>
        <v>GAB|D03</v>
      </c>
      <c r="E2020">
        <f>IF(C2020="","",IF(COUNTIF($D$2:D2020,D2020)=1,1,0))</f>
        <v>0</v>
      </c>
    </row>
    <row r="2021" spans="1:5" x14ac:dyDescent="0.2">
      <c r="A2021" t="str">
        <f>Réponses_Domaines!B2021</f>
        <v>D04</v>
      </c>
      <c r="B2021" t="str">
        <f>IFERROR(VLOOKUP(Réponses_Domaines!A2021,Réponses_Répondants!$A$2:$B$5000,2,FALSE),"")</f>
        <v>GAB</v>
      </c>
      <c r="C2021">
        <f>Réponses_Domaines!D2021</f>
        <v>3</v>
      </c>
      <c r="D2021" t="str">
        <f>B2021&amp;"|"&amp;A2021</f>
        <v>GAB|D04</v>
      </c>
      <c r="E2021">
        <f>IF(C2021="","",IF(COUNTIF($D$2:D2021,D2021)=1,1,0))</f>
        <v>0</v>
      </c>
    </row>
    <row r="2022" spans="1:5" x14ac:dyDescent="0.2">
      <c r="A2022" t="str">
        <f>Réponses_Domaines!B2022</f>
        <v>D05</v>
      </c>
      <c r="B2022" t="str">
        <f>IFERROR(VLOOKUP(Réponses_Domaines!A2022,Réponses_Répondants!$A$2:$B$5000,2,FALSE),"")</f>
        <v>GAB</v>
      </c>
      <c r="C2022">
        <f>Réponses_Domaines!D2022</f>
        <v>4</v>
      </c>
      <c r="D2022" t="str">
        <f>B2022&amp;"|"&amp;A2022</f>
        <v>GAB|D05</v>
      </c>
      <c r="E2022">
        <f>IF(C2022="","",IF(COUNTIF($D$2:D2022,D2022)=1,1,0))</f>
        <v>0</v>
      </c>
    </row>
    <row r="2023" spans="1:5" x14ac:dyDescent="0.2">
      <c r="A2023" t="str">
        <f>Réponses_Domaines!B2023</f>
        <v>D06</v>
      </c>
      <c r="B2023" t="str">
        <f>IFERROR(VLOOKUP(Réponses_Domaines!A2023,Réponses_Répondants!$A$2:$B$5000,2,FALSE),"")</f>
        <v>GAB</v>
      </c>
      <c r="C2023">
        <f>Réponses_Domaines!D2023</f>
        <v>0</v>
      </c>
      <c r="D2023" t="str">
        <f>B2023&amp;"|"&amp;A2023</f>
        <v>GAB|D06</v>
      </c>
      <c r="E2023">
        <f>IF(C2023="","",IF(COUNTIF($D$2:D2023,D2023)=1,1,0))</f>
        <v>0</v>
      </c>
    </row>
    <row r="2024" spans="1:5" x14ac:dyDescent="0.2">
      <c r="A2024" t="str">
        <f>Réponses_Domaines!B2024</f>
        <v>D07</v>
      </c>
      <c r="B2024" t="str">
        <f>IFERROR(VLOOKUP(Réponses_Domaines!A2024,Réponses_Répondants!$A$2:$B$5000,2,FALSE),"")</f>
        <v>GAB</v>
      </c>
      <c r="C2024">
        <f>Réponses_Domaines!D2024</f>
        <v>1</v>
      </c>
      <c r="D2024" t="str">
        <f>B2024&amp;"|"&amp;A2024</f>
        <v>GAB|D07</v>
      </c>
      <c r="E2024">
        <f>IF(C2024="","",IF(COUNTIF($D$2:D2024,D2024)=1,1,0))</f>
        <v>0</v>
      </c>
    </row>
    <row r="2025" spans="1:5" x14ac:dyDescent="0.2">
      <c r="A2025" t="str">
        <f>Réponses_Domaines!B2025</f>
        <v>D08</v>
      </c>
      <c r="B2025" t="str">
        <f>IFERROR(VLOOKUP(Réponses_Domaines!A2025,Réponses_Répondants!$A$2:$B$5000,2,FALSE),"")</f>
        <v>GAB</v>
      </c>
      <c r="C2025">
        <f>Réponses_Domaines!D2025</f>
        <v>5</v>
      </c>
      <c r="D2025" t="str">
        <f>B2025&amp;"|"&amp;A2025</f>
        <v>GAB|D08</v>
      </c>
      <c r="E2025">
        <f>IF(C2025="","",IF(COUNTIF($D$2:D2025,D2025)=1,1,0))</f>
        <v>0</v>
      </c>
    </row>
    <row r="2026" spans="1:5" x14ac:dyDescent="0.2">
      <c r="A2026" t="str">
        <f>Réponses_Domaines!B2026</f>
        <v>D09</v>
      </c>
      <c r="B2026" t="str">
        <f>IFERROR(VLOOKUP(Réponses_Domaines!A2026,Réponses_Répondants!$A$2:$B$5000,2,FALSE),"")</f>
        <v>GAB</v>
      </c>
      <c r="C2026">
        <f>Réponses_Domaines!D2026</f>
        <v>0</v>
      </c>
      <c r="D2026" t="str">
        <f>B2026&amp;"|"&amp;A2026</f>
        <v>GAB|D09</v>
      </c>
      <c r="E2026">
        <f>IF(C2026="","",IF(COUNTIF($D$2:D2026,D2026)=1,1,0))</f>
        <v>0</v>
      </c>
    </row>
    <row r="2027" spans="1:5" x14ac:dyDescent="0.2">
      <c r="A2027" t="str">
        <f>Réponses_Domaines!B2027</f>
        <v>D10</v>
      </c>
      <c r="B2027" t="str">
        <f>IFERROR(VLOOKUP(Réponses_Domaines!A2027,Réponses_Répondants!$A$2:$B$5000,2,FALSE),"")</f>
        <v>GAB</v>
      </c>
      <c r="C2027">
        <f>Réponses_Domaines!D2027</f>
        <v>0</v>
      </c>
      <c r="D2027" t="str">
        <f>B2027&amp;"|"&amp;A2027</f>
        <v>GAB|D10</v>
      </c>
      <c r="E2027">
        <f>IF(C2027="","",IF(COUNTIF($D$2:D2027,D2027)=1,1,0))</f>
        <v>0</v>
      </c>
    </row>
    <row r="2028" spans="1:5" x14ac:dyDescent="0.2">
      <c r="A2028" t="str">
        <f>Réponses_Domaines!B2028</f>
        <v>D11</v>
      </c>
      <c r="B2028" t="str">
        <f>IFERROR(VLOOKUP(Réponses_Domaines!A2028,Réponses_Répondants!$A$2:$B$5000,2,FALSE),"")</f>
        <v>GAB</v>
      </c>
      <c r="C2028">
        <f>Réponses_Domaines!D2028</f>
        <v>0</v>
      </c>
      <c r="D2028" t="str">
        <f>B2028&amp;"|"&amp;A2028</f>
        <v>GAB|D11</v>
      </c>
      <c r="E2028">
        <f>IF(C2028="","",IF(COUNTIF($D$2:D2028,D2028)=1,1,0))</f>
        <v>0</v>
      </c>
    </row>
    <row r="2029" spans="1:5" x14ac:dyDescent="0.2">
      <c r="A2029" t="str">
        <f>Réponses_Domaines!B2029</f>
        <v>D12</v>
      </c>
      <c r="B2029" t="str">
        <f>IFERROR(VLOOKUP(Réponses_Domaines!A2029,Réponses_Répondants!$A$2:$B$5000,2,FALSE),"")</f>
        <v>GAB</v>
      </c>
      <c r="C2029">
        <f>Réponses_Domaines!D2029</f>
        <v>0</v>
      </c>
      <c r="D2029" t="str">
        <f>B2029&amp;"|"&amp;A2029</f>
        <v>GAB|D12</v>
      </c>
      <c r="E2029">
        <f>IF(C2029="","",IF(COUNTIF($D$2:D2029,D2029)=1,1,0))</f>
        <v>0</v>
      </c>
    </row>
    <row r="2030" spans="1:5" x14ac:dyDescent="0.2">
      <c r="A2030" t="str">
        <f>Réponses_Domaines!B2030</f>
        <v>D01</v>
      </c>
      <c r="B2030" t="str">
        <f>IFERROR(VLOOKUP(Réponses_Domaines!A2030,Réponses_Répondants!$A$2:$B$5000,2,FALSE),"")</f>
        <v>ZAF</v>
      </c>
      <c r="C2030">
        <f>Réponses_Domaines!D2030</f>
        <v>0</v>
      </c>
      <c r="D2030" t="str">
        <f>B2030&amp;"|"&amp;A2030</f>
        <v>ZAF|D01</v>
      </c>
      <c r="E2030">
        <f>IF(C2030="","",IF(COUNTIF($D$2:D2030,D2030)=1,1,0))</f>
        <v>0</v>
      </c>
    </row>
    <row r="2031" spans="1:5" x14ac:dyDescent="0.2">
      <c r="A2031" t="str">
        <f>Réponses_Domaines!B2031</f>
        <v>D02</v>
      </c>
      <c r="B2031" t="str">
        <f>IFERROR(VLOOKUP(Réponses_Domaines!A2031,Réponses_Répondants!$A$2:$B$5000,2,FALSE),"")</f>
        <v>ZAF</v>
      </c>
      <c r="C2031">
        <f>Réponses_Domaines!D2031</f>
        <v>1</v>
      </c>
      <c r="D2031" t="str">
        <f>B2031&amp;"|"&amp;A2031</f>
        <v>ZAF|D02</v>
      </c>
      <c r="E2031">
        <f>IF(C2031="","",IF(COUNTIF($D$2:D2031,D2031)=1,1,0))</f>
        <v>0</v>
      </c>
    </row>
    <row r="2032" spans="1:5" x14ac:dyDescent="0.2">
      <c r="A2032" t="str">
        <f>Réponses_Domaines!B2032</f>
        <v>D03</v>
      </c>
      <c r="B2032" t="str">
        <f>IFERROR(VLOOKUP(Réponses_Domaines!A2032,Réponses_Répondants!$A$2:$B$5000,2,FALSE),"")</f>
        <v>ZAF</v>
      </c>
      <c r="C2032">
        <f>Réponses_Domaines!D2032</f>
        <v>2</v>
      </c>
      <c r="D2032" t="str">
        <f>B2032&amp;"|"&amp;A2032</f>
        <v>ZAF|D03</v>
      </c>
      <c r="E2032">
        <f>IF(C2032="","",IF(COUNTIF($D$2:D2032,D2032)=1,1,0))</f>
        <v>0</v>
      </c>
    </row>
    <row r="2033" spans="1:5" x14ac:dyDescent="0.2">
      <c r="A2033" t="str">
        <f>Réponses_Domaines!B2033</f>
        <v>D04</v>
      </c>
      <c r="B2033" t="str">
        <f>IFERROR(VLOOKUP(Réponses_Domaines!A2033,Réponses_Répondants!$A$2:$B$5000,2,FALSE),"")</f>
        <v>ZAF</v>
      </c>
      <c r="C2033">
        <f>Réponses_Domaines!D2033</f>
        <v>3</v>
      </c>
      <c r="D2033" t="str">
        <f>B2033&amp;"|"&amp;A2033</f>
        <v>ZAF|D04</v>
      </c>
      <c r="E2033">
        <f>IF(C2033="","",IF(COUNTIF($D$2:D2033,D2033)=1,1,0))</f>
        <v>0</v>
      </c>
    </row>
    <row r="2034" spans="1:5" x14ac:dyDescent="0.2">
      <c r="A2034" t="str">
        <f>Réponses_Domaines!B2034</f>
        <v>D05</v>
      </c>
      <c r="B2034" t="str">
        <f>IFERROR(VLOOKUP(Réponses_Domaines!A2034,Réponses_Répondants!$A$2:$B$5000,2,FALSE),"")</f>
        <v>ZAF</v>
      </c>
      <c r="C2034">
        <f>Réponses_Domaines!D2034</f>
        <v>0</v>
      </c>
      <c r="D2034" t="str">
        <f>B2034&amp;"|"&amp;A2034</f>
        <v>ZAF|D05</v>
      </c>
      <c r="E2034">
        <f>IF(C2034="","",IF(COUNTIF($D$2:D2034,D2034)=1,1,0))</f>
        <v>0</v>
      </c>
    </row>
    <row r="2035" spans="1:5" x14ac:dyDescent="0.2">
      <c r="A2035" t="str">
        <f>Réponses_Domaines!B2035</f>
        <v>D06</v>
      </c>
      <c r="B2035" t="str">
        <f>IFERROR(VLOOKUP(Réponses_Domaines!A2035,Réponses_Répondants!$A$2:$B$5000,2,FALSE),"")</f>
        <v>ZAF</v>
      </c>
      <c r="C2035">
        <f>Réponses_Domaines!D2035</f>
        <v>4</v>
      </c>
      <c r="D2035" t="str">
        <f>B2035&amp;"|"&amp;A2035</f>
        <v>ZAF|D06</v>
      </c>
      <c r="E2035">
        <f>IF(C2035="","",IF(COUNTIF($D$2:D2035,D2035)=1,1,0))</f>
        <v>0</v>
      </c>
    </row>
    <row r="2036" spans="1:5" x14ac:dyDescent="0.2">
      <c r="A2036" t="str">
        <f>Réponses_Domaines!B2036</f>
        <v>D07</v>
      </c>
      <c r="B2036" t="str">
        <f>IFERROR(VLOOKUP(Réponses_Domaines!A2036,Réponses_Répondants!$A$2:$B$5000,2,FALSE),"")</f>
        <v>ZAF</v>
      </c>
      <c r="C2036">
        <f>Réponses_Domaines!D2036</f>
        <v>5</v>
      </c>
      <c r="D2036" t="str">
        <f>B2036&amp;"|"&amp;A2036</f>
        <v>ZAF|D07</v>
      </c>
      <c r="E2036">
        <f>IF(C2036="","",IF(COUNTIF($D$2:D2036,D2036)=1,1,0))</f>
        <v>0</v>
      </c>
    </row>
    <row r="2037" spans="1:5" x14ac:dyDescent="0.2">
      <c r="A2037" t="str">
        <f>Réponses_Domaines!B2037</f>
        <v>D08</v>
      </c>
      <c r="B2037" t="str">
        <f>IFERROR(VLOOKUP(Réponses_Domaines!A2037,Réponses_Répondants!$A$2:$B$5000,2,FALSE),"")</f>
        <v>ZAF</v>
      </c>
      <c r="C2037">
        <f>Réponses_Domaines!D2037</f>
        <v>0</v>
      </c>
      <c r="D2037" t="str">
        <f>B2037&amp;"|"&amp;A2037</f>
        <v>ZAF|D08</v>
      </c>
      <c r="E2037">
        <f>IF(C2037="","",IF(COUNTIF($D$2:D2037,D2037)=1,1,0))</f>
        <v>0</v>
      </c>
    </row>
    <row r="2038" spans="1:5" x14ac:dyDescent="0.2">
      <c r="A2038" t="str">
        <f>Réponses_Domaines!B2038</f>
        <v>D09</v>
      </c>
      <c r="B2038" t="str">
        <f>IFERROR(VLOOKUP(Réponses_Domaines!A2038,Réponses_Répondants!$A$2:$B$5000,2,FALSE),"")</f>
        <v>ZAF</v>
      </c>
      <c r="C2038">
        <f>Réponses_Domaines!D2038</f>
        <v>0</v>
      </c>
      <c r="D2038" t="str">
        <f>B2038&amp;"|"&amp;A2038</f>
        <v>ZAF|D09</v>
      </c>
      <c r="E2038">
        <f>IF(C2038="","",IF(COUNTIF($D$2:D2038,D2038)=1,1,0))</f>
        <v>0</v>
      </c>
    </row>
    <row r="2039" spans="1:5" x14ac:dyDescent="0.2">
      <c r="A2039" t="str">
        <f>Réponses_Domaines!B2039</f>
        <v>D10</v>
      </c>
      <c r="B2039" t="str">
        <f>IFERROR(VLOOKUP(Réponses_Domaines!A2039,Réponses_Répondants!$A$2:$B$5000,2,FALSE),"")</f>
        <v>ZAF</v>
      </c>
      <c r="C2039">
        <f>Réponses_Domaines!D2039</f>
        <v>0</v>
      </c>
      <c r="D2039" t="str">
        <f>B2039&amp;"|"&amp;A2039</f>
        <v>ZAF|D10</v>
      </c>
      <c r="E2039">
        <f>IF(C2039="","",IF(COUNTIF($D$2:D2039,D2039)=1,1,0))</f>
        <v>0</v>
      </c>
    </row>
    <row r="2040" spans="1:5" x14ac:dyDescent="0.2">
      <c r="A2040" t="str">
        <f>Réponses_Domaines!B2040</f>
        <v>D11</v>
      </c>
      <c r="B2040" t="str">
        <f>IFERROR(VLOOKUP(Réponses_Domaines!A2040,Réponses_Répondants!$A$2:$B$5000,2,FALSE),"")</f>
        <v>ZAF</v>
      </c>
      <c r="C2040">
        <f>Réponses_Domaines!D2040</f>
        <v>0</v>
      </c>
      <c r="D2040" t="str">
        <f>B2040&amp;"|"&amp;A2040</f>
        <v>ZAF|D11</v>
      </c>
      <c r="E2040">
        <f>IF(C2040="","",IF(COUNTIF($D$2:D2040,D2040)=1,1,0))</f>
        <v>0</v>
      </c>
    </row>
    <row r="2041" spans="1:5" x14ac:dyDescent="0.2">
      <c r="A2041" t="str">
        <f>Réponses_Domaines!B2041</f>
        <v>D12</v>
      </c>
      <c r="B2041" t="str">
        <f>IFERROR(VLOOKUP(Réponses_Domaines!A2041,Réponses_Répondants!$A$2:$B$5000,2,FALSE),"")</f>
        <v>ZAF</v>
      </c>
      <c r="C2041">
        <f>Réponses_Domaines!D2041</f>
        <v>0</v>
      </c>
      <c r="D2041" t="str">
        <f>B2041&amp;"|"&amp;A2041</f>
        <v>ZAF|D12</v>
      </c>
      <c r="E2041">
        <f>IF(C2041="","",IF(COUNTIF($D$2:D2041,D2041)=1,1,0))</f>
        <v>0</v>
      </c>
    </row>
    <row r="2042" spans="1:5" x14ac:dyDescent="0.2">
      <c r="A2042" t="str">
        <f>Réponses_Domaines!B2042</f>
        <v>D01</v>
      </c>
      <c r="B2042" t="str">
        <f>IFERROR(VLOOKUP(Réponses_Domaines!A2042,Réponses_Répondants!$A$2:$B$5000,2,FALSE),"")</f>
        <v>TUN</v>
      </c>
      <c r="C2042">
        <f>Réponses_Domaines!D2042</f>
        <v>0</v>
      </c>
      <c r="D2042" t="str">
        <f>B2042&amp;"|"&amp;A2042</f>
        <v>TUN|D01</v>
      </c>
      <c r="E2042">
        <f>IF(C2042="","",IF(COUNTIF($D$2:D2042,D2042)=1,1,0))</f>
        <v>0</v>
      </c>
    </row>
    <row r="2043" spans="1:5" x14ac:dyDescent="0.2">
      <c r="A2043" t="str">
        <f>Réponses_Domaines!B2043</f>
        <v>D02</v>
      </c>
      <c r="B2043" t="str">
        <f>IFERROR(VLOOKUP(Réponses_Domaines!A2043,Réponses_Répondants!$A$2:$B$5000,2,FALSE),"")</f>
        <v>TUN</v>
      </c>
      <c r="C2043">
        <f>Réponses_Domaines!D2043</f>
        <v>1</v>
      </c>
      <c r="D2043" t="str">
        <f>B2043&amp;"|"&amp;A2043</f>
        <v>TUN|D02</v>
      </c>
      <c r="E2043">
        <f>IF(C2043="","",IF(COUNTIF($D$2:D2043,D2043)=1,1,0))</f>
        <v>0</v>
      </c>
    </row>
    <row r="2044" spans="1:5" x14ac:dyDescent="0.2">
      <c r="A2044" t="str">
        <f>Réponses_Domaines!B2044</f>
        <v>D03</v>
      </c>
      <c r="B2044" t="str">
        <f>IFERROR(VLOOKUP(Réponses_Domaines!A2044,Réponses_Répondants!$A$2:$B$5000,2,FALSE),"")</f>
        <v>TUN</v>
      </c>
      <c r="C2044">
        <f>Réponses_Domaines!D2044</f>
        <v>0</v>
      </c>
      <c r="D2044" t="str">
        <f>B2044&amp;"|"&amp;A2044</f>
        <v>TUN|D03</v>
      </c>
      <c r="E2044">
        <f>IF(C2044="","",IF(COUNTIF($D$2:D2044,D2044)=1,1,0))</f>
        <v>0</v>
      </c>
    </row>
    <row r="2045" spans="1:5" x14ac:dyDescent="0.2">
      <c r="A2045" t="str">
        <f>Réponses_Domaines!B2045</f>
        <v>D04</v>
      </c>
      <c r="B2045" t="str">
        <f>IFERROR(VLOOKUP(Réponses_Domaines!A2045,Réponses_Répondants!$A$2:$B$5000,2,FALSE),"")</f>
        <v>TUN</v>
      </c>
      <c r="C2045">
        <f>Réponses_Domaines!D2045</f>
        <v>4</v>
      </c>
      <c r="D2045" t="str">
        <f>B2045&amp;"|"&amp;A2045</f>
        <v>TUN|D04</v>
      </c>
      <c r="E2045">
        <f>IF(C2045="","",IF(COUNTIF($D$2:D2045,D2045)=1,1,0))</f>
        <v>0</v>
      </c>
    </row>
    <row r="2046" spans="1:5" x14ac:dyDescent="0.2">
      <c r="A2046" t="str">
        <f>Réponses_Domaines!B2046</f>
        <v>D05</v>
      </c>
      <c r="B2046" t="str">
        <f>IFERROR(VLOOKUP(Réponses_Domaines!A2046,Réponses_Répondants!$A$2:$B$5000,2,FALSE),"")</f>
        <v>TUN</v>
      </c>
      <c r="C2046">
        <f>Réponses_Domaines!D2046</f>
        <v>0</v>
      </c>
      <c r="D2046" t="str">
        <f>B2046&amp;"|"&amp;A2046</f>
        <v>TUN|D05</v>
      </c>
      <c r="E2046">
        <f>IF(C2046="","",IF(COUNTIF($D$2:D2046,D2046)=1,1,0))</f>
        <v>0</v>
      </c>
    </row>
    <row r="2047" spans="1:5" x14ac:dyDescent="0.2">
      <c r="A2047" t="str">
        <f>Réponses_Domaines!B2047</f>
        <v>D06</v>
      </c>
      <c r="B2047" t="str">
        <f>IFERROR(VLOOKUP(Réponses_Domaines!A2047,Réponses_Répondants!$A$2:$B$5000,2,FALSE),"")</f>
        <v>TUN</v>
      </c>
      <c r="C2047">
        <f>Réponses_Domaines!D2047</f>
        <v>5</v>
      </c>
      <c r="D2047" t="str">
        <f>B2047&amp;"|"&amp;A2047</f>
        <v>TUN|D06</v>
      </c>
      <c r="E2047">
        <f>IF(C2047="","",IF(COUNTIF($D$2:D2047,D2047)=1,1,0))</f>
        <v>0</v>
      </c>
    </row>
    <row r="2048" spans="1:5" x14ac:dyDescent="0.2">
      <c r="A2048" t="str">
        <f>Réponses_Domaines!B2048</f>
        <v>D07</v>
      </c>
      <c r="B2048" t="str">
        <f>IFERROR(VLOOKUP(Réponses_Domaines!A2048,Réponses_Répondants!$A$2:$B$5000,2,FALSE),"")</f>
        <v>TUN</v>
      </c>
      <c r="C2048">
        <f>Réponses_Domaines!D2048</f>
        <v>0</v>
      </c>
      <c r="D2048" t="str">
        <f>B2048&amp;"|"&amp;A2048</f>
        <v>TUN|D07</v>
      </c>
      <c r="E2048">
        <f>IF(C2048="","",IF(COUNTIF($D$2:D2048,D2048)=1,1,0))</f>
        <v>0</v>
      </c>
    </row>
    <row r="2049" spans="1:5" x14ac:dyDescent="0.2">
      <c r="A2049" t="str">
        <f>Réponses_Domaines!B2049</f>
        <v>D08</v>
      </c>
      <c r="B2049" t="str">
        <f>IFERROR(VLOOKUP(Réponses_Domaines!A2049,Réponses_Répondants!$A$2:$B$5000,2,FALSE),"")</f>
        <v>TUN</v>
      </c>
      <c r="C2049">
        <f>Réponses_Domaines!D2049</f>
        <v>0</v>
      </c>
      <c r="D2049" t="str">
        <f>B2049&amp;"|"&amp;A2049</f>
        <v>TUN|D08</v>
      </c>
      <c r="E2049">
        <f>IF(C2049="","",IF(COUNTIF($D$2:D2049,D2049)=1,1,0))</f>
        <v>0</v>
      </c>
    </row>
    <row r="2050" spans="1:5" x14ac:dyDescent="0.2">
      <c r="A2050" t="str">
        <f>Réponses_Domaines!B2050</f>
        <v>D09</v>
      </c>
      <c r="B2050" t="str">
        <f>IFERROR(VLOOKUP(Réponses_Domaines!A2050,Réponses_Répondants!$A$2:$B$5000,2,FALSE),"")</f>
        <v>TUN</v>
      </c>
      <c r="C2050">
        <f>Réponses_Domaines!D2050</f>
        <v>0</v>
      </c>
      <c r="D2050" t="str">
        <f>B2050&amp;"|"&amp;A2050</f>
        <v>TUN|D09</v>
      </c>
      <c r="E2050">
        <f>IF(C2050="","",IF(COUNTIF($D$2:D2050,D2050)=1,1,0))</f>
        <v>0</v>
      </c>
    </row>
    <row r="2051" spans="1:5" x14ac:dyDescent="0.2">
      <c r="A2051" t="str">
        <f>Réponses_Domaines!B2051</f>
        <v>D10</v>
      </c>
      <c r="B2051" t="str">
        <f>IFERROR(VLOOKUP(Réponses_Domaines!A2051,Réponses_Répondants!$A$2:$B$5000,2,FALSE),"")</f>
        <v>TUN</v>
      </c>
      <c r="C2051">
        <f>Réponses_Domaines!D2051</f>
        <v>3</v>
      </c>
      <c r="D2051" t="str">
        <f>B2051&amp;"|"&amp;A2051</f>
        <v>TUN|D10</v>
      </c>
      <c r="E2051">
        <f>IF(C2051="","",IF(COUNTIF($D$2:D2051,D2051)=1,1,0))</f>
        <v>0</v>
      </c>
    </row>
    <row r="2052" spans="1:5" x14ac:dyDescent="0.2">
      <c r="A2052" t="str">
        <f>Réponses_Domaines!B2052</f>
        <v>D11</v>
      </c>
      <c r="B2052" t="str">
        <f>IFERROR(VLOOKUP(Réponses_Domaines!A2052,Réponses_Répondants!$A$2:$B$5000,2,FALSE),"")</f>
        <v>TUN</v>
      </c>
      <c r="C2052">
        <f>Réponses_Domaines!D2052</f>
        <v>0</v>
      </c>
      <c r="D2052" t="str">
        <f>B2052&amp;"|"&amp;A2052</f>
        <v>TUN|D11</v>
      </c>
      <c r="E2052">
        <f>IF(C2052="","",IF(COUNTIF($D$2:D2052,D2052)=1,1,0))</f>
        <v>0</v>
      </c>
    </row>
    <row r="2053" spans="1:5" x14ac:dyDescent="0.2">
      <c r="A2053" t="str">
        <f>Réponses_Domaines!B2053</f>
        <v>D12</v>
      </c>
      <c r="B2053" t="str">
        <f>IFERROR(VLOOKUP(Réponses_Domaines!A2053,Réponses_Répondants!$A$2:$B$5000,2,FALSE),"")</f>
        <v>TUN</v>
      </c>
      <c r="C2053">
        <f>Réponses_Domaines!D2053</f>
        <v>2</v>
      </c>
      <c r="D2053" t="str">
        <f>B2053&amp;"|"&amp;A2053</f>
        <v>TUN|D12</v>
      </c>
      <c r="E2053">
        <f>IF(C2053="","",IF(COUNTIF($D$2:D2053,D2053)=1,1,0))</f>
        <v>0</v>
      </c>
    </row>
    <row r="2054" spans="1:5" x14ac:dyDescent="0.2">
      <c r="A2054" t="str">
        <f>Réponses_Domaines!B2054</f>
        <v>D01</v>
      </c>
      <c r="B2054" t="str">
        <f>IFERROR(VLOOKUP(Réponses_Domaines!A2054,Réponses_Répondants!$A$2:$B$5000,2,FALSE),"")</f>
        <v>LBR</v>
      </c>
      <c r="C2054">
        <f>Réponses_Domaines!D2054</f>
        <v>0</v>
      </c>
      <c r="D2054" t="str">
        <f>B2054&amp;"|"&amp;A2054</f>
        <v>LBR|D01</v>
      </c>
      <c r="E2054">
        <f>IF(C2054="","",IF(COUNTIF($D$2:D2054,D2054)=1,1,0))</f>
        <v>0</v>
      </c>
    </row>
    <row r="2055" spans="1:5" x14ac:dyDescent="0.2">
      <c r="A2055" t="str">
        <f>Réponses_Domaines!B2055</f>
        <v>D02</v>
      </c>
      <c r="B2055" t="str">
        <f>IFERROR(VLOOKUP(Réponses_Domaines!A2055,Réponses_Répondants!$A$2:$B$5000,2,FALSE),"")</f>
        <v>LBR</v>
      </c>
      <c r="C2055">
        <f>Réponses_Domaines!D2055</f>
        <v>0</v>
      </c>
      <c r="D2055" t="str">
        <f>B2055&amp;"|"&amp;A2055</f>
        <v>LBR|D02</v>
      </c>
      <c r="E2055">
        <f>IF(C2055="","",IF(COUNTIF($D$2:D2055,D2055)=1,1,0))</f>
        <v>0</v>
      </c>
    </row>
    <row r="2056" spans="1:5" x14ac:dyDescent="0.2">
      <c r="A2056" t="str">
        <f>Réponses_Domaines!B2056</f>
        <v>D03</v>
      </c>
      <c r="B2056" t="str">
        <f>IFERROR(VLOOKUP(Réponses_Domaines!A2056,Réponses_Répondants!$A$2:$B$5000,2,FALSE),"")</f>
        <v>LBR</v>
      </c>
      <c r="C2056">
        <f>Réponses_Domaines!D2056</f>
        <v>3</v>
      </c>
      <c r="D2056" t="str">
        <f>B2056&amp;"|"&amp;A2056</f>
        <v>LBR|D03</v>
      </c>
      <c r="E2056">
        <f>IF(C2056="","",IF(COUNTIF($D$2:D2056,D2056)=1,1,0))</f>
        <v>0</v>
      </c>
    </row>
    <row r="2057" spans="1:5" x14ac:dyDescent="0.2">
      <c r="A2057" t="str">
        <f>Réponses_Domaines!B2057</f>
        <v>D04</v>
      </c>
      <c r="B2057" t="str">
        <f>IFERROR(VLOOKUP(Réponses_Domaines!A2057,Réponses_Répondants!$A$2:$B$5000,2,FALSE),"")</f>
        <v>LBR</v>
      </c>
      <c r="C2057">
        <f>Réponses_Domaines!D2057</f>
        <v>0</v>
      </c>
      <c r="D2057" t="str">
        <f>B2057&amp;"|"&amp;A2057</f>
        <v>LBR|D04</v>
      </c>
      <c r="E2057">
        <f>IF(C2057="","",IF(COUNTIF($D$2:D2057,D2057)=1,1,0))</f>
        <v>0</v>
      </c>
    </row>
    <row r="2058" spans="1:5" x14ac:dyDescent="0.2">
      <c r="A2058" t="str">
        <f>Réponses_Domaines!B2058</f>
        <v>D05</v>
      </c>
      <c r="B2058" t="str">
        <f>IFERROR(VLOOKUP(Réponses_Domaines!A2058,Réponses_Répondants!$A$2:$B$5000,2,FALSE),"")</f>
        <v>LBR</v>
      </c>
      <c r="C2058">
        <f>Réponses_Domaines!D2058</f>
        <v>1</v>
      </c>
      <c r="D2058" t="str">
        <f>B2058&amp;"|"&amp;A2058</f>
        <v>LBR|D05</v>
      </c>
      <c r="E2058">
        <f>IF(C2058="","",IF(COUNTIF($D$2:D2058,D2058)=1,1,0))</f>
        <v>0</v>
      </c>
    </row>
    <row r="2059" spans="1:5" x14ac:dyDescent="0.2">
      <c r="A2059" t="str">
        <f>Réponses_Domaines!B2059</f>
        <v>D06</v>
      </c>
      <c r="B2059" t="str">
        <f>IFERROR(VLOOKUP(Réponses_Domaines!A2059,Réponses_Répondants!$A$2:$B$5000,2,FALSE),"")</f>
        <v>LBR</v>
      </c>
      <c r="C2059">
        <f>Réponses_Domaines!D2059</f>
        <v>0</v>
      </c>
      <c r="D2059" t="str">
        <f>B2059&amp;"|"&amp;A2059</f>
        <v>LBR|D06</v>
      </c>
      <c r="E2059">
        <f>IF(C2059="","",IF(COUNTIF($D$2:D2059,D2059)=1,1,0))</f>
        <v>0</v>
      </c>
    </row>
    <row r="2060" spans="1:5" x14ac:dyDescent="0.2">
      <c r="A2060" t="str">
        <f>Réponses_Domaines!B2060</f>
        <v>D07</v>
      </c>
      <c r="B2060" t="str">
        <f>IFERROR(VLOOKUP(Réponses_Domaines!A2060,Réponses_Répondants!$A$2:$B$5000,2,FALSE),"")</f>
        <v>LBR</v>
      </c>
      <c r="C2060">
        <f>Réponses_Domaines!D2060</f>
        <v>5</v>
      </c>
      <c r="D2060" t="str">
        <f>B2060&amp;"|"&amp;A2060</f>
        <v>LBR|D07</v>
      </c>
      <c r="E2060">
        <f>IF(C2060="","",IF(COUNTIF($D$2:D2060,D2060)=1,1,0))</f>
        <v>0</v>
      </c>
    </row>
    <row r="2061" spans="1:5" x14ac:dyDescent="0.2">
      <c r="A2061" t="str">
        <f>Réponses_Domaines!B2061</f>
        <v>D08</v>
      </c>
      <c r="B2061" t="str">
        <f>IFERROR(VLOOKUP(Réponses_Domaines!A2061,Réponses_Répondants!$A$2:$B$5000,2,FALSE),"")</f>
        <v>LBR</v>
      </c>
      <c r="C2061">
        <f>Réponses_Domaines!D2061</f>
        <v>0</v>
      </c>
      <c r="D2061" t="str">
        <f>B2061&amp;"|"&amp;A2061</f>
        <v>LBR|D08</v>
      </c>
      <c r="E2061">
        <f>IF(C2061="","",IF(COUNTIF($D$2:D2061,D2061)=1,1,0))</f>
        <v>0</v>
      </c>
    </row>
    <row r="2062" spans="1:5" x14ac:dyDescent="0.2">
      <c r="A2062" t="str">
        <f>Réponses_Domaines!B2062</f>
        <v>D09</v>
      </c>
      <c r="B2062" t="str">
        <f>IFERROR(VLOOKUP(Réponses_Domaines!A2062,Réponses_Répondants!$A$2:$B$5000,2,FALSE),"")</f>
        <v>LBR</v>
      </c>
      <c r="C2062">
        <f>Réponses_Domaines!D2062</f>
        <v>4</v>
      </c>
      <c r="D2062" t="str">
        <f>B2062&amp;"|"&amp;A2062</f>
        <v>LBR|D09</v>
      </c>
      <c r="E2062">
        <f>IF(C2062="","",IF(COUNTIF($D$2:D2062,D2062)=1,1,0))</f>
        <v>0</v>
      </c>
    </row>
    <row r="2063" spans="1:5" x14ac:dyDescent="0.2">
      <c r="A2063" t="str">
        <f>Réponses_Domaines!B2063</f>
        <v>D10</v>
      </c>
      <c r="B2063" t="str">
        <f>IFERROR(VLOOKUP(Réponses_Domaines!A2063,Réponses_Répondants!$A$2:$B$5000,2,FALSE),"")</f>
        <v>LBR</v>
      </c>
      <c r="C2063">
        <f>Réponses_Domaines!D2063</f>
        <v>2</v>
      </c>
      <c r="D2063" t="str">
        <f>B2063&amp;"|"&amp;A2063</f>
        <v>LBR|D10</v>
      </c>
      <c r="E2063">
        <f>IF(C2063="","",IF(COUNTIF($D$2:D2063,D2063)=1,1,0))</f>
        <v>0</v>
      </c>
    </row>
    <row r="2064" spans="1:5" x14ac:dyDescent="0.2">
      <c r="A2064" t="str">
        <f>Réponses_Domaines!B2064</f>
        <v>D11</v>
      </c>
      <c r="B2064" t="str">
        <f>IFERROR(VLOOKUP(Réponses_Domaines!A2064,Réponses_Répondants!$A$2:$B$5000,2,FALSE),"")</f>
        <v>LBR</v>
      </c>
      <c r="C2064">
        <f>Réponses_Domaines!D2064</f>
        <v>0</v>
      </c>
      <c r="D2064" t="str">
        <f>B2064&amp;"|"&amp;A2064</f>
        <v>LBR|D11</v>
      </c>
      <c r="E2064">
        <f>IF(C2064="","",IF(COUNTIF($D$2:D2064,D2064)=1,1,0))</f>
        <v>0</v>
      </c>
    </row>
    <row r="2065" spans="1:5" x14ac:dyDescent="0.2">
      <c r="A2065" t="str">
        <f>Réponses_Domaines!B2065</f>
        <v>D12</v>
      </c>
      <c r="B2065" t="str">
        <f>IFERROR(VLOOKUP(Réponses_Domaines!A2065,Réponses_Répondants!$A$2:$B$5000,2,FALSE),"")</f>
        <v>LBR</v>
      </c>
      <c r="C2065">
        <f>Réponses_Domaines!D2065</f>
        <v>0</v>
      </c>
      <c r="D2065" t="str">
        <f>B2065&amp;"|"&amp;A2065</f>
        <v>LBR|D12</v>
      </c>
      <c r="E2065">
        <f>IF(C2065="","",IF(COUNTIF($D$2:D2065,D2065)=1,1,0))</f>
        <v>0</v>
      </c>
    </row>
    <row r="2066" spans="1:5" x14ac:dyDescent="0.2">
      <c r="A2066" t="str">
        <f>Réponses_Domaines!B2066</f>
        <v>D01</v>
      </c>
      <c r="B2066" t="str">
        <f>IFERROR(VLOOKUP(Réponses_Domaines!A2066,Réponses_Répondants!$A$2:$B$5000,2,FALSE),"")</f>
        <v>MRT</v>
      </c>
      <c r="C2066">
        <f>Réponses_Domaines!D2066</f>
        <v>2</v>
      </c>
      <c r="D2066" t="str">
        <f>B2066&amp;"|"&amp;A2066</f>
        <v>MRT|D01</v>
      </c>
      <c r="E2066">
        <f>IF(C2066="","",IF(COUNTIF($D$2:D2066,D2066)=1,1,0))</f>
        <v>0</v>
      </c>
    </row>
    <row r="2067" spans="1:5" x14ac:dyDescent="0.2">
      <c r="A2067" t="str">
        <f>Réponses_Domaines!B2067</f>
        <v>D02</v>
      </c>
      <c r="B2067" t="str">
        <f>IFERROR(VLOOKUP(Réponses_Domaines!A2067,Réponses_Répondants!$A$2:$B$5000,2,FALSE),"")</f>
        <v>MRT</v>
      </c>
      <c r="C2067">
        <f>Réponses_Domaines!D2067</f>
        <v>0</v>
      </c>
      <c r="D2067" t="str">
        <f>B2067&amp;"|"&amp;A2067</f>
        <v>MRT|D02</v>
      </c>
      <c r="E2067">
        <f>IF(C2067="","",IF(COUNTIF($D$2:D2067,D2067)=1,1,0))</f>
        <v>0</v>
      </c>
    </row>
    <row r="2068" spans="1:5" x14ac:dyDescent="0.2">
      <c r="A2068" t="str">
        <f>Réponses_Domaines!B2068</f>
        <v>D03</v>
      </c>
      <c r="B2068" t="str">
        <f>IFERROR(VLOOKUP(Réponses_Domaines!A2068,Réponses_Répondants!$A$2:$B$5000,2,FALSE),"")</f>
        <v>MRT</v>
      </c>
      <c r="C2068">
        <f>Réponses_Domaines!D2068</f>
        <v>0</v>
      </c>
      <c r="D2068" t="str">
        <f>B2068&amp;"|"&amp;A2068</f>
        <v>MRT|D03</v>
      </c>
      <c r="E2068">
        <f>IF(C2068="","",IF(COUNTIF($D$2:D2068,D2068)=1,1,0))</f>
        <v>0</v>
      </c>
    </row>
    <row r="2069" spans="1:5" x14ac:dyDescent="0.2">
      <c r="A2069" t="str">
        <f>Réponses_Domaines!B2069</f>
        <v>D04</v>
      </c>
      <c r="B2069" t="str">
        <f>IFERROR(VLOOKUP(Réponses_Domaines!A2069,Réponses_Répondants!$A$2:$B$5000,2,FALSE),"")</f>
        <v>MRT</v>
      </c>
      <c r="C2069">
        <f>Réponses_Domaines!D2069</f>
        <v>5</v>
      </c>
      <c r="D2069" t="str">
        <f>B2069&amp;"|"&amp;A2069</f>
        <v>MRT|D04</v>
      </c>
      <c r="E2069">
        <f>IF(C2069="","",IF(COUNTIF($D$2:D2069,D2069)=1,1,0))</f>
        <v>0</v>
      </c>
    </row>
    <row r="2070" spans="1:5" x14ac:dyDescent="0.2">
      <c r="A2070" t="str">
        <f>Réponses_Domaines!B2070</f>
        <v>D05</v>
      </c>
      <c r="B2070" t="str">
        <f>IFERROR(VLOOKUP(Réponses_Domaines!A2070,Réponses_Répondants!$A$2:$B$5000,2,FALSE),"")</f>
        <v>MRT</v>
      </c>
      <c r="C2070">
        <f>Réponses_Domaines!D2070</f>
        <v>0</v>
      </c>
      <c r="D2070" t="str">
        <f>B2070&amp;"|"&amp;A2070</f>
        <v>MRT|D05</v>
      </c>
      <c r="E2070">
        <f>IF(C2070="","",IF(COUNTIF($D$2:D2070,D2070)=1,1,0))</f>
        <v>0</v>
      </c>
    </row>
    <row r="2071" spans="1:5" x14ac:dyDescent="0.2">
      <c r="A2071" t="str">
        <f>Réponses_Domaines!B2071</f>
        <v>D06</v>
      </c>
      <c r="B2071" t="str">
        <f>IFERROR(VLOOKUP(Réponses_Domaines!A2071,Réponses_Répondants!$A$2:$B$5000,2,FALSE),"")</f>
        <v>MRT</v>
      </c>
      <c r="C2071">
        <f>Réponses_Domaines!D2071</f>
        <v>0</v>
      </c>
      <c r="D2071" t="str">
        <f>B2071&amp;"|"&amp;A2071</f>
        <v>MRT|D06</v>
      </c>
      <c r="E2071">
        <f>IF(C2071="","",IF(COUNTIF($D$2:D2071,D2071)=1,1,0))</f>
        <v>0</v>
      </c>
    </row>
    <row r="2072" spans="1:5" x14ac:dyDescent="0.2">
      <c r="A2072" t="str">
        <f>Réponses_Domaines!B2072</f>
        <v>D07</v>
      </c>
      <c r="B2072" t="str">
        <f>IFERROR(VLOOKUP(Réponses_Domaines!A2072,Réponses_Répondants!$A$2:$B$5000,2,FALSE),"")</f>
        <v>MRT</v>
      </c>
      <c r="C2072">
        <f>Réponses_Domaines!D2072</f>
        <v>0</v>
      </c>
      <c r="D2072" t="str">
        <f>B2072&amp;"|"&amp;A2072</f>
        <v>MRT|D07</v>
      </c>
      <c r="E2072">
        <f>IF(C2072="","",IF(COUNTIF($D$2:D2072,D2072)=1,1,0))</f>
        <v>0</v>
      </c>
    </row>
    <row r="2073" spans="1:5" x14ac:dyDescent="0.2">
      <c r="A2073" t="str">
        <f>Réponses_Domaines!B2073</f>
        <v>D08</v>
      </c>
      <c r="B2073" t="str">
        <f>IFERROR(VLOOKUP(Réponses_Domaines!A2073,Réponses_Répondants!$A$2:$B$5000,2,FALSE),"")</f>
        <v>MRT</v>
      </c>
      <c r="C2073">
        <f>Réponses_Domaines!D2073</f>
        <v>4</v>
      </c>
      <c r="D2073" t="str">
        <f>B2073&amp;"|"&amp;A2073</f>
        <v>MRT|D08</v>
      </c>
      <c r="E2073">
        <f>IF(C2073="","",IF(COUNTIF($D$2:D2073,D2073)=1,1,0))</f>
        <v>0</v>
      </c>
    </row>
    <row r="2074" spans="1:5" x14ac:dyDescent="0.2">
      <c r="A2074" t="str">
        <f>Réponses_Domaines!B2074</f>
        <v>D09</v>
      </c>
      <c r="B2074" t="str">
        <f>IFERROR(VLOOKUP(Réponses_Domaines!A2074,Réponses_Répondants!$A$2:$B$5000,2,FALSE),"")</f>
        <v>MRT</v>
      </c>
      <c r="C2074">
        <f>Réponses_Domaines!D2074</f>
        <v>1</v>
      </c>
      <c r="D2074" t="str">
        <f>B2074&amp;"|"&amp;A2074</f>
        <v>MRT|D09</v>
      </c>
      <c r="E2074">
        <f>IF(C2074="","",IF(COUNTIF($D$2:D2074,D2074)=1,1,0))</f>
        <v>0</v>
      </c>
    </row>
    <row r="2075" spans="1:5" x14ac:dyDescent="0.2">
      <c r="A2075" t="str">
        <f>Réponses_Domaines!B2075</f>
        <v>D10</v>
      </c>
      <c r="B2075" t="str">
        <f>IFERROR(VLOOKUP(Réponses_Domaines!A2075,Réponses_Répondants!$A$2:$B$5000,2,FALSE),"")</f>
        <v>MRT</v>
      </c>
      <c r="C2075">
        <f>Réponses_Domaines!D2075</f>
        <v>0</v>
      </c>
      <c r="D2075" t="str">
        <f>B2075&amp;"|"&amp;A2075</f>
        <v>MRT|D10</v>
      </c>
      <c r="E2075">
        <f>IF(C2075="","",IF(COUNTIF($D$2:D2075,D2075)=1,1,0))</f>
        <v>0</v>
      </c>
    </row>
    <row r="2076" spans="1:5" x14ac:dyDescent="0.2">
      <c r="A2076" t="str">
        <f>Réponses_Domaines!B2076</f>
        <v>D11</v>
      </c>
      <c r="B2076" t="str">
        <f>IFERROR(VLOOKUP(Réponses_Domaines!A2076,Réponses_Répondants!$A$2:$B$5000,2,FALSE),"")</f>
        <v>MRT</v>
      </c>
      <c r="C2076">
        <f>Réponses_Domaines!D2076</f>
        <v>3</v>
      </c>
      <c r="D2076" t="str">
        <f>B2076&amp;"|"&amp;A2076</f>
        <v>MRT|D11</v>
      </c>
      <c r="E2076">
        <f>IF(C2076="","",IF(COUNTIF($D$2:D2076,D2076)=1,1,0))</f>
        <v>0</v>
      </c>
    </row>
    <row r="2077" spans="1:5" x14ac:dyDescent="0.2">
      <c r="A2077" t="str">
        <f>Réponses_Domaines!B2077</f>
        <v>D12</v>
      </c>
      <c r="B2077" t="str">
        <f>IFERROR(VLOOKUP(Réponses_Domaines!A2077,Réponses_Répondants!$A$2:$B$5000,2,FALSE),"")</f>
        <v>MRT</v>
      </c>
      <c r="C2077">
        <f>Réponses_Domaines!D2077</f>
        <v>0</v>
      </c>
      <c r="D2077" t="str">
        <f>B2077&amp;"|"&amp;A2077</f>
        <v>MRT|D12</v>
      </c>
      <c r="E2077">
        <f>IF(C2077="","",IF(COUNTIF($D$2:D2077,D2077)=1,1,0))</f>
        <v>0</v>
      </c>
    </row>
    <row r="2078" spans="1:5" x14ac:dyDescent="0.2">
      <c r="A2078" t="str">
        <f>Réponses_Domaines!B2078</f>
        <v>D01</v>
      </c>
      <c r="B2078" t="str">
        <f>IFERROR(VLOOKUP(Réponses_Domaines!A2078,Réponses_Répondants!$A$2:$B$5000,2,FALSE),"")</f>
        <v>NGA</v>
      </c>
      <c r="C2078">
        <f>Réponses_Domaines!D2078</f>
        <v>0</v>
      </c>
      <c r="D2078" t="str">
        <f>B2078&amp;"|"&amp;A2078</f>
        <v>NGA|D01</v>
      </c>
      <c r="E2078">
        <f>IF(C2078="","",IF(COUNTIF($D$2:D2078,D2078)=1,1,0))</f>
        <v>0</v>
      </c>
    </row>
    <row r="2079" spans="1:5" x14ac:dyDescent="0.2">
      <c r="A2079" t="str">
        <f>Réponses_Domaines!B2079</f>
        <v>D02</v>
      </c>
      <c r="B2079" t="str">
        <f>IFERROR(VLOOKUP(Réponses_Domaines!A2079,Réponses_Répondants!$A$2:$B$5000,2,FALSE),"")</f>
        <v>NGA</v>
      </c>
      <c r="C2079">
        <f>Réponses_Domaines!D2079</f>
        <v>3</v>
      </c>
      <c r="D2079" t="str">
        <f>B2079&amp;"|"&amp;A2079</f>
        <v>NGA|D02</v>
      </c>
      <c r="E2079">
        <f>IF(C2079="","",IF(COUNTIF($D$2:D2079,D2079)=1,1,0))</f>
        <v>0</v>
      </c>
    </row>
    <row r="2080" spans="1:5" x14ac:dyDescent="0.2">
      <c r="A2080" t="str">
        <f>Réponses_Domaines!B2080</f>
        <v>D03</v>
      </c>
      <c r="B2080" t="str">
        <f>IFERROR(VLOOKUP(Réponses_Domaines!A2080,Réponses_Répondants!$A$2:$B$5000,2,FALSE),"")</f>
        <v>NGA</v>
      </c>
      <c r="C2080">
        <f>Réponses_Domaines!D2080</f>
        <v>4</v>
      </c>
      <c r="D2080" t="str">
        <f>B2080&amp;"|"&amp;A2080</f>
        <v>NGA|D03</v>
      </c>
      <c r="E2080">
        <f>IF(C2080="","",IF(COUNTIF($D$2:D2080,D2080)=1,1,0))</f>
        <v>0</v>
      </c>
    </row>
    <row r="2081" spans="1:5" x14ac:dyDescent="0.2">
      <c r="A2081" t="str">
        <f>Réponses_Domaines!B2081</f>
        <v>D04</v>
      </c>
      <c r="B2081" t="str">
        <f>IFERROR(VLOOKUP(Réponses_Domaines!A2081,Réponses_Répondants!$A$2:$B$5000,2,FALSE),"")</f>
        <v>NGA</v>
      </c>
      <c r="C2081">
        <f>Réponses_Domaines!D2081</f>
        <v>0</v>
      </c>
      <c r="D2081" t="str">
        <f>B2081&amp;"|"&amp;A2081</f>
        <v>NGA|D04</v>
      </c>
      <c r="E2081">
        <f>IF(C2081="","",IF(COUNTIF($D$2:D2081,D2081)=1,1,0))</f>
        <v>0</v>
      </c>
    </row>
    <row r="2082" spans="1:5" x14ac:dyDescent="0.2">
      <c r="A2082" t="str">
        <f>Réponses_Domaines!B2082</f>
        <v>D05</v>
      </c>
      <c r="B2082" t="str">
        <f>IFERROR(VLOOKUP(Réponses_Domaines!A2082,Réponses_Répondants!$A$2:$B$5000,2,FALSE),"")</f>
        <v>NGA</v>
      </c>
      <c r="C2082">
        <f>Réponses_Domaines!D2082</f>
        <v>5</v>
      </c>
      <c r="D2082" t="str">
        <f>B2082&amp;"|"&amp;A2082</f>
        <v>NGA|D05</v>
      </c>
      <c r="E2082">
        <f>IF(C2082="","",IF(COUNTIF($D$2:D2082,D2082)=1,1,0))</f>
        <v>0</v>
      </c>
    </row>
    <row r="2083" spans="1:5" x14ac:dyDescent="0.2">
      <c r="A2083" t="str">
        <f>Réponses_Domaines!B2083</f>
        <v>D06</v>
      </c>
      <c r="B2083" t="str">
        <f>IFERROR(VLOOKUP(Réponses_Domaines!A2083,Réponses_Répondants!$A$2:$B$5000,2,FALSE),"")</f>
        <v>NGA</v>
      </c>
      <c r="C2083">
        <f>Réponses_Domaines!D2083</f>
        <v>0</v>
      </c>
      <c r="D2083" t="str">
        <f>B2083&amp;"|"&amp;A2083</f>
        <v>NGA|D06</v>
      </c>
      <c r="E2083">
        <f>IF(C2083="","",IF(COUNTIF($D$2:D2083,D2083)=1,1,0))</f>
        <v>0</v>
      </c>
    </row>
    <row r="2084" spans="1:5" x14ac:dyDescent="0.2">
      <c r="A2084" t="str">
        <f>Réponses_Domaines!B2084</f>
        <v>D07</v>
      </c>
      <c r="B2084" t="str">
        <f>IFERROR(VLOOKUP(Réponses_Domaines!A2084,Réponses_Répondants!$A$2:$B$5000,2,FALSE),"")</f>
        <v>NGA</v>
      </c>
      <c r="C2084">
        <f>Réponses_Domaines!D2084</f>
        <v>0</v>
      </c>
      <c r="D2084" t="str">
        <f>B2084&amp;"|"&amp;A2084</f>
        <v>NGA|D07</v>
      </c>
      <c r="E2084">
        <f>IF(C2084="","",IF(COUNTIF($D$2:D2084,D2084)=1,1,0))</f>
        <v>0</v>
      </c>
    </row>
    <row r="2085" spans="1:5" x14ac:dyDescent="0.2">
      <c r="A2085" t="str">
        <f>Réponses_Domaines!B2085</f>
        <v>D08</v>
      </c>
      <c r="B2085" t="str">
        <f>IFERROR(VLOOKUP(Réponses_Domaines!A2085,Réponses_Répondants!$A$2:$B$5000,2,FALSE),"")</f>
        <v>NGA</v>
      </c>
      <c r="C2085">
        <f>Réponses_Domaines!D2085</f>
        <v>0</v>
      </c>
      <c r="D2085" t="str">
        <f>B2085&amp;"|"&amp;A2085</f>
        <v>NGA|D08</v>
      </c>
      <c r="E2085">
        <f>IF(C2085="","",IF(COUNTIF($D$2:D2085,D2085)=1,1,0))</f>
        <v>0</v>
      </c>
    </row>
    <row r="2086" spans="1:5" x14ac:dyDescent="0.2">
      <c r="A2086" t="str">
        <f>Réponses_Domaines!B2086</f>
        <v>D09</v>
      </c>
      <c r="B2086" t="str">
        <f>IFERROR(VLOOKUP(Réponses_Domaines!A2086,Réponses_Répondants!$A$2:$B$5000,2,FALSE),"")</f>
        <v>NGA</v>
      </c>
      <c r="C2086">
        <f>Réponses_Domaines!D2086</f>
        <v>1</v>
      </c>
      <c r="D2086" t="str">
        <f>B2086&amp;"|"&amp;A2086</f>
        <v>NGA|D09</v>
      </c>
      <c r="E2086">
        <f>IF(C2086="","",IF(COUNTIF($D$2:D2086,D2086)=1,1,0))</f>
        <v>0</v>
      </c>
    </row>
    <row r="2087" spans="1:5" x14ac:dyDescent="0.2">
      <c r="A2087" t="str">
        <f>Réponses_Domaines!B2087</f>
        <v>D10</v>
      </c>
      <c r="B2087" t="str">
        <f>IFERROR(VLOOKUP(Réponses_Domaines!A2087,Réponses_Répondants!$A$2:$B$5000,2,FALSE),"")</f>
        <v>NGA</v>
      </c>
      <c r="C2087">
        <f>Réponses_Domaines!D2087</f>
        <v>2</v>
      </c>
      <c r="D2087" t="str">
        <f>B2087&amp;"|"&amp;A2087</f>
        <v>NGA|D10</v>
      </c>
      <c r="E2087">
        <f>IF(C2087="","",IF(COUNTIF($D$2:D2087,D2087)=1,1,0))</f>
        <v>0</v>
      </c>
    </row>
    <row r="2088" spans="1:5" x14ac:dyDescent="0.2">
      <c r="A2088" t="str">
        <f>Réponses_Domaines!B2088</f>
        <v>D11</v>
      </c>
      <c r="B2088" t="str">
        <f>IFERROR(VLOOKUP(Réponses_Domaines!A2088,Réponses_Répondants!$A$2:$B$5000,2,FALSE),"")</f>
        <v>NGA</v>
      </c>
      <c r="C2088">
        <f>Réponses_Domaines!D2088</f>
        <v>0</v>
      </c>
      <c r="D2088" t="str">
        <f>B2088&amp;"|"&amp;A2088</f>
        <v>NGA|D11</v>
      </c>
      <c r="E2088">
        <f>IF(C2088="","",IF(COUNTIF($D$2:D2088,D2088)=1,1,0))</f>
        <v>0</v>
      </c>
    </row>
    <row r="2089" spans="1:5" x14ac:dyDescent="0.2">
      <c r="A2089" t="str">
        <f>Réponses_Domaines!B2089</f>
        <v>D12</v>
      </c>
      <c r="B2089" t="str">
        <f>IFERROR(VLOOKUP(Réponses_Domaines!A2089,Réponses_Répondants!$A$2:$B$5000,2,FALSE),"")</f>
        <v>NGA</v>
      </c>
      <c r="C2089">
        <f>Réponses_Domaines!D2089</f>
        <v>0</v>
      </c>
      <c r="D2089" t="str">
        <f>B2089&amp;"|"&amp;A2089</f>
        <v>NGA|D12</v>
      </c>
      <c r="E2089">
        <f>IF(C2089="","",IF(COUNTIF($D$2:D2089,D2089)=1,1,0))</f>
        <v>0</v>
      </c>
    </row>
    <row r="2090" spans="1:5" x14ac:dyDescent="0.2">
      <c r="A2090" t="str">
        <f>Réponses_Domaines!B2090</f>
        <v>D01</v>
      </c>
      <c r="B2090" t="str">
        <f>IFERROR(VLOOKUP(Réponses_Domaines!A2090,Réponses_Répondants!$A$2:$B$5000,2,FALSE),"")</f>
        <v>CIV</v>
      </c>
      <c r="C2090">
        <f>Réponses_Domaines!D2090</f>
        <v>4</v>
      </c>
      <c r="D2090" t="str">
        <f>B2090&amp;"|"&amp;A2090</f>
        <v>CIV|D01</v>
      </c>
      <c r="E2090">
        <f>IF(C2090="","",IF(COUNTIF($D$2:D2090,D2090)=1,1,0))</f>
        <v>0</v>
      </c>
    </row>
    <row r="2091" spans="1:5" x14ac:dyDescent="0.2">
      <c r="A2091" t="str">
        <f>Réponses_Domaines!B2091</f>
        <v>D02</v>
      </c>
      <c r="B2091" t="str">
        <f>IFERROR(VLOOKUP(Réponses_Domaines!A2091,Réponses_Répondants!$A$2:$B$5000,2,FALSE),"")</f>
        <v>CIV</v>
      </c>
      <c r="C2091">
        <f>Réponses_Domaines!D2091</f>
        <v>0</v>
      </c>
      <c r="D2091" t="str">
        <f>B2091&amp;"|"&amp;A2091</f>
        <v>CIV|D02</v>
      </c>
      <c r="E2091">
        <f>IF(C2091="","",IF(COUNTIF($D$2:D2091,D2091)=1,1,0))</f>
        <v>0</v>
      </c>
    </row>
    <row r="2092" spans="1:5" x14ac:dyDescent="0.2">
      <c r="A2092" t="str">
        <f>Réponses_Domaines!B2092</f>
        <v>D03</v>
      </c>
      <c r="B2092" t="str">
        <f>IFERROR(VLOOKUP(Réponses_Domaines!A2092,Réponses_Répondants!$A$2:$B$5000,2,FALSE),"")</f>
        <v>CIV</v>
      </c>
      <c r="C2092">
        <f>Réponses_Domaines!D2092</f>
        <v>0</v>
      </c>
      <c r="D2092" t="str">
        <f>B2092&amp;"|"&amp;A2092</f>
        <v>CIV|D03</v>
      </c>
      <c r="E2092">
        <f>IF(C2092="","",IF(COUNTIF($D$2:D2092,D2092)=1,1,0))</f>
        <v>0</v>
      </c>
    </row>
    <row r="2093" spans="1:5" x14ac:dyDescent="0.2">
      <c r="A2093" t="str">
        <f>Réponses_Domaines!B2093</f>
        <v>D04</v>
      </c>
      <c r="B2093" t="str">
        <f>IFERROR(VLOOKUP(Réponses_Domaines!A2093,Réponses_Répondants!$A$2:$B$5000,2,FALSE),"")</f>
        <v>CIV</v>
      </c>
      <c r="C2093">
        <f>Réponses_Domaines!D2093</f>
        <v>2</v>
      </c>
      <c r="D2093" t="str">
        <f>B2093&amp;"|"&amp;A2093</f>
        <v>CIV|D04</v>
      </c>
      <c r="E2093">
        <f>IF(C2093="","",IF(COUNTIF($D$2:D2093,D2093)=1,1,0))</f>
        <v>0</v>
      </c>
    </row>
    <row r="2094" spans="1:5" x14ac:dyDescent="0.2">
      <c r="A2094" t="str">
        <f>Réponses_Domaines!B2094</f>
        <v>D05</v>
      </c>
      <c r="B2094" t="str">
        <f>IFERROR(VLOOKUP(Réponses_Domaines!A2094,Réponses_Répondants!$A$2:$B$5000,2,FALSE),"")</f>
        <v>CIV</v>
      </c>
      <c r="C2094">
        <f>Réponses_Domaines!D2094</f>
        <v>0</v>
      </c>
      <c r="D2094" t="str">
        <f>B2094&amp;"|"&amp;A2094</f>
        <v>CIV|D05</v>
      </c>
      <c r="E2094">
        <f>IF(C2094="","",IF(COUNTIF($D$2:D2094,D2094)=1,1,0))</f>
        <v>0</v>
      </c>
    </row>
    <row r="2095" spans="1:5" x14ac:dyDescent="0.2">
      <c r="A2095" t="str">
        <f>Réponses_Domaines!B2095</f>
        <v>D06</v>
      </c>
      <c r="B2095" t="str">
        <f>IFERROR(VLOOKUP(Réponses_Domaines!A2095,Réponses_Répondants!$A$2:$B$5000,2,FALSE),"")</f>
        <v>CIV</v>
      </c>
      <c r="C2095">
        <f>Réponses_Domaines!D2095</f>
        <v>0</v>
      </c>
      <c r="D2095" t="str">
        <f>B2095&amp;"|"&amp;A2095</f>
        <v>CIV|D06</v>
      </c>
      <c r="E2095">
        <f>IF(C2095="","",IF(COUNTIF($D$2:D2095,D2095)=1,1,0))</f>
        <v>0</v>
      </c>
    </row>
    <row r="2096" spans="1:5" x14ac:dyDescent="0.2">
      <c r="A2096" t="str">
        <f>Réponses_Domaines!B2096</f>
        <v>D07</v>
      </c>
      <c r="B2096" t="str">
        <f>IFERROR(VLOOKUP(Réponses_Domaines!A2096,Réponses_Répondants!$A$2:$B$5000,2,FALSE),"")</f>
        <v>CIV</v>
      </c>
      <c r="C2096">
        <f>Réponses_Domaines!D2096</f>
        <v>5</v>
      </c>
      <c r="D2096" t="str">
        <f>B2096&amp;"|"&amp;A2096</f>
        <v>CIV|D07</v>
      </c>
      <c r="E2096">
        <f>IF(C2096="","",IF(COUNTIF($D$2:D2096,D2096)=1,1,0))</f>
        <v>0</v>
      </c>
    </row>
    <row r="2097" spans="1:5" x14ac:dyDescent="0.2">
      <c r="A2097" t="str">
        <f>Réponses_Domaines!B2097</f>
        <v>D08</v>
      </c>
      <c r="B2097" t="str">
        <f>IFERROR(VLOOKUP(Réponses_Domaines!A2097,Réponses_Répondants!$A$2:$B$5000,2,FALSE),"")</f>
        <v>CIV</v>
      </c>
      <c r="C2097">
        <f>Réponses_Domaines!D2097</f>
        <v>0</v>
      </c>
      <c r="D2097" t="str">
        <f>B2097&amp;"|"&amp;A2097</f>
        <v>CIV|D08</v>
      </c>
      <c r="E2097">
        <f>IF(C2097="","",IF(COUNTIF($D$2:D2097,D2097)=1,1,0))</f>
        <v>0</v>
      </c>
    </row>
    <row r="2098" spans="1:5" x14ac:dyDescent="0.2">
      <c r="A2098" t="str">
        <f>Réponses_Domaines!B2098</f>
        <v>D09</v>
      </c>
      <c r="B2098" t="str">
        <f>IFERROR(VLOOKUP(Réponses_Domaines!A2098,Réponses_Répondants!$A$2:$B$5000,2,FALSE),"")</f>
        <v>CIV</v>
      </c>
      <c r="C2098">
        <f>Réponses_Domaines!D2098</f>
        <v>0</v>
      </c>
      <c r="D2098" t="str">
        <f>B2098&amp;"|"&amp;A2098</f>
        <v>CIV|D09</v>
      </c>
      <c r="E2098">
        <f>IF(C2098="","",IF(COUNTIF($D$2:D2098,D2098)=1,1,0))</f>
        <v>0</v>
      </c>
    </row>
    <row r="2099" spans="1:5" x14ac:dyDescent="0.2">
      <c r="A2099" t="str">
        <f>Réponses_Domaines!B2099</f>
        <v>D10</v>
      </c>
      <c r="B2099" t="str">
        <f>IFERROR(VLOOKUP(Réponses_Domaines!A2099,Réponses_Répondants!$A$2:$B$5000,2,FALSE),"")</f>
        <v>CIV</v>
      </c>
      <c r="C2099">
        <f>Réponses_Domaines!D2099</f>
        <v>0</v>
      </c>
      <c r="D2099" t="str">
        <f>B2099&amp;"|"&amp;A2099</f>
        <v>CIV|D10</v>
      </c>
      <c r="E2099">
        <f>IF(C2099="","",IF(COUNTIF($D$2:D2099,D2099)=1,1,0))</f>
        <v>0</v>
      </c>
    </row>
    <row r="2100" spans="1:5" x14ac:dyDescent="0.2">
      <c r="A2100" t="str">
        <f>Réponses_Domaines!B2100</f>
        <v>D11</v>
      </c>
      <c r="B2100" t="str">
        <f>IFERROR(VLOOKUP(Réponses_Domaines!A2100,Réponses_Répondants!$A$2:$B$5000,2,FALSE),"")</f>
        <v>CIV</v>
      </c>
      <c r="C2100">
        <f>Réponses_Domaines!D2100</f>
        <v>3</v>
      </c>
      <c r="D2100" t="str">
        <f>B2100&amp;"|"&amp;A2100</f>
        <v>CIV|D11</v>
      </c>
      <c r="E2100">
        <f>IF(C2100="","",IF(COUNTIF($D$2:D2100,D2100)=1,1,0))</f>
        <v>0</v>
      </c>
    </row>
    <row r="2101" spans="1:5" x14ac:dyDescent="0.2">
      <c r="A2101" t="str">
        <f>Réponses_Domaines!B2101</f>
        <v>D12</v>
      </c>
      <c r="B2101" t="str">
        <f>IFERROR(VLOOKUP(Réponses_Domaines!A2101,Réponses_Répondants!$A$2:$B$5000,2,FALSE),"")</f>
        <v>CIV</v>
      </c>
      <c r="C2101">
        <f>Réponses_Domaines!D2101</f>
        <v>1</v>
      </c>
      <c r="D2101" t="str">
        <f>B2101&amp;"|"&amp;A2101</f>
        <v>CIV|D12</v>
      </c>
      <c r="E2101">
        <f>IF(C2101="","",IF(COUNTIF($D$2:D2101,D2101)=1,1,0))</f>
        <v>0</v>
      </c>
    </row>
    <row r="2102" spans="1:5" x14ac:dyDescent="0.2">
      <c r="A2102" t="str">
        <f>Réponses_Domaines!B2102</f>
        <v>D01</v>
      </c>
      <c r="B2102" t="str">
        <f>IFERROR(VLOOKUP(Réponses_Domaines!A2102,Réponses_Répondants!$A$2:$B$5000,2,FALSE),"")</f>
        <v>TGO</v>
      </c>
      <c r="C2102">
        <f>Réponses_Domaines!D2102</f>
        <v>1</v>
      </c>
      <c r="D2102" t="str">
        <f>B2102&amp;"|"&amp;A2102</f>
        <v>TGO|D01</v>
      </c>
      <c r="E2102">
        <f>IF(C2102="","",IF(COUNTIF($D$2:D2102,D2102)=1,1,0))</f>
        <v>0</v>
      </c>
    </row>
    <row r="2103" spans="1:5" x14ac:dyDescent="0.2">
      <c r="A2103" t="str">
        <f>Réponses_Domaines!B2103</f>
        <v>D02</v>
      </c>
      <c r="B2103" t="str">
        <f>IFERROR(VLOOKUP(Réponses_Domaines!A2103,Réponses_Répondants!$A$2:$B$5000,2,FALSE),"")</f>
        <v>TGO</v>
      </c>
      <c r="C2103">
        <f>Réponses_Domaines!D2103</f>
        <v>2</v>
      </c>
      <c r="D2103" t="str">
        <f>B2103&amp;"|"&amp;A2103</f>
        <v>TGO|D02</v>
      </c>
      <c r="E2103">
        <f>IF(C2103="","",IF(COUNTIF($D$2:D2103,D2103)=1,1,0))</f>
        <v>0</v>
      </c>
    </row>
    <row r="2104" spans="1:5" x14ac:dyDescent="0.2">
      <c r="A2104" t="str">
        <f>Réponses_Domaines!B2104</f>
        <v>D03</v>
      </c>
      <c r="B2104" t="str">
        <f>IFERROR(VLOOKUP(Réponses_Domaines!A2104,Réponses_Répondants!$A$2:$B$5000,2,FALSE),"")</f>
        <v>TGO</v>
      </c>
      <c r="C2104">
        <f>Réponses_Domaines!D2104</f>
        <v>5</v>
      </c>
      <c r="D2104" t="str">
        <f>B2104&amp;"|"&amp;A2104</f>
        <v>TGO|D03</v>
      </c>
      <c r="E2104">
        <f>IF(C2104="","",IF(COUNTIF($D$2:D2104,D2104)=1,1,0))</f>
        <v>0</v>
      </c>
    </row>
    <row r="2105" spans="1:5" x14ac:dyDescent="0.2">
      <c r="A2105" t="str">
        <f>Réponses_Domaines!B2105</f>
        <v>D04</v>
      </c>
      <c r="B2105" t="str">
        <f>IFERROR(VLOOKUP(Réponses_Domaines!A2105,Réponses_Répondants!$A$2:$B$5000,2,FALSE),"")</f>
        <v>TGO</v>
      </c>
      <c r="C2105">
        <f>Réponses_Domaines!D2105</f>
        <v>0</v>
      </c>
      <c r="D2105" t="str">
        <f>B2105&amp;"|"&amp;A2105</f>
        <v>TGO|D04</v>
      </c>
      <c r="E2105">
        <f>IF(C2105="","",IF(COUNTIF($D$2:D2105,D2105)=1,1,0))</f>
        <v>0</v>
      </c>
    </row>
    <row r="2106" spans="1:5" x14ac:dyDescent="0.2">
      <c r="A2106" t="str">
        <f>Réponses_Domaines!B2106</f>
        <v>D05</v>
      </c>
      <c r="B2106" t="str">
        <f>IFERROR(VLOOKUP(Réponses_Domaines!A2106,Réponses_Répondants!$A$2:$B$5000,2,FALSE),"")</f>
        <v>TGO</v>
      </c>
      <c r="C2106">
        <f>Réponses_Domaines!D2106</f>
        <v>0</v>
      </c>
      <c r="D2106" t="str">
        <f>B2106&amp;"|"&amp;A2106</f>
        <v>TGO|D05</v>
      </c>
      <c r="E2106">
        <f>IF(C2106="","",IF(COUNTIF($D$2:D2106,D2106)=1,1,0))</f>
        <v>0</v>
      </c>
    </row>
    <row r="2107" spans="1:5" x14ac:dyDescent="0.2">
      <c r="A2107" t="str">
        <f>Réponses_Domaines!B2107</f>
        <v>D06</v>
      </c>
      <c r="B2107" t="str">
        <f>IFERROR(VLOOKUP(Réponses_Domaines!A2107,Réponses_Répondants!$A$2:$B$5000,2,FALSE),"")</f>
        <v>TGO</v>
      </c>
      <c r="C2107">
        <f>Réponses_Domaines!D2107</f>
        <v>3</v>
      </c>
      <c r="D2107" t="str">
        <f>B2107&amp;"|"&amp;A2107</f>
        <v>TGO|D06</v>
      </c>
      <c r="E2107">
        <f>IF(C2107="","",IF(COUNTIF($D$2:D2107,D2107)=1,1,0))</f>
        <v>0</v>
      </c>
    </row>
    <row r="2108" spans="1:5" x14ac:dyDescent="0.2">
      <c r="A2108" t="str">
        <f>Réponses_Domaines!B2108</f>
        <v>D07</v>
      </c>
      <c r="B2108" t="str">
        <f>IFERROR(VLOOKUP(Réponses_Domaines!A2108,Réponses_Répondants!$A$2:$B$5000,2,FALSE),"")</f>
        <v>TGO</v>
      </c>
      <c r="C2108">
        <f>Réponses_Domaines!D2108</f>
        <v>4</v>
      </c>
      <c r="D2108" t="str">
        <f>B2108&amp;"|"&amp;A2108</f>
        <v>TGO|D07</v>
      </c>
      <c r="E2108">
        <f>IF(C2108="","",IF(COUNTIF($D$2:D2108,D2108)=1,1,0))</f>
        <v>0</v>
      </c>
    </row>
    <row r="2109" spans="1:5" x14ac:dyDescent="0.2">
      <c r="A2109" t="str">
        <f>Réponses_Domaines!B2109</f>
        <v>D08</v>
      </c>
      <c r="B2109" t="str">
        <f>IFERROR(VLOOKUP(Réponses_Domaines!A2109,Réponses_Répondants!$A$2:$B$5000,2,FALSE),"")</f>
        <v>TGO</v>
      </c>
      <c r="C2109">
        <f>Réponses_Domaines!D2109</f>
        <v>0</v>
      </c>
      <c r="D2109" t="str">
        <f>B2109&amp;"|"&amp;A2109</f>
        <v>TGO|D08</v>
      </c>
      <c r="E2109">
        <f>IF(C2109="","",IF(COUNTIF($D$2:D2109,D2109)=1,1,0))</f>
        <v>0</v>
      </c>
    </row>
    <row r="2110" spans="1:5" x14ac:dyDescent="0.2">
      <c r="A2110" t="str">
        <f>Réponses_Domaines!B2110</f>
        <v>D09</v>
      </c>
      <c r="B2110" t="str">
        <f>IFERROR(VLOOKUP(Réponses_Domaines!A2110,Réponses_Répondants!$A$2:$B$5000,2,FALSE),"")</f>
        <v>TGO</v>
      </c>
      <c r="C2110">
        <f>Réponses_Domaines!D2110</f>
        <v>0</v>
      </c>
      <c r="D2110" t="str">
        <f>B2110&amp;"|"&amp;A2110</f>
        <v>TGO|D09</v>
      </c>
      <c r="E2110">
        <f>IF(C2110="","",IF(COUNTIF($D$2:D2110,D2110)=1,1,0))</f>
        <v>0</v>
      </c>
    </row>
    <row r="2111" spans="1:5" x14ac:dyDescent="0.2">
      <c r="A2111" t="str">
        <f>Réponses_Domaines!B2111</f>
        <v>D10</v>
      </c>
      <c r="B2111" t="str">
        <f>IFERROR(VLOOKUP(Réponses_Domaines!A2111,Réponses_Répondants!$A$2:$B$5000,2,FALSE),"")</f>
        <v>TGO</v>
      </c>
      <c r="C2111">
        <f>Réponses_Domaines!D2111</f>
        <v>0</v>
      </c>
      <c r="D2111" t="str">
        <f>B2111&amp;"|"&amp;A2111</f>
        <v>TGO|D10</v>
      </c>
      <c r="E2111">
        <f>IF(C2111="","",IF(COUNTIF($D$2:D2111,D2111)=1,1,0))</f>
        <v>0</v>
      </c>
    </row>
    <row r="2112" spans="1:5" x14ac:dyDescent="0.2">
      <c r="A2112" t="str">
        <f>Réponses_Domaines!B2112</f>
        <v>D11</v>
      </c>
      <c r="B2112" t="str">
        <f>IFERROR(VLOOKUP(Réponses_Domaines!A2112,Réponses_Répondants!$A$2:$B$5000,2,FALSE),"")</f>
        <v>TGO</v>
      </c>
      <c r="C2112">
        <f>Réponses_Domaines!D2112</f>
        <v>0</v>
      </c>
      <c r="D2112" t="str">
        <f>B2112&amp;"|"&amp;A2112</f>
        <v>TGO|D11</v>
      </c>
      <c r="E2112">
        <f>IF(C2112="","",IF(COUNTIF($D$2:D2112,D2112)=1,1,0))</f>
        <v>0</v>
      </c>
    </row>
    <row r="2113" spans="1:5" x14ac:dyDescent="0.2">
      <c r="A2113" t="str">
        <f>Réponses_Domaines!B2113</f>
        <v>D12</v>
      </c>
      <c r="B2113" t="str">
        <f>IFERROR(VLOOKUP(Réponses_Domaines!A2113,Réponses_Répondants!$A$2:$B$5000,2,FALSE),"")</f>
        <v>TGO</v>
      </c>
      <c r="C2113">
        <f>Réponses_Domaines!D2113</f>
        <v>0</v>
      </c>
      <c r="D2113" t="str">
        <f>B2113&amp;"|"&amp;A2113</f>
        <v>TGO|D12</v>
      </c>
      <c r="E2113">
        <f>IF(C2113="","",IF(COUNTIF($D$2:D2113,D2113)=1,1,0))</f>
        <v>0</v>
      </c>
    </row>
    <row r="2114" spans="1:5" x14ac:dyDescent="0.2">
      <c r="A2114" t="str">
        <f>Réponses_Domaines!B2114</f>
        <v>D01</v>
      </c>
      <c r="B2114" t="str">
        <f>IFERROR(VLOOKUP(Réponses_Domaines!A2114,Réponses_Répondants!$A$2:$B$5000,2,FALSE),"")</f>
        <v>GMB</v>
      </c>
      <c r="C2114">
        <f>Réponses_Domaines!D2114</f>
        <v>1</v>
      </c>
      <c r="D2114" t="str">
        <f>B2114&amp;"|"&amp;A2114</f>
        <v>GMB|D01</v>
      </c>
      <c r="E2114">
        <f>IF(C2114="","",IF(COUNTIF($D$2:D2114,D2114)=1,1,0))</f>
        <v>0</v>
      </c>
    </row>
    <row r="2115" spans="1:5" x14ac:dyDescent="0.2">
      <c r="A2115" t="str">
        <f>Réponses_Domaines!B2115</f>
        <v>D02</v>
      </c>
      <c r="B2115" t="str">
        <f>IFERROR(VLOOKUP(Réponses_Domaines!A2115,Réponses_Répondants!$A$2:$B$5000,2,FALSE),"")</f>
        <v>GMB</v>
      </c>
      <c r="C2115">
        <f>Réponses_Domaines!D2115</f>
        <v>0</v>
      </c>
      <c r="D2115" t="str">
        <f>B2115&amp;"|"&amp;A2115</f>
        <v>GMB|D02</v>
      </c>
      <c r="E2115">
        <f>IF(C2115="","",IF(COUNTIF($D$2:D2115,D2115)=1,1,0))</f>
        <v>0</v>
      </c>
    </row>
    <row r="2116" spans="1:5" x14ac:dyDescent="0.2">
      <c r="A2116" t="str">
        <f>Réponses_Domaines!B2116</f>
        <v>D03</v>
      </c>
      <c r="B2116" t="str">
        <f>IFERROR(VLOOKUP(Réponses_Domaines!A2116,Réponses_Répondants!$A$2:$B$5000,2,FALSE),"")</f>
        <v>GMB</v>
      </c>
      <c r="C2116">
        <f>Réponses_Domaines!D2116</f>
        <v>2</v>
      </c>
      <c r="D2116" t="str">
        <f>B2116&amp;"|"&amp;A2116</f>
        <v>GMB|D03</v>
      </c>
      <c r="E2116">
        <f>IF(C2116="","",IF(COUNTIF($D$2:D2116,D2116)=1,1,0))</f>
        <v>0</v>
      </c>
    </row>
    <row r="2117" spans="1:5" x14ac:dyDescent="0.2">
      <c r="A2117" t="str">
        <f>Réponses_Domaines!B2117</f>
        <v>D04</v>
      </c>
      <c r="B2117" t="str">
        <f>IFERROR(VLOOKUP(Réponses_Domaines!A2117,Réponses_Répondants!$A$2:$B$5000,2,FALSE),"")</f>
        <v>GMB</v>
      </c>
      <c r="C2117">
        <f>Réponses_Domaines!D2117</f>
        <v>0</v>
      </c>
      <c r="D2117" t="str">
        <f>B2117&amp;"|"&amp;A2117</f>
        <v>GMB|D04</v>
      </c>
      <c r="E2117">
        <f>IF(C2117="","",IF(COUNTIF($D$2:D2117,D2117)=1,1,0))</f>
        <v>0</v>
      </c>
    </row>
    <row r="2118" spans="1:5" x14ac:dyDescent="0.2">
      <c r="A2118" t="str">
        <f>Réponses_Domaines!B2118</f>
        <v>D05</v>
      </c>
      <c r="B2118" t="str">
        <f>IFERROR(VLOOKUP(Réponses_Domaines!A2118,Réponses_Répondants!$A$2:$B$5000,2,FALSE),"")</f>
        <v>GMB</v>
      </c>
      <c r="C2118">
        <f>Réponses_Domaines!D2118</f>
        <v>0</v>
      </c>
      <c r="D2118" t="str">
        <f>B2118&amp;"|"&amp;A2118</f>
        <v>GMB|D05</v>
      </c>
      <c r="E2118">
        <f>IF(C2118="","",IF(COUNTIF($D$2:D2118,D2118)=1,1,0))</f>
        <v>0</v>
      </c>
    </row>
    <row r="2119" spans="1:5" x14ac:dyDescent="0.2">
      <c r="A2119" t="str">
        <f>Réponses_Domaines!B2119</f>
        <v>D06</v>
      </c>
      <c r="B2119" t="str">
        <f>IFERROR(VLOOKUP(Réponses_Domaines!A2119,Réponses_Répondants!$A$2:$B$5000,2,FALSE),"")</f>
        <v>GMB</v>
      </c>
      <c r="C2119">
        <f>Réponses_Domaines!D2119</f>
        <v>5</v>
      </c>
      <c r="D2119" t="str">
        <f>B2119&amp;"|"&amp;A2119</f>
        <v>GMB|D06</v>
      </c>
      <c r="E2119">
        <f>IF(C2119="","",IF(COUNTIF($D$2:D2119,D2119)=1,1,0))</f>
        <v>0</v>
      </c>
    </row>
    <row r="2120" spans="1:5" x14ac:dyDescent="0.2">
      <c r="A2120" t="str">
        <f>Réponses_Domaines!B2120</f>
        <v>D07</v>
      </c>
      <c r="B2120" t="str">
        <f>IFERROR(VLOOKUP(Réponses_Domaines!A2120,Réponses_Répondants!$A$2:$B$5000,2,FALSE),"")</f>
        <v>GMB</v>
      </c>
      <c r="C2120">
        <f>Réponses_Domaines!D2120</f>
        <v>0</v>
      </c>
      <c r="D2120" t="str">
        <f>B2120&amp;"|"&amp;A2120</f>
        <v>GMB|D07</v>
      </c>
      <c r="E2120">
        <f>IF(C2120="","",IF(COUNTIF($D$2:D2120,D2120)=1,1,0))</f>
        <v>0</v>
      </c>
    </row>
    <row r="2121" spans="1:5" x14ac:dyDescent="0.2">
      <c r="A2121" t="str">
        <f>Réponses_Domaines!B2121</f>
        <v>D08</v>
      </c>
      <c r="B2121" t="str">
        <f>IFERROR(VLOOKUP(Réponses_Domaines!A2121,Réponses_Répondants!$A$2:$B$5000,2,FALSE),"")</f>
        <v>GMB</v>
      </c>
      <c r="C2121">
        <f>Réponses_Domaines!D2121</f>
        <v>0</v>
      </c>
      <c r="D2121" t="str">
        <f>B2121&amp;"|"&amp;A2121</f>
        <v>GMB|D08</v>
      </c>
      <c r="E2121">
        <f>IF(C2121="","",IF(COUNTIF($D$2:D2121,D2121)=1,1,0))</f>
        <v>0</v>
      </c>
    </row>
    <row r="2122" spans="1:5" x14ac:dyDescent="0.2">
      <c r="A2122" t="str">
        <f>Réponses_Domaines!B2122</f>
        <v>D09</v>
      </c>
      <c r="B2122" t="str">
        <f>IFERROR(VLOOKUP(Réponses_Domaines!A2122,Réponses_Répondants!$A$2:$B$5000,2,FALSE),"")</f>
        <v>GMB</v>
      </c>
      <c r="C2122">
        <f>Réponses_Domaines!D2122</f>
        <v>0</v>
      </c>
      <c r="D2122" t="str">
        <f>B2122&amp;"|"&amp;A2122</f>
        <v>GMB|D09</v>
      </c>
      <c r="E2122">
        <f>IF(C2122="","",IF(COUNTIF($D$2:D2122,D2122)=1,1,0))</f>
        <v>0</v>
      </c>
    </row>
    <row r="2123" spans="1:5" x14ac:dyDescent="0.2">
      <c r="A2123" t="str">
        <f>Réponses_Domaines!B2123</f>
        <v>D10</v>
      </c>
      <c r="B2123" t="str">
        <f>IFERROR(VLOOKUP(Réponses_Domaines!A2123,Réponses_Répondants!$A$2:$B$5000,2,FALSE),"")</f>
        <v>GMB</v>
      </c>
      <c r="C2123">
        <f>Réponses_Domaines!D2123</f>
        <v>3</v>
      </c>
      <c r="D2123" t="str">
        <f>B2123&amp;"|"&amp;A2123</f>
        <v>GMB|D10</v>
      </c>
      <c r="E2123">
        <f>IF(C2123="","",IF(COUNTIF($D$2:D2123,D2123)=1,1,0))</f>
        <v>0</v>
      </c>
    </row>
    <row r="2124" spans="1:5" x14ac:dyDescent="0.2">
      <c r="A2124" t="str">
        <f>Réponses_Domaines!B2124</f>
        <v>D11</v>
      </c>
      <c r="B2124" t="str">
        <f>IFERROR(VLOOKUP(Réponses_Domaines!A2124,Réponses_Répondants!$A$2:$B$5000,2,FALSE),"")</f>
        <v>GMB</v>
      </c>
      <c r="C2124">
        <f>Réponses_Domaines!D2124</f>
        <v>0</v>
      </c>
      <c r="D2124" t="str">
        <f>B2124&amp;"|"&amp;A2124</f>
        <v>GMB|D11</v>
      </c>
      <c r="E2124">
        <f>IF(C2124="","",IF(COUNTIF($D$2:D2124,D2124)=1,1,0))</f>
        <v>0</v>
      </c>
    </row>
    <row r="2125" spans="1:5" x14ac:dyDescent="0.2">
      <c r="A2125" t="str">
        <f>Réponses_Domaines!B2125</f>
        <v>D12</v>
      </c>
      <c r="B2125" t="str">
        <f>IFERROR(VLOOKUP(Réponses_Domaines!A2125,Réponses_Répondants!$A$2:$B$5000,2,FALSE),"")</f>
        <v>GMB</v>
      </c>
      <c r="C2125">
        <f>Réponses_Domaines!D2125</f>
        <v>4</v>
      </c>
      <c r="D2125" t="str">
        <f>B2125&amp;"|"&amp;A2125</f>
        <v>GMB|D12</v>
      </c>
      <c r="E2125">
        <f>IF(C2125="","",IF(COUNTIF($D$2:D2125,D2125)=1,1,0))</f>
        <v>0</v>
      </c>
    </row>
    <row r="2126" spans="1:5" x14ac:dyDescent="0.2">
      <c r="A2126" t="str">
        <f>Réponses_Domaines!B2126</f>
        <v>D01</v>
      </c>
      <c r="B2126" t="str">
        <f>IFERROR(VLOOKUP(Réponses_Domaines!A2126,Réponses_Répondants!$A$2:$B$5000,2,FALSE),"")</f>
        <v>BFA</v>
      </c>
      <c r="C2126">
        <f>Réponses_Domaines!D2126</f>
        <v>0</v>
      </c>
      <c r="D2126" t="str">
        <f>B2126&amp;"|"&amp;A2126</f>
        <v>BFA|D01</v>
      </c>
      <c r="E2126">
        <f>IF(C2126="","",IF(COUNTIF($D$2:D2126,D2126)=1,1,0))</f>
        <v>0</v>
      </c>
    </row>
    <row r="2127" spans="1:5" x14ac:dyDescent="0.2">
      <c r="A2127" t="str">
        <f>Réponses_Domaines!B2127</f>
        <v>D02</v>
      </c>
      <c r="B2127" t="str">
        <f>IFERROR(VLOOKUP(Réponses_Domaines!A2127,Réponses_Répondants!$A$2:$B$5000,2,FALSE),"")</f>
        <v>BFA</v>
      </c>
      <c r="C2127">
        <f>Réponses_Domaines!D2127</f>
        <v>0</v>
      </c>
      <c r="D2127" t="str">
        <f>B2127&amp;"|"&amp;A2127</f>
        <v>BFA|D02</v>
      </c>
      <c r="E2127">
        <f>IF(C2127="","",IF(COUNTIF($D$2:D2127,D2127)=1,1,0))</f>
        <v>0</v>
      </c>
    </row>
    <row r="2128" spans="1:5" x14ac:dyDescent="0.2">
      <c r="A2128" t="str">
        <f>Réponses_Domaines!B2128</f>
        <v>D03</v>
      </c>
      <c r="B2128" t="str">
        <f>IFERROR(VLOOKUP(Réponses_Domaines!A2128,Réponses_Répondants!$A$2:$B$5000,2,FALSE),"")</f>
        <v>BFA</v>
      </c>
      <c r="C2128">
        <f>Réponses_Domaines!D2128</f>
        <v>0</v>
      </c>
      <c r="D2128" t="str">
        <f>B2128&amp;"|"&amp;A2128</f>
        <v>BFA|D03</v>
      </c>
      <c r="E2128">
        <f>IF(C2128="","",IF(COUNTIF($D$2:D2128,D2128)=1,1,0))</f>
        <v>0</v>
      </c>
    </row>
    <row r="2129" spans="1:5" x14ac:dyDescent="0.2">
      <c r="A2129" t="str">
        <f>Réponses_Domaines!B2129</f>
        <v>D04</v>
      </c>
      <c r="B2129" t="str">
        <f>IFERROR(VLOOKUP(Réponses_Domaines!A2129,Réponses_Répondants!$A$2:$B$5000,2,FALSE),"")</f>
        <v>BFA</v>
      </c>
      <c r="C2129">
        <f>Réponses_Domaines!D2129</f>
        <v>1</v>
      </c>
      <c r="D2129" t="str">
        <f>B2129&amp;"|"&amp;A2129</f>
        <v>BFA|D04</v>
      </c>
      <c r="E2129">
        <f>IF(C2129="","",IF(COUNTIF($D$2:D2129,D2129)=1,1,0))</f>
        <v>0</v>
      </c>
    </row>
    <row r="2130" spans="1:5" x14ac:dyDescent="0.2">
      <c r="A2130" t="str">
        <f>Réponses_Domaines!B2130</f>
        <v>D05</v>
      </c>
      <c r="B2130" t="str">
        <f>IFERROR(VLOOKUP(Réponses_Domaines!A2130,Réponses_Répondants!$A$2:$B$5000,2,FALSE),"")</f>
        <v>BFA</v>
      </c>
      <c r="C2130">
        <f>Réponses_Domaines!D2130</f>
        <v>5</v>
      </c>
      <c r="D2130" t="str">
        <f>B2130&amp;"|"&amp;A2130</f>
        <v>BFA|D05</v>
      </c>
      <c r="E2130">
        <f>IF(C2130="","",IF(COUNTIF($D$2:D2130,D2130)=1,1,0))</f>
        <v>0</v>
      </c>
    </row>
    <row r="2131" spans="1:5" x14ac:dyDescent="0.2">
      <c r="A2131" t="str">
        <f>Réponses_Domaines!B2131</f>
        <v>D06</v>
      </c>
      <c r="B2131" t="str">
        <f>IFERROR(VLOOKUP(Réponses_Domaines!A2131,Réponses_Répondants!$A$2:$B$5000,2,FALSE),"")</f>
        <v>BFA</v>
      </c>
      <c r="C2131">
        <f>Réponses_Domaines!D2131</f>
        <v>0</v>
      </c>
      <c r="D2131" t="str">
        <f>B2131&amp;"|"&amp;A2131</f>
        <v>BFA|D06</v>
      </c>
      <c r="E2131">
        <f>IF(C2131="","",IF(COUNTIF($D$2:D2131,D2131)=1,1,0))</f>
        <v>0</v>
      </c>
    </row>
    <row r="2132" spans="1:5" x14ac:dyDescent="0.2">
      <c r="A2132" t="str">
        <f>Réponses_Domaines!B2132</f>
        <v>D07</v>
      </c>
      <c r="B2132" t="str">
        <f>IFERROR(VLOOKUP(Réponses_Domaines!A2132,Réponses_Répondants!$A$2:$B$5000,2,FALSE),"")</f>
        <v>BFA</v>
      </c>
      <c r="C2132">
        <f>Réponses_Domaines!D2132</f>
        <v>0</v>
      </c>
      <c r="D2132" t="str">
        <f>B2132&amp;"|"&amp;A2132</f>
        <v>BFA|D07</v>
      </c>
      <c r="E2132">
        <f>IF(C2132="","",IF(COUNTIF($D$2:D2132,D2132)=1,1,0))</f>
        <v>0</v>
      </c>
    </row>
    <row r="2133" spans="1:5" x14ac:dyDescent="0.2">
      <c r="A2133" t="str">
        <f>Réponses_Domaines!B2133</f>
        <v>D08</v>
      </c>
      <c r="B2133" t="str">
        <f>IFERROR(VLOOKUP(Réponses_Domaines!A2133,Réponses_Répondants!$A$2:$B$5000,2,FALSE),"")</f>
        <v>BFA</v>
      </c>
      <c r="C2133">
        <f>Réponses_Domaines!D2133</f>
        <v>4</v>
      </c>
      <c r="D2133" t="str">
        <f>B2133&amp;"|"&amp;A2133</f>
        <v>BFA|D08</v>
      </c>
      <c r="E2133">
        <f>IF(C2133="","",IF(COUNTIF($D$2:D2133,D2133)=1,1,0))</f>
        <v>0</v>
      </c>
    </row>
    <row r="2134" spans="1:5" x14ac:dyDescent="0.2">
      <c r="A2134" t="str">
        <f>Réponses_Domaines!B2134</f>
        <v>D09</v>
      </c>
      <c r="B2134" t="str">
        <f>IFERROR(VLOOKUP(Réponses_Domaines!A2134,Réponses_Répondants!$A$2:$B$5000,2,FALSE),"")</f>
        <v>BFA</v>
      </c>
      <c r="C2134">
        <f>Réponses_Domaines!D2134</f>
        <v>2</v>
      </c>
      <c r="D2134" t="str">
        <f>B2134&amp;"|"&amp;A2134</f>
        <v>BFA|D09</v>
      </c>
      <c r="E2134">
        <f>IF(C2134="","",IF(COUNTIF($D$2:D2134,D2134)=1,1,0))</f>
        <v>0</v>
      </c>
    </row>
    <row r="2135" spans="1:5" x14ac:dyDescent="0.2">
      <c r="A2135" t="str">
        <f>Réponses_Domaines!B2135</f>
        <v>D10</v>
      </c>
      <c r="B2135" t="str">
        <f>IFERROR(VLOOKUP(Réponses_Domaines!A2135,Réponses_Répondants!$A$2:$B$5000,2,FALSE),"")</f>
        <v>BFA</v>
      </c>
      <c r="C2135">
        <f>Réponses_Domaines!D2135</f>
        <v>3</v>
      </c>
      <c r="D2135" t="str">
        <f>B2135&amp;"|"&amp;A2135</f>
        <v>BFA|D10</v>
      </c>
      <c r="E2135">
        <f>IF(C2135="","",IF(COUNTIF($D$2:D2135,D2135)=1,1,0))</f>
        <v>0</v>
      </c>
    </row>
    <row r="2136" spans="1:5" x14ac:dyDescent="0.2">
      <c r="A2136" t="str">
        <f>Réponses_Domaines!B2136</f>
        <v>D11</v>
      </c>
      <c r="B2136" t="str">
        <f>IFERROR(VLOOKUP(Réponses_Domaines!A2136,Réponses_Répondants!$A$2:$B$5000,2,FALSE),"")</f>
        <v>BFA</v>
      </c>
      <c r="C2136">
        <f>Réponses_Domaines!D2136</f>
        <v>0</v>
      </c>
      <c r="D2136" t="str">
        <f>B2136&amp;"|"&amp;A2136</f>
        <v>BFA|D11</v>
      </c>
      <c r="E2136">
        <f>IF(C2136="","",IF(COUNTIF($D$2:D2136,D2136)=1,1,0))</f>
        <v>0</v>
      </c>
    </row>
    <row r="2137" spans="1:5" x14ac:dyDescent="0.2">
      <c r="A2137" t="str">
        <f>Réponses_Domaines!B2137</f>
        <v>D12</v>
      </c>
      <c r="B2137" t="str">
        <f>IFERROR(VLOOKUP(Réponses_Domaines!A2137,Réponses_Répondants!$A$2:$B$5000,2,FALSE),"")</f>
        <v>BFA</v>
      </c>
      <c r="C2137">
        <f>Réponses_Domaines!D2137</f>
        <v>0</v>
      </c>
      <c r="D2137" t="str">
        <f>B2137&amp;"|"&amp;A2137</f>
        <v>BFA|D12</v>
      </c>
      <c r="E2137">
        <f>IF(C2137="","",IF(COUNTIF($D$2:D2137,D2137)=1,1,0))</f>
        <v>0</v>
      </c>
    </row>
    <row r="2138" spans="1:5" x14ac:dyDescent="0.2">
      <c r="A2138" t="str">
        <f>Réponses_Domaines!B2138</f>
        <v>D01</v>
      </c>
      <c r="B2138" t="str">
        <f>IFERROR(VLOOKUP(Réponses_Domaines!A2138,Réponses_Répondants!$A$2:$B$5000,2,FALSE),"")</f>
        <v>ZAF</v>
      </c>
      <c r="C2138">
        <f>Réponses_Domaines!D2138</f>
        <v>0</v>
      </c>
      <c r="D2138" t="str">
        <f>B2138&amp;"|"&amp;A2138</f>
        <v>ZAF|D01</v>
      </c>
      <c r="E2138">
        <f>IF(C2138="","",IF(COUNTIF($D$2:D2138,D2138)=1,1,0))</f>
        <v>0</v>
      </c>
    </row>
    <row r="2139" spans="1:5" x14ac:dyDescent="0.2">
      <c r="A2139" t="str">
        <f>Réponses_Domaines!B2139</f>
        <v>D02</v>
      </c>
      <c r="B2139" t="str">
        <f>IFERROR(VLOOKUP(Réponses_Domaines!A2139,Réponses_Répondants!$A$2:$B$5000,2,FALSE),"")</f>
        <v>ZAF</v>
      </c>
      <c r="C2139">
        <f>Réponses_Domaines!D2139</f>
        <v>5</v>
      </c>
      <c r="D2139" t="str">
        <f>B2139&amp;"|"&amp;A2139</f>
        <v>ZAF|D02</v>
      </c>
      <c r="E2139">
        <f>IF(C2139="","",IF(COUNTIF($D$2:D2139,D2139)=1,1,0))</f>
        <v>0</v>
      </c>
    </row>
    <row r="2140" spans="1:5" x14ac:dyDescent="0.2">
      <c r="A2140" t="str">
        <f>Réponses_Domaines!B2140</f>
        <v>D03</v>
      </c>
      <c r="B2140" t="str">
        <f>IFERROR(VLOOKUP(Réponses_Domaines!A2140,Réponses_Répondants!$A$2:$B$5000,2,FALSE),"")</f>
        <v>ZAF</v>
      </c>
      <c r="C2140">
        <f>Réponses_Domaines!D2140</f>
        <v>0</v>
      </c>
      <c r="D2140" t="str">
        <f>B2140&amp;"|"&amp;A2140</f>
        <v>ZAF|D03</v>
      </c>
      <c r="E2140">
        <f>IF(C2140="","",IF(COUNTIF($D$2:D2140,D2140)=1,1,0))</f>
        <v>0</v>
      </c>
    </row>
    <row r="2141" spans="1:5" x14ac:dyDescent="0.2">
      <c r="A2141" t="str">
        <f>Réponses_Domaines!B2141</f>
        <v>D04</v>
      </c>
      <c r="B2141" t="str">
        <f>IFERROR(VLOOKUP(Réponses_Domaines!A2141,Réponses_Répondants!$A$2:$B$5000,2,FALSE),"")</f>
        <v>ZAF</v>
      </c>
      <c r="C2141">
        <f>Réponses_Domaines!D2141</f>
        <v>2</v>
      </c>
      <c r="D2141" t="str">
        <f>B2141&amp;"|"&amp;A2141</f>
        <v>ZAF|D04</v>
      </c>
      <c r="E2141">
        <f>IF(C2141="","",IF(COUNTIF($D$2:D2141,D2141)=1,1,0))</f>
        <v>0</v>
      </c>
    </row>
    <row r="2142" spans="1:5" x14ac:dyDescent="0.2">
      <c r="A2142" t="str">
        <f>Réponses_Domaines!B2142</f>
        <v>D05</v>
      </c>
      <c r="B2142" t="str">
        <f>IFERROR(VLOOKUP(Réponses_Domaines!A2142,Réponses_Répondants!$A$2:$B$5000,2,FALSE),"")</f>
        <v>ZAF</v>
      </c>
      <c r="C2142">
        <f>Réponses_Domaines!D2142</f>
        <v>0</v>
      </c>
      <c r="D2142" t="str">
        <f>B2142&amp;"|"&amp;A2142</f>
        <v>ZAF|D05</v>
      </c>
      <c r="E2142">
        <f>IF(C2142="","",IF(COUNTIF($D$2:D2142,D2142)=1,1,0))</f>
        <v>0</v>
      </c>
    </row>
    <row r="2143" spans="1:5" x14ac:dyDescent="0.2">
      <c r="A2143" t="str">
        <f>Réponses_Domaines!B2143</f>
        <v>D06</v>
      </c>
      <c r="B2143" t="str">
        <f>IFERROR(VLOOKUP(Réponses_Domaines!A2143,Réponses_Répondants!$A$2:$B$5000,2,FALSE),"")</f>
        <v>ZAF</v>
      </c>
      <c r="C2143">
        <f>Réponses_Domaines!D2143</f>
        <v>0</v>
      </c>
      <c r="D2143" t="str">
        <f>B2143&amp;"|"&amp;A2143</f>
        <v>ZAF|D06</v>
      </c>
      <c r="E2143">
        <f>IF(C2143="","",IF(COUNTIF($D$2:D2143,D2143)=1,1,0))</f>
        <v>0</v>
      </c>
    </row>
    <row r="2144" spans="1:5" x14ac:dyDescent="0.2">
      <c r="A2144" t="str">
        <f>Réponses_Domaines!B2144</f>
        <v>D07</v>
      </c>
      <c r="B2144" t="str">
        <f>IFERROR(VLOOKUP(Réponses_Domaines!A2144,Réponses_Répondants!$A$2:$B$5000,2,FALSE),"")</f>
        <v>ZAF</v>
      </c>
      <c r="C2144">
        <f>Réponses_Domaines!D2144</f>
        <v>0</v>
      </c>
      <c r="D2144" t="str">
        <f>B2144&amp;"|"&amp;A2144</f>
        <v>ZAF|D07</v>
      </c>
      <c r="E2144">
        <f>IF(C2144="","",IF(COUNTIF($D$2:D2144,D2144)=1,1,0))</f>
        <v>0</v>
      </c>
    </row>
    <row r="2145" spans="1:5" x14ac:dyDescent="0.2">
      <c r="A2145" t="str">
        <f>Réponses_Domaines!B2145</f>
        <v>D08</v>
      </c>
      <c r="B2145" t="str">
        <f>IFERROR(VLOOKUP(Réponses_Domaines!A2145,Réponses_Répondants!$A$2:$B$5000,2,FALSE),"")</f>
        <v>ZAF</v>
      </c>
      <c r="C2145">
        <f>Réponses_Domaines!D2145</f>
        <v>0</v>
      </c>
      <c r="D2145" t="str">
        <f>B2145&amp;"|"&amp;A2145</f>
        <v>ZAF|D08</v>
      </c>
      <c r="E2145">
        <f>IF(C2145="","",IF(COUNTIF($D$2:D2145,D2145)=1,1,0))</f>
        <v>0</v>
      </c>
    </row>
    <row r="2146" spans="1:5" x14ac:dyDescent="0.2">
      <c r="A2146" t="str">
        <f>Réponses_Domaines!B2146</f>
        <v>D09</v>
      </c>
      <c r="B2146" t="str">
        <f>IFERROR(VLOOKUP(Réponses_Domaines!A2146,Réponses_Répondants!$A$2:$B$5000,2,FALSE),"")</f>
        <v>ZAF</v>
      </c>
      <c r="C2146">
        <f>Réponses_Domaines!D2146</f>
        <v>4</v>
      </c>
      <c r="D2146" t="str">
        <f>B2146&amp;"|"&amp;A2146</f>
        <v>ZAF|D09</v>
      </c>
      <c r="E2146">
        <f>IF(C2146="","",IF(COUNTIF($D$2:D2146,D2146)=1,1,0))</f>
        <v>0</v>
      </c>
    </row>
    <row r="2147" spans="1:5" x14ac:dyDescent="0.2">
      <c r="A2147" t="str">
        <f>Réponses_Domaines!B2147</f>
        <v>D10</v>
      </c>
      <c r="B2147" t="str">
        <f>IFERROR(VLOOKUP(Réponses_Domaines!A2147,Réponses_Répondants!$A$2:$B$5000,2,FALSE),"")</f>
        <v>ZAF</v>
      </c>
      <c r="C2147">
        <f>Réponses_Domaines!D2147</f>
        <v>1</v>
      </c>
      <c r="D2147" t="str">
        <f>B2147&amp;"|"&amp;A2147</f>
        <v>ZAF|D10</v>
      </c>
      <c r="E2147">
        <f>IF(C2147="","",IF(COUNTIF($D$2:D2147,D2147)=1,1,0))</f>
        <v>0</v>
      </c>
    </row>
    <row r="2148" spans="1:5" x14ac:dyDescent="0.2">
      <c r="A2148" t="str">
        <f>Réponses_Domaines!B2148</f>
        <v>D11</v>
      </c>
      <c r="B2148" t="str">
        <f>IFERROR(VLOOKUP(Réponses_Domaines!A2148,Réponses_Répondants!$A$2:$B$5000,2,FALSE),"")</f>
        <v>ZAF</v>
      </c>
      <c r="C2148">
        <f>Réponses_Domaines!D2148</f>
        <v>3</v>
      </c>
      <c r="D2148" t="str">
        <f>B2148&amp;"|"&amp;A2148</f>
        <v>ZAF|D11</v>
      </c>
      <c r="E2148">
        <f>IF(C2148="","",IF(COUNTIF($D$2:D2148,D2148)=1,1,0))</f>
        <v>0</v>
      </c>
    </row>
    <row r="2149" spans="1:5" x14ac:dyDescent="0.2">
      <c r="A2149" t="str">
        <f>Réponses_Domaines!B2149</f>
        <v>D12</v>
      </c>
      <c r="B2149" t="str">
        <f>IFERROR(VLOOKUP(Réponses_Domaines!A2149,Réponses_Répondants!$A$2:$B$5000,2,FALSE),"")</f>
        <v>ZAF</v>
      </c>
      <c r="C2149">
        <f>Réponses_Domaines!D2149</f>
        <v>0</v>
      </c>
      <c r="D2149" t="str">
        <f>B2149&amp;"|"&amp;A2149</f>
        <v>ZAF|D12</v>
      </c>
      <c r="E2149">
        <f>IF(C2149="","",IF(COUNTIF($D$2:D2149,D2149)=1,1,0))</f>
        <v>0</v>
      </c>
    </row>
    <row r="2150" spans="1:5" x14ac:dyDescent="0.2">
      <c r="A2150" t="str">
        <f>Réponses_Domaines!B2150</f>
        <v>D01</v>
      </c>
      <c r="B2150" t="str">
        <f>IFERROR(VLOOKUP(Réponses_Domaines!A2150,Réponses_Répondants!$A$2:$B$5000,2,FALSE),"")</f>
        <v>CIV</v>
      </c>
      <c r="C2150">
        <f>Réponses_Domaines!D2150</f>
        <v>3</v>
      </c>
      <c r="D2150" t="str">
        <f>B2150&amp;"|"&amp;A2150</f>
        <v>CIV|D01</v>
      </c>
      <c r="E2150">
        <f>IF(C2150="","",IF(COUNTIF($D$2:D2150,D2150)=1,1,0))</f>
        <v>0</v>
      </c>
    </row>
    <row r="2151" spans="1:5" x14ac:dyDescent="0.2">
      <c r="A2151" t="str">
        <f>Réponses_Domaines!B2151</f>
        <v>D02</v>
      </c>
      <c r="B2151" t="str">
        <f>IFERROR(VLOOKUP(Réponses_Domaines!A2151,Réponses_Répondants!$A$2:$B$5000,2,FALSE),"")</f>
        <v>CIV</v>
      </c>
      <c r="C2151">
        <f>Réponses_Domaines!D2151</f>
        <v>0</v>
      </c>
      <c r="D2151" t="str">
        <f>B2151&amp;"|"&amp;A2151</f>
        <v>CIV|D02</v>
      </c>
      <c r="E2151">
        <f>IF(C2151="","",IF(COUNTIF($D$2:D2151,D2151)=1,1,0))</f>
        <v>0</v>
      </c>
    </row>
    <row r="2152" spans="1:5" x14ac:dyDescent="0.2">
      <c r="A2152" t="str">
        <f>Réponses_Domaines!B2152</f>
        <v>D03</v>
      </c>
      <c r="B2152" t="str">
        <f>IFERROR(VLOOKUP(Réponses_Domaines!A2152,Réponses_Répondants!$A$2:$B$5000,2,FALSE),"")</f>
        <v>CIV</v>
      </c>
      <c r="C2152">
        <f>Réponses_Domaines!D2152</f>
        <v>0</v>
      </c>
      <c r="D2152" t="str">
        <f>B2152&amp;"|"&amp;A2152</f>
        <v>CIV|D03</v>
      </c>
      <c r="E2152">
        <f>IF(C2152="","",IF(COUNTIF($D$2:D2152,D2152)=1,1,0))</f>
        <v>0</v>
      </c>
    </row>
    <row r="2153" spans="1:5" x14ac:dyDescent="0.2">
      <c r="A2153" t="str">
        <f>Réponses_Domaines!B2153</f>
        <v>D04</v>
      </c>
      <c r="B2153" t="str">
        <f>IFERROR(VLOOKUP(Réponses_Domaines!A2153,Réponses_Répondants!$A$2:$B$5000,2,FALSE),"")</f>
        <v>CIV</v>
      </c>
      <c r="C2153">
        <f>Réponses_Domaines!D2153</f>
        <v>0</v>
      </c>
      <c r="D2153" t="str">
        <f>B2153&amp;"|"&amp;A2153</f>
        <v>CIV|D04</v>
      </c>
      <c r="E2153">
        <f>IF(C2153="","",IF(COUNTIF($D$2:D2153,D2153)=1,1,0))</f>
        <v>0</v>
      </c>
    </row>
    <row r="2154" spans="1:5" x14ac:dyDescent="0.2">
      <c r="A2154" t="str">
        <f>Réponses_Domaines!B2154</f>
        <v>D05</v>
      </c>
      <c r="B2154" t="str">
        <f>IFERROR(VLOOKUP(Réponses_Domaines!A2154,Réponses_Répondants!$A$2:$B$5000,2,FALSE),"")</f>
        <v>CIV</v>
      </c>
      <c r="C2154">
        <f>Réponses_Domaines!D2154</f>
        <v>0</v>
      </c>
      <c r="D2154" t="str">
        <f>B2154&amp;"|"&amp;A2154</f>
        <v>CIV|D05</v>
      </c>
      <c r="E2154">
        <f>IF(C2154="","",IF(COUNTIF($D$2:D2154,D2154)=1,1,0))</f>
        <v>0</v>
      </c>
    </row>
    <row r="2155" spans="1:5" x14ac:dyDescent="0.2">
      <c r="A2155" t="str">
        <f>Réponses_Domaines!B2155</f>
        <v>D06</v>
      </c>
      <c r="B2155" t="str">
        <f>IFERROR(VLOOKUP(Réponses_Domaines!A2155,Réponses_Répondants!$A$2:$B$5000,2,FALSE),"")</f>
        <v>CIV</v>
      </c>
      <c r="C2155">
        <f>Réponses_Domaines!D2155</f>
        <v>0</v>
      </c>
      <c r="D2155" t="str">
        <f>B2155&amp;"|"&amp;A2155</f>
        <v>CIV|D06</v>
      </c>
      <c r="E2155">
        <f>IF(C2155="","",IF(COUNTIF($D$2:D2155,D2155)=1,1,0))</f>
        <v>0</v>
      </c>
    </row>
    <row r="2156" spans="1:5" x14ac:dyDescent="0.2">
      <c r="A2156" t="str">
        <f>Réponses_Domaines!B2156</f>
        <v>D07</v>
      </c>
      <c r="B2156" t="str">
        <f>IFERROR(VLOOKUP(Réponses_Domaines!A2156,Réponses_Répondants!$A$2:$B$5000,2,FALSE),"")</f>
        <v>CIV</v>
      </c>
      <c r="C2156">
        <f>Réponses_Domaines!D2156</f>
        <v>5</v>
      </c>
      <c r="D2156" t="str">
        <f>B2156&amp;"|"&amp;A2156</f>
        <v>CIV|D07</v>
      </c>
      <c r="E2156">
        <f>IF(C2156="","",IF(COUNTIF($D$2:D2156,D2156)=1,1,0))</f>
        <v>0</v>
      </c>
    </row>
    <row r="2157" spans="1:5" x14ac:dyDescent="0.2">
      <c r="A2157" t="str">
        <f>Réponses_Domaines!B2157</f>
        <v>D08</v>
      </c>
      <c r="B2157" t="str">
        <f>IFERROR(VLOOKUP(Réponses_Domaines!A2157,Réponses_Répondants!$A$2:$B$5000,2,FALSE),"")</f>
        <v>CIV</v>
      </c>
      <c r="C2157">
        <f>Réponses_Domaines!D2157</f>
        <v>4</v>
      </c>
      <c r="D2157" t="str">
        <f>B2157&amp;"|"&amp;A2157</f>
        <v>CIV|D08</v>
      </c>
      <c r="E2157">
        <f>IF(C2157="","",IF(COUNTIF($D$2:D2157,D2157)=1,1,0))</f>
        <v>0</v>
      </c>
    </row>
    <row r="2158" spans="1:5" x14ac:dyDescent="0.2">
      <c r="A2158" t="str">
        <f>Réponses_Domaines!B2158</f>
        <v>D09</v>
      </c>
      <c r="B2158" t="str">
        <f>IFERROR(VLOOKUP(Réponses_Domaines!A2158,Réponses_Répondants!$A$2:$B$5000,2,FALSE),"")</f>
        <v>CIV</v>
      </c>
      <c r="C2158">
        <f>Réponses_Domaines!D2158</f>
        <v>0</v>
      </c>
      <c r="D2158" t="str">
        <f>B2158&amp;"|"&amp;A2158</f>
        <v>CIV|D09</v>
      </c>
      <c r="E2158">
        <f>IF(C2158="","",IF(COUNTIF($D$2:D2158,D2158)=1,1,0))</f>
        <v>0</v>
      </c>
    </row>
    <row r="2159" spans="1:5" x14ac:dyDescent="0.2">
      <c r="A2159" t="str">
        <f>Réponses_Domaines!B2159</f>
        <v>D10</v>
      </c>
      <c r="B2159" t="str">
        <f>IFERROR(VLOOKUP(Réponses_Domaines!A2159,Réponses_Répondants!$A$2:$B$5000,2,FALSE),"")</f>
        <v>CIV</v>
      </c>
      <c r="C2159">
        <f>Réponses_Domaines!D2159</f>
        <v>2</v>
      </c>
      <c r="D2159" t="str">
        <f>B2159&amp;"|"&amp;A2159</f>
        <v>CIV|D10</v>
      </c>
      <c r="E2159">
        <f>IF(C2159="","",IF(COUNTIF($D$2:D2159,D2159)=1,1,0))</f>
        <v>0</v>
      </c>
    </row>
    <row r="2160" spans="1:5" x14ac:dyDescent="0.2">
      <c r="A2160" t="str">
        <f>Réponses_Domaines!B2160</f>
        <v>D11</v>
      </c>
      <c r="B2160" t="str">
        <f>IFERROR(VLOOKUP(Réponses_Domaines!A2160,Réponses_Répondants!$A$2:$B$5000,2,FALSE),"")</f>
        <v>CIV</v>
      </c>
      <c r="C2160">
        <f>Réponses_Domaines!D2160</f>
        <v>1</v>
      </c>
      <c r="D2160" t="str">
        <f>B2160&amp;"|"&amp;A2160</f>
        <v>CIV|D11</v>
      </c>
      <c r="E2160">
        <f>IF(C2160="","",IF(COUNTIF($D$2:D2160,D2160)=1,1,0))</f>
        <v>0</v>
      </c>
    </row>
    <row r="2161" spans="1:5" x14ac:dyDescent="0.2">
      <c r="A2161" t="str">
        <f>Réponses_Domaines!B2161</f>
        <v>D12</v>
      </c>
      <c r="B2161" t="str">
        <f>IFERROR(VLOOKUP(Réponses_Domaines!A2161,Réponses_Répondants!$A$2:$B$5000,2,FALSE),"")</f>
        <v>CIV</v>
      </c>
      <c r="C2161">
        <f>Réponses_Domaines!D2161</f>
        <v>0</v>
      </c>
      <c r="D2161" t="str">
        <f>B2161&amp;"|"&amp;A2161</f>
        <v>CIV|D12</v>
      </c>
      <c r="E2161">
        <f>IF(C2161="","",IF(COUNTIF($D$2:D2161,D2161)=1,1,0))</f>
        <v>0</v>
      </c>
    </row>
    <row r="2162" spans="1:5" x14ac:dyDescent="0.2">
      <c r="A2162" t="str">
        <f>Réponses_Domaines!B2162</f>
        <v>D01</v>
      </c>
      <c r="B2162" t="str">
        <f>IFERROR(VLOOKUP(Réponses_Domaines!A2162,Réponses_Répondants!$A$2:$B$5000,2,FALSE),"")</f>
        <v>NAM</v>
      </c>
      <c r="C2162">
        <f>Réponses_Domaines!D2162</f>
        <v>1</v>
      </c>
      <c r="D2162" t="str">
        <f>B2162&amp;"|"&amp;A2162</f>
        <v>NAM|D01</v>
      </c>
      <c r="E2162">
        <f>IF(C2162="","",IF(COUNTIF($D$2:D2162,D2162)=1,1,0))</f>
        <v>0</v>
      </c>
    </row>
    <row r="2163" spans="1:5" x14ac:dyDescent="0.2">
      <c r="A2163" t="str">
        <f>Réponses_Domaines!B2163</f>
        <v>D02</v>
      </c>
      <c r="B2163" t="str">
        <f>IFERROR(VLOOKUP(Réponses_Domaines!A2163,Réponses_Répondants!$A$2:$B$5000,2,FALSE),"")</f>
        <v>NAM</v>
      </c>
      <c r="C2163">
        <f>Réponses_Domaines!D2163</f>
        <v>2</v>
      </c>
      <c r="D2163" t="str">
        <f>B2163&amp;"|"&amp;A2163</f>
        <v>NAM|D02</v>
      </c>
      <c r="E2163">
        <f>IF(C2163="","",IF(COUNTIF($D$2:D2163,D2163)=1,1,0))</f>
        <v>0</v>
      </c>
    </row>
    <row r="2164" spans="1:5" x14ac:dyDescent="0.2">
      <c r="A2164" t="str">
        <f>Réponses_Domaines!B2164</f>
        <v>D03</v>
      </c>
      <c r="B2164" t="str">
        <f>IFERROR(VLOOKUP(Réponses_Domaines!A2164,Réponses_Répondants!$A$2:$B$5000,2,FALSE),"")</f>
        <v>NAM</v>
      </c>
      <c r="C2164">
        <f>Réponses_Domaines!D2164</f>
        <v>4</v>
      </c>
      <c r="D2164" t="str">
        <f>B2164&amp;"|"&amp;A2164</f>
        <v>NAM|D03</v>
      </c>
      <c r="E2164">
        <f>IF(C2164="","",IF(COUNTIF($D$2:D2164,D2164)=1,1,0))</f>
        <v>0</v>
      </c>
    </row>
    <row r="2165" spans="1:5" x14ac:dyDescent="0.2">
      <c r="A2165" t="str">
        <f>Réponses_Domaines!B2165</f>
        <v>D04</v>
      </c>
      <c r="B2165" t="str">
        <f>IFERROR(VLOOKUP(Réponses_Domaines!A2165,Réponses_Répondants!$A$2:$B$5000,2,FALSE),"")</f>
        <v>NAM</v>
      </c>
      <c r="C2165">
        <f>Réponses_Domaines!D2165</f>
        <v>0</v>
      </c>
      <c r="D2165" t="str">
        <f>B2165&amp;"|"&amp;A2165</f>
        <v>NAM|D04</v>
      </c>
      <c r="E2165">
        <f>IF(C2165="","",IF(COUNTIF($D$2:D2165,D2165)=1,1,0))</f>
        <v>0</v>
      </c>
    </row>
    <row r="2166" spans="1:5" x14ac:dyDescent="0.2">
      <c r="A2166" t="str">
        <f>Réponses_Domaines!B2166</f>
        <v>D05</v>
      </c>
      <c r="B2166" t="str">
        <f>IFERROR(VLOOKUP(Réponses_Domaines!A2166,Réponses_Répondants!$A$2:$B$5000,2,FALSE),"")</f>
        <v>NAM</v>
      </c>
      <c r="C2166">
        <f>Réponses_Domaines!D2166</f>
        <v>0</v>
      </c>
      <c r="D2166" t="str">
        <f>B2166&amp;"|"&amp;A2166</f>
        <v>NAM|D05</v>
      </c>
      <c r="E2166">
        <f>IF(C2166="","",IF(COUNTIF($D$2:D2166,D2166)=1,1,0))</f>
        <v>0</v>
      </c>
    </row>
    <row r="2167" spans="1:5" x14ac:dyDescent="0.2">
      <c r="A2167" t="str">
        <f>Réponses_Domaines!B2167</f>
        <v>D06</v>
      </c>
      <c r="B2167" t="str">
        <f>IFERROR(VLOOKUP(Réponses_Domaines!A2167,Réponses_Répondants!$A$2:$B$5000,2,FALSE),"")</f>
        <v>NAM</v>
      </c>
      <c r="C2167">
        <f>Réponses_Domaines!D2167</f>
        <v>0</v>
      </c>
      <c r="D2167" t="str">
        <f>B2167&amp;"|"&amp;A2167</f>
        <v>NAM|D06</v>
      </c>
      <c r="E2167">
        <f>IF(C2167="","",IF(COUNTIF($D$2:D2167,D2167)=1,1,0))</f>
        <v>0</v>
      </c>
    </row>
    <row r="2168" spans="1:5" x14ac:dyDescent="0.2">
      <c r="A2168" t="str">
        <f>Réponses_Domaines!B2168</f>
        <v>D07</v>
      </c>
      <c r="B2168" t="str">
        <f>IFERROR(VLOOKUP(Réponses_Domaines!A2168,Réponses_Répondants!$A$2:$B$5000,2,FALSE),"")</f>
        <v>NAM</v>
      </c>
      <c r="C2168">
        <f>Réponses_Domaines!D2168</f>
        <v>0</v>
      </c>
      <c r="D2168" t="str">
        <f>B2168&amp;"|"&amp;A2168</f>
        <v>NAM|D07</v>
      </c>
      <c r="E2168">
        <f>IF(C2168="","",IF(COUNTIF($D$2:D2168,D2168)=1,1,0))</f>
        <v>0</v>
      </c>
    </row>
    <row r="2169" spans="1:5" x14ac:dyDescent="0.2">
      <c r="A2169" t="str">
        <f>Réponses_Domaines!B2169</f>
        <v>D08</v>
      </c>
      <c r="B2169" t="str">
        <f>IFERROR(VLOOKUP(Réponses_Domaines!A2169,Réponses_Répondants!$A$2:$B$5000,2,FALSE),"")</f>
        <v>NAM</v>
      </c>
      <c r="C2169">
        <f>Réponses_Domaines!D2169</f>
        <v>0</v>
      </c>
      <c r="D2169" t="str">
        <f>B2169&amp;"|"&amp;A2169</f>
        <v>NAM|D08</v>
      </c>
      <c r="E2169">
        <f>IF(C2169="","",IF(COUNTIF($D$2:D2169,D2169)=1,1,0))</f>
        <v>0</v>
      </c>
    </row>
    <row r="2170" spans="1:5" x14ac:dyDescent="0.2">
      <c r="A2170" t="str">
        <f>Réponses_Domaines!B2170</f>
        <v>D09</v>
      </c>
      <c r="B2170" t="str">
        <f>IFERROR(VLOOKUP(Réponses_Domaines!A2170,Réponses_Répondants!$A$2:$B$5000,2,FALSE),"")</f>
        <v>NAM</v>
      </c>
      <c r="C2170">
        <f>Réponses_Domaines!D2170</f>
        <v>5</v>
      </c>
      <c r="D2170" t="str">
        <f>B2170&amp;"|"&amp;A2170</f>
        <v>NAM|D09</v>
      </c>
      <c r="E2170">
        <f>IF(C2170="","",IF(COUNTIF($D$2:D2170,D2170)=1,1,0))</f>
        <v>0</v>
      </c>
    </row>
    <row r="2171" spans="1:5" x14ac:dyDescent="0.2">
      <c r="A2171" t="str">
        <f>Réponses_Domaines!B2171</f>
        <v>D10</v>
      </c>
      <c r="B2171" t="str">
        <f>IFERROR(VLOOKUP(Réponses_Domaines!A2171,Réponses_Répondants!$A$2:$B$5000,2,FALSE),"")</f>
        <v>NAM</v>
      </c>
      <c r="C2171">
        <f>Réponses_Domaines!D2171</f>
        <v>0</v>
      </c>
      <c r="D2171" t="str">
        <f>B2171&amp;"|"&amp;A2171</f>
        <v>NAM|D10</v>
      </c>
      <c r="E2171">
        <f>IF(C2171="","",IF(COUNTIF($D$2:D2171,D2171)=1,1,0))</f>
        <v>0</v>
      </c>
    </row>
    <row r="2172" spans="1:5" x14ac:dyDescent="0.2">
      <c r="A2172" t="str">
        <f>Réponses_Domaines!B2172</f>
        <v>D11</v>
      </c>
      <c r="B2172" t="str">
        <f>IFERROR(VLOOKUP(Réponses_Domaines!A2172,Réponses_Répondants!$A$2:$B$5000,2,FALSE),"")</f>
        <v>NAM</v>
      </c>
      <c r="C2172">
        <f>Réponses_Domaines!D2172</f>
        <v>3</v>
      </c>
      <c r="D2172" t="str">
        <f>B2172&amp;"|"&amp;A2172</f>
        <v>NAM|D11</v>
      </c>
      <c r="E2172">
        <f>IF(C2172="","",IF(COUNTIF($D$2:D2172,D2172)=1,1,0))</f>
        <v>0</v>
      </c>
    </row>
    <row r="2173" spans="1:5" x14ac:dyDescent="0.2">
      <c r="A2173" t="str">
        <f>Réponses_Domaines!B2173</f>
        <v>D12</v>
      </c>
      <c r="B2173" t="str">
        <f>IFERROR(VLOOKUP(Réponses_Domaines!A2173,Réponses_Répondants!$A$2:$B$5000,2,FALSE),"")</f>
        <v>NAM</v>
      </c>
      <c r="C2173">
        <f>Réponses_Domaines!D2173</f>
        <v>0</v>
      </c>
      <c r="D2173" t="str">
        <f>B2173&amp;"|"&amp;A2173</f>
        <v>NAM|D12</v>
      </c>
      <c r="E2173">
        <f>IF(C2173="","",IF(COUNTIF($D$2:D2173,D2173)=1,1,0))</f>
        <v>0</v>
      </c>
    </row>
    <row r="2174" spans="1:5" x14ac:dyDescent="0.2">
      <c r="A2174" t="str">
        <f>Réponses_Domaines!B2174</f>
        <v>D01</v>
      </c>
      <c r="B2174" t="str">
        <f>IFERROR(VLOOKUP(Réponses_Domaines!A2174,Réponses_Répondants!$A$2:$B$5000,2,FALSE),"")</f>
        <v>UGA</v>
      </c>
      <c r="C2174">
        <f>Réponses_Domaines!D2174</f>
        <v>0</v>
      </c>
      <c r="D2174" t="str">
        <f>B2174&amp;"|"&amp;A2174</f>
        <v>UGA|D01</v>
      </c>
      <c r="E2174">
        <f>IF(C2174="","",IF(COUNTIF($D$2:D2174,D2174)=1,1,0))</f>
        <v>0</v>
      </c>
    </row>
    <row r="2175" spans="1:5" x14ac:dyDescent="0.2">
      <c r="A2175" t="str">
        <f>Réponses_Domaines!B2175</f>
        <v>D02</v>
      </c>
      <c r="B2175" t="str">
        <f>IFERROR(VLOOKUP(Réponses_Domaines!A2175,Réponses_Répondants!$A$2:$B$5000,2,FALSE),"")</f>
        <v>UGA</v>
      </c>
      <c r="C2175">
        <f>Réponses_Domaines!D2175</f>
        <v>0</v>
      </c>
      <c r="D2175" t="str">
        <f>B2175&amp;"|"&amp;A2175</f>
        <v>UGA|D02</v>
      </c>
      <c r="E2175">
        <f>IF(C2175="","",IF(COUNTIF($D$2:D2175,D2175)=1,1,0))</f>
        <v>0</v>
      </c>
    </row>
    <row r="2176" spans="1:5" x14ac:dyDescent="0.2">
      <c r="A2176" t="str">
        <f>Réponses_Domaines!B2176</f>
        <v>D03</v>
      </c>
      <c r="B2176" t="str">
        <f>IFERROR(VLOOKUP(Réponses_Domaines!A2176,Réponses_Répondants!$A$2:$B$5000,2,FALSE),"")</f>
        <v>UGA</v>
      </c>
      <c r="C2176">
        <f>Réponses_Domaines!D2176</f>
        <v>3</v>
      </c>
      <c r="D2176" t="str">
        <f>B2176&amp;"|"&amp;A2176</f>
        <v>UGA|D03</v>
      </c>
      <c r="E2176">
        <f>IF(C2176="","",IF(COUNTIF($D$2:D2176,D2176)=1,1,0))</f>
        <v>0</v>
      </c>
    </row>
    <row r="2177" spans="1:5" x14ac:dyDescent="0.2">
      <c r="A2177" t="str">
        <f>Réponses_Domaines!B2177</f>
        <v>D04</v>
      </c>
      <c r="B2177" t="str">
        <f>IFERROR(VLOOKUP(Réponses_Domaines!A2177,Réponses_Répondants!$A$2:$B$5000,2,FALSE),"")</f>
        <v>UGA</v>
      </c>
      <c r="C2177">
        <f>Réponses_Domaines!D2177</f>
        <v>0</v>
      </c>
      <c r="D2177" t="str">
        <f>B2177&amp;"|"&amp;A2177</f>
        <v>UGA|D04</v>
      </c>
      <c r="E2177">
        <f>IF(C2177="","",IF(COUNTIF($D$2:D2177,D2177)=1,1,0))</f>
        <v>0</v>
      </c>
    </row>
    <row r="2178" spans="1:5" x14ac:dyDescent="0.2">
      <c r="A2178" t="str">
        <f>Réponses_Domaines!B2178</f>
        <v>D05</v>
      </c>
      <c r="B2178" t="str">
        <f>IFERROR(VLOOKUP(Réponses_Domaines!A2178,Réponses_Répondants!$A$2:$B$5000,2,FALSE),"")</f>
        <v>UGA</v>
      </c>
      <c r="C2178">
        <f>Réponses_Domaines!D2178</f>
        <v>2</v>
      </c>
      <c r="D2178" t="str">
        <f>B2178&amp;"|"&amp;A2178</f>
        <v>UGA|D05</v>
      </c>
      <c r="E2178">
        <f>IF(C2178="","",IF(COUNTIF($D$2:D2178,D2178)=1,1,0))</f>
        <v>0</v>
      </c>
    </row>
    <row r="2179" spans="1:5" x14ac:dyDescent="0.2">
      <c r="A2179" t="str">
        <f>Réponses_Domaines!B2179</f>
        <v>D06</v>
      </c>
      <c r="B2179" t="str">
        <f>IFERROR(VLOOKUP(Réponses_Domaines!A2179,Réponses_Répondants!$A$2:$B$5000,2,FALSE),"")</f>
        <v>UGA</v>
      </c>
      <c r="C2179">
        <f>Réponses_Domaines!D2179</f>
        <v>4</v>
      </c>
      <c r="D2179" t="str">
        <f>B2179&amp;"|"&amp;A2179</f>
        <v>UGA|D06</v>
      </c>
      <c r="E2179">
        <f>IF(C2179="","",IF(COUNTIF($D$2:D2179,D2179)=1,1,0))</f>
        <v>0</v>
      </c>
    </row>
    <row r="2180" spans="1:5" x14ac:dyDescent="0.2">
      <c r="A2180" t="str">
        <f>Réponses_Domaines!B2180</f>
        <v>D07</v>
      </c>
      <c r="B2180" t="str">
        <f>IFERROR(VLOOKUP(Réponses_Domaines!A2180,Réponses_Répondants!$A$2:$B$5000,2,FALSE),"")</f>
        <v>UGA</v>
      </c>
      <c r="C2180">
        <f>Réponses_Domaines!D2180</f>
        <v>1</v>
      </c>
      <c r="D2180" t="str">
        <f>B2180&amp;"|"&amp;A2180</f>
        <v>UGA|D07</v>
      </c>
      <c r="E2180">
        <f>IF(C2180="","",IF(COUNTIF($D$2:D2180,D2180)=1,1,0))</f>
        <v>0</v>
      </c>
    </row>
    <row r="2181" spans="1:5" x14ac:dyDescent="0.2">
      <c r="A2181" t="str">
        <f>Réponses_Domaines!B2181</f>
        <v>D08</v>
      </c>
      <c r="B2181" t="str">
        <f>IFERROR(VLOOKUP(Réponses_Domaines!A2181,Réponses_Répondants!$A$2:$B$5000,2,FALSE),"")</f>
        <v>UGA</v>
      </c>
      <c r="C2181">
        <f>Réponses_Domaines!D2181</f>
        <v>0</v>
      </c>
      <c r="D2181" t="str">
        <f>B2181&amp;"|"&amp;A2181</f>
        <v>UGA|D08</v>
      </c>
      <c r="E2181">
        <f>IF(C2181="","",IF(COUNTIF($D$2:D2181,D2181)=1,1,0))</f>
        <v>0</v>
      </c>
    </row>
    <row r="2182" spans="1:5" x14ac:dyDescent="0.2">
      <c r="A2182" t="str">
        <f>Réponses_Domaines!B2182</f>
        <v>D09</v>
      </c>
      <c r="B2182" t="str">
        <f>IFERROR(VLOOKUP(Réponses_Domaines!A2182,Réponses_Répondants!$A$2:$B$5000,2,FALSE),"")</f>
        <v>UGA</v>
      </c>
      <c r="C2182">
        <f>Réponses_Domaines!D2182</f>
        <v>0</v>
      </c>
      <c r="D2182" t="str">
        <f>B2182&amp;"|"&amp;A2182</f>
        <v>UGA|D09</v>
      </c>
      <c r="E2182">
        <f>IF(C2182="","",IF(COUNTIF($D$2:D2182,D2182)=1,1,0))</f>
        <v>0</v>
      </c>
    </row>
    <row r="2183" spans="1:5" x14ac:dyDescent="0.2">
      <c r="A2183" t="str">
        <f>Réponses_Domaines!B2183</f>
        <v>D10</v>
      </c>
      <c r="B2183" t="str">
        <f>IFERROR(VLOOKUP(Réponses_Domaines!A2183,Réponses_Répondants!$A$2:$B$5000,2,FALSE),"")</f>
        <v>UGA</v>
      </c>
      <c r="C2183">
        <f>Réponses_Domaines!D2183</f>
        <v>0</v>
      </c>
      <c r="D2183" t="str">
        <f>B2183&amp;"|"&amp;A2183</f>
        <v>UGA|D10</v>
      </c>
      <c r="E2183">
        <f>IF(C2183="","",IF(COUNTIF($D$2:D2183,D2183)=1,1,0))</f>
        <v>0</v>
      </c>
    </row>
    <row r="2184" spans="1:5" x14ac:dyDescent="0.2">
      <c r="A2184" t="str">
        <f>Réponses_Domaines!B2184</f>
        <v>D11</v>
      </c>
      <c r="B2184" t="str">
        <f>IFERROR(VLOOKUP(Réponses_Domaines!A2184,Réponses_Répondants!$A$2:$B$5000,2,FALSE),"")</f>
        <v>UGA</v>
      </c>
      <c r="C2184">
        <f>Réponses_Domaines!D2184</f>
        <v>5</v>
      </c>
      <c r="D2184" t="str">
        <f>B2184&amp;"|"&amp;A2184</f>
        <v>UGA|D11</v>
      </c>
      <c r="E2184">
        <f>IF(C2184="","",IF(COUNTIF($D$2:D2184,D2184)=1,1,0))</f>
        <v>0</v>
      </c>
    </row>
    <row r="2185" spans="1:5" x14ac:dyDescent="0.2">
      <c r="A2185" t="str">
        <f>Réponses_Domaines!B2185</f>
        <v>D12</v>
      </c>
      <c r="B2185" t="str">
        <f>IFERROR(VLOOKUP(Réponses_Domaines!A2185,Réponses_Répondants!$A$2:$B$5000,2,FALSE),"")</f>
        <v>UGA</v>
      </c>
      <c r="C2185">
        <f>Réponses_Domaines!D2185</f>
        <v>0</v>
      </c>
      <c r="D2185" t="str">
        <f>B2185&amp;"|"&amp;A2185</f>
        <v>UGA|D12</v>
      </c>
      <c r="E2185">
        <f>IF(C2185="","",IF(COUNTIF($D$2:D2185,D2185)=1,1,0))</f>
        <v>0</v>
      </c>
    </row>
    <row r="2186" spans="1:5" x14ac:dyDescent="0.2">
      <c r="A2186" t="str">
        <f>Réponses_Domaines!B2186</f>
        <v>D01</v>
      </c>
      <c r="B2186" t="str">
        <f>IFERROR(VLOOKUP(Réponses_Domaines!A2186,Réponses_Répondants!$A$2:$B$5000,2,FALSE),"")</f>
        <v>TGO</v>
      </c>
      <c r="C2186">
        <f>Réponses_Domaines!D2186</f>
        <v>1</v>
      </c>
      <c r="D2186" t="str">
        <f>B2186&amp;"|"&amp;A2186</f>
        <v>TGO|D01</v>
      </c>
      <c r="E2186">
        <f>IF(C2186="","",IF(COUNTIF($D$2:D2186,D2186)=1,1,0))</f>
        <v>0</v>
      </c>
    </row>
    <row r="2187" spans="1:5" x14ac:dyDescent="0.2">
      <c r="A2187" t="str">
        <f>Réponses_Domaines!B2187</f>
        <v>D02</v>
      </c>
      <c r="B2187" t="str">
        <f>IFERROR(VLOOKUP(Réponses_Domaines!A2187,Réponses_Répondants!$A$2:$B$5000,2,FALSE),"")</f>
        <v>TGO</v>
      </c>
      <c r="C2187">
        <f>Réponses_Domaines!D2187</f>
        <v>0</v>
      </c>
      <c r="D2187" t="str">
        <f>B2187&amp;"|"&amp;A2187</f>
        <v>TGO|D02</v>
      </c>
      <c r="E2187">
        <f>IF(C2187="","",IF(COUNTIF($D$2:D2187,D2187)=1,1,0))</f>
        <v>0</v>
      </c>
    </row>
    <row r="2188" spans="1:5" x14ac:dyDescent="0.2">
      <c r="A2188" t="str">
        <f>Réponses_Domaines!B2188</f>
        <v>D03</v>
      </c>
      <c r="B2188" t="str">
        <f>IFERROR(VLOOKUP(Réponses_Domaines!A2188,Réponses_Répondants!$A$2:$B$5000,2,FALSE),"")</f>
        <v>TGO</v>
      </c>
      <c r="C2188">
        <f>Réponses_Domaines!D2188</f>
        <v>0</v>
      </c>
      <c r="D2188" t="str">
        <f>B2188&amp;"|"&amp;A2188</f>
        <v>TGO|D03</v>
      </c>
      <c r="E2188">
        <f>IF(C2188="","",IF(COUNTIF($D$2:D2188,D2188)=1,1,0))</f>
        <v>0</v>
      </c>
    </row>
    <row r="2189" spans="1:5" x14ac:dyDescent="0.2">
      <c r="A2189" t="str">
        <f>Réponses_Domaines!B2189</f>
        <v>D04</v>
      </c>
      <c r="B2189" t="str">
        <f>IFERROR(VLOOKUP(Réponses_Domaines!A2189,Réponses_Répondants!$A$2:$B$5000,2,FALSE),"")</f>
        <v>TGO</v>
      </c>
      <c r="C2189">
        <f>Réponses_Domaines!D2189</f>
        <v>4</v>
      </c>
      <c r="D2189" t="str">
        <f>B2189&amp;"|"&amp;A2189</f>
        <v>TGO|D04</v>
      </c>
      <c r="E2189">
        <f>IF(C2189="","",IF(COUNTIF($D$2:D2189,D2189)=1,1,0))</f>
        <v>0</v>
      </c>
    </row>
    <row r="2190" spans="1:5" x14ac:dyDescent="0.2">
      <c r="A2190" t="str">
        <f>Réponses_Domaines!B2190</f>
        <v>D05</v>
      </c>
      <c r="B2190" t="str">
        <f>IFERROR(VLOOKUP(Réponses_Domaines!A2190,Réponses_Répondants!$A$2:$B$5000,2,FALSE),"")</f>
        <v>TGO</v>
      </c>
      <c r="C2190">
        <f>Réponses_Domaines!D2190</f>
        <v>0</v>
      </c>
      <c r="D2190" t="str">
        <f>B2190&amp;"|"&amp;A2190</f>
        <v>TGO|D05</v>
      </c>
      <c r="E2190">
        <f>IF(C2190="","",IF(COUNTIF($D$2:D2190,D2190)=1,1,0))</f>
        <v>0</v>
      </c>
    </row>
    <row r="2191" spans="1:5" x14ac:dyDescent="0.2">
      <c r="A2191" t="str">
        <f>Réponses_Domaines!B2191</f>
        <v>D06</v>
      </c>
      <c r="B2191" t="str">
        <f>IFERROR(VLOOKUP(Réponses_Domaines!A2191,Réponses_Répondants!$A$2:$B$5000,2,FALSE),"")</f>
        <v>TGO</v>
      </c>
      <c r="C2191">
        <f>Réponses_Domaines!D2191</f>
        <v>0</v>
      </c>
      <c r="D2191" t="str">
        <f>B2191&amp;"|"&amp;A2191</f>
        <v>TGO|D06</v>
      </c>
      <c r="E2191">
        <f>IF(C2191="","",IF(COUNTIF($D$2:D2191,D2191)=1,1,0))</f>
        <v>0</v>
      </c>
    </row>
    <row r="2192" spans="1:5" x14ac:dyDescent="0.2">
      <c r="A2192" t="str">
        <f>Réponses_Domaines!B2192</f>
        <v>D07</v>
      </c>
      <c r="B2192" t="str">
        <f>IFERROR(VLOOKUP(Réponses_Domaines!A2192,Réponses_Répondants!$A$2:$B$5000,2,FALSE),"")</f>
        <v>TGO</v>
      </c>
      <c r="C2192">
        <f>Réponses_Domaines!D2192</f>
        <v>0</v>
      </c>
      <c r="D2192" t="str">
        <f>B2192&amp;"|"&amp;A2192</f>
        <v>TGO|D07</v>
      </c>
      <c r="E2192">
        <f>IF(C2192="","",IF(COUNTIF($D$2:D2192,D2192)=1,1,0))</f>
        <v>0</v>
      </c>
    </row>
    <row r="2193" spans="1:5" x14ac:dyDescent="0.2">
      <c r="A2193" t="str">
        <f>Réponses_Domaines!B2193</f>
        <v>D08</v>
      </c>
      <c r="B2193" t="str">
        <f>IFERROR(VLOOKUP(Réponses_Domaines!A2193,Réponses_Répondants!$A$2:$B$5000,2,FALSE),"")</f>
        <v>TGO</v>
      </c>
      <c r="C2193">
        <f>Réponses_Domaines!D2193</f>
        <v>3</v>
      </c>
      <c r="D2193" t="str">
        <f>B2193&amp;"|"&amp;A2193</f>
        <v>TGO|D08</v>
      </c>
      <c r="E2193">
        <f>IF(C2193="","",IF(COUNTIF($D$2:D2193,D2193)=1,1,0))</f>
        <v>0</v>
      </c>
    </row>
    <row r="2194" spans="1:5" x14ac:dyDescent="0.2">
      <c r="A2194" t="str">
        <f>Réponses_Domaines!B2194</f>
        <v>D09</v>
      </c>
      <c r="B2194" t="str">
        <f>IFERROR(VLOOKUP(Réponses_Domaines!A2194,Réponses_Répondants!$A$2:$B$5000,2,FALSE),"")</f>
        <v>TGO</v>
      </c>
      <c r="C2194">
        <f>Réponses_Domaines!D2194</f>
        <v>5</v>
      </c>
      <c r="D2194" t="str">
        <f>B2194&amp;"|"&amp;A2194</f>
        <v>TGO|D09</v>
      </c>
      <c r="E2194">
        <f>IF(C2194="","",IF(COUNTIF($D$2:D2194,D2194)=1,1,0))</f>
        <v>0</v>
      </c>
    </row>
    <row r="2195" spans="1:5" x14ac:dyDescent="0.2">
      <c r="A2195" t="str">
        <f>Réponses_Domaines!B2195</f>
        <v>D10</v>
      </c>
      <c r="B2195" t="str">
        <f>IFERROR(VLOOKUP(Réponses_Domaines!A2195,Réponses_Répondants!$A$2:$B$5000,2,FALSE),"")</f>
        <v>TGO</v>
      </c>
      <c r="C2195">
        <f>Réponses_Domaines!D2195</f>
        <v>0</v>
      </c>
      <c r="D2195" t="str">
        <f>B2195&amp;"|"&amp;A2195</f>
        <v>TGO|D10</v>
      </c>
      <c r="E2195">
        <f>IF(C2195="","",IF(COUNTIF($D$2:D2195,D2195)=1,1,0))</f>
        <v>0</v>
      </c>
    </row>
    <row r="2196" spans="1:5" x14ac:dyDescent="0.2">
      <c r="A2196" t="str">
        <f>Réponses_Domaines!B2196</f>
        <v>D11</v>
      </c>
      <c r="B2196" t="str">
        <f>IFERROR(VLOOKUP(Réponses_Domaines!A2196,Réponses_Répondants!$A$2:$B$5000,2,FALSE),"")</f>
        <v>TGO</v>
      </c>
      <c r="C2196">
        <f>Réponses_Domaines!D2196</f>
        <v>2</v>
      </c>
      <c r="D2196" t="str">
        <f>B2196&amp;"|"&amp;A2196</f>
        <v>TGO|D11</v>
      </c>
      <c r="E2196">
        <f>IF(C2196="","",IF(COUNTIF($D$2:D2196,D2196)=1,1,0))</f>
        <v>0</v>
      </c>
    </row>
    <row r="2197" spans="1:5" x14ac:dyDescent="0.2">
      <c r="A2197" t="str">
        <f>Réponses_Domaines!B2197</f>
        <v>D12</v>
      </c>
      <c r="B2197" t="str">
        <f>IFERROR(VLOOKUP(Réponses_Domaines!A2197,Réponses_Répondants!$A$2:$B$5000,2,FALSE),"")</f>
        <v>TGO</v>
      </c>
      <c r="C2197">
        <f>Réponses_Domaines!D2197</f>
        <v>0</v>
      </c>
      <c r="D2197" t="str">
        <f>B2197&amp;"|"&amp;A2197</f>
        <v>TGO|D12</v>
      </c>
      <c r="E2197">
        <f>IF(C2197="","",IF(COUNTIF($D$2:D2197,D2197)=1,1,0))</f>
        <v>0</v>
      </c>
    </row>
    <row r="2198" spans="1:5" x14ac:dyDescent="0.2">
      <c r="A2198" t="str">
        <f>Réponses_Domaines!B2198</f>
        <v>D01</v>
      </c>
      <c r="B2198" t="str">
        <f>IFERROR(VLOOKUP(Réponses_Domaines!A2198,Réponses_Répondants!$A$2:$B$5000,2,FALSE),"")</f>
        <v>GIN</v>
      </c>
      <c r="C2198">
        <f>Réponses_Domaines!D2198</f>
        <v>0</v>
      </c>
      <c r="D2198" t="str">
        <f>B2198&amp;"|"&amp;A2198</f>
        <v>GIN|D01</v>
      </c>
      <c r="E2198">
        <f>IF(C2198="","",IF(COUNTIF($D$2:D2198,D2198)=1,1,0))</f>
        <v>0</v>
      </c>
    </row>
    <row r="2199" spans="1:5" x14ac:dyDescent="0.2">
      <c r="A2199" t="str">
        <f>Réponses_Domaines!B2199</f>
        <v>D02</v>
      </c>
      <c r="B2199" t="str">
        <f>IFERROR(VLOOKUP(Réponses_Domaines!A2199,Réponses_Répondants!$A$2:$B$5000,2,FALSE),"")</f>
        <v>GIN</v>
      </c>
      <c r="C2199">
        <f>Réponses_Domaines!D2199</f>
        <v>3</v>
      </c>
      <c r="D2199" t="str">
        <f>B2199&amp;"|"&amp;A2199</f>
        <v>GIN|D02</v>
      </c>
      <c r="E2199">
        <f>IF(C2199="","",IF(COUNTIF($D$2:D2199,D2199)=1,1,0))</f>
        <v>0</v>
      </c>
    </row>
    <row r="2200" spans="1:5" x14ac:dyDescent="0.2">
      <c r="A2200" t="str">
        <f>Réponses_Domaines!B2200</f>
        <v>D03</v>
      </c>
      <c r="B2200" t="str">
        <f>IFERROR(VLOOKUP(Réponses_Domaines!A2200,Réponses_Répondants!$A$2:$B$5000,2,FALSE),"")</f>
        <v>GIN</v>
      </c>
      <c r="C2200">
        <f>Réponses_Domaines!D2200</f>
        <v>0</v>
      </c>
      <c r="D2200" t="str">
        <f>B2200&amp;"|"&amp;A2200</f>
        <v>GIN|D03</v>
      </c>
      <c r="E2200">
        <f>IF(C2200="","",IF(COUNTIF($D$2:D2200,D2200)=1,1,0))</f>
        <v>0</v>
      </c>
    </row>
    <row r="2201" spans="1:5" x14ac:dyDescent="0.2">
      <c r="A2201" t="str">
        <f>Réponses_Domaines!B2201</f>
        <v>D04</v>
      </c>
      <c r="B2201" t="str">
        <f>IFERROR(VLOOKUP(Réponses_Domaines!A2201,Réponses_Répondants!$A$2:$B$5000,2,FALSE),"")</f>
        <v>GIN</v>
      </c>
      <c r="C2201">
        <f>Réponses_Domaines!D2201</f>
        <v>2</v>
      </c>
      <c r="D2201" t="str">
        <f>B2201&amp;"|"&amp;A2201</f>
        <v>GIN|D04</v>
      </c>
      <c r="E2201">
        <f>IF(C2201="","",IF(COUNTIF($D$2:D2201,D2201)=1,1,0))</f>
        <v>0</v>
      </c>
    </row>
    <row r="2202" spans="1:5" x14ac:dyDescent="0.2">
      <c r="A2202" t="str">
        <f>Réponses_Domaines!B2202</f>
        <v>D05</v>
      </c>
      <c r="B2202" t="str">
        <f>IFERROR(VLOOKUP(Réponses_Domaines!A2202,Réponses_Répondants!$A$2:$B$5000,2,FALSE),"")</f>
        <v>GIN</v>
      </c>
      <c r="C2202">
        <f>Réponses_Domaines!D2202</f>
        <v>0</v>
      </c>
      <c r="D2202" t="str">
        <f>B2202&amp;"|"&amp;A2202</f>
        <v>GIN|D05</v>
      </c>
      <c r="E2202">
        <f>IF(C2202="","",IF(COUNTIF($D$2:D2202,D2202)=1,1,0))</f>
        <v>0</v>
      </c>
    </row>
    <row r="2203" spans="1:5" x14ac:dyDescent="0.2">
      <c r="A2203" t="str">
        <f>Réponses_Domaines!B2203</f>
        <v>D06</v>
      </c>
      <c r="B2203" t="str">
        <f>IFERROR(VLOOKUP(Réponses_Domaines!A2203,Réponses_Répondants!$A$2:$B$5000,2,FALSE),"")</f>
        <v>GIN</v>
      </c>
      <c r="C2203">
        <f>Réponses_Domaines!D2203</f>
        <v>1</v>
      </c>
      <c r="D2203" t="str">
        <f>B2203&amp;"|"&amp;A2203</f>
        <v>GIN|D06</v>
      </c>
      <c r="E2203">
        <f>IF(C2203="","",IF(COUNTIF($D$2:D2203,D2203)=1,1,0))</f>
        <v>0</v>
      </c>
    </row>
    <row r="2204" spans="1:5" x14ac:dyDescent="0.2">
      <c r="A2204" t="str">
        <f>Réponses_Domaines!B2204</f>
        <v>D07</v>
      </c>
      <c r="B2204" t="str">
        <f>IFERROR(VLOOKUP(Réponses_Domaines!A2204,Réponses_Répondants!$A$2:$B$5000,2,FALSE),"")</f>
        <v>GIN</v>
      </c>
      <c r="C2204">
        <f>Réponses_Domaines!D2204</f>
        <v>0</v>
      </c>
      <c r="D2204" t="str">
        <f>B2204&amp;"|"&amp;A2204</f>
        <v>GIN|D07</v>
      </c>
      <c r="E2204">
        <f>IF(C2204="","",IF(COUNTIF($D$2:D2204,D2204)=1,1,0))</f>
        <v>0</v>
      </c>
    </row>
    <row r="2205" spans="1:5" x14ac:dyDescent="0.2">
      <c r="A2205" t="str">
        <f>Réponses_Domaines!B2205</f>
        <v>D08</v>
      </c>
      <c r="B2205" t="str">
        <f>IFERROR(VLOOKUP(Réponses_Domaines!A2205,Réponses_Répondants!$A$2:$B$5000,2,FALSE),"")</f>
        <v>GIN</v>
      </c>
      <c r="C2205">
        <f>Réponses_Domaines!D2205</f>
        <v>0</v>
      </c>
      <c r="D2205" t="str">
        <f>B2205&amp;"|"&amp;A2205</f>
        <v>GIN|D08</v>
      </c>
      <c r="E2205">
        <f>IF(C2205="","",IF(COUNTIF($D$2:D2205,D2205)=1,1,0))</f>
        <v>0</v>
      </c>
    </row>
    <row r="2206" spans="1:5" x14ac:dyDescent="0.2">
      <c r="A2206" t="str">
        <f>Réponses_Domaines!B2206</f>
        <v>D09</v>
      </c>
      <c r="B2206" t="str">
        <f>IFERROR(VLOOKUP(Réponses_Domaines!A2206,Réponses_Répondants!$A$2:$B$5000,2,FALSE),"")</f>
        <v>GIN</v>
      </c>
      <c r="C2206">
        <f>Réponses_Domaines!D2206</f>
        <v>4</v>
      </c>
      <c r="D2206" t="str">
        <f>B2206&amp;"|"&amp;A2206</f>
        <v>GIN|D09</v>
      </c>
      <c r="E2206">
        <f>IF(C2206="","",IF(COUNTIF($D$2:D2206,D2206)=1,1,0))</f>
        <v>0</v>
      </c>
    </row>
    <row r="2207" spans="1:5" x14ac:dyDescent="0.2">
      <c r="A2207" t="str">
        <f>Réponses_Domaines!B2207</f>
        <v>D10</v>
      </c>
      <c r="B2207" t="str">
        <f>IFERROR(VLOOKUP(Réponses_Domaines!A2207,Réponses_Répondants!$A$2:$B$5000,2,FALSE),"")</f>
        <v>GIN</v>
      </c>
      <c r="C2207">
        <f>Réponses_Domaines!D2207</f>
        <v>0</v>
      </c>
      <c r="D2207" t="str">
        <f>B2207&amp;"|"&amp;A2207</f>
        <v>GIN|D10</v>
      </c>
      <c r="E2207">
        <f>IF(C2207="","",IF(COUNTIF($D$2:D2207,D2207)=1,1,0))</f>
        <v>0</v>
      </c>
    </row>
    <row r="2208" spans="1:5" x14ac:dyDescent="0.2">
      <c r="A2208" t="str">
        <f>Réponses_Domaines!B2208</f>
        <v>D11</v>
      </c>
      <c r="B2208" t="str">
        <f>IFERROR(VLOOKUP(Réponses_Domaines!A2208,Réponses_Répondants!$A$2:$B$5000,2,FALSE),"")</f>
        <v>GIN</v>
      </c>
      <c r="C2208">
        <f>Réponses_Domaines!D2208</f>
        <v>0</v>
      </c>
      <c r="D2208" t="str">
        <f>B2208&amp;"|"&amp;A2208</f>
        <v>GIN|D11</v>
      </c>
      <c r="E2208">
        <f>IF(C2208="","",IF(COUNTIF($D$2:D2208,D2208)=1,1,0))</f>
        <v>0</v>
      </c>
    </row>
    <row r="2209" spans="1:5" x14ac:dyDescent="0.2">
      <c r="A2209" t="str">
        <f>Réponses_Domaines!B2209</f>
        <v>D12</v>
      </c>
      <c r="B2209" t="str">
        <f>IFERROR(VLOOKUP(Réponses_Domaines!A2209,Réponses_Répondants!$A$2:$B$5000,2,FALSE),"")</f>
        <v>GIN</v>
      </c>
      <c r="C2209">
        <f>Réponses_Domaines!D2209</f>
        <v>5</v>
      </c>
      <c r="D2209" t="str">
        <f>B2209&amp;"|"&amp;A2209</f>
        <v>GIN|D12</v>
      </c>
      <c r="E2209">
        <f>IF(C2209="","",IF(COUNTIF($D$2:D2209,D2209)=1,1,0))</f>
        <v>0</v>
      </c>
    </row>
    <row r="2210" spans="1:5" x14ac:dyDescent="0.2">
      <c r="A2210" t="str">
        <f>Réponses_Domaines!B2210</f>
        <v>D01</v>
      </c>
      <c r="B2210" t="str">
        <f>IFERROR(VLOOKUP(Réponses_Domaines!A2210,Réponses_Répondants!$A$2:$B$5000,2,FALSE),"")</f>
        <v>DZA</v>
      </c>
      <c r="C2210">
        <f>Réponses_Domaines!D2210</f>
        <v>1</v>
      </c>
      <c r="D2210" t="str">
        <f>B2210&amp;"|"&amp;A2210</f>
        <v>DZA|D01</v>
      </c>
      <c r="E2210">
        <f>IF(C2210="","",IF(COUNTIF($D$2:D2210,D2210)=1,1,0))</f>
        <v>0</v>
      </c>
    </row>
    <row r="2211" spans="1:5" x14ac:dyDescent="0.2">
      <c r="A2211" t="str">
        <f>Réponses_Domaines!B2211</f>
        <v>D02</v>
      </c>
      <c r="B2211" t="str">
        <f>IFERROR(VLOOKUP(Réponses_Domaines!A2211,Réponses_Répondants!$A$2:$B$5000,2,FALSE),"")</f>
        <v>DZA</v>
      </c>
      <c r="C2211">
        <f>Réponses_Domaines!D2211</f>
        <v>5</v>
      </c>
      <c r="D2211" t="str">
        <f>B2211&amp;"|"&amp;A2211</f>
        <v>DZA|D02</v>
      </c>
      <c r="E2211">
        <f>IF(C2211="","",IF(COUNTIF($D$2:D2211,D2211)=1,1,0))</f>
        <v>0</v>
      </c>
    </row>
    <row r="2212" spans="1:5" x14ac:dyDescent="0.2">
      <c r="A2212" t="str">
        <f>Réponses_Domaines!B2212</f>
        <v>D03</v>
      </c>
      <c r="B2212" t="str">
        <f>IFERROR(VLOOKUP(Réponses_Domaines!A2212,Réponses_Répondants!$A$2:$B$5000,2,FALSE),"")</f>
        <v>DZA</v>
      </c>
      <c r="C2212">
        <f>Réponses_Domaines!D2212</f>
        <v>0</v>
      </c>
      <c r="D2212" t="str">
        <f>B2212&amp;"|"&amp;A2212</f>
        <v>DZA|D03</v>
      </c>
      <c r="E2212">
        <f>IF(C2212="","",IF(COUNTIF($D$2:D2212,D2212)=1,1,0))</f>
        <v>0</v>
      </c>
    </row>
    <row r="2213" spans="1:5" x14ac:dyDescent="0.2">
      <c r="A2213" t="str">
        <f>Réponses_Domaines!B2213</f>
        <v>D04</v>
      </c>
      <c r="B2213" t="str">
        <f>IFERROR(VLOOKUP(Réponses_Domaines!A2213,Réponses_Répondants!$A$2:$B$5000,2,FALSE),"")</f>
        <v>DZA</v>
      </c>
      <c r="C2213">
        <f>Réponses_Domaines!D2213</f>
        <v>3</v>
      </c>
      <c r="D2213" t="str">
        <f>B2213&amp;"|"&amp;A2213</f>
        <v>DZA|D04</v>
      </c>
      <c r="E2213">
        <f>IF(C2213="","",IF(COUNTIF($D$2:D2213,D2213)=1,1,0))</f>
        <v>0</v>
      </c>
    </row>
    <row r="2214" spans="1:5" x14ac:dyDescent="0.2">
      <c r="A2214" t="str">
        <f>Réponses_Domaines!B2214</f>
        <v>D05</v>
      </c>
      <c r="B2214" t="str">
        <f>IFERROR(VLOOKUP(Réponses_Domaines!A2214,Réponses_Répondants!$A$2:$B$5000,2,FALSE),"")</f>
        <v>DZA</v>
      </c>
      <c r="C2214">
        <f>Réponses_Domaines!D2214</f>
        <v>0</v>
      </c>
      <c r="D2214" t="str">
        <f>B2214&amp;"|"&amp;A2214</f>
        <v>DZA|D05</v>
      </c>
      <c r="E2214">
        <f>IF(C2214="","",IF(COUNTIF($D$2:D2214,D2214)=1,1,0))</f>
        <v>0</v>
      </c>
    </row>
    <row r="2215" spans="1:5" x14ac:dyDescent="0.2">
      <c r="A2215" t="str">
        <f>Réponses_Domaines!B2215</f>
        <v>D06</v>
      </c>
      <c r="B2215" t="str">
        <f>IFERROR(VLOOKUP(Réponses_Domaines!A2215,Réponses_Répondants!$A$2:$B$5000,2,FALSE),"")</f>
        <v>DZA</v>
      </c>
      <c r="C2215">
        <f>Réponses_Domaines!D2215</f>
        <v>0</v>
      </c>
      <c r="D2215" t="str">
        <f>B2215&amp;"|"&amp;A2215</f>
        <v>DZA|D06</v>
      </c>
      <c r="E2215">
        <f>IF(C2215="","",IF(COUNTIF($D$2:D2215,D2215)=1,1,0))</f>
        <v>0</v>
      </c>
    </row>
    <row r="2216" spans="1:5" x14ac:dyDescent="0.2">
      <c r="A2216" t="str">
        <f>Réponses_Domaines!B2216</f>
        <v>D07</v>
      </c>
      <c r="B2216" t="str">
        <f>IFERROR(VLOOKUP(Réponses_Domaines!A2216,Réponses_Répondants!$A$2:$B$5000,2,FALSE),"")</f>
        <v>DZA</v>
      </c>
      <c r="C2216">
        <f>Réponses_Domaines!D2216</f>
        <v>0</v>
      </c>
      <c r="D2216" t="str">
        <f>B2216&amp;"|"&amp;A2216</f>
        <v>DZA|D07</v>
      </c>
      <c r="E2216">
        <f>IF(C2216="","",IF(COUNTIF($D$2:D2216,D2216)=1,1,0))</f>
        <v>0</v>
      </c>
    </row>
    <row r="2217" spans="1:5" x14ac:dyDescent="0.2">
      <c r="A2217" t="str">
        <f>Réponses_Domaines!B2217</f>
        <v>D08</v>
      </c>
      <c r="B2217" t="str">
        <f>IFERROR(VLOOKUP(Réponses_Domaines!A2217,Réponses_Répondants!$A$2:$B$5000,2,FALSE),"")</f>
        <v>DZA</v>
      </c>
      <c r="C2217">
        <f>Réponses_Domaines!D2217</f>
        <v>2</v>
      </c>
      <c r="D2217" t="str">
        <f>B2217&amp;"|"&amp;A2217</f>
        <v>DZA|D08</v>
      </c>
      <c r="E2217">
        <f>IF(C2217="","",IF(COUNTIF($D$2:D2217,D2217)=1,1,0))</f>
        <v>0</v>
      </c>
    </row>
    <row r="2218" spans="1:5" x14ac:dyDescent="0.2">
      <c r="A2218" t="str">
        <f>Réponses_Domaines!B2218</f>
        <v>D09</v>
      </c>
      <c r="B2218" t="str">
        <f>IFERROR(VLOOKUP(Réponses_Domaines!A2218,Réponses_Répondants!$A$2:$B$5000,2,FALSE),"")</f>
        <v>DZA</v>
      </c>
      <c r="C2218">
        <f>Réponses_Domaines!D2218</f>
        <v>0</v>
      </c>
      <c r="D2218" t="str">
        <f>B2218&amp;"|"&amp;A2218</f>
        <v>DZA|D09</v>
      </c>
      <c r="E2218">
        <f>IF(C2218="","",IF(COUNTIF($D$2:D2218,D2218)=1,1,0))</f>
        <v>0</v>
      </c>
    </row>
    <row r="2219" spans="1:5" x14ac:dyDescent="0.2">
      <c r="A2219" t="str">
        <f>Réponses_Domaines!B2219</f>
        <v>D10</v>
      </c>
      <c r="B2219" t="str">
        <f>IFERROR(VLOOKUP(Réponses_Domaines!A2219,Réponses_Répondants!$A$2:$B$5000,2,FALSE),"")</f>
        <v>DZA</v>
      </c>
      <c r="C2219">
        <f>Réponses_Domaines!D2219</f>
        <v>0</v>
      </c>
      <c r="D2219" t="str">
        <f>B2219&amp;"|"&amp;A2219</f>
        <v>DZA|D10</v>
      </c>
      <c r="E2219">
        <f>IF(C2219="","",IF(COUNTIF($D$2:D2219,D2219)=1,1,0))</f>
        <v>0</v>
      </c>
    </row>
    <row r="2220" spans="1:5" x14ac:dyDescent="0.2">
      <c r="A2220" t="str">
        <f>Réponses_Domaines!B2220</f>
        <v>D11</v>
      </c>
      <c r="B2220" t="str">
        <f>IFERROR(VLOOKUP(Réponses_Domaines!A2220,Réponses_Répondants!$A$2:$B$5000,2,FALSE),"")</f>
        <v>DZA</v>
      </c>
      <c r="C2220">
        <f>Réponses_Domaines!D2220</f>
        <v>0</v>
      </c>
      <c r="D2220" t="str">
        <f>B2220&amp;"|"&amp;A2220</f>
        <v>DZA|D11</v>
      </c>
      <c r="E2220">
        <f>IF(C2220="","",IF(COUNTIF($D$2:D2220,D2220)=1,1,0))</f>
        <v>0</v>
      </c>
    </row>
    <row r="2221" spans="1:5" x14ac:dyDescent="0.2">
      <c r="A2221" t="str">
        <f>Réponses_Domaines!B2221</f>
        <v>D12</v>
      </c>
      <c r="B2221" t="str">
        <f>IFERROR(VLOOKUP(Réponses_Domaines!A2221,Réponses_Répondants!$A$2:$B$5000,2,FALSE),"")</f>
        <v>DZA</v>
      </c>
      <c r="C2221">
        <f>Réponses_Domaines!D2221</f>
        <v>4</v>
      </c>
      <c r="D2221" t="str">
        <f>B2221&amp;"|"&amp;A2221</f>
        <v>DZA|D12</v>
      </c>
      <c r="E2221">
        <f>IF(C2221="","",IF(COUNTIF($D$2:D2221,D2221)=1,1,0))</f>
        <v>0</v>
      </c>
    </row>
    <row r="2222" spans="1:5" x14ac:dyDescent="0.2">
      <c r="A2222" t="str">
        <f>Réponses_Domaines!B2222</f>
        <v>D01</v>
      </c>
      <c r="B2222" t="str">
        <f>IFERROR(VLOOKUP(Réponses_Domaines!A2222,Réponses_Répondants!$A$2:$B$5000,2,FALSE),"")</f>
        <v>MLI</v>
      </c>
      <c r="C2222">
        <f>Réponses_Domaines!D2222</f>
        <v>0</v>
      </c>
      <c r="D2222" t="str">
        <f>B2222&amp;"|"&amp;A2222</f>
        <v>MLI|D01</v>
      </c>
      <c r="E2222">
        <f>IF(C2222="","",IF(COUNTIF($D$2:D2222,D2222)=1,1,0))</f>
        <v>0</v>
      </c>
    </row>
    <row r="2223" spans="1:5" x14ac:dyDescent="0.2">
      <c r="A2223" t="str">
        <f>Réponses_Domaines!B2223</f>
        <v>D02</v>
      </c>
      <c r="B2223" t="str">
        <f>IFERROR(VLOOKUP(Réponses_Domaines!A2223,Réponses_Répondants!$A$2:$B$5000,2,FALSE),"")</f>
        <v>MLI</v>
      </c>
      <c r="C2223">
        <f>Réponses_Domaines!D2223</f>
        <v>0</v>
      </c>
      <c r="D2223" t="str">
        <f>B2223&amp;"|"&amp;A2223</f>
        <v>MLI|D02</v>
      </c>
      <c r="E2223">
        <f>IF(C2223="","",IF(COUNTIF($D$2:D2223,D2223)=1,1,0))</f>
        <v>0</v>
      </c>
    </row>
    <row r="2224" spans="1:5" x14ac:dyDescent="0.2">
      <c r="A2224" t="str">
        <f>Réponses_Domaines!B2224</f>
        <v>D03</v>
      </c>
      <c r="B2224" t="str">
        <f>IFERROR(VLOOKUP(Réponses_Domaines!A2224,Réponses_Répondants!$A$2:$B$5000,2,FALSE),"")</f>
        <v>MLI</v>
      </c>
      <c r="C2224">
        <f>Réponses_Domaines!D2224</f>
        <v>2</v>
      </c>
      <c r="D2224" t="str">
        <f>B2224&amp;"|"&amp;A2224</f>
        <v>MLI|D03</v>
      </c>
      <c r="E2224">
        <f>IF(C2224="","",IF(COUNTIF($D$2:D2224,D2224)=1,1,0))</f>
        <v>0</v>
      </c>
    </row>
    <row r="2225" spans="1:5" x14ac:dyDescent="0.2">
      <c r="A2225" t="str">
        <f>Réponses_Domaines!B2225</f>
        <v>D04</v>
      </c>
      <c r="B2225" t="str">
        <f>IFERROR(VLOOKUP(Réponses_Domaines!A2225,Réponses_Répondants!$A$2:$B$5000,2,FALSE),"")</f>
        <v>MLI</v>
      </c>
      <c r="C2225">
        <f>Réponses_Domaines!D2225</f>
        <v>4</v>
      </c>
      <c r="D2225" t="str">
        <f>B2225&amp;"|"&amp;A2225</f>
        <v>MLI|D04</v>
      </c>
      <c r="E2225">
        <f>IF(C2225="","",IF(COUNTIF($D$2:D2225,D2225)=1,1,0))</f>
        <v>0</v>
      </c>
    </row>
    <row r="2226" spans="1:5" x14ac:dyDescent="0.2">
      <c r="A2226" t="str">
        <f>Réponses_Domaines!B2226</f>
        <v>D05</v>
      </c>
      <c r="B2226" t="str">
        <f>IFERROR(VLOOKUP(Réponses_Domaines!A2226,Réponses_Répondants!$A$2:$B$5000,2,FALSE),"")</f>
        <v>MLI</v>
      </c>
      <c r="C2226">
        <f>Réponses_Domaines!D2226</f>
        <v>0</v>
      </c>
      <c r="D2226" t="str">
        <f>B2226&amp;"|"&amp;A2226</f>
        <v>MLI|D05</v>
      </c>
      <c r="E2226">
        <f>IF(C2226="","",IF(COUNTIF($D$2:D2226,D2226)=1,1,0))</f>
        <v>0</v>
      </c>
    </row>
    <row r="2227" spans="1:5" x14ac:dyDescent="0.2">
      <c r="A2227" t="str">
        <f>Réponses_Domaines!B2227</f>
        <v>D06</v>
      </c>
      <c r="B2227" t="str">
        <f>IFERROR(VLOOKUP(Réponses_Domaines!A2227,Réponses_Répondants!$A$2:$B$5000,2,FALSE),"")</f>
        <v>MLI</v>
      </c>
      <c r="C2227">
        <f>Réponses_Domaines!D2227</f>
        <v>5</v>
      </c>
      <c r="D2227" t="str">
        <f>B2227&amp;"|"&amp;A2227</f>
        <v>MLI|D06</v>
      </c>
      <c r="E2227">
        <f>IF(C2227="","",IF(COUNTIF($D$2:D2227,D2227)=1,1,0))</f>
        <v>0</v>
      </c>
    </row>
    <row r="2228" spans="1:5" x14ac:dyDescent="0.2">
      <c r="A2228" t="str">
        <f>Réponses_Domaines!B2228</f>
        <v>D07</v>
      </c>
      <c r="B2228" t="str">
        <f>IFERROR(VLOOKUP(Réponses_Domaines!A2228,Réponses_Répondants!$A$2:$B$5000,2,FALSE),"")</f>
        <v>MLI</v>
      </c>
      <c r="C2228">
        <f>Réponses_Domaines!D2228</f>
        <v>0</v>
      </c>
      <c r="D2228" t="str">
        <f>B2228&amp;"|"&amp;A2228</f>
        <v>MLI|D07</v>
      </c>
      <c r="E2228">
        <f>IF(C2228="","",IF(COUNTIF($D$2:D2228,D2228)=1,1,0))</f>
        <v>0</v>
      </c>
    </row>
    <row r="2229" spans="1:5" x14ac:dyDescent="0.2">
      <c r="A2229" t="str">
        <f>Réponses_Domaines!B2229</f>
        <v>D08</v>
      </c>
      <c r="B2229" t="str">
        <f>IFERROR(VLOOKUP(Réponses_Domaines!A2229,Réponses_Répondants!$A$2:$B$5000,2,FALSE),"")</f>
        <v>MLI</v>
      </c>
      <c r="C2229">
        <f>Réponses_Domaines!D2229</f>
        <v>1</v>
      </c>
      <c r="D2229" t="str">
        <f>B2229&amp;"|"&amp;A2229</f>
        <v>MLI|D08</v>
      </c>
      <c r="E2229">
        <f>IF(C2229="","",IF(COUNTIF($D$2:D2229,D2229)=1,1,0))</f>
        <v>0</v>
      </c>
    </row>
    <row r="2230" spans="1:5" x14ac:dyDescent="0.2">
      <c r="A2230" t="str">
        <f>Réponses_Domaines!B2230</f>
        <v>D09</v>
      </c>
      <c r="B2230" t="str">
        <f>IFERROR(VLOOKUP(Réponses_Domaines!A2230,Réponses_Répondants!$A$2:$B$5000,2,FALSE),"")</f>
        <v>MLI</v>
      </c>
      <c r="C2230">
        <f>Réponses_Domaines!D2230</f>
        <v>3</v>
      </c>
      <c r="D2230" t="str">
        <f>B2230&amp;"|"&amp;A2230</f>
        <v>MLI|D09</v>
      </c>
      <c r="E2230">
        <f>IF(C2230="","",IF(COUNTIF($D$2:D2230,D2230)=1,1,0))</f>
        <v>0</v>
      </c>
    </row>
    <row r="2231" spans="1:5" x14ac:dyDescent="0.2">
      <c r="A2231" t="str">
        <f>Réponses_Domaines!B2231</f>
        <v>D10</v>
      </c>
      <c r="B2231" t="str">
        <f>IFERROR(VLOOKUP(Réponses_Domaines!A2231,Réponses_Répondants!$A$2:$B$5000,2,FALSE),"")</f>
        <v>MLI</v>
      </c>
      <c r="C2231">
        <f>Réponses_Domaines!D2231</f>
        <v>0</v>
      </c>
      <c r="D2231" t="str">
        <f>B2231&amp;"|"&amp;A2231</f>
        <v>MLI|D10</v>
      </c>
      <c r="E2231">
        <f>IF(C2231="","",IF(COUNTIF($D$2:D2231,D2231)=1,1,0))</f>
        <v>0</v>
      </c>
    </row>
    <row r="2232" spans="1:5" x14ac:dyDescent="0.2">
      <c r="A2232" t="str">
        <f>Réponses_Domaines!B2232</f>
        <v>D11</v>
      </c>
      <c r="B2232" t="str">
        <f>IFERROR(VLOOKUP(Réponses_Domaines!A2232,Réponses_Répondants!$A$2:$B$5000,2,FALSE),"")</f>
        <v>MLI</v>
      </c>
      <c r="C2232">
        <f>Réponses_Domaines!D2232</f>
        <v>0</v>
      </c>
      <c r="D2232" t="str">
        <f>B2232&amp;"|"&amp;A2232</f>
        <v>MLI|D11</v>
      </c>
      <c r="E2232">
        <f>IF(C2232="","",IF(COUNTIF($D$2:D2232,D2232)=1,1,0))</f>
        <v>0</v>
      </c>
    </row>
    <row r="2233" spans="1:5" x14ac:dyDescent="0.2">
      <c r="A2233" t="str">
        <f>Réponses_Domaines!B2233</f>
        <v>D12</v>
      </c>
      <c r="B2233" t="str">
        <f>IFERROR(VLOOKUP(Réponses_Domaines!A2233,Réponses_Répondants!$A$2:$B$5000,2,FALSE),"")</f>
        <v>MLI</v>
      </c>
      <c r="C2233">
        <f>Réponses_Domaines!D2233</f>
        <v>0</v>
      </c>
      <c r="D2233" t="str">
        <f>B2233&amp;"|"&amp;A2233</f>
        <v>MLI|D12</v>
      </c>
      <c r="E2233">
        <f>IF(C2233="","",IF(COUNTIF($D$2:D2233,D2233)=1,1,0))</f>
        <v>0</v>
      </c>
    </row>
    <row r="2234" spans="1:5" x14ac:dyDescent="0.2">
      <c r="A2234" t="str">
        <f>Réponses_Domaines!B2234</f>
        <v>D01</v>
      </c>
      <c r="B2234" t="str">
        <f>IFERROR(VLOOKUP(Réponses_Domaines!A2234,Réponses_Répondants!$A$2:$B$5000,2,FALSE),"")</f>
        <v>COD</v>
      </c>
      <c r="C2234">
        <f>Réponses_Domaines!D2234</f>
        <v>0</v>
      </c>
      <c r="D2234" t="str">
        <f>B2234&amp;"|"&amp;A2234</f>
        <v>COD|D01</v>
      </c>
      <c r="E2234">
        <f>IF(C2234="","",IF(COUNTIF($D$2:D2234,D2234)=1,1,0))</f>
        <v>0</v>
      </c>
    </row>
    <row r="2235" spans="1:5" x14ac:dyDescent="0.2">
      <c r="A2235" t="str">
        <f>Réponses_Domaines!B2235</f>
        <v>D02</v>
      </c>
      <c r="B2235" t="str">
        <f>IFERROR(VLOOKUP(Réponses_Domaines!A2235,Réponses_Répondants!$A$2:$B$5000,2,FALSE),"")</f>
        <v>COD</v>
      </c>
      <c r="C2235">
        <f>Réponses_Domaines!D2235</f>
        <v>0</v>
      </c>
      <c r="D2235" t="str">
        <f>B2235&amp;"|"&amp;A2235</f>
        <v>COD|D02</v>
      </c>
      <c r="E2235">
        <f>IF(C2235="","",IF(COUNTIF($D$2:D2235,D2235)=1,1,0))</f>
        <v>0</v>
      </c>
    </row>
    <row r="2236" spans="1:5" x14ac:dyDescent="0.2">
      <c r="A2236" t="str">
        <f>Réponses_Domaines!B2236</f>
        <v>D03</v>
      </c>
      <c r="B2236" t="str">
        <f>IFERROR(VLOOKUP(Réponses_Domaines!A2236,Réponses_Répondants!$A$2:$B$5000,2,FALSE),"")</f>
        <v>COD</v>
      </c>
      <c r="C2236">
        <f>Réponses_Domaines!D2236</f>
        <v>0</v>
      </c>
      <c r="D2236" t="str">
        <f>B2236&amp;"|"&amp;A2236</f>
        <v>COD|D03</v>
      </c>
      <c r="E2236">
        <f>IF(C2236="","",IF(COUNTIF($D$2:D2236,D2236)=1,1,0))</f>
        <v>0</v>
      </c>
    </row>
    <row r="2237" spans="1:5" x14ac:dyDescent="0.2">
      <c r="A2237" t="str">
        <f>Réponses_Domaines!B2237</f>
        <v>D04</v>
      </c>
      <c r="B2237" t="str">
        <f>IFERROR(VLOOKUP(Réponses_Domaines!A2237,Réponses_Répondants!$A$2:$B$5000,2,FALSE),"")</f>
        <v>COD</v>
      </c>
      <c r="C2237">
        <f>Réponses_Domaines!D2237</f>
        <v>1</v>
      </c>
      <c r="D2237" t="str">
        <f>B2237&amp;"|"&amp;A2237</f>
        <v>COD|D04</v>
      </c>
      <c r="E2237">
        <f>IF(C2237="","",IF(COUNTIF($D$2:D2237,D2237)=1,1,0))</f>
        <v>0</v>
      </c>
    </row>
    <row r="2238" spans="1:5" x14ac:dyDescent="0.2">
      <c r="A2238" t="str">
        <f>Réponses_Domaines!B2238</f>
        <v>D05</v>
      </c>
      <c r="B2238" t="str">
        <f>IFERROR(VLOOKUP(Réponses_Domaines!A2238,Réponses_Répondants!$A$2:$B$5000,2,FALSE),"")</f>
        <v>COD</v>
      </c>
      <c r="C2238">
        <f>Réponses_Domaines!D2238</f>
        <v>0</v>
      </c>
      <c r="D2238" t="str">
        <f>B2238&amp;"|"&amp;A2238</f>
        <v>COD|D05</v>
      </c>
      <c r="E2238">
        <f>IF(C2238="","",IF(COUNTIF($D$2:D2238,D2238)=1,1,0))</f>
        <v>0</v>
      </c>
    </row>
    <row r="2239" spans="1:5" x14ac:dyDescent="0.2">
      <c r="A2239" t="str">
        <f>Réponses_Domaines!B2239</f>
        <v>D06</v>
      </c>
      <c r="B2239" t="str">
        <f>IFERROR(VLOOKUP(Réponses_Domaines!A2239,Réponses_Répondants!$A$2:$B$5000,2,FALSE),"")</f>
        <v>COD</v>
      </c>
      <c r="C2239">
        <f>Réponses_Domaines!D2239</f>
        <v>3</v>
      </c>
      <c r="D2239" t="str">
        <f>B2239&amp;"|"&amp;A2239</f>
        <v>COD|D06</v>
      </c>
      <c r="E2239">
        <f>IF(C2239="","",IF(COUNTIF($D$2:D2239,D2239)=1,1,0))</f>
        <v>0</v>
      </c>
    </row>
    <row r="2240" spans="1:5" x14ac:dyDescent="0.2">
      <c r="A2240" t="str">
        <f>Réponses_Domaines!B2240</f>
        <v>D07</v>
      </c>
      <c r="B2240" t="str">
        <f>IFERROR(VLOOKUP(Réponses_Domaines!A2240,Réponses_Répondants!$A$2:$B$5000,2,FALSE),"")</f>
        <v>COD</v>
      </c>
      <c r="C2240">
        <f>Réponses_Domaines!D2240</f>
        <v>5</v>
      </c>
      <c r="D2240" t="str">
        <f>B2240&amp;"|"&amp;A2240</f>
        <v>COD|D07</v>
      </c>
      <c r="E2240">
        <f>IF(C2240="","",IF(COUNTIF($D$2:D2240,D2240)=1,1,0))</f>
        <v>0</v>
      </c>
    </row>
    <row r="2241" spans="1:5" x14ac:dyDescent="0.2">
      <c r="A2241" t="str">
        <f>Réponses_Domaines!B2241</f>
        <v>D08</v>
      </c>
      <c r="B2241" t="str">
        <f>IFERROR(VLOOKUP(Réponses_Domaines!A2241,Réponses_Répondants!$A$2:$B$5000,2,FALSE),"")</f>
        <v>COD</v>
      </c>
      <c r="C2241">
        <f>Réponses_Domaines!D2241</f>
        <v>0</v>
      </c>
      <c r="D2241" t="str">
        <f>B2241&amp;"|"&amp;A2241</f>
        <v>COD|D08</v>
      </c>
      <c r="E2241">
        <f>IF(C2241="","",IF(COUNTIF($D$2:D2241,D2241)=1,1,0))</f>
        <v>0</v>
      </c>
    </row>
    <row r="2242" spans="1:5" x14ac:dyDescent="0.2">
      <c r="A2242" t="str">
        <f>Réponses_Domaines!B2242</f>
        <v>D09</v>
      </c>
      <c r="B2242" t="str">
        <f>IFERROR(VLOOKUP(Réponses_Domaines!A2242,Réponses_Répondants!$A$2:$B$5000,2,FALSE),"")</f>
        <v>COD</v>
      </c>
      <c r="C2242">
        <f>Réponses_Domaines!D2242</f>
        <v>4</v>
      </c>
      <c r="D2242" t="str">
        <f>B2242&amp;"|"&amp;A2242</f>
        <v>COD|D09</v>
      </c>
      <c r="E2242">
        <f>IF(C2242="","",IF(COUNTIF($D$2:D2242,D2242)=1,1,0))</f>
        <v>0</v>
      </c>
    </row>
    <row r="2243" spans="1:5" x14ac:dyDescent="0.2">
      <c r="A2243" t="str">
        <f>Réponses_Domaines!B2243</f>
        <v>D10</v>
      </c>
      <c r="B2243" t="str">
        <f>IFERROR(VLOOKUP(Réponses_Domaines!A2243,Réponses_Répondants!$A$2:$B$5000,2,FALSE),"")</f>
        <v>COD</v>
      </c>
      <c r="C2243">
        <f>Réponses_Domaines!D2243</f>
        <v>2</v>
      </c>
      <c r="D2243" t="str">
        <f>B2243&amp;"|"&amp;A2243</f>
        <v>COD|D10</v>
      </c>
      <c r="E2243">
        <f>IF(C2243="","",IF(COUNTIF($D$2:D2243,D2243)=1,1,0))</f>
        <v>0</v>
      </c>
    </row>
    <row r="2244" spans="1:5" x14ac:dyDescent="0.2">
      <c r="A2244" t="str">
        <f>Réponses_Domaines!B2244</f>
        <v>D11</v>
      </c>
      <c r="B2244" t="str">
        <f>IFERROR(VLOOKUP(Réponses_Domaines!A2244,Réponses_Répondants!$A$2:$B$5000,2,FALSE),"")</f>
        <v>COD</v>
      </c>
      <c r="C2244">
        <f>Réponses_Domaines!D2244</f>
        <v>0</v>
      </c>
      <c r="D2244" t="str">
        <f>B2244&amp;"|"&amp;A2244</f>
        <v>COD|D11</v>
      </c>
      <c r="E2244">
        <f>IF(C2244="","",IF(COUNTIF($D$2:D2244,D2244)=1,1,0))</f>
        <v>0</v>
      </c>
    </row>
    <row r="2245" spans="1:5" x14ac:dyDescent="0.2">
      <c r="A2245" t="str">
        <f>Réponses_Domaines!B2245</f>
        <v>D12</v>
      </c>
      <c r="B2245" t="str">
        <f>IFERROR(VLOOKUP(Réponses_Domaines!A2245,Réponses_Répondants!$A$2:$B$5000,2,FALSE),"")</f>
        <v>COD</v>
      </c>
      <c r="C2245">
        <f>Réponses_Domaines!D2245</f>
        <v>0</v>
      </c>
      <c r="D2245" t="str">
        <f>B2245&amp;"|"&amp;A2245</f>
        <v>COD|D12</v>
      </c>
      <c r="E2245">
        <f>IF(C2245="","",IF(COUNTIF($D$2:D2245,D2245)=1,1,0))</f>
        <v>0</v>
      </c>
    </row>
    <row r="2246" spans="1:5" x14ac:dyDescent="0.2">
      <c r="A2246" t="str">
        <f>Réponses_Domaines!B2246</f>
        <v>D01</v>
      </c>
      <c r="B2246" t="str">
        <f>IFERROR(VLOOKUP(Réponses_Domaines!A2246,Réponses_Répondants!$A$2:$B$5000,2,FALSE),"")</f>
        <v>ZAF</v>
      </c>
      <c r="C2246">
        <f>Réponses_Domaines!D2246</f>
        <v>0</v>
      </c>
      <c r="D2246" t="str">
        <f>B2246&amp;"|"&amp;A2246</f>
        <v>ZAF|D01</v>
      </c>
      <c r="E2246">
        <f>IF(C2246="","",IF(COUNTIF($D$2:D2246,D2246)=1,1,0))</f>
        <v>0</v>
      </c>
    </row>
    <row r="2247" spans="1:5" x14ac:dyDescent="0.2">
      <c r="A2247" t="str">
        <f>Réponses_Domaines!B2247</f>
        <v>D02</v>
      </c>
      <c r="B2247" t="str">
        <f>IFERROR(VLOOKUP(Réponses_Domaines!A2247,Réponses_Répondants!$A$2:$B$5000,2,FALSE),"")</f>
        <v>ZAF</v>
      </c>
      <c r="C2247">
        <f>Réponses_Domaines!D2247</f>
        <v>0</v>
      </c>
      <c r="D2247" t="str">
        <f>B2247&amp;"|"&amp;A2247</f>
        <v>ZAF|D02</v>
      </c>
      <c r="E2247">
        <f>IF(C2247="","",IF(COUNTIF($D$2:D2247,D2247)=1,1,0))</f>
        <v>0</v>
      </c>
    </row>
    <row r="2248" spans="1:5" x14ac:dyDescent="0.2">
      <c r="A2248" t="str">
        <f>Réponses_Domaines!B2248</f>
        <v>D03</v>
      </c>
      <c r="B2248" t="str">
        <f>IFERROR(VLOOKUP(Réponses_Domaines!A2248,Réponses_Répondants!$A$2:$B$5000,2,FALSE),"")</f>
        <v>ZAF</v>
      </c>
      <c r="C2248">
        <f>Réponses_Domaines!D2248</f>
        <v>0</v>
      </c>
      <c r="D2248" t="str">
        <f>B2248&amp;"|"&amp;A2248</f>
        <v>ZAF|D03</v>
      </c>
      <c r="E2248">
        <f>IF(C2248="","",IF(COUNTIF($D$2:D2248,D2248)=1,1,0))</f>
        <v>0</v>
      </c>
    </row>
    <row r="2249" spans="1:5" x14ac:dyDescent="0.2">
      <c r="A2249" t="str">
        <f>Réponses_Domaines!B2249</f>
        <v>D04</v>
      </c>
      <c r="B2249" t="str">
        <f>IFERROR(VLOOKUP(Réponses_Domaines!A2249,Réponses_Répondants!$A$2:$B$5000,2,FALSE),"")</f>
        <v>ZAF</v>
      </c>
      <c r="C2249">
        <f>Réponses_Domaines!D2249</f>
        <v>0</v>
      </c>
      <c r="D2249" t="str">
        <f>B2249&amp;"|"&amp;A2249</f>
        <v>ZAF|D04</v>
      </c>
      <c r="E2249">
        <f>IF(C2249="","",IF(COUNTIF($D$2:D2249,D2249)=1,1,0))</f>
        <v>0</v>
      </c>
    </row>
    <row r="2250" spans="1:5" x14ac:dyDescent="0.2">
      <c r="A2250" t="str">
        <f>Réponses_Domaines!B2250</f>
        <v>D05</v>
      </c>
      <c r="B2250" t="str">
        <f>IFERROR(VLOOKUP(Réponses_Domaines!A2250,Réponses_Répondants!$A$2:$B$5000,2,FALSE),"")</f>
        <v>ZAF</v>
      </c>
      <c r="C2250">
        <f>Réponses_Domaines!D2250</f>
        <v>5</v>
      </c>
      <c r="D2250" t="str">
        <f>B2250&amp;"|"&amp;A2250</f>
        <v>ZAF|D05</v>
      </c>
      <c r="E2250">
        <f>IF(C2250="","",IF(COUNTIF($D$2:D2250,D2250)=1,1,0))</f>
        <v>0</v>
      </c>
    </row>
    <row r="2251" spans="1:5" x14ac:dyDescent="0.2">
      <c r="A2251" t="str">
        <f>Réponses_Domaines!B2251</f>
        <v>D06</v>
      </c>
      <c r="B2251" t="str">
        <f>IFERROR(VLOOKUP(Réponses_Domaines!A2251,Réponses_Répondants!$A$2:$B$5000,2,FALSE),"")</f>
        <v>ZAF</v>
      </c>
      <c r="C2251">
        <f>Réponses_Domaines!D2251</f>
        <v>0</v>
      </c>
      <c r="D2251" t="str">
        <f>B2251&amp;"|"&amp;A2251</f>
        <v>ZAF|D06</v>
      </c>
      <c r="E2251">
        <f>IF(C2251="","",IF(COUNTIF($D$2:D2251,D2251)=1,1,0))</f>
        <v>0</v>
      </c>
    </row>
    <row r="2252" spans="1:5" x14ac:dyDescent="0.2">
      <c r="A2252" t="str">
        <f>Réponses_Domaines!B2252</f>
        <v>D07</v>
      </c>
      <c r="B2252" t="str">
        <f>IFERROR(VLOOKUP(Réponses_Domaines!A2252,Réponses_Répondants!$A$2:$B$5000,2,FALSE),"")</f>
        <v>ZAF</v>
      </c>
      <c r="C2252">
        <f>Réponses_Domaines!D2252</f>
        <v>2</v>
      </c>
      <c r="D2252" t="str">
        <f>B2252&amp;"|"&amp;A2252</f>
        <v>ZAF|D07</v>
      </c>
      <c r="E2252">
        <f>IF(C2252="","",IF(COUNTIF($D$2:D2252,D2252)=1,1,0))</f>
        <v>0</v>
      </c>
    </row>
    <row r="2253" spans="1:5" x14ac:dyDescent="0.2">
      <c r="A2253" t="str">
        <f>Réponses_Domaines!B2253</f>
        <v>D08</v>
      </c>
      <c r="B2253" t="str">
        <f>IFERROR(VLOOKUP(Réponses_Domaines!A2253,Réponses_Répondants!$A$2:$B$5000,2,FALSE),"")</f>
        <v>ZAF</v>
      </c>
      <c r="C2253">
        <f>Réponses_Domaines!D2253</f>
        <v>3</v>
      </c>
      <c r="D2253" t="str">
        <f>B2253&amp;"|"&amp;A2253</f>
        <v>ZAF|D08</v>
      </c>
      <c r="E2253">
        <f>IF(C2253="","",IF(COUNTIF($D$2:D2253,D2253)=1,1,0))</f>
        <v>0</v>
      </c>
    </row>
    <row r="2254" spans="1:5" x14ac:dyDescent="0.2">
      <c r="A2254" t="str">
        <f>Réponses_Domaines!B2254</f>
        <v>D09</v>
      </c>
      <c r="B2254" t="str">
        <f>IFERROR(VLOOKUP(Réponses_Domaines!A2254,Réponses_Répondants!$A$2:$B$5000,2,FALSE),"")</f>
        <v>ZAF</v>
      </c>
      <c r="C2254">
        <f>Réponses_Domaines!D2254</f>
        <v>0</v>
      </c>
      <c r="D2254" t="str">
        <f>B2254&amp;"|"&amp;A2254</f>
        <v>ZAF|D09</v>
      </c>
      <c r="E2254">
        <f>IF(C2254="","",IF(COUNTIF($D$2:D2254,D2254)=1,1,0))</f>
        <v>0</v>
      </c>
    </row>
    <row r="2255" spans="1:5" x14ac:dyDescent="0.2">
      <c r="A2255" t="str">
        <f>Réponses_Domaines!B2255</f>
        <v>D10</v>
      </c>
      <c r="B2255" t="str">
        <f>IFERROR(VLOOKUP(Réponses_Domaines!A2255,Réponses_Répondants!$A$2:$B$5000,2,FALSE),"")</f>
        <v>ZAF</v>
      </c>
      <c r="C2255">
        <f>Réponses_Domaines!D2255</f>
        <v>1</v>
      </c>
      <c r="D2255" t="str">
        <f>B2255&amp;"|"&amp;A2255</f>
        <v>ZAF|D10</v>
      </c>
      <c r="E2255">
        <f>IF(C2255="","",IF(COUNTIF($D$2:D2255,D2255)=1,1,0))</f>
        <v>0</v>
      </c>
    </row>
    <row r="2256" spans="1:5" x14ac:dyDescent="0.2">
      <c r="A2256" t="str">
        <f>Réponses_Domaines!B2256</f>
        <v>D11</v>
      </c>
      <c r="B2256" t="str">
        <f>IFERROR(VLOOKUP(Réponses_Domaines!A2256,Réponses_Répondants!$A$2:$B$5000,2,FALSE),"")</f>
        <v>ZAF</v>
      </c>
      <c r="C2256">
        <f>Réponses_Domaines!D2256</f>
        <v>0</v>
      </c>
      <c r="D2256" t="str">
        <f>B2256&amp;"|"&amp;A2256</f>
        <v>ZAF|D11</v>
      </c>
      <c r="E2256">
        <f>IF(C2256="","",IF(COUNTIF($D$2:D2256,D2256)=1,1,0))</f>
        <v>0</v>
      </c>
    </row>
    <row r="2257" spans="1:5" x14ac:dyDescent="0.2">
      <c r="A2257" t="str">
        <f>Réponses_Domaines!B2257</f>
        <v>D12</v>
      </c>
      <c r="B2257" t="str">
        <f>IFERROR(VLOOKUP(Réponses_Domaines!A2257,Réponses_Répondants!$A$2:$B$5000,2,FALSE),"")</f>
        <v>ZAF</v>
      </c>
      <c r="C2257">
        <f>Réponses_Domaines!D2257</f>
        <v>4</v>
      </c>
      <c r="D2257" t="str">
        <f>B2257&amp;"|"&amp;A2257</f>
        <v>ZAF|D12</v>
      </c>
      <c r="E2257">
        <f>IF(C2257="","",IF(COUNTIF($D$2:D2257,D2257)=1,1,0))</f>
        <v>0</v>
      </c>
    </row>
    <row r="2258" spans="1:5" x14ac:dyDescent="0.2">
      <c r="A2258" t="str">
        <f>Réponses_Domaines!B2258</f>
        <v>D01</v>
      </c>
      <c r="B2258" t="str">
        <f>IFERROR(VLOOKUP(Réponses_Domaines!A2258,Réponses_Répondants!$A$2:$B$5000,2,FALSE),"")</f>
        <v>BEN</v>
      </c>
      <c r="C2258">
        <f>Réponses_Domaines!D2258</f>
        <v>0</v>
      </c>
      <c r="D2258" t="str">
        <f>B2258&amp;"|"&amp;A2258</f>
        <v>BEN|D01</v>
      </c>
      <c r="E2258">
        <f>IF(C2258="","",IF(COUNTIF($D$2:D2258,D2258)=1,1,0))</f>
        <v>0</v>
      </c>
    </row>
    <row r="2259" spans="1:5" x14ac:dyDescent="0.2">
      <c r="A2259" t="str">
        <f>Réponses_Domaines!B2259</f>
        <v>D02</v>
      </c>
      <c r="B2259" t="str">
        <f>IFERROR(VLOOKUP(Réponses_Domaines!A2259,Réponses_Répondants!$A$2:$B$5000,2,FALSE),"")</f>
        <v>BEN</v>
      </c>
      <c r="C2259">
        <f>Réponses_Domaines!D2259</f>
        <v>0</v>
      </c>
      <c r="D2259" t="str">
        <f>B2259&amp;"|"&amp;A2259</f>
        <v>BEN|D02</v>
      </c>
      <c r="E2259">
        <f>IF(C2259="","",IF(COUNTIF($D$2:D2259,D2259)=1,1,0))</f>
        <v>0</v>
      </c>
    </row>
    <row r="2260" spans="1:5" x14ac:dyDescent="0.2">
      <c r="A2260" t="str">
        <f>Réponses_Domaines!B2260</f>
        <v>D03</v>
      </c>
      <c r="B2260" t="str">
        <f>IFERROR(VLOOKUP(Réponses_Domaines!A2260,Réponses_Répondants!$A$2:$B$5000,2,FALSE),"")</f>
        <v>BEN</v>
      </c>
      <c r="C2260">
        <f>Réponses_Domaines!D2260</f>
        <v>0</v>
      </c>
      <c r="D2260" t="str">
        <f>B2260&amp;"|"&amp;A2260</f>
        <v>BEN|D03</v>
      </c>
      <c r="E2260">
        <f>IF(C2260="","",IF(COUNTIF($D$2:D2260,D2260)=1,1,0))</f>
        <v>0</v>
      </c>
    </row>
    <row r="2261" spans="1:5" x14ac:dyDescent="0.2">
      <c r="A2261" t="str">
        <f>Réponses_Domaines!B2261</f>
        <v>D04</v>
      </c>
      <c r="B2261" t="str">
        <f>IFERROR(VLOOKUP(Réponses_Domaines!A2261,Réponses_Répondants!$A$2:$B$5000,2,FALSE),"")</f>
        <v>BEN</v>
      </c>
      <c r="C2261">
        <f>Réponses_Domaines!D2261</f>
        <v>0</v>
      </c>
      <c r="D2261" t="str">
        <f>B2261&amp;"|"&amp;A2261</f>
        <v>BEN|D04</v>
      </c>
      <c r="E2261">
        <f>IF(C2261="","",IF(COUNTIF($D$2:D2261,D2261)=1,1,0))</f>
        <v>0</v>
      </c>
    </row>
    <row r="2262" spans="1:5" x14ac:dyDescent="0.2">
      <c r="A2262" t="str">
        <f>Réponses_Domaines!B2262</f>
        <v>D05</v>
      </c>
      <c r="B2262" t="str">
        <f>IFERROR(VLOOKUP(Réponses_Domaines!A2262,Réponses_Répondants!$A$2:$B$5000,2,FALSE),"")</f>
        <v>BEN</v>
      </c>
      <c r="C2262">
        <f>Réponses_Domaines!D2262</f>
        <v>5</v>
      </c>
      <c r="D2262" t="str">
        <f>B2262&amp;"|"&amp;A2262</f>
        <v>BEN|D05</v>
      </c>
      <c r="E2262">
        <f>IF(C2262="","",IF(COUNTIF($D$2:D2262,D2262)=1,1,0))</f>
        <v>0</v>
      </c>
    </row>
    <row r="2263" spans="1:5" x14ac:dyDescent="0.2">
      <c r="A2263" t="str">
        <f>Réponses_Domaines!B2263</f>
        <v>D06</v>
      </c>
      <c r="B2263" t="str">
        <f>IFERROR(VLOOKUP(Réponses_Domaines!A2263,Réponses_Répondants!$A$2:$B$5000,2,FALSE),"")</f>
        <v>BEN</v>
      </c>
      <c r="C2263">
        <f>Réponses_Domaines!D2263</f>
        <v>2</v>
      </c>
      <c r="D2263" t="str">
        <f>B2263&amp;"|"&amp;A2263</f>
        <v>BEN|D06</v>
      </c>
      <c r="E2263">
        <f>IF(C2263="","",IF(COUNTIF($D$2:D2263,D2263)=1,1,0))</f>
        <v>0</v>
      </c>
    </row>
    <row r="2264" spans="1:5" x14ac:dyDescent="0.2">
      <c r="A2264" t="str">
        <f>Réponses_Domaines!B2264</f>
        <v>D07</v>
      </c>
      <c r="B2264" t="str">
        <f>IFERROR(VLOOKUP(Réponses_Domaines!A2264,Réponses_Répondants!$A$2:$B$5000,2,FALSE),"")</f>
        <v>BEN</v>
      </c>
      <c r="C2264">
        <f>Réponses_Domaines!D2264</f>
        <v>1</v>
      </c>
      <c r="D2264" t="str">
        <f>B2264&amp;"|"&amp;A2264</f>
        <v>BEN|D07</v>
      </c>
      <c r="E2264">
        <f>IF(C2264="","",IF(COUNTIF($D$2:D2264,D2264)=1,1,0))</f>
        <v>0</v>
      </c>
    </row>
    <row r="2265" spans="1:5" x14ac:dyDescent="0.2">
      <c r="A2265" t="str">
        <f>Réponses_Domaines!B2265</f>
        <v>D08</v>
      </c>
      <c r="B2265" t="str">
        <f>IFERROR(VLOOKUP(Réponses_Domaines!A2265,Réponses_Répondants!$A$2:$B$5000,2,FALSE),"")</f>
        <v>BEN</v>
      </c>
      <c r="C2265">
        <f>Réponses_Domaines!D2265</f>
        <v>0</v>
      </c>
      <c r="D2265" t="str">
        <f>B2265&amp;"|"&amp;A2265</f>
        <v>BEN|D08</v>
      </c>
      <c r="E2265">
        <f>IF(C2265="","",IF(COUNTIF($D$2:D2265,D2265)=1,1,0))</f>
        <v>0</v>
      </c>
    </row>
    <row r="2266" spans="1:5" x14ac:dyDescent="0.2">
      <c r="A2266" t="str">
        <f>Réponses_Domaines!B2266</f>
        <v>D09</v>
      </c>
      <c r="B2266" t="str">
        <f>IFERROR(VLOOKUP(Réponses_Domaines!A2266,Réponses_Répondants!$A$2:$B$5000,2,FALSE),"")</f>
        <v>BEN</v>
      </c>
      <c r="C2266">
        <f>Réponses_Domaines!D2266</f>
        <v>0</v>
      </c>
      <c r="D2266" t="str">
        <f>B2266&amp;"|"&amp;A2266</f>
        <v>BEN|D09</v>
      </c>
      <c r="E2266">
        <f>IF(C2266="","",IF(COUNTIF($D$2:D2266,D2266)=1,1,0))</f>
        <v>0</v>
      </c>
    </row>
    <row r="2267" spans="1:5" x14ac:dyDescent="0.2">
      <c r="A2267" t="str">
        <f>Réponses_Domaines!B2267</f>
        <v>D10</v>
      </c>
      <c r="B2267" t="str">
        <f>IFERROR(VLOOKUP(Réponses_Domaines!A2267,Réponses_Répondants!$A$2:$B$5000,2,FALSE),"")</f>
        <v>BEN</v>
      </c>
      <c r="C2267">
        <f>Réponses_Domaines!D2267</f>
        <v>3</v>
      </c>
      <c r="D2267" t="str">
        <f>B2267&amp;"|"&amp;A2267</f>
        <v>BEN|D10</v>
      </c>
      <c r="E2267">
        <f>IF(C2267="","",IF(COUNTIF($D$2:D2267,D2267)=1,1,0))</f>
        <v>0</v>
      </c>
    </row>
    <row r="2268" spans="1:5" x14ac:dyDescent="0.2">
      <c r="A2268" t="str">
        <f>Réponses_Domaines!B2268</f>
        <v>D11</v>
      </c>
      <c r="B2268" t="str">
        <f>IFERROR(VLOOKUP(Réponses_Domaines!A2268,Réponses_Répondants!$A$2:$B$5000,2,FALSE),"")</f>
        <v>BEN</v>
      </c>
      <c r="C2268">
        <f>Réponses_Domaines!D2268</f>
        <v>0</v>
      </c>
      <c r="D2268" t="str">
        <f>B2268&amp;"|"&amp;A2268</f>
        <v>BEN|D11</v>
      </c>
      <c r="E2268">
        <f>IF(C2268="","",IF(COUNTIF($D$2:D2268,D2268)=1,1,0))</f>
        <v>0</v>
      </c>
    </row>
    <row r="2269" spans="1:5" x14ac:dyDescent="0.2">
      <c r="A2269" t="str">
        <f>Réponses_Domaines!B2269</f>
        <v>D12</v>
      </c>
      <c r="B2269" t="str">
        <f>IFERROR(VLOOKUP(Réponses_Domaines!A2269,Réponses_Répondants!$A$2:$B$5000,2,FALSE),"")</f>
        <v>BEN</v>
      </c>
      <c r="C2269">
        <f>Réponses_Domaines!D2269</f>
        <v>4</v>
      </c>
      <c r="D2269" t="str">
        <f>B2269&amp;"|"&amp;A2269</f>
        <v>BEN|D12</v>
      </c>
      <c r="E2269">
        <f>IF(C2269="","",IF(COUNTIF($D$2:D2269,D2269)=1,1,0))</f>
        <v>0</v>
      </c>
    </row>
    <row r="2270" spans="1:5" x14ac:dyDescent="0.2">
      <c r="A2270" t="str">
        <f>Réponses_Domaines!B2270</f>
        <v>D01</v>
      </c>
      <c r="B2270" t="str">
        <f>IFERROR(VLOOKUP(Réponses_Domaines!A2270,Réponses_Répondants!$A$2:$B$5000,2,FALSE),"")</f>
        <v>TCD</v>
      </c>
      <c r="C2270">
        <f>Réponses_Domaines!D2270</f>
        <v>1</v>
      </c>
      <c r="D2270" t="str">
        <f>B2270&amp;"|"&amp;A2270</f>
        <v>TCD|D01</v>
      </c>
      <c r="E2270">
        <f>IF(C2270="","",IF(COUNTIF($D$2:D2270,D2270)=1,1,0))</f>
        <v>0</v>
      </c>
    </row>
    <row r="2271" spans="1:5" x14ac:dyDescent="0.2">
      <c r="A2271" t="str">
        <f>Réponses_Domaines!B2271</f>
        <v>D02</v>
      </c>
      <c r="B2271" t="str">
        <f>IFERROR(VLOOKUP(Réponses_Domaines!A2271,Réponses_Répondants!$A$2:$B$5000,2,FALSE),"")</f>
        <v>TCD</v>
      </c>
      <c r="C2271">
        <f>Réponses_Domaines!D2271</f>
        <v>0</v>
      </c>
      <c r="D2271" t="str">
        <f>B2271&amp;"|"&amp;A2271</f>
        <v>TCD|D02</v>
      </c>
      <c r="E2271">
        <f>IF(C2271="","",IF(COUNTIF($D$2:D2271,D2271)=1,1,0))</f>
        <v>0</v>
      </c>
    </row>
    <row r="2272" spans="1:5" x14ac:dyDescent="0.2">
      <c r="A2272" t="str">
        <f>Réponses_Domaines!B2272</f>
        <v>D03</v>
      </c>
      <c r="B2272" t="str">
        <f>IFERROR(VLOOKUP(Réponses_Domaines!A2272,Réponses_Répondants!$A$2:$B$5000,2,FALSE),"")</f>
        <v>TCD</v>
      </c>
      <c r="C2272">
        <f>Réponses_Domaines!D2272</f>
        <v>3</v>
      </c>
      <c r="D2272" t="str">
        <f>B2272&amp;"|"&amp;A2272</f>
        <v>TCD|D03</v>
      </c>
      <c r="E2272">
        <f>IF(C2272="","",IF(COUNTIF($D$2:D2272,D2272)=1,1,0))</f>
        <v>0</v>
      </c>
    </row>
    <row r="2273" spans="1:5" x14ac:dyDescent="0.2">
      <c r="A2273" t="str">
        <f>Réponses_Domaines!B2273</f>
        <v>D04</v>
      </c>
      <c r="B2273" t="str">
        <f>IFERROR(VLOOKUP(Réponses_Domaines!A2273,Réponses_Répondants!$A$2:$B$5000,2,FALSE),"")</f>
        <v>TCD</v>
      </c>
      <c r="C2273">
        <f>Réponses_Domaines!D2273</f>
        <v>0</v>
      </c>
      <c r="D2273" t="str">
        <f>B2273&amp;"|"&amp;A2273</f>
        <v>TCD|D04</v>
      </c>
      <c r="E2273">
        <f>IF(C2273="","",IF(COUNTIF($D$2:D2273,D2273)=1,1,0))</f>
        <v>0</v>
      </c>
    </row>
    <row r="2274" spans="1:5" x14ac:dyDescent="0.2">
      <c r="A2274" t="str">
        <f>Réponses_Domaines!B2274</f>
        <v>D05</v>
      </c>
      <c r="B2274" t="str">
        <f>IFERROR(VLOOKUP(Réponses_Domaines!A2274,Réponses_Répondants!$A$2:$B$5000,2,FALSE),"")</f>
        <v>TCD</v>
      </c>
      <c r="C2274">
        <f>Réponses_Domaines!D2274</f>
        <v>0</v>
      </c>
      <c r="D2274" t="str">
        <f>B2274&amp;"|"&amp;A2274</f>
        <v>TCD|D05</v>
      </c>
      <c r="E2274">
        <f>IF(C2274="","",IF(COUNTIF($D$2:D2274,D2274)=1,1,0))</f>
        <v>0</v>
      </c>
    </row>
    <row r="2275" spans="1:5" x14ac:dyDescent="0.2">
      <c r="A2275" t="str">
        <f>Réponses_Domaines!B2275</f>
        <v>D06</v>
      </c>
      <c r="B2275" t="str">
        <f>IFERROR(VLOOKUP(Réponses_Domaines!A2275,Réponses_Répondants!$A$2:$B$5000,2,FALSE),"")</f>
        <v>TCD</v>
      </c>
      <c r="C2275">
        <f>Réponses_Domaines!D2275</f>
        <v>2</v>
      </c>
      <c r="D2275" t="str">
        <f>B2275&amp;"|"&amp;A2275</f>
        <v>TCD|D06</v>
      </c>
      <c r="E2275">
        <f>IF(C2275="","",IF(COUNTIF($D$2:D2275,D2275)=1,1,0))</f>
        <v>0</v>
      </c>
    </row>
    <row r="2276" spans="1:5" x14ac:dyDescent="0.2">
      <c r="A2276" t="str">
        <f>Réponses_Domaines!B2276</f>
        <v>D07</v>
      </c>
      <c r="B2276" t="str">
        <f>IFERROR(VLOOKUP(Réponses_Domaines!A2276,Réponses_Répondants!$A$2:$B$5000,2,FALSE),"")</f>
        <v>TCD</v>
      </c>
      <c r="C2276">
        <f>Réponses_Domaines!D2276</f>
        <v>0</v>
      </c>
      <c r="D2276" t="str">
        <f>B2276&amp;"|"&amp;A2276</f>
        <v>TCD|D07</v>
      </c>
      <c r="E2276">
        <f>IF(C2276="","",IF(COUNTIF($D$2:D2276,D2276)=1,1,0))</f>
        <v>0</v>
      </c>
    </row>
    <row r="2277" spans="1:5" x14ac:dyDescent="0.2">
      <c r="A2277" t="str">
        <f>Réponses_Domaines!B2277</f>
        <v>D08</v>
      </c>
      <c r="B2277" t="str">
        <f>IFERROR(VLOOKUP(Réponses_Domaines!A2277,Réponses_Répondants!$A$2:$B$5000,2,FALSE),"")</f>
        <v>TCD</v>
      </c>
      <c r="C2277">
        <f>Réponses_Domaines!D2277</f>
        <v>0</v>
      </c>
      <c r="D2277" t="str">
        <f>B2277&amp;"|"&amp;A2277</f>
        <v>TCD|D08</v>
      </c>
      <c r="E2277">
        <f>IF(C2277="","",IF(COUNTIF($D$2:D2277,D2277)=1,1,0))</f>
        <v>0</v>
      </c>
    </row>
    <row r="2278" spans="1:5" x14ac:dyDescent="0.2">
      <c r="A2278" t="str">
        <f>Réponses_Domaines!B2278</f>
        <v>D09</v>
      </c>
      <c r="B2278" t="str">
        <f>IFERROR(VLOOKUP(Réponses_Domaines!A2278,Réponses_Répondants!$A$2:$B$5000,2,FALSE),"")</f>
        <v>TCD</v>
      </c>
      <c r="C2278">
        <f>Réponses_Domaines!D2278</f>
        <v>4</v>
      </c>
      <c r="D2278" t="str">
        <f>B2278&amp;"|"&amp;A2278</f>
        <v>TCD|D09</v>
      </c>
      <c r="E2278">
        <f>IF(C2278="","",IF(COUNTIF($D$2:D2278,D2278)=1,1,0))</f>
        <v>0</v>
      </c>
    </row>
    <row r="2279" spans="1:5" x14ac:dyDescent="0.2">
      <c r="A2279" t="str">
        <f>Réponses_Domaines!B2279</f>
        <v>D10</v>
      </c>
      <c r="B2279" t="str">
        <f>IFERROR(VLOOKUP(Réponses_Domaines!A2279,Réponses_Répondants!$A$2:$B$5000,2,FALSE),"")</f>
        <v>TCD</v>
      </c>
      <c r="C2279">
        <f>Réponses_Domaines!D2279</f>
        <v>0</v>
      </c>
      <c r="D2279" t="str">
        <f>B2279&amp;"|"&amp;A2279</f>
        <v>TCD|D10</v>
      </c>
      <c r="E2279">
        <f>IF(C2279="","",IF(COUNTIF($D$2:D2279,D2279)=1,1,0))</f>
        <v>0</v>
      </c>
    </row>
    <row r="2280" spans="1:5" x14ac:dyDescent="0.2">
      <c r="A2280" t="str">
        <f>Réponses_Domaines!B2280</f>
        <v>D11</v>
      </c>
      <c r="B2280" t="str">
        <f>IFERROR(VLOOKUP(Réponses_Domaines!A2280,Réponses_Répondants!$A$2:$B$5000,2,FALSE),"")</f>
        <v>TCD</v>
      </c>
      <c r="C2280">
        <f>Réponses_Domaines!D2280</f>
        <v>5</v>
      </c>
      <c r="D2280" t="str">
        <f>B2280&amp;"|"&amp;A2280</f>
        <v>TCD|D11</v>
      </c>
      <c r="E2280">
        <f>IF(C2280="","",IF(COUNTIF($D$2:D2280,D2280)=1,1,0))</f>
        <v>0</v>
      </c>
    </row>
    <row r="2281" spans="1:5" x14ac:dyDescent="0.2">
      <c r="A2281" t="str">
        <f>Réponses_Domaines!B2281</f>
        <v>D12</v>
      </c>
      <c r="B2281" t="str">
        <f>IFERROR(VLOOKUP(Réponses_Domaines!A2281,Réponses_Répondants!$A$2:$B$5000,2,FALSE),"")</f>
        <v>TCD</v>
      </c>
      <c r="C2281">
        <f>Réponses_Domaines!D2281</f>
        <v>0</v>
      </c>
      <c r="D2281" t="str">
        <f>B2281&amp;"|"&amp;A2281</f>
        <v>TCD|D12</v>
      </c>
      <c r="E2281">
        <f>IF(C2281="","",IF(COUNTIF($D$2:D2281,D2281)=1,1,0))</f>
        <v>0</v>
      </c>
    </row>
    <row r="2282" spans="1:5" x14ac:dyDescent="0.2">
      <c r="A2282" t="str">
        <f>Réponses_Domaines!B2282</f>
        <v>D01</v>
      </c>
      <c r="B2282" t="str">
        <f>IFERROR(VLOOKUP(Réponses_Domaines!A2282,Réponses_Répondants!$A$2:$B$5000,2,FALSE),"")</f>
        <v>CIV</v>
      </c>
      <c r="C2282">
        <f>Réponses_Domaines!D2282</f>
        <v>0</v>
      </c>
      <c r="D2282" t="str">
        <f>B2282&amp;"|"&amp;A2282</f>
        <v>CIV|D01</v>
      </c>
      <c r="E2282">
        <f>IF(C2282="","",IF(COUNTIF($D$2:D2282,D2282)=1,1,0))</f>
        <v>0</v>
      </c>
    </row>
    <row r="2283" spans="1:5" x14ac:dyDescent="0.2">
      <c r="A2283" t="str">
        <f>Réponses_Domaines!B2283</f>
        <v>D02</v>
      </c>
      <c r="B2283" t="str">
        <f>IFERROR(VLOOKUP(Réponses_Domaines!A2283,Réponses_Répondants!$A$2:$B$5000,2,FALSE),"")</f>
        <v>CIV</v>
      </c>
      <c r="C2283">
        <f>Réponses_Domaines!D2283</f>
        <v>5</v>
      </c>
      <c r="D2283" t="str">
        <f>B2283&amp;"|"&amp;A2283</f>
        <v>CIV|D02</v>
      </c>
      <c r="E2283">
        <f>IF(C2283="","",IF(COUNTIF($D$2:D2283,D2283)=1,1,0))</f>
        <v>0</v>
      </c>
    </row>
    <row r="2284" spans="1:5" x14ac:dyDescent="0.2">
      <c r="A2284" t="str">
        <f>Réponses_Domaines!B2284</f>
        <v>D03</v>
      </c>
      <c r="B2284" t="str">
        <f>IFERROR(VLOOKUP(Réponses_Domaines!A2284,Réponses_Répondants!$A$2:$B$5000,2,FALSE),"")</f>
        <v>CIV</v>
      </c>
      <c r="C2284">
        <f>Réponses_Domaines!D2284</f>
        <v>3</v>
      </c>
      <c r="D2284" t="str">
        <f>B2284&amp;"|"&amp;A2284</f>
        <v>CIV|D03</v>
      </c>
      <c r="E2284">
        <f>IF(C2284="","",IF(COUNTIF($D$2:D2284,D2284)=1,1,0))</f>
        <v>0</v>
      </c>
    </row>
    <row r="2285" spans="1:5" x14ac:dyDescent="0.2">
      <c r="A2285" t="str">
        <f>Réponses_Domaines!B2285</f>
        <v>D04</v>
      </c>
      <c r="B2285" t="str">
        <f>IFERROR(VLOOKUP(Réponses_Domaines!A2285,Réponses_Répondants!$A$2:$B$5000,2,FALSE),"")</f>
        <v>CIV</v>
      </c>
      <c r="C2285">
        <f>Réponses_Domaines!D2285</f>
        <v>4</v>
      </c>
      <c r="D2285" t="str">
        <f>B2285&amp;"|"&amp;A2285</f>
        <v>CIV|D04</v>
      </c>
      <c r="E2285">
        <f>IF(C2285="","",IF(COUNTIF($D$2:D2285,D2285)=1,1,0))</f>
        <v>0</v>
      </c>
    </row>
    <row r="2286" spans="1:5" x14ac:dyDescent="0.2">
      <c r="A2286" t="str">
        <f>Réponses_Domaines!B2286</f>
        <v>D05</v>
      </c>
      <c r="B2286" t="str">
        <f>IFERROR(VLOOKUP(Réponses_Domaines!A2286,Réponses_Répondants!$A$2:$B$5000,2,FALSE),"")</f>
        <v>CIV</v>
      </c>
      <c r="C2286">
        <f>Réponses_Domaines!D2286</f>
        <v>2</v>
      </c>
      <c r="D2286" t="str">
        <f>B2286&amp;"|"&amp;A2286</f>
        <v>CIV|D05</v>
      </c>
      <c r="E2286">
        <f>IF(C2286="","",IF(COUNTIF($D$2:D2286,D2286)=1,1,0))</f>
        <v>0</v>
      </c>
    </row>
    <row r="2287" spans="1:5" x14ac:dyDescent="0.2">
      <c r="A2287" t="str">
        <f>Réponses_Domaines!B2287</f>
        <v>D06</v>
      </c>
      <c r="B2287" t="str">
        <f>IFERROR(VLOOKUP(Réponses_Domaines!A2287,Réponses_Répondants!$A$2:$B$5000,2,FALSE),"")</f>
        <v>CIV</v>
      </c>
      <c r="C2287">
        <f>Réponses_Domaines!D2287</f>
        <v>0</v>
      </c>
      <c r="D2287" t="str">
        <f>B2287&amp;"|"&amp;A2287</f>
        <v>CIV|D06</v>
      </c>
      <c r="E2287">
        <f>IF(C2287="","",IF(COUNTIF($D$2:D2287,D2287)=1,1,0))</f>
        <v>0</v>
      </c>
    </row>
    <row r="2288" spans="1:5" x14ac:dyDescent="0.2">
      <c r="A2288" t="str">
        <f>Réponses_Domaines!B2288</f>
        <v>D07</v>
      </c>
      <c r="B2288" t="str">
        <f>IFERROR(VLOOKUP(Réponses_Domaines!A2288,Réponses_Répondants!$A$2:$B$5000,2,FALSE),"")</f>
        <v>CIV</v>
      </c>
      <c r="C2288">
        <f>Réponses_Domaines!D2288</f>
        <v>0</v>
      </c>
      <c r="D2288" t="str">
        <f>B2288&amp;"|"&amp;A2288</f>
        <v>CIV|D07</v>
      </c>
      <c r="E2288">
        <f>IF(C2288="","",IF(COUNTIF($D$2:D2288,D2288)=1,1,0))</f>
        <v>0</v>
      </c>
    </row>
    <row r="2289" spans="1:5" x14ac:dyDescent="0.2">
      <c r="A2289" t="str">
        <f>Réponses_Domaines!B2289</f>
        <v>D08</v>
      </c>
      <c r="B2289" t="str">
        <f>IFERROR(VLOOKUP(Réponses_Domaines!A2289,Réponses_Répondants!$A$2:$B$5000,2,FALSE),"")</f>
        <v>CIV</v>
      </c>
      <c r="C2289">
        <f>Réponses_Domaines!D2289</f>
        <v>0</v>
      </c>
      <c r="D2289" t="str">
        <f>B2289&amp;"|"&amp;A2289</f>
        <v>CIV|D08</v>
      </c>
      <c r="E2289">
        <f>IF(C2289="","",IF(COUNTIF($D$2:D2289,D2289)=1,1,0))</f>
        <v>0</v>
      </c>
    </row>
    <row r="2290" spans="1:5" x14ac:dyDescent="0.2">
      <c r="A2290" t="str">
        <f>Réponses_Domaines!B2290</f>
        <v>D09</v>
      </c>
      <c r="B2290" t="str">
        <f>IFERROR(VLOOKUP(Réponses_Domaines!A2290,Réponses_Répondants!$A$2:$B$5000,2,FALSE),"")</f>
        <v>CIV</v>
      </c>
      <c r="C2290">
        <f>Réponses_Domaines!D2290</f>
        <v>0</v>
      </c>
      <c r="D2290" t="str">
        <f>B2290&amp;"|"&amp;A2290</f>
        <v>CIV|D09</v>
      </c>
      <c r="E2290">
        <f>IF(C2290="","",IF(COUNTIF($D$2:D2290,D2290)=1,1,0))</f>
        <v>0</v>
      </c>
    </row>
    <row r="2291" spans="1:5" x14ac:dyDescent="0.2">
      <c r="A2291" t="str">
        <f>Réponses_Domaines!B2291</f>
        <v>D10</v>
      </c>
      <c r="B2291" t="str">
        <f>IFERROR(VLOOKUP(Réponses_Domaines!A2291,Réponses_Répondants!$A$2:$B$5000,2,FALSE),"")</f>
        <v>CIV</v>
      </c>
      <c r="C2291">
        <f>Réponses_Domaines!D2291</f>
        <v>1</v>
      </c>
      <c r="D2291" t="str">
        <f>B2291&amp;"|"&amp;A2291</f>
        <v>CIV|D10</v>
      </c>
      <c r="E2291">
        <f>IF(C2291="","",IF(COUNTIF($D$2:D2291,D2291)=1,1,0))</f>
        <v>0</v>
      </c>
    </row>
    <row r="2292" spans="1:5" x14ac:dyDescent="0.2">
      <c r="A2292" t="str">
        <f>Réponses_Domaines!B2292</f>
        <v>D11</v>
      </c>
      <c r="B2292" t="str">
        <f>IFERROR(VLOOKUP(Réponses_Domaines!A2292,Réponses_Répondants!$A$2:$B$5000,2,FALSE),"")</f>
        <v>CIV</v>
      </c>
      <c r="C2292">
        <f>Réponses_Domaines!D2292</f>
        <v>0</v>
      </c>
      <c r="D2292" t="str">
        <f>B2292&amp;"|"&amp;A2292</f>
        <v>CIV|D11</v>
      </c>
      <c r="E2292">
        <f>IF(C2292="","",IF(COUNTIF($D$2:D2292,D2292)=1,1,0))</f>
        <v>0</v>
      </c>
    </row>
    <row r="2293" spans="1:5" x14ac:dyDescent="0.2">
      <c r="A2293" t="str">
        <f>Réponses_Domaines!B2293</f>
        <v>D12</v>
      </c>
      <c r="B2293" t="str">
        <f>IFERROR(VLOOKUP(Réponses_Domaines!A2293,Réponses_Répondants!$A$2:$B$5000,2,FALSE),"")</f>
        <v>CIV</v>
      </c>
      <c r="C2293">
        <f>Réponses_Domaines!D2293</f>
        <v>0</v>
      </c>
      <c r="D2293" t="str">
        <f>B2293&amp;"|"&amp;A2293</f>
        <v>CIV|D12</v>
      </c>
      <c r="E2293">
        <f>IF(C2293="","",IF(COUNTIF($D$2:D2293,D2293)=1,1,0))</f>
        <v>0</v>
      </c>
    </row>
    <row r="2294" spans="1:5" x14ac:dyDescent="0.2">
      <c r="A2294" t="str">
        <f>Réponses_Domaines!B2294</f>
        <v>D01</v>
      </c>
      <c r="B2294" t="str">
        <f>IFERROR(VLOOKUP(Réponses_Domaines!A2294,Réponses_Répondants!$A$2:$B$5000,2,FALSE),"")</f>
        <v>GIN</v>
      </c>
      <c r="C2294">
        <f>Réponses_Domaines!D2294</f>
        <v>0</v>
      </c>
      <c r="D2294" t="str">
        <f>B2294&amp;"|"&amp;A2294</f>
        <v>GIN|D01</v>
      </c>
      <c r="E2294">
        <f>IF(C2294="","",IF(COUNTIF($D$2:D2294,D2294)=1,1,0))</f>
        <v>0</v>
      </c>
    </row>
    <row r="2295" spans="1:5" x14ac:dyDescent="0.2">
      <c r="A2295" t="str">
        <f>Réponses_Domaines!B2295</f>
        <v>D02</v>
      </c>
      <c r="B2295" t="str">
        <f>IFERROR(VLOOKUP(Réponses_Domaines!A2295,Réponses_Répondants!$A$2:$B$5000,2,FALSE),"")</f>
        <v>GIN</v>
      </c>
      <c r="C2295">
        <f>Réponses_Domaines!D2295</f>
        <v>0</v>
      </c>
      <c r="D2295" t="str">
        <f>B2295&amp;"|"&amp;A2295</f>
        <v>GIN|D02</v>
      </c>
      <c r="E2295">
        <f>IF(C2295="","",IF(COUNTIF($D$2:D2295,D2295)=1,1,0))</f>
        <v>0</v>
      </c>
    </row>
    <row r="2296" spans="1:5" x14ac:dyDescent="0.2">
      <c r="A2296" t="str">
        <f>Réponses_Domaines!B2296</f>
        <v>D03</v>
      </c>
      <c r="B2296" t="str">
        <f>IFERROR(VLOOKUP(Réponses_Domaines!A2296,Réponses_Répondants!$A$2:$B$5000,2,FALSE),"")</f>
        <v>GIN</v>
      </c>
      <c r="C2296">
        <f>Réponses_Domaines!D2296</f>
        <v>4</v>
      </c>
      <c r="D2296" t="str">
        <f>B2296&amp;"|"&amp;A2296</f>
        <v>GIN|D03</v>
      </c>
      <c r="E2296">
        <f>IF(C2296="","",IF(COUNTIF($D$2:D2296,D2296)=1,1,0))</f>
        <v>0</v>
      </c>
    </row>
    <row r="2297" spans="1:5" x14ac:dyDescent="0.2">
      <c r="A2297" t="str">
        <f>Réponses_Domaines!B2297</f>
        <v>D04</v>
      </c>
      <c r="B2297" t="str">
        <f>IFERROR(VLOOKUP(Réponses_Domaines!A2297,Réponses_Répondants!$A$2:$B$5000,2,FALSE),"")</f>
        <v>GIN</v>
      </c>
      <c r="C2297">
        <f>Réponses_Domaines!D2297</f>
        <v>0</v>
      </c>
      <c r="D2297" t="str">
        <f>B2297&amp;"|"&amp;A2297</f>
        <v>GIN|D04</v>
      </c>
      <c r="E2297">
        <f>IF(C2297="","",IF(COUNTIF($D$2:D2297,D2297)=1,1,0))</f>
        <v>0</v>
      </c>
    </row>
    <row r="2298" spans="1:5" x14ac:dyDescent="0.2">
      <c r="A2298" t="str">
        <f>Réponses_Domaines!B2298</f>
        <v>D05</v>
      </c>
      <c r="B2298" t="str">
        <f>IFERROR(VLOOKUP(Réponses_Domaines!A2298,Réponses_Répondants!$A$2:$B$5000,2,FALSE),"")</f>
        <v>GIN</v>
      </c>
      <c r="C2298">
        <f>Réponses_Domaines!D2298</f>
        <v>0</v>
      </c>
      <c r="D2298" t="str">
        <f>B2298&amp;"|"&amp;A2298</f>
        <v>GIN|D05</v>
      </c>
      <c r="E2298">
        <f>IF(C2298="","",IF(COUNTIF($D$2:D2298,D2298)=1,1,0))</f>
        <v>0</v>
      </c>
    </row>
    <row r="2299" spans="1:5" x14ac:dyDescent="0.2">
      <c r="A2299" t="str">
        <f>Réponses_Domaines!B2299</f>
        <v>D06</v>
      </c>
      <c r="B2299" t="str">
        <f>IFERROR(VLOOKUP(Réponses_Domaines!A2299,Réponses_Répondants!$A$2:$B$5000,2,FALSE),"")</f>
        <v>GIN</v>
      </c>
      <c r="C2299">
        <f>Réponses_Domaines!D2299</f>
        <v>0</v>
      </c>
      <c r="D2299" t="str">
        <f>B2299&amp;"|"&amp;A2299</f>
        <v>GIN|D06</v>
      </c>
      <c r="E2299">
        <f>IF(C2299="","",IF(COUNTIF($D$2:D2299,D2299)=1,1,0))</f>
        <v>0</v>
      </c>
    </row>
    <row r="2300" spans="1:5" x14ac:dyDescent="0.2">
      <c r="A2300" t="str">
        <f>Réponses_Domaines!B2300</f>
        <v>D07</v>
      </c>
      <c r="B2300" t="str">
        <f>IFERROR(VLOOKUP(Réponses_Domaines!A2300,Réponses_Répondants!$A$2:$B$5000,2,FALSE),"")</f>
        <v>GIN</v>
      </c>
      <c r="C2300">
        <f>Réponses_Domaines!D2300</f>
        <v>0</v>
      </c>
      <c r="D2300" t="str">
        <f>B2300&amp;"|"&amp;A2300</f>
        <v>GIN|D07</v>
      </c>
      <c r="E2300">
        <f>IF(C2300="","",IF(COUNTIF($D$2:D2300,D2300)=1,1,0))</f>
        <v>0</v>
      </c>
    </row>
    <row r="2301" spans="1:5" x14ac:dyDescent="0.2">
      <c r="A2301" t="str">
        <f>Réponses_Domaines!B2301</f>
        <v>D08</v>
      </c>
      <c r="B2301" t="str">
        <f>IFERROR(VLOOKUP(Réponses_Domaines!A2301,Réponses_Répondants!$A$2:$B$5000,2,FALSE),"")</f>
        <v>GIN</v>
      </c>
      <c r="C2301">
        <f>Réponses_Domaines!D2301</f>
        <v>1</v>
      </c>
      <c r="D2301" t="str">
        <f>B2301&amp;"|"&amp;A2301</f>
        <v>GIN|D08</v>
      </c>
      <c r="E2301">
        <f>IF(C2301="","",IF(COUNTIF($D$2:D2301,D2301)=1,1,0))</f>
        <v>0</v>
      </c>
    </row>
    <row r="2302" spans="1:5" x14ac:dyDescent="0.2">
      <c r="A2302" t="str">
        <f>Réponses_Domaines!B2302</f>
        <v>D09</v>
      </c>
      <c r="B2302" t="str">
        <f>IFERROR(VLOOKUP(Réponses_Domaines!A2302,Réponses_Répondants!$A$2:$B$5000,2,FALSE),"")</f>
        <v>GIN</v>
      </c>
      <c r="C2302">
        <f>Réponses_Domaines!D2302</f>
        <v>3</v>
      </c>
      <c r="D2302" t="str">
        <f>B2302&amp;"|"&amp;A2302</f>
        <v>GIN|D09</v>
      </c>
      <c r="E2302">
        <f>IF(C2302="","",IF(COUNTIF($D$2:D2302,D2302)=1,1,0))</f>
        <v>0</v>
      </c>
    </row>
    <row r="2303" spans="1:5" x14ac:dyDescent="0.2">
      <c r="A2303" t="str">
        <f>Réponses_Domaines!B2303</f>
        <v>D10</v>
      </c>
      <c r="B2303" t="str">
        <f>IFERROR(VLOOKUP(Réponses_Domaines!A2303,Réponses_Répondants!$A$2:$B$5000,2,FALSE),"")</f>
        <v>GIN</v>
      </c>
      <c r="C2303">
        <f>Réponses_Domaines!D2303</f>
        <v>5</v>
      </c>
      <c r="D2303" t="str">
        <f>B2303&amp;"|"&amp;A2303</f>
        <v>GIN|D10</v>
      </c>
      <c r="E2303">
        <f>IF(C2303="","",IF(COUNTIF($D$2:D2303,D2303)=1,1,0))</f>
        <v>0</v>
      </c>
    </row>
    <row r="2304" spans="1:5" x14ac:dyDescent="0.2">
      <c r="A2304" t="str">
        <f>Réponses_Domaines!B2304</f>
        <v>D11</v>
      </c>
      <c r="B2304" t="str">
        <f>IFERROR(VLOOKUP(Réponses_Domaines!A2304,Réponses_Répondants!$A$2:$B$5000,2,FALSE),"")</f>
        <v>GIN</v>
      </c>
      <c r="C2304">
        <f>Réponses_Domaines!D2304</f>
        <v>2</v>
      </c>
      <c r="D2304" t="str">
        <f>B2304&amp;"|"&amp;A2304</f>
        <v>GIN|D11</v>
      </c>
      <c r="E2304">
        <f>IF(C2304="","",IF(COUNTIF($D$2:D2304,D2304)=1,1,0))</f>
        <v>0</v>
      </c>
    </row>
    <row r="2305" spans="1:5" x14ac:dyDescent="0.2">
      <c r="A2305" t="str">
        <f>Réponses_Domaines!B2305</f>
        <v>D12</v>
      </c>
      <c r="B2305" t="str">
        <f>IFERROR(VLOOKUP(Réponses_Domaines!A2305,Réponses_Répondants!$A$2:$B$5000,2,FALSE),"")</f>
        <v>GIN</v>
      </c>
      <c r="C2305">
        <f>Réponses_Domaines!D2305</f>
        <v>0</v>
      </c>
      <c r="D2305" t="str">
        <f>B2305&amp;"|"&amp;A2305</f>
        <v>GIN|D12</v>
      </c>
      <c r="E2305">
        <f>IF(C2305="","",IF(COUNTIF($D$2:D2305,D2305)=1,1,0))</f>
        <v>0</v>
      </c>
    </row>
    <row r="2306" spans="1:5" x14ac:dyDescent="0.2">
      <c r="A2306" t="str">
        <f>Réponses_Domaines!B2306</f>
        <v>D01</v>
      </c>
      <c r="B2306" t="str">
        <f>IFERROR(VLOOKUP(Réponses_Domaines!A2306,Réponses_Répondants!$A$2:$B$5000,2,FALSE),"")</f>
        <v>KEN</v>
      </c>
      <c r="C2306">
        <f>Réponses_Domaines!D2306</f>
        <v>1</v>
      </c>
      <c r="D2306" t="str">
        <f>B2306&amp;"|"&amp;A2306</f>
        <v>KEN|D01</v>
      </c>
      <c r="E2306">
        <f>IF(C2306="","",IF(COUNTIF($D$2:D2306,D2306)=1,1,0))</f>
        <v>0</v>
      </c>
    </row>
    <row r="2307" spans="1:5" x14ac:dyDescent="0.2">
      <c r="A2307" t="str">
        <f>Réponses_Domaines!B2307</f>
        <v>D02</v>
      </c>
      <c r="B2307" t="str">
        <f>IFERROR(VLOOKUP(Réponses_Domaines!A2307,Réponses_Répondants!$A$2:$B$5000,2,FALSE),"")</f>
        <v>KEN</v>
      </c>
      <c r="C2307">
        <f>Réponses_Domaines!D2307</f>
        <v>5</v>
      </c>
      <c r="D2307" t="str">
        <f>B2307&amp;"|"&amp;A2307</f>
        <v>KEN|D02</v>
      </c>
      <c r="E2307">
        <f>IF(C2307="","",IF(COUNTIF($D$2:D2307,D2307)=1,1,0))</f>
        <v>0</v>
      </c>
    </row>
    <row r="2308" spans="1:5" x14ac:dyDescent="0.2">
      <c r="A2308" t="str">
        <f>Réponses_Domaines!B2308</f>
        <v>D03</v>
      </c>
      <c r="B2308" t="str">
        <f>IFERROR(VLOOKUP(Réponses_Domaines!A2308,Réponses_Répondants!$A$2:$B$5000,2,FALSE),"")</f>
        <v>KEN</v>
      </c>
      <c r="C2308">
        <f>Réponses_Domaines!D2308</f>
        <v>0</v>
      </c>
      <c r="D2308" t="str">
        <f>B2308&amp;"|"&amp;A2308</f>
        <v>KEN|D03</v>
      </c>
      <c r="E2308">
        <f>IF(C2308="","",IF(COUNTIF($D$2:D2308,D2308)=1,1,0))</f>
        <v>0</v>
      </c>
    </row>
    <row r="2309" spans="1:5" x14ac:dyDescent="0.2">
      <c r="A2309" t="str">
        <f>Réponses_Domaines!B2309</f>
        <v>D04</v>
      </c>
      <c r="B2309" t="str">
        <f>IFERROR(VLOOKUP(Réponses_Domaines!A2309,Réponses_Répondants!$A$2:$B$5000,2,FALSE),"")</f>
        <v>KEN</v>
      </c>
      <c r="C2309">
        <f>Réponses_Domaines!D2309</f>
        <v>0</v>
      </c>
      <c r="D2309" t="str">
        <f>B2309&amp;"|"&amp;A2309</f>
        <v>KEN|D04</v>
      </c>
      <c r="E2309">
        <f>IF(C2309="","",IF(COUNTIF($D$2:D2309,D2309)=1,1,0))</f>
        <v>0</v>
      </c>
    </row>
    <row r="2310" spans="1:5" x14ac:dyDescent="0.2">
      <c r="A2310" t="str">
        <f>Réponses_Domaines!B2310</f>
        <v>D05</v>
      </c>
      <c r="B2310" t="str">
        <f>IFERROR(VLOOKUP(Réponses_Domaines!A2310,Réponses_Répondants!$A$2:$B$5000,2,FALSE),"")</f>
        <v>KEN</v>
      </c>
      <c r="C2310">
        <f>Réponses_Domaines!D2310</f>
        <v>0</v>
      </c>
      <c r="D2310" t="str">
        <f>B2310&amp;"|"&amp;A2310</f>
        <v>KEN|D05</v>
      </c>
      <c r="E2310">
        <f>IF(C2310="","",IF(COUNTIF($D$2:D2310,D2310)=1,1,0))</f>
        <v>0</v>
      </c>
    </row>
    <row r="2311" spans="1:5" x14ac:dyDescent="0.2">
      <c r="A2311" t="str">
        <f>Réponses_Domaines!B2311</f>
        <v>D06</v>
      </c>
      <c r="B2311" t="str">
        <f>IFERROR(VLOOKUP(Réponses_Domaines!A2311,Réponses_Répondants!$A$2:$B$5000,2,FALSE),"")</f>
        <v>KEN</v>
      </c>
      <c r="C2311">
        <f>Réponses_Domaines!D2311</f>
        <v>4</v>
      </c>
      <c r="D2311" t="str">
        <f>B2311&amp;"|"&amp;A2311</f>
        <v>KEN|D06</v>
      </c>
      <c r="E2311">
        <f>IF(C2311="","",IF(COUNTIF($D$2:D2311,D2311)=1,1,0))</f>
        <v>0</v>
      </c>
    </row>
    <row r="2312" spans="1:5" x14ac:dyDescent="0.2">
      <c r="A2312" t="str">
        <f>Réponses_Domaines!B2312</f>
        <v>D07</v>
      </c>
      <c r="B2312" t="str">
        <f>IFERROR(VLOOKUP(Réponses_Domaines!A2312,Réponses_Répondants!$A$2:$B$5000,2,FALSE),"")</f>
        <v>KEN</v>
      </c>
      <c r="C2312">
        <f>Réponses_Domaines!D2312</f>
        <v>2</v>
      </c>
      <c r="D2312" t="str">
        <f>B2312&amp;"|"&amp;A2312</f>
        <v>KEN|D07</v>
      </c>
      <c r="E2312">
        <f>IF(C2312="","",IF(COUNTIF($D$2:D2312,D2312)=1,1,0))</f>
        <v>0</v>
      </c>
    </row>
    <row r="2313" spans="1:5" x14ac:dyDescent="0.2">
      <c r="A2313" t="str">
        <f>Réponses_Domaines!B2313</f>
        <v>D08</v>
      </c>
      <c r="B2313" t="str">
        <f>IFERROR(VLOOKUP(Réponses_Domaines!A2313,Réponses_Répondants!$A$2:$B$5000,2,FALSE),"")</f>
        <v>KEN</v>
      </c>
      <c r="C2313">
        <f>Réponses_Domaines!D2313</f>
        <v>0</v>
      </c>
      <c r="D2313" t="str">
        <f>B2313&amp;"|"&amp;A2313</f>
        <v>KEN|D08</v>
      </c>
      <c r="E2313">
        <f>IF(C2313="","",IF(COUNTIF($D$2:D2313,D2313)=1,1,0))</f>
        <v>0</v>
      </c>
    </row>
    <row r="2314" spans="1:5" x14ac:dyDescent="0.2">
      <c r="A2314" t="str">
        <f>Réponses_Domaines!B2314</f>
        <v>D09</v>
      </c>
      <c r="B2314" t="str">
        <f>IFERROR(VLOOKUP(Réponses_Domaines!A2314,Réponses_Répondants!$A$2:$B$5000,2,FALSE),"")</f>
        <v>KEN</v>
      </c>
      <c r="C2314">
        <f>Réponses_Domaines!D2314</f>
        <v>0</v>
      </c>
      <c r="D2314" t="str">
        <f>B2314&amp;"|"&amp;A2314</f>
        <v>KEN|D09</v>
      </c>
      <c r="E2314">
        <f>IF(C2314="","",IF(COUNTIF($D$2:D2314,D2314)=1,1,0))</f>
        <v>0</v>
      </c>
    </row>
    <row r="2315" spans="1:5" x14ac:dyDescent="0.2">
      <c r="A2315" t="str">
        <f>Réponses_Domaines!B2315</f>
        <v>D10</v>
      </c>
      <c r="B2315" t="str">
        <f>IFERROR(VLOOKUP(Réponses_Domaines!A2315,Réponses_Répondants!$A$2:$B$5000,2,FALSE),"")</f>
        <v>KEN</v>
      </c>
      <c r="C2315">
        <f>Réponses_Domaines!D2315</f>
        <v>0</v>
      </c>
      <c r="D2315" t="str">
        <f>B2315&amp;"|"&amp;A2315</f>
        <v>KEN|D10</v>
      </c>
      <c r="E2315">
        <f>IF(C2315="","",IF(COUNTIF($D$2:D2315,D2315)=1,1,0))</f>
        <v>0</v>
      </c>
    </row>
    <row r="2316" spans="1:5" x14ac:dyDescent="0.2">
      <c r="A2316" t="str">
        <f>Réponses_Domaines!B2316</f>
        <v>D11</v>
      </c>
      <c r="B2316" t="str">
        <f>IFERROR(VLOOKUP(Réponses_Domaines!A2316,Réponses_Répondants!$A$2:$B$5000,2,FALSE),"")</f>
        <v>KEN</v>
      </c>
      <c r="C2316">
        <f>Réponses_Domaines!D2316</f>
        <v>3</v>
      </c>
      <c r="D2316" t="str">
        <f>B2316&amp;"|"&amp;A2316</f>
        <v>KEN|D11</v>
      </c>
      <c r="E2316">
        <f>IF(C2316="","",IF(COUNTIF($D$2:D2316,D2316)=1,1,0))</f>
        <v>0</v>
      </c>
    </row>
    <row r="2317" spans="1:5" x14ac:dyDescent="0.2">
      <c r="A2317" t="str">
        <f>Réponses_Domaines!B2317</f>
        <v>D12</v>
      </c>
      <c r="B2317" t="str">
        <f>IFERROR(VLOOKUP(Réponses_Domaines!A2317,Réponses_Répondants!$A$2:$B$5000,2,FALSE),"")</f>
        <v>KEN</v>
      </c>
      <c r="C2317">
        <f>Réponses_Domaines!D2317</f>
        <v>0</v>
      </c>
      <c r="D2317" t="str">
        <f>B2317&amp;"|"&amp;A2317</f>
        <v>KEN|D12</v>
      </c>
      <c r="E2317">
        <f>IF(C2317="","",IF(COUNTIF($D$2:D2317,D2317)=1,1,0))</f>
        <v>0</v>
      </c>
    </row>
    <row r="2318" spans="1:5" x14ac:dyDescent="0.2">
      <c r="A2318" t="str">
        <f>Réponses_Domaines!B2318</f>
        <v>D01</v>
      </c>
      <c r="B2318" t="str">
        <f>IFERROR(VLOOKUP(Réponses_Domaines!A2318,Réponses_Répondants!$A$2:$B$5000,2,FALSE),"")</f>
        <v>TCD</v>
      </c>
      <c r="C2318">
        <f>Réponses_Domaines!D2318</f>
        <v>3</v>
      </c>
      <c r="D2318" t="str">
        <f>B2318&amp;"|"&amp;A2318</f>
        <v>TCD|D01</v>
      </c>
      <c r="E2318">
        <f>IF(C2318="","",IF(COUNTIF($D$2:D2318,D2318)=1,1,0))</f>
        <v>0</v>
      </c>
    </row>
    <row r="2319" spans="1:5" x14ac:dyDescent="0.2">
      <c r="A2319" t="str">
        <f>Réponses_Domaines!B2319</f>
        <v>D02</v>
      </c>
      <c r="B2319" t="str">
        <f>IFERROR(VLOOKUP(Réponses_Domaines!A2319,Réponses_Répondants!$A$2:$B$5000,2,FALSE),"")</f>
        <v>TCD</v>
      </c>
      <c r="C2319">
        <f>Réponses_Domaines!D2319</f>
        <v>0</v>
      </c>
      <c r="D2319" t="str">
        <f>B2319&amp;"|"&amp;A2319</f>
        <v>TCD|D02</v>
      </c>
      <c r="E2319">
        <f>IF(C2319="","",IF(COUNTIF($D$2:D2319,D2319)=1,1,0))</f>
        <v>0</v>
      </c>
    </row>
    <row r="2320" spans="1:5" x14ac:dyDescent="0.2">
      <c r="A2320" t="str">
        <f>Réponses_Domaines!B2320</f>
        <v>D03</v>
      </c>
      <c r="B2320" t="str">
        <f>IFERROR(VLOOKUP(Réponses_Domaines!A2320,Réponses_Répondants!$A$2:$B$5000,2,FALSE),"")</f>
        <v>TCD</v>
      </c>
      <c r="C2320">
        <f>Réponses_Domaines!D2320</f>
        <v>0</v>
      </c>
      <c r="D2320" t="str">
        <f>B2320&amp;"|"&amp;A2320</f>
        <v>TCD|D03</v>
      </c>
      <c r="E2320">
        <f>IF(C2320="","",IF(COUNTIF($D$2:D2320,D2320)=1,1,0))</f>
        <v>0</v>
      </c>
    </row>
    <row r="2321" spans="1:5" x14ac:dyDescent="0.2">
      <c r="A2321" t="str">
        <f>Réponses_Domaines!B2321</f>
        <v>D04</v>
      </c>
      <c r="B2321" t="str">
        <f>IFERROR(VLOOKUP(Réponses_Domaines!A2321,Réponses_Répondants!$A$2:$B$5000,2,FALSE),"")</f>
        <v>TCD</v>
      </c>
      <c r="C2321">
        <f>Réponses_Domaines!D2321</f>
        <v>1</v>
      </c>
      <c r="D2321" t="str">
        <f>B2321&amp;"|"&amp;A2321</f>
        <v>TCD|D04</v>
      </c>
      <c r="E2321">
        <f>IF(C2321="","",IF(COUNTIF($D$2:D2321,D2321)=1,1,0))</f>
        <v>0</v>
      </c>
    </row>
    <row r="2322" spans="1:5" x14ac:dyDescent="0.2">
      <c r="A2322" t="str">
        <f>Réponses_Domaines!B2322</f>
        <v>D05</v>
      </c>
      <c r="B2322" t="str">
        <f>IFERROR(VLOOKUP(Réponses_Domaines!A2322,Réponses_Répondants!$A$2:$B$5000,2,FALSE),"")</f>
        <v>TCD</v>
      </c>
      <c r="C2322">
        <f>Réponses_Domaines!D2322</f>
        <v>0</v>
      </c>
      <c r="D2322" t="str">
        <f>B2322&amp;"|"&amp;A2322</f>
        <v>TCD|D05</v>
      </c>
      <c r="E2322">
        <f>IF(C2322="","",IF(COUNTIF($D$2:D2322,D2322)=1,1,0))</f>
        <v>0</v>
      </c>
    </row>
    <row r="2323" spans="1:5" x14ac:dyDescent="0.2">
      <c r="A2323" t="str">
        <f>Réponses_Domaines!B2323</f>
        <v>D06</v>
      </c>
      <c r="B2323" t="str">
        <f>IFERROR(VLOOKUP(Réponses_Domaines!A2323,Réponses_Répondants!$A$2:$B$5000,2,FALSE),"")</f>
        <v>TCD</v>
      </c>
      <c r="C2323">
        <f>Réponses_Domaines!D2323</f>
        <v>0</v>
      </c>
      <c r="D2323" t="str">
        <f>B2323&amp;"|"&amp;A2323</f>
        <v>TCD|D06</v>
      </c>
      <c r="E2323">
        <f>IF(C2323="","",IF(COUNTIF($D$2:D2323,D2323)=1,1,0))</f>
        <v>0</v>
      </c>
    </row>
    <row r="2324" spans="1:5" x14ac:dyDescent="0.2">
      <c r="A2324" t="str">
        <f>Réponses_Domaines!B2324</f>
        <v>D07</v>
      </c>
      <c r="B2324" t="str">
        <f>IFERROR(VLOOKUP(Réponses_Domaines!A2324,Réponses_Répondants!$A$2:$B$5000,2,FALSE),"")</f>
        <v>TCD</v>
      </c>
      <c r="C2324">
        <f>Réponses_Domaines!D2324</f>
        <v>0</v>
      </c>
      <c r="D2324" t="str">
        <f>B2324&amp;"|"&amp;A2324</f>
        <v>TCD|D07</v>
      </c>
      <c r="E2324">
        <f>IF(C2324="","",IF(COUNTIF($D$2:D2324,D2324)=1,1,0))</f>
        <v>0</v>
      </c>
    </row>
    <row r="2325" spans="1:5" x14ac:dyDescent="0.2">
      <c r="A2325" t="str">
        <f>Réponses_Domaines!B2325</f>
        <v>D08</v>
      </c>
      <c r="B2325" t="str">
        <f>IFERROR(VLOOKUP(Réponses_Domaines!A2325,Réponses_Répondants!$A$2:$B$5000,2,FALSE),"")</f>
        <v>TCD</v>
      </c>
      <c r="C2325">
        <f>Réponses_Domaines!D2325</f>
        <v>2</v>
      </c>
      <c r="D2325" t="str">
        <f>B2325&amp;"|"&amp;A2325</f>
        <v>TCD|D08</v>
      </c>
      <c r="E2325">
        <f>IF(C2325="","",IF(COUNTIF($D$2:D2325,D2325)=1,1,0))</f>
        <v>0</v>
      </c>
    </row>
    <row r="2326" spans="1:5" x14ac:dyDescent="0.2">
      <c r="A2326" t="str">
        <f>Réponses_Domaines!B2326</f>
        <v>D09</v>
      </c>
      <c r="B2326" t="str">
        <f>IFERROR(VLOOKUP(Réponses_Domaines!A2326,Réponses_Répondants!$A$2:$B$5000,2,FALSE),"")</f>
        <v>TCD</v>
      </c>
      <c r="C2326">
        <f>Réponses_Domaines!D2326</f>
        <v>0</v>
      </c>
      <c r="D2326" t="str">
        <f>B2326&amp;"|"&amp;A2326</f>
        <v>TCD|D09</v>
      </c>
      <c r="E2326">
        <f>IF(C2326="","",IF(COUNTIF($D$2:D2326,D2326)=1,1,0))</f>
        <v>0</v>
      </c>
    </row>
    <row r="2327" spans="1:5" x14ac:dyDescent="0.2">
      <c r="A2327" t="str">
        <f>Réponses_Domaines!B2327</f>
        <v>D10</v>
      </c>
      <c r="B2327" t="str">
        <f>IFERROR(VLOOKUP(Réponses_Domaines!A2327,Réponses_Répondants!$A$2:$B$5000,2,FALSE),"")</f>
        <v>TCD</v>
      </c>
      <c r="C2327">
        <f>Réponses_Domaines!D2327</f>
        <v>0</v>
      </c>
      <c r="D2327" t="str">
        <f>B2327&amp;"|"&amp;A2327</f>
        <v>TCD|D10</v>
      </c>
      <c r="E2327">
        <f>IF(C2327="","",IF(COUNTIF($D$2:D2327,D2327)=1,1,0))</f>
        <v>0</v>
      </c>
    </row>
    <row r="2328" spans="1:5" x14ac:dyDescent="0.2">
      <c r="A2328" t="str">
        <f>Réponses_Domaines!B2328</f>
        <v>D11</v>
      </c>
      <c r="B2328" t="str">
        <f>IFERROR(VLOOKUP(Réponses_Domaines!A2328,Réponses_Répondants!$A$2:$B$5000,2,FALSE),"")</f>
        <v>TCD</v>
      </c>
      <c r="C2328">
        <f>Réponses_Domaines!D2328</f>
        <v>5</v>
      </c>
      <c r="D2328" t="str">
        <f>B2328&amp;"|"&amp;A2328</f>
        <v>TCD|D11</v>
      </c>
      <c r="E2328">
        <f>IF(C2328="","",IF(COUNTIF($D$2:D2328,D2328)=1,1,0))</f>
        <v>0</v>
      </c>
    </row>
    <row r="2329" spans="1:5" x14ac:dyDescent="0.2">
      <c r="A2329" t="str">
        <f>Réponses_Domaines!B2329</f>
        <v>D12</v>
      </c>
      <c r="B2329" t="str">
        <f>IFERROR(VLOOKUP(Réponses_Domaines!A2329,Réponses_Répondants!$A$2:$B$5000,2,FALSE),"")</f>
        <v>TCD</v>
      </c>
      <c r="C2329">
        <f>Réponses_Domaines!D2329</f>
        <v>4</v>
      </c>
      <c r="D2329" t="str">
        <f>B2329&amp;"|"&amp;A2329</f>
        <v>TCD|D12</v>
      </c>
      <c r="E2329">
        <f>IF(C2329="","",IF(COUNTIF($D$2:D2329,D2329)=1,1,0))</f>
        <v>0</v>
      </c>
    </row>
    <row r="2330" spans="1:5" x14ac:dyDescent="0.2">
      <c r="A2330" t="str">
        <f>Réponses_Domaines!B2330</f>
        <v>D01</v>
      </c>
      <c r="B2330" t="str">
        <f>IFERROR(VLOOKUP(Réponses_Domaines!A2330,Réponses_Répondants!$A$2:$B$5000,2,FALSE),"")</f>
        <v>SEN</v>
      </c>
      <c r="C2330">
        <f>Réponses_Domaines!D2330</f>
        <v>0</v>
      </c>
      <c r="D2330" t="str">
        <f>B2330&amp;"|"&amp;A2330</f>
        <v>SEN|D01</v>
      </c>
      <c r="E2330">
        <f>IF(C2330="","",IF(COUNTIF($D$2:D2330,D2330)=1,1,0))</f>
        <v>0</v>
      </c>
    </row>
    <row r="2331" spans="1:5" x14ac:dyDescent="0.2">
      <c r="A2331" t="str">
        <f>Réponses_Domaines!B2331</f>
        <v>D02</v>
      </c>
      <c r="B2331" t="str">
        <f>IFERROR(VLOOKUP(Réponses_Domaines!A2331,Réponses_Répondants!$A$2:$B$5000,2,FALSE),"")</f>
        <v>SEN</v>
      </c>
      <c r="C2331">
        <f>Réponses_Domaines!D2331</f>
        <v>0</v>
      </c>
      <c r="D2331" t="str">
        <f>B2331&amp;"|"&amp;A2331</f>
        <v>SEN|D02</v>
      </c>
      <c r="E2331">
        <f>IF(C2331="","",IF(COUNTIF($D$2:D2331,D2331)=1,1,0))</f>
        <v>0</v>
      </c>
    </row>
    <row r="2332" spans="1:5" x14ac:dyDescent="0.2">
      <c r="A2332" t="str">
        <f>Réponses_Domaines!B2332</f>
        <v>D03</v>
      </c>
      <c r="B2332" t="str">
        <f>IFERROR(VLOOKUP(Réponses_Domaines!A2332,Réponses_Répondants!$A$2:$B$5000,2,FALSE),"")</f>
        <v>SEN</v>
      </c>
      <c r="C2332">
        <f>Réponses_Domaines!D2332</f>
        <v>2</v>
      </c>
      <c r="D2332" t="str">
        <f>B2332&amp;"|"&amp;A2332</f>
        <v>SEN|D03</v>
      </c>
      <c r="E2332">
        <f>IF(C2332="","",IF(COUNTIF($D$2:D2332,D2332)=1,1,0))</f>
        <v>0</v>
      </c>
    </row>
    <row r="2333" spans="1:5" x14ac:dyDescent="0.2">
      <c r="A2333" t="str">
        <f>Réponses_Domaines!B2333</f>
        <v>D04</v>
      </c>
      <c r="B2333" t="str">
        <f>IFERROR(VLOOKUP(Réponses_Domaines!A2333,Réponses_Répondants!$A$2:$B$5000,2,FALSE),"")</f>
        <v>SEN</v>
      </c>
      <c r="C2333">
        <f>Réponses_Domaines!D2333</f>
        <v>0</v>
      </c>
      <c r="D2333" t="str">
        <f>B2333&amp;"|"&amp;A2333</f>
        <v>SEN|D04</v>
      </c>
      <c r="E2333">
        <f>IF(C2333="","",IF(COUNTIF($D$2:D2333,D2333)=1,1,0))</f>
        <v>0</v>
      </c>
    </row>
    <row r="2334" spans="1:5" x14ac:dyDescent="0.2">
      <c r="A2334" t="str">
        <f>Réponses_Domaines!B2334</f>
        <v>D05</v>
      </c>
      <c r="B2334" t="str">
        <f>IFERROR(VLOOKUP(Réponses_Domaines!A2334,Réponses_Répondants!$A$2:$B$5000,2,FALSE),"")</f>
        <v>SEN</v>
      </c>
      <c r="C2334">
        <f>Réponses_Domaines!D2334</f>
        <v>3</v>
      </c>
      <c r="D2334" t="str">
        <f>B2334&amp;"|"&amp;A2334</f>
        <v>SEN|D05</v>
      </c>
      <c r="E2334">
        <f>IF(C2334="","",IF(COUNTIF($D$2:D2334,D2334)=1,1,0))</f>
        <v>0</v>
      </c>
    </row>
    <row r="2335" spans="1:5" x14ac:dyDescent="0.2">
      <c r="A2335" t="str">
        <f>Réponses_Domaines!B2335</f>
        <v>D06</v>
      </c>
      <c r="B2335" t="str">
        <f>IFERROR(VLOOKUP(Réponses_Domaines!A2335,Réponses_Répondants!$A$2:$B$5000,2,FALSE),"")</f>
        <v>SEN</v>
      </c>
      <c r="C2335">
        <f>Réponses_Domaines!D2335</f>
        <v>0</v>
      </c>
      <c r="D2335" t="str">
        <f>B2335&amp;"|"&amp;A2335</f>
        <v>SEN|D06</v>
      </c>
      <c r="E2335">
        <f>IF(C2335="","",IF(COUNTIF($D$2:D2335,D2335)=1,1,0))</f>
        <v>0</v>
      </c>
    </row>
    <row r="2336" spans="1:5" x14ac:dyDescent="0.2">
      <c r="A2336" t="str">
        <f>Réponses_Domaines!B2336</f>
        <v>D07</v>
      </c>
      <c r="B2336" t="str">
        <f>IFERROR(VLOOKUP(Réponses_Domaines!A2336,Réponses_Répondants!$A$2:$B$5000,2,FALSE),"")</f>
        <v>SEN</v>
      </c>
      <c r="C2336">
        <f>Réponses_Domaines!D2336</f>
        <v>5</v>
      </c>
      <c r="D2336" t="str">
        <f>B2336&amp;"|"&amp;A2336</f>
        <v>SEN|D07</v>
      </c>
      <c r="E2336">
        <f>IF(C2336="","",IF(COUNTIF($D$2:D2336,D2336)=1,1,0))</f>
        <v>0</v>
      </c>
    </row>
    <row r="2337" spans="1:5" x14ac:dyDescent="0.2">
      <c r="A2337" t="str">
        <f>Réponses_Domaines!B2337</f>
        <v>D08</v>
      </c>
      <c r="B2337" t="str">
        <f>IFERROR(VLOOKUP(Réponses_Domaines!A2337,Réponses_Répondants!$A$2:$B$5000,2,FALSE),"")</f>
        <v>SEN</v>
      </c>
      <c r="C2337">
        <f>Réponses_Domaines!D2337</f>
        <v>0</v>
      </c>
      <c r="D2337" t="str">
        <f>B2337&amp;"|"&amp;A2337</f>
        <v>SEN|D08</v>
      </c>
      <c r="E2337">
        <f>IF(C2337="","",IF(COUNTIF($D$2:D2337,D2337)=1,1,0))</f>
        <v>0</v>
      </c>
    </row>
    <row r="2338" spans="1:5" x14ac:dyDescent="0.2">
      <c r="A2338" t="str">
        <f>Réponses_Domaines!B2338</f>
        <v>D09</v>
      </c>
      <c r="B2338" t="str">
        <f>IFERROR(VLOOKUP(Réponses_Domaines!A2338,Réponses_Répondants!$A$2:$B$5000,2,FALSE),"")</f>
        <v>SEN</v>
      </c>
      <c r="C2338">
        <f>Réponses_Domaines!D2338</f>
        <v>0</v>
      </c>
      <c r="D2338" t="str">
        <f>B2338&amp;"|"&amp;A2338</f>
        <v>SEN|D09</v>
      </c>
      <c r="E2338">
        <f>IF(C2338="","",IF(COUNTIF($D$2:D2338,D2338)=1,1,0))</f>
        <v>0</v>
      </c>
    </row>
    <row r="2339" spans="1:5" x14ac:dyDescent="0.2">
      <c r="A2339" t="str">
        <f>Réponses_Domaines!B2339</f>
        <v>D10</v>
      </c>
      <c r="B2339" t="str">
        <f>IFERROR(VLOOKUP(Réponses_Domaines!A2339,Réponses_Répondants!$A$2:$B$5000,2,FALSE),"")</f>
        <v>SEN</v>
      </c>
      <c r="C2339">
        <f>Réponses_Domaines!D2339</f>
        <v>1</v>
      </c>
      <c r="D2339" t="str">
        <f>B2339&amp;"|"&amp;A2339</f>
        <v>SEN|D10</v>
      </c>
      <c r="E2339">
        <f>IF(C2339="","",IF(COUNTIF($D$2:D2339,D2339)=1,1,0))</f>
        <v>0</v>
      </c>
    </row>
    <row r="2340" spans="1:5" x14ac:dyDescent="0.2">
      <c r="A2340" t="str">
        <f>Réponses_Domaines!B2340</f>
        <v>D11</v>
      </c>
      <c r="B2340" t="str">
        <f>IFERROR(VLOOKUP(Réponses_Domaines!A2340,Réponses_Répondants!$A$2:$B$5000,2,FALSE),"")</f>
        <v>SEN</v>
      </c>
      <c r="C2340">
        <f>Réponses_Domaines!D2340</f>
        <v>4</v>
      </c>
      <c r="D2340" t="str">
        <f>B2340&amp;"|"&amp;A2340</f>
        <v>SEN|D11</v>
      </c>
      <c r="E2340">
        <f>IF(C2340="","",IF(COUNTIF($D$2:D2340,D2340)=1,1,0))</f>
        <v>0</v>
      </c>
    </row>
    <row r="2341" spans="1:5" x14ac:dyDescent="0.2">
      <c r="A2341" t="str">
        <f>Réponses_Domaines!B2341</f>
        <v>D12</v>
      </c>
      <c r="B2341" t="str">
        <f>IFERROR(VLOOKUP(Réponses_Domaines!A2341,Réponses_Répondants!$A$2:$B$5000,2,FALSE),"")</f>
        <v>SEN</v>
      </c>
      <c r="C2341">
        <f>Réponses_Domaines!D2341</f>
        <v>0</v>
      </c>
      <c r="D2341" t="str">
        <f>B2341&amp;"|"&amp;A2341</f>
        <v>SEN|D12</v>
      </c>
      <c r="E2341">
        <f>IF(C2341="","",IF(COUNTIF($D$2:D2341,D2341)=1,1,0))</f>
        <v>0</v>
      </c>
    </row>
    <row r="2342" spans="1:5" x14ac:dyDescent="0.2">
      <c r="A2342" t="str">
        <f>Réponses_Domaines!B2342</f>
        <v>D01</v>
      </c>
      <c r="B2342" t="str">
        <f>IFERROR(VLOOKUP(Réponses_Domaines!A2342,Réponses_Répondants!$A$2:$B$5000,2,FALSE),"")</f>
        <v>NGA</v>
      </c>
      <c r="C2342">
        <f>Réponses_Domaines!D2342</f>
        <v>0</v>
      </c>
      <c r="D2342" t="str">
        <f>B2342&amp;"|"&amp;A2342</f>
        <v>NGA|D01</v>
      </c>
      <c r="E2342">
        <f>IF(C2342="","",IF(COUNTIF($D$2:D2342,D2342)=1,1,0))</f>
        <v>0</v>
      </c>
    </row>
    <row r="2343" spans="1:5" x14ac:dyDescent="0.2">
      <c r="A2343" t="str">
        <f>Réponses_Domaines!B2343</f>
        <v>D02</v>
      </c>
      <c r="B2343" t="str">
        <f>IFERROR(VLOOKUP(Réponses_Domaines!A2343,Réponses_Répondants!$A$2:$B$5000,2,FALSE),"")</f>
        <v>NGA</v>
      </c>
      <c r="C2343">
        <f>Réponses_Domaines!D2343</f>
        <v>3</v>
      </c>
      <c r="D2343" t="str">
        <f>B2343&amp;"|"&amp;A2343</f>
        <v>NGA|D02</v>
      </c>
      <c r="E2343">
        <f>IF(C2343="","",IF(COUNTIF($D$2:D2343,D2343)=1,1,0))</f>
        <v>0</v>
      </c>
    </row>
    <row r="2344" spans="1:5" x14ac:dyDescent="0.2">
      <c r="A2344" t="str">
        <f>Réponses_Domaines!B2344</f>
        <v>D03</v>
      </c>
      <c r="B2344" t="str">
        <f>IFERROR(VLOOKUP(Réponses_Domaines!A2344,Réponses_Répondants!$A$2:$B$5000,2,FALSE),"")</f>
        <v>NGA</v>
      </c>
      <c r="C2344">
        <f>Réponses_Domaines!D2344</f>
        <v>0</v>
      </c>
      <c r="D2344" t="str">
        <f>B2344&amp;"|"&amp;A2344</f>
        <v>NGA|D03</v>
      </c>
      <c r="E2344">
        <f>IF(C2344="","",IF(COUNTIF($D$2:D2344,D2344)=1,1,0))</f>
        <v>0</v>
      </c>
    </row>
    <row r="2345" spans="1:5" x14ac:dyDescent="0.2">
      <c r="A2345" t="str">
        <f>Réponses_Domaines!B2345</f>
        <v>D04</v>
      </c>
      <c r="B2345" t="str">
        <f>IFERROR(VLOOKUP(Réponses_Domaines!A2345,Réponses_Répondants!$A$2:$B$5000,2,FALSE),"")</f>
        <v>NGA</v>
      </c>
      <c r="C2345">
        <f>Réponses_Domaines!D2345</f>
        <v>4</v>
      </c>
      <c r="D2345" t="str">
        <f>B2345&amp;"|"&amp;A2345</f>
        <v>NGA|D04</v>
      </c>
      <c r="E2345">
        <f>IF(C2345="","",IF(COUNTIF($D$2:D2345,D2345)=1,1,0))</f>
        <v>0</v>
      </c>
    </row>
    <row r="2346" spans="1:5" x14ac:dyDescent="0.2">
      <c r="A2346" t="str">
        <f>Réponses_Domaines!B2346</f>
        <v>D05</v>
      </c>
      <c r="B2346" t="str">
        <f>IFERROR(VLOOKUP(Réponses_Domaines!A2346,Réponses_Répondants!$A$2:$B$5000,2,FALSE),"")</f>
        <v>NGA</v>
      </c>
      <c r="C2346">
        <f>Réponses_Domaines!D2346</f>
        <v>0</v>
      </c>
      <c r="D2346" t="str">
        <f>B2346&amp;"|"&amp;A2346</f>
        <v>NGA|D05</v>
      </c>
      <c r="E2346">
        <f>IF(C2346="","",IF(COUNTIF($D$2:D2346,D2346)=1,1,0))</f>
        <v>0</v>
      </c>
    </row>
    <row r="2347" spans="1:5" x14ac:dyDescent="0.2">
      <c r="A2347" t="str">
        <f>Réponses_Domaines!B2347</f>
        <v>D06</v>
      </c>
      <c r="B2347" t="str">
        <f>IFERROR(VLOOKUP(Réponses_Domaines!A2347,Réponses_Répondants!$A$2:$B$5000,2,FALSE),"")</f>
        <v>NGA</v>
      </c>
      <c r="C2347">
        <f>Réponses_Domaines!D2347</f>
        <v>0</v>
      </c>
      <c r="D2347" t="str">
        <f>B2347&amp;"|"&amp;A2347</f>
        <v>NGA|D06</v>
      </c>
      <c r="E2347">
        <f>IF(C2347="","",IF(COUNTIF($D$2:D2347,D2347)=1,1,0))</f>
        <v>0</v>
      </c>
    </row>
    <row r="2348" spans="1:5" x14ac:dyDescent="0.2">
      <c r="A2348" t="str">
        <f>Réponses_Domaines!B2348</f>
        <v>D07</v>
      </c>
      <c r="B2348" t="str">
        <f>IFERROR(VLOOKUP(Réponses_Domaines!A2348,Réponses_Répondants!$A$2:$B$5000,2,FALSE),"")</f>
        <v>NGA</v>
      </c>
      <c r="C2348">
        <f>Réponses_Domaines!D2348</f>
        <v>5</v>
      </c>
      <c r="D2348" t="str">
        <f>B2348&amp;"|"&amp;A2348</f>
        <v>NGA|D07</v>
      </c>
      <c r="E2348">
        <f>IF(C2348="","",IF(COUNTIF($D$2:D2348,D2348)=1,1,0))</f>
        <v>0</v>
      </c>
    </row>
    <row r="2349" spans="1:5" x14ac:dyDescent="0.2">
      <c r="A2349" t="str">
        <f>Réponses_Domaines!B2349</f>
        <v>D08</v>
      </c>
      <c r="B2349" t="str">
        <f>IFERROR(VLOOKUP(Réponses_Domaines!A2349,Réponses_Répondants!$A$2:$B$5000,2,FALSE),"")</f>
        <v>NGA</v>
      </c>
      <c r="C2349">
        <f>Réponses_Domaines!D2349</f>
        <v>0</v>
      </c>
      <c r="D2349" t="str">
        <f>B2349&amp;"|"&amp;A2349</f>
        <v>NGA|D08</v>
      </c>
      <c r="E2349">
        <f>IF(C2349="","",IF(COUNTIF($D$2:D2349,D2349)=1,1,0))</f>
        <v>0</v>
      </c>
    </row>
    <row r="2350" spans="1:5" x14ac:dyDescent="0.2">
      <c r="A2350" t="str">
        <f>Réponses_Domaines!B2350</f>
        <v>D09</v>
      </c>
      <c r="B2350" t="str">
        <f>IFERROR(VLOOKUP(Réponses_Domaines!A2350,Réponses_Répondants!$A$2:$B$5000,2,FALSE),"")</f>
        <v>NGA</v>
      </c>
      <c r="C2350">
        <f>Réponses_Domaines!D2350</f>
        <v>0</v>
      </c>
      <c r="D2350" t="str">
        <f>B2350&amp;"|"&amp;A2350</f>
        <v>NGA|D09</v>
      </c>
      <c r="E2350">
        <f>IF(C2350="","",IF(COUNTIF($D$2:D2350,D2350)=1,1,0))</f>
        <v>0</v>
      </c>
    </row>
    <row r="2351" spans="1:5" x14ac:dyDescent="0.2">
      <c r="A2351" t="str">
        <f>Réponses_Domaines!B2351</f>
        <v>D10</v>
      </c>
      <c r="B2351" t="str">
        <f>IFERROR(VLOOKUP(Réponses_Domaines!A2351,Réponses_Répondants!$A$2:$B$5000,2,FALSE),"")</f>
        <v>NGA</v>
      </c>
      <c r="C2351">
        <f>Réponses_Domaines!D2351</f>
        <v>1</v>
      </c>
      <c r="D2351" t="str">
        <f>B2351&amp;"|"&amp;A2351</f>
        <v>NGA|D10</v>
      </c>
      <c r="E2351">
        <f>IF(C2351="","",IF(COUNTIF($D$2:D2351,D2351)=1,1,0))</f>
        <v>0</v>
      </c>
    </row>
    <row r="2352" spans="1:5" x14ac:dyDescent="0.2">
      <c r="A2352" t="str">
        <f>Réponses_Domaines!B2352</f>
        <v>D11</v>
      </c>
      <c r="B2352" t="str">
        <f>IFERROR(VLOOKUP(Réponses_Domaines!A2352,Réponses_Répondants!$A$2:$B$5000,2,FALSE),"")</f>
        <v>NGA</v>
      </c>
      <c r="C2352">
        <f>Réponses_Domaines!D2352</f>
        <v>2</v>
      </c>
      <c r="D2352" t="str">
        <f>B2352&amp;"|"&amp;A2352</f>
        <v>NGA|D11</v>
      </c>
      <c r="E2352">
        <f>IF(C2352="","",IF(COUNTIF($D$2:D2352,D2352)=1,1,0))</f>
        <v>0</v>
      </c>
    </row>
    <row r="2353" spans="1:5" x14ac:dyDescent="0.2">
      <c r="A2353" t="str">
        <f>Réponses_Domaines!B2353</f>
        <v>D12</v>
      </c>
      <c r="B2353" t="str">
        <f>IFERROR(VLOOKUP(Réponses_Domaines!A2353,Réponses_Répondants!$A$2:$B$5000,2,FALSE),"")</f>
        <v>NGA</v>
      </c>
      <c r="C2353">
        <f>Réponses_Domaines!D2353</f>
        <v>0</v>
      </c>
      <c r="D2353" t="str">
        <f>B2353&amp;"|"&amp;A2353</f>
        <v>NGA|D12</v>
      </c>
      <c r="E2353">
        <f>IF(C2353="","",IF(COUNTIF($D$2:D2353,D2353)=1,1,0))</f>
        <v>0</v>
      </c>
    </row>
    <row r="2354" spans="1:5" x14ac:dyDescent="0.2">
      <c r="A2354" t="str">
        <f>Réponses_Domaines!B2354</f>
        <v>D01</v>
      </c>
      <c r="B2354" t="str">
        <f>IFERROR(VLOOKUP(Réponses_Domaines!A2354,Réponses_Répondants!$A$2:$B$5000,2,FALSE),"")</f>
        <v>MAR</v>
      </c>
      <c r="C2354">
        <f>Réponses_Domaines!D2354</f>
        <v>0</v>
      </c>
      <c r="D2354" t="str">
        <f>B2354&amp;"|"&amp;A2354</f>
        <v>MAR|D01</v>
      </c>
      <c r="E2354">
        <f>IF(C2354="","",IF(COUNTIF($D$2:D2354,D2354)=1,1,0))</f>
        <v>0</v>
      </c>
    </row>
    <row r="2355" spans="1:5" x14ac:dyDescent="0.2">
      <c r="A2355" t="str">
        <f>Réponses_Domaines!B2355</f>
        <v>D02</v>
      </c>
      <c r="B2355" t="str">
        <f>IFERROR(VLOOKUP(Réponses_Domaines!A2355,Réponses_Répondants!$A$2:$B$5000,2,FALSE),"")</f>
        <v>MAR</v>
      </c>
      <c r="C2355">
        <f>Réponses_Domaines!D2355</f>
        <v>4</v>
      </c>
      <c r="D2355" t="str">
        <f>B2355&amp;"|"&amp;A2355</f>
        <v>MAR|D02</v>
      </c>
      <c r="E2355">
        <f>IF(C2355="","",IF(COUNTIF($D$2:D2355,D2355)=1,1,0))</f>
        <v>0</v>
      </c>
    </row>
    <row r="2356" spans="1:5" x14ac:dyDescent="0.2">
      <c r="A2356" t="str">
        <f>Réponses_Domaines!B2356</f>
        <v>D03</v>
      </c>
      <c r="B2356" t="str">
        <f>IFERROR(VLOOKUP(Réponses_Domaines!A2356,Réponses_Répondants!$A$2:$B$5000,2,FALSE),"")</f>
        <v>MAR</v>
      </c>
      <c r="C2356">
        <f>Réponses_Domaines!D2356</f>
        <v>0</v>
      </c>
      <c r="D2356" t="str">
        <f>B2356&amp;"|"&amp;A2356</f>
        <v>MAR|D03</v>
      </c>
      <c r="E2356">
        <f>IF(C2356="","",IF(COUNTIF($D$2:D2356,D2356)=1,1,0))</f>
        <v>0</v>
      </c>
    </row>
    <row r="2357" spans="1:5" x14ac:dyDescent="0.2">
      <c r="A2357" t="str">
        <f>Réponses_Domaines!B2357</f>
        <v>D04</v>
      </c>
      <c r="B2357" t="str">
        <f>IFERROR(VLOOKUP(Réponses_Domaines!A2357,Réponses_Répondants!$A$2:$B$5000,2,FALSE),"")</f>
        <v>MAR</v>
      </c>
      <c r="C2357">
        <f>Réponses_Domaines!D2357</f>
        <v>0</v>
      </c>
      <c r="D2357" t="str">
        <f>B2357&amp;"|"&amp;A2357</f>
        <v>MAR|D04</v>
      </c>
      <c r="E2357">
        <f>IF(C2357="","",IF(COUNTIF($D$2:D2357,D2357)=1,1,0))</f>
        <v>0</v>
      </c>
    </row>
    <row r="2358" spans="1:5" x14ac:dyDescent="0.2">
      <c r="A2358" t="str">
        <f>Réponses_Domaines!B2358</f>
        <v>D05</v>
      </c>
      <c r="B2358" t="str">
        <f>IFERROR(VLOOKUP(Réponses_Domaines!A2358,Réponses_Répondants!$A$2:$B$5000,2,FALSE),"")</f>
        <v>MAR</v>
      </c>
      <c r="C2358">
        <f>Réponses_Domaines!D2358</f>
        <v>0</v>
      </c>
      <c r="D2358" t="str">
        <f>B2358&amp;"|"&amp;A2358</f>
        <v>MAR|D05</v>
      </c>
      <c r="E2358">
        <f>IF(C2358="","",IF(COUNTIF($D$2:D2358,D2358)=1,1,0))</f>
        <v>0</v>
      </c>
    </row>
    <row r="2359" spans="1:5" x14ac:dyDescent="0.2">
      <c r="A2359" t="str">
        <f>Réponses_Domaines!B2359</f>
        <v>D06</v>
      </c>
      <c r="B2359" t="str">
        <f>IFERROR(VLOOKUP(Réponses_Domaines!A2359,Réponses_Répondants!$A$2:$B$5000,2,FALSE),"")</f>
        <v>MAR</v>
      </c>
      <c r="C2359">
        <f>Réponses_Domaines!D2359</f>
        <v>5</v>
      </c>
      <c r="D2359" t="str">
        <f>B2359&amp;"|"&amp;A2359</f>
        <v>MAR|D06</v>
      </c>
      <c r="E2359">
        <f>IF(C2359="","",IF(COUNTIF($D$2:D2359,D2359)=1,1,0))</f>
        <v>0</v>
      </c>
    </row>
    <row r="2360" spans="1:5" x14ac:dyDescent="0.2">
      <c r="A2360" t="str">
        <f>Réponses_Domaines!B2360</f>
        <v>D07</v>
      </c>
      <c r="B2360" t="str">
        <f>IFERROR(VLOOKUP(Réponses_Domaines!A2360,Réponses_Répondants!$A$2:$B$5000,2,FALSE),"")</f>
        <v>MAR</v>
      </c>
      <c r="C2360">
        <f>Réponses_Domaines!D2360</f>
        <v>2</v>
      </c>
      <c r="D2360" t="str">
        <f>B2360&amp;"|"&amp;A2360</f>
        <v>MAR|D07</v>
      </c>
      <c r="E2360">
        <f>IF(C2360="","",IF(COUNTIF($D$2:D2360,D2360)=1,1,0))</f>
        <v>0</v>
      </c>
    </row>
    <row r="2361" spans="1:5" x14ac:dyDescent="0.2">
      <c r="A2361" t="str">
        <f>Réponses_Domaines!B2361</f>
        <v>D08</v>
      </c>
      <c r="B2361" t="str">
        <f>IFERROR(VLOOKUP(Réponses_Domaines!A2361,Réponses_Répondants!$A$2:$B$5000,2,FALSE),"")</f>
        <v>MAR</v>
      </c>
      <c r="C2361">
        <f>Réponses_Domaines!D2361</f>
        <v>3</v>
      </c>
      <c r="D2361" t="str">
        <f>B2361&amp;"|"&amp;A2361</f>
        <v>MAR|D08</v>
      </c>
      <c r="E2361">
        <f>IF(C2361="","",IF(COUNTIF($D$2:D2361,D2361)=1,1,0))</f>
        <v>0</v>
      </c>
    </row>
    <row r="2362" spans="1:5" x14ac:dyDescent="0.2">
      <c r="A2362" t="str">
        <f>Réponses_Domaines!B2362</f>
        <v>D09</v>
      </c>
      <c r="B2362" t="str">
        <f>IFERROR(VLOOKUP(Réponses_Domaines!A2362,Réponses_Répondants!$A$2:$B$5000,2,FALSE),"")</f>
        <v>MAR</v>
      </c>
      <c r="C2362">
        <f>Réponses_Domaines!D2362</f>
        <v>0</v>
      </c>
      <c r="D2362" t="str">
        <f>B2362&amp;"|"&amp;A2362</f>
        <v>MAR|D09</v>
      </c>
      <c r="E2362">
        <f>IF(C2362="","",IF(COUNTIF($D$2:D2362,D2362)=1,1,0))</f>
        <v>0</v>
      </c>
    </row>
    <row r="2363" spans="1:5" x14ac:dyDescent="0.2">
      <c r="A2363" t="str">
        <f>Réponses_Domaines!B2363</f>
        <v>D10</v>
      </c>
      <c r="B2363" t="str">
        <f>IFERROR(VLOOKUP(Réponses_Domaines!A2363,Réponses_Répondants!$A$2:$B$5000,2,FALSE),"")</f>
        <v>MAR</v>
      </c>
      <c r="C2363">
        <f>Réponses_Domaines!D2363</f>
        <v>1</v>
      </c>
      <c r="D2363" t="str">
        <f>B2363&amp;"|"&amp;A2363</f>
        <v>MAR|D10</v>
      </c>
      <c r="E2363">
        <f>IF(C2363="","",IF(COUNTIF($D$2:D2363,D2363)=1,1,0))</f>
        <v>0</v>
      </c>
    </row>
    <row r="2364" spans="1:5" x14ac:dyDescent="0.2">
      <c r="A2364" t="str">
        <f>Réponses_Domaines!B2364</f>
        <v>D11</v>
      </c>
      <c r="B2364" t="str">
        <f>IFERROR(VLOOKUP(Réponses_Domaines!A2364,Réponses_Répondants!$A$2:$B$5000,2,FALSE),"")</f>
        <v>MAR</v>
      </c>
      <c r="C2364">
        <f>Réponses_Domaines!D2364</f>
        <v>0</v>
      </c>
      <c r="D2364" t="str">
        <f>B2364&amp;"|"&amp;A2364</f>
        <v>MAR|D11</v>
      </c>
      <c r="E2364">
        <f>IF(C2364="","",IF(COUNTIF($D$2:D2364,D2364)=1,1,0))</f>
        <v>0</v>
      </c>
    </row>
    <row r="2365" spans="1:5" x14ac:dyDescent="0.2">
      <c r="A2365" t="str">
        <f>Réponses_Domaines!B2365</f>
        <v>D12</v>
      </c>
      <c r="B2365" t="str">
        <f>IFERROR(VLOOKUP(Réponses_Domaines!A2365,Réponses_Répondants!$A$2:$B$5000,2,FALSE),"")</f>
        <v>MAR</v>
      </c>
      <c r="C2365">
        <f>Réponses_Domaines!D2365</f>
        <v>0</v>
      </c>
      <c r="D2365" t="str">
        <f>B2365&amp;"|"&amp;A2365</f>
        <v>MAR|D12</v>
      </c>
      <c r="E2365">
        <f>IF(C2365="","",IF(COUNTIF($D$2:D2365,D2365)=1,1,0))</f>
        <v>0</v>
      </c>
    </row>
    <row r="2366" spans="1:5" x14ac:dyDescent="0.2">
      <c r="A2366" t="str">
        <f>Réponses_Domaines!B2366</f>
        <v>D01</v>
      </c>
      <c r="B2366" t="str">
        <f>IFERROR(VLOOKUP(Réponses_Domaines!A2366,Réponses_Répondants!$A$2:$B$5000,2,FALSE),"")</f>
        <v>DZA</v>
      </c>
      <c r="C2366">
        <f>Réponses_Domaines!D2366</f>
        <v>0</v>
      </c>
      <c r="D2366" t="str">
        <f>B2366&amp;"|"&amp;A2366</f>
        <v>DZA|D01</v>
      </c>
      <c r="E2366">
        <f>IF(C2366="","",IF(COUNTIF($D$2:D2366,D2366)=1,1,0))</f>
        <v>0</v>
      </c>
    </row>
    <row r="2367" spans="1:5" x14ac:dyDescent="0.2">
      <c r="A2367" t="str">
        <f>Réponses_Domaines!B2367</f>
        <v>D02</v>
      </c>
      <c r="B2367" t="str">
        <f>IFERROR(VLOOKUP(Réponses_Domaines!A2367,Réponses_Répondants!$A$2:$B$5000,2,FALSE),"")</f>
        <v>DZA</v>
      </c>
      <c r="C2367">
        <f>Réponses_Domaines!D2367</f>
        <v>0</v>
      </c>
      <c r="D2367" t="str">
        <f>B2367&amp;"|"&amp;A2367</f>
        <v>DZA|D02</v>
      </c>
      <c r="E2367">
        <f>IF(C2367="","",IF(COUNTIF($D$2:D2367,D2367)=1,1,0))</f>
        <v>0</v>
      </c>
    </row>
    <row r="2368" spans="1:5" x14ac:dyDescent="0.2">
      <c r="A2368" t="str">
        <f>Réponses_Domaines!B2368</f>
        <v>D03</v>
      </c>
      <c r="B2368" t="str">
        <f>IFERROR(VLOOKUP(Réponses_Domaines!A2368,Réponses_Répondants!$A$2:$B$5000,2,FALSE),"")</f>
        <v>DZA</v>
      </c>
      <c r="C2368">
        <f>Réponses_Domaines!D2368</f>
        <v>0</v>
      </c>
      <c r="D2368" t="str">
        <f>B2368&amp;"|"&amp;A2368</f>
        <v>DZA|D03</v>
      </c>
      <c r="E2368">
        <f>IF(C2368="","",IF(COUNTIF($D$2:D2368,D2368)=1,1,0))</f>
        <v>0</v>
      </c>
    </row>
    <row r="2369" spans="1:5" x14ac:dyDescent="0.2">
      <c r="A2369" t="str">
        <f>Réponses_Domaines!B2369</f>
        <v>D04</v>
      </c>
      <c r="B2369" t="str">
        <f>IFERROR(VLOOKUP(Réponses_Domaines!A2369,Réponses_Répondants!$A$2:$B$5000,2,FALSE),"")</f>
        <v>DZA</v>
      </c>
      <c r="C2369">
        <f>Réponses_Domaines!D2369</f>
        <v>0</v>
      </c>
      <c r="D2369" t="str">
        <f>B2369&amp;"|"&amp;A2369</f>
        <v>DZA|D04</v>
      </c>
      <c r="E2369">
        <f>IF(C2369="","",IF(COUNTIF($D$2:D2369,D2369)=1,1,0))</f>
        <v>0</v>
      </c>
    </row>
    <row r="2370" spans="1:5" x14ac:dyDescent="0.2">
      <c r="A2370" t="str">
        <f>Réponses_Domaines!B2370</f>
        <v>D05</v>
      </c>
      <c r="B2370" t="str">
        <f>IFERROR(VLOOKUP(Réponses_Domaines!A2370,Réponses_Répondants!$A$2:$B$5000,2,FALSE),"")</f>
        <v>DZA</v>
      </c>
      <c r="C2370">
        <f>Réponses_Domaines!D2370</f>
        <v>4</v>
      </c>
      <c r="D2370" t="str">
        <f>B2370&amp;"|"&amp;A2370</f>
        <v>DZA|D05</v>
      </c>
      <c r="E2370">
        <f>IF(C2370="","",IF(COUNTIF($D$2:D2370,D2370)=1,1,0))</f>
        <v>0</v>
      </c>
    </row>
    <row r="2371" spans="1:5" x14ac:dyDescent="0.2">
      <c r="A2371" t="str">
        <f>Réponses_Domaines!B2371</f>
        <v>D06</v>
      </c>
      <c r="B2371" t="str">
        <f>IFERROR(VLOOKUP(Réponses_Domaines!A2371,Réponses_Répondants!$A$2:$B$5000,2,FALSE),"")</f>
        <v>DZA</v>
      </c>
      <c r="C2371">
        <f>Réponses_Domaines!D2371</f>
        <v>3</v>
      </c>
      <c r="D2371" t="str">
        <f>B2371&amp;"|"&amp;A2371</f>
        <v>DZA|D06</v>
      </c>
      <c r="E2371">
        <f>IF(C2371="","",IF(COUNTIF($D$2:D2371,D2371)=1,1,0))</f>
        <v>0</v>
      </c>
    </row>
    <row r="2372" spans="1:5" x14ac:dyDescent="0.2">
      <c r="A2372" t="str">
        <f>Réponses_Domaines!B2372</f>
        <v>D07</v>
      </c>
      <c r="B2372" t="str">
        <f>IFERROR(VLOOKUP(Réponses_Domaines!A2372,Réponses_Répondants!$A$2:$B$5000,2,FALSE),"")</f>
        <v>DZA</v>
      </c>
      <c r="C2372">
        <f>Réponses_Domaines!D2372</f>
        <v>0</v>
      </c>
      <c r="D2372" t="str">
        <f>B2372&amp;"|"&amp;A2372</f>
        <v>DZA|D07</v>
      </c>
      <c r="E2372">
        <f>IF(C2372="","",IF(COUNTIF($D$2:D2372,D2372)=1,1,0))</f>
        <v>0</v>
      </c>
    </row>
    <row r="2373" spans="1:5" x14ac:dyDescent="0.2">
      <c r="A2373" t="str">
        <f>Réponses_Domaines!B2373</f>
        <v>D08</v>
      </c>
      <c r="B2373" t="str">
        <f>IFERROR(VLOOKUP(Réponses_Domaines!A2373,Réponses_Répondants!$A$2:$B$5000,2,FALSE),"")</f>
        <v>DZA</v>
      </c>
      <c r="C2373">
        <f>Réponses_Domaines!D2373</f>
        <v>0</v>
      </c>
      <c r="D2373" t="str">
        <f>B2373&amp;"|"&amp;A2373</f>
        <v>DZA|D08</v>
      </c>
      <c r="E2373">
        <f>IF(C2373="","",IF(COUNTIF($D$2:D2373,D2373)=1,1,0))</f>
        <v>0</v>
      </c>
    </row>
    <row r="2374" spans="1:5" x14ac:dyDescent="0.2">
      <c r="A2374" t="str">
        <f>Réponses_Domaines!B2374</f>
        <v>D09</v>
      </c>
      <c r="B2374" t="str">
        <f>IFERROR(VLOOKUP(Réponses_Domaines!A2374,Réponses_Répondants!$A$2:$B$5000,2,FALSE),"")</f>
        <v>DZA</v>
      </c>
      <c r="C2374">
        <f>Réponses_Domaines!D2374</f>
        <v>0</v>
      </c>
      <c r="D2374" t="str">
        <f>B2374&amp;"|"&amp;A2374</f>
        <v>DZA|D09</v>
      </c>
      <c r="E2374">
        <f>IF(C2374="","",IF(COUNTIF($D$2:D2374,D2374)=1,1,0))</f>
        <v>0</v>
      </c>
    </row>
    <row r="2375" spans="1:5" x14ac:dyDescent="0.2">
      <c r="A2375" t="str">
        <f>Réponses_Domaines!B2375</f>
        <v>D10</v>
      </c>
      <c r="B2375" t="str">
        <f>IFERROR(VLOOKUP(Réponses_Domaines!A2375,Réponses_Répondants!$A$2:$B$5000,2,FALSE),"")</f>
        <v>DZA</v>
      </c>
      <c r="C2375">
        <f>Réponses_Domaines!D2375</f>
        <v>2</v>
      </c>
      <c r="D2375" t="str">
        <f>B2375&amp;"|"&amp;A2375</f>
        <v>DZA|D10</v>
      </c>
      <c r="E2375">
        <f>IF(C2375="","",IF(COUNTIF($D$2:D2375,D2375)=1,1,0))</f>
        <v>0</v>
      </c>
    </row>
    <row r="2376" spans="1:5" x14ac:dyDescent="0.2">
      <c r="A2376" t="str">
        <f>Réponses_Domaines!B2376</f>
        <v>D11</v>
      </c>
      <c r="B2376" t="str">
        <f>IFERROR(VLOOKUP(Réponses_Domaines!A2376,Réponses_Répondants!$A$2:$B$5000,2,FALSE),"")</f>
        <v>DZA</v>
      </c>
      <c r="C2376">
        <f>Réponses_Domaines!D2376</f>
        <v>5</v>
      </c>
      <c r="D2376" t="str">
        <f>B2376&amp;"|"&amp;A2376</f>
        <v>DZA|D11</v>
      </c>
      <c r="E2376">
        <f>IF(C2376="","",IF(COUNTIF($D$2:D2376,D2376)=1,1,0))</f>
        <v>0</v>
      </c>
    </row>
    <row r="2377" spans="1:5" x14ac:dyDescent="0.2">
      <c r="A2377" t="str">
        <f>Réponses_Domaines!B2377</f>
        <v>D12</v>
      </c>
      <c r="B2377" t="str">
        <f>IFERROR(VLOOKUP(Réponses_Domaines!A2377,Réponses_Répondants!$A$2:$B$5000,2,FALSE),"")</f>
        <v>DZA</v>
      </c>
      <c r="C2377">
        <f>Réponses_Domaines!D2377</f>
        <v>1</v>
      </c>
      <c r="D2377" t="str">
        <f>B2377&amp;"|"&amp;A2377</f>
        <v>DZA|D12</v>
      </c>
      <c r="E2377">
        <f>IF(C2377="","",IF(COUNTIF($D$2:D2377,D2377)=1,1,0))</f>
        <v>0</v>
      </c>
    </row>
    <row r="2378" spans="1:5" x14ac:dyDescent="0.2">
      <c r="A2378" t="str">
        <f>Réponses_Domaines!B2378</f>
        <v>D01</v>
      </c>
      <c r="B2378" t="str">
        <f>IFERROR(VLOOKUP(Réponses_Domaines!A2378,Réponses_Répondants!$A$2:$B$5000,2,FALSE),"")</f>
        <v>MOZ</v>
      </c>
      <c r="C2378">
        <f>Réponses_Domaines!D2378</f>
        <v>1</v>
      </c>
      <c r="D2378" t="str">
        <f>B2378&amp;"|"&amp;A2378</f>
        <v>MOZ|D01</v>
      </c>
      <c r="E2378">
        <f>IF(C2378="","",IF(COUNTIF($D$2:D2378,D2378)=1,1,0))</f>
        <v>0</v>
      </c>
    </row>
    <row r="2379" spans="1:5" x14ac:dyDescent="0.2">
      <c r="A2379" t="str">
        <f>Réponses_Domaines!B2379</f>
        <v>D02</v>
      </c>
      <c r="B2379" t="str">
        <f>IFERROR(VLOOKUP(Réponses_Domaines!A2379,Réponses_Répondants!$A$2:$B$5000,2,FALSE),"")</f>
        <v>MOZ</v>
      </c>
      <c r="C2379">
        <f>Réponses_Domaines!D2379</f>
        <v>0</v>
      </c>
      <c r="D2379" t="str">
        <f>B2379&amp;"|"&amp;A2379</f>
        <v>MOZ|D02</v>
      </c>
      <c r="E2379">
        <f>IF(C2379="","",IF(COUNTIF($D$2:D2379,D2379)=1,1,0))</f>
        <v>0</v>
      </c>
    </row>
    <row r="2380" spans="1:5" x14ac:dyDescent="0.2">
      <c r="A2380" t="str">
        <f>Réponses_Domaines!B2380</f>
        <v>D03</v>
      </c>
      <c r="B2380" t="str">
        <f>IFERROR(VLOOKUP(Réponses_Domaines!A2380,Réponses_Répondants!$A$2:$B$5000,2,FALSE),"")</f>
        <v>MOZ</v>
      </c>
      <c r="C2380">
        <f>Réponses_Domaines!D2380</f>
        <v>2</v>
      </c>
      <c r="D2380" t="str">
        <f>B2380&amp;"|"&amp;A2380</f>
        <v>MOZ|D03</v>
      </c>
      <c r="E2380">
        <f>IF(C2380="","",IF(COUNTIF($D$2:D2380,D2380)=1,1,0))</f>
        <v>0</v>
      </c>
    </row>
    <row r="2381" spans="1:5" x14ac:dyDescent="0.2">
      <c r="A2381" t="str">
        <f>Réponses_Domaines!B2381</f>
        <v>D04</v>
      </c>
      <c r="B2381" t="str">
        <f>IFERROR(VLOOKUP(Réponses_Domaines!A2381,Réponses_Répondants!$A$2:$B$5000,2,FALSE),"")</f>
        <v>MOZ</v>
      </c>
      <c r="C2381">
        <f>Réponses_Domaines!D2381</f>
        <v>5</v>
      </c>
      <c r="D2381" t="str">
        <f>B2381&amp;"|"&amp;A2381</f>
        <v>MOZ|D04</v>
      </c>
      <c r="E2381">
        <f>IF(C2381="","",IF(COUNTIF($D$2:D2381,D2381)=1,1,0))</f>
        <v>0</v>
      </c>
    </row>
    <row r="2382" spans="1:5" x14ac:dyDescent="0.2">
      <c r="A2382" t="str">
        <f>Réponses_Domaines!B2382</f>
        <v>D05</v>
      </c>
      <c r="B2382" t="str">
        <f>IFERROR(VLOOKUP(Réponses_Domaines!A2382,Réponses_Répondants!$A$2:$B$5000,2,FALSE),"")</f>
        <v>MOZ</v>
      </c>
      <c r="C2382">
        <f>Réponses_Domaines!D2382</f>
        <v>0</v>
      </c>
      <c r="D2382" t="str">
        <f>B2382&amp;"|"&amp;A2382</f>
        <v>MOZ|D05</v>
      </c>
      <c r="E2382">
        <f>IF(C2382="","",IF(COUNTIF($D$2:D2382,D2382)=1,1,0))</f>
        <v>0</v>
      </c>
    </row>
    <row r="2383" spans="1:5" x14ac:dyDescent="0.2">
      <c r="A2383" t="str">
        <f>Réponses_Domaines!B2383</f>
        <v>D06</v>
      </c>
      <c r="B2383" t="str">
        <f>IFERROR(VLOOKUP(Réponses_Domaines!A2383,Réponses_Répondants!$A$2:$B$5000,2,FALSE),"")</f>
        <v>MOZ</v>
      </c>
      <c r="C2383">
        <f>Réponses_Domaines!D2383</f>
        <v>0</v>
      </c>
      <c r="D2383" t="str">
        <f>B2383&amp;"|"&amp;A2383</f>
        <v>MOZ|D06</v>
      </c>
      <c r="E2383">
        <f>IF(C2383="","",IF(COUNTIF($D$2:D2383,D2383)=1,1,0))</f>
        <v>0</v>
      </c>
    </row>
    <row r="2384" spans="1:5" x14ac:dyDescent="0.2">
      <c r="A2384" t="str">
        <f>Réponses_Domaines!B2384</f>
        <v>D07</v>
      </c>
      <c r="B2384" t="str">
        <f>IFERROR(VLOOKUP(Réponses_Domaines!A2384,Réponses_Répondants!$A$2:$B$5000,2,FALSE),"")</f>
        <v>MOZ</v>
      </c>
      <c r="C2384">
        <f>Réponses_Domaines!D2384</f>
        <v>4</v>
      </c>
      <c r="D2384" t="str">
        <f>B2384&amp;"|"&amp;A2384</f>
        <v>MOZ|D07</v>
      </c>
      <c r="E2384">
        <f>IF(C2384="","",IF(COUNTIF($D$2:D2384,D2384)=1,1,0))</f>
        <v>0</v>
      </c>
    </row>
    <row r="2385" spans="1:5" x14ac:dyDescent="0.2">
      <c r="A2385" t="str">
        <f>Réponses_Domaines!B2385</f>
        <v>D08</v>
      </c>
      <c r="B2385" t="str">
        <f>IFERROR(VLOOKUP(Réponses_Domaines!A2385,Réponses_Répondants!$A$2:$B$5000,2,FALSE),"")</f>
        <v>MOZ</v>
      </c>
      <c r="C2385">
        <f>Réponses_Domaines!D2385</f>
        <v>0</v>
      </c>
      <c r="D2385" t="str">
        <f>B2385&amp;"|"&amp;A2385</f>
        <v>MOZ|D08</v>
      </c>
      <c r="E2385">
        <f>IF(C2385="","",IF(COUNTIF($D$2:D2385,D2385)=1,1,0))</f>
        <v>0</v>
      </c>
    </row>
    <row r="2386" spans="1:5" x14ac:dyDescent="0.2">
      <c r="A2386" t="str">
        <f>Réponses_Domaines!B2386</f>
        <v>D09</v>
      </c>
      <c r="B2386" t="str">
        <f>IFERROR(VLOOKUP(Réponses_Domaines!A2386,Réponses_Répondants!$A$2:$B$5000,2,FALSE),"")</f>
        <v>MOZ</v>
      </c>
      <c r="C2386">
        <f>Réponses_Domaines!D2386</f>
        <v>0</v>
      </c>
      <c r="D2386" t="str">
        <f>B2386&amp;"|"&amp;A2386</f>
        <v>MOZ|D09</v>
      </c>
      <c r="E2386">
        <f>IF(C2386="","",IF(COUNTIF($D$2:D2386,D2386)=1,1,0))</f>
        <v>0</v>
      </c>
    </row>
    <row r="2387" spans="1:5" x14ac:dyDescent="0.2">
      <c r="A2387" t="str">
        <f>Réponses_Domaines!B2387</f>
        <v>D10</v>
      </c>
      <c r="B2387" t="str">
        <f>IFERROR(VLOOKUP(Réponses_Domaines!A2387,Réponses_Répondants!$A$2:$B$5000,2,FALSE),"")</f>
        <v>MOZ</v>
      </c>
      <c r="C2387">
        <f>Réponses_Domaines!D2387</f>
        <v>0</v>
      </c>
      <c r="D2387" t="str">
        <f>B2387&amp;"|"&amp;A2387</f>
        <v>MOZ|D10</v>
      </c>
      <c r="E2387">
        <f>IF(C2387="","",IF(COUNTIF($D$2:D2387,D2387)=1,1,0))</f>
        <v>0</v>
      </c>
    </row>
    <row r="2388" spans="1:5" x14ac:dyDescent="0.2">
      <c r="A2388" t="str">
        <f>Réponses_Domaines!B2388</f>
        <v>D11</v>
      </c>
      <c r="B2388" t="str">
        <f>IFERROR(VLOOKUP(Réponses_Domaines!A2388,Réponses_Répondants!$A$2:$B$5000,2,FALSE),"")</f>
        <v>MOZ</v>
      </c>
      <c r="C2388">
        <f>Réponses_Domaines!D2388</f>
        <v>3</v>
      </c>
      <c r="D2388" t="str">
        <f>B2388&amp;"|"&amp;A2388</f>
        <v>MOZ|D11</v>
      </c>
      <c r="E2388">
        <f>IF(C2388="","",IF(COUNTIF($D$2:D2388,D2388)=1,1,0))</f>
        <v>0</v>
      </c>
    </row>
    <row r="2389" spans="1:5" x14ac:dyDescent="0.2">
      <c r="A2389" t="str">
        <f>Réponses_Domaines!B2389</f>
        <v>D12</v>
      </c>
      <c r="B2389" t="str">
        <f>IFERROR(VLOOKUP(Réponses_Domaines!A2389,Réponses_Répondants!$A$2:$B$5000,2,FALSE),"")</f>
        <v>MOZ</v>
      </c>
      <c r="C2389">
        <f>Réponses_Domaines!D2389</f>
        <v>0</v>
      </c>
      <c r="D2389" t="str">
        <f>B2389&amp;"|"&amp;A2389</f>
        <v>MOZ|D12</v>
      </c>
      <c r="E2389">
        <f>IF(C2389="","",IF(COUNTIF($D$2:D2389,D2389)=1,1,0))</f>
        <v>0</v>
      </c>
    </row>
    <row r="2390" spans="1:5" x14ac:dyDescent="0.2">
      <c r="A2390" t="str">
        <f>Réponses_Domaines!B2390</f>
        <v>D01</v>
      </c>
      <c r="B2390" t="str">
        <f>IFERROR(VLOOKUP(Réponses_Domaines!A2390,Réponses_Répondants!$A$2:$B$5000,2,FALSE),"")</f>
        <v>GHA</v>
      </c>
      <c r="C2390">
        <f>Réponses_Domaines!D2390</f>
        <v>5</v>
      </c>
      <c r="D2390" t="str">
        <f>B2390&amp;"|"&amp;A2390</f>
        <v>GHA|D01</v>
      </c>
      <c r="E2390">
        <f>IF(C2390="","",IF(COUNTIF($D$2:D2390,D2390)=1,1,0))</f>
        <v>0</v>
      </c>
    </row>
    <row r="2391" spans="1:5" x14ac:dyDescent="0.2">
      <c r="A2391" t="str">
        <f>Réponses_Domaines!B2391</f>
        <v>D02</v>
      </c>
      <c r="B2391" t="str">
        <f>IFERROR(VLOOKUP(Réponses_Domaines!A2391,Réponses_Répondants!$A$2:$B$5000,2,FALSE),"")</f>
        <v>GHA</v>
      </c>
      <c r="C2391">
        <f>Réponses_Domaines!D2391</f>
        <v>0</v>
      </c>
      <c r="D2391" t="str">
        <f>B2391&amp;"|"&amp;A2391</f>
        <v>GHA|D02</v>
      </c>
      <c r="E2391">
        <f>IF(C2391="","",IF(COUNTIF($D$2:D2391,D2391)=1,1,0))</f>
        <v>0</v>
      </c>
    </row>
    <row r="2392" spans="1:5" x14ac:dyDescent="0.2">
      <c r="A2392" t="str">
        <f>Réponses_Domaines!B2392</f>
        <v>D03</v>
      </c>
      <c r="B2392" t="str">
        <f>IFERROR(VLOOKUP(Réponses_Domaines!A2392,Réponses_Répondants!$A$2:$B$5000,2,FALSE),"")</f>
        <v>GHA</v>
      </c>
      <c r="C2392">
        <f>Réponses_Domaines!D2392</f>
        <v>4</v>
      </c>
      <c r="D2392" t="str">
        <f>B2392&amp;"|"&amp;A2392</f>
        <v>GHA|D03</v>
      </c>
      <c r="E2392">
        <f>IF(C2392="","",IF(COUNTIF($D$2:D2392,D2392)=1,1,0))</f>
        <v>0</v>
      </c>
    </row>
    <row r="2393" spans="1:5" x14ac:dyDescent="0.2">
      <c r="A2393" t="str">
        <f>Réponses_Domaines!B2393</f>
        <v>D04</v>
      </c>
      <c r="B2393" t="str">
        <f>IFERROR(VLOOKUP(Réponses_Domaines!A2393,Réponses_Répondants!$A$2:$B$5000,2,FALSE),"")</f>
        <v>GHA</v>
      </c>
      <c r="C2393">
        <f>Réponses_Domaines!D2393</f>
        <v>0</v>
      </c>
      <c r="D2393" t="str">
        <f>B2393&amp;"|"&amp;A2393</f>
        <v>GHA|D04</v>
      </c>
      <c r="E2393">
        <f>IF(C2393="","",IF(COUNTIF($D$2:D2393,D2393)=1,1,0))</f>
        <v>0</v>
      </c>
    </row>
    <row r="2394" spans="1:5" x14ac:dyDescent="0.2">
      <c r="A2394" t="str">
        <f>Réponses_Domaines!B2394</f>
        <v>D05</v>
      </c>
      <c r="B2394" t="str">
        <f>IFERROR(VLOOKUP(Réponses_Domaines!A2394,Réponses_Répondants!$A$2:$B$5000,2,FALSE),"")</f>
        <v>GHA</v>
      </c>
      <c r="C2394">
        <f>Réponses_Domaines!D2394</f>
        <v>1</v>
      </c>
      <c r="D2394" t="str">
        <f>B2394&amp;"|"&amp;A2394</f>
        <v>GHA|D05</v>
      </c>
      <c r="E2394">
        <f>IF(C2394="","",IF(COUNTIF($D$2:D2394,D2394)=1,1,0))</f>
        <v>0</v>
      </c>
    </row>
    <row r="2395" spans="1:5" x14ac:dyDescent="0.2">
      <c r="A2395" t="str">
        <f>Réponses_Domaines!B2395</f>
        <v>D06</v>
      </c>
      <c r="B2395" t="str">
        <f>IFERROR(VLOOKUP(Réponses_Domaines!A2395,Réponses_Répondants!$A$2:$B$5000,2,FALSE),"")</f>
        <v>GHA</v>
      </c>
      <c r="C2395">
        <f>Réponses_Domaines!D2395</f>
        <v>2</v>
      </c>
      <c r="D2395" t="str">
        <f>B2395&amp;"|"&amp;A2395</f>
        <v>GHA|D06</v>
      </c>
      <c r="E2395">
        <f>IF(C2395="","",IF(COUNTIF($D$2:D2395,D2395)=1,1,0))</f>
        <v>0</v>
      </c>
    </row>
    <row r="2396" spans="1:5" x14ac:dyDescent="0.2">
      <c r="A2396" t="str">
        <f>Réponses_Domaines!B2396</f>
        <v>D07</v>
      </c>
      <c r="B2396" t="str">
        <f>IFERROR(VLOOKUP(Réponses_Domaines!A2396,Réponses_Répondants!$A$2:$B$5000,2,FALSE),"")</f>
        <v>GHA</v>
      </c>
      <c r="C2396">
        <f>Réponses_Domaines!D2396</f>
        <v>0</v>
      </c>
      <c r="D2396" t="str">
        <f>B2396&amp;"|"&amp;A2396</f>
        <v>GHA|D07</v>
      </c>
      <c r="E2396">
        <f>IF(C2396="","",IF(COUNTIF($D$2:D2396,D2396)=1,1,0))</f>
        <v>0</v>
      </c>
    </row>
    <row r="2397" spans="1:5" x14ac:dyDescent="0.2">
      <c r="A2397" t="str">
        <f>Réponses_Domaines!B2397</f>
        <v>D08</v>
      </c>
      <c r="B2397" t="str">
        <f>IFERROR(VLOOKUP(Réponses_Domaines!A2397,Réponses_Répondants!$A$2:$B$5000,2,FALSE),"")</f>
        <v>GHA</v>
      </c>
      <c r="C2397">
        <f>Réponses_Domaines!D2397</f>
        <v>0</v>
      </c>
      <c r="D2397" t="str">
        <f>B2397&amp;"|"&amp;A2397</f>
        <v>GHA|D08</v>
      </c>
      <c r="E2397">
        <f>IF(C2397="","",IF(COUNTIF($D$2:D2397,D2397)=1,1,0))</f>
        <v>0</v>
      </c>
    </row>
    <row r="2398" spans="1:5" x14ac:dyDescent="0.2">
      <c r="A2398" t="str">
        <f>Réponses_Domaines!B2398</f>
        <v>D09</v>
      </c>
      <c r="B2398" t="str">
        <f>IFERROR(VLOOKUP(Réponses_Domaines!A2398,Réponses_Répondants!$A$2:$B$5000,2,FALSE),"")</f>
        <v>GHA</v>
      </c>
      <c r="C2398">
        <f>Réponses_Domaines!D2398</f>
        <v>3</v>
      </c>
      <c r="D2398" t="str">
        <f>B2398&amp;"|"&amp;A2398</f>
        <v>GHA|D09</v>
      </c>
      <c r="E2398">
        <f>IF(C2398="","",IF(COUNTIF($D$2:D2398,D2398)=1,1,0))</f>
        <v>0</v>
      </c>
    </row>
    <row r="2399" spans="1:5" x14ac:dyDescent="0.2">
      <c r="A2399" t="str">
        <f>Réponses_Domaines!B2399</f>
        <v>D10</v>
      </c>
      <c r="B2399" t="str">
        <f>IFERROR(VLOOKUP(Réponses_Domaines!A2399,Réponses_Répondants!$A$2:$B$5000,2,FALSE),"")</f>
        <v>GHA</v>
      </c>
      <c r="C2399">
        <f>Réponses_Domaines!D2399</f>
        <v>0</v>
      </c>
      <c r="D2399" t="str">
        <f>B2399&amp;"|"&amp;A2399</f>
        <v>GHA|D10</v>
      </c>
      <c r="E2399">
        <f>IF(C2399="","",IF(COUNTIF($D$2:D2399,D2399)=1,1,0))</f>
        <v>0</v>
      </c>
    </row>
    <row r="2400" spans="1:5" x14ac:dyDescent="0.2">
      <c r="A2400" t="str">
        <f>Réponses_Domaines!B2400</f>
        <v>D11</v>
      </c>
      <c r="B2400" t="str">
        <f>IFERROR(VLOOKUP(Réponses_Domaines!A2400,Réponses_Répondants!$A$2:$B$5000,2,FALSE),"")</f>
        <v>GHA</v>
      </c>
      <c r="C2400">
        <f>Réponses_Domaines!D2400</f>
        <v>0</v>
      </c>
      <c r="D2400" t="str">
        <f>B2400&amp;"|"&amp;A2400</f>
        <v>GHA|D11</v>
      </c>
      <c r="E2400">
        <f>IF(C2400="","",IF(COUNTIF($D$2:D2400,D2400)=1,1,0))</f>
        <v>0</v>
      </c>
    </row>
    <row r="2401" spans="1:5" x14ac:dyDescent="0.2">
      <c r="A2401" t="str">
        <f>Réponses_Domaines!B2401</f>
        <v>D12</v>
      </c>
      <c r="B2401" t="str">
        <f>IFERROR(VLOOKUP(Réponses_Domaines!A2401,Réponses_Répondants!$A$2:$B$5000,2,FALSE),"")</f>
        <v>GHA</v>
      </c>
      <c r="C2401">
        <f>Réponses_Domaines!D2401</f>
        <v>0</v>
      </c>
      <c r="D2401" t="str">
        <f>B2401&amp;"|"&amp;A2401</f>
        <v>GHA|D12</v>
      </c>
      <c r="E2401">
        <f>IF(C2401="","",IF(COUNTIF($D$2:D2401,D2401)=1,1,0))</f>
        <v>0</v>
      </c>
    </row>
    <row r="2402" spans="1:5" x14ac:dyDescent="0.2">
      <c r="A2402">
        <f>Réponses_Domaines!B2402</f>
        <v>0</v>
      </c>
      <c r="B2402" t="str">
        <f>IFERROR(VLOOKUP(Réponses_Domaines!A2402,Réponses_Répondants!$A$2:$B$5000,2,FALSE),"")</f>
        <v/>
      </c>
      <c r="C2402">
        <f>Réponses_Domaines!D2402</f>
        <v>0</v>
      </c>
      <c r="D2402" t="str">
        <f>B2402&amp;"|"&amp;A2402</f>
        <v>|0</v>
      </c>
      <c r="E2402">
        <f>IF(C2402="","",IF(COUNTIF($D$2:D2402,D2402)=1,1,0))</f>
        <v>1</v>
      </c>
    </row>
    <row r="2403" spans="1:5" x14ac:dyDescent="0.2">
      <c r="A2403">
        <f>Réponses_Domaines!B2403</f>
        <v>0</v>
      </c>
      <c r="B2403" t="str">
        <f>IFERROR(VLOOKUP(Réponses_Domaines!A2403,Réponses_Répondants!$A$2:$B$5000,2,FALSE),"")</f>
        <v/>
      </c>
      <c r="C2403">
        <f>Réponses_Domaines!D2403</f>
        <v>0</v>
      </c>
      <c r="D2403" t="str">
        <f>B2403&amp;"|"&amp;A2403</f>
        <v>|0</v>
      </c>
      <c r="E2403">
        <f>IF(C2403="","",IF(COUNTIF($D$2:D2403,D2403)=1,1,0))</f>
        <v>0</v>
      </c>
    </row>
    <row r="2404" spans="1:5" x14ac:dyDescent="0.2">
      <c r="A2404">
        <f>Réponses_Domaines!B2404</f>
        <v>0</v>
      </c>
      <c r="B2404" t="str">
        <f>IFERROR(VLOOKUP(Réponses_Domaines!A2404,Réponses_Répondants!$A$2:$B$5000,2,FALSE),"")</f>
        <v/>
      </c>
      <c r="C2404">
        <f>Réponses_Domaines!D2404</f>
        <v>0</v>
      </c>
      <c r="D2404" t="str">
        <f>B2404&amp;"|"&amp;A2404</f>
        <v>|0</v>
      </c>
      <c r="E2404">
        <f>IF(C2404="","",IF(COUNTIF($D$2:D2404,D2404)=1,1,0))</f>
        <v>0</v>
      </c>
    </row>
    <row r="2405" spans="1:5" x14ac:dyDescent="0.2">
      <c r="A2405">
        <f>Réponses_Domaines!B2405</f>
        <v>0</v>
      </c>
      <c r="B2405" t="str">
        <f>IFERROR(VLOOKUP(Réponses_Domaines!A2405,Réponses_Répondants!$A$2:$B$5000,2,FALSE),"")</f>
        <v/>
      </c>
      <c r="C2405">
        <f>Réponses_Domaines!D2405</f>
        <v>0</v>
      </c>
      <c r="D2405" t="str">
        <f>B2405&amp;"|"&amp;A2405</f>
        <v>|0</v>
      </c>
      <c r="E2405">
        <f>IF(C2405="","",IF(COUNTIF($D$2:D2405,D2405)=1,1,0))</f>
        <v>0</v>
      </c>
    </row>
    <row r="2406" spans="1:5" x14ac:dyDescent="0.2">
      <c r="A2406">
        <f>Réponses_Domaines!B2406</f>
        <v>0</v>
      </c>
      <c r="B2406" t="str">
        <f>IFERROR(VLOOKUP(Réponses_Domaines!A2406,Réponses_Répondants!$A$2:$B$5000,2,FALSE),"")</f>
        <v/>
      </c>
      <c r="C2406">
        <f>Réponses_Domaines!D2406</f>
        <v>0</v>
      </c>
      <c r="D2406" t="str">
        <f>B2406&amp;"|"&amp;A2406</f>
        <v>|0</v>
      </c>
      <c r="E2406">
        <f>IF(C2406="","",IF(COUNTIF($D$2:D2406,D2406)=1,1,0))</f>
        <v>0</v>
      </c>
    </row>
    <row r="2407" spans="1:5" x14ac:dyDescent="0.2">
      <c r="A2407">
        <f>Réponses_Domaines!B2407</f>
        <v>0</v>
      </c>
      <c r="B2407" t="str">
        <f>IFERROR(VLOOKUP(Réponses_Domaines!A2407,Réponses_Répondants!$A$2:$B$5000,2,FALSE),"")</f>
        <v/>
      </c>
      <c r="C2407">
        <f>Réponses_Domaines!D2407</f>
        <v>0</v>
      </c>
      <c r="D2407" t="str">
        <f>B2407&amp;"|"&amp;A2407</f>
        <v>|0</v>
      </c>
      <c r="E2407">
        <f>IF(C2407="","",IF(COUNTIF($D$2:D2407,D2407)=1,1,0))</f>
        <v>0</v>
      </c>
    </row>
    <row r="2408" spans="1:5" x14ac:dyDescent="0.2">
      <c r="A2408">
        <f>Réponses_Domaines!B2408</f>
        <v>0</v>
      </c>
      <c r="B2408" t="str">
        <f>IFERROR(VLOOKUP(Réponses_Domaines!A2408,Réponses_Répondants!$A$2:$B$5000,2,FALSE),"")</f>
        <v/>
      </c>
      <c r="C2408">
        <f>Réponses_Domaines!D2408</f>
        <v>0</v>
      </c>
      <c r="D2408" t="str">
        <f>B2408&amp;"|"&amp;A2408</f>
        <v>|0</v>
      </c>
      <c r="E2408">
        <f>IF(C2408="","",IF(COUNTIF($D$2:D2408,D2408)=1,1,0))</f>
        <v>0</v>
      </c>
    </row>
    <row r="2409" spans="1:5" x14ac:dyDescent="0.2">
      <c r="A2409">
        <f>Réponses_Domaines!B2409</f>
        <v>0</v>
      </c>
      <c r="B2409" t="str">
        <f>IFERROR(VLOOKUP(Réponses_Domaines!A2409,Réponses_Répondants!$A$2:$B$5000,2,FALSE),"")</f>
        <v/>
      </c>
      <c r="C2409">
        <f>Réponses_Domaines!D2409</f>
        <v>0</v>
      </c>
      <c r="D2409" t="str">
        <f>B2409&amp;"|"&amp;A2409</f>
        <v>|0</v>
      </c>
      <c r="E2409">
        <f>IF(C2409="","",IF(COUNTIF($D$2:D2409,D2409)=1,1,0))</f>
        <v>0</v>
      </c>
    </row>
    <row r="2410" spans="1:5" x14ac:dyDescent="0.2">
      <c r="A2410">
        <f>Réponses_Domaines!B2410</f>
        <v>0</v>
      </c>
      <c r="B2410" t="str">
        <f>IFERROR(VLOOKUP(Réponses_Domaines!A2410,Réponses_Répondants!$A$2:$B$5000,2,FALSE),"")</f>
        <v/>
      </c>
      <c r="C2410">
        <f>Réponses_Domaines!D2410</f>
        <v>0</v>
      </c>
      <c r="D2410" t="str">
        <f>B2410&amp;"|"&amp;A2410</f>
        <v>|0</v>
      </c>
      <c r="E2410">
        <f>IF(C2410="","",IF(COUNTIF($D$2:D2410,D2410)=1,1,0))</f>
        <v>0</v>
      </c>
    </row>
    <row r="2411" spans="1:5" x14ac:dyDescent="0.2">
      <c r="A2411">
        <f>Réponses_Domaines!B2411</f>
        <v>0</v>
      </c>
      <c r="B2411" t="str">
        <f>IFERROR(VLOOKUP(Réponses_Domaines!A2411,Réponses_Répondants!$A$2:$B$5000,2,FALSE),"")</f>
        <v/>
      </c>
      <c r="C2411">
        <f>Réponses_Domaines!D2411</f>
        <v>0</v>
      </c>
      <c r="D2411" t="str">
        <f>B2411&amp;"|"&amp;A2411</f>
        <v>|0</v>
      </c>
      <c r="E2411">
        <f>IF(C2411="","",IF(COUNTIF($D$2:D2411,D2411)=1,1,0))</f>
        <v>0</v>
      </c>
    </row>
    <row r="2412" spans="1:5" x14ac:dyDescent="0.2">
      <c r="A2412">
        <f>Réponses_Domaines!B2412</f>
        <v>0</v>
      </c>
      <c r="B2412" t="str">
        <f>IFERROR(VLOOKUP(Réponses_Domaines!A2412,Réponses_Répondants!$A$2:$B$5000,2,FALSE),"")</f>
        <v/>
      </c>
      <c r="C2412">
        <f>Réponses_Domaines!D2412</f>
        <v>0</v>
      </c>
      <c r="D2412" t="str">
        <f>B2412&amp;"|"&amp;A2412</f>
        <v>|0</v>
      </c>
      <c r="E2412">
        <f>IF(C2412="","",IF(COUNTIF($D$2:D2412,D2412)=1,1,0))</f>
        <v>0</v>
      </c>
    </row>
    <row r="2413" spans="1:5" x14ac:dyDescent="0.2">
      <c r="A2413">
        <f>Réponses_Domaines!B2413</f>
        <v>0</v>
      </c>
      <c r="B2413" t="str">
        <f>IFERROR(VLOOKUP(Réponses_Domaines!A2413,Réponses_Répondants!$A$2:$B$5000,2,FALSE),"")</f>
        <v/>
      </c>
      <c r="C2413">
        <f>Réponses_Domaines!D2413</f>
        <v>0</v>
      </c>
      <c r="D2413" t="str">
        <f>B2413&amp;"|"&amp;A2413</f>
        <v>|0</v>
      </c>
      <c r="E2413">
        <f>IF(C2413="","",IF(COUNTIF($D$2:D2413,D2413)=1,1,0))</f>
        <v>0</v>
      </c>
    </row>
    <row r="2414" spans="1:5" x14ac:dyDescent="0.2">
      <c r="A2414">
        <f>Réponses_Domaines!B2414</f>
        <v>0</v>
      </c>
      <c r="B2414" t="str">
        <f>IFERROR(VLOOKUP(Réponses_Domaines!A2414,Réponses_Répondants!$A$2:$B$5000,2,FALSE),"")</f>
        <v/>
      </c>
      <c r="C2414">
        <f>Réponses_Domaines!D2414</f>
        <v>0</v>
      </c>
      <c r="D2414" t="str">
        <f>B2414&amp;"|"&amp;A2414</f>
        <v>|0</v>
      </c>
      <c r="E2414">
        <f>IF(C2414="","",IF(COUNTIF($D$2:D2414,D2414)=1,1,0))</f>
        <v>0</v>
      </c>
    </row>
    <row r="2415" spans="1:5" x14ac:dyDescent="0.2">
      <c r="A2415">
        <f>Réponses_Domaines!B2415</f>
        <v>0</v>
      </c>
      <c r="B2415" t="str">
        <f>IFERROR(VLOOKUP(Réponses_Domaines!A2415,Réponses_Répondants!$A$2:$B$5000,2,FALSE),"")</f>
        <v/>
      </c>
      <c r="C2415">
        <f>Réponses_Domaines!D2415</f>
        <v>0</v>
      </c>
      <c r="D2415" t="str">
        <f>B2415&amp;"|"&amp;A2415</f>
        <v>|0</v>
      </c>
      <c r="E2415">
        <f>IF(C2415="","",IF(COUNTIF($D$2:D2415,D2415)=1,1,0))</f>
        <v>0</v>
      </c>
    </row>
    <row r="2416" spans="1:5" x14ac:dyDescent="0.2">
      <c r="A2416">
        <f>Réponses_Domaines!B2416</f>
        <v>0</v>
      </c>
      <c r="B2416" t="str">
        <f>IFERROR(VLOOKUP(Réponses_Domaines!A2416,Réponses_Répondants!$A$2:$B$5000,2,FALSE),"")</f>
        <v/>
      </c>
      <c r="C2416">
        <f>Réponses_Domaines!D2416</f>
        <v>0</v>
      </c>
      <c r="D2416" t="str">
        <f>B2416&amp;"|"&amp;A2416</f>
        <v>|0</v>
      </c>
      <c r="E2416">
        <f>IF(C2416="","",IF(COUNTIF($D$2:D2416,D2416)=1,1,0))</f>
        <v>0</v>
      </c>
    </row>
    <row r="2417" spans="1:5" x14ac:dyDescent="0.2">
      <c r="A2417">
        <f>Réponses_Domaines!B2417</f>
        <v>0</v>
      </c>
      <c r="B2417" t="str">
        <f>IFERROR(VLOOKUP(Réponses_Domaines!A2417,Réponses_Répondants!$A$2:$B$5000,2,FALSE),"")</f>
        <v/>
      </c>
      <c r="C2417">
        <f>Réponses_Domaines!D2417</f>
        <v>0</v>
      </c>
      <c r="D2417" t="str">
        <f>B2417&amp;"|"&amp;A2417</f>
        <v>|0</v>
      </c>
      <c r="E2417">
        <f>IF(C2417="","",IF(COUNTIF($D$2:D2417,D2417)=1,1,0))</f>
        <v>0</v>
      </c>
    </row>
    <row r="2418" spans="1:5" x14ac:dyDescent="0.2">
      <c r="A2418">
        <f>Réponses_Domaines!B2418</f>
        <v>0</v>
      </c>
      <c r="B2418" t="str">
        <f>IFERROR(VLOOKUP(Réponses_Domaines!A2418,Réponses_Répondants!$A$2:$B$5000,2,FALSE),"")</f>
        <v/>
      </c>
      <c r="C2418">
        <f>Réponses_Domaines!D2418</f>
        <v>0</v>
      </c>
      <c r="D2418" t="str">
        <f>B2418&amp;"|"&amp;A2418</f>
        <v>|0</v>
      </c>
      <c r="E2418">
        <f>IF(C2418="","",IF(COUNTIF($D$2:D2418,D2418)=1,1,0))</f>
        <v>0</v>
      </c>
    </row>
    <row r="2419" spans="1:5" x14ac:dyDescent="0.2">
      <c r="A2419">
        <f>Réponses_Domaines!B2419</f>
        <v>0</v>
      </c>
      <c r="B2419" t="str">
        <f>IFERROR(VLOOKUP(Réponses_Domaines!A2419,Réponses_Répondants!$A$2:$B$5000,2,FALSE),"")</f>
        <v/>
      </c>
      <c r="C2419">
        <f>Réponses_Domaines!D2419</f>
        <v>0</v>
      </c>
      <c r="D2419" t="str">
        <f>B2419&amp;"|"&amp;A2419</f>
        <v>|0</v>
      </c>
      <c r="E2419">
        <f>IF(C2419="","",IF(COUNTIF($D$2:D2419,D2419)=1,1,0))</f>
        <v>0</v>
      </c>
    </row>
    <row r="2420" spans="1:5" x14ac:dyDescent="0.2">
      <c r="A2420">
        <f>Réponses_Domaines!B2420</f>
        <v>0</v>
      </c>
      <c r="B2420" t="str">
        <f>IFERROR(VLOOKUP(Réponses_Domaines!A2420,Réponses_Répondants!$A$2:$B$5000,2,FALSE),"")</f>
        <v/>
      </c>
      <c r="C2420">
        <f>Réponses_Domaines!D2420</f>
        <v>0</v>
      </c>
      <c r="D2420" t="str">
        <f>B2420&amp;"|"&amp;A2420</f>
        <v>|0</v>
      </c>
      <c r="E2420">
        <f>IF(C2420="","",IF(COUNTIF($D$2:D2420,D2420)=1,1,0))</f>
        <v>0</v>
      </c>
    </row>
    <row r="2421" spans="1:5" x14ac:dyDescent="0.2">
      <c r="A2421">
        <f>Réponses_Domaines!B2421</f>
        <v>0</v>
      </c>
      <c r="B2421" t="str">
        <f>IFERROR(VLOOKUP(Réponses_Domaines!A2421,Réponses_Répondants!$A$2:$B$5000,2,FALSE),"")</f>
        <v/>
      </c>
      <c r="C2421">
        <f>Réponses_Domaines!D2421</f>
        <v>0</v>
      </c>
      <c r="D2421" t="str">
        <f>B2421&amp;"|"&amp;A2421</f>
        <v>|0</v>
      </c>
      <c r="E2421">
        <f>IF(C2421="","",IF(COUNTIF($D$2:D2421,D2421)=1,1,0))</f>
        <v>0</v>
      </c>
    </row>
    <row r="2422" spans="1:5" x14ac:dyDescent="0.2">
      <c r="A2422">
        <f>Réponses_Domaines!B2422</f>
        <v>0</v>
      </c>
      <c r="B2422" t="str">
        <f>IFERROR(VLOOKUP(Réponses_Domaines!A2422,Réponses_Répondants!$A$2:$B$5000,2,FALSE),"")</f>
        <v/>
      </c>
      <c r="C2422">
        <f>Réponses_Domaines!D2422</f>
        <v>0</v>
      </c>
      <c r="D2422" t="str">
        <f>B2422&amp;"|"&amp;A2422</f>
        <v>|0</v>
      </c>
      <c r="E2422">
        <f>IF(C2422="","",IF(COUNTIF($D$2:D2422,D2422)=1,1,0))</f>
        <v>0</v>
      </c>
    </row>
    <row r="2423" spans="1:5" x14ac:dyDescent="0.2">
      <c r="A2423">
        <f>Réponses_Domaines!B2423</f>
        <v>0</v>
      </c>
      <c r="B2423" t="str">
        <f>IFERROR(VLOOKUP(Réponses_Domaines!A2423,Réponses_Répondants!$A$2:$B$5000,2,FALSE),"")</f>
        <v/>
      </c>
      <c r="C2423">
        <f>Réponses_Domaines!D2423</f>
        <v>0</v>
      </c>
      <c r="D2423" t="str">
        <f>B2423&amp;"|"&amp;A2423</f>
        <v>|0</v>
      </c>
      <c r="E2423">
        <f>IF(C2423="","",IF(COUNTIF($D$2:D2423,D2423)=1,1,0))</f>
        <v>0</v>
      </c>
    </row>
    <row r="2424" spans="1:5" x14ac:dyDescent="0.2">
      <c r="A2424">
        <f>Réponses_Domaines!B2424</f>
        <v>0</v>
      </c>
      <c r="B2424" t="str">
        <f>IFERROR(VLOOKUP(Réponses_Domaines!A2424,Réponses_Répondants!$A$2:$B$5000,2,FALSE),"")</f>
        <v/>
      </c>
      <c r="C2424">
        <f>Réponses_Domaines!D2424</f>
        <v>0</v>
      </c>
      <c r="D2424" t="str">
        <f>B2424&amp;"|"&amp;A2424</f>
        <v>|0</v>
      </c>
      <c r="E2424">
        <f>IF(C2424="","",IF(COUNTIF($D$2:D2424,D2424)=1,1,0))</f>
        <v>0</v>
      </c>
    </row>
    <row r="2425" spans="1:5" x14ac:dyDescent="0.2">
      <c r="A2425">
        <f>Réponses_Domaines!B2425</f>
        <v>0</v>
      </c>
      <c r="B2425" t="str">
        <f>IFERROR(VLOOKUP(Réponses_Domaines!A2425,Réponses_Répondants!$A$2:$B$5000,2,FALSE),"")</f>
        <v/>
      </c>
      <c r="C2425">
        <f>Réponses_Domaines!D2425</f>
        <v>0</v>
      </c>
      <c r="D2425" t="str">
        <f>B2425&amp;"|"&amp;A2425</f>
        <v>|0</v>
      </c>
      <c r="E2425">
        <f>IF(C2425="","",IF(COUNTIF($D$2:D2425,D2425)=1,1,0))</f>
        <v>0</v>
      </c>
    </row>
    <row r="2426" spans="1:5" x14ac:dyDescent="0.2">
      <c r="A2426">
        <f>Réponses_Domaines!B2426</f>
        <v>0</v>
      </c>
      <c r="B2426" t="str">
        <f>IFERROR(VLOOKUP(Réponses_Domaines!A2426,Réponses_Répondants!$A$2:$B$5000,2,FALSE),"")</f>
        <v/>
      </c>
      <c r="C2426">
        <f>Réponses_Domaines!D2426</f>
        <v>0</v>
      </c>
      <c r="D2426" t="str">
        <f>B2426&amp;"|"&amp;A2426</f>
        <v>|0</v>
      </c>
      <c r="E2426">
        <f>IF(C2426="","",IF(COUNTIF($D$2:D2426,D2426)=1,1,0))</f>
        <v>0</v>
      </c>
    </row>
    <row r="2427" spans="1:5" x14ac:dyDescent="0.2">
      <c r="A2427">
        <f>Réponses_Domaines!B2427</f>
        <v>0</v>
      </c>
      <c r="B2427" t="str">
        <f>IFERROR(VLOOKUP(Réponses_Domaines!A2427,Réponses_Répondants!$A$2:$B$5000,2,FALSE),"")</f>
        <v/>
      </c>
      <c r="C2427">
        <f>Réponses_Domaines!D2427</f>
        <v>0</v>
      </c>
      <c r="D2427" t="str">
        <f>B2427&amp;"|"&amp;A2427</f>
        <v>|0</v>
      </c>
      <c r="E2427">
        <f>IF(C2427="","",IF(COUNTIF($D$2:D2427,D2427)=1,1,0))</f>
        <v>0</v>
      </c>
    </row>
    <row r="2428" spans="1:5" x14ac:dyDescent="0.2">
      <c r="A2428">
        <f>Réponses_Domaines!B2428</f>
        <v>0</v>
      </c>
      <c r="B2428" t="str">
        <f>IFERROR(VLOOKUP(Réponses_Domaines!A2428,Réponses_Répondants!$A$2:$B$5000,2,FALSE),"")</f>
        <v/>
      </c>
      <c r="C2428">
        <f>Réponses_Domaines!D2428</f>
        <v>0</v>
      </c>
      <c r="D2428" t="str">
        <f>B2428&amp;"|"&amp;A2428</f>
        <v>|0</v>
      </c>
      <c r="E2428">
        <f>IF(C2428="","",IF(COUNTIF($D$2:D2428,D2428)=1,1,0))</f>
        <v>0</v>
      </c>
    </row>
    <row r="2429" spans="1:5" x14ac:dyDescent="0.2">
      <c r="A2429">
        <f>Réponses_Domaines!B2429</f>
        <v>0</v>
      </c>
      <c r="B2429" t="str">
        <f>IFERROR(VLOOKUP(Réponses_Domaines!A2429,Réponses_Répondants!$A$2:$B$5000,2,FALSE),"")</f>
        <v/>
      </c>
      <c r="C2429">
        <f>Réponses_Domaines!D2429</f>
        <v>0</v>
      </c>
      <c r="D2429" t="str">
        <f>B2429&amp;"|"&amp;A2429</f>
        <v>|0</v>
      </c>
      <c r="E2429">
        <f>IF(C2429="","",IF(COUNTIF($D$2:D2429,D2429)=1,1,0))</f>
        <v>0</v>
      </c>
    </row>
    <row r="2430" spans="1:5" x14ac:dyDescent="0.2">
      <c r="A2430">
        <f>Réponses_Domaines!B2430</f>
        <v>0</v>
      </c>
      <c r="B2430" t="str">
        <f>IFERROR(VLOOKUP(Réponses_Domaines!A2430,Réponses_Répondants!$A$2:$B$5000,2,FALSE),"")</f>
        <v/>
      </c>
      <c r="C2430">
        <f>Réponses_Domaines!D2430</f>
        <v>0</v>
      </c>
      <c r="D2430" t="str">
        <f>B2430&amp;"|"&amp;A2430</f>
        <v>|0</v>
      </c>
      <c r="E2430">
        <f>IF(C2430="","",IF(COUNTIF($D$2:D2430,D2430)=1,1,0))</f>
        <v>0</v>
      </c>
    </row>
    <row r="2431" spans="1:5" x14ac:dyDescent="0.2">
      <c r="A2431">
        <f>Réponses_Domaines!B2431</f>
        <v>0</v>
      </c>
      <c r="B2431" t="str">
        <f>IFERROR(VLOOKUP(Réponses_Domaines!A2431,Réponses_Répondants!$A$2:$B$5000,2,FALSE),"")</f>
        <v/>
      </c>
      <c r="C2431">
        <f>Réponses_Domaines!D2431</f>
        <v>0</v>
      </c>
      <c r="D2431" t="str">
        <f>B2431&amp;"|"&amp;A2431</f>
        <v>|0</v>
      </c>
      <c r="E2431">
        <f>IF(C2431="","",IF(COUNTIF($D$2:D2431,D2431)=1,1,0))</f>
        <v>0</v>
      </c>
    </row>
    <row r="2432" spans="1:5" x14ac:dyDescent="0.2">
      <c r="A2432">
        <f>Réponses_Domaines!B2432</f>
        <v>0</v>
      </c>
      <c r="B2432" t="str">
        <f>IFERROR(VLOOKUP(Réponses_Domaines!A2432,Réponses_Répondants!$A$2:$B$5000,2,FALSE),"")</f>
        <v/>
      </c>
      <c r="C2432">
        <f>Réponses_Domaines!D2432</f>
        <v>0</v>
      </c>
      <c r="D2432" t="str">
        <f>B2432&amp;"|"&amp;A2432</f>
        <v>|0</v>
      </c>
      <c r="E2432">
        <f>IF(C2432="","",IF(COUNTIF($D$2:D2432,D2432)=1,1,0))</f>
        <v>0</v>
      </c>
    </row>
    <row r="2433" spans="1:5" x14ac:dyDescent="0.2">
      <c r="A2433">
        <f>Réponses_Domaines!B2433</f>
        <v>0</v>
      </c>
      <c r="B2433" t="str">
        <f>IFERROR(VLOOKUP(Réponses_Domaines!A2433,Réponses_Répondants!$A$2:$B$5000,2,FALSE),"")</f>
        <v/>
      </c>
      <c r="C2433">
        <f>Réponses_Domaines!D2433</f>
        <v>0</v>
      </c>
      <c r="D2433" t="str">
        <f>B2433&amp;"|"&amp;A2433</f>
        <v>|0</v>
      </c>
      <c r="E2433">
        <f>IF(C2433="","",IF(COUNTIF($D$2:D2433,D2433)=1,1,0))</f>
        <v>0</v>
      </c>
    </row>
    <row r="2434" spans="1:5" x14ac:dyDescent="0.2">
      <c r="A2434">
        <f>Réponses_Domaines!B2434</f>
        <v>0</v>
      </c>
      <c r="B2434" t="str">
        <f>IFERROR(VLOOKUP(Réponses_Domaines!A2434,Réponses_Répondants!$A$2:$B$5000,2,FALSE),"")</f>
        <v/>
      </c>
      <c r="C2434">
        <f>Réponses_Domaines!D2434</f>
        <v>0</v>
      </c>
      <c r="D2434" t="str">
        <f>B2434&amp;"|"&amp;A2434</f>
        <v>|0</v>
      </c>
      <c r="E2434">
        <f>IF(C2434="","",IF(COUNTIF($D$2:D2434,D2434)=1,1,0))</f>
        <v>0</v>
      </c>
    </row>
    <row r="2435" spans="1:5" x14ac:dyDescent="0.2">
      <c r="A2435">
        <f>Réponses_Domaines!B2435</f>
        <v>0</v>
      </c>
      <c r="B2435" t="str">
        <f>IFERROR(VLOOKUP(Réponses_Domaines!A2435,Réponses_Répondants!$A$2:$B$5000,2,FALSE),"")</f>
        <v/>
      </c>
      <c r="C2435">
        <f>Réponses_Domaines!D2435</f>
        <v>0</v>
      </c>
      <c r="D2435" t="str">
        <f>B2435&amp;"|"&amp;A2435</f>
        <v>|0</v>
      </c>
      <c r="E2435">
        <f>IF(C2435="","",IF(COUNTIF($D$2:D2435,D2435)=1,1,0))</f>
        <v>0</v>
      </c>
    </row>
    <row r="2436" spans="1:5" x14ac:dyDescent="0.2">
      <c r="A2436">
        <f>Réponses_Domaines!B2436</f>
        <v>0</v>
      </c>
      <c r="B2436" t="str">
        <f>IFERROR(VLOOKUP(Réponses_Domaines!A2436,Réponses_Répondants!$A$2:$B$5000,2,FALSE),"")</f>
        <v/>
      </c>
      <c r="C2436">
        <f>Réponses_Domaines!D2436</f>
        <v>0</v>
      </c>
      <c r="D2436" t="str">
        <f>B2436&amp;"|"&amp;A2436</f>
        <v>|0</v>
      </c>
      <c r="E2436">
        <f>IF(C2436="","",IF(COUNTIF($D$2:D2436,D2436)=1,1,0))</f>
        <v>0</v>
      </c>
    </row>
    <row r="2437" spans="1:5" x14ac:dyDescent="0.2">
      <c r="A2437">
        <f>Réponses_Domaines!B2437</f>
        <v>0</v>
      </c>
      <c r="B2437" t="str">
        <f>IFERROR(VLOOKUP(Réponses_Domaines!A2437,Réponses_Répondants!$A$2:$B$5000,2,FALSE),"")</f>
        <v/>
      </c>
      <c r="C2437">
        <f>Réponses_Domaines!D2437</f>
        <v>0</v>
      </c>
      <c r="D2437" t="str">
        <f>B2437&amp;"|"&amp;A2437</f>
        <v>|0</v>
      </c>
      <c r="E2437">
        <f>IF(C2437="","",IF(COUNTIF($D$2:D2437,D2437)=1,1,0))</f>
        <v>0</v>
      </c>
    </row>
    <row r="2438" spans="1:5" x14ac:dyDescent="0.2">
      <c r="A2438">
        <f>Réponses_Domaines!B2438</f>
        <v>0</v>
      </c>
      <c r="B2438" t="str">
        <f>IFERROR(VLOOKUP(Réponses_Domaines!A2438,Réponses_Répondants!$A$2:$B$5000,2,FALSE),"")</f>
        <v/>
      </c>
      <c r="C2438">
        <f>Réponses_Domaines!D2438</f>
        <v>0</v>
      </c>
      <c r="D2438" t="str">
        <f>B2438&amp;"|"&amp;A2438</f>
        <v>|0</v>
      </c>
      <c r="E2438">
        <f>IF(C2438="","",IF(COUNTIF($D$2:D2438,D2438)=1,1,0))</f>
        <v>0</v>
      </c>
    </row>
    <row r="2439" spans="1:5" x14ac:dyDescent="0.2">
      <c r="A2439">
        <f>Réponses_Domaines!B2439</f>
        <v>0</v>
      </c>
      <c r="B2439" t="str">
        <f>IFERROR(VLOOKUP(Réponses_Domaines!A2439,Réponses_Répondants!$A$2:$B$5000,2,FALSE),"")</f>
        <v/>
      </c>
      <c r="C2439">
        <f>Réponses_Domaines!D2439</f>
        <v>0</v>
      </c>
      <c r="D2439" t="str">
        <f>B2439&amp;"|"&amp;A2439</f>
        <v>|0</v>
      </c>
      <c r="E2439">
        <f>IF(C2439="","",IF(COUNTIF($D$2:D2439,D2439)=1,1,0))</f>
        <v>0</v>
      </c>
    </row>
    <row r="2440" spans="1:5" x14ac:dyDescent="0.2">
      <c r="A2440">
        <f>Réponses_Domaines!B2440</f>
        <v>0</v>
      </c>
      <c r="B2440" t="str">
        <f>IFERROR(VLOOKUP(Réponses_Domaines!A2440,Réponses_Répondants!$A$2:$B$5000,2,FALSE),"")</f>
        <v/>
      </c>
      <c r="C2440">
        <f>Réponses_Domaines!D2440</f>
        <v>0</v>
      </c>
      <c r="D2440" t="str">
        <f>B2440&amp;"|"&amp;A2440</f>
        <v>|0</v>
      </c>
      <c r="E2440">
        <f>IF(C2440="","",IF(COUNTIF($D$2:D2440,D2440)=1,1,0))</f>
        <v>0</v>
      </c>
    </row>
    <row r="2441" spans="1:5" x14ac:dyDescent="0.2">
      <c r="A2441">
        <f>Réponses_Domaines!B2441</f>
        <v>0</v>
      </c>
      <c r="B2441" t="str">
        <f>IFERROR(VLOOKUP(Réponses_Domaines!A2441,Réponses_Répondants!$A$2:$B$5000,2,FALSE),"")</f>
        <v/>
      </c>
      <c r="C2441">
        <f>Réponses_Domaines!D2441</f>
        <v>0</v>
      </c>
      <c r="D2441" t="str">
        <f>B2441&amp;"|"&amp;A2441</f>
        <v>|0</v>
      </c>
      <c r="E2441">
        <f>IF(C2441="","",IF(COUNTIF($D$2:D2441,D2441)=1,1,0))</f>
        <v>0</v>
      </c>
    </row>
    <row r="2442" spans="1:5" x14ac:dyDescent="0.2">
      <c r="A2442">
        <f>Réponses_Domaines!B2442</f>
        <v>0</v>
      </c>
      <c r="B2442" t="str">
        <f>IFERROR(VLOOKUP(Réponses_Domaines!A2442,Réponses_Répondants!$A$2:$B$5000,2,FALSE),"")</f>
        <v/>
      </c>
      <c r="C2442">
        <f>Réponses_Domaines!D2442</f>
        <v>0</v>
      </c>
      <c r="D2442" t="str">
        <f>B2442&amp;"|"&amp;A2442</f>
        <v>|0</v>
      </c>
      <c r="E2442">
        <f>IF(C2442="","",IF(COUNTIF($D$2:D2442,D2442)=1,1,0))</f>
        <v>0</v>
      </c>
    </row>
    <row r="2443" spans="1:5" x14ac:dyDescent="0.2">
      <c r="A2443">
        <f>Réponses_Domaines!B2443</f>
        <v>0</v>
      </c>
      <c r="B2443" t="str">
        <f>IFERROR(VLOOKUP(Réponses_Domaines!A2443,Réponses_Répondants!$A$2:$B$5000,2,FALSE),"")</f>
        <v/>
      </c>
      <c r="C2443">
        <f>Réponses_Domaines!D2443</f>
        <v>0</v>
      </c>
      <c r="D2443" t="str">
        <f>B2443&amp;"|"&amp;A2443</f>
        <v>|0</v>
      </c>
      <c r="E2443">
        <f>IF(C2443="","",IF(COUNTIF($D$2:D2443,D2443)=1,1,0))</f>
        <v>0</v>
      </c>
    </row>
    <row r="2444" spans="1:5" x14ac:dyDescent="0.2">
      <c r="A2444">
        <f>Réponses_Domaines!B2444</f>
        <v>0</v>
      </c>
      <c r="B2444" t="str">
        <f>IFERROR(VLOOKUP(Réponses_Domaines!A2444,Réponses_Répondants!$A$2:$B$5000,2,FALSE),"")</f>
        <v/>
      </c>
      <c r="C2444">
        <f>Réponses_Domaines!D2444</f>
        <v>0</v>
      </c>
      <c r="D2444" t="str">
        <f>B2444&amp;"|"&amp;A2444</f>
        <v>|0</v>
      </c>
      <c r="E2444">
        <f>IF(C2444="","",IF(COUNTIF($D$2:D2444,D2444)=1,1,0))</f>
        <v>0</v>
      </c>
    </row>
    <row r="2445" spans="1:5" x14ac:dyDescent="0.2">
      <c r="A2445">
        <f>Réponses_Domaines!B2445</f>
        <v>0</v>
      </c>
      <c r="B2445" t="str">
        <f>IFERROR(VLOOKUP(Réponses_Domaines!A2445,Réponses_Répondants!$A$2:$B$5000,2,FALSE),"")</f>
        <v/>
      </c>
      <c r="C2445">
        <f>Réponses_Domaines!D2445</f>
        <v>0</v>
      </c>
      <c r="D2445" t="str">
        <f>B2445&amp;"|"&amp;A2445</f>
        <v>|0</v>
      </c>
      <c r="E2445">
        <f>IF(C2445="","",IF(COUNTIF($D$2:D2445,D2445)=1,1,0))</f>
        <v>0</v>
      </c>
    </row>
    <row r="2446" spans="1:5" x14ac:dyDescent="0.2">
      <c r="A2446">
        <f>Réponses_Domaines!B2446</f>
        <v>0</v>
      </c>
      <c r="B2446" t="str">
        <f>IFERROR(VLOOKUP(Réponses_Domaines!A2446,Réponses_Répondants!$A$2:$B$5000,2,FALSE),"")</f>
        <v/>
      </c>
      <c r="C2446">
        <f>Réponses_Domaines!D2446</f>
        <v>0</v>
      </c>
      <c r="D2446" t="str">
        <f>B2446&amp;"|"&amp;A2446</f>
        <v>|0</v>
      </c>
      <c r="E2446">
        <f>IF(C2446="","",IF(COUNTIF($D$2:D2446,D2446)=1,1,0))</f>
        <v>0</v>
      </c>
    </row>
    <row r="2447" spans="1:5" x14ac:dyDescent="0.2">
      <c r="A2447">
        <f>Réponses_Domaines!B2447</f>
        <v>0</v>
      </c>
      <c r="B2447" t="str">
        <f>IFERROR(VLOOKUP(Réponses_Domaines!A2447,Réponses_Répondants!$A$2:$B$5000,2,FALSE),"")</f>
        <v/>
      </c>
      <c r="C2447">
        <f>Réponses_Domaines!D2447</f>
        <v>0</v>
      </c>
      <c r="D2447" t="str">
        <f>B2447&amp;"|"&amp;A2447</f>
        <v>|0</v>
      </c>
      <c r="E2447">
        <f>IF(C2447="","",IF(COUNTIF($D$2:D2447,D2447)=1,1,0))</f>
        <v>0</v>
      </c>
    </row>
    <row r="2448" spans="1:5" x14ac:dyDescent="0.2">
      <c r="A2448">
        <f>Réponses_Domaines!B2448</f>
        <v>0</v>
      </c>
      <c r="B2448" t="str">
        <f>IFERROR(VLOOKUP(Réponses_Domaines!A2448,Réponses_Répondants!$A$2:$B$5000,2,FALSE),"")</f>
        <v/>
      </c>
      <c r="C2448">
        <f>Réponses_Domaines!D2448</f>
        <v>0</v>
      </c>
      <c r="D2448" t="str">
        <f>B2448&amp;"|"&amp;A2448</f>
        <v>|0</v>
      </c>
      <c r="E2448">
        <f>IF(C2448="","",IF(COUNTIF($D$2:D2448,D2448)=1,1,0))</f>
        <v>0</v>
      </c>
    </row>
    <row r="2449" spans="1:5" x14ac:dyDescent="0.2">
      <c r="A2449">
        <f>Réponses_Domaines!B2449</f>
        <v>0</v>
      </c>
      <c r="B2449" t="str">
        <f>IFERROR(VLOOKUP(Réponses_Domaines!A2449,Réponses_Répondants!$A$2:$B$5000,2,FALSE),"")</f>
        <v/>
      </c>
      <c r="C2449">
        <f>Réponses_Domaines!D2449</f>
        <v>0</v>
      </c>
      <c r="D2449" t="str">
        <f>B2449&amp;"|"&amp;A2449</f>
        <v>|0</v>
      </c>
      <c r="E2449">
        <f>IF(C2449="","",IF(COUNTIF($D$2:D2449,D2449)=1,1,0))</f>
        <v>0</v>
      </c>
    </row>
    <row r="2450" spans="1:5" x14ac:dyDescent="0.2">
      <c r="A2450">
        <f>Réponses_Domaines!B2450</f>
        <v>0</v>
      </c>
      <c r="B2450" t="str">
        <f>IFERROR(VLOOKUP(Réponses_Domaines!A2450,Réponses_Répondants!$A$2:$B$5000,2,FALSE),"")</f>
        <v/>
      </c>
      <c r="C2450">
        <f>Réponses_Domaines!D2450</f>
        <v>0</v>
      </c>
      <c r="D2450" t="str">
        <f>B2450&amp;"|"&amp;A2450</f>
        <v>|0</v>
      </c>
      <c r="E2450">
        <f>IF(C2450="","",IF(COUNTIF($D$2:D2450,D2450)=1,1,0))</f>
        <v>0</v>
      </c>
    </row>
    <row r="2451" spans="1:5" x14ac:dyDescent="0.2">
      <c r="A2451">
        <f>Réponses_Domaines!B2451</f>
        <v>0</v>
      </c>
      <c r="B2451" t="str">
        <f>IFERROR(VLOOKUP(Réponses_Domaines!A2451,Réponses_Répondants!$A$2:$B$5000,2,FALSE),"")</f>
        <v/>
      </c>
      <c r="C2451">
        <f>Réponses_Domaines!D2451</f>
        <v>0</v>
      </c>
      <c r="D2451" t="str">
        <f>B2451&amp;"|"&amp;A2451</f>
        <v>|0</v>
      </c>
      <c r="E2451">
        <f>IF(C2451="","",IF(COUNTIF($D$2:D2451,D2451)=1,1,0))</f>
        <v>0</v>
      </c>
    </row>
    <row r="2452" spans="1:5" x14ac:dyDescent="0.2">
      <c r="A2452">
        <f>Réponses_Domaines!B2452</f>
        <v>0</v>
      </c>
      <c r="B2452" t="str">
        <f>IFERROR(VLOOKUP(Réponses_Domaines!A2452,Réponses_Répondants!$A$2:$B$5000,2,FALSE),"")</f>
        <v/>
      </c>
      <c r="C2452">
        <f>Réponses_Domaines!D2452</f>
        <v>0</v>
      </c>
      <c r="D2452" t="str">
        <f>B2452&amp;"|"&amp;A2452</f>
        <v>|0</v>
      </c>
      <c r="E2452">
        <f>IF(C2452="","",IF(COUNTIF($D$2:D2452,D2452)=1,1,0))</f>
        <v>0</v>
      </c>
    </row>
    <row r="2453" spans="1:5" x14ac:dyDescent="0.2">
      <c r="A2453">
        <f>Réponses_Domaines!B2453</f>
        <v>0</v>
      </c>
      <c r="B2453" t="str">
        <f>IFERROR(VLOOKUP(Réponses_Domaines!A2453,Réponses_Répondants!$A$2:$B$5000,2,FALSE),"")</f>
        <v/>
      </c>
      <c r="C2453">
        <f>Réponses_Domaines!D2453</f>
        <v>0</v>
      </c>
      <c r="D2453" t="str">
        <f>B2453&amp;"|"&amp;A2453</f>
        <v>|0</v>
      </c>
      <c r="E2453">
        <f>IF(C2453="","",IF(COUNTIF($D$2:D2453,D2453)=1,1,0))</f>
        <v>0</v>
      </c>
    </row>
    <row r="2454" spans="1:5" x14ac:dyDescent="0.2">
      <c r="A2454">
        <f>Réponses_Domaines!B2454</f>
        <v>0</v>
      </c>
      <c r="B2454" t="str">
        <f>IFERROR(VLOOKUP(Réponses_Domaines!A2454,Réponses_Répondants!$A$2:$B$5000,2,FALSE),"")</f>
        <v/>
      </c>
      <c r="C2454">
        <f>Réponses_Domaines!D2454</f>
        <v>0</v>
      </c>
      <c r="D2454" t="str">
        <f>B2454&amp;"|"&amp;A2454</f>
        <v>|0</v>
      </c>
      <c r="E2454">
        <f>IF(C2454="","",IF(COUNTIF($D$2:D2454,D2454)=1,1,0))</f>
        <v>0</v>
      </c>
    </row>
    <row r="2455" spans="1:5" x14ac:dyDescent="0.2">
      <c r="A2455">
        <f>Réponses_Domaines!B2455</f>
        <v>0</v>
      </c>
      <c r="B2455" t="str">
        <f>IFERROR(VLOOKUP(Réponses_Domaines!A2455,Réponses_Répondants!$A$2:$B$5000,2,FALSE),"")</f>
        <v/>
      </c>
      <c r="C2455">
        <f>Réponses_Domaines!D2455</f>
        <v>0</v>
      </c>
      <c r="D2455" t="str">
        <f>B2455&amp;"|"&amp;A2455</f>
        <v>|0</v>
      </c>
      <c r="E2455">
        <f>IF(C2455="","",IF(COUNTIF($D$2:D2455,D2455)=1,1,0))</f>
        <v>0</v>
      </c>
    </row>
    <row r="2456" spans="1:5" x14ac:dyDescent="0.2">
      <c r="A2456">
        <f>Réponses_Domaines!B2456</f>
        <v>0</v>
      </c>
      <c r="B2456" t="str">
        <f>IFERROR(VLOOKUP(Réponses_Domaines!A2456,Réponses_Répondants!$A$2:$B$5000,2,FALSE),"")</f>
        <v/>
      </c>
      <c r="C2456">
        <f>Réponses_Domaines!D2456</f>
        <v>0</v>
      </c>
      <c r="D2456" t="str">
        <f>B2456&amp;"|"&amp;A2456</f>
        <v>|0</v>
      </c>
      <c r="E2456">
        <f>IF(C2456="","",IF(COUNTIF($D$2:D2456,D2456)=1,1,0))</f>
        <v>0</v>
      </c>
    </row>
    <row r="2457" spans="1:5" x14ac:dyDescent="0.2">
      <c r="A2457">
        <f>Réponses_Domaines!B2457</f>
        <v>0</v>
      </c>
      <c r="B2457" t="str">
        <f>IFERROR(VLOOKUP(Réponses_Domaines!A2457,Réponses_Répondants!$A$2:$B$5000,2,FALSE),"")</f>
        <v/>
      </c>
      <c r="C2457">
        <f>Réponses_Domaines!D2457</f>
        <v>0</v>
      </c>
      <c r="D2457" t="str">
        <f>B2457&amp;"|"&amp;A2457</f>
        <v>|0</v>
      </c>
      <c r="E2457">
        <f>IF(C2457="","",IF(COUNTIF($D$2:D2457,D2457)=1,1,0))</f>
        <v>0</v>
      </c>
    </row>
    <row r="2458" spans="1:5" x14ac:dyDescent="0.2">
      <c r="A2458">
        <f>Réponses_Domaines!B2458</f>
        <v>0</v>
      </c>
      <c r="B2458" t="str">
        <f>IFERROR(VLOOKUP(Réponses_Domaines!A2458,Réponses_Répondants!$A$2:$B$5000,2,FALSE),"")</f>
        <v/>
      </c>
      <c r="C2458">
        <f>Réponses_Domaines!D2458</f>
        <v>0</v>
      </c>
      <c r="D2458" t="str">
        <f>B2458&amp;"|"&amp;A2458</f>
        <v>|0</v>
      </c>
      <c r="E2458">
        <f>IF(C2458="","",IF(COUNTIF($D$2:D2458,D2458)=1,1,0))</f>
        <v>0</v>
      </c>
    </row>
    <row r="2459" spans="1:5" x14ac:dyDescent="0.2">
      <c r="A2459">
        <f>Réponses_Domaines!B2459</f>
        <v>0</v>
      </c>
      <c r="B2459" t="str">
        <f>IFERROR(VLOOKUP(Réponses_Domaines!A2459,Réponses_Répondants!$A$2:$B$5000,2,FALSE),"")</f>
        <v/>
      </c>
      <c r="C2459">
        <f>Réponses_Domaines!D2459</f>
        <v>0</v>
      </c>
      <c r="D2459" t="str">
        <f>B2459&amp;"|"&amp;A2459</f>
        <v>|0</v>
      </c>
      <c r="E2459">
        <f>IF(C2459="","",IF(COUNTIF($D$2:D2459,D2459)=1,1,0))</f>
        <v>0</v>
      </c>
    </row>
    <row r="2460" spans="1:5" x14ac:dyDescent="0.2">
      <c r="A2460">
        <f>Réponses_Domaines!B2460</f>
        <v>0</v>
      </c>
      <c r="B2460" t="str">
        <f>IFERROR(VLOOKUP(Réponses_Domaines!A2460,Réponses_Répondants!$A$2:$B$5000,2,FALSE),"")</f>
        <v/>
      </c>
      <c r="C2460">
        <f>Réponses_Domaines!D2460</f>
        <v>0</v>
      </c>
      <c r="D2460" t="str">
        <f>B2460&amp;"|"&amp;A2460</f>
        <v>|0</v>
      </c>
      <c r="E2460">
        <f>IF(C2460="","",IF(COUNTIF($D$2:D2460,D2460)=1,1,0))</f>
        <v>0</v>
      </c>
    </row>
    <row r="2461" spans="1:5" x14ac:dyDescent="0.2">
      <c r="A2461">
        <f>Réponses_Domaines!B2461</f>
        <v>0</v>
      </c>
      <c r="B2461" t="str">
        <f>IFERROR(VLOOKUP(Réponses_Domaines!A2461,Réponses_Répondants!$A$2:$B$5000,2,FALSE),"")</f>
        <v/>
      </c>
      <c r="C2461">
        <f>Réponses_Domaines!D2461</f>
        <v>0</v>
      </c>
      <c r="D2461" t="str">
        <f>B2461&amp;"|"&amp;A2461</f>
        <v>|0</v>
      </c>
      <c r="E2461">
        <f>IF(C2461="","",IF(COUNTIF($D$2:D2461,D2461)=1,1,0))</f>
        <v>0</v>
      </c>
    </row>
    <row r="2462" spans="1:5" x14ac:dyDescent="0.2">
      <c r="A2462">
        <f>Réponses_Domaines!B2462</f>
        <v>0</v>
      </c>
      <c r="B2462" t="str">
        <f>IFERROR(VLOOKUP(Réponses_Domaines!A2462,Réponses_Répondants!$A$2:$B$5000,2,FALSE),"")</f>
        <v/>
      </c>
      <c r="C2462">
        <f>Réponses_Domaines!D2462</f>
        <v>0</v>
      </c>
      <c r="D2462" t="str">
        <f>B2462&amp;"|"&amp;A2462</f>
        <v>|0</v>
      </c>
      <c r="E2462">
        <f>IF(C2462="","",IF(COUNTIF($D$2:D2462,D2462)=1,1,0))</f>
        <v>0</v>
      </c>
    </row>
    <row r="2463" spans="1:5" x14ac:dyDescent="0.2">
      <c r="A2463">
        <f>Réponses_Domaines!B2463</f>
        <v>0</v>
      </c>
      <c r="B2463" t="str">
        <f>IFERROR(VLOOKUP(Réponses_Domaines!A2463,Réponses_Répondants!$A$2:$B$5000,2,FALSE),"")</f>
        <v/>
      </c>
      <c r="C2463">
        <f>Réponses_Domaines!D2463</f>
        <v>0</v>
      </c>
      <c r="D2463" t="str">
        <f>B2463&amp;"|"&amp;A2463</f>
        <v>|0</v>
      </c>
      <c r="E2463">
        <f>IF(C2463="","",IF(COUNTIF($D$2:D2463,D2463)=1,1,0))</f>
        <v>0</v>
      </c>
    </row>
    <row r="2464" spans="1:5" x14ac:dyDescent="0.2">
      <c r="A2464">
        <f>Réponses_Domaines!B2464</f>
        <v>0</v>
      </c>
      <c r="B2464" t="str">
        <f>IFERROR(VLOOKUP(Réponses_Domaines!A2464,Réponses_Répondants!$A$2:$B$5000,2,FALSE),"")</f>
        <v/>
      </c>
      <c r="C2464">
        <f>Réponses_Domaines!D2464</f>
        <v>0</v>
      </c>
      <c r="D2464" t="str">
        <f>B2464&amp;"|"&amp;A2464</f>
        <v>|0</v>
      </c>
      <c r="E2464">
        <f>IF(C2464="","",IF(COUNTIF($D$2:D2464,D2464)=1,1,0))</f>
        <v>0</v>
      </c>
    </row>
    <row r="2465" spans="1:5" x14ac:dyDescent="0.2">
      <c r="A2465">
        <f>Réponses_Domaines!B2465</f>
        <v>0</v>
      </c>
      <c r="B2465" t="str">
        <f>IFERROR(VLOOKUP(Réponses_Domaines!A2465,Réponses_Répondants!$A$2:$B$5000,2,FALSE),"")</f>
        <v/>
      </c>
      <c r="C2465">
        <f>Réponses_Domaines!D2465</f>
        <v>0</v>
      </c>
      <c r="D2465" t="str">
        <f>B2465&amp;"|"&amp;A2465</f>
        <v>|0</v>
      </c>
      <c r="E2465">
        <f>IF(C2465="","",IF(COUNTIF($D$2:D2465,D2465)=1,1,0))</f>
        <v>0</v>
      </c>
    </row>
    <row r="2466" spans="1:5" x14ac:dyDescent="0.2">
      <c r="A2466">
        <f>Réponses_Domaines!B2466</f>
        <v>0</v>
      </c>
      <c r="B2466" t="str">
        <f>IFERROR(VLOOKUP(Réponses_Domaines!A2466,Réponses_Répondants!$A$2:$B$5000,2,FALSE),"")</f>
        <v/>
      </c>
      <c r="C2466">
        <f>Réponses_Domaines!D2466</f>
        <v>0</v>
      </c>
      <c r="D2466" t="str">
        <f>B2466&amp;"|"&amp;A2466</f>
        <v>|0</v>
      </c>
      <c r="E2466">
        <f>IF(C2466="","",IF(COUNTIF($D$2:D2466,D2466)=1,1,0))</f>
        <v>0</v>
      </c>
    </row>
    <row r="2467" spans="1:5" x14ac:dyDescent="0.2">
      <c r="A2467">
        <f>Réponses_Domaines!B2467</f>
        <v>0</v>
      </c>
      <c r="B2467" t="str">
        <f>IFERROR(VLOOKUP(Réponses_Domaines!A2467,Réponses_Répondants!$A$2:$B$5000,2,FALSE),"")</f>
        <v/>
      </c>
      <c r="C2467">
        <f>Réponses_Domaines!D2467</f>
        <v>0</v>
      </c>
      <c r="D2467" t="str">
        <f>B2467&amp;"|"&amp;A2467</f>
        <v>|0</v>
      </c>
      <c r="E2467">
        <f>IF(C2467="","",IF(COUNTIF($D$2:D2467,D2467)=1,1,0))</f>
        <v>0</v>
      </c>
    </row>
    <row r="2468" spans="1:5" x14ac:dyDescent="0.2">
      <c r="A2468">
        <f>Réponses_Domaines!B2468</f>
        <v>0</v>
      </c>
      <c r="B2468" t="str">
        <f>IFERROR(VLOOKUP(Réponses_Domaines!A2468,Réponses_Répondants!$A$2:$B$5000,2,FALSE),"")</f>
        <v/>
      </c>
      <c r="C2468">
        <f>Réponses_Domaines!D2468</f>
        <v>0</v>
      </c>
      <c r="D2468" t="str">
        <f>B2468&amp;"|"&amp;A2468</f>
        <v>|0</v>
      </c>
      <c r="E2468">
        <f>IF(C2468="","",IF(COUNTIF($D$2:D2468,D2468)=1,1,0))</f>
        <v>0</v>
      </c>
    </row>
    <row r="2469" spans="1:5" x14ac:dyDescent="0.2">
      <c r="A2469">
        <f>Réponses_Domaines!B2469</f>
        <v>0</v>
      </c>
      <c r="B2469" t="str">
        <f>IFERROR(VLOOKUP(Réponses_Domaines!A2469,Réponses_Répondants!$A$2:$B$5000,2,FALSE),"")</f>
        <v/>
      </c>
      <c r="C2469">
        <f>Réponses_Domaines!D2469</f>
        <v>0</v>
      </c>
      <c r="D2469" t="str">
        <f>B2469&amp;"|"&amp;A2469</f>
        <v>|0</v>
      </c>
      <c r="E2469">
        <f>IF(C2469="","",IF(COUNTIF($D$2:D2469,D2469)=1,1,0))</f>
        <v>0</v>
      </c>
    </row>
    <row r="2470" spans="1:5" x14ac:dyDescent="0.2">
      <c r="A2470">
        <f>Réponses_Domaines!B2470</f>
        <v>0</v>
      </c>
      <c r="B2470" t="str">
        <f>IFERROR(VLOOKUP(Réponses_Domaines!A2470,Réponses_Répondants!$A$2:$B$5000,2,FALSE),"")</f>
        <v/>
      </c>
      <c r="C2470">
        <f>Réponses_Domaines!D2470</f>
        <v>0</v>
      </c>
      <c r="D2470" t="str">
        <f>B2470&amp;"|"&amp;A2470</f>
        <v>|0</v>
      </c>
      <c r="E2470">
        <f>IF(C2470="","",IF(COUNTIF($D$2:D2470,D2470)=1,1,0))</f>
        <v>0</v>
      </c>
    </row>
    <row r="2471" spans="1:5" x14ac:dyDescent="0.2">
      <c r="A2471">
        <f>Réponses_Domaines!B2471</f>
        <v>0</v>
      </c>
      <c r="B2471" t="str">
        <f>IFERROR(VLOOKUP(Réponses_Domaines!A2471,Réponses_Répondants!$A$2:$B$5000,2,FALSE),"")</f>
        <v/>
      </c>
      <c r="C2471">
        <f>Réponses_Domaines!D2471</f>
        <v>0</v>
      </c>
      <c r="D2471" t="str">
        <f>B2471&amp;"|"&amp;A2471</f>
        <v>|0</v>
      </c>
      <c r="E2471">
        <f>IF(C2471="","",IF(COUNTIF($D$2:D2471,D2471)=1,1,0))</f>
        <v>0</v>
      </c>
    </row>
    <row r="2472" spans="1:5" x14ac:dyDescent="0.2">
      <c r="A2472">
        <f>Réponses_Domaines!B2472</f>
        <v>0</v>
      </c>
      <c r="B2472" t="str">
        <f>IFERROR(VLOOKUP(Réponses_Domaines!A2472,Réponses_Répondants!$A$2:$B$5000,2,FALSE),"")</f>
        <v/>
      </c>
      <c r="C2472">
        <f>Réponses_Domaines!D2472</f>
        <v>0</v>
      </c>
      <c r="D2472" t="str">
        <f>B2472&amp;"|"&amp;A2472</f>
        <v>|0</v>
      </c>
      <c r="E2472">
        <f>IF(C2472="","",IF(COUNTIF($D$2:D2472,D2472)=1,1,0))</f>
        <v>0</v>
      </c>
    </row>
    <row r="2473" spans="1:5" x14ac:dyDescent="0.2">
      <c r="A2473">
        <f>Réponses_Domaines!B2473</f>
        <v>0</v>
      </c>
      <c r="B2473" t="str">
        <f>IFERROR(VLOOKUP(Réponses_Domaines!A2473,Réponses_Répondants!$A$2:$B$5000,2,FALSE),"")</f>
        <v/>
      </c>
      <c r="C2473">
        <f>Réponses_Domaines!D2473</f>
        <v>0</v>
      </c>
      <c r="D2473" t="str">
        <f>B2473&amp;"|"&amp;A2473</f>
        <v>|0</v>
      </c>
      <c r="E2473">
        <f>IF(C2473="","",IF(COUNTIF($D$2:D2473,D2473)=1,1,0))</f>
        <v>0</v>
      </c>
    </row>
    <row r="2474" spans="1:5" x14ac:dyDescent="0.2">
      <c r="A2474">
        <f>Réponses_Domaines!B2474</f>
        <v>0</v>
      </c>
      <c r="B2474" t="str">
        <f>IFERROR(VLOOKUP(Réponses_Domaines!A2474,Réponses_Répondants!$A$2:$B$5000,2,FALSE),"")</f>
        <v/>
      </c>
      <c r="C2474">
        <f>Réponses_Domaines!D2474</f>
        <v>0</v>
      </c>
      <c r="D2474" t="str">
        <f>B2474&amp;"|"&amp;A2474</f>
        <v>|0</v>
      </c>
      <c r="E2474">
        <f>IF(C2474="","",IF(COUNTIF($D$2:D2474,D2474)=1,1,0))</f>
        <v>0</v>
      </c>
    </row>
    <row r="2475" spans="1:5" x14ac:dyDescent="0.2">
      <c r="A2475">
        <f>Réponses_Domaines!B2475</f>
        <v>0</v>
      </c>
      <c r="B2475" t="str">
        <f>IFERROR(VLOOKUP(Réponses_Domaines!A2475,Réponses_Répondants!$A$2:$B$5000,2,FALSE),"")</f>
        <v/>
      </c>
      <c r="C2475">
        <f>Réponses_Domaines!D2475</f>
        <v>0</v>
      </c>
      <c r="D2475" t="str">
        <f>B2475&amp;"|"&amp;A2475</f>
        <v>|0</v>
      </c>
      <c r="E2475">
        <f>IF(C2475="","",IF(COUNTIF($D$2:D2475,D2475)=1,1,0))</f>
        <v>0</v>
      </c>
    </row>
    <row r="2476" spans="1:5" x14ac:dyDescent="0.2">
      <c r="A2476">
        <f>Réponses_Domaines!B2476</f>
        <v>0</v>
      </c>
      <c r="B2476" t="str">
        <f>IFERROR(VLOOKUP(Réponses_Domaines!A2476,Réponses_Répondants!$A$2:$B$5000,2,FALSE),"")</f>
        <v/>
      </c>
      <c r="C2476">
        <f>Réponses_Domaines!D2476</f>
        <v>0</v>
      </c>
      <c r="D2476" t="str">
        <f>B2476&amp;"|"&amp;A2476</f>
        <v>|0</v>
      </c>
      <c r="E2476">
        <f>IF(C2476="","",IF(COUNTIF($D$2:D2476,D2476)=1,1,0))</f>
        <v>0</v>
      </c>
    </row>
    <row r="2477" spans="1:5" x14ac:dyDescent="0.2">
      <c r="A2477">
        <f>Réponses_Domaines!B2477</f>
        <v>0</v>
      </c>
      <c r="B2477" t="str">
        <f>IFERROR(VLOOKUP(Réponses_Domaines!A2477,Réponses_Répondants!$A$2:$B$5000,2,FALSE),"")</f>
        <v/>
      </c>
      <c r="C2477">
        <f>Réponses_Domaines!D2477</f>
        <v>0</v>
      </c>
      <c r="D2477" t="str">
        <f>B2477&amp;"|"&amp;A2477</f>
        <v>|0</v>
      </c>
      <c r="E2477">
        <f>IF(C2477="","",IF(COUNTIF($D$2:D2477,D2477)=1,1,0))</f>
        <v>0</v>
      </c>
    </row>
    <row r="2478" spans="1:5" x14ac:dyDescent="0.2">
      <c r="A2478">
        <f>Réponses_Domaines!B2478</f>
        <v>0</v>
      </c>
      <c r="B2478" t="str">
        <f>IFERROR(VLOOKUP(Réponses_Domaines!A2478,Réponses_Répondants!$A$2:$B$5000,2,FALSE),"")</f>
        <v/>
      </c>
      <c r="C2478">
        <f>Réponses_Domaines!D2478</f>
        <v>0</v>
      </c>
      <c r="D2478" t="str">
        <f>B2478&amp;"|"&amp;A2478</f>
        <v>|0</v>
      </c>
      <c r="E2478">
        <f>IF(C2478="","",IF(COUNTIF($D$2:D2478,D2478)=1,1,0))</f>
        <v>0</v>
      </c>
    </row>
    <row r="2479" spans="1:5" x14ac:dyDescent="0.2">
      <c r="A2479">
        <f>Réponses_Domaines!B2479</f>
        <v>0</v>
      </c>
      <c r="B2479" t="str">
        <f>IFERROR(VLOOKUP(Réponses_Domaines!A2479,Réponses_Répondants!$A$2:$B$5000,2,FALSE),"")</f>
        <v/>
      </c>
      <c r="C2479">
        <f>Réponses_Domaines!D2479</f>
        <v>0</v>
      </c>
      <c r="D2479" t="str">
        <f>B2479&amp;"|"&amp;A2479</f>
        <v>|0</v>
      </c>
      <c r="E2479">
        <f>IF(C2479="","",IF(COUNTIF($D$2:D2479,D2479)=1,1,0))</f>
        <v>0</v>
      </c>
    </row>
    <row r="2480" spans="1:5" x14ac:dyDescent="0.2">
      <c r="A2480">
        <f>Réponses_Domaines!B2480</f>
        <v>0</v>
      </c>
      <c r="B2480" t="str">
        <f>IFERROR(VLOOKUP(Réponses_Domaines!A2480,Réponses_Répondants!$A$2:$B$5000,2,FALSE),"")</f>
        <v/>
      </c>
      <c r="C2480">
        <f>Réponses_Domaines!D2480</f>
        <v>0</v>
      </c>
      <c r="D2480" t="str">
        <f>B2480&amp;"|"&amp;A2480</f>
        <v>|0</v>
      </c>
      <c r="E2480">
        <f>IF(C2480="","",IF(COUNTIF($D$2:D2480,D2480)=1,1,0))</f>
        <v>0</v>
      </c>
    </row>
    <row r="2481" spans="1:5" x14ac:dyDescent="0.2">
      <c r="A2481">
        <f>Réponses_Domaines!B2481</f>
        <v>0</v>
      </c>
      <c r="B2481" t="str">
        <f>IFERROR(VLOOKUP(Réponses_Domaines!A2481,Réponses_Répondants!$A$2:$B$5000,2,FALSE),"")</f>
        <v/>
      </c>
      <c r="C2481">
        <f>Réponses_Domaines!D2481</f>
        <v>0</v>
      </c>
      <c r="D2481" t="str">
        <f>B2481&amp;"|"&amp;A2481</f>
        <v>|0</v>
      </c>
      <c r="E2481">
        <f>IF(C2481="","",IF(COUNTIF($D$2:D2481,D2481)=1,1,0))</f>
        <v>0</v>
      </c>
    </row>
    <row r="2482" spans="1:5" x14ac:dyDescent="0.2">
      <c r="A2482">
        <f>Réponses_Domaines!B2482</f>
        <v>0</v>
      </c>
      <c r="B2482" t="str">
        <f>IFERROR(VLOOKUP(Réponses_Domaines!A2482,Réponses_Répondants!$A$2:$B$5000,2,FALSE),"")</f>
        <v/>
      </c>
      <c r="C2482">
        <f>Réponses_Domaines!D2482</f>
        <v>0</v>
      </c>
      <c r="D2482" t="str">
        <f>B2482&amp;"|"&amp;A2482</f>
        <v>|0</v>
      </c>
      <c r="E2482">
        <f>IF(C2482="","",IF(COUNTIF($D$2:D2482,D2482)=1,1,0))</f>
        <v>0</v>
      </c>
    </row>
    <row r="2483" spans="1:5" x14ac:dyDescent="0.2">
      <c r="A2483">
        <f>Réponses_Domaines!B2483</f>
        <v>0</v>
      </c>
      <c r="B2483" t="str">
        <f>IFERROR(VLOOKUP(Réponses_Domaines!A2483,Réponses_Répondants!$A$2:$B$5000,2,FALSE),"")</f>
        <v/>
      </c>
      <c r="C2483">
        <f>Réponses_Domaines!D2483</f>
        <v>0</v>
      </c>
      <c r="D2483" t="str">
        <f>B2483&amp;"|"&amp;A2483</f>
        <v>|0</v>
      </c>
      <c r="E2483">
        <f>IF(C2483="","",IF(COUNTIF($D$2:D2483,D2483)=1,1,0))</f>
        <v>0</v>
      </c>
    </row>
    <row r="2484" spans="1:5" x14ac:dyDescent="0.2">
      <c r="A2484">
        <f>Réponses_Domaines!B2484</f>
        <v>0</v>
      </c>
      <c r="B2484" t="str">
        <f>IFERROR(VLOOKUP(Réponses_Domaines!A2484,Réponses_Répondants!$A$2:$B$5000,2,FALSE),"")</f>
        <v/>
      </c>
      <c r="C2484">
        <f>Réponses_Domaines!D2484</f>
        <v>0</v>
      </c>
      <c r="D2484" t="str">
        <f>B2484&amp;"|"&amp;A2484</f>
        <v>|0</v>
      </c>
      <c r="E2484">
        <f>IF(C2484="","",IF(COUNTIF($D$2:D2484,D2484)=1,1,0))</f>
        <v>0</v>
      </c>
    </row>
    <row r="2485" spans="1:5" x14ac:dyDescent="0.2">
      <c r="A2485">
        <f>Réponses_Domaines!B2485</f>
        <v>0</v>
      </c>
      <c r="B2485" t="str">
        <f>IFERROR(VLOOKUP(Réponses_Domaines!A2485,Réponses_Répondants!$A$2:$B$5000,2,FALSE),"")</f>
        <v/>
      </c>
      <c r="C2485">
        <f>Réponses_Domaines!D2485</f>
        <v>0</v>
      </c>
      <c r="D2485" t="str">
        <f>B2485&amp;"|"&amp;A2485</f>
        <v>|0</v>
      </c>
      <c r="E2485">
        <f>IF(C2485="","",IF(COUNTIF($D$2:D2485,D2485)=1,1,0))</f>
        <v>0</v>
      </c>
    </row>
    <row r="2486" spans="1:5" x14ac:dyDescent="0.2">
      <c r="A2486">
        <f>Réponses_Domaines!B2486</f>
        <v>0</v>
      </c>
      <c r="B2486" t="str">
        <f>IFERROR(VLOOKUP(Réponses_Domaines!A2486,Réponses_Répondants!$A$2:$B$5000,2,FALSE),"")</f>
        <v/>
      </c>
      <c r="C2486">
        <f>Réponses_Domaines!D2486</f>
        <v>0</v>
      </c>
      <c r="D2486" t="str">
        <f>B2486&amp;"|"&amp;A2486</f>
        <v>|0</v>
      </c>
      <c r="E2486">
        <f>IF(C2486="","",IF(COUNTIF($D$2:D2486,D2486)=1,1,0))</f>
        <v>0</v>
      </c>
    </row>
    <row r="2487" spans="1:5" x14ac:dyDescent="0.2">
      <c r="A2487">
        <f>Réponses_Domaines!B2487</f>
        <v>0</v>
      </c>
      <c r="B2487" t="str">
        <f>IFERROR(VLOOKUP(Réponses_Domaines!A2487,Réponses_Répondants!$A$2:$B$5000,2,FALSE),"")</f>
        <v/>
      </c>
      <c r="C2487">
        <f>Réponses_Domaines!D2487</f>
        <v>0</v>
      </c>
      <c r="D2487" t="str">
        <f>B2487&amp;"|"&amp;A2487</f>
        <v>|0</v>
      </c>
      <c r="E2487">
        <f>IF(C2487="","",IF(COUNTIF($D$2:D2487,D2487)=1,1,0))</f>
        <v>0</v>
      </c>
    </row>
    <row r="2488" spans="1:5" x14ac:dyDescent="0.2">
      <c r="A2488">
        <f>Réponses_Domaines!B2488</f>
        <v>0</v>
      </c>
      <c r="B2488" t="str">
        <f>IFERROR(VLOOKUP(Réponses_Domaines!A2488,Réponses_Répondants!$A$2:$B$5000,2,FALSE),"")</f>
        <v/>
      </c>
      <c r="C2488">
        <f>Réponses_Domaines!D2488</f>
        <v>0</v>
      </c>
      <c r="D2488" t="str">
        <f>B2488&amp;"|"&amp;A2488</f>
        <v>|0</v>
      </c>
      <c r="E2488">
        <f>IF(C2488="","",IF(COUNTIF($D$2:D2488,D2488)=1,1,0))</f>
        <v>0</v>
      </c>
    </row>
    <row r="2489" spans="1:5" x14ac:dyDescent="0.2">
      <c r="A2489">
        <f>Réponses_Domaines!B2489</f>
        <v>0</v>
      </c>
      <c r="B2489" t="str">
        <f>IFERROR(VLOOKUP(Réponses_Domaines!A2489,Réponses_Répondants!$A$2:$B$5000,2,FALSE),"")</f>
        <v/>
      </c>
      <c r="C2489">
        <f>Réponses_Domaines!D2489</f>
        <v>0</v>
      </c>
      <c r="D2489" t="str">
        <f>B2489&amp;"|"&amp;A2489</f>
        <v>|0</v>
      </c>
      <c r="E2489">
        <f>IF(C2489="","",IF(COUNTIF($D$2:D2489,D2489)=1,1,0))</f>
        <v>0</v>
      </c>
    </row>
    <row r="2490" spans="1:5" x14ac:dyDescent="0.2">
      <c r="A2490">
        <f>Réponses_Domaines!B2490</f>
        <v>0</v>
      </c>
      <c r="B2490" t="str">
        <f>IFERROR(VLOOKUP(Réponses_Domaines!A2490,Réponses_Répondants!$A$2:$B$5000,2,FALSE),"")</f>
        <v/>
      </c>
      <c r="C2490">
        <f>Réponses_Domaines!D2490</f>
        <v>0</v>
      </c>
      <c r="D2490" t="str">
        <f>B2490&amp;"|"&amp;A2490</f>
        <v>|0</v>
      </c>
      <c r="E2490">
        <f>IF(C2490="","",IF(COUNTIF($D$2:D2490,D2490)=1,1,0))</f>
        <v>0</v>
      </c>
    </row>
    <row r="2491" spans="1:5" x14ac:dyDescent="0.2">
      <c r="A2491">
        <f>Réponses_Domaines!B2491</f>
        <v>0</v>
      </c>
      <c r="B2491" t="str">
        <f>IFERROR(VLOOKUP(Réponses_Domaines!A2491,Réponses_Répondants!$A$2:$B$5000,2,FALSE),"")</f>
        <v/>
      </c>
      <c r="C2491">
        <f>Réponses_Domaines!D2491</f>
        <v>0</v>
      </c>
      <c r="D2491" t="str">
        <f>B2491&amp;"|"&amp;A2491</f>
        <v>|0</v>
      </c>
      <c r="E2491">
        <f>IF(C2491="","",IF(COUNTIF($D$2:D2491,D2491)=1,1,0))</f>
        <v>0</v>
      </c>
    </row>
    <row r="2492" spans="1:5" x14ac:dyDescent="0.2">
      <c r="A2492">
        <f>Réponses_Domaines!B2492</f>
        <v>0</v>
      </c>
      <c r="B2492" t="str">
        <f>IFERROR(VLOOKUP(Réponses_Domaines!A2492,Réponses_Répondants!$A$2:$B$5000,2,FALSE),"")</f>
        <v/>
      </c>
      <c r="C2492">
        <f>Réponses_Domaines!D2492</f>
        <v>0</v>
      </c>
      <c r="D2492" t="str">
        <f>B2492&amp;"|"&amp;A2492</f>
        <v>|0</v>
      </c>
      <c r="E2492">
        <f>IF(C2492="","",IF(COUNTIF($D$2:D2492,D2492)=1,1,0))</f>
        <v>0</v>
      </c>
    </row>
    <row r="2493" spans="1:5" x14ac:dyDescent="0.2">
      <c r="A2493">
        <f>Réponses_Domaines!B2493</f>
        <v>0</v>
      </c>
      <c r="B2493" t="str">
        <f>IFERROR(VLOOKUP(Réponses_Domaines!A2493,Réponses_Répondants!$A$2:$B$5000,2,FALSE),"")</f>
        <v/>
      </c>
      <c r="C2493">
        <f>Réponses_Domaines!D2493</f>
        <v>0</v>
      </c>
      <c r="D2493" t="str">
        <f>B2493&amp;"|"&amp;A2493</f>
        <v>|0</v>
      </c>
      <c r="E2493">
        <f>IF(C2493="","",IF(COUNTIF($D$2:D2493,D2493)=1,1,0))</f>
        <v>0</v>
      </c>
    </row>
    <row r="2494" spans="1:5" x14ac:dyDescent="0.2">
      <c r="A2494">
        <f>Réponses_Domaines!B2494</f>
        <v>0</v>
      </c>
      <c r="B2494" t="str">
        <f>IFERROR(VLOOKUP(Réponses_Domaines!A2494,Réponses_Répondants!$A$2:$B$5000,2,FALSE),"")</f>
        <v/>
      </c>
      <c r="C2494">
        <f>Réponses_Domaines!D2494</f>
        <v>0</v>
      </c>
      <c r="D2494" t="str">
        <f>B2494&amp;"|"&amp;A2494</f>
        <v>|0</v>
      </c>
      <c r="E2494">
        <f>IF(C2494="","",IF(COUNTIF($D$2:D2494,D2494)=1,1,0))</f>
        <v>0</v>
      </c>
    </row>
    <row r="2495" spans="1:5" x14ac:dyDescent="0.2">
      <c r="A2495">
        <f>Réponses_Domaines!B2495</f>
        <v>0</v>
      </c>
      <c r="B2495" t="str">
        <f>IFERROR(VLOOKUP(Réponses_Domaines!A2495,Réponses_Répondants!$A$2:$B$5000,2,FALSE),"")</f>
        <v/>
      </c>
      <c r="C2495">
        <f>Réponses_Domaines!D2495</f>
        <v>0</v>
      </c>
      <c r="D2495" t="str">
        <f>B2495&amp;"|"&amp;A2495</f>
        <v>|0</v>
      </c>
      <c r="E2495">
        <f>IF(C2495="","",IF(COUNTIF($D$2:D2495,D2495)=1,1,0))</f>
        <v>0</v>
      </c>
    </row>
    <row r="2496" spans="1:5" x14ac:dyDescent="0.2">
      <c r="A2496">
        <f>Réponses_Domaines!B2496</f>
        <v>0</v>
      </c>
      <c r="B2496" t="str">
        <f>IFERROR(VLOOKUP(Réponses_Domaines!A2496,Réponses_Répondants!$A$2:$B$5000,2,FALSE),"")</f>
        <v/>
      </c>
      <c r="C2496">
        <f>Réponses_Domaines!D2496</f>
        <v>0</v>
      </c>
      <c r="D2496" t="str">
        <f>B2496&amp;"|"&amp;A2496</f>
        <v>|0</v>
      </c>
      <c r="E2496">
        <f>IF(C2496="","",IF(COUNTIF($D$2:D2496,D2496)=1,1,0))</f>
        <v>0</v>
      </c>
    </row>
    <row r="2497" spans="1:5" x14ac:dyDescent="0.2">
      <c r="A2497">
        <f>Réponses_Domaines!B2497</f>
        <v>0</v>
      </c>
      <c r="B2497" t="str">
        <f>IFERROR(VLOOKUP(Réponses_Domaines!A2497,Réponses_Répondants!$A$2:$B$5000,2,FALSE),"")</f>
        <v/>
      </c>
      <c r="C2497">
        <f>Réponses_Domaines!D2497</f>
        <v>0</v>
      </c>
      <c r="D2497" t="str">
        <f>B2497&amp;"|"&amp;A2497</f>
        <v>|0</v>
      </c>
      <c r="E2497">
        <f>IF(C2497="","",IF(COUNTIF($D$2:D2497,D2497)=1,1,0))</f>
        <v>0</v>
      </c>
    </row>
    <row r="2498" spans="1:5" x14ac:dyDescent="0.2">
      <c r="A2498">
        <f>Réponses_Domaines!B2498</f>
        <v>0</v>
      </c>
      <c r="B2498" t="str">
        <f>IFERROR(VLOOKUP(Réponses_Domaines!A2498,Réponses_Répondants!$A$2:$B$5000,2,FALSE),"")</f>
        <v/>
      </c>
      <c r="C2498">
        <f>Réponses_Domaines!D2498</f>
        <v>0</v>
      </c>
      <c r="D2498" t="str">
        <f>B2498&amp;"|"&amp;A2498</f>
        <v>|0</v>
      </c>
      <c r="E2498">
        <f>IF(C2498="","",IF(COUNTIF($D$2:D2498,D2498)=1,1,0))</f>
        <v>0</v>
      </c>
    </row>
    <row r="2499" spans="1:5" x14ac:dyDescent="0.2">
      <c r="A2499">
        <f>Réponses_Domaines!B2499</f>
        <v>0</v>
      </c>
      <c r="B2499" t="str">
        <f>IFERROR(VLOOKUP(Réponses_Domaines!A2499,Réponses_Répondants!$A$2:$B$5000,2,FALSE),"")</f>
        <v/>
      </c>
      <c r="C2499">
        <f>Réponses_Domaines!D2499</f>
        <v>0</v>
      </c>
      <c r="D2499" t="str">
        <f>B2499&amp;"|"&amp;A2499</f>
        <v>|0</v>
      </c>
      <c r="E2499">
        <f>IF(C2499="","",IF(COUNTIF($D$2:D2499,D2499)=1,1,0))</f>
        <v>0</v>
      </c>
    </row>
    <row r="2500" spans="1:5" x14ac:dyDescent="0.2">
      <c r="A2500">
        <f>Réponses_Domaines!B2500</f>
        <v>0</v>
      </c>
      <c r="B2500" t="str">
        <f>IFERROR(VLOOKUP(Réponses_Domaines!A2500,Réponses_Répondants!$A$2:$B$5000,2,FALSE),"")</f>
        <v/>
      </c>
      <c r="C2500">
        <f>Réponses_Domaines!D2500</f>
        <v>0</v>
      </c>
      <c r="D2500" t="str">
        <f>B2500&amp;"|"&amp;A2500</f>
        <v>|0</v>
      </c>
      <c r="E2500">
        <f>IF(C2500="","",IF(COUNTIF($D$2:D2500,D2500)=1,1,0))</f>
        <v>0</v>
      </c>
    </row>
    <row r="2501" spans="1:5" x14ac:dyDescent="0.2">
      <c r="A2501">
        <f>Réponses_Domaines!B2501</f>
        <v>0</v>
      </c>
      <c r="B2501" t="str">
        <f>IFERROR(VLOOKUP(Réponses_Domaines!A2501,Réponses_Répondants!$A$2:$B$5000,2,FALSE),"")</f>
        <v/>
      </c>
      <c r="C2501">
        <f>Réponses_Domaines!D2501</f>
        <v>0</v>
      </c>
      <c r="D2501" t="str">
        <f>B2501&amp;"|"&amp;A2501</f>
        <v>|0</v>
      </c>
      <c r="E2501">
        <f>IF(C2501="","",IF(COUNTIF($D$2:D2501,D2501)=1,1,0))</f>
        <v>0</v>
      </c>
    </row>
    <row r="2502" spans="1:5" x14ac:dyDescent="0.2">
      <c r="A2502">
        <f>Réponses_Domaines!B2502</f>
        <v>0</v>
      </c>
      <c r="B2502" t="str">
        <f>IFERROR(VLOOKUP(Réponses_Domaines!A2502,Réponses_Répondants!$A$2:$B$5000,2,FALSE),"")</f>
        <v/>
      </c>
      <c r="C2502">
        <f>Réponses_Domaines!D2502</f>
        <v>0</v>
      </c>
      <c r="D2502" t="str">
        <f>B2502&amp;"|"&amp;A2502</f>
        <v>|0</v>
      </c>
      <c r="E2502">
        <f>IF(C2502="","",IF(COUNTIF($D$2:D2502,D2502)=1,1,0))</f>
        <v>0</v>
      </c>
    </row>
    <row r="2503" spans="1:5" x14ac:dyDescent="0.2">
      <c r="A2503">
        <f>Réponses_Domaines!B2503</f>
        <v>0</v>
      </c>
      <c r="B2503" t="str">
        <f>IFERROR(VLOOKUP(Réponses_Domaines!A2503,Réponses_Répondants!$A$2:$B$5000,2,FALSE),"")</f>
        <v/>
      </c>
      <c r="C2503">
        <f>Réponses_Domaines!D2503</f>
        <v>0</v>
      </c>
      <c r="D2503" t="str">
        <f>B2503&amp;"|"&amp;A2503</f>
        <v>|0</v>
      </c>
      <c r="E2503">
        <f>IF(C2503="","",IF(COUNTIF($D$2:D2503,D2503)=1,1,0))</f>
        <v>0</v>
      </c>
    </row>
    <row r="2504" spans="1:5" x14ac:dyDescent="0.2">
      <c r="A2504">
        <f>Réponses_Domaines!B2504</f>
        <v>0</v>
      </c>
      <c r="B2504" t="str">
        <f>IFERROR(VLOOKUP(Réponses_Domaines!A2504,Réponses_Répondants!$A$2:$B$5000,2,FALSE),"")</f>
        <v/>
      </c>
      <c r="C2504">
        <f>Réponses_Domaines!D2504</f>
        <v>0</v>
      </c>
      <c r="D2504" t="str">
        <f>B2504&amp;"|"&amp;A2504</f>
        <v>|0</v>
      </c>
      <c r="E2504">
        <f>IF(C2504="","",IF(COUNTIF($D$2:D2504,D2504)=1,1,0))</f>
        <v>0</v>
      </c>
    </row>
    <row r="2505" spans="1:5" x14ac:dyDescent="0.2">
      <c r="A2505">
        <f>Réponses_Domaines!B2505</f>
        <v>0</v>
      </c>
      <c r="B2505" t="str">
        <f>IFERROR(VLOOKUP(Réponses_Domaines!A2505,Réponses_Répondants!$A$2:$B$5000,2,FALSE),"")</f>
        <v/>
      </c>
      <c r="C2505">
        <f>Réponses_Domaines!D2505</f>
        <v>0</v>
      </c>
      <c r="D2505" t="str">
        <f>B2505&amp;"|"&amp;A2505</f>
        <v>|0</v>
      </c>
      <c r="E2505">
        <f>IF(C2505="","",IF(COUNTIF($D$2:D2505,D2505)=1,1,0))</f>
        <v>0</v>
      </c>
    </row>
    <row r="2506" spans="1:5" x14ac:dyDescent="0.2">
      <c r="A2506">
        <f>Réponses_Domaines!B2506</f>
        <v>0</v>
      </c>
      <c r="B2506" t="str">
        <f>IFERROR(VLOOKUP(Réponses_Domaines!A2506,Réponses_Répondants!$A$2:$B$5000,2,FALSE),"")</f>
        <v/>
      </c>
      <c r="C2506">
        <f>Réponses_Domaines!D2506</f>
        <v>0</v>
      </c>
      <c r="D2506" t="str">
        <f>B2506&amp;"|"&amp;A2506</f>
        <v>|0</v>
      </c>
      <c r="E2506">
        <f>IF(C2506="","",IF(COUNTIF($D$2:D2506,D2506)=1,1,0))</f>
        <v>0</v>
      </c>
    </row>
    <row r="2507" spans="1:5" x14ac:dyDescent="0.2">
      <c r="A2507">
        <f>Réponses_Domaines!B2507</f>
        <v>0</v>
      </c>
      <c r="B2507" t="str">
        <f>IFERROR(VLOOKUP(Réponses_Domaines!A2507,Réponses_Répondants!$A$2:$B$5000,2,FALSE),"")</f>
        <v/>
      </c>
      <c r="C2507">
        <f>Réponses_Domaines!D2507</f>
        <v>0</v>
      </c>
      <c r="D2507" t="str">
        <f>B2507&amp;"|"&amp;A2507</f>
        <v>|0</v>
      </c>
      <c r="E2507">
        <f>IF(C2507="","",IF(COUNTIF($D$2:D2507,D2507)=1,1,0))</f>
        <v>0</v>
      </c>
    </row>
    <row r="2508" spans="1:5" x14ac:dyDescent="0.2">
      <c r="A2508">
        <f>Réponses_Domaines!B2508</f>
        <v>0</v>
      </c>
      <c r="B2508" t="str">
        <f>IFERROR(VLOOKUP(Réponses_Domaines!A2508,Réponses_Répondants!$A$2:$B$5000,2,FALSE),"")</f>
        <v/>
      </c>
      <c r="C2508">
        <f>Réponses_Domaines!D2508</f>
        <v>0</v>
      </c>
      <c r="D2508" t="str">
        <f>B2508&amp;"|"&amp;A2508</f>
        <v>|0</v>
      </c>
      <c r="E2508">
        <f>IF(C2508="","",IF(COUNTIF($D$2:D2508,D2508)=1,1,0))</f>
        <v>0</v>
      </c>
    </row>
    <row r="2509" spans="1:5" x14ac:dyDescent="0.2">
      <c r="A2509">
        <f>Réponses_Domaines!B2509</f>
        <v>0</v>
      </c>
      <c r="B2509" t="str">
        <f>IFERROR(VLOOKUP(Réponses_Domaines!A2509,Réponses_Répondants!$A$2:$B$5000,2,FALSE),"")</f>
        <v/>
      </c>
      <c r="C2509">
        <f>Réponses_Domaines!D2509</f>
        <v>0</v>
      </c>
      <c r="D2509" t="str">
        <f>B2509&amp;"|"&amp;A2509</f>
        <v>|0</v>
      </c>
      <c r="E2509">
        <f>IF(C2509="","",IF(COUNTIF($D$2:D2509,D2509)=1,1,0))</f>
        <v>0</v>
      </c>
    </row>
    <row r="2510" spans="1:5" x14ac:dyDescent="0.2">
      <c r="A2510">
        <f>Réponses_Domaines!B2510</f>
        <v>0</v>
      </c>
      <c r="B2510" t="str">
        <f>IFERROR(VLOOKUP(Réponses_Domaines!A2510,Réponses_Répondants!$A$2:$B$5000,2,FALSE),"")</f>
        <v/>
      </c>
      <c r="C2510">
        <f>Réponses_Domaines!D2510</f>
        <v>0</v>
      </c>
      <c r="D2510" t="str">
        <f>B2510&amp;"|"&amp;A2510</f>
        <v>|0</v>
      </c>
      <c r="E2510">
        <f>IF(C2510="","",IF(COUNTIF($D$2:D2510,D2510)=1,1,0))</f>
        <v>0</v>
      </c>
    </row>
    <row r="2511" spans="1:5" x14ac:dyDescent="0.2">
      <c r="A2511">
        <f>Réponses_Domaines!B2511</f>
        <v>0</v>
      </c>
      <c r="B2511" t="str">
        <f>IFERROR(VLOOKUP(Réponses_Domaines!A2511,Réponses_Répondants!$A$2:$B$5000,2,FALSE),"")</f>
        <v/>
      </c>
      <c r="C2511">
        <f>Réponses_Domaines!D2511</f>
        <v>0</v>
      </c>
      <c r="D2511" t="str">
        <f>B2511&amp;"|"&amp;A2511</f>
        <v>|0</v>
      </c>
      <c r="E2511">
        <f>IF(C2511="","",IF(COUNTIF($D$2:D2511,D2511)=1,1,0))</f>
        <v>0</v>
      </c>
    </row>
    <row r="2512" spans="1:5" x14ac:dyDescent="0.2">
      <c r="A2512">
        <f>Réponses_Domaines!B2512</f>
        <v>0</v>
      </c>
      <c r="B2512" t="str">
        <f>IFERROR(VLOOKUP(Réponses_Domaines!A2512,Réponses_Répondants!$A$2:$B$5000,2,FALSE),"")</f>
        <v/>
      </c>
      <c r="C2512">
        <f>Réponses_Domaines!D2512</f>
        <v>0</v>
      </c>
      <c r="D2512" t="str">
        <f>B2512&amp;"|"&amp;A2512</f>
        <v>|0</v>
      </c>
      <c r="E2512">
        <f>IF(C2512="","",IF(COUNTIF($D$2:D2512,D2512)=1,1,0))</f>
        <v>0</v>
      </c>
    </row>
    <row r="2513" spans="1:5" x14ac:dyDescent="0.2">
      <c r="A2513">
        <f>Réponses_Domaines!B2513</f>
        <v>0</v>
      </c>
      <c r="B2513" t="str">
        <f>IFERROR(VLOOKUP(Réponses_Domaines!A2513,Réponses_Répondants!$A$2:$B$5000,2,FALSE),"")</f>
        <v/>
      </c>
      <c r="C2513">
        <f>Réponses_Domaines!D2513</f>
        <v>0</v>
      </c>
      <c r="D2513" t="str">
        <f>B2513&amp;"|"&amp;A2513</f>
        <v>|0</v>
      </c>
      <c r="E2513">
        <f>IF(C2513="","",IF(COUNTIF($D$2:D2513,D2513)=1,1,0))</f>
        <v>0</v>
      </c>
    </row>
    <row r="2514" spans="1:5" x14ac:dyDescent="0.2">
      <c r="A2514">
        <f>Réponses_Domaines!B2514</f>
        <v>0</v>
      </c>
      <c r="B2514" t="str">
        <f>IFERROR(VLOOKUP(Réponses_Domaines!A2514,Réponses_Répondants!$A$2:$B$5000,2,FALSE),"")</f>
        <v/>
      </c>
      <c r="C2514">
        <f>Réponses_Domaines!D2514</f>
        <v>0</v>
      </c>
      <c r="D2514" t="str">
        <f>B2514&amp;"|"&amp;A2514</f>
        <v>|0</v>
      </c>
      <c r="E2514">
        <f>IF(C2514="","",IF(COUNTIF($D$2:D2514,D2514)=1,1,0))</f>
        <v>0</v>
      </c>
    </row>
    <row r="2515" spans="1:5" x14ac:dyDescent="0.2">
      <c r="A2515">
        <f>Réponses_Domaines!B2515</f>
        <v>0</v>
      </c>
      <c r="B2515" t="str">
        <f>IFERROR(VLOOKUP(Réponses_Domaines!A2515,Réponses_Répondants!$A$2:$B$5000,2,FALSE),"")</f>
        <v/>
      </c>
      <c r="C2515">
        <f>Réponses_Domaines!D2515</f>
        <v>0</v>
      </c>
      <c r="D2515" t="str">
        <f>B2515&amp;"|"&amp;A2515</f>
        <v>|0</v>
      </c>
      <c r="E2515">
        <f>IF(C2515="","",IF(COUNTIF($D$2:D2515,D2515)=1,1,0))</f>
        <v>0</v>
      </c>
    </row>
    <row r="2516" spans="1:5" x14ac:dyDescent="0.2">
      <c r="A2516">
        <f>Réponses_Domaines!B2516</f>
        <v>0</v>
      </c>
      <c r="B2516" t="str">
        <f>IFERROR(VLOOKUP(Réponses_Domaines!A2516,Réponses_Répondants!$A$2:$B$5000,2,FALSE),"")</f>
        <v/>
      </c>
      <c r="C2516">
        <f>Réponses_Domaines!D2516</f>
        <v>0</v>
      </c>
      <c r="D2516" t="str">
        <f>B2516&amp;"|"&amp;A2516</f>
        <v>|0</v>
      </c>
      <c r="E2516">
        <f>IF(C2516="","",IF(COUNTIF($D$2:D2516,D2516)=1,1,0))</f>
        <v>0</v>
      </c>
    </row>
    <row r="2517" spans="1:5" x14ac:dyDescent="0.2">
      <c r="A2517">
        <f>Réponses_Domaines!B2517</f>
        <v>0</v>
      </c>
      <c r="B2517" t="str">
        <f>IFERROR(VLOOKUP(Réponses_Domaines!A2517,Réponses_Répondants!$A$2:$B$5000,2,FALSE),"")</f>
        <v/>
      </c>
      <c r="C2517">
        <f>Réponses_Domaines!D2517</f>
        <v>0</v>
      </c>
      <c r="D2517" t="str">
        <f>B2517&amp;"|"&amp;A2517</f>
        <v>|0</v>
      </c>
      <c r="E2517">
        <f>IF(C2517="","",IF(COUNTIF($D$2:D2517,D2517)=1,1,0))</f>
        <v>0</v>
      </c>
    </row>
    <row r="2518" spans="1:5" x14ac:dyDescent="0.2">
      <c r="A2518">
        <f>Réponses_Domaines!B2518</f>
        <v>0</v>
      </c>
      <c r="B2518" t="str">
        <f>IFERROR(VLOOKUP(Réponses_Domaines!A2518,Réponses_Répondants!$A$2:$B$5000,2,FALSE),"")</f>
        <v/>
      </c>
      <c r="C2518">
        <f>Réponses_Domaines!D2518</f>
        <v>0</v>
      </c>
      <c r="D2518" t="str">
        <f>B2518&amp;"|"&amp;A2518</f>
        <v>|0</v>
      </c>
      <c r="E2518">
        <f>IF(C2518="","",IF(COUNTIF($D$2:D2518,D2518)=1,1,0))</f>
        <v>0</v>
      </c>
    </row>
    <row r="2519" spans="1:5" x14ac:dyDescent="0.2">
      <c r="A2519">
        <f>Réponses_Domaines!B2519</f>
        <v>0</v>
      </c>
      <c r="B2519" t="str">
        <f>IFERROR(VLOOKUP(Réponses_Domaines!A2519,Réponses_Répondants!$A$2:$B$5000,2,FALSE),"")</f>
        <v/>
      </c>
      <c r="C2519">
        <f>Réponses_Domaines!D2519</f>
        <v>0</v>
      </c>
      <c r="D2519" t="str">
        <f>B2519&amp;"|"&amp;A2519</f>
        <v>|0</v>
      </c>
      <c r="E2519">
        <f>IF(C2519="","",IF(COUNTIF($D$2:D2519,D2519)=1,1,0))</f>
        <v>0</v>
      </c>
    </row>
    <row r="2520" spans="1:5" x14ac:dyDescent="0.2">
      <c r="A2520">
        <f>Réponses_Domaines!B2520</f>
        <v>0</v>
      </c>
      <c r="B2520" t="str">
        <f>IFERROR(VLOOKUP(Réponses_Domaines!A2520,Réponses_Répondants!$A$2:$B$5000,2,FALSE),"")</f>
        <v/>
      </c>
      <c r="C2520">
        <f>Réponses_Domaines!D2520</f>
        <v>0</v>
      </c>
      <c r="D2520" t="str">
        <f>B2520&amp;"|"&amp;A2520</f>
        <v>|0</v>
      </c>
      <c r="E2520">
        <f>IF(C2520="","",IF(COUNTIF($D$2:D2520,D2520)=1,1,0))</f>
        <v>0</v>
      </c>
    </row>
    <row r="2521" spans="1:5" x14ac:dyDescent="0.2">
      <c r="A2521">
        <f>Réponses_Domaines!B2521</f>
        <v>0</v>
      </c>
      <c r="B2521" t="str">
        <f>IFERROR(VLOOKUP(Réponses_Domaines!A2521,Réponses_Répondants!$A$2:$B$5000,2,FALSE),"")</f>
        <v/>
      </c>
      <c r="C2521">
        <f>Réponses_Domaines!D2521</f>
        <v>0</v>
      </c>
      <c r="D2521" t="str">
        <f>B2521&amp;"|"&amp;A2521</f>
        <v>|0</v>
      </c>
      <c r="E2521">
        <f>IF(C2521="","",IF(COUNTIF($D$2:D2521,D2521)=1,1,0))</f>
        <v>0</v>
      </c>
    </row>
    <row r="2522" spans="1:5" x14ac:dyDescent="0.2">
      <c r="A2522">
        <f>Réponses_Domaines!B2522</f>
        <v>0</v>
      </c>
      <c r="B2522" t="str">
        <f>IFERROR(VLOOKUP(Réponses_Domaines!A2522,Réponses_Répondants!$A$2:$B$5000,2,FALSE),"")</f>
        <v/>
      </c>
      <c r="C2522">
        <f>Réponses_Domaines!D2522</f>
        <v>0</v>
      </c>
      <c r="D2522" t="str">
        <f>B2522&amp;"|"&amp;A2522</f>
        <v>|0</v>
      </c>
      <c r="E2522">
        <f>IF(C2522="","",IF(COUNTIF($D$2:D2522,D2522)=1,1,0))</f>
        <v>0</v>
      </c>
    </row>
    <row r="2523" spans="1:5" x14ac:dyDescent="0.2">
      <c r="A2523">
        <f>Réponses_Domaines!B2523</f>
        <v>0</v>
      </c>
      <c r="B2523" t="str">
        <f>IFERROR(VLOOKUP(Réponses_Domaines!A2523,Réponses_Répondants!$A$2:$B$5000,2,FALSE),"")</f>
        <v/>
      </c>
      <c r="C2523">
        <f>Réponses_Domaines!D2523</f>
        <v>0</v>
      </c>
      <c r="D2523" t="str">
        <f>B2523&amp;"|"&amp;A2523</f>
        <v>|0</v>
      </c>
      <c r="E2523">
        <f>IF(C2523="","",IF(COUNTIF($D$2:D2523,D2523)=1,1,0))</f>
        <v>0</v>
      </c>
    </row>
    <row r="2524" spans="1:5" x14ac:dyDescent="0.2">
      <c r="A2524">
        <f>Réponses_Domaines!B2524</f>
        <v>0</v>
      </c>
      <c r="B2524" t="str">
        <f>IFERROR(VLOOKUP(Réponses_Domaines!A2524,Réponses_Répondants!$A$2:$B$5000,2,FALSE),"")</f>
        <v/>
      </c>
      <c r="C2524">
        <f>Réponses_Domaines!D2524</f>
        <v>0</v>
      </c>
      <c r="D2524" t="str">
        <f>B2524&amp;"|"&amp;A2524</f>
        <v>|0</v>
      </c>
      <c r="E2524">
        <f>IF(C2524="","",IF(COUNTIF($D$2:D2524,D2524)=1,1,0))</f>
        <v>0</v>
      </c>
    </row>
    <row r="2525" spans="1:5" x14ac:dyDescent="0.2">
      <c r="A2525">
        <f>Réponses_Domaines!B2525</f>
        <v>0</v>
      </c>
      <c r="B2525" t="str">
        <f>IFERROR(VLOOKUP(Réponses_Domaines!A2525,Réponses_Répondants!$A$2:$B$5000,2,FALSE),"")</f>
        <v/>
      </c>
      <c r="C2525">
        <f>Réponses_Domaines!D2525</f>
        <v>0</v>
      </c>
      <c r="D2525" t="str">
        <f>B2525&amp;"|"&amp;A2525</f>
        <v>|0</v>
      </c>
      <c r="E2525">
        <f>IF(C2525="","",IF(COUNTIF($D$2:D2525,D2525)=1,1,0))</f>
        <v>0</v>
      </c>
    </row>
    <row r="2526" spans="1:5" x14ac:dyDescent="0.2">
      <c r="A2526">
        <f>Réponses_Domaines!B2526</f>
        <v>0</v>
      </c>
      <c r="B2526" t="str">
        <f>IFERROR(VLOOKUP(Réponses_Domaines!A2526,Réponses_Répondants!$A$2:$B$5000,2,FALSE),"")</f>
        <v/>
      </c>
      <c r="C2526">
        <f>Réponses_Domaines!D2526</f>
        <v>0</v>
      </c>
      <c r="D2526" t="str">
        <f>B2526&amp;"|"&amp;A2526</f>
        <v>|0</v>
      </c>
      <c r="E2526">
        <f>IF(C2526="","",IF(COUNTIF($D$2:D2526,D2526)=1,1,0))</f>
        <v>0</v>
      </c>
    </row>
    <row r="2527" spans="1:5" x14ac:dyDescent="0.2">
      <c r="A2527">
        <f>Réponses_Domaines!B2527</f>
        <v>0</v>
      </c>
      <c r="B2527" t="str">
        <f>IFERROR(VLOOKUP(Réponses_Domaines!A2527,Réponses_Répondants!$A$2:$B$5000,2,FALSE),"")</f>
        <v/>
      </c>
      <c r="C2527">
        <f>Réponses_Domaines!D2527</f>
        <v>0</v>
      </c>
      <c r="D2527" t="str">
        <f>B2527&amp;"|"&amp;A2527</f>
        <v>|0</v>
      </c>
      <c r="E2527">
        <f>IF(C2527="","",IF(COUNTIF($D$2:D2527,D2527)=1,1,0))</f>
        <v>0</v>
      </c>
    </row>
    <row r="2528" spans="1:5" x14ac:dyDescent="0.2">
      <c r="A2528">
        <f>Réponses_Domaines!B2528</f>
        <v>0</v>
      </c>
      <c r="B2528" t="str">
        <f>IFERROR(VLOOKUP(Réponses_Domaines!A2528,Réponses_Répondants!$A$2:$B$5000,2,FALSE),"")</f>
        <v/>
      </c>
      <c r="C2528">
        <f>Réponses_Domaines!D2528</f>
        <v>0</v>
      </c>
      <c r="D2528" t="str">
        <f>B2528&amp;"|"&amp;A2528</f>
        <v>|0</v>
      </c>
      <c r="E2528">
        <f>IF(C2528="","",IF(COUNTIF($D$2:D2528,D2528)=1,1,0))</f>
        <v>0</v>
      </c>
    </row>
    <row r="2529" spans="1:5" x14ac:dyDescent="0.2">
      <c r="A2529">
        <f>Réponses_Domaines!B2529</f>
        <v>0</v>
      </c>
      <c r="B2529" t="str">
        <f>IFERROR(VLOOKUP(Réponses_Domaines!A2529,Réponses_Répondants!$A$2:$B$5000,2,FALSE),"")</f>
        <v/>
      </c>
      <c r="C2529">
        <f>Réponses_Domaines!D2529</f>
        <v>0</v>
      </c>
      <c r="D2529" t="str">
        <f>B2529&amp;"|"&amp;A2529</f>
        <v>|0</v>
      </c>
      <c r="E2529">
        <f>IF(C2529="","",IF(COUNTIF($D$2:D2529,D2529)=1,1,0))</f>
        <v>0</v>
      </c>
    </row>
    <row r="2530" spans="1:5" x14ac:dyDescent="0.2">
      <c r="A2530">
        <f>Réponses_Domaines!B2530</f>
        <v>0</v>
      </c>
      <c r="B2530" t="str">
        <f>IFERROR(VLOOKUP(Réponses_Domaines!A2530,Réponses_Répondants!$A$2:$B$5000,2,FALSE),"")</f>
        <v/>
      </c>
      <c r="C2530">
        <f>Réponses_Domaines!D2530</f>
        <v>0</v>
      </c>
      <c r="D2530" t="str">
        <f>B2530&amp;"|"&amp;A2530</f>
        <v>|0</v>
      </c>
      <c r="E2530">
        <f>IF(C2530="","",IF(COUNTIF($D$2:D2530,D2530)=1,1,0))</f>
        <v>0</v>
      </c>
    </row>
    <row r="2531" spans="1:5" x14ac:dyDescent="0.2">
      <c r="A2531">
        <f>Réponses_Domaines!B2531</f>
        <v>0</v>
      </c>
      <c r="B2531" t="str">
        <f>IFERROR(VLOOKUP(Réponses_Domaines!A2531,Réponses_Répondants!$A$2:$B$5000,2,FALSE),"")</f>
        <v/>
      </c>
      <c r="C2531">
        <f>Réponses_Domaines!D2531</f>
        <v>0</v>
      </c>
      <c r="D2531" t="str">
        <f>B2531&amp;"|"&amp;A2531</f>
        <v>|0</v>
      </c>
      <c r="E2531">
        <f>IF(C2531="","",IF(COUNTIF($D$2:D2531,D2531)=1,1,0))</f>
        <v>0</v>
      </c>
    </row>
    <row r="2532" spans="1:5" x14ac:dyDescent="0.2">
      <c r="A2532">
        <f>Réponses_Domaines!B2532</f>
        <v>0</v>
      </c>
      <c r="B2532" t="str">
        <f>IFERROR(VLOOKUP(Réponses_Domaines!A2532,Réponses_Répondants!$A$2:$B$5000,2,FALSE),"")</f>
        <v/>
      </c>
      <c r="C2532">
        <f>Réponses_Domaines!D2532</f>
        <v>0</v>
      </c>
      <c r="D2532" t="str">
        <f>B2532&amp;"|"&amp;A2532</f>
        <v>|0</v>
      </c>
      <c r="E2532">
        <f>IF(C2532="","",IF(COUNTIF($D$2:D2532,D2532)=1,1,0))</f>
        <v>0</v>
      </c>
    </row>
    <row r="2533" spans="1:5" x14ac:dyDescent="0.2">
      <c r="A2533">
        <f>Réponses_Domaines!B2533</f>
        <v>0</v>
      </c>
      <c r="B2533" t="str">
        <f>IFERROR(VLOOKUP(Réponses_Domaines!A2533,Réponses_Répondants!$A$2:$B$5000,2,FALSE),"")</f>
        <v/>
      </c>
      <c r="C2533">
        <f>Réponses_Domaines!D2533</f>
        <v>0</v>
      </c>
      <c r="D2533" t="str">
        <f>B2533&amp;"|"&amp;A2533</f>
        <v>|0</v>
      </c>
      <c r="E2533">
        <f>IF(C2533="","",IF(COUNTIF($D$2:D2533,D2533)=1,1,0))</f>
        <v>0</v>
      </c>
    </row>
    <row r="2534" spans="1:5" x14ac:dyDescent="0.2">
      <c r="A2534">
        <f>Réponses_Domaines!B2534</f>
        <v>0</v>
      </c>
      <c r="B2534" t="str">
        <f>IFERROR(VLOOKUP(Réponses_Domaines!A2534,Réponses_Répondants!$A$2:$B$5000,2,FALSE),"")</f>
        <v/>
      </c>
      <c r="C2534">
        <f>Réponses_Domaines!D2534</f>
        <v>0</v>
      </c>
      <c r="D2534" t="str">
        <f>B2534&amp;"|"&amp;A2534</f>
        <v>|0</v>
      </c>
      <c r="E2534">
        <f>IF(C2534="","",IF(COUNTIF($D$2:D2534,D2534)=1,1,0))</f>
        <v>0</v>
      </c>
    </row>
    <row r="2535" spans="1:5" x14ac:dyDescent="0.2">
      <c r="A2535">
        <f>Réponses_Domaines!B2535</f>
        <v>0</v>
      </c>
      <c r="B2535" t="str">
        <f>IFERROR(VLOOKUP(Réponses_Domaines!A2535,Réponses_Répondants!$A$2:$B$5000,2,FALSE),"")</f>
        <v/>
      </c>
      <c r="C2535">
        <f>Réponses_Domaines!D2535</f>
        <v>0</v>
      </c>
      <c r="D2535" t="str">
        <f>B2535&amp;"|"&amp;A2535</f>
        <v>|0</v>
      </c>
      <c r="E2535">
        <f>IF(C2535="","",IF(COUNTIF($D$2:D2535,D2535)=1,1,0))</f>
        <v>0</v>
      </c>
    </row>
    <row r="2536" spans="1:5" x14ac:dyDescent="0.2">
      <c r="A2536">
        <f>Réponses_Domaines!B2536</f>
        <v>0</v>
      </c>
      <c r="B2536" t="str">
        <f>IFERROR(VLOOKUP(Réponses_Domaines!A2536,Réponses_Répondants!$A$2:$B$5000,2,FALSE),"")</f>
        <v/>
      </c>
      <c r="C2536">
        <f>Réponses_Domaines!D2536</f>
        <v>0</v>
      </c>
      <c r="D2536" t="str">
        <f>B2536&amp;"|"&amp;A2536</f>
        <v>|0</v>
      </c>
      <c r="E2536">
        <f>IF(C2536="","",IF(COUNTIF($D$2:D2536,D2536)=1,1,0))</f>
        <v>0</v>
      </c>
    </row>
    <row r="2537" spans="1:5" x14ac:dyDescent="0.2">
      <c r="A2537">
        <f>Réponses_Domaines!B2537</f>
        <v>0</v>
      </c>
      <c r="B2537" t="str">
        <f>IFERROR(VLOOKUP(Réponses_Domaines!A2537,Réponses_Répondants!$A$2:$B$5000,2,FALSE),"")</f>
        <v/>
      </c>
      <c r="C2537">
        <f>Réponses_Domaines!D2537</f>
        <v>0</v>
      </c>
      <c r="D2537" t="str">
        <f>B2537&amp;"|"&amp;A2537</f>
        <v>|0</v>
      </c>
      <c r="E2537">
        <f>IF(C2537="","",IF(COUNTIF($D$2:D2537,D2537)=1,1,0))</f>
        <v>0</v>
      </c>
    </row>
    <row r="2538" spans="1:5" x14ac:dyDescent="0.2">
      <c r="A2538">
        <f>Réponses_Domaines!B2538</f>
        <v>0</v>
      </c>
      <c r="B2538" t="str">
        <f>IFERROR(VLOOKUP(Réponses_Domaines!A2538,Réponses_Répondants!$A$2:$B$5000,2,FALSE),"")</f>
        <v/>
      </c>
      <c r="C2538">
        <f>Réponses_Domaines!D2538</f>
        <v>0</v>
      </c>
      <c r="D2538" t="str">
        <f>B2538&amp;"|"&amp;A2538</f>
        <v>|0</v>
      </c>
      <c r="E2538">
        <f>IF(C2538="","",IF(COUNTIF($D$2:D2538,D2538)=1,1,0))</f>
        <v>0</v>
      </c>
    </row>
    <row r="2539" spans="1:5" x14ac:dyDescent="0.2">
      <c r="A2539">
        <f>Réponses_Domaines!B2539</f>
        <v>0</v>
      </c>
      <c r="B2539" t="str">
        <f>IFERROR(VLOOKUP(Réponses_Domaines!A2539,Réponses_Répondants!$A$2:$B$5000,2,FALSE),"")</f>
        <v/>
      </c>
      <c r="C2539">
        <f>Réponses_Domaines!D2539</f>
        <v>0</v>
      </c>
      <c r="D2539" t="str">
        <f>B2539&amp;"|"&amp;A2539</f>
        <v>|0</v>
      </c>
      <c r="E2539">
        <f>IF(C2539="","",IF(COUNTIF($D$2:D2539,D2539)=1,1,0))</f>
        <v>0</v>
      </c>
    </row>
    <row r="2540" spans="1:5" x14ac:dyDescent="0.2">
      <c r="A2540">
        <f>Réponses_Domaines!B2540</f>
        <v>0</v>
      </c>
      <c r="B2540" t="str">
        <f>IFERROR(VLOOKUP(Réponses_Domaines!A2540,Réponses_Répondants!$A$2:$B$5000,2,FALSE),"")</f>
        <v/>
      </c>
      <c r="C2540">
        <f>Réponses_Domaines!D2540</f>
        <v>0</v>
      </c>
      <c r="D2540" t="str">
        <f>B2540&amp;"|"&amp;A2540</f>
        <v>|0</v>
      </c>
      <c r="E2540">
        <f>IF(C2540="","",IF(COUNTIF($D$2:D2540,D2540)=1,1,0))</f>
        <v>0</v>
      </c>
    </row>
    <row r="2541" spans="1:5" x14ac:dyDescent="0.2">
      <c r="A2541">
        <f>Réponses_Domaines!B2541</f>
        <v>0</v>
      </c>
      <c r="B2541" t="str">
        <f>IFERROR(VLOOKUP(Réponses_Domaines!A2541,Réponses_Répondants!$A$2:$B$5000,2,FALSE),"")</f>
        <v/>
      </c>
      <c r="C2541">
        <f>Réponses_Domaines!D2541</f>
        <v>0</v>
      </c>
      <c r="D2541" t="str">
        <f>B2541&amp;"|"&amp;A2541</f>
        <v>|0</v>
      </c>
      <c r="E2541">
        <f>IF(C2541="","",IF(COUNTIF($D$2:D2541,D2541)=1,1,0))</f>
        <v>0</v>
      </c>
    </row>
    <row r="2542" spans="1:5" x14ac:dyDescent="0.2">
      <c r="A2542">
        <f>Réponses_Domaines!B2542</f>
        <v>0</v>
      </c>
      <c r="B2542" t="str">
        <f>IFERROR(VLOOKUP(Réponses_Domaines!A2542,Réponses_Répondants!$A$2:$B$5000,2,FALSE),"")</f>
        <v/>
      </c>
      <c r="C2542">
        <f>Réponses_Domaines!D2542</f>
        <v>0</v>
      </c>
      <c r="D2542" t="str">
        <f>B2542&amp;"|"&amp;A2542</f>
        <v>|0</v>
      </c>
      <c r="E2542">
        <f>IF(C2542="","",IF(COUNTIF($D$2:D2542,D2542)=1,1,0))</f>
        <v>0</v>
      </c>
    </row>
    <row r="2543" spans="1:5" x14ac:dyDescent="0.2">
      <c r="A2543">
        <f>Réponses_Domaines!B2543</f>
        <v>0</v>
      </c>
      <c r="B2543" t="str">
        <f>IFERROR(VLOOKUP(Réponses_Domaines!A2543,Réponses_Répondants!$A$2:$B$5000,2,FALSE),"")</f>
        <v/>
      </c>
      <c r="C2543">
        <f>Réponses_Domaines!D2543</f>
        <v>0</v>
      </c>
      <c r="D2543" t="str">
        <f>B2543&amp;"|"&amp;A2543</f>
        <v>|0</v>
      </c>
      <c r="E2543">
        <f>IF(C2543="","",IF(COUNTIF($D$2:D2543,D2543)=1,1,0))</f>
        <v>0</v>
      </c>
    </row>
    <row r="2544" spans="1:5" x14ac:dyDescent="0.2">
      <c r="A2544">
        <f>Réponses_Domaines!B2544</f>
        <v>0</v>
      </c>
      <c r="B2544" t="str">
        <f>IFERROR(VLOOKUP(Réponses_Domaines!A2544,Réponses_Répondants!$A$2:$B$5000,2,FALSE),"")</f>
        <v/>
      </c>
      <c r="C2544">
        <f>Réponses_Domaines!D2544</f>
        <v>0</v>
      </c>
      <c r="D2544" t="str">
        <f>B2544&amp;"|"&amp;A2544</f>
        <v>|0</v>
      </c>
      <c r="E2544">
        <f>IF(C2544="","",IF(COUNTIF($D$2:D2544,D2544)=1,1,0))</f>
        <v>0</v>
      </c>
    </row>
    <row r="2545" spans="1:5" x14ac:dyDescent="0.2">
      <c r="A2545">
        <f>Réponses_Domaines!B2545</f>
        <v>0</v>
      </c>
      <c r="B2545" t="str">
        <f>IFERROR(VLOOKUP(Réponses_Domaines!A2545,Réponses_Répondants!$A$2:$B$5000,2,FALSE),"")</f>
        <v/>
      </c>
      <c r="C2545">
        <f>Réponses_Domaines!D2545</f>
        <v>0</v>
      </c>
      <c r="D2545" t="str">
        <f>B2545&amp;"|"&amp;A2545</f>
        <v>|0</v>
      </c>
      <c r="E2545">
        <f>IF(C2545="","",IF(COUNTIF($D$2:D2545,D2545)=1,1,0))</f>
        <v>0</v>
      </c>
    </row>
    <row r="2546" spans="1:5" x14ac:dyDescent="0.2">
      <c r="A2546">
        <f>Réponses_Domaines!B2546</f>
        <v>0</v>
      </c>
      <c r="B2546" t="str">
        <f>IFERROR(VLOOKUP(Réponses_Domaines!A2546,Réponses_Répondants!$A$2:$B$5000,2,FALSE),"")</f>
        <v/>
      </c>
      <c r="C2546">
        <f>Réponses_Domaines!D2546</f>
        <v>0</v>
      </c>
      <c r="D2546" t="str">
        <f>B2546&amp;"|"&amp;A2546</f>
        <v>|0</v>
      </c>
      <c r="E2546">
        <f>IF(C2546="","",IF(COUNTIF($D$2:D2546,D2546)=1,1,0))</f>
        <v>0</v>
      </c>
    </row>
    <row r="2547" spans="1:5" x14ac:dyDescent="0.2">
      <c r="A2547">
        <f>Réponses_Domaines!B2547</f>
        <v>0</v>
      </c>
      <c r="B2547" t="str">
        <f>IFERROR(VLOOKUP(Réponses_Domaines!A2547,Réponses_Répondants!$A$2:$B$5000,2,FALSE),"")</f>
        <v/>
      </c>
      <c r="C2547">
        <f>Réponses_Domaines!D2547</f>
        <v>0</v>
      </c>
      <c r="D2547" t="str">
        <f>B2547&amp;"|"&amp;A2547</f>
        <v>|0</v>
      </c>
      <c r="E2547">
        <f>IF(C2547="","",IF(COUNTIF($D$2:D2547,D2547)=1,1,0))</f>
        <v>0</v>
      </c>
    </row>
    <row r="2548" spans="1:5" x14ac:dyDescent="0.2">
      <c r="A2548">
        <f>Réponses_Domaines!B2548</f>
        <v>0</v>
      </c>
      <c r="B2548" t="str">
        <f>IFERROR(VLOOKUP(Réponses_Domaines!A2548,Réponses_Répondants!$A$2:$B$5000,2,FALSE),"")</f>
        <v/>
      </c>
      <c r="C2548">
        <f>Réponses_Domaines!D2548</f>
        <v>0</v>
      </c>
      <c r="D2548" t="str">
        <f>B2548&amp;"|"&amp;A2548</f>
        <v>|0</v>
      </c>
      <c r="E2548">
        <f>IF(C2548="","",IF(COUNTIF($D$2:D2548,D2548)=1,1,0))</f>
        <v>0</v>
      </c>
    </row>
    <row r="2549" spans="1:5" x14ac:dyDescent="0.2">
      <c r="A2549">
        <f>Réponses_Domaines!B2549</f>
        <v>0</v>
      </c>
      <c r="B2549" t="str">
        <f>IFERROR(VLOOKUP(Réponses_Domaines!A2549,Réponses_Répondants!$A$2:$B$5000,2,FALSE),"")</f>
        <v/>
      </c>
      <c r="C2549">
        <f>Réponses_Domaines!D2549</f>
        <v>0</v>
      </c>
      <c r="D2549" t="str">
        <f>B2549&amp;"|"&amp;A2549</f>
        <v>|0</v>
      </c>
      <c r="E2549">
        <f>IF(C2549="","",IF(COUNTIF($D$2:D2549,D2549)=1,1,0))</f>
        <v>0</v>
      </c>
    </row>
    <row r="2550" spans="1:5" x14ac:dyDescent="0.2">
      <c r="A2550">
        <f>Réponses_Domaines!B2550</f>
        <v>0</v>
      </c>
      <c r="B2550" t="str">
        <f>IFERROR(VLOOKUP(Réponses_Domaines!A2550,Réponses_Répondants!$A$2:$B$5000,2,FALSE),"")</f>
        <v/>
      </c>
      <c r="C2550">
        <f>Réponses_Domaines!D2550</f>
        <v>0</v>
      </c>
      <c r="D2550" t="str">
        <f>B2550&amp;"|"&amp;A2550</f>
        <v>|0</v>
      </c>
      <c r="E2550">
        <f>IF(C2550="","",IF(COUNTIF($D$2:D2550,D2550)=1,1,0))</f>
        <v>0</v>
      </c>
    </row>
    <row r="2551" spans="1:5" x14ac:dyDescent="0.2">
      <c r="A2551">
        <f>Réponses_Domaines!B2551</f>
        <v>0</v>
      </c>
      <c r="B2551" t="str">
        <f>IFERROR(VLOOKUP(Réponses_Domaines!A2551,Réponses_Répondants!$A$2:$B$5000,2,FALSE),"")</f>
        <v/>
      </c>
      <c r="C2551">
        <f>Réponses_Domaines!D2551</f>
        <v>0</v>
      </c>
      <c r="D2551" t="str">
        <f>B2551&amp;"|"&amp;A2551</f>
        <v>|0</v>
      </c>
      <c r="E2551">
        <f>IF(C2551="","",IF(COUNTIF($D$2:D2551,D2551)=1,1,0))</f>
        <v>0</v>
      </c>
    </row>
    <row r="2552" spans="1:5" x14ac:dyDescent="0.2">
      <c r="A2552">
        <f>Réponses_Domaines!B2552</f>
        <v>0</v>
      </c>
      <c r="B2552" t="str">
        <f>IFERROR(VLOOKUP(Réponses_Domaines!A2552,Réponses_Répondants!$A$2:$B$5000,2,FALSE),"")</f>
        <v/>
      </c>
      <c r="C2552">
        <f>Réponses_Domaines!D2552</f>
        <v>0</v>
      </c>
      <c r="D2552" t="str">
        <f>B2552&amp;"|"&amp;A2552</f>
        <v>|0</v>
      </c>
      <c r="E2552">
        <f>IF(C2552="","",IF(COUNTIF($D$2:D2552,D2552)=1,1,0))</f>
        <v>0</v>
      </c>
    </row>
    <row r="2553" spans="1:5" x14ac:dyDescent="0.2">
      <c r="A2553">
        <f>Réponses_Domaines!B2553</f>
        <v>0</v>
      </c>
      <c r="B2553" t="str">
        <f>IFERROR(VLOOKUP(Réponses_Domaines!A2553,Réponses_Répondants!$A$2:$B$5000,2,FALSE),"")</f>
        <v/>
      </c>
      <c r="C2553">
        <f>Réponses_Domaines!D2553</f>
        <v>0</v>
      </c>
      <c r="D2553" t="str">
        <f>B2553&amp;"|"&amp;A2553</f>
        <v>|0</v>
      </c>
      <c r="E2553">
        <f>IF(C2553="","",IF(COUNTIF($D$2:D2553,D2553)=1,1,0))</f>
        <v>0</v>
      </c>
    </row>
    <row r="2554" spans="1:5" x14ac:dyDescent="0.2">
      <c r="A2554">
        <f>Réponses_Domaines!B2554</f>
        <v>0</v>
      </c>
      <c r="B2554" t="str">
        <f>IFERROR(VLOOKUP(Réponses_Domaines!A2554,Réponses_Répondants!$A$2:$B$5000,2,FALSE),"")</f>
        <v/>
      </c>
      <c r="C2554">
        <f>Réponses_Domaines!D2554</f>
        <v>0</v>
      </c>
      <c r="D2554" t="str">
        <f>B2554&amp;"|"&amp;A2554</f>
        <v>|0</v>
      </c>
      <c r="E2554">
        <f>IF(C2554="","",IF(COUNTIF($D$2:D2554,D2554)=1,1,0))</f>
        <v>0</v>
      </c>
    </row>
    <row r="2555" spans="1:5" x14ac:dyDescent="0.2">
      <c r="A2555">
        <f>Réponses_Domaines!B2555</f>
        <v>0</v>
      </c>
      <c r="B2555" t="str">
        <f>IFERROR(VLOOKUP(Réponses_Domaines!A2555,Réponses_Répondants!$A$2:$B$5000,2,FALSE),"")</f>
        <v/>
      </c>
      <c r="C2555">
        <f>Réponses_Domaines!D2555</f>
        <v>0</v>
      </c>
      <c r="D2555" t="str">
        <f>B2555&amp;"|"&amp;A2555</f>
        <v>|0</v>
      </c>
      <c r="E2555">
        <f>IF(C2555="","",IF(COUNTIF($D$2:D2555,D2555)=1,1,0))</f>
        <v>0</v>
      </c>
    </row>
    <row r="2556" spans="1:5" x14ac:dyDescent="0.2">
      <c r="A2556">
        <f>Réponses_Domaines!B2556</f>
        <v>0</v>
      </c>
      <c r="B2556" t="str">
        <f>IFERROR(VLOOKUP(Réponses_Domaines!A2556,Réponses_Répondants!$A$2:$B$5000,2,FALSE),"")</f>
        <v/>
      </c>
      <c r="C2556">
        <f>Réponses_Domaines!D2556</f>
        <v>0</v>
      </c>
      <c r="D2556" t="str">
        <f>B2556&amp;"|"&amp;A2556</f>
        <v>|0</v>
      </c>
      <c r="E2556">
        <f>IF(C2556="","",IF(COUNTIF($D$2:D2556,D2556)=1,1,0))</f>
        <v>0</v>
      </c>
    </row>
    <row r="2557" spans="1:5" x14ac:dyDescent="0.2">
      <c r="A2557">
        <f>Réponses_Domaines!B2557</f>
        <v>0</v>
      </c>
      <c r="B2557" t="str">
        <f>IFERROR(VLOOKUP(Réponses_Domaines!A2557,Réponses_Répondants!$A$2:$B$5000,2,FALSE),"")</f>
        <v/>
      </c>
      <c r="C2557">
        <f>Réponses_Domaines!D2557</f>
        <v>0</v>
      </c>
      <c r="D2557" t="str">
        <f>B2557&amp;"|"&amp;A2557</f>
        <v>|0</v>
      </c>
      <c r="E2557">
        <f>IF(C2557="","",IF(COUNTIF($D$2:D2557,D2557)=1,1,0))</f>
        <v>0</v>
      </c>
    </row>
    <row r="2558" spans="1:5" x14ac:dyDescent="0.2">
      <c r="A2558">
        <f>Réponses_Domaines!B2558</f>
        <v>0</v>
      </c>
      <c r="B2558" t="str">
        <f>IFERROR(VLOOKUP(Réponses_Domaines!A2558,Réponses_Répondants!$A$2:$B$5000,2,FALSE),"")</f>
        <v/>
      </c>
      <c r="C2558">
        <f>Réponses_Domaines!D2558</f>
        <v>0</v>
      </c>
      <c r="D2558" t="str">
        <f>B2558&amp;"|"&amp;A2558</f>
        <v>|0</v>
      </c>
      <c r="E2558">
        <f>IF(C2558="","",IF(COUNTIF($D$2:D2558,D2558)=1,1,0))</f>
        <v>0</v>
      </c>
    </row>
    <row r="2559" spans="1:5" x14ac:dyDescent="0.2">
      <c r="A2559">
        <f>Réponses_Domaines!B2559</f>
        <v>0</v>
      </c>
      <c r="B2559" t="str">
        <f>IFERROR(VLOOKUP(Réponses_Domaines!A2559,Réponses_Répondants!$A$2:$B$5000,2,FALSE),"")</f>
        <v/>
      </c>
      <c r="C2559">
        <f>Réponses_Domaines!D2559</f>
        <v>0</v>
      </c>
      <c r="D2559" t="str">
        <f>B2559&amp;"|"&amp;A2559</f>
        <v>|0</v>
      </c>
      <c r="E2559">
        <f>IF(C2559="","",IF(COUNTIF($D$2:D2559,D2559)=1,1,0))</f>
        <v>0</v>
      </c>
    </row>
    <row r="2560" spans="1:5" x14ac:dyDescent="0.2">
      <c r="A2560">
        <f>Réponses_Domaines!B2560</f>
        <v>0</v>
      </c>
      <c r="B2560" t="str">
        <f>IFERROR(VLOOKUP(Réponses_Domaines!A2560,Réponses_Répondants!$A$2:$B$5000,2,FALSE),"")</f>
        <v/>
      </c>
      <c r="C2560">
        <f>Réponses_Domaines!D2560</f>
        <v>0</v>
      </c>
      <c r="D2560" t="str">
        <f>B2560&amp;"|"&amp;A2560</f>
        <v>|0</v>
      </c>
      <c r="E2560">
        <f>IF(C2560="","",IF(COUNTIF($D$2:D2560,D2560)=1,1,0))</f>
        <v>0</v>
      </c>
    </row>
    <row r="2561" spans="1:5" x14ac:dyDescent="0.2">
      <c r="A2561">
        <f>Réponses_Domaines!B2561</f>
        <v>0</v>
      </c>
      <c r="B2561" t="str">
        <f>IFERROR(VLOOKUP(Réponses_Domaines!A2561,Réponses_Répondants!$A$2:$B$5000,2,FALSE),"")</f>
        <v/>
      </c>
      <c r="C2561">
        <f>Réponses_Domaines!D2561</f>
        <v>0</v>
      </c>
      <c r="D2561" t="str">
        <f>B2561&amp;"|"&amp;A2561</f>
        <v>|0</v>
      </c>
      <c r="E2561">
        <f>IF(C2561="","",IF(COUNTIF($D$2:D2561,D2561)=1,1,0))</f>
        <v>0</v>
      </c>
    </row>
    <row r="2562" spans="1:5" x14ac:dyDescent="0.2">
      <c r="A2562">
        <f>Réponses_Domaines!B2562</f>
        <v>0</v>
      </c>
      <c r="B2562" t="str">
        <f>IFERROR(VLOOKUP(Réponses_Domaines!A2562,Réponses_Répondants!$A$2:$B$5000,2,FALSE),"")</f>
        <v/>
      </c>
      <c r="C2562">
        <f>Réponses_Domaines!D2562</f>
        <v>0</v>
      </c>
      <c r="D2562" t="str">
        <f>B2562&amp;"|"&amp;A2562</f>
        <v>|0</v>
      </c>
      <c r="E2562">
        <f>IF(C2562="","",IF(COUNTIF($D$2:D2562,D2562)=1,1,0))</f>
        <v>0</v>
      </c>
    </row>
    <row r="2563" spans="1:5" x14ac:dyDescent="0.2">
      <c r="A2563">
        <f>Réponses_Domaines!B2563</f>
        <v>0</v>
      </c>
      <c r="B2563" t="str">
        <f>IFERROR(VLOOKUP(Réponses_Domaines!A2563,Réponses_Répondants!$A$2:$B$5000,2,FALSE),"")</f>
        <v/>
      </c>
      <c r="C2563">
        <f>Réponses_Domaines!D2563</f>
        <v>0</v>
      </c>
      <c r="D2563" t="str">
        <f>B2563&amp;"|"&amp;A2563</f>
        <v>|0</v>
      </c>
      <c r="E2563">
        <f>IF(C2563="","",IF(COUNTIF($D$2:D2563,D2563)=1,1,0))</f>
        <v>0</v>
      </c>
    </row>
    <row r="2564" spans="1:5" x14ac:dyDescent="0.2">
      <c r="A2564">
        <f>Réponses_Domaines!B2564</f>
        <v>0</v>
      </c>
      <c r="B2564" t="str">
        <f>IFERROR(VLOOKUP(Réponses_Domaines!A2564,Réponses_Répondants!$A$2:$B$5000,2,FALSE),"")</f>
        <v/>
      </c>
      <c r="C2564">
        <f>Réponses_Domaines!D2564</f>
        <v>0</v>
      </c>
      <c r="D2564" t="str">
        <f>B2564&amp;"|"&amp;A2564</f>
        <v>|0</v>
      </c>
      <c r="E2564">
        <f>IF(C2564="","",IF(COUNTIF($D$2:D2564,D2564)=1,1,0))</f>
        <v>0</v>
      </c>
    </row>
    <row r="2565" spans="1:5" x14ac:dyDescent="0.2">
      <c r="A2565">
        <f>Réponses_Domaines!B2565</f>
        <v>0</v>
      </c>
      <c r="B2565" t="str">
        <f>IFERROR(VLOOKUP(Réponses_Domaines!A2565,Réponses_Répondants!$A$2:$B$5000,2,FALSE),"")</f>
        <v/>
      </c>
      <c r="C2565">
        <f>Réponses_Domaines!D2565</f>
        <v>0</v>
      </c>
      <c r="D2565" t="str">
        <f>B2565&amp;"|"&amp;A2565</f>
        <v>|0</v>
      </c>
      <c r="E2565">
        <f>IF(C2565="","",IF(COUNTIF($D$2:D2565,D2565)=1,1,0))</f>
        <v>0</v>
      </c>
    </row>
    <row r="2566" spans="1:5" x14ac:dyDescent="0.2">
      <c r="A2566">
        <f>Réponses_Domaines!B2566</f>
        <v>0</v>
      </c>
      <c r="B2566" t="str">
        <f>IFERROR(VLOOKUP(Réponses_Domaines!A2566,Réponses_Répondants!$A$2:$B$5000,2,FALSE),"")</f>
        <v/>
      </c>
      <c r="C2566">
        <f>Réponses_Domaines!D2566</f>
        <v>0</v>
      </c>
      <c r="D2566" t="str">
        <f>B2566&amp;"|"&amp;A2566</f>
        <v>|0</v>
      </c>
      <c r="E2566">
        <f>IF(C2566="","",IF(COUNTIF($D$2:D2566,D2566)=1,1,0))</f>
        <v>0</v>
      </c>
    </row>
    <row r="2567" spans="1:5" x14ac:dyDescent="0.2">
      <c r="A2567">
        <f>Réponses_Domaines!B2567</f>
        <v>0</v>
      </c>
      <c r="B2567" t="str">
        <f>IFERROR(VLOOKUP(Réponses_Domaines!A2567,Réponses_Répondants!$A$2:$B$5000,2,FALSE),"")</f>
        <v/>
      </c>
      <c r="C2567">
        <f>Réponses_Domaines!D2567</f>
        <v>0</v>
      </c>
      <c r="D2567" t="str">
        <f>B2567&amp;"|"&amp;A2567</f>
        <v>|0</v>
      </c>
      <c r="E2567">
        <f>IF(C2567="","",IF(COUNTIF($D$2:D2567,D2567)=1,1,0))</f>
        <v>0</v>
      </c>
    </row>
    <row r="2568" spans="1:5" x14ac:dyDescent="0.2">
      <c r="A2568">
        <f>Réponses_Domaines!B2568</f>
        <v>0</v>
      </c>
      <c r="B2568" t="str">
        <f>IFERROR(VLOOKUP(Réponses_Domaines!A2568,Réponses_Répondants!$A$2:$B$5000,2,FALSE),"")</f>
        <v/>
      </c>
      <c r="C2568">
        <f>Réponses_Domaines!D2568</f>
        <v>0</v>
      </c>
      <c r="D2568" t="str">
        <f>B2568&amp;"|"&amp;A2568</f>
        <v>|0</v>
      </c>
      <c r="E2568">
        <f>IF(C2568="","",IF(COUNTIF($D$2:D2568,D2568)=1,1,0))</f>
        <v>0</v>
      </c>
    </row>
    <row r="2569" spans="1:5" x14ac:dyDescent="0.2">
      <c r="A2569">
        <f>Réponses_Domaines!B2569</f>
        <v>0</v>
      </c>
      <c r="B2569" t="str">
        <f>IFERROR(VLOOKUP(Réponses_Domaines!A2569,Réponses_Répondants!$A$2:$B$5000,2,FALSE),"")</f>
        <v/>
      </c>
      <c r="C2569">
        <f>Réponses_Domaines!D2569</f>
        <v>0</v>
      </c>
      <c r="D2569" t="str">
        <f>B2569&amp;"|"&amp;A2569</f>
        <v>|0</v>
      </c>
      <c r="E2569">
        <f>IF(C2569="","",IF(COUNTIF($D$2:D2569,D2569)=1,1,0))</f>
        <v>0</v>
      </c>
    </row>
    <row r="2570" spans="1:5" x14ac:dyDescent="0.2">
      <c r="A2570">
        <f>Réponses_Domaines!B2570</f>
        <v>0</v>
      </c>
      <c r="B2570" t="str">
        <f>IFERROR(VLOOKUP(Réponses_Domaines!A2570,Réponses_Répondants!$A$2:$B$5000,2,FALSE),"")</f>
        <v/>
      </c>
      <c r="C2570">
        <f>Réponses_Domaines!D2570</f>
        <v>0</v>
      </c>
      <c r="D2570" t="str">
        <f>B2570&amp;"|"&amp;A2570</f>
        <v>|0</v>
      </c>
      <c r="E2570">
        <f>IF(C2570="","",IF(COUNTIF($D$2:D2570,D2570)=1,1,0))</f>
        <v>0</v>
      </c>
    </row>
    <row r="2571" spans="1:5" x14ac:dyDescent="0.2">
      <c r="A2571">
        <f>Réponses_Domaines!B2571</f>
        <v>0</v>
      </c>
      <c r="B2571" t="str">
        <f>IFERROR(VLOOKUP(Réponses_Domaines!A2571,Réponses_Répondants!$A$2:$B$5000,2,FALSE),"")</f>
        <v/>
      </c>
      <c r="C2571">
        <f>Réponses_Domaines!D2571</f>
        <v>0</v>
      </c>
      <c r="D2571" t="str">
        <f>B2571&amp;"|"&amp;A2571</f>
        <v>|0</v>
      </c>
      <c r="E2571">
        <f>IF(C2571="","",IF(COUNTIF($D$2:D2571,D2571)=1,1,0))</f>
        <v>0</v>
      </c>
    </row>
    <row r="2572" spans="1:5" x14ac:dyDescent="0.2">
      <c r="A2572">
        <f>Réponses_Domaines!B2572</f>
        <v>0</v>
      </c>
      <c r="B2572" t="str">
        <f>IFERROR(VLOOKUP(Réponses_Domaines!A2572,Réponses_Répondants!$A$2:$B$5000,2,FALSE),"")</f>
        <v/>
      </c>
      <c r="C2572">
        <f>Réponses_Domaines!D2572</f>
        <v>0</v>
      </c>
      <c r="D2572" t="str">
        <f>B2572&amp;"|"&amp;A2572</f>
        <v>|0</v>
      </c>
      <c r="E2572">
        <f>IF(C2572="","",IF(COUNTIF($D$2:D2572,D2572)=1,1,0))</f>
        <v>0</v>
      </c>
    </row>
    <row r="2573" spans="1:5" x14ac:dyDescent="0.2">
      <c r="A2573">
        <f>Réponses_Domaines!B2573</f>
        <v>0</v>
      </c>
      <c r="B2573" t="str">
        <f>IFERROR(VLOOKUP(Réponses_Domaines!A2573,Réponses_Répondants!$A$2:$B$5000,2,FALSE),"")</f>
        <v/>
      </c>
      <c r="C2573">
        <f>Réponses_Domaines!D2573</f>
        <v>0</v>
      </c>
      <c r="D2573" t="str">
        <f>B2573&amp;"|"&amp;A2573</f>
        <v>|0</v>
      </c>
      <c r="E2573">
        <f>IF(C2573="","",IF(COUNTIF($D$2:D2573,D2573)=1,1,0))</f>
        <v>0</v>
      </c>
    </row>
    <row r="2574" spans="1:5" x14ac:dyDescent="0.2">
      <c r="A2574">
        <f>Réponses_Domaines!B2574</f>
        <v>0</v>
      </c>
      <c r="B2574" t="str">
        <f>IFERROR(VLOOKUP(Réponses_Domaines!A2574,Réponses_Répondants!$A$2:$B$5000,2,FALSE),"")</f>
        <v/>
      </c>
      <c r="C2574">
        <f>Réponses_Domaines!D2574</f>
        <v>0</v>
      </c>
      <c r="D2574" t="str">
        <f>B2574&amp;"|"&amp;A2574</f>
        <v>|0</v>
      </c>
      <c r="E2574">
        <f>IF(C2574="","",IF(COUNTIF($D$2:D2574,D2574)=1,1,0))</f>
        <v>0</v>
      </c>
    </row>
    <row r="2575" spans="1:5" x14ac:dyDescent="0.2">
      <c r="A2575">
        <f>Réponses_Domaines!B2575</f>
        <v>0</v>
      </c>
      <c r="B2575" t="str">
        <f>IFERROR(VLOOKUP(Réponses_Domaines!A2575,Réponses_Répondants!$A$2:$B$5000,2,FALSE),"")</f>
        <v/>
      </c>
      <c r="C2575">
        <f>Réponses_Domaines!D2575</f>
        <v>0</v>
      </c>
      <c r="D2575" t="str">
        <f>B2575&amp;"|"&amp;A2575</f>
        <v>|0</v>
      </c>
      <c r="E2575">
        <f>IF(C2575="","",IF(COUNTIF($D$2:D2575,D2575)=1,1,0))</f>
        <v>0</v>
      </c>
    </row>
    <row r="2576" spans="1:5" x14ac:dyDescent="0.2">
      <c r="A2576">
        <f>Réponses_Domaines!B2576</f>
        <v>0</v>
      </c>
      <c r="B2576" t="str">
        <f>IFERROR(VLOOKUP(Réponses_Domaines!A2576,Réponses_Répondants!$A$2:$B$5000,2,FALSE),"")</f>
        <v/>
      </c>
      <c r="C2576">
        <f>Réponses_Domaines!D2576</f>
        <v>0</v>
      </c>
      <c r="D2576" t="str">
        <f>B2576&amp;"|"&amp;A2576</f>
        <v>|0</v>
      </c>
      <c r="E2576">
        <f>IF(C2576="","",IF(COUNTIF($D$2:D2576,D2576)=1,1,0))</f>
        <v>0</v>
      </c>
    </row>
    <row r="2577" spans="1:5" x14ac:dyDescent="0.2">
      <c r="A2577">
        <f>Réponses_Domaines!B2577</f>
        <v>0</v>
      </c>
      <c r="B2577" t="str">
        <f>IFERROR(VLOOKUP(Réponses_Domaines!A2577,Réponses_Répondants!$A$2:$B$5000,2,FALSE),"")</f>
        <v/>
      </c>
      <c r="C2577">
        <f>Réponses_Domaines!D2577</f>
        <v>0</v>
      </c>
      <c r="D2577" t="str">
        <f>B2577&amp;"|"&amp;A2577</f>
        <v>|0</v>
      </c>
      <c r="E2577">
        <f>IF(C2577="","",IF(COUNTIF($D$2:D2577,D2577)=1,1,0))</f>
        <v>0</v>
      </c>
    </row>
    <row r="2578" spans="1:5" x14ac:dyDescent="0.2">
      <c r="A2578">
        <f>Réponses_Domaines!B2578</f>
        <v>0</v>
      </c>
      <c r="B2578" t="str">
        <f>IFERROR(VLOOKUP(Réponses_Domaines!A2578,Réponses_Répondants!$A$2:$B$5000,2,FALSE),"")</f>
        <v/>
      </c>
      <c r="C2578">
        <f>Réponses_Domaines!D2578</f>
        <v>0</v>
      </c>
      <c r="D2578" t="str">
        <f>B2578&amp;"|"&amp;A2578</f>
        <v>|0</v>
      </c>
      <c r="E2578">
        <f>IF(C2578="","",IF(COUNTIF($D$2:D2578,D2578)=1,1,0))</f>
        <v>0</v>
      </c>
    </row>
    <row r="2579" spans="1:5" x14ac:dyDescent="0.2">
      <c r="A2579">
        <f>Réponses_Domaines!B2579</f>
        <v>0</v>
      </c>
      <c r="B2579" t="str">
        <f>IFERROR(VLOOKUP(Réponses_Domaines!A2579,Réponses_Répondants!$A$2:$B$5000,2,FALSE),"")</f>
        <v/>
      </c>
      <c r="C2579">
        <f>Réponses_Domaines!D2579</f>
        <v>0</v>
      </c>
      <c r="D2579" t="str">
        <f>B2579&amp;"|"&amp;A2579</f>
        <v>|0</v>
      </c>
      <c r="E2579">
        <f>IF(C2579="","",IF(COUNTIF($D$2:D2579,D2579)=1,1,0))</f>
        <v>0</v>
      </c>
    </row>
    <row r="2580" spans="1:5" x14ac:dyDescent="0.2">
      <c r="A2580">
        <f>Réponses_Domaines!B2580</f>
        <v>0</v>
      </c>
      <c r="B2580" t="str">
        <f>IFERROR(VLOOKUP(Réponses_Domaines!A2580,Réponses_Répondants!$A$2:$B$5000,2,FALSE),"")</f>
        <v/>
      </c>
      <c r="C2580">
        <f>Réponses_Domaines!D2580</f>
        <v>0</v>
      </c>
      <c r="D2580" t="str">
        <f>B2580&amp;"|"&amp;A2580</f>
        <v>|0</v>
      </c>
      <c r="E2580">
        <f>IF(C2580="","",IF(COUNTIF($D$2:D2580,D2580)=1,1,0))</f>
        <v>0</v>
      </c>
    </row>
    <row r="2581" spans="1:5" x14ac:dyDescent="0.2">
      <c r="A2581">
        <f>Réponses_Domaines!B2581</f>
        <v>0</v>
      </c>
      <c r="B2581" t="str">
        <f>IFERROR(VLOOKUP(Réponses_Domaines!A2581,Réponses_Répondants!$A$2:$B$5000,2,FALSE),"")</f>
        <v/>
      </c>
      <c r="C2581">
        <f>Réponses_Domaines!D2581</f>
        <v>0</v>
      </c>
      <c r="D2581" t="str">
        <f>B2581&amp;"|"&amp;A2581</f>
        <v>|0</v>
      </c>
      <c r="E2581">
        <f>IF(C2581="","",IF(COUNTIF($D$2:D2581,D2581)=1,1,0))</f>
        <v>0</v>
      </c>
    </row>
    <row r="2582" spans="1:5" x14ac:dyDescent="0.2">
      <c r="A2582">
        <f>Réponses_Domaines!B2582</f>
        <v>0</v>
      </c>
      <c r="B2582" t="str">
        <f>IFERROR(VLOOKUP(Réponses_Domaines!A2582,Réponses_Répondants!$A$2:$B$5000,2,FALSE),"")</f>
        <v/>
      </c>
      <c r="C2582">
        <f>Réponses_Domaines!D2582</f>
        <v>0</v>
      </c>
      <c r="D2582" t="str">
        <f>B2582&amp;"|"&amp;A2582</f>
        <v>|0</v>
      </c>
      <c r="E2582">
        <f>IF(C2582="","",IF(COUNTIF($D$2:D2582,D2582)=1,1,0))</f>
        <v>0</v>
      </c>
    </row>
    <row r="2583" spans="1:5" x14ac:dyDescent="0.2">
      <c r="A2583">
        <f>Réponses_Domaines!B2583</f>
        <v>0</v>
      </c>
      <c r="B2583" t="str">
        <f>IFERROR(VLOOKUP(Réponses_Domaines!A2583,Réponses_Répondants!$A$2:$B$5000,2,FALSE),"")</f>
        <v/>
      </c>
      <c r="C2583">
        <f>Réponses_Domaines!D2583</f>
        <v>0</v>
      </c>
      <c r="D2583" t="str">
        <f>B2583&amp;"|"&amp;A2583</f>
        <v>|0</v>
      </c>
      <c r="E2583">
        <f>IF(C2583="","",IF(COUNTIF($D$2:D2583,D2583)=1,1,0))</f>
        <v>0</v>
      </c>
    </row>
    <row r="2584" spans="1:5" x14ac:dyDescent="0.2">
      <c r="A2584">
        <f>Réponses_Domaines!B2584</f>
        <v>0</v>
      </c>
      <c r="B2584" t="str">
        <f>IFERROR(VLOOKUP(Réponses_Domaines!A2584,Réponses_Répondants!$A$2:$B$5000,2,FALSE),"")</f>
        <v/>
      </c>
      <c r="C2584">
        <f>Réponses_Domaines!D2584</f>
        <v>0</v>
      </c>
      <c r="D2584" t="str">
        <f>B2584&amp;"|"&amp;A2584</f>
        <v>|0</v>
      </c>
      <c r="E2584">
        <f>IF(C2584="","",IF(COUNTIF($D$2:D2584,D2584)=1,1,0))</f>
        <v>0</v>
      </c>
    </row>
    <row r="2585" spans="1:5" x14ac:dyDescent="0.2">
      <c r="A2585">
        <f>Réponses_Domaines!B2585</f>
        <v>0</v>
      </c>
      <c r="B2585" t="str">
        <f>IFERROR(VLOOKUP(Réponses_Domaines!A2585,Réponses_Répondants!$A$2:$B$5000,2,FALSE),"")</f>
        <v/>
      </c>
      <c r="C2585">
        <f>Réponses_Domaines!D2585</f>
        <v>0</v>
      </c>
      <c r="D2585" t="str">
        <f>B2585&amp;"|"&amp;A2585</f>
        <v>|0</v>
      </c>
      <c r="E2585">
        <f>IF(C2585="","",IF(COUNTIF($D$2:D2585,D2585)=1,1,0))</f>
        <v>0</v>
      </c>
    </row>
    <row r="2586" spans="1:5" x14ac:dyDescent="0.2">
      <c r="A2586">
        <f>Réponses_Domaines!B2586</f>
        <v>0</v>
      </c>
      <c r="B2586" t="str">
        <f>IFERROR(VLOOKUP(Réponses_Domaines!A2586,Réponses_Répondants!$A$2:$B$5000,2,FALSE),"")</f>
        <v/>
      </c>
      <c r="C2586">
        <f>Réponses_Domaines!D2586</f>
        <v>0</v>
      </c>
      <c r="D2586" t="str">
        <f>B2586&amp;"|"&amp;A2586</f>
        <v>|0</v>
      </c>
      <c r="E2586">
        <f>IF(C2586="","",IF(COUNTIF($D$2:D2586,D2586)=1,1,0))</f>
        <v>0</v>
      </c>
    </row>
    <row r="2587" spans="1:5" x14ac:dyDescent="0.2">
      <c r="A2587">
        <f>Réponses_Domaines!B2587</f>
        <v>0</v>
      </c>
      <c r="B2587" t="str">
        <f>IFERROR(VLOOKUP(Réponses_Domaines!A2587,Réponses_Répondants!$A$2:$B$5000,2,FALSE),"")</f>
        <v/>
      </c>
      <c r="C2587">
        <f>Réponses_Domaines!D2587</f>
        <v>0</v>
      </c>
      <c r="D2587" t="str">
        <f>B2587&amp;"|"&amp;A2587</f>
        <v>|0</v>
      </c>
      <c r="E2587">
        <f>IF(C2587="","",IF(COUNTIF($D$2:D2587,D2587)=1,1,0))</f>
        <v>0</v>
      </c>
    </row>
    <row r="2588" spans="1:5" x14ac:dyDescent="0.2">
      <c r="A2588">
        <f>Réponses_Domaines!B2588</f>
        <v>0</v>
      </c>
      <c r="B2588" t="str">
        <f>IFERROR(VLOOKUP(Réponses_Domaines!A2588,Réponses_Répondants!$A$2:$B$5000,2,FALSE),"")</f>
        <v/>
      </c>
      <c r="C2588">
        <f>Réponses_Domaines!D2588</f>
        <v>0</v>
      </c>
      <c r="D2588" t="str">
        <f>B2588&amp;"|"&amp;A2588</f>
        <v>|0</v>
      </c>
      <c r="E2588">
        <f>IF(C2588="","",IF(COUNTIF($D$2:D2588,D2588)=1,1,0))</f>
        <v>0</v>
      </c>
    </row>
    <row r="2589" spans="1:5" x14ac:dyDescent="0.2">
      <c r="A2589">
        <f>Réponses_Domaines!B2589</f>
        <v>0</v>
      </c>
      <c r="B2589" t="str">
        <f>IFERROR(VLOOKUP(Réponses_Domaines!A2589,Réponses_Répondants!$A$2:$B$5000,2,FALSE),"")</f>
        <v/>
      </c>
      <c r="C2589">
        <f>Réponses_Domaines!D2589</f>
        <v>0</v>
      </c>
      <c r="D2589" t="str">
        <f>B2589&amp;"|"&amp;A2589</f>
        <v>|0</v>
      </c>
      <c r="E2589">
        <f>IF(C2589="","",IF(COUNTIF($D$2:D2589,D2589)=1,1,0))</f>
        <v>0</v>
      </c>
    </row>
    <row r="2590" spans="1:5" x14ac:dyDescent="0.2">
      <c r="A2590">
        <f>Réponses_Domaines!B2590</f>
        <v>0</v>
      </c>
      <c r="B2590" t="str">
        <f>IFERROR(VLOOKUP(Réponses_Domaines!A2590,Réponses_Répondants!$A$2:$B$5000,2,FALSE),"")</f>
        <v/>
      </c>
      <c r="C2590">
        <f>Réponses_Domaines!D2590</f>
        <v>0</v>
      </c>
      <c r="D2590" t="str">
        <f>B2590&amp;"|"&amp;A2590</f>
        <v>|0</v>
      </c>
      <c r="E2590">
        <f>IF(C2590="","",IF(COUNTIF($D$2:D2590,D2590)=1,1,0))</f>
        <v>0</v>
      </c>
    </row>
    <row r="2591" spans="1:5" x14ac:dyDescent="0.2">
      <c r="A2591">
        <f>Réponses_Domaines!B2591</f>
        <v>0</v>
      </c>
      <c r="B2591" t="str">
        <f>IFERROR(VLOOKUP(Réponses_Domaines!A2591,Réponses_Répondants!$A$2:$B$5000,2,FALSE),"")</f>
        <v/>
      </c>
      <c r="C2591">
        <f>Réponses_Domaines!D2591</f>
        <v>0</v>
      </c>
      <c r="D2591" t="str">
        <f>B2591&amp;"|"&amp;A2591</f>
        <v>|0</v>
      </c>
      <c r="E2591">
        <f>IF(C2591="","",IF(COUNTIF($D$2:D2591,D2591)=1,1,0))</f>
        <v>0</v>
      </c>
    </row>
    <row r="2592" spans="1:5" x14ac:dyDescent="0.2">
      <c r="A2592">
        <f>Réponses_Domaines!B2592</f>
        <v>0</v>
      </c>
      <c r="B2592" t="str">
        <f>IFERROR(VLOOKUP(Réponses_Domaines!A2592,Réponses_Répondants!$A$2:$B$5000,2,FALSE),"")</f>
        <v/>
      </c>
      <c r="C2592">
        <f>Réponses_Domaines!D2592</f>
        <v>0</v>
      </c>
      <c r="D2592" t="str">
        <f>B2592&amp;"|"&amp;A2592</f>
        <v>|0</v>
      </c>
      <c r="E2592">
        <f>IF(C2592="","",IF(COUNTIF($D$2:D2592,D2592)=1,1,0))</f>
        <v>0</v>
      </c>
    </row>
    <row r="2593" spans="1:5" x14ac:dyDescent="0.2">
      <c r="A2593">
        <f>Réponses_Domaines!B2593</f>
        <v>0</v>
      </c>
      <c r="B2593" t="str">
        <f>IFERROR(VLOOKUP(Réponses_Domaines!A2593,Réponses_Répondants!$A$2:$B$5000,2,FALSE),"")</f>
        <v/>
      </c>
      <c r="C2593">
        <f>Réponses_Domaines!D2593</f>
        <v>0</v>
      </c>
      <c r="D2593" t="str">
        <f>B2593&amp;"|"&amp;A2593</f>
        <v>|0</v>
      </c>
      <c r="E2593">
        <f>IF(C2593="","",IF(COUNTIF($D$2:D2593,D2593)=1,1,0))</f>
        <v>0</v>
      </c>
    </row>
    <row r="2594" spans="1:5" x14ac:dyDescent="0.2">
      <c r="A2594">
        <f>Réponses_Domaines!B2594</f>
        <v>0</v>
      </c>
      <c r="B2594" t="str">
        <f>IFERROR(VLOOKUP(Réponses_Domaines!A2594,Réponses_Répondants!$A$2:$B$5000,2,FALSE),"")</f>
        <v/>
      </c>
      <c r="C2594">
        <f>Réponses_Domaines!D2594</f>
        <v>0</v>
      </c>
      <c r="D2594" t="str">
        <f>B2594&amp;"|"&amp;A2594</f>
        <v>|0</v>
      </c>
      <c r="E2594">
        <f>IF(C2594="","",IF(COUNTIF($D$2:D2594,D2594)=1,1,0))</f>
        <v>0</v>
      </c>
    </row>
    <row r="2595" spans="1:5" x14ac:dyDescent="0.2">
      <c r="A2595">
        <f>Réponses_Domaines!B2595</f>
        <v>0</v>
      </c>
      <c r="B2595" t="str">
        <f>IFERROR(VLOOKUP(Réponses_Domaines!A2595,Réponses_Répondants!$A$2:$B$5000,2,FALSE),"")</f>
        <v/>
      </c>
      <c r="C2595">
        <f>Réponses_Domaines!D2595</f>
        <v>0</v>
      </c>
      <c r="D2595" t="str">
        <f>B2595&amp;"|"&amp;A2595</f>
        <v>|0</v>
      </c>
      <c r="E2595">
        <f>IF(C2595="","",IF(COUNTIF($D$2:D2595,D2595)=1,1,0))</f>
        <v>0</v>
      </c>
    </row>
    <row r="2596" spans="1:5" x14ac:dyDescent="0.2">
      <c r="A2596">
        <f>Réponses_Domaines!B2596</f>
        <v>0</v>
      </c>
      <c r="B2596" t="str">
        <f>IFERROR(VLOOKUP(Réponses_Domaines!A2596,Réponses_Répondants!$A$2:$B$5000,2,FALSE),"")</f>
        <v/>
      </c>
      <c r="C2596">
        <f>Réponses_Domaines!D2596</f>
        <v>0</v>
      </c>
      <c r="D2596" t="str">
        <f>B2596&amp;"|"&amp;A2596</f>
        <v>|0</v>
      </c>
      <c r="E2596">
        <f>IF(C2596="","",IF(COUNTIF($D$2:D2596,D2596)=1,1,0))</f>
        <v>0</v>
      </c>
    </row>
    <row r="2597" spans="1:5" x14ac:dyDescent="0.2">
      <c r="A2597">
        <f>Réponses_Domaines!B2597</f>
        <v>0</v>
      </c>
      <c r="B2597" t="str">
        <f>IFERROR(VLOOKUP(Réponses_Domaines!A2597,Réponses_Répondants!$A$2:$B$5000,2,FALSE),"")</f>
        <v/>
      </c>
      <c r="C2597">
        <f>Réponses_Domaines!D2597</f>
        <v>0</v>
      </c>
      <c r="D2597" t="str">
        <f>B2597&amp;"|"&amp;A2597</f>
        <v>|0</v>
      </c>
      <c r="E2597">
        <f>IF(C2597="","",IF(COUNTIF($D$2:D2597,D2597)=1,1,0))</f>
        <v>0</v>
      </c>
    </row>
    <row r="2598" spans="1:5" x14ac:dyDescent="0.2">
      <c r="A2598">
        <f>Réponses_Domaines!B2598</f>
        <v>0</v>
      </c>
      <c r="B2598" t="str">
        <f>IFERROR(VLOOKUP(Réponses_Domaines!A2598,Réponses_Répondants!$A$2:$B$5000,2,FALSE),"")</f>
        <v/>
      </c>
      <c r="C2598">
        <f>Réponses_Domaines!D2598</f>
        <v>0</v>
      </c>
      <c r="D2598" t="str">
        <f>B2598&amp;"|"&amp;A2598</f>
        <v>|0</v>
      </c>
      <c r="E2598">
        <f>IF(C2598="","",IF(COUNTIF($D$2:D2598,D2598)=1,1,0))</f>
        <v>0</v>
      </c>
    </row>
    <row r="2599" spans="1:5" x14ac:dyDescent="0.2">
      <c r="A2599">
        <f>Réponses_Domaines!B2599</f>
        <v>0</v>
      </c>
      <c r="B2599" t="str">
        <f>IFERROR(VLOOKUP(Réponses_Domaines!A2599,Réponses_Répondants!$A$2:$B$5000,2,FALSE),"")</f>
        <v/>
      </c>
      <c r="C2599">
        <f>Réponses_Domaines!D2599</f>
        <v>0</v>
      </c>
      <c r="D2599" t="str">
        <f>B2599&amp;"|"&amp;A2599</f>
        <v>|0</v>
      </c>
      <c r="E2599">
        <f>IF(C2599="","",IF(COUNTIF($D$2:D2599,D2599)=1,1,0))</f>
        <v>0</v>
      </c>
    </row>
    <row r="2600" spans="1:5" x14ac:dyDescent="0.2">
      <c r="A2600">
        <f>Réponses_Domaines!B2600</f>
        <v>0</v>
      </c>
      <c r="B2600" t="str">
        <f>IFERROR(VLOOKUP(Réponses_Domaines!A2600,Réponses_Répondants!$A$2:$B$5000,2,FALSE),"")</f>
        <v/>
      </c>
      <c r="C2600">
        <f>Réponses_Domaines!D2600</f>
        <v>0</v>
      </c>
      <c r="D2600" t="str">
        <f>B2600&amp;"|"&amp;A2600</f>
        <v>|0</v>
      </c>
      <c r="E2600">
        <f>IF(C2600="","",IF(COUNTIF($D$2:D2600,D2600)=1,1,0))</f>
        <v>0</v>
      </c>
    </row>
    <row r="2601" spans="1:5" x14ac:dyDescent="0.2">
      <c r="A2601">
        <f>Réponses_Domaines!B2601</f>
        <v>0</v>
      </c>
      <c r="B2601" t="str">
        <f>IFERROR(VLOOKUP(Réponses_Domaines!A2601,Réponses_Répondants!$A$2:$B$5000,2,FALSE),"")</f>
        <v/>
      </c>
      <c r="C2601">
        <f>Réponses_Domaines!D2601</f>
        <v>0</v>
      </c>
      <c r="D2601" t="str">
        <f>B2601&amp;"|"&amp;A2601</f>
        <v>|0</v>
      </c>
      <c r="E2601">
        <f>IF(C2601="","",IF(COUNTIF($D$2:D2601,D2601)=1,1,0))</f>
        <v>0</v>
      </c>
    </row>
    <row r="2602" spans="1:5" x14ac:dyDescent="0.2">
      <c r="A2602">
        <f>Réponses_Domaines!B2602</f>
        <v>0</v>
      </c>
      <c r="B2602" t="str">
        <f>IFERROR(VLOOKUP(Réponses_Domaines!A2602,Réponses_Répondants!$A$2:$B$5000,2,FALSE),"")</f>
        <v/>
      </c>
      <c r="C2602">
        <f>Réponses_Domaines!D2602</f>
        <v>0</v>
      </c>
      <c r="D2602" t="str">
        <f>B2602&amp;"|"&amp;A2602</f>
        <v>|0</v>
      </c>
      <c r="E2602">
        <f>IF(C2602="","",IF(COUNTIF($D$2:D2602,D2602)=1,1,0))</f>
        <v>0</v>
      </c>
    </row>
    <row r="2603" spans="1:5" x14ac:dyDescent="0.2">
      <c r="A2603">
        <f>Réponses_Domaines!B2603</f>
        <v>0</v>
      </c>
      <c r="B2603" t="str">
        <f>IFERROR(VLOOKUP(Réponses_Domaines!A2603,Réponses_Répondants!$A$2:$B$5000,2,FALSE),"")</f>
        <v/>
      </c>
      <c r="C2603">
        <f>Réponses_Domaines!D2603</f>
        <v>0</v>
      </c>
      <c r="D2603" t="str">
        <f>B2603&amp;"|"&amp;A2603</f>
        <v>|0</v>
      </c>
      <c r="E2603">
        <f>IF(C2603="","",IF(COUNTIF($D$2:D2603,D2603)=1,1,0))</f>
        <v>0</v>
      </c>
    </row>
    <row r="2604" spans="1:5" x14ac:dyDescent="0.2">
      <c r="A2604">
        <f>Réponses_Domaines!B2604</f>
        <v>0</v>
      </c>
      <c r="B2604" t="str">
        <f>IFERROR(VLOOKUP(Réponses_Domaines!A2604,Réponses_Répondants!$A$2:$B$5000,2,FALSE),"")</f>
        <v/>
      </c>
      <c r="C2604">
        <f>Réponses_Domaines!D2604</f>
        <v>0</v>
      </c>
      <c r="D2604" t="str">
        <f>B2604&amp;"|"&amp;A2604</f>
        <v>|0</v>
      </c>
      <c r="E2604">
        <f>IF(C2604="","",IF(COUNTIF($D$2:D2604,D2604)=1,1,0))</f>
        <v>0</v>
      </c>
    </row>
    <row r="2605" spans="1:5" x14ac:dyDescent="0.2">
      <c r="A2605">
        <f>Réponses_Domaines!B2605</f>
        <v>0</v>
      </c>
      <c r="B2605" t="str">
        <f>IFERROR(VLOOKUP(Réponses_Domaines!A2605,Réponses_Répondants!$A$2:$B$5000,2,FALSE),"")</f>
        <v/>
      </c>
      <c r="C2605">
        <f>Réponses_Domaines!D2605</f>
        <v>0</v>
      </c>
      <c r="D2605" t="str">
        <f>B2605&amp;"|"&amp;A2605</f>
        <v>|0</v>
      </c>
      <c r="E2605">
        <f>IF(C2605="","",IF(COUNTIF($D$2:D2605,D2605)=1,1,0))</f>
        <v>0</v>
      </c>
    </row>
    <row r="2606" spans="1:5" x14ac:dyDescent="0.2">
      <c r="A2606">
        <f>Réponses_Domaines!B2606</f>
        <v>0</v>
      </c>
      <c r="B2606" t="str">
        <f>IFERROR(VLOOKUP(Réponses_Domaines!A2606,Réponses_Répondants!$A$2:$B$5000,2,FALSE),"")</f>
        <v/>
      </c>
      <c r="C2606">
        <f>Réponses_Domaines!D2606</f>
        <v>0</v>
      </c>
      <c r="D2606" t="str">
        <f>B2606&amp;"|"&amp;A2606</f>
        <v>|0</v>
      </c>
      <c r="E2606">
        <f>IF(C2606="","",IF(COUNTIF($D$2:D2606,D2606)=1,1,0))</f>
        <v>0</v>
      </c>
    </row>
    <row r="2607" spans="1:5" x14ac:dyDescent="0.2">
      <c r="A2607">
        <f>Réponses_Domaines!B2607</f>
        <v>0</v>
      </c>
      <c r="B2607" t="str">
        <f>IFERROR(VLOOKUP(Réponses_Domaines!A2607,Réponses_Répondants!$A$2:$B$5000,2,FALSE),"")</f>
        <v/>
      </c>
      <c r="C2607">
        <f>Réponses_Domaines!D2607</f>
        <v>0</v>
      </c>
      <c r="D2607" t="str">
        <f>B2607&amp;"|"&amp;A2607</f>
        <v>|0</v>
      </c>
      <c r="E2607">
        <f>IF(C2607="","",IF(COUNTIF($D$2:D2607,D2607)=1,1,0))</f>
        <v>0</v>
      </c>
    </row>
    <row r="2608" spans="1:5" x14ac:dyDescent="0.2">
      <c r="A2608">
        <f>Réponses_Domaines!B2608</f>
        <v>0</v>
      </c>
      <c r="B2608" t="str">
        <f>IFERROR(VLOOKUP(Réponses_Domaines!A2608,Réponses_Répondants!$A$2:$B$5000,2,FALSE),"")</f>
        <v/>
      </c>
      <c r="C2608">
        <f>Réponses_Domaines!D2608</f>
        <v>0</v>
      </c>
      <c r="D2608" t="str">
        <f>B2608&amp;"|"&amp;A2608</f>
        <v>|0</v>
      </c>
      <c r="E2608">
        <f>IF(C2608="","",IF(COUNTIF($D$2:D2608,D2608)=1,1,0))</f>
        <v>0</v>
      </c>
    </row>
    <row r="2609" spans="1:5" x14ac:dyDescent="0.2">
      <c r="A2609">
        <f>Réponses_Domaines!B2609</f>
        <v>0</v>
      </c>
      <c r="B2609" t="str">
        <f>IFERROR(VLOOKUP(Réponses_Domaines!A2609,Réponses_Répondants!$A$2:$B$5000,2,FALSE),"")</f>
        <v/>
      </c>
      <c r="C2609">
        <f>Réponses_Domaines!D2609</f>
        <v>0</v>
      </c>
      <c r="D2609" t="str">
        <f>B2609&amp;"|"&amp;A2609</f>
        <v>|0</v>
      </c>
      <c r="E2609">
        <f>IF(C2609="","",IF(COUNTIF($D$2:D2609,D2609)=1,1,0))</f>
        <v>0</v>
      </c>
    </row>
    <row r="2610" spans="1:5" x14ac:dyDescent="0.2">
      <c r="A2610">
        <f>Réponses_Domaines!B2610</f>
        <v>0</v>
      </c>
      <c r="B2610" t="str">
        <f>IFERROR(VLOOKUP(Réponses_Domaines!A2610,Réponses_Répondants!$A$2:$B$5000,2,FALSE),"")</f>
        <v/>
      </c>
      <c r="C2610">
        <f>Réponses_Domaines!D2610</f>
        <v>0</v>
      </c>
      <c r="D2610" t="str">
        <f>B2610&amp;"|"&amp;A2610</f>
        <v>|0</v>
      </c>
      <c r="E2610">
        <f>IF(C2610="","",IF(COUNTIF($D$2:D2610,D2610)=1,1,0))</f>
        <v>0</v>
      </c>
    </row>
    <row r="2611" spans="1:5" x14ac:dyDescent="0.2">
      <c r="A2611">
        <f>Réponses_Domaines!B2611</f>
        <v>0</v>
      </c>
      <c r="B2611" t="str">
        <f>IFERROR(VLOOKUP(Réponses_Domaines!A2611,Réponses_Répondants!$A$2:$B$5000,2,FALSE),"")</f>
        <v/>
      </c>
      <c r="C2611">
        <f>Réponses_Domaines!D2611</f>
        <v>0</v>
      </c>
      <c r="D2611" t="str">
        <f>B2611&amp;"|"&amp;A2611</f>
        <v>|0</v>
      </c>
      <c r="E2611">
        <f>IF(C2611="","",IF(COUNTIF($D$2:D2611,D2611)=1,1,0))</f>
        <v>0</v>
      </c>
    </row>
    <row r="2612" spans="1:5" x14ac:dyDescent="0.2">
      <c r="A2612">
        <f>Réponses_Domaines!B2612</f>
        <v>0</v>
      </c>
      <c r="B2612" t="str">
        <f>IFERROR(VLOOKUP(Réponses_Domaines!A2612,Réponses_Répondants!$A$2:$B$5000,2,FALSE),"")</f>
        <v/>
      </c>
      <c r="C2612">
        <f>Réponses_Domaines!D2612</f>
        <v>0</v>
      </c>
      <c r="D2612" t="str">
        <f>B2612&amp;"|"&amp;A2612</f>
        <v>|0</v>
      </c>
      <c r="E2612">
        <f>IF(C2612="","",IF(COUNTIF($D$2:D2612,D2612)=1,1,0))</f>
        <v>0</v>
      </c>
    </row>
    <row r="2613" spans="1:5" x14ac:dyDescent="0.2">
      <c r="A2613">
        <f>Réponses_Domaines!B2613</f>
        <v>0</v>
      </c>
      <c r="B2613" t="str">
        <f>IFERROR(VLOOKUP(Réponses_Domaines!A2613,Réponses_Répondants!$A$2:$B$5000,2,FALSE),"")</f>
        <v/>
      </c>
      <c r="C2613">
        <f>Réponses_Domaines!D2613</f>
        <v>0</v>
      </c>
      <c r="D2613" t="str">
        <f>B2613&amp;"|"&amp;A2613</f>
        <v>|0</v>
      </c>
      <c r="E2613">
        <f>IF(C2613="","",IF(COUNTIF($D$2:D2613,D2613)=1,1,0))</f>
        <v>0</v>
      </c>
    </row>
    <row r="2614" spans="1:5" x14ac:dyDescent="0.2">
      <c r="A2614">
        <f>Réponses_Domaines!B2614</f>
        <v>0</v>
      </c>
      <c r="B2614" t="str">
        <f>IFERROR(VLOOKUP(Réponses_Domaines!A2614,Réponses_Répondants!$A$2:$B$5000,2,FALSE),"")</f>
        <v/>
      </c>
      <c r="C2614">
        <f>Réponses_Domaines!D2614</f>
        <v>0</v>
      </c>
      <c r="D2614" t="str">
        <f>B2614&amp;"|"&amp;A2614</f>
        <v>|0</v>
      </c>
      <c r="E2614">
        <f>IF(C2614="","",IF(COUNTIF($D$2:D2614,D2614)=1,1,0))</f>
        <v>0</v>
      </c>
    </row>
    <row r="2615" spans="1:5" x14ac:dyDescent="0.2">
      <c r="A2615">
        <f>Réponses_Domaines!B2615</f>
        <v>0</v>
      </c>
      <c r="B2615" t="str">
        <f>IFERROR(VLOOKUP(Réponses_Domaines!A2615,Réponses_Répondants!$A$2:$B$5000,2,FALSE),"")</f>
        <v/>
      </c>
      <c r="C2615">
        <f>Réponses_Domaines!D2615</f>
        <v>0</v>
      </c>
      <c r="D2615" t="str">
        <f>B2615&amp;"|"&amp;A2615</f>
        <v>|0</v>
      </c>
      <c r="E2615">
        <f>IF(C2615="","",IF(COUNTIF($D$2:D2615,D2615)=1,1,0))</f>
        <v>0</v>
      </c>
    </row>
    <row r="2616" spans="1:5" x14ac:dyDescent="0.2">
      <c r="A2616">
        <f>Réponses_Domaines!B2616</f>
        <v>0</v>
      </c>
      <c r="B2616" t="str">
        <f>IFERROR(VLOOKUP(Réponses_Domaines!A2616,Réponses_Répondants!$A$2:$B$5000,2,FALSE),"")</f>
        <v/>
      </c>
      <c r="C2616">
        <f>Réponses_Domaines!D2616</f>
        <v>0</v>
      </c>
      <c r="D2616" t="str">
        <f>B2616&amp;"|"&amp;A2616</f>
        <v>|0</v>
      </c>
      <c r="E2616">
        <f>IF(C2616="","",IF(COUNTIF($D$2:D2616,D2616)=1,1,0))</f>
        <v>0</v>
      </c>
    </row>
    <row r="2617" spans="1:5" x14ac:dyDescent="0.2">
      <c r="A2617">
        <f>Réponses_Domaines!B2617</f>
        <v>0</v>
      </c>
      <c r="B2617" t="str">
        <f>IFERROR(VLOOKUP(Réponses_Domaines!A2617,Réponses_Répondants!$A$2:$B$5000,2,FALSE),"")</f>
        <v/>
      </c>
      <c r="C2617">
        <f>Réponses_Domaines!D2617</f>
        <v>0</v>
      </c>
      <c r="D2617" t="str">
        <f>B2617&amp;"|"&amp;A2617</f>
        <v>|0</v>
      </c>
      <c r="E2617">
        <f>IF(C2617="","",IF(COUNTIF($D$2:D2617,D2617)=1,1,0))</f>
        <v>0</v>
      </c>
    </row>
    <row r="2618" spans="1:5" x14ac:dyDescent="0.2">
      <c r="A2618">
        <f>Réponses_Domaines!B2618</f>
        <v>0</v>
      </c>
      <c r="B2618" t="str">
        <f>IFERROR(VLOOKUP(Réponses_Domaines!A2618,Réponses_Répondants!$A$2:$B$5000,2,FALSE),"")</f>
        <v/>
      </c>
      <c r="C2618">
        <f>Réponses_Domaines!D2618</f>
        <v>0</v>
      </c>
      <c r="D2618" t="str">
        <f>B2618&amp;"|"&amp;A2618</f>
        <v>|0</v>
      </c>
      <c r="E2618">
        <f>IF(C2618="","",IF(COUNTIF($D$2:D2618,D2618)=1,1,0))</f>
        <v>0</v>
      </c>
    </row>
    <row r="2619" spans="1:5" x14ac:dyDescent="0.2">
      <c r="A2619">
        <f>Réponses_Domaines!B2619</f>
        <v>0</v>
      </c>
      <c r="B2619" t="str">
        <f>IFERROR(VLOOKUP(Réponses_Domaines!A2619,Réponses_Répondants!$A$2:$B$5000,2,FALSE),"")</f>
        <v/>
      </c>
      <c r="C2619">
        <f>Réponses_Domaines!D2619</f>
        <v>0</v>
      </c>
      <c r="D2619" t="str">
        <f>B2619&amp;"|"&amp;A2619</f>
        <v>|0</v>
      </c>
      <c r="E2619">
        <f>IF(C2619="","",IF(COUNTIF($D$2:D2619,D2619)=1,1,0))</f>
        <v>0</v>
      </c>
    </row>
    <row r="2620" spans="1:5" x14ac:dyDescent="0.2">
      <c r="A2620">
        <f>Réponses_Domaines!B2620</f>
        <v>0</v>
      </c>
      <c r="B2620" t="str">
        <f>IFERROR(VLOOKUP(Réponses_Domaines!A2620,Réponses_Répondants!$A$2:$B$5000,2,FALSE),"")</f>
        <v/>
      </c>
      <c r="C2620">
        <f>Réponses_Domaines!D2620</f>
        <v>0</v>
      </c>
      <c r="D2620" t="str">
        <f>B2620&amp;"|"&amp;A2620</f>
        <v>|0</v>
      </c>
      <c r="E2620">
        <f>IF(C2620="","",IF(COUNTIF($D$2:D2620,D2620)=1,1,0))</f>
        <v>0</v>
      </c>
    </row>
    <row r="2621" spans="1:5" x14ac:dyDescent="0.2">
      <c r="A2621">
        <f>Réponses_Domaines!B2621</f>
        <v>0</v>
      </c>
      <c r="B2621" t="str">
        <f>IFERROR(VLOOKUP(Réponses_Domaines!A2621,Réponses_Répondants!$A$2:$B$5000,2,FALSE),"")</f>
        <v/>
      </c>
      <c r="C2621">
        <f>Réponses_Domaines!D2621</f>
        <v>0</v>
      </c>
      <c r="D2621" t="str">
        <f>B2621&amp;"|"&amp;A2621</f>
        <v>|0</v>
      </c>
      <c r="E2621">
        <f>IF(C2621="","",IF(COUNTIF($D$2:D2621,D2621)=1,1,0))</f>
        <v>0</v>
      </c>
    </row>
    <row r="2622" spans="1:5" x14ac:dyDescent="0.2">
      <c r="A2622">
        <f>Réponses_Domaines!B2622</f>
        <v>0</v>
      </c>
      <c r="B2622" t="str">
        <f>IFERROR(VLOOKUP(Réponses_Domaines!A2622,Réponses_Répondants!$A$2:$B$5000,2,FALSE),"")</f>
        <v/>
      </c>
      <c r="C2622">
        <f>Réponses_Domaines!D2622</f>
        <v>0</v>
      </c>
      <c r="D2622" t="str">
        <f>B2622&amp;"|"&amp;A2622</f>
        <v>|0</v>
      </c>
      <c r="E2622">
        <f>IF(C2622="","",IF(COUNTIF($D$2:D2622,D2622)=1,1,0))</f>
        <v>0</v>
      </c>
    </row>
    <row r="2623" spans="1:5" x14ac:dyDescent="0.2">
      <c r="A2623">
        <f>Réponses_Domaines!B2623</f>
        <v>0</v>
      </c>
      <c r="B2623" t="str">
        <f>IFERROR(VLOOKUP(Réponses_Domaines!A2623,Réponses_Répondants!$A$2:$B$5000,2,FALSE),"")</f>
        <v/>
      </c>
      <c r="C2623">
        <f>Réponses_Domaines!D2623</f>
        <v>0</v>
      </c>
      <c r="D2623" t="str">
        <f>B2623&amp;"|"&amp;A2623</f>
        <v>|0</v>
      </c>
      <c r="E2623">
        <f>IF(C2623="","",IF(COUNTIF($D$2:D2623,D2623)=1,1,0))</f>
        <v>0</v>
      </c>
    </row>
    <row r="2624" spans="1:5" x14ac:dyDescent="0.2">
      <c r="A2624">
        <f>Réponses_Domaines!B2624</f>
        <v>0</v>
      </c>
      <c r="B2624" t="str">
        <f>IFERROR(VLOOKUP(Réponses_Domaines!A2624,Réponses_Répondants!$A$2:$B$5000,2,FALSE),"")</f>
        <v/>
      </c>
      <c r="C2624">
        <f>Réponses_Domaines!D2624</f>
        <v>0</v>
      </c>
      <c r="D2624" t="str">
        <f>B2624&amp;"|"&amp;A2624</f>
        <v>|0</v>
      </c>
      <c r="E2624">
        <f>IF(C2624="","",IF(COUNTIF($D$2:D2624,D2624)=1,1,0))</f>
        <v>0</v>
      </c>
    </row>
    <row r="2625" spans="1:5" x14ac:dyDescent="0.2">
      <c r="A2625">
        <f>Réponses_Domaines!B2625</f>
        <v>0</v>
      </c>
      <c r="B2625" t="str">
        <f>IFERROR(VLOOKUP(Réponses_Domaines!A2625,Réponses_Répondants!$A$2:$B$5000,2,FALSE),"")</f>
        <v/>
      </c>
      <c r="C2625">
        <f>Réponses_Domaines!D2625</f>
        <v>0</v>
      </c>
      <c r="D2625" t="str">
        <f>B2625&amp;"|"&amp;A2625</f>
        <v>|0</v>
      </c>
      <c r="E2625">
        <f>IF(C2625="","",IF(COUNTIF($D$2:D2625,D2625)=1,1,0))</f>
        <v>0</v>
      </c>
    </row>
    <row r="2626" spans="1:5" x14ac:dyDescent="0.2">
      <c r="A2626">
        <f>Réponses_Domaines!B2626</f>
        <v>0</v>
      </c>
      <c r="B2626" t="str">
        <f>IFERROR(VLOOKUP(Réponses_Domaines!A2626,Réponses_Répondants!$A$2:$B$5000,2,FALSE),"")</f>
        <v/>
      </c>
      <c r="C2626">
        <f>Réponses_Domaines!D2626</f>
        <v>0</v>
      </c>
      <c r="D2626" t="str">
        <f>B2626&amp;"|"&amp;A2626</f>
        <v>|0</v>
      </c>
      <c r="E2626">
        <f>IF(C2626="","",IF(COUNTIF($D$2:D2626,D2626)=1,1,0))</f>
        <v>0</v>
      </c>
    </row>
    <row r="2627" spans="1:5" x14ac:dyDescent="0.2">
      <c r="A2627">
        <f>Réponses_Domaines!B2627</f>
        <v>0</v>
      </c>
      <c r="B2627" t="str">
        <f>IFERROR(VLOOKUP(Réponses_Domaines!A2627,Réponses_Répondants!$A$2:$B$5000,2,FALSE),"")</f>
        <v/>
      </c>
      <c r="C2627">
        <f>Réponses_Domaines!D2627</f>
        <v>0</v>
      </c>
      <c r="D2627" t="str">
        <f>B2627&amp;"|"&amp;A2627</f>
        <v>|0</v>
      </c>
      <c r="E2627">
        <f>IF(C2627="","",IF(COUNTIF($D$2:D2627,D2627)=1,1,0))</f>
        <v>0</v>
      </c>
    </row>
    <row r="2628" spans="1:5" x14ac:dyDescent="0.2">
      <c r="A2628">
        <f>Réponses_Domaines!B2628</f>
        <v>0</v>
      </c>
      <c r="B2628" t="str">
        <f>IFERROR(VLOOKUP(Réponses_Domaines!A2628,Réponses_Répondants!$A$2:$B$5000,2,FALSE),"")</f>
        <v/>
      </c>
      <c r="C2628">
        <f>Réponses_Domaines!D2628</f>
        <v>0</v>
      </c>
      <c r="D2628" t="str">
        <f>B2628&amp;"|"&amp;A2628</f>
        <v>|0</v>
      </c>
      <c r="E2628">
        <f>IF(C2628="","",IF(COUNTIF($D$2:D2628,D2628)=1,1,0))</f>
        <v>0</v>
      </c>
    </row>
    <row r="2629" spans="1:5" x14ac:dyDescent="0.2">
      <c r="A2629">
        <f>Réponses_Domaines!B2629</f>
        <v>0</v>
      </c>
      <c r="B2629" t="str">
        <f>IFERROR(VLOOKUP(Réponses_Domaines!A2629,Réponses_Répondants!$A$2:$B$5000,2,FALSE),"")</f>
        <v/>
      </c>
      <c r="C2629">
        <f>Réponses_Domaines!D2629</f>
        <v>0</v>
      </c>
      <c r="D2629" t="str">
        <f>B2629&amp;"|"&amp;A2629</f>
        <v>|0</v>
      </c>
      <c r="E2629">
        <f>IF(C2629="","",IF(COUNTIF($D$2:D2629,D2629)=1,1,0))</f>
        <v>0</v>
      </c>
    </row>
    <row r="2630" spans="1:5" x14ac:dyDescent="0.2">
      <c r="A2630">
        <f>Réponses_Domaines!B2630</f>
        <v>0</v>
      </c>
      <c r="B2630" t="str">
        <f>IFERROR(VLOOKUP(Réponses_Domaines!A2630,Réponses_Répondants!$A$2:$B$5000,2,FALSE),"")</f>
        <v/>
      </c>
      <c r="C2630">
        <f>Réponses_Domaines!D2630</f>
        <v>0</v>
      </c>
      <c r="D2630" t="str">
        <f>B2630&amp;"|"&amp;A2630</f>
        <v>|0</v>
      </c>
      <c r="E2630">
        <f>IF(C2630="","",IF(COUNTIF($D$2:D2630,D2630)=1,1,0))</f>
        <v>0</v>
      </c>
    </row>
    <row r="2631" spans="1:5" x14ac:dyDescent="0.2">
      <c r="A2631">
        <f>Réponses_Domaines!B2631</f>
        <v>0</v>
      </c>
      <c r="B2631" t="str">
        <f>IFERROR(VLOOKUP(Réponses_Domaines!A2631,Réponses_Répondants!$A$2:$B$5000,2,FALSE),"")</f>
        <v/>
      </c>
      <c r="C2631">
        <f>Réponses_Domaines!D2631</f>
        <v>0</v>
      </c>
      <c r="D2631" t="str">
        <f>B2631&amp;"|"&amp;A2631</f>
        <v>|0</v>
      </c>
      <c r="E2631">
        <f>IF(C2631="","",IF(COUNTIF($D$2:D2631,D2631)=1,1,0))</f>
        <v>0</v>
      </c>
    </row>
    <row r="2632" spans="1:5" x14ac:dyDescent="0.2">
      <c r="A2632">
        <f>Réponses_Domaines!B2632</f>
        <v>0</v>
      </c>
      <c r="B2632" t="str">
        <f>IFERROR(VLOOKUP(Réponses_Domaines!A2632,Réponses_Répondants!$A$2:$B$5000,2,FALSE),"")</f>
        <v/>
      </c>
      <c r="C2632">
        <f>Réponses_Domaines!D2632</f>
        <v>0</v>
      </c>
      <c r="D2632" t="str">
        <f>B2632&amp;"|"&amp;A2632</f>
        <v>|0</v>
      </c>
      <c r="E2632">
        <f>IF(C2632="","",IF(COUNTIF($D$2:D2632,D2632)=1,1,0))</f>
        <v>0</v>
      </c>
    </row>
    <row r="2633" spans="1:5" x14ac:dyDescent="0.2">
      <c r="A2633">
        <f>Réponses_Domaines!B2633</f>
        <v>0</v>
      </c>
      <c r="B2633" t="str">
        <f>IFERROR(VLOOKUP(Réponses_Domaines!A2633,Réponses_Répondants!$A$2:$B$5000,2,FALSE),"")</f>
        <v/>
      </c>
      <c r="C2633">
        <f>Réponses_Domaines!D2633</f>
        <v>0</v>
      </c>
      <c r="D2633" t="str">
        <f>B2633&amp;"|"&amp;A2633</f>
        <v>|0</v>
      </c>
      <c r="E2633">
        <f>IF(C2633="","",IF(COUNTIF($D$2:D2633,D2633)=1,1,0))</f>
        <v>0</v>
      </c>
    </row>
    <row r="2634" spans="1:5" x14ac:dyDescent="0.2">
      <c r="A2634">
        <f>Réponses_Domaines!B2634</f>
        <v>0</v>
      </c>
      <c r="B2634" t="str">
        <f>IFERROR(VLOOKUP(Réponses_Domaines!A2634,Réponses_Répondants!$A$2:$B$5000,2,FALSE),"")</f>
        <v/>
      </c>
      <c r="C2634">
        <f>Réponses_Domaines!D2634</f>
        <v>0</v>
      </c>
      <c r="D2634" t="str">
        <f>B2634&amp;"|"&amp;A2634</f>
        <v>|0</v>
      </c>
      <c r="E2634">
        <f>IF(C2634="","",IF(COUNTIF($D$2:D2634,D2634)=1,1,0))</f>
        <v>0</v>
      </c>
    </row>
    <row r="2635" spans="1:5" x14ac:dyDescent="0.2">
      <c r="A2635">
        <f>Réponses_Domaines!B2635</f>
        <v>0</v>
      </c>
      <c r="B2635" t="str">
        <f>IFERROR(VLOOKUP(Réponses_Domaines!A2635,Réponses_Répondants!$A$2:$B$5000,2,FALSE),"")</f>
        <v/>
      </c>
      <c r="C2635">
        <f>Réponses_Domaines!D2635</f>
        <v>0</v>
      </c>
      <c r="D2635" t="str">
        <f>B2635&amp;"|"&amp;A2635</f>
        <v>|0</v>
      </c>
      <c r="E2635">
        <f>IF(C2635="","",IF(COUNTIF($D$2:D2635,D2635)=1,1,0))</f>
        <v>0</v>
      </c>
    </row>
    <row r="2636" spans="1:5" x14ac:dyDescent="0.2">
      <c r="A2636">
        <f>Réponses_Domaines!B2636</f>
        <v>0</v>
      </c>
      <c r="B2636" t="str">
        <f>IFERROR(VLOOKUP(Réponses_Domaines!A2636,Réponses_Répondants!$A$2:$B$5000,2,FALSE),"")</f>
        <v/>
      </c>
      <c r="C2636">
        <f>Réponses_Domaines!D2636</f>
        <v>0</v>
      </c>
      <c r="D2636" t="str">
        <f>B2636&amp;"|"&amp;A2636</f>
        <v>|0</v>
      </c>
      <c r="E2636">
        <f>IF(C2636="","",IF(COUNTIF($D$2:D2636,D2636)=1,1,0))</f>
        <v>0</v>
      </c>
    </row>
    <row r="2637" spans="1:5" x14ac:dyDescent="0.2">
      <c r="A2637">
        <f>Réponses_Domaines!B2637</f>
        <v>0</v>
      </c>
      <c r="B2637" t="str">
        <f>IFERROR(VLOOKUP(Réponses_Domaines!A2637,Réponses_Répondants!$A$2:$B$5000,2,FALSE),"")</f>
        <v/>
      </c>
      <c r="C2637">
        <f>Réponses_Domaines!D2637</f>
        <v>0</v>
      </c>
      <c r="D2637" t="str">
        <f>B2637&amp;"|"&amp;A2637</f>
        <v>|0</v>
      </c>
      <c r="E2637">
        <f>IF(C2637="","",IF(COUNTIF($D$2:D2637,D2637)=1,1,0))</f>
        <v>0</v>
      </c>
    </row>
    <row r="2638" spans="1:5" x14ac:dyDescent="0.2">
      <c r="A2638">
        <f>Réponses_Domaines!B2638</f>
        <v>0</v>
      </c>
      <c r="B2638" t="str">
        <f>IFERROR(VLOOKUP(Réponses_Domaines!A2638,Réponses_Répondants!$A$2:$B$5000,2,FALSE),"")</f>
        <v/>
      </c>
      <c r="C2638">
        <f>Réponses_Domaines!D2638</f>
        <v>0</v>
      </c>
      <c r="D2638" t="str">
        <f>B2638&amp;"|"&amp;A2638</f>
        <v>|0</v>
      </c>
      <c r="E2638">
        <f>IF(C2638="","",IF(COUNTIF($D$2:D2638,D2638)=1,1,0))</f>
        <v>0</v>
      </c>
    </row>
    <row r="2639" spans="1:5" x14ac:dyDescent="0.2">
      <c r="A2639">
        <f>Réponses_Domaines!B2639</f>
        <v>0</v>
      </c>
      <c r="B2639" t="str">
        <f>IFERROR(VLOOKUP(Réponses_Domaines!A2639,Réponses_Répondants!$A$2:$B$5000,2,FALSE),"")</f>
        <v/>
      </c>
      <c r="C2639">
        <f>Réponses_Domaines!D2639</f>
        <v>0</v>
      </c>
      <c r="D2639" t="str">
        <f>B2639&amp;"|"&amp;A2639</f>
        <v>|0</v>
      </c>
      <c r="E2639">
        <f>IF(C2639="","",IF(COUNTIF($D$2:D2639,D2639)=1,1,0))</f>
        <v>0</v>
      </c>
    </row>
    <row r="2640" spans="1:5" x14ac:dyDescent="0.2">
      <c r="A2640">
        <f>Réponses_Domaines!B2640</f>
        <v>0</v>
      </c>
      <c r="B2640" t="str">
        <f>IFERROR(VLOOKUP(Réponses_Domaines!A2640,Réponses_Répondants!$A$2:$B$5000,2,FALSE),"")</f>
        <v/>
      </c>
      <c r="C2640">
        <f>Réponses_Domaines!D2640</f>
        <v>0</v>
      </c>
      <c r="D2640" t="str">
        <f>B2640&amp;"|"&amp;A2640</f>
        <v>|0</v>
      </c>
      <c r="E2640">
        <f>IF(C2640="","",IF(COUNTIF($D$2:D2640,D2640)=1,1,0))</f>
        <v>0</v>
      </c>
    </row>
    <row r="2641" spans="1:5" x14ac:dyDescent="0.2">
      <c r="A2641">
        <f>Réponses_Domaines!B2641</f>
        <v>0</v>
      </c>
      <c r="B2641" t="str">
        <f>IFERROR(VLOOKUP(Réponses_Domaines!A2641,Réponses_Répondants!$A$2:$B$5000,2,FALSE),"")</f>
        <v/>
      </c>
      <c r="C2641">
        <f>Réponses_Domaines!D2641</f>
        <v>0</v>
      </c>
      <c r="D2641" t="str">
        <f>B2641&amp;"|"&amp;A2641</f>
        <v>|0</v>
      </c>
      <c r="E2641">
        <f>IF(C2641="","",IF(COUNTIF($D$2:D2641,D2641)=1,1,0))</f>
        <v>0</v>
      </c>
    </row>
    <row r="2642" spans="1:5" x14ac:dyDescent="0.2">
      <c r="A2642">
        <f>Réponses_Domaines!B2642</f>
        <v>0</v>
      </c>
      <c r="B2642" t="str">
        <f>IFERROR(VLOOKUP(Réponses_Domaines!A2642,Réponses_Répondants!$A$2:$B$5000,2,FALSE),"")</f>
        <v/>
      </c>
      <c r="C2642">
        <f>Réponses_Domaines!D2642</f>
        <v>0</v>
      </c>
      <c r="D2642" t="str">
        <f>B2642&amp;"|"&amp;A2642</f>
        <v>|0</v>
      </c>
      <c r="E2642">
        <f>IF(C2642="","",IF(COUNTIF($D$2:D2642,D2642)=1,1,0))</f>
        <v>0</v>
      </c>
    </row>
    <row r="2643" spans="1:5" x14ac:dyDescent="0.2">
      <c r="A2643">
        <f>Réponses_Domaines!B2643</f>
        <v>0</v>
      </c>
      <c r="B2643" t="str">
        <f>IFERROR(VLOOKUP(Réponses_Domaines!A2643,Réponses_Répondants!$A$2:$B$5000,2,FALSE),"")</f>
        <v/>
      </c>
      <c r="C2643">
        <f>Réponses_Domaines!D2643</f>
        <v>0</v>
      </c>
      <c r="D2643" t="str">
        <f>B2643&amp;"|"&amp;A2643</f>
        <v>|0</v>
      </c>
      <c r="E2643">
        <f>IF(C2643="","",IF(COUNTIF($D$2:D2643,D2643)=1,1,0))</f>
        <v>0</v>
      </c>
    </row>
    <row r="2644" spans="1:5" x14ac:dyDescent="0.2">
      <c r="A2644">
        <f>Réponses_Domaines!B2644</f>
        <v>0</v>
      </c>
      <c r="B2644" t="str">
        <f>IFERROR(VLOOKUP(Réponses_Domaines!A2644,Réponses_Répondants!$A$2:$B$5000,2,FALSE),"")</f>
        <v/>
      </c>
      <c r="C2644">
        <f>Réponses_Domaines!D2644</f>
        <v>0</v>
      </c>
      <c r="D2644" t="str">
        <f>B2644&amp;"|"&amp;A2644</f>
        <v>|0</v>
      </c>
      <c r="E2644">
        <f>IF(C2644="","",IF(COUNTIF($D$2:D2644,D2644)=1,1,0))</f>
        <v>0</v>
      </c>
    </row>
    <row r="2645" spans="1:5" x14ac:dyDescent="0.2">
      <c r="A2645">
        <f>Réponses_Domaines!B2645</f>
        <v>0</v>
      </c>
      <c r="B2645" t="str">
        <f>IFERROR(VLOOKUP(Réponses_Domaines!A2645,Réponses_Répondants!$A$2:$B$5000,2,FALSE),"")</f>
        <v/>
      </c>
      <c r="C2645">
        <f>Réponses_Domaines!D2645</f>
        <v>0</v>
      </c>
      <c r="D2645" t="str">
        <f>B2645&amp;"|"&amp;A2645</f>
        <v>|0</v>
      </c>
      <c r="E2645">
        <f>IF(C2645="","",IF(COUNTIF($D$2:D2645,D2645)=1,1,0))</f>
        <v>0</v>
      </c>
    </row>
    <row r="2646" spans="1:5" x14ac:dyDescent="0.2">
      <c r="A2646">
        <f>Réponses_Domaines!B2646</f>
        <v>0</v>
      </c>
      <c r="B2646" t="str">
        <f>IFERROR(VLOOKUP(Réponses_Domaines!A2646,Réponses_Répondants!$A$2:$B$5000,2,FALSE),"")</f>
        <v/>
      </c>
      <c r="C2646">
        <f>Réponses_Domaines!D2646</f>
        <v>0</v>
      </c>
      <c r="D2646" t="str">
        <f>B2646&amp;"|"&amp;A2646</f>
        <v>|0</v>
      </c>
      <c r="E2646">
        <f>IF(C2646="","",IF(COUNTIF($D$2:D2646,D2646)=1,1,0))</f>
        <v>0</v>
      </c>
    </row>
    <row r="2647" spans="1:5" x14ac:dyDescent="0.2">
      <c r="A2647">
        <f>Réponses_Domaines!B2647</f>
        <v>0</v>
      </c>
      <c r="B2647" t="str">
        <f>IFERROR(VLOOKUP(Réponses_Domaines!A2647,Réponses_Répondants!$A$2:$B$5000,2,FALSE),"")</f>
        <v/>
      </c>
      <c r="C2647">
        <f>Réponses_Domaines!D2647</f>
        <v>0</v>
      </c>
      <c r="D2647" t="str">
        <f>B2647&amp;"|"&amp;A2647</f>
        <v>|0</v>
      </c>
      <c r="E2647">
        <f>IF(C2647="","",IF(COUNTIF($D$2:D2647,D2647)=1,1,0))</f>
        <v>0</v>
      </c>
    </row>
    <row r="2648" spans="1:5" x14ac:dyDescent="0.2">
      <c r="A2648">
        <f>Réponses_Domaines!B2648</f>
        <v>0</v>
      </c>
      <c r="B2648" t="str">
        <f>IFERROR(VLOOKUP(Réponses_Domaines!A2648,Réponses_Répondants!$A$2:$B$5000,2,FALSE),"")</f>
        <v/>
      </c>
      <c r="C2648">
        <f>Réponses_Domaines!D2648</f>
        <v>0</v>
      </c>
      <c r="D2648" t="str">
        <f>B2648&amp;"|"&amp;A2648</f>
        <v>|0</v>
      </c>
      <c r="E2648">
        <f>IF(C2648="","",IF(COUNTIF($D$2:D2648,D2648)=1,1,0))</f>
        <v>0</v>
      </c>
    </row>
    <row r="2649" spans="1:5" x14ac:dyDescent="0.2">
      <c r="A2649">
        <f>Réponses_Domaines!B2649</f>
        <v>0</v>
      </c>
      <c r="B2649" t="str">
        <f>IFERROR(VLOOKUP(Réponses_Domaines!A2649,Réponses_Répondants!$A$2:$B$5000,2,FALSE),"")</f>
        <v/>
      </c>
      <c r="C2649">
        <f>Réponses_Domaines!D2649</f>
        <v>0</v>
      </c>
      <c r="D2649" t="str">
        <f>B2649&amp;"|"&amp;A2649</f>
        <v>|0</v>
      </c>
      <c r="E2649">
        <f>IF(C2649="","",IF(COUNTIF($D$2:D2649,D2649)=1,1,0))</f>
        <v>0</v>
      </c>
    </row>
    <row r="2650" spans="1:5" x14ac:dyDescent="0.2">
      <c r="A2650">
        <f>Réponses_Domaines!B2650</f>
        <v>0</v>
      </c>
      <c r="B2650" t="str">
        <f>IFERROR(VLOOKUP(Réponses_Domaines!A2650,Réponses_Répondants!$A$2:$B$5000,2,FALSE),"")</f>
        <v/>
      </c>
      <c r="C2650">
        <f>Réponses_Domaines!D2650</f>
        <v>0</v>
      </c>
      <c r="D2650" t="str">
        <f>B2650&amp;"|"&amp;A2650</f>
        <v>|0</v>
      </c>
      <c r="E2650">
        <f>IF(C2650="","",IF(COUNTIF($D$2:D2650,D2650)=1,1,0))</f>
        <v>0</v>
      </c>
    </row>
    <row r="2651" spans="1:5" x14ac:dyDescent="0.2">
      <c r="A2651">
        <f>Réponses_Domaines!B2651</f>
        <v>0</v>
      </c>
      <c r="B2651" t="str">
        <f>IFERROR(VLOOKUP(Réponses_Domaines!A2651,Réponses_Répondants!$A$2:$B$5000,2,FALSE),"")</f>
        <v/>
      </c>
      <c r="C2651">
        <f>Réponses_Domaines!D2651</f>
        <v>0</v>
      </c>
      <c r="D2651" t="str">
        <f>B2651&amp;"|"&amp;A2651</f>
        <v>|0</v>
      </c>
      <c r="E2651">
        <f>IF(C2651="","",IF(COUNTIF($D$2:D2651,D2651)=1,1,0))</f>
        <v>0</v>
      </c>
    </row>
    <row r="2652" spans="1:5" x14ac:dyDescent="0.2">
      <c r="A2652">
        <f>Réponses_Domaines!B2652</f>
        <v>0</v>
      </c>
      <c r="B2652" t="str">
        <f>IFERROR(VLOOKUP(Réponses_Domaines!A2652,Réponses_Répondants!$A$2:$B$5000,2,FALSE),"")</f>
        <v/>
      </c>
      <c r="C2652">
        <f>Réponses_Domaines!D2652</f>
        <v>0</v>
      </c>
      <c r="D2652" t="str">
        <f>B2652&amp;"|"&amp;A2652</f>
        <v>|0</v>
      </c>
      <c r="E2652">
        <f>IF(C2652="","",IF(COUNTIF($D$2:D2652,D2652)=1,1,0))</f>
        <v>0</v>
      </c>
    </row>
    <row r="2653" spans="1:5" x14ac:dyDescent="0.2">
      <c r="A2653">
        <f>Réponses_Domaines!B2653</f>
        <v>0</v>
      </c>
      <c r="B2653" t="str">
        <f>IFERROR(VLOOKUP(Réponses_Domaines!A2653,Réponses_Répondants!$A$2:$B$5000,2,FALSE),"")</f>
        <v/>
      </c>
      <c r="C2653">
        <f>Réponses_Domaines!D2653</f>
        <v>0</v>
      </c>
      <c r="D2653" t="str">
        <f>B2653&amp;"|"&amp;A2653</f>
        <v>|0</v>
      </c>
      <c r="E2653">
        <f>IF(C2653="","",IF(COUNTIF($D$2:D2653,D2653)=1,1,0))</f>
        <v>0</v>
      </c>
    </row>
    <row r="2654" spans="1:5" x14ac:dyDescent="0.2">
      <c r="A2654">
        <f>Réponses_Domaines!B2654</f>
        <v>0</v>
      </c>
      <c r="B2654" t="str">
        <f>IFERROR(VLOOKUP(Réponses_Domaines!A2654,Réponses_Répondants!$A$2:$B$5000,2,FALSE),"")</f>
        <v/>
      </c>
      <c r="C2654">
        <f>Réponses_Domaines!D2654</f>
        <v>0</v>
      </c>
      <c r="D2654" t="str">
        <f>B2654&amp;"|"&amp;A2654</f>
        <v>|0</v>
      </c>
      <c r="E2654">
        <f>IF(C2654="","",IF(COUNTIF($D$2:D2654,D2654)=1,1,0))</f>
        <v>0</v>
      </c>
    </row>
    <row r="2655" spans="1:5" x14ac:dyDescent="0.2">
      <c r="A2655">
        <f>Réponses_Domaines!B2655</f>
        <v>0</v>
      </c>
      <c r="B2655" t="str">
        <f>IFERROR(VLOOKUP(Réponses_Domaines!A2655,Réponses_Répondants!$A$2:$B$5000,2,FALSE),"")</f>
        <v/>
      </c>
      <c r="C2655">
        <f>Réponses_Domaines!D2655</f>
        <v>0</v>
      </c>
      <c r="D2655" t="str">
        <f>B2655&amp;"|"&amp;A2655</f>
        <v>|0</v>
      </c>
      <c r="E2655">
        <f>IF(C2655="","",IF(COUNTIF($D$2:D2655,D2655)=1,1,0))</f>
        <v>0</v>
      </c>
    </row>
    <row r="2656" spans="1:5" x14ac:dyDescent="0.2">
      <c r="A2656">
        <f>Réponses_Domaines!B2656</f>
        <v>0</v>
      </c>
      <c r="B2656" t="str">
        <f>IFERROR(VLOOKUP(Réponses_Domaines!A2656,Réponses_Répondants!$A$2:$B$5000,2,FALSE),"")</f>
        <v/>
      </c>
      <c r="C2656">
        <f>Réponses_Domaines!D2656</f>
        <v>0</v>
      </c>
      <c r="D2656" t="str">
        <f>B2656&amp;"|"&amp;A2656</f>
        <v>|0</v>
      </c>
      <c r="E2656">
        <f>IF(C2656="","",IF(COUNTIF($D$2:D2656,D2656)=1,1,0))</f>
        <v>0</v>
      </c>
    </row>
    <row r="2657" spans="1:5" x14ac:dyDescent="0.2">
      <c r="A2657">
        <f>Réponses_Domaines!B2657</f>
        <v>0</v>
      </c>
      <c r="B2657" t="str">
        <f>IFERROR(VLOOKUP(Réponses_Domaines!A2657,Réponses_Répondants!$A$2:$B$5000,2,FALSE),"")</f>
        <v/>
      </c>
      <c r="C2657">
        <f>Réponses_Domaines!D2657</f>
        <v>0</v>
      </c>
      <c r="D2657" t="str">
        <f>B2657&amp;"|"&amp;A2657</f>
        <v>|0</v>
      </c>
      <c r="E2657">
        <f>IF(C2657="","",IF(COUNTIF($D$2:D2657,D2657)=1,1,0))</f>
        <v>0</v>
      </c>
    </row>
    <row r="2658" spans="1:5" x14ac:dyDescent="0.2">
      <c r="A2658">
        <f>Réponses_Domaines!B2658</f>
        <v>0</v>
      </c>
      <c r="B2658" t="str">
        <f>IFERROR(VLOOKUP(Réponses_Domaines!A2658,Réponses_Répondants!$A$2:$B$5000,2,FALSE),"")</f>
        <v/>
      </c>
      <c r="C2658">
        <f>Réponses_Domaines!D2658</f>
        <v>0</v>
      </c>
      <c r="D2658" t="str">
        <f>B2658&amp;"|"&amp;A2658</f>
        <v>|0</v>
      </c>
      <c r="E2658">
        <f>IF(C2658="","",IF(COUNTIF($D$2:D2658,D2658)=1,1,0))</f>
        <v>0</v>
      </c>
    </row>
    <row r="2659" spans="1:5" x14ac:dyDescent="0.2">
      <c r="A2659">
        <f>Réponses_Domaines!B2659</f>
        <v>0</v>
      </c>
      <c r="B2659" t="str">
        <f>IFERROR(VLOOKUP(Réponses_Domaines!A2659,Réponses_Répondants!$A$2:$B$5000,2,FALSE),"")</f>
        <v/>
      </c>
      <c r="C2659">
        <f>Réponses_Domaines!D2659</f>
        <v>0</v>
      </c>
      <c r="D2659" t="str">
        <f>B2659&amp;"|"&amp;A2659</f>
        <v>|0</v>
      </c>
      <c r="E2659">
        <f>IF(C2659="","",IF(COUNTIF($D$2:D2659,D2659)=1,1,0))</f>
        <v>0</v>
      </c>
    </row>
    <row r="2660" spans="1:5" x14ac:dyDescent="0.2">
      <c r="A2660">
        <f>Réponses_Domaines!B2660</f>
        <v>0</v>
      </c>
      <c r="B2660" t="str">
        <f>IFERROR(VLOOKUP(Réponses_Domaines!A2660,Réponses_Répondants!$A$2:$B$5000,2,FALSE),"")</f>
        <v/>
      </c>
      <c r="C2660">
        <f>Réponses_Domaines!D2660</f>
        <v>0</v>
      </c>
      <c r="D2660" t="str">
        <f>B2660&amp;"|"&amp;A2660</f>
        <v>|0</v>
      </c>
      <c r="E2660">
        <f>IF(C2660="","",IF(COUNTIF($D$2:D2660,D2660)=1,1,0))</f>
        <v>0</v>
      </c>
    </row>
    <row r="2661" spans="1:5" x14ac:dyDescent="0.2">
      <c r="A2661">
        <f>Réponses_Domaines!B2661</f>
        <v>0</v>
      </c>
      <c r="B2661" t="str">
        <f>IFERROR(VLOOKUP(Réponses_Domaines!A2661,Réponses_Répondants!$A$2:$B$5000,2,FALSE),"")</f>
        <v/>
      </c>
      <c r="C2661">
        <f>Réponses_Domaines!D2661</f>
        <v>0</v>
      </c>
      <c r="D2661" t="str">
        <f>B2661&amp;"|"&amp;A2661</f>
        <v>|0</v>
      </c>
      <c r="E2661">
        <f>IF(C2661="","",IF(COUNTIF($D$2:D2661,D2661)=1,1,0))</f>
        <v>0</v>
      </c>
    </row>
    <row r="2662" spans="1:5" x14ac:dyDescent="0.2">
      <c r="A2662">
        <f>Réponses_Domaines!B2662</f>
        <v>0</v>
      </c>
      <c r="B2662" t="str">
        <f>IFERROR(VLOOKUP(Réponses_Domaines!A2662,Réponses_Répondants!$A$2:$B$5000,2,FALSE),"")</f>
        <v/>
      </c>
      <c r="C2662">
        <f>Réponses_Domaines!D2662</f>
        <v>0</v>
      </c>
      <c r="D2662" t="str">
        <f>B2662&amp;"|"&amp;A2662</f>
        <v>|0</v>
      </c>
      <c r="E2662">
        <f>IF(C2662="","",IF(COUNTIF($D$2:D2662,D2662)=1,1,0))</f>
        <v>0</v>
      </c>
    </row>
    <row r="2663" spans="1:5" x14ac:dyDescent="0.2">
      <c r="A2663">
        <f>Réponses_Domaines!B2663</f>
        <v>0</v>
      </c>
      <c r="B2663" t="str">
        <f>IFERROR(VLOOKUP(Réponses_Domaines!A2663,Réponses_Répondants!$A$2:$B$5000,2,FALSE),"")</f>
        <v/>
      </c>
      <c r="C2663">
        <f>Réponses_Domaines!D2663</f>
        <v>0</v>
      </c>
      <c r="D2663" t="str">
        <f>B2663&amp;"|"&amp;A2663</f>
        <v>|0</v>
      </c>
      <c r="E2663">
        <f>IF(C2663="","",IF(COUNTIF($D$2:D2663,D2663)=1,1,0))</f>
        <v>0</v>
      </c>
    </row>
    <row r="2664" spans="1:5" x14ac:dyDescent="0.2">
      <c r="A2664">
        <f>Réponses_Domaines!B2664</f>
        <v>0</v>
      </c>
      <c r="B2664" t="str">
        <f>IFERROR(VLOOKUP(Réponses_Domaines!A2664,Réponses_Répondants!$A$2:$B$5000,2,FALSE),"")</f>
        <v/>
      </c>
      <c r="C2664">
        <f>Réponses_Domaines!D2664</f>
        <v>0</v>
      </c>
      <c r="D2664" t="str">
        <f>B2664&amp;"|"&amp;A2664</f>
        <v>|0</v>
      </c>
      <c r="E2664">
        <f>IF(C2664="","",IF(COUNTIF($D$2:D2664,D2664)=1,1,0))</f>
        <v>0</v>
      </c>
    </row>
    <row r="2665" spans="1:5" x14ac:dyDescent="0.2">
      <c r="A2665">
        <f>Réponses_Domaines!B2665</f>
        <v>0</v>
      </c>
      <c r="B2665" t="str">
        <f>IFERROR(VLOOKUP(Réponses_Domaines!A2665,Réponses_Répondants!$A$2:$B$5000,2,FALSE),"")</f>
        <v/>
      </c>
      <c r="C2665">
        <f>Réponses_Domaines!D2665</f>
        <v>0</v>
      </c>
      <c r="D2665" t="str">
        <f>B2665&amp;"|"&amp;A2665</f>
        <v>|0</v>
      </c>
      <c r="E2665">
        <f>IF(C2665="","",IF(COUNTIF($D$2:D2665,D2665)=1,1,0))</f>
        <v>0</v>
      </c>
    </row>
    <row r="2666" spans="1:5" x14ac:dyDescent="0.2">
      <c r="A2666">
        <f>Réponses_Domaines!B2666</f>
        <v>0</v>
      </c>
      <c r="B2666" t="str">
        <f>IFERROR(VLOOKUP(Réponses_Domaines!A2666,Réponses_Répondants!$A$2:$B$5000,2,FALSE),"")</f>
        <v/>
      </c>
      <c r="C2666">
        <f>Réponses_Domaines!D2666</f>
        <v>0</v>
      </c>
      <c r="D2666" t="str">
        <f>B2666&amp;"|"&amp;A2666</f>
        <v>|0</v>
      </c>
      <c r="E2666">
        <f>IF(C2666="","",IF(COUNTIF($D$2:D2666,D2666)=1,1,0))</f>
        <v>0</v>
      </c>
    </row>
    <row r="2667" spans="1:5" x14ac:dyDescent="0.2">
      <c r="A2667">
        <f>Réponses_Domaines!B2667</f>
        <v>0</v>
      </c>
      <c r="B2667" t="str">
        <f>IFERROR(VLOOKUP(Réponses_Domaines!A2667,Réponses_Répondants!$A$2:$B$5000,2,FALSE),"")</f>
        <v/>
      </c>
      <c r="C2667">
        <f>Réponses_Domaines!D2667</f>
        <v>0</v>
      </c>
      <c r="D2667" t="str">
        <f>B2667&amp;"|"&amp;A2667</f>
        <v>|0</v>
      </c>
      <c r="E2667">
        <f>IF(C2667="","",IF(COUNTIF($D$2:D2667,D2667)=1,1,0))</f>
        <v>0</v>
      </c>
    </row>
    <row r="2668" spans="1:5" x14ac:dyDescent="0.2">
      <c r="A2668">
        <f>Réponses_Domaines!B2668</f>
        <v>0</v>
      </c>
      <c r="B2668" t="str">
        <f>IFERROR(VLOOKUP(Réponses_Domaines!A2668,Réponses_Répondants!$A$2:$B$5000,2,FALSE),"")</f>
        <v/>
      </c>
      <c r="C2668">
        <f>Réponses_Domaines!D2668</f>
        <v>0</v>
      </c>
      <c r="D2668" t="str">
        <f>B2668&amp;"|"&amp;A2668</f>
        <v>|0</v>
      </c>
      <c r="E2668">
        <f>IF(C2668="","",IF(COUNTIF($D$2:D2668,D2668)=1,1,0))</f>
        <v>0</v>
      </c>
    </row>
    <row r="2669" spans="1:5" x14ac:dyDescent="0.2">
      <c r="A2669">
        <f>Réponses_Domaines!B2669</f>
        <v>0</v>
      </c>
      <c r="B2669" t="str">
        <f>IFERROR(VLOOKUP(Réponses_Domaines!A2669,Réponses_Répondants!$A$2:$B$5000,2,FALSE),"")</f>
        <v/>
      </c>
      <c r="C2669">
        <f>Réponses_Domaines!D2669</f>
        <v>0</v>
      </c>
      <c r="D2669" t="str">
        <f>B2669&amp;"|"&amp;A2669</f>
        <v>|0</v>
      </c>
      <c r="E2669">
        <f>IF(C2669="","",IF(COUNTIF($D$2:D2669,D2669)=1,1,0))</f>
        <v>0</v>
      </c>
    </row>
    <row r="2670" spans="1:5" x14ac:dyDescent="0.2">
      <c r="A2670">
        <f>Réponses_Domaines!B2670</f>
        <v>0</v>
      </c>
      <c r="B2670" t="str">
        <f>IFERROR(VLOOKUP(Réponses_Domaines!A2670,Réponses_Répondants!$A$2:$B$5000,2,FALSE),"")</f>
        <v/>
      </c>
      <c r="C2670">
        <f>Réponses_Domaines!D2670</f>
        <v>0</v>
      </c>
      <c r="D2670" t="str">
        <f>B2670&amp;"|"&amp;A2670</f>
        <v>|0</v>
      </c>
      <c r="E2670">
        <f>IF(C2670="","",IF(COUNTIF($D$2:D2670,D2670)=1,1,0))</f>
        <v>0</v>
      </c>
    </row>
    <row r="2671" spans="1:5" x14ac:dyDescent="0.2">
      <c r="A2671">
        <f>Réponses_Domaines!B2671</f>
        <v>0</v>
      </c>
      <c r="B2671" t="str">
        <f>IFERROR(VLOOKUP(Réponses_Domaines!A2671,Réponses_Répondants!$A$2:$B$5000,2,FALSE),"")</f>
        <v/>
      </c>
      <c r="C2671">
        <f>Réponses_Domaines!D2671</f>
        <v>0</v>
      </c>
      <c r="D2671" t="str">
        <f>B2671&amp;"|"&amp;A2671</f>
        <v>|0</v>
      </c>
      <c r="E2671">
        <f>IF(C2671="","",IF(COUNTIF($D$2:D2671,D2671)=1,1,0))</f>
        <v>0</v>
      </c>
    </row>
    <row r="2672" spans="1:5" x14ac:dyDescent="0.2">
      <c r="A2672">
        <f>Réponses_Domaines!B2672</f>
        <v>0</v>
      </c>
      <c r="B2672" t="str">
        <f>IFERROR(VLOOKUP(Réponses_Domaines!A2672,Réponses_Répondants!$A$2:$B$5000,2,FALSE),"")</f>
        <v/>
      </c>
      <c r="C2672">
        <f>Réponses_Domaines!D2672</f>
        <v>0</v>
      </c>
      <c r="D2672" t="str">
        <f>B2672&amp;"|"&amp;A2672</f>
        <v>|0</v>
      </c>
      <c r="E2672">
        <f>IF(C2672="","",IF(COUNTIF($D$2:D2672,D2672)=1,1,0))</f>
        <v>0</v>
      </c>
    </row>
    <row r="2673" spans="1:5" x14ac:dyDescent="0.2">
      <c r="A2673">
        <f>Réponses_Domaines!B2673</f>
        <v>0</v>
      </c>
      <c r="B2673" t="str">
        <f>IFERROR(VLOOKUP(Réponses_Domaines!A2673,Réponses_Répondants!$A$2:$B$5000,2,FALSE),"")</f>
        <v/>
      </c>
      <c r="C2673">
        <f>Réponses_Domaines!D2673</f>
        <v>0</v>
      </c>
      <c r="D2673" t="str">
        <f>B2673&amp;"|"&amp;A2673</f>
        <v>|0</v>
      </c>
      <c r="E2673">
        <f>IF(C2673="","",IF(COUNTIF($D$2:D2673,D2673)=1,1,0))</f>
        <v>0</v>
      </c>
    </row>
    <row r="2674" spans="1:5" x14ac:dyDescent="0.2">
      <c r="A2674">
        <f>Réponses_Domaines!B2674</f>
        <v>0</v>
      </c>
      <c r="B2674" t="str">
        <f>IFERROR(VLOOKUP(Réponses_Domaines!A2674,Réponses_Répondants!$A$2:$B$5000,2,FALSE),"")</f>
        <v/>
      </c>
      <c r="C2674">
        <f>Réponses_Domaines!D2674</f>
        <v>0</v>
      </c>
      <c r="D2674" t="str">
        <f>B2674&amp;"|"&amp;A2674</f>
        <v>|0</v>
      </c>
      <c r="E2674">
        <f>IF(C2674="","",IF(COUNTIF($D$2:D2674,D2674)=1,1,0))</f>
        <v>0</v>
      </c>
    </row>
    <row r="2675" spans="1:5" x14ac:dyDescent="0.2">
      <c r="A2675">
        <f>Réponses_Domaines!B2675</f>
        <v>0</v>
      </c>
      <c r="B2675" t="str">
        <f>IFERROR(VLOOKUP(Réponses_Domaines!A2675,Réponses_Répondants!$A$2:$B$5000,2,FALSE),"")</f>
        <v/>
      </c>
      <c r="C2675">
        <f>Réponses_Domaines!D2675</f>
        <v>0</v>
      </c>
      <c r="D2675" t="str">
        <f>B2675&amp;"|"&amp;A2675</f>
        <v>|0</v>
      </c>
      <c r="E2675">
        <f>IF(C2675="","",IF(COUNTIF($D$2:D2675,D2675)=1,1,0))</f>
        <v>0</v>
      </c>
    </row>
    <row r="2676" spans="1:5" x14ac:dyDescent="0.2">
      <c r="A2676">
        <f>Réponses_Domaines!B2676</f>
        <v>0</v>
      </c>
      <c r="B2676" t="str">
        <f>IFERROR(VLOOKUP(Réponses_Domaines!A2676,Réponses_Répondants!$A$2:$B$5000,2,FALSE),"")</f>
        <v/>
      </c>
      <c r="C2676">
        <f>Réponses_Domaines!D2676</f>
        <v>0</v>
      </c>
      <c r="D2676" t="str">
        <f>B2676&amp;"|"&amp;A2676</f>
        <v>|0</v>
      </c>
      <c r="E2676">
        <f>IF(C2676="","",IF(COUNTIF($D$2:D2676,D2676)=1,1,0))</f>
        <v>0</v>
      </c>
    </row>
    <row r="2677" spans="1:5" x14ac:dyDescent="0.2">
      <c r="A2677">
        <f>Réponses_Domaines!B2677</f>
        <v>0</v>
      </c>
      <c r="B2677" t="str">
        <f>IFERROR(VLOOKUP(Réponses_Domaines!A2677,Réponses_Répondants!$A$2:$B$5000,2,FALSE),"")</f>
        <v/>
      </c>
      <c r="C2677">
        <f>Réponses_Domaines!D2677</f>
        <v>0</v>
      </c>
      <c r="D2677" t="str">
        <f>B2677&amp;"|"&amp;A2677</f>
        <v>|0</v>
      </c>
      <c r="E2677">
        <f>IF(C2677="","",IF(COUNTIF($D$2:D2677,D2677)=1,1,0))</f>
        <v>0</v>
      </c>
    </row>
    <row r="2678" spans="1:5" x14ac:dyDescent="0.2">
      <c r="A2678">
        <f>Réponses_Domaines!B2678</f>
        <v>0</v>
      </c>
      <c r="B2678" t="str">
        <f>IFERROR(VLOOKUP(Réponses_Domaines!A2678,Réponses_Répondants!$A$2:$B$5000,2,FALSE),"")</f>
        <v/>
      </c>
      <c r="C2678">
        <f>Réponses_Domaines!D2678</f>
        <v>0</v>
      </c>
      <c r="D2678" t="str">
        <f>B2678&amp;"|"&amp;A2678</f>
        <v>|0</v>
      </c>
      <c r="E2678">
        <f>IF(C2678="","",IF(COUNTIF($D$2:D2678,D2678)=1,1,0))</f>
        <v>0</v>
      </c>
    </row>
    <row r="2679" spans="1:5" x14ac:dyDescent="0.2">
      <c r="A2679">
        <f>Réponses_Domaines!B2679</f>
        <v>0</v>
      </c>
      <c r="B2679" t="str">
        <f>IFERROR(VLOOKUP(Réponses_Domaines!A2679,Réponses_Répondants!$A$2:$B$5000,2,FALSE),"")</f>
        <v/>
      </c>
      <c r="C2679">
        <f>Réponses_Domaines!D2679</f>
        <v>0</v>
      </c>
      <c r="D2679" t="str">
        <f>B2679&amp;"|"&amp;A2679</f>
        <v>|0</v>
      </c>
      <c r="E2679">
        <f>IF(C2679="","",IF(COUNTIF($D$2:D2679,D2679)=1,1,0))</f>
        <v>0</v>
      </c>
    </row>
    <row r="2680" spans="1:5" x14ac:dyDescent="0.2">
      <c r="A2680">
        <f>Réponses_Domaines!B2680</f>
        <v>0</v>
      </c>
      <c r="B2680" t="str">
        <f>IFERROR(VLOOKUP(Réponses_Domaines!A2680,Réponses_Répondants!$A$2:$B$5000,2,FALSE),"")</f>
        <v/>
      </c>
      <c r="C2680">
        <f>Réponses_Domaines!D2680</f>
        <v>0</v>
      </c>
      <c r="D2680" t="str">
        <f>B2680&amp;"|"&amp;A2680</f>
        <v>|0</v>
      </c>
      <c r="E2680">
        <f>IF(C2680="","",IF(COUNTIF($D$2:D2680,D2680)=1,1,0))</f>
        <v>0</v>
      </c>
    </row>
    <row r="2681" spans="1:5" x14ac:dyDescent="0.2">
      <c r="A2681">
        <f>Réponses_Domaines!B2681</f>
        <v>0</v>
      </c>
      <c r="B2681" t="str">
        <f>IFERROR(VLOOKUP(Réponses_Domaines!A2681,Réponses_Répondants!$A$2:$B$5000,2,FALSE),"")</f>
        <v/>
      </c>
      <c r="C2681">
        <f>Réponses_Domaines!D2681</f>
        <v>0</v>
      </c>
      <c r="D2681" t="str">
        <f>B2681&amp;"|"&amp;A2681</f>
        <v>|0</v>
      </c>
      <c r="E2681">
        <f>IF(C2681="","",IF(COUNTIF($D$2:D2681,D2681)=1,1,0))</f>
        <v>0</v>
      </c>
    </row>
    <row r="2682" spans="1:5" x14ac:dyDescent="0.2">
      <c r="A2682">
        <f>Réponses_Domaines!B2682</f>
        <v>0</v>
      </c>
      <c r="B2682" t="str">
        <f>IFERROR(VLOOKUP(Réponses_Domaines!A2682,Réponses_Répondants!$A$2:$B$5000,2,FALSE),"")</f>
        <v/>
      </c>
      <c r="C2682">
        <f>Réponses_Domaines!D2682</f>
        <v>0</v>
      </c>
      <c r="D2682" t="str">
        <f>B2682&amp;"|"&amp;A2682</f>
        <v>|0</v>
      </c>
      <c r="E2682">
        <f>IF(C2682="","",IF(COUNTIF($D$2:D2682,D2682)=1,1,0))</f>
        <v>0</v>
      </c>
    </row>
    <row r="2683" spans="1:5" x14ac:dyDescent="0.2">
      <c r="A2683">
        <f>Réponses_Domaines!B2683</f>
        <v>0</v>
      </c>
      <c r="B2683" t="str">
        <f>IFERROR(VLOOKUP(Réponses_Domaines!A2683,Réponses_Répondants!$A$2:$B$5000,2,FALSE),"")</f>
        <v/>
      </c>
      <c r="C2683">
        <f>Réponses_Domaines!D2683</f>
        <v>0</v>
      </c>
      <c r="D2683" t="str">
        <f>B2683&amp;"|"&amp;A2683</f>
        <v>|0</v>
      </c>
      <c r="E2683">
        <f>IF(C2683="","",IF(COUNTIF($D$2:D2683,D2683)=1,1,0))</f>
        <v>0</v>
      </c>
    </row>
    <row r="2684" spans="1:5" x14ac:dyDescent="0.2">
      <c r="A2684">
        <f>Réponses_Domaines!B2684</f>
        <v>0</v>
      </c>
      <c r="B2684" t="str">
        <f>IFERROR(VLOOKUP(Réponses_Domaines!A2684,Réponses_Répondants!$A$2:$B$5000,2,FALSE),"")</f>
        <v/>
      </c>
      <c r="C2684">
        <f>Réponses_Domaines!D2684</f>
        <v>0</v>
      </c>
      <c r="D2684" t="str">
        <f>B2684&amp;"|"&amp;A2684</f>
        <v>|0</v>
      </c>
      <c r="E2684">
        <f>IF(C2684="","",IF(COUNTIF($D$2:D2684,D2684)=1,1,0))</f>
        <v>0</v>
      </c>
    </row>
    <row r="2685" spans="1:5" x14ac:dyDescent="0.2">
      <c r="A2685">
        <f>Réponses_Domaines!B2685</f>
        <v>0</v>
      </c>
      <c r="B2685" t="str">
        <f>IFERROR(VLOOKUP(Réponses_Domaines!A2685,Réponses_Répondants!$A$2:$B$5000,2,FALSE),"")</f>
        <v/>
      </c>
      <c r="C2685">
        <f>Réponses_Domaines!D2685</f>
        <v>0</v>
      </c>
      <c r="D2685" t="str">
        <f>B2685&amp;"|"&amp;A2685</f>
        <v>|0</v>
      </c>
      <c r="E2685">
        <f>IF(C2685="","",IF(COUNTIF($D$2:D2685,D2685)=1,1,0))</f>
        <v>0</v>
      </c>
    </row>
    <row r="2686" spans="1:5" x14ac:dyDescent="0.2">
      <c r="A2686">
        <f>Réponses_Domaines!B2686</f>
        <v>0</v>
      </c>
      <c r="B2686" t="str">
        <f>IFERROR(VLOOKUP(Réponses_Domaines!A2686,Réponses_Répondants!$A$2:$B$5000,2,FALSE),"")</f>
        <v/>
      </c>
      <c r="C2686">
        <f>Réponses_Domaines!D2686</f>
        <v>0</v>
      </c>
      <c r="D2686" t="str">
        <f>B2686&amp;"|"&amp;A2686</f>
        <v>|0</v>
      </c>
      <c r="E2686">
        <f>IF(C2686="","",IF(COUNTIF($D$2:D2686,D2686)=1,1,0))</f>
        <v>0</v>
      </c>
    </row>
    <row r="2687" spans="1:5" x14ac:dyDescent="0.2">
      <c r="A2687">
        <f>Réponses_Domaines!B2687</f>
        <v>0</v>
      </c>
      <c r="B2687" t="str">
        <f>IFERROR(VLOOKUP(Réponses_Domaines!A2687,Réponses_Répondants!$A$2:$B$5000,2,FALSE),"")</f>
        <v/>
      </c>
      <c r="C2687">
        <f>Réponses_Domaines!D2687</f>
        <v>0</v>
      </c>
      <c r="D2687" t="str">
        <f>B2687&amp;"|"&amp;A2687</f>
        <v>|0</v>
      </c>
      <c r="E2687">
        <f>IF(C2687="","",IF(COUNTIF($D$2:D2687,D2687)=1,1,0))</f>
        <v>0</v>
      </c>
    </row>
    <row r="2688" spans="1:5" x14ac:dyDescent="0.2">
      <c r="A2688">
        <f>Réponses_Domaines!B2688</f>
        <v>0</v>
      </c>
      <c r="B2688" t="str">
        <f>IFERROR(VLOOKUP(Réponses_Domaines!A2688,Réponses_Répondants!$A$2:$B$5000,2,FALSE),"")</f>
        <v/>
      </c>
      <c r="C2688">
        <f>Réponses_Domaines!D2688</f>
        <v>0</v>
      </c>
      <c r="D2688" t="str">
        <f>B2688&amp;"|"&amp;A2688</f>
        <v>|0</v>
      </c>
      <c r="E2688">
        <f>IF(C2688="","",IF(COUNTIF($D$2:D2688,D2688)=1,1,0))</f>
        <v>0</v>
      </c>
    </row>
    <row r="2689" spans="1:5" x14ac:dyDescent="0.2">
      <c r="A2689">
        <f>Réponses_Domaines!B2689</f>
        <v>0</v>
      </c>
      <c r="B2689" t="str">
        <f>IFERROR(VLOOKUP(Réponses_Domaines!A2689,Réponses_Répondants!$A$2:$B$5000,2,FALSE),"")</f>
        <v/>
      </c>
      <c r="C2689">
        <f>Réponses_Domaines!D2689</f>
        <v>0</v>
      </c>
      <c r="D2689" t="str">
        <f>B2689&amp;"|"&amp;A2689</f>
        <v>|0</v>
      </c>
      <c r="E2689">
        <f>IF(C2689="","",IF(COUNTIF($D$2:D2689,D2689)=1,1,0))</f>
        <v>0</v>
      </c>
    </row>
    <row r="2690" spans="1:5" x14ac:dyDescent="0.2">
      <c r="A2690">
        <f>Réponses_Domaines!B2690</f>
        <v>0</v>
      </c>
      <c r="B2690" t="str">
        <f>IFERROR(VLOOKUP(Réponses_Domaines!A2690,Réponses_Répondants!$A$2:$B$5000,2,FALSE),"")</f>
        <v/>
      </c>
      <c r="C2690">
        <f>Réponses_Domaines!D2690</f>
        <v>0</v>
      </c>
      <c r="D2690" t="str">
        <f>B2690&amp;"|"&amp;A2690</f>
        <v>|0</v>
      </c>
      <c r="E2690">
        <f>IF(C2690="","",IF(COUNTIF($D$2:D2690,D2690)=1,1,0))</f>
        <v>0</v>
      </c>
    </row>
    <row r="2691" spans="1:5" x14ac:dyDescent="0.2">
      <c r="A2691">
        <f>Réponses_Domaines!B2691</f>
        <v>0</v>
      </c>
      <c r="B2691" t="str">
        <f>IFERROR(VLOOKUP(Réponses_Domaines!A2691,Réponses_Répondants!$A$2:$B$5000,2,FALSE),"")</f>
        <v/>
      </c>
      <c r="C2691">
        <f>Réponses_Domaines!D2691</f>
        <v>0</v>
      </c>
      <c r="D2691" t="str">
        <f>B2691&amp;"|"&amp;A2691</f>
        <v>|0</v>
      </c>
      <c r="E2691">
        <f>IF(C2691="","",IF(COUNTIF($D$2:D2691,D2691)=1,1,0))</f>
        <v>0</v>
      </c>
    </row>
    <row r="2692" spans="1:5" x14ac:dyDescent="0.2">
      <c r="A2692">
        <f>Réponses_Domaines!B2692</f>
        <v>0</v>
      </c>
      <c r="B2692" t="str">
        <f>IFERROR(VLOOKUP(Réponses_Domaines!A2692,Réponses_Répondants!$A$2:$B$5000,2,FALSE),"")</f>
        <v/>
      </c>
      <c r="C2692">
        <f>Réponses_Domaines!D2692</f>
        <v>0</v>
      </c>
      <c r="D2692" t="str">
        <f>B2692&amp;"|"&amp;A2692</f>
        <v>|0</v>
      </c>
      <c r="E2692">
        <f>IF(C2692="","",IF(COUNTIF($D$2:D2692,D2692)=1,1,0))</f>
        <v>0</v>
      </c>
    </row>
    <row r="2693" spans="1:5" x14ac:dyDescent="0.2">
      <c r="A2693">
        <f>Réponses_Domaines!B2693</f>
        <v>0</v>
      </c>
      <c r="B2693" t="str">
        <f>IFERROR(VLOOKUP(Réponses_Domaines!A2693,Réponses_Répondants!$A$2:$B$5000,2,FALSE),"")</f>
        <v/>
      </c>
      <c r="C2693">
        <f>Réponses_Domaines!D2693</f>
        <v>0</v>
      </c>
      <c r="D2693" t="str">
        <f>B2693&amp;"|"&amp;A2693</f>
        <v>|0</v>
      </c>
      <c r="E2693">
        <f>IF(C2693="","",IF(COUNTIF($D$2:D2693,D2693)=1,1,0))</f>
        <v>0</v>
      </c>
    </row>
    <row r="2694" spans="1:5" x14ac:dyDescent="0.2">
      <c r="A2694">
        <f>Réponses_Domaines!B2694</f>
        <v>0</v>
      </c>
      <c r="B2694" t="str">
        <f>IFERROR(VLOOKUP(Réponses_Domaines!A2694,Réponses_Répondants!$A$2:$B$5000,2,FALSE),"")</f>
        <v/>
      </c>
      <c r="C2694">
        <f>Réponses_Domaines!D2694</f>
        <v>0</v>
      </c>
      <c r="D2694" t="str">
        <f>B2694&amp;"|"&amp;A2694</f>
        <v>|0</v>
      </c>
      <c r="E2694">
        <f>IF(C2694="","",IF(COUNTIF($D$2:D2694,D2694)=1,1,0))</f>
        <v>0</v>
      </c>
    </row>
    <row r="2695" spans="1:5" x14ac:dyDescent="0.2">
      <c r="A2695">
        <f>Réponses_Domaines!B2695</f>
        <v>0</v>
      </c>
      <c r="B2695" t="str">
        <f>IFERROR(VLOOKUP(Réponses_Domaines!A2695,Réponses_Répondants!$A$2:$B$5000,2,FALSE),"")</f>
        <v/>
      </c>
      <c r="C2695">
        <f>Réponses_Domaines!D2695</f>
        <v>0</v>
      </c>
      <c r="D2695" t="str">
        <f>B2695&amp;"|"&amp;A2695</f>
        <v>|0</v>
      </c>
      <c r="E2695">
        <f>IF(C2695="","",IF(COUNTIF($D$2:D2695,D2695)=1,1,0))</f>
        <v>0</v>
      </c>
    </row>
    <row r="2696" spans="1:5" x14ac:dyDescent="0.2">
      <c r="A2696">
        <f>Réponses_Domaines!B2696</f>
        <v>0</v>
      </c>
      <c r="B2696" t="str">
        <f>IFERROR(VLOOKUP(Réponses_Domaines!A2696,Réponses_Répondants!$A$2:$B$5000,2,FALSE),"")</f>
        <v/>
      </c>
      <c r="C2696">
        <f>Réponses_Domaines!D2696</f>
        <v>0</v>
      </c>
      <c r="D2696" t="str">
        <f>B2696&amp;"|"&amp;A2696</f>
        <v>|0</v>
      </c>
      <c r="E2696">
        <f>IF(C2696="","",IF(COUNTIF($D$2:D2696,D2696)=1,1,0))</f>
        <v>0</v>
      </c>
    </row>
    <row r="2697" spans="1:5" x14ac:dyDescent="0.2">
      <c r="A2697">
        <f>Réponses_Domaines!B2697</f>
        <v>0</v>
      </c>
      <c r="B2697" t="str">
        <f>IFERROR(VLOOKUP(Réponses_Domaines!A2697,Réponses_Répondants!$A$2:$B$5000,2,FALSE),"")</f>
        <v/>
      </c>
      <c r="C2697">
        <f>Réponses_Domaines!D2697</f>
        <v>0</v>
      </c>
      <c r="D2697" t="str">
        <f>B2697&amp;"|"&amp;A2697</f>
        <v>|0</v>
      </c>
      <c r="E2697">
        <f>IF(C2697="","",IF(COUNTIF($D$2:D2697,D2697)=1,1,0))</f>
        <v>0</v>
      </c>
    </row>
    <row r="2698" spans="1:5" x14ac:dyDescent="0.2">
      <c r="A2698">
        <f>Réponses_Domaines!B2698</f>
        <v>0</v>
      </c>
      <c r="B2698" t="str">
        <f>IFERROR(VLOOKUP(Réponses_Domaines!A2698,Réponses_Répondants!$A$2:$B$5000,2,FALSE),"")</f>
        <v/>
      </c>
      <c r="C2698">
        <f>Réponses_Domaines!D2698</f>
        <v>0</v>
      </c>
      <c r="D2698" t="str">
        <f>B2698&amp;"|"&amp;A2698</f>
        <v>|0</v>
      </c>
      <c r="E2698">
        <f>IF(C2698="","",IF(COUNTIF($D$2:D2698,D2698)=1,1,0))</f>
        <v>0</v>
      </c>
    </row>
    <row r="2699" spans="1:5" x14ac:dyDescent="0.2">
      <c r="A2699">
        <f>Réponses_Domaines!B2699</f>
        <v>0</v>
      </c>
      <c r="B2699" t="str">
        <f>IFERROR(VLOOKUP(Réponses_Domaines!A2699,Réponses_Répondants!$A$2:$B$5000,2,FALSE),"")</f>
        <v/>
      </c>
      <c r="C2699">
        <f>Réponses_Domaines!D2699</f>
        <v>0</v>
      </c>
      <c r="D2699" t="str">
        <f>B2699&amp;"|"&amp;A2699</f>
        <v>|0</v>
      </c>
      <c r="E2699">
        <f>IF(C2699="","",IF(COUNTIF($D$2:D2699,D2699)=1,1,0))</f>
        <v>0</v>
      </c>
    </row>
    <row r="2700" spans="1:5" x14ac:dyDescent="0.2">
      <c r="A2700">
        <f>Réponses_Domaines!B2700</f>
        <v>0</v>
      </c>
      <c r="B2700" t="str">
        <f>IFERROR(VLOOKUP(Réponses_Domaines!A2700,Réponses_Répondants!$A$2:$B$5000,2,FALSE),"")</f>
        <v/>
      </c>
      <c r="C2700">
        <f>Réponses_Domaines!D2700</f>
        <v>0</v>
      </c>
      <c r="D2700" t="str">
        <f>B2700&amp;"|"&amp;A2700</f>
        <v>|0</v>
      </c>
      <c r="E2700">
        <f>IF(C2700="","",IF(COUNTIF($D$2:D2700,D2700)=1,1,0))</f>
        <v>0</v>
      </c>
    </row>
    <row r="2701" spans="1:5" x14ac:dyDescent="0.2">
      <c r="A2701">
        <f>Réponses_Domaines!B2701</f>
        <v>0</v>
      </c>
      <c r="B2701" t="str">
        <f>IFERROR(VLOOKUP(Réponses_Domaines!A2701,Réponses_Répondants!$A$2:$B$5000,2,FALSE),"")</f>
        <v/>
      </c>
      <c r="C2701">
        <f>Réponses_Domaines!D2701</f>
        <v>0</v>
      </c>
      <c r="D2701" t="str">
        <f>B2701&amp;"|"&amp;A2701</f>
        <v>|0</v>
      </c>
      <c r="E2701">
        <f>IF(C2701="","",IF(COUNTIF($D$2:D2701,D2701)=1,1,0))</f>
        <v>0</v>
      </c>
    </row>
    <row r="2702" spans="1:5" x14ac:dyDescent="0.2">
      <c r="A2702">
        <f>Réponses_Domaines!B2702</f>
        <v>0</v>
      </c>
      <c r="B2702" t="str">
        <f>IFERROR(VLOOKUP(Réponses_Domaines!A2702,Réponses_Répondants!$A$2:$B$5000,2,FALSE),"")</f>
        <v/>
      </c>
      <c r="C2702">
        <f>Réponses_Domaines!D2702</f>
        <v>0</v>
      </c>
      <c r="D2702" t="str">
        <f>B2702&amp;"|"&amp;A2702</f>
        <v>|0</v>
      </c>
      <c r="E2702">
        <f>IF(C2702="","",IF(COUNTIF($D$2:D2702,D2702)=1,1,0))</f>
        <v>0</v>
      </c>
    </row>
    <row r="2703" spans="1:5" x14ac:dyDescent="0.2">
      <c r="A2703">
        <f>Réponses_Domaines!B2703</f>
        <v>0</v>
      </c>
      <c r="B2703" t="str">
        <f>IFERROR(VLOOKUP(Réponses_Domaines!A2703,Réponses_Répondants!$A$2:$B$5000,2,FALSE),"")</f>
        <v/>
      </c>
      <c r="C2703">
        <f>Réponses_Domaines!D2703</f>
        <v>0</v>
      </c>
      <c r="D2703" t="str">
        <f>B2703&amp;"|"&amp;A2703</f>
        <v>|0</v>
      </c>
      <c r="E2703">
        <f>IF(C2703="","",IF(COUNTIF($D$2:D2703,D2703)=1,1,0))</f>
        <v>0</v>
      </c>
    </row>
    <row r="2704" spans="1:5" x14ac:dyDescent="0.2">
      <c r="A2704">
        <f>Réponses_Domaines!B2704</f>
        <v>0</v>
      </c>
      <c r="B2704" t="str">
        <f>IFERROR(VLOOKUP(Réponses_Domaines!A2704,Réponses_Répondants!$A$2:$B$5000,2,FALSE),"")</f>
        <v/>
      </c>
      <c r="C2704">
        <f>Réponses_Domaines!D2704</f>
        <v>0</v>
      </c>
      <c r="D2704" t="str">
        <f>B2704&amp;"|"&amp;A2704</f>
        <v>|0</v>
      </c>
      <c r="E2704">
        <f>IF(C2704="","",IF(COUNTIF($D$2:D2704,D2704)=1,1,0))</f>
        <v>0</v>
      </c>
    </row>
    <row r="2705" spans="1:5" x14ac:dyDescent="0.2">
      <c r="A2705">
        <f>Réponses_Domaines!B2705</f>
        <v>0</v>
      </c>
      <c r="B2705" t="str">
        <f>IFERROR(VLOOKUP(Réponses_Domaines!A2705,Réponses_Répondants!$A$2:$B$5000,2,FALSE),"")</f>
        <v/>
      </c>
      <c r="C2705">
        <f>Réponses_Domaines!D2705</f>
        <v>0</v>
      </c>
      <c r="D2705" t="str">
        <f>B2705&amp;"|"&amp;A2705</f>
        <v>|0</v>
      </c>
      <c r="E2705">
        <f>IF(C2705="","",IF(COUNTIF($D$2:D2705,D2705)=1,1,0))</f>
        <v>0</v>
      </c>
    </row>
    <row r="2706" spans="1:5" x14ac:dyDescent="0.2">
      <c r="A2706">
        <f>Réponses_Domaines!B2706</f>
        <v>0</v>
      </c>
      <c r="B2706" t="str">
        <f>IFERROR(VLOOKUP(Réponses_Domaines!A2706,Réponses_Répondants!$A$2:$B$5000,2,FALSE),"")</f>
        <v/>
      </c>
      <c r="C2706">
        <f>Réponses_Domaines!D2706</f>
        <v>0</v>
      </c>
      <c r="D2706" t="str">
        <f>B2706&amp;"|"&amp;A2706</f>
        <v>|0</v>
      </c>
      <c r="E2706">
        <f>IF(C2706="","",IF(COUNTIF($D$2:D2706,D2706)=1,1,0))</f>
        <v>0</v>
      </c>
    </row>
    <row r="2707" spans="1:5" x14ac:dyDescent="0.2">
      <c r="A2707">
        <f>Réponses_Domaines!B2707</f>
        <v>0</v>
      </c>
      <c r="B2707" t="str">
        <f>IFERROR(VLOOKUP(Réponses_Domaines!A2707,Réponses_Répondants!$A$2:$B$5000,2,FALSE),"")</f>
        <v/>
      </c>
      <c r="C2707">
        <f>Réponses_Domaines!D2707</f>
        <v>0</v>
      </c>
      <c r="D2707" t="str">
        <f>B2707&amp;"|"&amp;A2707</f>
        <v>|0</v>
      </c>
      <c r="E2707">
        <f>IF(C2707="","",IF(COUNTIF($D$2:D2707,D2707)=1,1,0))</f>
        <v>0</v>
      </c>
    </row>
    <row r="2708" spans="1:5" x14ac:dyDescent="0.2">
      <c r="A2708">
        <f>Réponses_Domaines!B2708</f>
        <v>0</v>
      </c>
      <c r="B2708" t="str">
        <f>IFERROR(VLOOKUP(Réponses_Domaines!A2708,Réponses_Répondants!$A$2:$B$5000,2,FALSE),"")</f>
        <v/>
      </c>
      <c r="C2708">
        <f>Réponses_Domaines!D2708</f>
        <v>0</v>
      </c>
      <c r="D2708" t="str">
        <f>B2708&amp;"|"&amp;A2708</f>
        <v>|0</v>
      </c>
      <c r="E2708">
        <f>IF(C2708="","",IF(COUNTIF($D$2:D2708,D2708)=1,1,0))</f>
        <v>0</v>
      </c>
    </row>
    <row r="2709" spans="1:5" x14ac:dyDescent="0.2">
      <c r="A2709">
        <f>Réponses_Domaines!B2709</f>
        <v>0</v>
      </c>
      <c r="B2709" t="str">
        <f>IFERROR(VLOOKUP(Réponses_Domaines!A2709,Réponses_Répondants!$A$2:$B$5000,2,FALSE),"")</f>
        <v/>
      </c>
      <c r="C2709">
        <f>Réponses_Domaines!D2709</f>
        <v>0</v>
      </c>
      <c r="D2709" t="str">
        <f>B2709&amp;"|"&amp;A2709</f>
        <v>|0</v>
      </c>
      <c r="E2709">
        <f>IF(C2709="","",IF(COUNTIF($D$2:D2709,D2709)=1,1,0))</f>
        <v>0</v>
      </c>
    </row>
    <row r="2710" spans="1:5" x14ac:dyDescent="0.2">
      <c r="A2710">
        <f>Réponses_Domaines!B2710</f>
        <v>0</v>
      </c>
      <c r="B2710" t="str">
        <f>IFERROR(VLOOKUP(Réponses_Domaines!A2710,Réponses_Répondants!$A$2:$B$5000,2,FALSE),"")</f>
        <v/>
      </c>
      <c r="C2710">
        <f>Réponses_Domaines!D2710</f>
        <v>0</v>
      </c>
      <c r="D2710" t="str">
        <f>B2710&amp;"|"&amp;A2710</f>
        <v>|0</v>
      </c>
      <c r="E2710">
        <f>IF(C2710="","",IF(COUNTIF($D$2:D2710,D2710)=1,1,0))</f>
        <v>0</v>
      </c>
    </row>
    <row r="2711" spans="1:5" x14ac:dyDescent="0.2">
      <c r="A2711">
        <f>Réponses_Domaines!B2711</f>
        <v>0</v>
      </c>
      <c r="B2711" t="str">
        <f>IFERROR(VLOOKUP(Réponses_Domaines!A2711,Réponses_Répondants!$A$2:$B$5000,2,FALSE),"")</f>
        <v/>
      </c>
      <c r="C2711">
        <f>Réponses_Domaines!D2711</f>
        <v>0</v>
      </c>
      <c r="D2711" t="str">
        <f>B2711&amp;"|"&amp;A2711</f>
        <v>|0</v>
      </c>
      <c r="E2711">
        <f>IF(C2711="","",IF(COUNTIF($D$2:D2711,D2711)=1,1,0))</f>
        <v>0</v>
      </c>
    </row>
    <row r="2712" spans="1:5" x14ac:dyDescent="0.2">
      <c r="A2712">
        <f>Réponses_Domaines!B2712</f>
        <v>0</v>
      </c>
      <c r="B2712" t="str">
        <f>IFERROR(VLOOKUP(Réponses_Domaines!A2712,Réponses_Répondants!$A$2:$B$5000,2,FALSE),"")</f>
        <v/>
      </c>
      <c r="C2712">
        <f>Réponses_Domaines!D2712</f>
        <v>0</v>
      </c>
      <c r="D2712" t="str">
        <f>B2712&amp;"|"&amp;A2712</f>
        <v>|0</v>
      </c>
      <c r="E2712">
        <f>IF(C2712="","",IF(COUNTIF($D$2:D2712,D2712)=1,1,0))</f>
        <v>0</v>
      </c>
    </row>
    <row r="2713" spans="1:5" x14ac:dyDescent="0.2">
      <c r="A2713">
        <f>Réponses_Domaines!B2713</f>
        <v>0</v>
      </c>
      <c r="B2713" t="str">
        <f>IFERROR(VLOOKUP(Réponses_Domaines!A2713,Réponses_Répondants!$A$2:$B$5000,2,FALSE),"")</f>
        <v/>
      </c>
      <c r="C2713">
        <f>Réponses_Domaines!D2713</f>
        <v>0</v>
      </c>
      <c r="D2713" t="str">
        <f>B2713&amp;"|"&amp;A2713</f>
        <v>|0</v>
      </c>
      <c r="E2713">
        <f>IF(C2713="","",IF(COUNTIF($D$2:D2713,D2713)=1,1,0))</f>
        <v>0</v>
      </c>
    </row>
    <row r="2714" spans="1:5" x14ac:dyDescent="0.2">
      <c r="A2714">
        <f>Réponses_Domaines!B2714</f>
        <v>0</v>
      </c>
      <c r="B2714" t="str">
        <f>IFERROR(VLOOKUP(Réponses_Domaines!A2714,Réponses_Répondants!$A$2:$B$5000,2,FALSE),"")</f>
        <v/>
      </c>
      <c r="C2714">
        <f>Réponses_Domaines!D2714</f>
        <v>0</v>
      </c>
      <c r="D2714" t="str">
        <f>B2714&amp;"|"&amp;A2714</f>
        <v>|0</v>
      </c>
      <c r="E2714">
        <f>IF(C2714="","",IF(COUNTIF($D$2:D2714,D2714)=1,1,0))</f>
        <v>0</v>
      </c>
    </row>
    <row r="2715" spans="1:5" x14ac:dyDescent="0.2">
      <c r="A2715">
        <f>Réponses_Domaines!B2715</f>
        <v>0</v>
      </c>
      <c r="B2715" t="str">
        <f>IFERROR(VLOOKUP(Réponses_Domaines!A2715,Réponses_Répondants!$A$2:$B$5000,2,FALSE),"")</f>
        <v/>
      </c>
      <c r="C2715">
        <f>Réponses_Domaines!D2715</f>
        <v>0</v>
      </c>
      <c r="D2715" t="str">
        <f>B2715&amp;"|"&amp;A2715</f>
        <v>|0</v>
      </c>
      <c r="E2715">
        <f>IF(C2715="","",IF(COUNTIF($D$2:D2715,D2715)=1,1,0))</f>
        <v>0</v>
      </c>
    </row>
    <row r="2716" spans="1:5" x14ac:dyDescent="0.2">
      <c r="A2716">
        <f>Réponses_Domaines!B2716</f>
        <v>0</v>
      </c>
      <c r="B2716" t="str">
        <f>IFERROR(VLOOKUP(Réponses_Domaines!A2716,Réponses_Répondants!$A$2:$B$5000,2,FALSE),"")</f>
        <v/>
      </c>
      <c r="C2716">
        <f>Réponses_Domaines!D2716</f>
        <v>0</v>
      </c>
      <c r="D2716" t="str">
        <f>B2716&amp;"|"&amp;A2716</f>
        <v>|0</v>
      </c>
      <c r="E2716">
        <f>IF(C2716="","",IF(COUNTIF($D$2:D2716,D2716)=1,1,0))</f>
        <v>0</v>
      </c>
    </row>
    <row r="2717" spans="1:5" x14ac:dyDescent="0.2">
      <c r="A2717">
        <f>Réponses_Domaines!B2717</f>
        <v>0</v>
      </c>
      <c r="B2717" t="str">
        <f>IFERROR(VLOOKUP(Réponses_Domaines!A2717,Réponses_Répondants!$A$2:$B$5000,2,FALSE),"")</f>
        <v/>
      </c>
      <c r="C2717">
        <f>Réponses_Domaines!D2717</f>
        <v>0</v>
      </c>
      <c r="D2717" t="str">
        <f>B2717&amp;"|"&amp;A2717</f>
        <v>|0</v>
      </c>
      <c r="E2717">
        <f>IF(C2717="","",IF(COUNTIF($D$2:D2717,D2717)=1,1,0))</f>
        <v>0</v>
      </c>
    </row>
    <row r="2718" spans="1:5" x14ac:dyDescent="0.2">
      <c r="A2718">
        <f>Réponses_Domaines!B2718</f>
        <v>0</v>
      </c>
      <c r="B2718" t="str">
        <f>IFERROR(VLOOKUP(Réponses_Domaines!A2718,Réponses_Répondants!$A$2:$B$5000,2,FALSE),"")</f>
        <v/>
      </c>
      <c r="C2718">
        <f>Réponses_Domaines!D2718</f>
        <v>0</v>
      </c>
      <c r="D2718" t="str">
        <f>B2718&amp;"|"&amp;A2718</f>
        <v>|0</v>
      </c>
      <c r="E2718">
        <f>IF(C2718="","",IF(COUNTIF($D$2:D2718,D2718)=1,1,0))</f>
        <v>0</v>
      </c>
    </row>
    <row r="2719" spans="1:5" x14ac:dyDescent="0.2">
      <c r="A2719">
        <f>Réponses_Domaines!B2719</f>
        <v>0</v>
      </c>
      <c r="B2719" t="str">
        <f>IFERROR(VLOOKUP(Réponses_Domaines!A2719,Réponses_Répondants!$A$2:$B$5000,2,FALSE),"")</f>
        <v/>
      </c>
      <c r="C2719">
        <f>Réponses_Domaines!D2719</f>
        <v>0</v>
      </c>
      <c r="D2719" t="str">
        <f>B2719&amp;"|"&amp;A2719</f>
        <v>|0</v>
      </c>
      <c r="E2719">
        <f>IF(C2719="","",IF(COUNTIF($D$2:D2719,D2719)=1,1,0))</f>
        <v>0</v>
      </c>
    </row>
    <row r="2720" spans="1:5" x14ac:dyDescent="0.2">
      <c r="A2720">
        <f>Réponses_Domaines!B2720</f>
        <v>0</v>
      </c>
      <c r="B2720" t="str">
        <f>IFERROR(VLOOKUP(Réponses_Domaines!A2720,Réponses_Répondants!$A$2:$B$5000,2,FALSE),"")</f>
        <v/>
      </c>
      <c r="C2720">
        <f>Réponses_Domaines!D2720</f>
        <v>0</v>
      </c>
      <c r="D2720" t="str">
        <f>B2720&amp;"|"&amp;A2720</f>
        <v>|0</v>
      </c>
      <c r="E2720">
        <f>IF(C2720="","",IF(COUNTIF($D$2:D2720,D2720)=1,1,0))</f>
        <v>0</v>
      </c>
    </row>
    <row r="2721" spans="1:5" x14ac:dyDescent="0.2">
      <c r="A2721">
        <f>Réponses_Domaines!B2721</f>
        <v>0</v>
      </c>
      <c r="B2721" t="str">
        <f>IFERROR(VLOOKUP(Réponses_Domaines!A2721,Réponses_Répondants!$A$2:$B$5000,2,FALSE),"")</f>
        <v/>
      </c>
      <c r="C2721">
        <f>Réponses_Domaines!D2721</f>
        <v>0</v>
      </c>
      <c r="D2721" t="str">
        <f>B2721&amp;"|"&amp;A2721</f>
        <v>|0</v>
      </c>
      <c r="E2721">
        <f>IF(C2721="","",IF(COUNTIF($D$2:D2721,D2721)=1,1,0))</f>
        <v>0</v>
      </c>
    </row>
    <row r="2722" spans="1:5" x14ac:dyDescent="0.2">
      <c r="A2722">
        <f>Réponses_Domaines!B2722</f>
        <v>0</v>
      </c>
      <c r="B2722" t="str">
        <f>IFERROR(VLOOKUP(Réponses_Domaines!A2722,Réponses_Répondants!$A$2:$B$5000,2,FALSE),"")</f>
        <v/>
      </c>
      <c r="C2722">
        <f>Réponses_Domaines!D2722</f>
        <v>0</v>
      </c>
      <c r="D2722" t="str">
        <f>B2722&amp;"|"&amp;A2722</f>
        <v>|0</v>
      </c>
      <c r="E2722">
        <f>IF(C2722="","",IF(COUNTIF($D$2:D2722,D2722)=1,1,0))</f>
        <v>0</v>
      </c>
    </row>
    <row r="2723" spans="1:5" x14ac:dyDescent="0.2">
      <c r="A2723">
        <f>Réponses_Domaines!B2723</f>
        <v>0</v>
      </c>
      <c r="B2723" t="str">
        <f>IFERROR(VLOOKUP(Réponses_Domaines!A2723,Réponses_Répondants!$A$2:$B$5000,2,FALSE),"")</f>
        <v/>
      </c>
      <c r="C2723">
        <f>Réponses_Domaines!D2723</f>
        <v>0</v>
      </c>
      <c r="D2723" t="str">
        <f>B2723&amp;"|"&amp;A2723</f>
        <v>|0</v>
      </c>
      <c r="E2723">
        <f>IF(C2723="","",IF(COUNTIF($D$2:D2723,D2723)=1,1,0))</f>
        <v>0</v>
      </c>
    </row>
    <row r="2724" spans="1:5" x14ac:dyDescent="0.2">
      <c r="A2724">
        <f>Réponses_Domaines!B2724</f>
        <v>0</v>
      </c>
      <c r="B2724" t="str">
        <f>IFERROR(VLOOKUP(Réponses_Domaines!A2724,Réponses_Répondants!$A$2:$B$5000,2,FALSE),"")</f>
        <v/>
      </c>
      <c r="C2724">
        <f>Réponses_Domaines!D2724</f>
        <v>0</v>
      </c>
      <c r="D2724" t="str">
        <f>B2724&amp;"|"&amp;A2724</f>
        <v>|0</v>
      </c>
      <c r="E2724">
        <f>IF(C2724="","",IF(COUNTIF($D$2:D2724,D2724)=1,1,0))</f>
        <v>0</v>
      </c>
    </row>
    <row r="2725" spans="1:5" x14ac:dyDescent="0.2">
      <c r="A2725">
        <f>Réponses_Domaines!B2725</f>
        <v>0</v>
      </c>
      <c r="B2725" t="str">
        <f>IFERROR(VLOOKUP(Réponses_Domaines!A2725,Réponses_Répondants!$A$2:$B$5000,2,FALSE),"")</f>
        <v/>
      </c>
      <c r="C2725">
        <f>Réponses_Domaines!D2725</f>
        <v>0</v>
      </c>
      <c r="D2725" t="str">
        <f>B2725&amp;"|"&amp;A2725</f>
        <v>|0</v>
      </c>
      <c r="E2725">
        <f>IF(C2725="","",IF(COUNTIF($D$2:D2725,D2725)=1,1,0))</f>
        <v>0</v>
      </c>
    </row>
    <row r="2726" spans="1:5" x14ac:dyDescent="0.2">
      <c r="A2726">
        <f>Réponses_Domaines!B2726</f>
        <v>0</v>
      </c>
      <c r="B2726" t="str">
        <f>IFERROR(VLOOKUP(Réponses_Domaines!A2726,Réponses_Répondants!$A$2:$B$5000,2,FALSE),"")</f>
        <v/>
      </c>
      <c r="C2726">
        <f>Réponses_Domaines!D2726</f>
        <v>0</v>
      </c>
      <c r="D2726" t="str">
        <f>B2726&amp;"|"&amp;A2726</f>
        <v>|0</v>
      </c>
      <c r="E2726">
        <f>IF(C2726="","",IF(COUNTIF($D$2:D2726,D2726)=1,1,0))</f>
        <v>0</v>
      </c>
    </row>
    <row r="2727" spans="1:5" x14ac:dyDescent="0.2">
      <c r="A2727">
        <f>Réponses_Domaines!B2727</f>
        <v>0</v>
      </c>
      <c r="B2727" t="str">
        <f>IFERROR(VLOOKUP(Réponses_Domaines!A2727,Réponses_Répondants!$A$2:$B$5000,2,FALSE),"")</f>
        <v/>
      </c>
      <c r="C2727">
        <f>Réponses_Domaines!D2727</f>
        <v>0</v>
      </c>
      <c r="D2727" t="str">
        <f>B2727&amp;"|"&amp;A2727</f>
        <v>|0</v>
      </c>
      <c r="E2727">
        <f>IF(C2727="","",IF(COUNTIF($D$2:D2727,D2727)=1,1,0))</f>
        <v>0</v>
      </c>
    </row>
    <row r="2728" spans="1:5" x14ac:dyDescent="0.2">
      <c r="A2728">
        <f>Réponses_Domaines!B2728</f>
        <v>0</v>
      </c>
      <c r="B2728" t="str">
        <f>IFERROR(VLOOKUP(Réponses_Domaines!A2728,Réponses_Répondants!$A$2:$B$5000,2,FALSE),"")</f>
        <v/>
      </c>
      <c r="C2728">
        <f>Réponses_Domaines!D2728</f>
        <v>0</v>
      </c>
      <c r="D2728" t="str">
        <f>B2728&amp;"|"&amp;A2728</f>
        <v>|0</v>
      </c>
      <c r="E2728">
        <f>IF(C2728="","",IF(COUNTIF($D$2:D2728,D2728)=1,1,0))</f>
        <v>0</v>
      </c>
    </row>
    <row r="2729" spans="1:5" x14ac:dyDescent="0.2">
      <c r="A2729">
        <f>Réponses_Domaines!B2729</f>
        <v>0</v>
      </c>
      <c r="B2729" t="str">
        <f>IFERROR(VLOOKUP(Réponses_Domaines!A2729,Réponses_Répondants!$A$2:$B$5000,2,FALSE),"")</f>
        <v/>
      </c>
      <c r="C2729">
        <f>Réponses_Domaines!D2729</f>
        <v>0</v>
      </c>
      <c r="D2729" t="str">
        <f>B2729&amp;"|"&amp;A2729</f>
        <v>|0</v>
      </c>
      <c r="E2729">
        <f>IF(C2729="","",IF(COUNTIF($D$2:D2729,D2729)=1,1,0))</f>
        <v>0</v>
      </c>
    </row>
    <row r="2730" spans="1:5" x14ac:dyDescent="0.2">
      <c r="A2730">
        <f>Réponses_Domaines!B2730</f>
        <v>0</v>
      </c>
      <c r="B2730" t="str">
        <f>IFERROR(VLOOKUP(Réponses_Domaines!A2730,Réponses_Répondants!$A$2:$B$5000,2,FALSE),"")</f>
        <v/>
      </c>
      <c r="C2730">
        <f>Réponses_Domaines!D2730</f>
        <v>0</v>
      </c>
      <c r="D2730" t="str">
        <f>B2730&amp;"|"&amp;A2730</f>
        <v>|0</v>
      </c>
      <c r="E2730">
        <f>IF(C2730="","",IF(COUNTIF($D$2:D2730,D2730)=1,1,0))</f>
        <v>0</v>
      </c>
    </row>
    <row r="2731" spans="1:5" x14ac:dyDescent="0.2">
      <c r="A2731">
        <f>Réponses_Domaines!B2731</f>
        <v>0</v>
      </c>
      <c r="B2731" t="str">
        <f>IFERROR(VLOOKUP(Réponses_Domaines!A2731,Réponses_Répondants!$A$2:$B$5000,2,FALSE),"")</f>
        <v/>
      </c>
      <c r="C2731">
        <f>Réponses_Domaines!D2731</f>
        <v>0</v>
      </c>
      <c r="D2731" t="str">
        <f>B2731&amp;"|"&amp;A2731</f>
        <v>|0</v>
      </c>
      <c r="E2731">
        <f>IF(C2731="","",IF(COUNTIF($D$2:D2731,D2731)=1,1,0))</f>
        <v>0</v>
      </c>
    </row>
    <row r="2732" spans="1:5" x14ac:dyDescent="0.2">
      <c r="A2732">
        <f>Réponses_Domaines!B2732</f>
        <v>0</v>
      </c>
      <c r="B2732" t="str">
        <f>IFERROR(VLOOKUP(Réponses_Domaines!A2732,Réponses_Répondants!$A$2:$B$5000,2,FALSE),"")</f>
        <v/>
      </c>
      <c r="C2732">
        <f>Réponses_Domaines!D2732</f>
        <v>0</v>
      </c>
      <c r="D2732" t="str">
        <f>B2732&amp;"|"&amp;A2732</f>
        <v>|0</v>
      </c>
      <c r="E2732">
        <f>IF(C2732="","",IF(COUNTIF($D$2:D2732,D2732)=1,1,0))</f>
        <v>0</v>
      </c>
    </row>
    <row r="2733" spans="1:5" x14ac:dyDescent="0.2">
      <c r="A2733">
        <f>Réponses_Domaines!B2733</f>
        <v>0</v>
      </c>
      <c r="B2733" t="str">
        <f>IFERROR(VLOOKUP(Réponses_Domaines!A2733,Réponses_Répondants!$A$2:$B$5000,2,FALSE),"")</f>
        <v/>
      </c>
      <c r="C2733">
        <f>Réponses_Domaines!D2733</f>
        <v>0</v>
      </c>
      <c r="D2733" t="str">
        <f>B2733&amp;"|"&amp;A2733</f>
        <v>|0</v>
      </c>
      <c r="E2733">
        <f>IF(C2733="","",IF(COUNTIF($D$2:D2733,D2733)=1,1,0))</f>
        <v>0</v>
      </c>
    </row>
    <row r="2734" spans="1:5" x14ac:dyDescent="0.2">
      <c r="A2734">
        <f>Réponses_Domaines!B2734</f>
        <v>0</v>
      </c>
      <c r="B2734" t="str">
        <f>IFERROR(VLOOKUP(Réponses_Domaines!A2734,Réponses_Répondants!$A$2:$B$5000,2,FALSE),"")</f>
        <v/>
      </c>
      <c r="C2734">
        <f>Réponses_Domaines!D2734</f>
        <v>0</v>
      </c>
      <c r="D2734" t="str">
        <f>B2734&amp;"|"&amp;A2734</f>
        <v>|0</v>
      </c>
      <c r="E2734">
        <f>IF(C2734="","",IF(COUNTIF($D$2:D2734,D2734)=1,1,0))</f>
        <v>0</v>
      </c>
    </row>
    <row r="2735" spans="1:5" x14ac:dyDescent="0.2">
      <c r="A2735">
        <f>Réponses_Domaines!B2735</f>
        <v>0</v>
      </c>
      <c r="B2735" t="str">
        <f>IFERROR(VLOOKUP(Réponses_Domaines!A2735,Réponses_Répondants!$A$2:$B$5000,2,FALSE),"")</f>
        <v/>
      </c>
      <c r="C2735">
        <f>Réponses_Domaines!D2735</f>
        <v>0</v>
      </c>
      <c r="D2735" t="str">
        <f>B2735&amp;"|"&amp;A2735</f>
        <v>|0</v>
      </c>
      <c r="E2735">
        <f>IF(C2735="","",IF(COUNTIF($D$2:D2735,D2735)=1,1,0))</f>
        <v>0</v>
      </c>
    </row>
    <row r="2736" spans="1:5" x14ac:dyDescent="0.2">
      <c r="A2736">
        <f>Réponses_Domaines!B2736</f>
        <v>0</v>
      </c>
      <c r="B2736" t="str">
        <f>IFERROR(VLOOKUP(Réponses_Domaines!A2736,Réponses_Répondants!$A$2:$B$5000,2,FALSE),"")</f>
        <v/>
      </c>
      <c r="C2736">
        <f>Réponses_Domaines!D2736</f>
        <v>0</v>
      </c>
      <c r="D2736" t="str">
        <f>B2736&amp;"|"&amp;A2736</f>
        <v>|0</v>
      </c>
      <c r="E2736">
        <f>IF(C2736="","",IF(COUNTIF($D$2:D2736,D2736)=1,1,0))</f>
        <v>0</v>
      </c>
    </row>
    <row r="2737" spans="1:5" x14ac:dyDescent="0.2">
      <c r="A2737">
        <f>Réponses_Domaines!B2737</f>
        <v>0</v>
      </c>
      <c r="B2737" t="str">
        <f>IFERROR(VLOOKUP(Réponses_Domaines!A2737,Réponses_Répondants!$A$2:$B$5000,2,FALSE),"")</f>
        <v/>
      </c>
      <c r="C2737">
        <f>Réponses_Domaines!D2737</f>
        <v>0</v>
      </c>
      <c r="D2737" t="str">
        <f>B2737&amp;"|"&amp;A2737</f>
        <v>|0</v>
      </c>
      <c r="E2737">
        <f>IF(C2737="","",IF(COUNTIF($D$2:D2737,D2737)=1,1,0))</f>
        <v>0</v>
      </c>
    </row>
    <row r="2738" spans="1:5" x14ac:dyDescent="0.2">
      <c r="A2738">
        <f>Réponses_Domaines!B2738</f>
        <v>0</v>
      </c>
      <c r="B2738" t="str">
        <f>IFERROR(VLOOKUP(Réponses_Domaines!A2738,Réponses_Répondants!$A$2:$B$5000,2,FALSE),"")</f>
        <v/>
      </c>
      <c r="C2738">
        <f>Réponses_Domaines!D2738</f>
        <v>0</v>
      </c>
      <c r="D2738" t="str">
        <f>B2738&amp;"|"&amp;A2738</f>
        <v>|0</v>
      </c>
      <c r="E2738">
        <f>IF(C2738="","",IF(COUNTIF($D$2:D2738,D2738)=1,1,0))</f>
        <v>0</v>
      </c>
    </row>
    <row r="2739" spans="1:5" x14ac:dyDescent="0.2">
      <c r="A2739">
        <f>Réponses_Domaines!B2739</f>
        <v>0</v>
      </c>
      <c r="B2739" t="str">
        <f>IFERROR(VLOOKUP(Réponses_Domaines!A2739,Réponses_Répondants!$A$2:$B$5000,2,FALSE),"")</f>
        <v/>
      </c>
      <c r="C2739">
        <f>Réponses_Domaines!D2739</f>
        <v>0</v>
      </c>
      <c r="D2739" t="str">
        <f>B2739&amp;"|"&amp;A2739</f>
        <v>|0</v>
      </c>
      <c r="E2739">
        <f>IF(C2739="","",IF(COUNTIF($D$2:D2739,D2739)=1,1,0))</f>
        <v>0</v>
      </c>
    </row>
    <row r="2740" spans="1:5" x14ac:dyDescent="0.2">
      <c r="A2740">
        <f>Réponses_Domaines!B2740</f>
        <v>0</v>
      </c>
      <c r="B2740" t="str">
        <f>IFERROR(VLOOKUP(Réponses_Domaines!A2740,Réponses_Répondants!$A$2:$B$5000,2,FALSE),"")</f>
        <v/>
      </c>
      <c r="C2740">
        <f>Réponses_Domaines!D2740</f>
        <v>0</v>
      </c>
      <c r="D2740" t="str">
        <f>B2740&amp;"|"&amp;A2740</f>
        <v>|0</v>
      </c>
      <c r="E2740">
        <f>IF(C2740="","",IF(COUNTIF($D$2:D2740,D2740)=1,1,0))</f>
        <v>0</v>
      </c>
    </row>
    <row r="2741" spans="1:5" x14ac:dyDescent="0.2">
      <c r="A2741">
        <f>Réponses_Domaines!B2741</f>
        <v>0</v>
      </c>
      <c r="B2741" t="str">
        <f>IFERROR(VLOOKUP(Réponses_Domaines!A2741,Réponses_Répondants!$A$2:$B$5000,2,FALSE),"")</f>
        <v/>
      </c>
      <c r="C2741">
        <f>Réponses_Domaines!D2741</f>
        <v>0</v>
      </c>
      <c r="D2741" t="str">
        <f>B2741&amp;"|"&amp;A2741</f>
        <v>|0</v>
      </c>
      <c r="E2741">
        <f>IF(C2741="","",IF(COUNTIF($D$2:D2741,D2741)=1,1,0))</f>
        <v>0</v>
      </c>
    </row>
    <row r="2742" spans="1:5" x14ac:dyDescent="0.2">
      <c r="A2742">
        <f>Réponses_Domaines!B2742</f>
        <v>0</v>
      </c>
      <c r="B2742" t="str">
        <f>IFERROR(VLOOKUP(Réponses_Domaines!A2742,Réponses_Répondants!$A$2:$B$5000,2,FALSE),"")</f>
        <v/>
      </c>
      <c r="C2742">
        <f>Réponses_Domaines!D2742</f>
        <v>0</v>
      </c>
      <c r="D2742" t="str">
        <f>B2742&amp;"|"&amp;A2742</f>
        <v>|0</v>
      </c>
      <c r="E2742">
        <f>IF(C2742="","",IF(COUNTIF($D$2:D2742,D2742)=1,1,0))</f>
        <v>0</v>
      </c>
    </row>
    <row r="2743" spans="1:5" x14ac:dyDescent="0.2">
      <c r="A2743">
        <f>Réponses_Domaines!B2743</f>
        <v>0</v>
      </c>
      <c r="B2743" t="str">
        <f>IFERROR(VLOOKUP(Réponses_Domaines!A2743,Réponses_Répondants!$A$2:$B$5000,2,FALSE),"")</f>
        <v/>
      </c>
      <c r="C2743">
        <f>Réponses_Domaines!D2743</f>
        <v>0</v>
      </c>
      <c r="D2743" t="str">
        <f>B2743&amp;"|"&amp;A2743</f>
        <v>|0</v>
      </c>
      <c r="E2743">
        <f>IF(C2743="","",IF(COUNTIF($D$2:D2743,D2743)=1,1,0))</f>
        <v>0</v>
      </c>
    </row>
    <row r="2744" spans="1:5" x14ac:dyDescent="0.2">
      <c r="A2744">
        <f>Réponses_Domaines!B2744</f>
        <v>0</v>
      </c>
      <c r="B2744" t="str">
        <f>IFERROR(VLOOKUP(Réponses_Domaines!A2744,Réponses_Répondants!$A$2:$B$5000,2,FALSE),"")</f>
        <v/>
      </c>
      <c r="C2744">
        <f>Réponses_Domaines!D2744</f>
        <v>0</v>
      </c>
      <c r="D2744" t="str">
        <f>B2744&amp;"|"&amp;A2744</f>
        <v>|0</v>
      </c>
      <c r="E2744">
        <f>IF(C2744="","",IF(COUNTIF($D$2:D2744,D2744)=1,1,0))</f>
        <v>0</v>
      </c>
    </row>
    <row r="2745" spans="1:5" x14ac:dyDescent="0.2">
      <c r="A2745">
        <f>Réponses_Domaines!B2745</f>
        <v>0</v>
      </c>
      <c r="B2745" t="str">
        <f>IFERROR(VLOOKUP(Réponses_Domaines!A2745,Réponses_Répondants!$A$2:$B$5000,2,FALSE),"")</f>
        <v/>
      </c>
      <c r="C2745">
        <f>Réponses_Domaines!D2745</f>
        <v>0</v>
      </c>
      <c r="D2745" t="str">
        <f>B2745&amp;"|"&amp;A2745</f>
        <v>|0</v>
      </c>
      <c r="E2745">
        <f>IF(C2745="","",IF(COUNTIF($D$2:D2745,D2745)=1,1,0))</f>
        <v>0</v>
      </c>
    </row>
    <row r="2746" spans="1:5" x14ac:dyDescent="0.2">
      <c r="A2746">
        <f>Réponses_Domaines!B2746</f>
        <v>0</v>
      </c>
      <c r="B2746" t="str">
        <f>IFERROR(VLOOKUP(Réponses_Domaines!A2746,Réponses_Répondants!$A$2:$B$5000,2,FALSE),"")</f>
        <v/>
      </c>
      <c r="C2746">
        <f>Réponses_Domaines!D2746</f>
        <v>0</v>
      </c>
      <c r="D2746" t="str">
        <f>B2746&amp;"|"&amp;A2746</f>
        <v>|0</v>
      </c>
      <c r="E2746">
        <f>IF(C2746="","",IF(COUNTIF($D$2:D2746,D2746)=1,1,0))</f>
        <v>0</v>
      </c>
    </row>
    <row r="2747" spans="1:5" x14ac:dyDescent="0.2">
      <c r="A2747">
        <f>Réponses_Domaines!B2747</f>
        <v>0</v>
      </c>
      <c r="B2747" t="str">
        <f>IFERROR(VLOOKUP(Réponses_Domaines!A2747,Réponses_Répondants!$A$2:$B$5000,2,FALSE),"")</f>
        <v/>
      </c>
      <c r="C2747">
        <f>Réponses_Domaines!D2747</f>
        <v>0</v>
      </c>
      <c r="D2747" t="str">
        <f>B2747&amp;"|"&amp;A2747</f>
        <v>|0</v>
      </c>
      <c r="E2747">
        <f>IF(C2747="","",IF(COUNTIF($D$2:D2747,D2747)=1,1,0))</f>
        <v>0</v>
      </c>
    </row>
    <row r="2748" spans="1:5" x14ac:dyDescent="0.2">
      <c r="A2748">
        <f>Réponses_Domaines!B2748</f>
        <v>0</v>
      </c>
      <c r="B2748" t="str">
        <f>IFERROR(VLOOKUP(Réponses_Domaines!A2748,Réponses_Répondants!$A$2:$B$5000,2,FALSE),"")</f>
        <v/>
      </c>
      <c r="C2748">
        <f>Réponses_Domaines!D2748</f>
        <v>0</v>
      </c>
      <c r="D2748" t="str">
        <f>B2748&amp;"|"&amp;A2748</f>
        <v>|0</v>
      </c>
      <c r="E2748">
        <f>IF(C2748="","",IF(COUNTIF($D$2:D2748,D2748)=1,1,0))</f>
        <v>0</v>
      </c>
    </row>
    <row r="2749" spans="1:5" x14ac:dyDescent="0.2">
      <c r="A2749">
        <f>Réponses_Domaines!B2749</f>
        <v>0</v>
      </c>
      <c r="B2749" t="str">
        <f>IFERROR(VLOOKUP(Réponses_Domaines!A2749,Réponses_Répondants!$A$2:$B$5000,2,FALSE),"")</f>
        <v/>
      </c>
      <c r="C2749">
        <f>Réponses_Domaines!D2749</f>
        <v>0</v>
      </c>
      <c r="D2749" t="str">
        <f>B2749&amp;"|"&amp;A2749</f>
        <v>|0</v>
      </c>
      <c r="E2749">
        <f>IF(C2749="","",IF(COUNTIF($D$2:D2749,D2749)=1,1,0))</f>
        <v>0</v>
      </c>
    </row>
    <row r="2750" spans="1:5" x14ac:dyDescent="0.2">
      <c r="A2750">
        <f>Réponses_Domaines!B2750</f>
        <v>0</v>
      </c>
      <c r="B2750" t="str">
        <f>IFERROR(VLOOKUP(Réponses_Domaines!A2750,Réponses_Répondants!$A$2:$B$5000,2,FALSE),"")</f>
        <v/>
      </c>
      <c r="C2750">
        <f>Réponses_Domaines!D2750</f>
        <v>0</v>
      </c>
      <c r="D2750" t="str">
        <f>B2750&amp;"|"&amp;A2750</f>
        <v>|0</v>
      </c>
      <c r="E2750">
        <f>IF(C2750="","",IF(COUNTIF($D$2:D2750,D2750)=1,1,0))</f>
        <v>0</v>
      </c>
    </row>
    <row r="2751" spans="1:5" x14ac:dyDescent="0.2">
      <c r="A2751">
        <f>Réponses_Domaines!B2751</f>
        <v>0</v>
      </c>
      <c r="B2751" t="str">
        <f>IFERROR(VLOOKUP(Réponses_Domaines!A2751,Réponses_Répondants!$A$2:$B$5000,2,FALSE),"")</f>
        <v/>
      </c>
      <c r="C2751">
        <f>Réponses_Domaines!D2751</f>
        <v>0</v>
      </c>
      <c r="D2751" t="str">
        <f>B2751&amp;"|"&amp;A2751</f>
        <v>|0</v>
      </c>
      <c r="E2751">
        <f>IF(C2751="","",IF(COUNTIF($D$2:D2751,D2751)=1,1,0))</f>
        <v>0</v>
      </c>
    </row>
    <row r="2752" spans="1:5" x14ac:dyDescent="0.2">
      <c r="A2752">
        <f>Réponses_Domaines!B2752</f>
        <v>0</v>
      </c>
      <c r="B2752" t="str">
        <f>IFERROR(VLOOKUP(Réponses_Domaines!A2752,Réponses_Répondants!$A$2:$B$5000,2,FALSE),"")</f>
        <v/>
      </c>
      <c r="C2752">
        <f>Réponses_Domaines!D2752</f>
        <v>0</v>
      </c>
      <c r="D2752" t="str">
        <f>B2752&amp;"|"&amp;A2752</f>
        <v>|0</v>
      </c>
      <c r="E2752">
        <f>IF(C2752="","",IF(COUNTIF($D$2:D2752,D2752)=1,1,0))</f>
        <v>0</v>
      </c>
    </row>
    <row r="2753" spans="1:5" x14ac:dyDescent="0.2">
      <c r="A2753">
        <f>Réponses_Domaines!B2753</f>
        <v>0</v>
      </c>
      <c r="B2753" t="str">
        <f>IFERROR(VLOOKUP(Réponses_Domaines!A2753,Réponses_Répondants!$A$2:$B$5000,2,FALSE),"")</f>
        <v/>
      </c>
      <c r="C2753">
        <f>Réponses_Domaines!D2753</f>
        <v>0</v>
      </c>
      <c r="D2753" t="str">
        <f>B2753&amp;"|"&amp;A2753</f>
        <v>|0</v>
      </c>
      <c r="E2753">
        <f>IF(C2753="","",IF(COUNTIF($D$2:D2753,D2753)=1,1,0))</f>
        <v>0</v>
      </c>
    </row>
    <row r="2754" spans="1:5" x14ac:dyDescent="0.2">
      <c r="A2754">
        <f>Réponses_Domaines!B2754</f>
        <v>0</v>
      </c>
      <c r="B2754" t="str">
        <f>IFERROR(VLOOKUP(Réponses_Domaines!A2754,Réponses_Répondants!$A$2:$B$5000,2,FALSE),"")</f>
        <v/>
      </c>
      <c r="C2754">
        <f>Réponses_Domaines!D2754</f>
        <v>0</v>
      </c>
      <c r="D2754" t="str">
        <f>B2754&amp;"|"&amp;A2754</f>
        <v>|0</v>
      </c>
      <c r="E2754">
        <f>IF(C2754="","",IF(COUNTIF($D$2:D2754,D2754)=1,1,0))</f>
        <v>0</v>
      </c>
    </row>
    <row r="2755" spans="1:5" x14ac:dyDescent="0.2">
      <c r="A2755">
        <f>Réponses_Domaines!B2755</f>
        <v>0</v>
      </c>
      <c r="B2755" t="str">
        <f>IFERROR(VLOOKUP(Réponses_Domaines!A2755,Réponses_Répondants!$A$2:$B$5000,2,FALSE),"")</f>
        <v/>
      </c>
      <c r="C2755">
        <f>Réponses_Domaines!D2755</f>
        <v>0</v>
      </c>
      <c r="D2755" t="str">
        <f>B2755&amp;"|"&amp;A2755</f>
        <v>|0</v>
      </c>
      <c r="E2755">
        <f>IF(C2755="","",IF(COUNTIF($D$2:D2755,D2755)=1,1,0))</f>
        <v>0</v>
      </c>
    </row>
    <row r="2756" spans="1:5" x14ac:dyDescent="0.2">
      <c r="A2756">
        <f>Réponses_Domaines!B2756</f>
        <v>0</v>
      </c>
      <c r="B2756" t="str">
        <f>IFERROR(VLOOKUP(Réponses_Domaines!A2756,Réponses_Répondants!$A$2:$B$5000,2,FALSE),"")</f>
        <v/>
      </c>
      <c r="C2756">
        <f>Réponses_Domaines!D2756</f>
        <v>0</v>
      </c>
      <c r="D2756" t="str">
        <f>B2756&amp;"|"&amp;A2756</f>
        <v>|0</v>
      </c>
      <c r="E2756">
        <f>IF(C2756="","",IF(COUNTIF($D$2:D2756,D2756)=1,1,0))</f>
        <v>0</v>
      </c>
    </row>
    <row r="2757" spans="1:5" x14ac:dyDescent="0.2">
      <c r="A2757">
        <f>Réponses_Domaines!B2757</f>
        <v>0</v>
      </c>
      <c r="B2757" t="str">
        <f>IFERROR(VLOOKUP(Réponses_Domaines!A2757,Réponses_Répondants!$A$2:$B$5000,2,FALSE),"")</f>
        <v/>
      </c>
      <c r="C2757">
        <f>Réponses_Domaines!D2757</f>
        <v>0</v>
      </c>
      <c r="D2757" t="str">
        <f>B2757&amp;"|"&amp;A2757</f>
        <v>|0</v>
      </c>
      <c r="E2757">
        <f>IF(C2757="","",IF(COUNTIF($D$2:D2757,D2757)=1,1,0))</f>
        <v>0</v>
      </c>
    </row>
    <row r="2758" spans="1:5" x14ac:dyDescent="0.2">
      <c r="A2758">
        <f>Réponses_Domaines!B2758</f>
        <v>0</v>
      </c>
      <c r="B2758" t="str">
        <f>IFERROR(VLOOKUP(Réponses_Domaines!A2758,Réponses_Répondants!$A$2:$B$5000,2,FALSE),"")</f>
        <v/>
      </c>
      <c r="C2758">
        <f>Réponses_Domaines!D2758</f>
        <v>0</v>
      </c>
      <c r="D2758" t="str">
        <f>B2758&amp;"|"&amp;A2758</f>
        <v>|0</v>
      </c>
      <c r="E2758">
        <f>IF(C2758="","",IF(COUNTIF($D$2:D2758,D2758)=1,1,0))</f>
        <v>0</v>
      </c>
    </row>
    <row r="2759" spans="1:5" x14ac:dyDescent="0.2">
      <c r="A2759">
        <f>Réponses_Domaines!B2759</f>
        <v>0</v>
      </c>
      <c r="B2759" t="str">
        <f>IFERROR(VLOOKUP(Réponses_Domaines!A2759,Réponses_Répondants!$A$2:$B$5000,2,FALSE),"")</f>
        <v/>
      </c>
      <c r="C2759">
        <f>Réponses_Domaines!D2759</f>
        <v>0</v>
      </c>
      <c r="D2759" t="str">
        <f>B2759&amp;"|"&amp;A2759</f>
        <v>|0</v>
      </c>
      <c r="E2759">
        <f>IF(C2759="","",IF(COUNTIF($D$2:D2759,D2759)=1,1,0))</f>
        <v>0</v>
      </c>
    </row>
    <row r="2760" spans="1:5" x14ac:dyDescent="0.2">
      <c r="A2760">
        <f>Réponses_Domaines!B2760</f>
        <v>0</v>
      </c>
      <c r="B2760" t="str">
        <f>IFERROR(VLOOKUP(Réponses_Domaines!A2760,Réponses_Répondants!$A$2:$B$5000,2,FALSE),"")</f>
        <v/>
      </c>
      <c r="C2760">
        <f>Réponses_Domaines!D2760</f>
        <v>0</v>
      </c>
      <c r="D2760" t="str">
        <f>B2760&amp;"|"&amp;A2760</f>
        <v>|0</v>
      </c>
      <c r="E2760">
        <f>IF(C2760="","",IF(COUNTIF($D$2:D2760,D2760)=1,1,0))</f>
        <v>0</v>
      </c>
    </row>
    <row r="2761" spans="1:5" x14ac:dyDescent="0.2">
      <c r="A2761">
        <f>Réponses_Domaines!B2761</f>
        <v>0</v>
      </c>
      <c r="B2761" t="str">
        <f>IFERROR(VLOOKUP(Réponses_Domaines!A2761,Réponses_Répondants!$A$2:$B$5000,2,FALSE),"")</f>
        <v/>
      </c>
      <c r="C2761">
        <f>Réponses_Domaines!D2761</f>
        <v>0</v>
      </c>
      <c r="D2761" t="str">
        <f>B2761&amp;"|"&amp;A2761</f>
        <v>|0</v>
      </c>
      <c r="E2761">
        <f>IF(C2761="","",IF(COUNTIF($D$2:D2761,D2761)=1,1,0))</f>
        <v>0</v>
      </c>
    </row>
    <row r="2762" spans="1:5" x14ac:dyDescent="0.2">
      <c r="A2762">
        <f>Réponses_Domaines!B2762</f>
        <v>0</v>
      </c>
      <c r="B2762" t="str">
        <f>IFERROR(VLOOKUP(Réponses_Domaines!A2762,Réponses_Répondants!$A$2:$B$5000,2,FALSE),"")</f>
        <v/>
      </c>
      <c r="C2762">
        <f>Réponses_Domaines!D2762</f>
        <v>0</v>
      </c>
      <c r="D2762" t="str">
        <f>B2762&amp;"|"&amp;A2762</f>
        <v>|0</v>
      </c>
      <c r="E2762">
        <f>IF(C2762="","",IF(COUNTIF($D$2:D2762,D2762)=1,1,0))</f>
        <v>0</v>
      </c>
    </row>
    <row r="2763" spans="1:5" x14ac:dyDescent="0.2">
      <c r="A2763">
        <f>Réponses_Domaines!B2763</f>
        <v>0</v>
      </c>
      <c r="B2763" t="str">
        <f>IFERROR(VLOOKUP(Réponses_Domaines!A2763,Réponses_Répondants!$A$2:$B$5000,2,FALSE),"")</f>
        <v/>
      </c>
      <c r="C2763">
        <f>Réponses_Domaines!D2763</f>
        <v>0</v>
      </c>
      <c r="D2763" t="str">
        <f>B2763&amp;"|"&amp;A2763</f>
        <v>|0</v>
      </c>
      <c r="E2763">
        <f>IF(C2763="","",IF(COUNTIF($D$2:D2763,D2763)=1,1,0))</f>
        <v>0</v>
      </c>
    </row>
    <row r="2764" spans="1:5" x14ac:dyDescent="0.2">
      <c r="A2764">
        <f>Réponses_Domaines!B2764</f>
        <v>0</v>
      </c>
      <c r="B2764" t="str">
        <f>IFERROR(VLOOKUP(Réponses_Domaines!A2764,Réponses_Répondants!$A$2:$B$5000,2,FALSE),"")</f>
        <v/>
      </c>
      <c r="C2764">
        <f>Réponses_Domaines!D2764</f>
        <v>0</v>
      </c>
      <c r="D2764" t="str">
        <f>B2764&amp;"|"&amp;A2764</f>
        <v>|0</v>
      </c>
      <c r="E2764">
        <f>IF(C2764="","",IF(COUNTIF($D$2:D2764,D2764)=1,1,0))</f>
        <v>0</v>
      </c>
    </row>
    <row r="2765" spans="1:5" x14ac:dyDescent="0.2">
      <c r="A2765">
        <f>Réponses_Domaines!B2765</f>
        <v>0</v>
      </c>
      <c r="B2765" t="str">
        <f>IFERROR(VLOOKUP(Réponses_Domaines!A2765,Réponses_Répondants!$A$2:$B$5000,2,FALSE),"")</f>
        <v/>
      </c>
      <c r="C2765">
        <f>Réponses_Domaines!D2765</f>
        <v>0</v>
      </c>
      <c r="D2765" t="str">
        <f>B2765&amp;"|"&amp;A2765</f>
        <v>|0</v>
      </c>
      <c r="E2765">
        <f>IF(C2765="","",IF(COUNTIF($D$2:D2765,D2765)=1,1,0))</f>
        <v>0</v>
      </c>
    </row>
    <row r="2766" spans="1:5" x14ac:dyDescent="0.2">
      <c r="A2766">
        <f>Réponses_Domaines!B2766</f>
        <v>0</v>
      </c>
      <c r="B2766" t="str">
        <f>IFERROR(VLOOKUP(Réponses_Domaines!A2766,Réponses_Répondants!$A$2:$B$5000,2,FALSE),"")</f>
        <v/>
      </c>
      <c r="C2766">
        <f>Réponses_Domaines!D2766</f>
        <v>0</v>
      </c>
      <c r="D2766" t="str">
        <f>B2766&amp;"|"&amp;A2766</f>
        <v>|0</v>
      </c>
      <c r="E2766">
        <f>IF(C2766="","",IF(COUNTIF($D$2:D2766,D2766)=1,1,0))</f>
        <v>0</v>
      </c>
    </row>
    <row r="2767" spans="1:5" x14ac:dyDescent="0.2">
      <c r="A2767">
        <f>Réponses_Domaines!B2767</f>
        <v>0</v>
      </c>
      <c r="B2767" t="str">
        <f>IFERROR(VLOOKUP(Réponses_Domaines!A2767,Réponses_Répondants!$A$2:$B$5000,2,FALSE),"")</f>
        <v/>
      </c>
      <c r="C2767">
        <f>Réponses_Domaines!D2767</f>
        <v>0</v>
      </c>
      <c r="D2767" t="str">
        <f>B2767&amp;"|"&amp;A2767</f>
        <v>|0</v>
      </c>
      <c r="E2767">
        <f>IF(C2767="","",IF(COUNTIF($D$2:D2767,D2767)=1,1,0))</f>
        <v>0</v>
      </c>
    </row>
    <row r="2768" spans="1:5" x14ac:dyDescent="0.2">
      <c r="A2768">
        <f>Réponses_Domaines!B2768</f>
        <v>0</v>
      </c>
      <c r="B2768" t="str">
        <f>IFERROR(VLOOKUP(Réponses_Domaines!A2768,Réponses_Répondants!$A$2:$B$5000,2,FALSE),"")</f>
        <v/>
      </c>
      <c r="C2768">
        <f>Réponses_Domaines!D2768</f>
        <v>0</v>
      </c>
      <c r="D2768" t="str">
        <f>B2768&amp;"|"&amp;A2768</f>
        <v>|0</v>
      </c>
      <c r="E2768">
        <f>IF(C2768="","",IF(COUNTIF($D$2:D2768,D2768)=1,1,0))</f>
        <v>0</v>
      </c>
    </row>
    <row r="2769" spans="1:5" x14ac:dyDescent="0.2">
      <c r="A2769">
        <f>Réponses_Domaines!B2769</f>
        <v>0</v>
      </c>
      <c r="B2769" t="str">
        <f>IFERROR(VLOOKUP(Réponses_Domaines!A2769,Réponses_Répondants!$A$2:$B$5000,2,FALSE),"")</f>
        <v/>
      </c>
      <c r="C2769">
        <f>Réponses_Domaines!D2769</f>
        <v>0</v>
      </c>
      <c r="D2769" t="str">
        <f>B2769&amp;"|"&amp;A2769</f>
        <v>|0</v>
      </c>
      <c r="E2769">
        <f>IF(C2769="","",IF(COUNTIF($D$2:D2769,D2769)=1,1,0))</f>
        <v>0</v>
      </c>
    </row>
    <row r="2770" spans="1:5" x14ac:dyDescent="0.2">
      <c r="A2770">
        <f>Réponses_Domaines!B2770</f>
        <v>0</v>
      </c>
      <c r="B2770" t="str">
        <f>IFERROR(VLOOKUP(Réponses_Domaines!A2770,Réponses_Répondants!$A$2:$B$5000,2,FALSE),"")</f>
        <v/>
      </c>
      <c r="C2770">
        <f>Réponses_Domaines!D2770</f>
        <v>0</v>
      </c>
      <c r="D2770" t="str">
        <f>B2770&amp;"|"&amp;A2770</f>
        <v>|0</v>
      </c>
      <c r="E2770">
        <f>IF(C2770="","",IF(COUNTIF($D$2:D2770,D2770)=1,1,0))</f>
        <v>0</v>
      </c>
    </row>
    <row r="2771" spans="1:5" x14ac:dyDescent="0.2">
      <c r="A2771">
        <f>Réponses_Domaines!B2771</f>
        <v>0</v>
      </c>
      <c r="B2771" t="str">
        <f>IFERROR(VLOOKUP(Réponses_Domaines!A2771,Réponses_Répondants!$A$2:$B$5000,2,FALSE),"")</f>
        <v/>
      </c>
      <c r="C2771">
        <f>Réponses_Domaines!D2771</f>
        <v>0</v>
      </c>
      <c r="D2771" t="str">
        <f>B2771&amp;"|"&amp;A2771</f>
        <v>|0</v>
      </c>
      <c r="E2771">
        <f>IF(C2771="","",IF(COUNTIF($D$2:D2771,D2771)=1,1,0))</f>
        <v>0</v>
      </c>
    </row>
    <row r="2772" spans="1:5" x14ac:dyDescent="0.2">
      <c r="A2772">
        <f>Réponses_Domaines!B2772</f>
        <v>0</v>
      </c>
      <c r="B2772" t="str">
        <f>IFERROR(VLOOKUP(Réponses_Domaines!A2772,Réponses_Répondants!$A$2:$B$5000,2,FALSE),"")</f>
        <v/>
      </c>
      <c r="C2772">
        <f>Réponses_Domaines!D2772</f>
        <v>0</v>
      </c>
      <c r="D2772" t="str">
        <f>B2772&amp;"|"&amp;A2772</f>
        <v>|0</v>
      </c>
      <c r="E2772">
        <f>IF(C2772="","",IF(COUNTIF($D$2:D2772,D2772)=1,1,0))</f>
        <v>0</v>
      </c>
    </row>
    <row r="2773" spans="1:5" x14ac:dyDescent="0.2">
      <c r="A2773">
        <f>Réponses_Domaines!B2773</f>
        <v>0</v>
      </c>
      <c r="B2773" t="str">
        <f>IFERROR(VLOOKUP(Réponses_Domaines!A2773,Réponses_Répondants!$A$2:$B$5000,2,FALSE),"")</f>
        <v/>
      </c>
      <c r="C2773">
        <f>Réponses_Domaines!D2773</f>
        <v>0</v>
      </c>
      <c r="D2773" t="str">
        <f>B2773&amp;"|"&amp;A2773</f>
        <v>|0</v>
      </c>
      <c r="E2773">
        <f>IF(C2773="","",IF(COUNTIF($D$2:D2773,D2773)=1,1,0))</f>
        <v>0</v>
      </c>
    </row>
    <row r="2774" spans="1:5" x14ac:dyDescent="0.2">
      <c r="A2774">
        <f>Réponses_Domaines!B2774</f>
        <v>0</v>
      </c>
      <c r="B2774" t="str">
        <f>IFERROR(VLOOKUP(Réponses_Domaines!A2774,Réponses_Répondants!$A$2:$B$5000,2,FALSE),"")</f>
        <v/>
      </c>
      <c r="C2774">
        <f>Réponses_Domaines!D2774</f>
        <v>0</v>
      </c>
      <c r="D2774" t="str">
        <f>B2774&amp;"|"&amp;A2774</f>
        <v>|0</v>
      </c>
      <c r="E2774">
        <f>IF(C2774="","",IF(COUNTIF($D$2:D2774,D2774)=1,1,0))</f>
        <v>0</v>
      </c>
    </row>
    <row r="2775" spans="1:5" x14ac:dyDescent="0.2">
      <c r="A2775">
        <f>Réponses_Domaines!B2775</f>
        <v>0</v>
      </c>
      <c r="B2775" t="str">
        <f>IFERROR(VLOOKUP(Réponses_Domaines!A2775,Réponses_Répondants!$A$2:$B$5000,2,FALSE),"")</f>
        <v/>
      </c>
      <c r="C2775">
        <f>Réponses_Domaines!D2775</f>
        <v>0</v>
      </c>
      <c r="D2775" t="str">
        <f>B2775&amp;"|"&amp;A2775</f>
        <v>|0</v>
      </c>
      <c r="E2775">
        <f>IF(C2775="","",IF(COUNTIF($D$2:D2775,D2775)=1,1,0))</f>
        <v>0</v>
      </c>
    </row>
    <row r="2776" spans="1:5" x14ac:dyDescent="0.2">
      <c r="A2776">
        <f>Réponses_Domaines!B2776</f>
        <v>0</v>
      </c>
      <c r="B2776" t="str">
        <f>IFERROR(VLOOKUP(Réponses_Domaines!A2776,Réponses_Répondants!$A$2:$B$5000,2,FALSE),"")</f>
        <v/>
      </c>
      <c r="C2776">
        <f>Réponses_Domaines!D2776</f>
        <v>0</v>
      </c>
      <c r="D2776" t="str">
        <f>B2776&amp;"|"&amp;A2776</f>
        <v>|0</v>
      </c>
      <c r="E2776">
        <f>IF(C2776="","",IF(COUNTIF($D$2:D2776,D2776)=1,1,0))</f>
        <v>0</v>
      </c>
    </row>
    <row r="2777" spans="1:5" x14ac:dyDescent="0.2">
      <c r="A2777">
        <f>Réponses_Domaines!B2777</f>
        <v>0</v>
      </c>
      <c r="B2777" t="str">
        <f>IFERROR(VLOOKUP(Réponses_Domaines!A2777,Réponses_Répondants!$A$2:$B$5000,2,FALSE),"")</f>
        <v/>
      </c>
      <c r="C2777">
        <f>Réponses_Domaines!D2777</f>
        <v>0</v>
      </c>
      <c r="D2777" t="str">
        <f>B2777&amp;"|"&amp;A2777</f>
        <v>|0</v>
      </c>
      <c r="E2777">
        <f>IF(C2777="","",IF(COUNTIF($D$2:D2777,D2777)=1,1,0))</f>
        <v>0</v>
      </c>
    </row>
    <row r="2778" spans="1:5" x14ac:dyDescent="0.2">
      <c r="A2778">
        <f>Réponses_Domaines!B2778</f>
        <v>0</v>
      </c>
      <c r="B2778" t="str">
        <f>IFERROR(VLOOKUP(Réponses_Domaines!A2778,Réponses_Répondants!$A$2:$B$5000,2,FALSE),"")</f>
        <v/>
      </c>
      <c r="C2778">
        <f>Réponses_Domaines!D2778</f>
        <v>0</v>
      </c>
      <c r="D2778" t="str">
        <f>B2778&amp;"|"&amp;A2778</f>
        <v>|0</v>
      </c>
      <c r="E2778">
        <f>IF(C2778="","",IF(COUNTIF($D$2:D2778,D2778)=1,1,0))</f>
        <v>0</v>
      </c>
    </row>
    <row r="2779" spans="1:5" x14ac:dyDescent="0.2">
      <c r="A2779">
        <f>Réponses_Domaines!B2779</f>
        <v>0</v>
      </c>
      <c r="B2779" t="str">
        <f>IFERROR(VLOOKUP(Réponses_Domaines!A2779,Réponses_Répondants!$A$2:$B$5000,2,FALSE),"")</f>
        <v/>
      </c>
      <c r="C2779">
        <f>Réponses_Domaines!D2779</f>
        <v>0</v>
      </c>
      <c r="D2779" t="str">
        <f>B2779&amp;"|"&amp;A2779</f>
        <v>|0</v>
      </c>
      <c r="E2779">
        <f>IF(C2779="","",IF(COUNTIF($D$2:D2779,D2779)=1,1,0))</f>
        <v>0</v>
      </c>
    </row>
    <row r="2780" spans="1:5" x14ac:dyDescent="0.2">
      <c r="A2780">
        <f>Réponses_Domaines!B2780</f>
        <v>0</v>
      </c>
      <c r="B2780" t="str">
        <f>IFERROR(VLOOKUP(Réponses_Domaines!A2780,Réponses_Répondants!$A$2:$B$5000,2,FALSE),"")</f>
        <v/>
      </c>
      <c r="C2780">
        <f>Réponses_Domaines!D2780</f>
        <v>0</v>
      </c>
      <c r="D2780" t="str">
        <f>B2780&amp;"|"&amp;A2780</f>
        <v>|0</v>
      </c>
      <c r="E2780">
        <f>IF(C2780="","",IF(COUNTIF($D$2:D2780,D2780)=1,1,0))</f>
        <v>0</v>
      </c>
    </row>
    <row r="2781" spans="1:5" x14ac:dyDescent="0.2">
      <c r="A2781">
        <f>Réponses_Domaines!B2781</f>
        <v>0</v>
      </c>
      <c r="B2781" t="str">
        <f>IFERROR(VLOOKUP(Réponses_Domaines!A2781,Réponses_Répondants!$A$2:$B$5000,2,FALSE),"")</f>
        <v/>
      </c>
      <c r="C2781">
        <f>Réponses_Domaines!D2781</f>
        <v>0</v>
      </c>
      <c r="D2781" t="str">
        <f>B2781&amp;"|"&amp;A2781</f>
        <v>|0</v>
      </c>
      <c r="E2781">
        <f>IF(C2781="","",IF(COUNTIF($D$2:D2781,D2781)=1,1,0))</f>
        <v>0</v>
      </c>
    </row>
    <row r="2782" spans="1:5" x14ac:dyDescent="0.2">
      <c r="A2782">
        <f>Réponses_Domaines!B2782</f>
        <v>0</v>
      </c>
      <c r="B2782" t="str">
        <f>IFERROR(VLOOKUP(Réponses_Domaines!A2782,Réponses_Répondants!$A$2:$B$5000,2,FALSE),"")</f>
        <v/>
      </c>
      <c r="C2782">
        <f>Réponses_Domaines!D2782</f>
        <v>0</v>
      </c>
      <c r="D2782" t="str">
        <f>B2782&amp;"|"&amp;A2782</f>
        <v>|0</v>
      </c>
      <c r="E2782">
        <f>IF(C2782="","",IF(COUNTIF($D$2:D2782,D2782)=1,1,0))</f>
        <v>0</v>
      </c>
    </row>
    <row r="2783" spans="1:5" x14ac:dyDescent="0.2">
      <c r="A2783">
        <f>Réponses_Domaines!B2783</f>
        <v>0</v>
      </c>
      <c r="B2783" t="str">
        <f>IFERROR(VLOOKUP(Réponses_Domaines!A2783,Réponses_Répondants!$A$2:$B$5000,2,FALSE),"")</f>
        <v/>
      </c>
      <c r="C2783">
        <f>Réponses_Domaines!D2783</f>
        <v>0</v>
      </c>
      <c r="D2783" t="str">
        <f>B2783&amp;"|"&amp;A2783</f>
        <v>|0</v>
      </c>
      <c r="E2783">
        <f>IF(C2783="","",IF(COUNTIF($D$2:D2783,D2783)=1,1,0))</f>
        <v>0</v>
      </c>
    </row>
    <row r="2784" spans="1:5" x14ac:dyDescent="0.2">
      <c r="A2784">
        <f>Réponses_Domaines!B2784</f>
        <v>0</v>
      </c>
      <c r="B2784" t="str">
        <f>IFERROR(VLOOKUP(Réponses_Domaines!A2784,Réponses_Répondants!$A$2:$B$5000,2,FALSE),"")</f>
        <v/>
      </c>
      <c r="C2784">
        <f>Réponses_Domaines!D2784</f>
        <v>0</v>
      </c>
      <c r="D2784" t="str">
        <f>B2784&amp;"|"&amp;A2784</f>
        <v>|0</v>
      </c>
      <c r="E2784">
        <f>IF(C2784="","",IF(COUNTIF($D$2:D2784,D2784)=1,1,0))</f>
        <v>0</v>
      </c>
    </row>
    <row r="2785" spans="1:5" x14ac:dyDescent="0.2">
      <c r="A2785">
        <f>Réponses_Domaines!B2785</f>
        <v>0</v>
      </c>
      <c r="B2785" t="str">
        <f>IFERROR(VLOOKUP(Réponses_Domaines!A2785,Réponses_Répondants!$A$2:$B$5000,2,FALSE),"")</f>
        <v/>
      </c>
      <c r="C2785">
        <f>Réponses_Domaines!D2785</f>
        <v>0</v>
      </c>
      <c r="D2785" t="str">
        <f>B2785&amp;"|"&amp;A2785</f>
        <v>|0</v>
      </c>
      <c r="E2785">
        <f>IF(C2785="","",IF(COUNTIF($D$2:D2785,D2785)=1,1,0))</f>
        <v>0</v>
      </c>
    </row>
    <row r="2786" spans="1:5" x14ac:dyDescent="0.2">
      <c r="A2786">
        <f>Réponses_Domaines!B2786</f>
        <v>0</v>
      </c>
      <c r="B2786" t="str">
        <f>IFERROR(VLOOKUP(Réponses_Domaines!A2786,Réponses_Répondants!$A$2:$B$5000,2,FALSE),"")</f>
        <v/>
      </c>
      <c r="C2786">
        <f>Réponses_Domaines!D2786</f>
        <v>0</v>
      </c>
      <c r="D2786" t="str">
        <f>B2786&amp;"|"&amp;A2786</f>
        <v>|0</v>
      </c>
      <c r="E2786">
        <f>IF(C2786="","",IF(COUNTIF($D$2:D2786,D2786)=1,1,0))</f>
        <v>0</v>
      </c>
    </row>
    <row r="2787" spans="1:5" x14ac:dyDescent="0.2">
      <c r="A2787">
        <f>Réponses_Domaines!B2787</f>
        <v>0</v>
      </c>
      <c r="B2787" t="str">
        <f>IFERROR(VLOOKUP(Réponses_Domaines!A2787,Réponses_Répondants!$A$2:$B$5000,2,FALSE),"")</f>
        <v/>
      </c>
      <c r="C2787">
        <f>Réponses_Domaines!D2787</f>
        <v>0</v>
      </c>
      <c r="D2787" t="str">
        <f>B2787&amp;"|"&amp;A2787</f>
        <v>|0</v>
      </c>
      <c r="E2787">
        <f>IF(C2787="","",IF(COUNTIF($D$2:D2787,D2787)=1,1,0))</f>
        <v>0</v>
      </c>
    </row>
    <row r="2788" spans="1:5" x14ac:dyDescent="0.2">
      <c r="A2788">
        <f>Réponses_Domaines!B2788</f>
        <v>0</v>
      </c>
      <c r="B2788" t="str">
        <f>IFERROR(VLOOKUP(Réponses_Domaines!A2788,Réponses_Répondants!$A$2:$B$5000,2,FALSE),"")</f>
        <v/>
      </c>
      <c r="C2788">
        <f>Réponses_Domaines!D2788</f>
        <v>0</v>
      </c>
      <c r="D2788" t="str">
        <f>B2788&amp;"|"&amp;A2788</f>
        <v>|0</v>
      </c>
      <c r="E2788">
        <f>IF(C2788="","",IF(COUNTIF($D$2:D2788,D2788)=1,1,0))</f>
        <v>0</v>
      </c>
    </row>
    <row r="2789" spans="1:5" x14ac:dyDescent="0.2">
      <c r="A2789">
        <f>Réponses_Domaines!B2789</f>
        <v>0</v>
      </c>
      <c r="B2789" t="str">
        <f>IFERROR(VLOOKUP(Réponses_Domaines!A2789,Réponses_Répondants!$A$2:$B$5000,2,FALSE),"")</f>
        <v/>
      </c>
      <c r="C2789">
        <f>Réponses_Domaines!D2789</f>
        <v>0</v>
      </c>
      <c r="D2789" t="str">
        <f>B2789&amp;"|"&amp;A2789</f>
        <v>|0</v>
      </c>
      <c r="E2789">
        <f>IF(C2789="","",IF(COUNTIF($D$2:D2789,D2789)=1,1,0))</f>
        <v>0</v>
      </c>
    </row>
    <row r="2790" spans="1:5" x14ac:dyDescent="0.2">
      <c r="A2790">
        <f>Réponses_Domaines!B2790</f>
        <v>0</v>
      </c>
      <c r="B2790" t="str">
        <f>IFERROR(VLOOKUP(Réponses_Domaines!A2790,Réponses_Répondants!$A$2:$B$5000,2,FALSE),"")</f>
        <v/>
      </c>
      <c r="C2790">
        <f>Réponses_Domaines!D2790</f>
        <v>0</v>
      </c>
      <c r="D2790" t="str">
        <f>B2790&amp;"|"&amp;A2790</f>
        <v>|0</v>
      </c>
      <c r="E2790">
        <f>IF(C2790="","",IF(COUNTIF($D$2:D2790,D2790)=1,1,0))</f>
        <v>0</v>
      </c>
    </row>
    <row r="2791" spans="1:5" x14ac:dyDescent="0.2">
      <c r="A2791">
        <f>Réponses_Domaines!B2791</f>
        <v>0</v>
      </c>
      <c r="B2791" t="str">
        <f>IFERROR(VLOOKUP(Réponses_Domaines!A2791,Réponses_Répondants!$A$2:$B$5000,2,FALSE),"")</f>
        <v/>
      </c>
      <c r="C2791">
        <f>Réponses_Domaines!D2791</f>
        <v>0</v>
      </c>
      <c r="D2791" t="str">
        <f>B2791&amp;"|"&amp;A2791</f>
        <v>|0</v>
      </c>
      <c r="E2791">
        <f>IF(C2791="","",IF(COUNTIF($D$2:D2791,D2791)=1,1,0))</f>
        <v>0</v>
      </c>
    </row>
    <row r="2792" spans="1:5" x14ac:dyDescent="0.2">
      <c r="A2792">
        <f>Réponses_Domaines!B2792</f>
        <v>0</v>
      </c>
      <c r="B2792" t="str">
        <f>IFERROR(VLOOKUP(Réponses_Domaines!A2792,Réponses_Répondants!$A$2:$B$5000,2,FALSE),"")</f>
        <v/>
      </c>
      <c r="C2792">
        <f>Réponses_Domaines!D2792</f>
        <v>0</v>
      </c>
      <c r="D2792" t="str">
        <f>B2792&amp;"|"&amp;A2792</f>
        <v>|0</v>
      </c>
      <c r="E2792">
        <f>IF(C2792="","",IF(COUNTIF($D$2:D2792,D2792)=1,1,0))</f>
        <v>0</v>
      </c>
    </row>
    <row r="2793" spans="1:5" x14ac:dyDescent="0.2">
      <c r="A2793">
        <f>Réponses_Domaines!B2793</f>
        <v>0</v>
      </c>
      <c r="B2793" t="str">
        <f>IFERROR(VLOOKUP(Réponses_Domaines!A2793,Réponses_Répondants!$A$2:$B$5000,2,FALSE),"")</f>
        <v/>
      </c>
      <c r="C2793">
        <f>Réponses_Domaines!D2793</f>
        <v>0</v>
      </c>
      <c r="D2793" t="str">
        <f>B2793&amp;"|"&amp;A2793</f>
        <v>|0</v>
      </c>
      <c r="E2793">
        <f>IF(C2793="","",IF(COUNTIF($D$2:D2793,D2793)=1,1,0))</f>
        <v>0</v>
      </c>
    </row>
    <row r="2794" spans="1:5" x14ac:dyDescent="0.2">
      <c r="A2794">
        <f>Réponses_Domaines!B2794</f>
        <v>0</v>
      </c>
      <c r="B2794" t="str">
        <f>IFERROR(VLOOKUP(Réponses_Domaines!A2794,Réponses_Répondants!$A$2:$B$5000,2,FALSE),"")</f>
        <v/>
      </c>
      <c r="C2794">
        <f>Réponses_Domaines!D2794</f>
        <v>0</v>
      </c>
      <c r="D2794" t="str">
        <f>B2794&amp;"|"&amp;A2794</f>
        <v>|0</v>
      </c>
      <c r="E2794">
        <f>IF(C2794="","",IF(COUNTIF($D$2:D2794,D2794)=1,1,0))</f>
        <v>0</v>
      </c>
    </row>
    <row r="2795" spans="1:5" x14ac:dyDescent="0.2">
      <c r="A2795">
        <f>Réponses_Domaines!B2795</f>
        <v>0</v>
      </c>
      <c r="B2795" t="str">
        <f>IFERROR(VLOOKUP(Réponses_Domaines!A2795,Réponses_Répondants!$A$2:$B$5000,2,FALSE),"")</f>
        <v/>
      </c>
      <c r="C2795">
        <f>Réponses_Domaines!D2795</f>
        <v>0</v>
      </c>
      <c r="D2795" t="str">
        <f>B2795&amp;"|"&amp;A2795</f>
        <v>|0</v>
      </c>
      <c r="E2795">
        <f>IF(C2795="","",IF(COUNTIF($D$2:D2795,D2795)=1,1,0))</f>
        <v>0</v>
      </c>
    </row>
    <row r="2796" spans="1:5" x14ac:dyDescent="0.2">
      <c r="A2796">
        <f>Réponses_Domaines!B2796</f>
        <v>0</v>
      </c>
      <c r="B2796" t="str">
        <f>IFERROR(VLOOKUP(Réponses_Domaines!A2796,Réponses_Répondants!$A$2:$B$5000,2,FALSE),"")</f>
        <v/>
      </c>
      <c r="C2796">
        <f>Réponses_Domaines!D2796</f>
        <v>0</v>
      </c>
      <c r="D2796" t="str">
        <f>B2796&amp;"|"&amp;A2796</f>
        <v>|0</v>
      </c>
      <c r="E2796">
        <f>IF(C2796="","",IF(COUNTIF($D$2:D2796,D2796)=1,1,0))</f>
        <v>0</v>
      </c>
    </row>
    <row r="2797" spans="1:5" x14ac:dyDescent="0.2">
      <c r="A2797">
        <f>Réponses_Domaines!B2797</f>
        <v>0</v>
      </c>
      <c r="B2797" t="str">
        <f>IFERROR(VLOOKUP(Réponses_Domaines!A2797,Réponses_Répondants!$A$2:$B$5000,2,FALSE),"")</f>
        <v/>
      </c>
      <c r="C2797">
        <f>Réponses_Domaines!D2797</f>
        <v>0</v>
      </c>
      <c r="D2797" t="str">
        <f>B2797&amp;"|"&amp;A2797</f>
        <v>|0</v>
      </c>
      <c r="E2797">
        <f>IF(C2797="","",IF(COUNTIF($D$2:D2797,D2797)=1,1,0))</f>
        <v>0</v>
      </c>
    </row>
    <row r="2798" spans="1:5" x14ac:dyDescent="0.2">
      <c r="A2798">
        <f>Réponses_Domaines!B2798</f>
        <v>0</v>
      </c>
      <c r="B2798" t="str">
        <f>IFERROR(VLOOKUP(Réponses_Domaines!A2798,Réponses_Répondants!$A$2:$B$5000,2,FALSE),"")</f>
        <v/>
      </c>
      <c r="C2798">
        <f>Réponses_Domaines!D2798</f>
        <v>0</v>
      </c>
      <c r="D2798" t="str">
        <f>B2798&amp;"|"&amp;A2798</f>
        <v>|0</v>
      </c>
      <c r="E2798">
        <f>IF(C2798="","",IF(COUNTIF($D$2:D2798,D2798)=1,1,0))</f>
        <v>0</v>
      </c>
    </row>
    <row r="2799" spans="1:5" x14ac:dyDescent="0.2">
      <c r="A2799">
        <f>Réponses_Domaines!B2799</f>
        <v>0</v>
      </c>
      <c r="B2799" t="str">
        <f>IFERROR(VLOOKUP(Réponses_Domaines!A2799,Réponses_Répondants!$A$2:$B$5000,2,FALSE),"")</f>
        <v/>
      </c>
      <c r="C2799">
        <f>Réponses_Domaines!D2799</f>
        <v>0</v>
      </c>
      <c r="D2799" t="str">
        <f>B2799&amp;"|"&amp;A2799</f>
        <v>|0</v>
      </c>
      <c r="E2799">
        <f>IF(C2799="","",IF(COUNTIF($D$2:D2799,D2799)=1,1,0))</f>
        <v>0</v>
      </c>
    </row>
    <row r="2800" spans="1:5" x14ac:dyDescent="0.2">
      <c r="A2800">
        <f>Réponses_Domaines!B2800</f>
        <v>0</v>
      </c>
      <c r="B2800" t="str">
        <f>IFERROR(VLOOKUP(Réponses_Domaines!A2800,Réponses_Répondants!$A$2:$B$5000,2,FALSE),"")</f>
        <v/>
      </c>
      <c r="C2800">
        <f>Réponses_Domaines!D2800</f>
        <v>0</v>
      </c>
      <c r="D2800" t="str">
        <f>B2800&amp;"|"&amp;A2800</f>
        <v>|0</v>
      </c>
      <c r="E2800">
        <f>IF(C2800="","",IF(COUNTIF($D$2:D2800,D2800)=1,1,0))</f>
        <v>0</v>
      </c>
    </row>
    <row r="2801" spans="1:5" x14ac:dyDescent="0.2">
      <c r="A2801">
        <f>Réponses_Domaines!B2801</f>
        <v>0</v>
      </c>
      <c r="B2801" t="str">
        <f>IFERROR(VLOOKUP(Réponses_Domaines!A2801,Réponses_Répondants!$A$2:$B$5000,2,FALSE),"")</f>
        <v/>
      </c>
      <c r="C2801">
        <f>Réponses_Domaines!D2801</f>
        <v>0</v>
      </c>
      <c r="D2801" t="str">
        <f>B2801&amp;"|"&amp;A2801</f>
        <v>|0</v>
      </c>
      <c r="E2801">
        <f>IF(C2801="","",IF(COUNTIF($D$2:D2801,D2801)=1,1,0))</f>
        <v>0</v>
      </c>
    </row>
    <row r="2802" spans="1:5" x14ac:dyDescent="0.2">
      <c r="A2802">
        <f>Réponses_Domaines!B2802</f>
        <v>0</v>
      </c>
      <c r="B2802" t="str">
        <f>IFERROR(VLOOKUP(Réponses_Domaines!A2802,Réponses_Répondants!$A$2:$B$5000,2,FALSE),"")</f>
        <v/>
      </c>
      <c r="C2802">
        <f>Réponses_Domaines!D2802</f>
        <v>0</v>
      </c>
      <c r="D2802" t="str">
        <f>B2802&amp;"|"&amp;A2802</f>
        <v>|0</v>
      </c>
      <c r="E2802">
        <f>IF(C2802="","",IF(COUNTIF($D$2:D2802,D2802)=1,1,0))</f>
        <v>0</v>
      </c>
    </row>
    <row r="2803" spans="1:5" x14ac:dyDescent="0.2">
      <c r="A2803">
        <f>Réponses_Domaines!B2803</f>
        <v>0</v>
      </c>
      <c r="B2803" t="str">
        <f>IFERROR(VLOOKUP(Réponses_Domaines!A2803,Réponses_Répondants!$A$2:$B$5000,2,FALSE),"")</f>
        <v/>
      </c>
      <c r="C2803">
        <f>Réponses_Domaines!D2803</f>
        <v>0</v>
      </c>
      <c r="D2803" t="str">
        <f>B2803&amp;"|"&amp;A2803</f>
        <v>|0</v>
      </c>
      <c r="E2803">
        <f>IF(C2803="","",IF(COUNTIF($D$2:D2803,D2803)=1,1,0))</f>
        <v>0</v>
      </c>
    </row>
    <row r="2804" spans="1:5" x14ac:dyDescent="0.2">
      <c r="A2804">
        <f>Réponses_Domaines!B2804</f>
        <v>0</v>
      </c>
      <c r="B2804" t="str">
        <f>IFERROR(VLOOKUP(Réponses_Domaines!A2804,Réponses_Répondants!$A$2:$B$5000,2,FALSE),"")</f>
        <v/>
      </c>
      <c r="C2804">
        <f>Réponses_Domaines!D2804</f>
        <v>0</v>
      </c>
      <c r="D2804" t="str">
        <f>B2804&amp;"|"&amp;A2804</f>
        <v>|0</v>
      </c>
      <c r="E2804">
        <f>IF(C2804="","",IF(COUNTIF($D$2:D2804,D2804)=1,1,0))</f>
        <v>0</v>
      </c>
    </row>
    <row r="2805" spans="1:5" x14ac:dyDescent="0.2">
      <c r="A2805">
        <f>Réponses_Domaines!B2805</f>
        <v>0</v>
      </c>
      <c r="B2805" t="str">
        <f>IFERROR(VLOOKUP(Réponses_Domaines!A2805,Réponses_Répondants!$A$2:$B$5000,2,FALSE),"")</f>
        <v/>
      </c>
      <c r="C2805">
        <f>Réponses_Domaines!D2805</f>
        <v>0</v>
      </c>
      <c r="D2805" t="str">
        <f>B2805&amp;"|"&amp;A2805</f>
        <v>|0</v>
      </c>
      <c r="E2805">
        <f>IF(C2805="","",IF(COUNTIF($D$2:D2805,D2805)=1,1,0))</f>
        <v>0</v>
      </c>
    </row>
    <row r="2806" spans="1:5" x14ac:dyDescent="0.2">
      <c r="A2806">
        <f>Réponses_Domaines!B2806</f>
        <v>0</v>
      </c>
      <c r="B2806" t="str">
        <f>IFERROR(VLOOKUP(Réponses_Domaines!A2806,Réponses_Répondants!$A$2:$B$5000,2,FALSE),"")</f>
        <v/>
      </c>
      <c r="C2806">
        <f>Réponses_Domaines!D2806</f>
        <v>0</v>
      </c>
      <c r="D2806" t="str">
        <f>B2806&amp;"|"&amp;A2806</f>
        <v>|0</v>
      </c>
      <c r="E2806">
        <f>IF(C2806="","",IF(COUNTIF($D$2:D2806,D2806)=1,1,0))</f>
        <v>0</v>
      </c>
    </row>
    <row r="2807" spans="1:5" x14ac:dyDescent="0.2">
      <c r="A2807">
        <f>Réponses_Domaines!B2807</f>
        <v>0</v>
      </c>
      <c r="B2807" t="str">
        <f>IFERROR(VLOOKUP(Réponses_Domaines!A2807,Réponses_Répondants!$A$2:$B$5000,2,FALSE),"")</f>
        <v/>
      </c>
      <c r="C2807">
        <f>Réponses_Domaines!D2807</f>
        <v>0</v>
      </c>
      <c r="D2807" t="str">
        <f>B2807&amp;"|"&amp;A2807</f>
        <v>|0</v>
      </c>
      <c r="E2807">
        <f>IF(C2807="","",IF(COUNTIF($D$2:D2807,D2807)=1,1,0))</f>
        <v>0</v>
      </c>
    </row>
    <row r="2808" spans="1:5" x14ac:dyDescent="0.2">
      <c r="A2808">
        <f>Réponses_Domaines!B2808</f>
        <v>0</v>
      </c>
      <c r="B2808" t="str">
        <f>IFERROR(VLOOKUP(Réponses_Domaines!A2808,Réponses_Répondants!$A$2:$B$5000,2,FALSE),"")</f>
        <v/>
      </c>
      <c r="C2808">
        <f>Réponses_Domaines!D2808</f>
        <v>0</v>
      </c>
      <c r="D2808" t="str">
        <f>B2808&amp;"|"&amp;A2808</f>
        <v>|0</v>
      </c>
      <c r="E2808">
        <f>IF(C2808="","",IF(COUNTIF($D$2:D2808,D2808)=1,1,0))</f>
        <v>0</v>
      </c>
    </row>
    <row r="2809" spans="1:5" x14ac:dyDescent="0.2">
      <c r="A2809">
        <f>Réponses_Domaines!B2809</f>
        <v>0</v>
      </c>
      <c r="B2809" t="str">
        <f>IFERROR(VLOOKUP(Réponses_Domaines!A2809,Réponses_Répondants!$A$2:$B$5000,2,FALSE),"")</f>
        <v/>
      </c>
      <c r="C2809">
        <f>Réponses_Domaines!D2809</f>
        <v>0</v>
      </c>
      <c r="D2809" t="str">
        <f>B2809&amp;"|"&amp;A2809</f>
        <v>|0</v>
      </c>
      <c r="E2809">
        <f>IF(C2809="","",IF(COUNTIF($D$2:D2809,D2809)=1,1,0))</f>
        <v>0</v>
      </c>
    </row>
    <row r="2810" spans="1:5" x14ac:dyDescent="0.2">
      <c r="A2810">
        <f>Réponses_Domaines!B2810</f>
        <v>0</v>
      </c>
      <c r="B2810" t="str">
        <f>IFERROR(VLOOKUP(Réponses_Domaines!A2810,Réponses_Répondants!$A$2:$B$5000,2,FALSE),"")</f>
        <v/>
      </c>
      <c r="C2810">
        <f>Réponses_Domaines!D2810</f>
        <v>0</v>
      </c>
      <c r="D2810" t="str">
        <f>B2810&amp;"|"&amp;A2810</f>
        <v>|0</v>
      </c>
      <c r="E2810">
        <f>IF(C2810="","",IF(COUNTIF($D$2:D2810,D2810)=1,1,0))</f>
        <v>0</v>
      </c>
    </row>
    <row r="2811" spans="1:5" x14ac:dyDescent="0.2">
      <c r="A2811">
        <f>Réponses_Domaines!B2811</f>
        <v>0</v>
      </c>
      <c r="B2811" t="str">
        <f>IFERROR(VLOOKUP(Réponses_Domaines!A2811,Réponses_Répondants!$A$2:$B$5000,2,FALSE),"")</f>
        <v/>
      </c>
      <c r="C2811">
        <f>Réponses_Domaines!D2811</f>
        <v>0</v>
      </c>
      <c r="D2811" t="str">
        <f>B2811&amp;"|"&amp;A2811</f>
        <v>|0</v>
      </c>
      <c r="E2811">
        <f>IF(C2811="","",IF(COUNTIF($D$2:D2811,D2811)=1,1,0))</f>
        <v>0</v>
      </c>
    </row>
    <row r="2812" spans="1:5" x14ac:dyDescent="0.2">
      <c r="A2812">
        <f>Réponses_Domaines!B2812</f>
        <v>0</v>
      </c>
      <c r="B2812" t="str">
        <f>IFERROR(VLOOKUP(Réponses_Domaines!A2812,Réponses_Répondants!$A$2:$B$5000,2,FALSE),"")</f>
        <v/>
      </c>
      <c r="C2812">
        <f>Réponses_Domaines!D2812</f>
        <v>0</v>
      </c>
      <c r="D2812" t="str">
        <f>B2812&amp;"|"&amp;A2812</f>
        <v>|0</v>
      </c>
      <c r="E2812">
        <f>IF(C2812="","",IF(COUNTIF($D$2:D2812,D2812)=1,1,0))</f>
        <v>0</v>
      </c>
    </row>
    <row r="2813" spans="1:5" x14ac:dyDescent="0.2">
      <c r="A2813">
        <f>Réponses_Domaines!B2813</f>
        <v>0</v>
      </c>
      <c r="B2813" t="str">
        <f>IFERROR(VLOOKUP(Réponses_Domaines!A2813,Réponses_Répondants!$A$2:$B$5000,2,FALSE),"")</f>
        <v/>
      </c>
      <c r="C2813">
        <f>Réponses_Domaines!D2813</f>
        <v>0</v>
      </c>
      <c r="D2813" t="str">
        <f>B2813&amp;"|"&amp;A2813</f>
        <v>|0</v>
      </c>
      <c r="E2813">
        <f>IF(C2813="","",IF(COUNTIF($D$2:D2813,D2813)=1,1,0))</f>
        <v>0</v>
      </c>
    </row>
    <row r="2814" spans="1:5" x14ac:dyDescent="0.2">
      <c r="A2814">
        <f>Réponses_Domaines!B2814</f>
        <v>0</v>
      </c>
      <c r="B2814" t="str">
        <f>IFERROR(VLOOKUP(Réponses_Domaines!A2814,Réponses_Répondants!$A$2:$B$5000,2,FALSE),"")</f>
        <v/>
      </c>
      <c r="C2814">
        <f>Réponses_Domaines!D2814</f>
        <v>0</v>
      </c>
      <c r="D2814" t="str">
        <f>B2814&amp;"|"&amp;A2814</f>
        <v>|0</v>
      </c>
      <c r="E2814">
        <f>IF(C2814="","",IF(COUNTIF($D$2:D2814,D2814)=1,1,0))</f>
        <v>0</v>
      </c>
    </row>
    <row r="2815" spans="1:5" x14ac:dyDescent="0.2">
      <c r="A2815">
        <f>Réponses_Domaines!B2815</f>
        <v>0</v>
      </c>
      <c r="B2815" t="str">
        <f>IFERROR(VLOOKUP(Réponses_Domaines!A2815,Réponses_Répondants!$A$2:$B$5000,2,FALSE),"")</f>
        <v/>
      </c>
      <c r="C2815">
        <f>Réponses_Domaines!D2815</f>
        <v>0</v>
      </c>
      <c r="D2815" t="str">
        <f>B2815&amp;"|"&amp;A2815</f>
        <v>|0</v>
      </c>
      <c r="E2815">
        <f>IF(C2815="","",IF(COUNTIF($D$2:D2815,D2815)=1,1,0))</f>
        <v>0</v>
      </c>
    </row>
    <row r="2816" spans="1:5" x14ac:dyDescent="0.2">
      <c r="A2816">
        <f>Réponses_Domaines!B2816</f>
        <v>0</v>
      </c>
      <c r="B2816" t="str">
        <f>IFERROR(VLOOKUP(Réponses_Domaines!A2816,Réponses_Répondants!$A$2:$B$5000,2,FALSE),"")</f>
        <v/>
      </c>
      <c r="C2816">
        <f>Réponses_Domaines!D2816</f>
        <v>0</v>
      </c>
      <c r="D2816" t="str">
        <f>B2816&amp;"|"&amp;A2816</f>
        <v>|0</v>
      </c>
      <c r="E2816">
        <f>IF(C2816="","",IF(COUNTIF($D$2:D2816,D2816)=1,1,0))</f>
        <v>0</v>
      </c>
    </row>
    <row r="2817" spans="1:5" x14ac:dyDescent="0.2">
      <c r="A2817">
        <f>Réponses_Domaines!B2817</f>
        <v>0</v>
      </c>
      <c r="B2817" t="str">
        <f>IFERROR(VLOOKUP(Réponses_Domaines!A2817,Réponses_Répondants!$A$2:$B$5000,2,FALSE),"")</f>
        <v/>
      </c>
      <c r="C2817">
        <f>Réponses_Domaines!D2817</f>
        <v>0</v>
      </c>
      <c r="D2817" t="str">
        <f>B2817&amp;"|"&amp;A2817</f>
        <v>|0</v>
      </c>
      <c r="E2817">
        <f>IF(C2817="","",IF(COUNTIF($D$2:D2817,D2817)=1,1,0))</f>
        <v>0</v>
      </c>
    </row>
    <row r="2818" spans="1:5" x14ac:dyDescent="0.2">
      <c r="A2818">
        <f>Réponses_Domaines!B2818</f>
        <v>0</v>
      </c>
      <c r="B2818" t="str">
        <f>IFERROR(VLOOKUP(Réponses_Domaines!A2818,Réponses_Répondants!$A$2:$B$5000,2,FALSE),"")</f>
        <v/>
      </c>
      <c r="C2818">
        <f>Réponses_Domaines!D2818</f>
        <v>0</v>
      </c>
      <c r="D2818" t="str">
        <f>B2818&amp;"|"&amp;A2818</f>
        <v>|0</v>
      </c>
      <c r="E2818">
        <f>IF(C2818="","",IF(COUNTIF($D$2:D2818,D2818)=1,1,0))</f>
        <v>0</v>
      </c>
    </row>
    <row r="2819" spans="1:5" x14ac:dyDescent="0.2">
      <c r="A2819">
        <f>Réponses_Domaines!B2819</f>
        <v>0</v>
      </c>
      <c r="B2819" t="str">
        <f>IFERROR(VLOOKUP(Réponses_Domaines!A2819,Réponses_Répondants!$A$2:$B$5000,2,FALSE),"")</f>
        <v/>
      </c>
      <c r="C2819">
        <f>Réponses_Domaines!D2819</f>
        <v>0</v>
      </c>
      <c r="D2819" t="str">
        <f>B2819&amp;"|"&amp;A2819</f>
        <v>|0</v>
      </c>
      <c r="E2819">
        <f>IF(C2819="","",IF(COUNTIF($D$2:D2819,D2819)=1,1,0))</f>
        <v>0</v>
      </c>
    </row>
    <row r="2820" spans="1:5" x14ac:dyDescent="0.2">
      <c r="A2820">
        <f>Réponses_Domaines!B2820</f>
        <v>0</v>
      </c>
      <c r="B2820" t="str">
        <f>IFERROR(VLOOKUP(Réponses_Domaines!A2820,Réponses_Répondants!$A$2:$B$5000,2,FALSE),"")</f>
        <v/>
      </c>
      <c r="C2820">
        <f>Réponses_Domaines!D2820</f>
        <v>0</v>
      </c>
      <c r="D2820" t="str">
        <f>B2820&amp;"|"&amp;A2820</f>
        <v>|0</v>
      </c>
      <c r="E2820">
        <f>IF(C2820="","",IF(COUNTIF($D$2:D2820,D2820)=1,1,0))</f>
        <v>0</v>
      </c>
    </row>
    <row r="2821" spans="1:5" x14ac:dyDescent="0.2">
      <c r="A2821">
        <f>Réponses_Domaines!B2821</f>
        <v>0</v>
      </c>
      <c r="B2821" t="str">
        <f>IFERROR(VLOOKUP(Réponses_Domaines!A2821,Réponses_Répondants!$A$2:$B$5000,2,FALSE),"")</f>
        <v/>
      </c>
      <c r="C2821">
        <f>Réponses_Domaines!D2821</f>
        <v>0</v>
      </c>
      <c r="D2821" t="str">
        <f>B2821&amp;"|"&amp;A2821</f>
        <v>|0</v>
      </c>
      <c r="E2821">
        <f>IF(C2821="","",IF(COUNTIF($D$2:D2821,D2821)=1,1,0))</f>
        <v>0</v>
      </c>
    </row>
    <row r="2822" spans="1:5" x14ac:dyDescent="0.2">
      <c r="A2822">
        <f>Réponses_Domaines!B2822</f>
        <v>0</v>
      </c>
      <c r="B2822" t="str">
        <f>IFERROR(VLOOKUP(Réponses_Domaines!A2822,Réponses_Répondants!$A$2:$B$5000,2,FALSE),"")</f>
        <v/>
      </c>
      <c r="C2822">
        <f>Réponses_Domaines!D2822</f>
        <v>0</v>
      </c>
      <c r="D2822" t="str">
        <f>B2822&amp;"|"&amp;A2822</f>
        <v>|0</v>
      </c>
      <c r="E2822">
        <f>IF(C2822="","",IF(COUNTIF($D$2:D2822,D2822)=1,1,0))</f>
        <v>0</v>
      </c>
    </row>
    <row r="2823" spans="1:5" x14ac:dyDescent="0.2">
      <c r="A2823">
        <f>Réponses_Domaines!B2823</f>
        <v>0</v>
      </c>
      <c r="B2823" t="str">
        <f>IFERROR(VLOOKUP(Réponses_Domaines!A2823,Réponses_Répondants!$A$2:$B$5000,2,FALSE),"")</f>
        <v/>
      </c>
      <c r="C2823">
        <f>Réponses_Domaines!D2823</f>
        <v>0</v>
      </c>
      <c r="D2823" t="str">
        <f>B2823&amp;"|"&amp;A2823</f>
        <v>|0</v>
      </c>
      <c r="E2823">
        <f>IF(C2823="","",IF(COUNTIF($D$2:D2823,D2823)=1,1,0))</f>
        <v>0</v>
      </c>
    </row>
    <row r="2824" spans="1:5" x14ac:dyDescent="0.2">
      <c r="A2824">
        <f>Réponses_Domaines!B2824</f>
        <v>0</v>
      </c>
      <c r="B2824" t="str">
        <f>IFERROR(VLOOKUP(Réponses_Domaines!A2824,Réponses_Répondants!$A$2:$B$5000,2,FALSE),"")</f>
        <v/>
      </c>
      <c r="C2824">
        <f>Réponses_Domaines!D2824</f>
        <v>0</v>
      </c>
      <c r="D2824" t="str">
        <f>B2824&amp;"|"&amp;A2824</f>
        <v>|0</v>
      </c>
      <c r="E2824">
        <f>IF(C2824="","",IF(COUNTIF($D$2:D2824,D2824)=1,1,0))</f>
        <v>0</v>
      </c>
    </row>
    <row r="2825" spans="1:5" x14ac:dyDescent="0.2">
      <c r="A2825">
        <f>Réponses_Domaines!B2825</f>
        <v>0</v>
      </c>
      <c r="B2825" t="str">
        <f>IFERROR(VLOOKUP(Réponses_Domaines!A2825,Réponses_Répondants!$A$2:$B$5000,2,FALSE),"")</f>
        <v/>
      </c>
      <c r="C2825">
        <f>Réponses_Domaines!D2825</f>
        <v>0</v>
      </c>
      <c r="D2825" t="str">
        <f>B2825&amp;"|"&amp;A2825</f>
        <v>|0</v>
      </c>
      <c r="E2825">
        <f>IF(C2825="","",IF(COUNTIF($D$2:D2825,D2825)=1,1,0))</f>
        <v>0</v>
      </c>
    </row>
    <row r="2826" spans="1:5" x14ac:dyDescent="0.2">
      <c r="A2826">
        <f>Réponses_Domaines!B2826</f>
        <v>0</v>
      </c>
      <c r="B2826" t="str">
        <f>IFERROR(VLOOKUP(Réponses_Domaines!A2826,Réponses_Répondants!$A$2:$B$5000,2,FALSE),"")</f>
        <v/>
      </c>
      <c r="C2826">
        <f>Réponses_Domaines!D2826</f>
        <v>0</v>
      </c>
      <c r="D2826" t="str">
        <f>B2826&amp;"|"&amp;A2826</f>
        <v>|0</v>
      </c>
      <c r="E2826">
        <f>IF(C2826="","",IF(COUNTIF($D$2:D2826,D2826)=1,1,0))</f>
        <v>0</v>
      </c>
    </row>
    <row r="2827" spans="1:5" x14ac:dyDescent="0.2">
      <c r="A2827">
        <f>Réponses_Domaines!B2827</f>
        <v>0</v>
      </c>
      <c r="B2827" t="str">
        <f>IFERROR(VLOOKUP(Réponses_Domaines!A2827,Réponses_Répondants!$A$2:$B$5000,2,FALSE),"")</f>
        <v/>
      </c>
      <c r="C2827">
        <f>Réponses_Domaines!D2827</f>
        <v>0</v>
      </c>
      <c r="D2827" t="str">
        <f>B2827&amp;"|"&amp;A2827</f>
        <v>|0</v>
      </c>
      <c r="E2827">
        <f>IF(C2827="","",IF(COUNTIF($D$2:D2827,D2827)=1,1,0))</f>
        <v>0</v>
      </c>
    </row>
    <row r="2828" spans="1:5" x14ac:dyDescent="0.2">
      <c r="A2828">
        <f>Réponses_Domaines!B2828</f>
        <v>0</v>
      </c>
      <c r="B2828" t="str">
        <f>IFERROR(VLOOKUP(Réponses_Domaines!A2828,Réponses_Répondants!$A$2:$B$5000,2,FALSE),"")</f>
        <v/>
      </c>
      <c r="C2828">
        <f>Réponses_Domaines!D2828</f>
        <v>0</v>
      </c>
      <c r="D2828" t="str">
        <f>B2828&amp;"|"&amp;A2828</f>
        <v>|0</v>
      </c>
      <c r="E2828">
        <f>IF(C2828="","",IF(COUNTIF($D$2:D2828,D2828)=1,1,0))</f>
        <v>0</v>
      </c>
    </row>
    <row r="2829" spans="1:5" x14ac:dyDescent="0.2">
      <c r="A2829">
        <f>Réponses_Domaines!B2829</f>
        <v>0</v>
      </c>
      <c r="B2829" t="str">
        <f>IFERROR(VLOOKUP(Réponses_Domaines!A2829,Réponses_Répondants!$A$2:$B$5000,2,FALSE),"")</f>
        <v/>
      </c>
      <c r="C2829">
        <f>Réponses_Domaines!D2829</f>
        <v>0</v>
      </c>
      <c r="D2829" t="str">
        <f>B2829&amp;"|"&amp;A2829</f>
        <v>|0</v>
      </c>
      <c r="E2829">
        <f>IF(C2829="","",IF(COUNTIF($D$2:D2829,D2829)=1,1,0))</f>
        <v>0</v>
      </c>
    </row>
    <row r="2830" spans="1:5" x14ac:dyDescent="0.2">
      <c r="A2830">
        <f>Réponses_Domaines!B2830</f>
        <v>0</v>
      </c>
      <c r="B2830" t="str">
        <f>IFERROR(VLOOKUP(Réponses_Domaines!A2830,Réponses_Répondants!$A$2:$B$5000,2,FALSE),"")</f>
        <v/>
      </c>
      <c r="C2830">
        <f>Réponses_Domaines!D2830</f>
        <v>0</v>
      </c>
      <c r="D2830" t="str">
        <f>B2830&amp;"|"&amp;A2830</f>
        <v>|0</v>
      </c>
      <c r="E2830">
        <f>IF(C2830="","",IF(COUNTIF($D$2:D2830,D2830)=1,1,0))</f>
        <v>0</v>
      </c>
    </row>
    <row r="2831" spans="1:5" x14ac:dyDescent="0.2">
      <c r="A2831">
        <f>Réponses_Domaines!B2831</f>
        <v>0</v>
      </c>
      <c r="B2831" t="str">
        <f>IFERROR(VLOOKUP(Réponses_Domaines!A2831,Réponses_Répondants!$A$2:$B$5000,2,FALSE),"")</f>
        <v/>
      </c>
      <c r="C2831">
        <f>Réponses_Domaines!D2831</f>
        <v>0</v>
      </c>
      <c r="D2831" t="str">
        <f>B2831&amp;"|"&amp;A2831</f>
        <v>|0</v>
      </c>
      <c r="E2831">
        <f>IF(C2831="","",IF(COUNTIF($D$2:D2831,D2831)=1,1,0))</f>
        <v>0</v>
      </c>
    </row>
    <row r="2832" spans="1:5" x14ac:dyDescent="0.2">
      <c r="A2832">
        <f>Réponses_Domaines!B2832</f>
        <v>0</v>
      </c>
      <c r="B2832" t="str">
        <f>IFERROR(VLOOKUP(Réponses_Domaines!A2832,Réponses_Répondants!$A$2:$B$5000,2,FALSE),"")</f>
        <v/>
      </c>
      <c r="C2832">
        <f>Réponses_Domaines!D2832</f>
        <v>0</v>
      </c>
      <c r="D2832" t="str">
        <f>B2832&amp;"|"&amp;A2832</f>
        <v>|0</v>
      </c>
      <c r="E2832">
        <f>IF(C2832="","",IF(COUNTIF($D$2:D2832,D2832)=1,1,0))</f>
        <v>0</v>
      </c>
    </row>
    <row r="2833" spans="1:5" x14ac:dyDescent="0.2">
      <c r="A2833">
        <f>Réponses_Domaines!B2833</f>
        <v>0</v>
      </c>
      <c r="B2833" t="str">
        <f>IFERROR(VLOOKUP(Réponses_Domaines!A2833,Réponses_Répondants!$A$2:$B$5000,2,FALSE),"")</f>
        <v/>
      </c>
      <c r="C2833">
        <f>Réponses_Domaines!D2833</f>
        <v>0</v>
      </c>
      <c r="D2833" t="str">
        <f>B2833&amp;"|"&amp;A2833</f>
        <v>|0</v>
      </c>
      <c r="E2833">
        <f>IF(C2833="","",IF(COUNTIF($D$2:D2833,D2833)=1,1,0))</f>
        <v>0</v>
      </c>
    </row>
    <row r="2834" spans="1:5" x14ac:dyDescent="0.2">
      <c r="A2834">
        <f>Réponses_Domaines!B2834</f>
        <v>0</v>
      </c>
      <c r="B2834" t="str">
        <f>IFERROR(VLOOKUP(Réponses_Domaines!A2834,Réponses_Répondants!$A$2:$B$5000,2,FALSE),"")</f>
        <v/>
      </c>
      <c r="C2834">
        <f>Réponses_Domaines!D2834</f>
        <v>0</v>
      </c>
      <c r="D2834" t="str">
        <f>B2834&amp;"|"&amp;A2834</f>
        <v>|0</v>
      </c>
      <c r="E2834">
        <f>IF(C2834="","",IF(COUNTIF($D$2:D2834,D2834)=1,1,0))</f>
        <v>0</v>
      </c>
    </row>
    <row r="2835" spans="1:5" x14ac:dyDescent="0.2">
      <c r="A2835">
        <f>Réponses_Domaines!B2835</f>
        <v>0</v>
      </c>
      <c r="B2835" t="str">
        <f>IFERROR(VLOOKUP(Réponses_Domaines!A2835,Réponses_Répondants!$A$2:$B$5000,2,FALSE),"")</f>
        <v/>
      </c>
      <c r="C2835">
        <f>Réponses_Domaines!D2835</f>
        <v>0</v>
      </c>
      <c r="D2835" t="str">
        <f>B2835&amp;"|"&amp;A2835</f>
        <v>|0</v>
      </c>
      <c r="E2835">
        <f>IF(C2835="","",IF(COUNTIF($D$2:D2835,D2835)=1,1,0))</f>
        <v>0</v>
      </c>
    </row>
    <row r="2836" spans="1:5" x14ac:dyDescent="0.2">
      <c r="A2836">
        <f>Réponses_Domaines!B2836</f>
        <v>0</v>
      </c>
      <c r="B2836" t="str">
        <f>IFERROR(VLOOKUP(Réponses_Domaines!A2836,Réponses_Répondants!$A$2:$B$5000,2,FALSE),"")</f>
        <v/>
      </c>
      <c r="C2836">
        <f>Réponses_Domaines!D2836</f>
        <v>0</v>
      </c>
      <c r="D2836" t="str">
        <f>B2836&amp;"|"&amp;A2836</f>
        <v>|0</v>
      </c>
      <c r="E2836">
        <f>IF(C2836="","",IF(COUNTIF($D$2:D2836,D2836)=1,1,0))</f>
        <v>0</v>
      </c>
    </row>
    <row r="2837" spans="1:5" x14ac:dyDescent="0.2">
      <c r="A2837">
        <f>Réponses_Domaines!B2837</f>
        <v>0</v>
      </c>
      <c r="B2837" t="str">
        <f>IFERROR(VLOOKUP(Réponses_Domaines!A2837,Réponses_Répondants!$A$2:$B$5000,2,FALSE),"")</f>
        <v/>
      </c>
      <c r="C2837">
        <f>Réponses_Domaines!D2837</f>
        <v>0</v>
      </c>
      <c r="D2837" t="str">
        <f>B2837&amp;"|"&amp;A2837</f>
        <v>|0</v>
      </c>
      <c r="E2837">
        <f>IF(C2837="","",IF(COUNTIF($D$2:D2837,D2837)=1,1,0))</f>
        <v>0</v>
      </c>
    </row>
    <row r="2838" spans="1:5" x14ac:dyDescent="0.2">
      <c r="A2838">
        <f>Réponses_Domaines!B2838</f>
        <v>0</v>
      </c>
      <c r="B2838" t="str">
        <f>IFERROR(VLOOKUP(Réponses_Domaines!A2838,Réponses_Répondants!$A$2:$B$5000,2,FALSE),"")</f>
        <v/>
      </c>
      <c r="C2838">
        <f>Réponses_Domaines!D2838</f>
        <v>0</v>
      </c>
      <c r="D2838" t="str">
        <f>B2838&amp;"|"&amp;A2838</f>
        <v>|0</v>
      </c>
      <c r="E2838">
        <f>IF(C2838="","",IF(COUNTIF($D$2:D2838,D2838)=1,1,0))</f>
        <v>0</v>
      </c>
    </row>
    <row r="2839" spans="1:5" x14ac:dyDescent="0.2">
      <c r="A2839">
        <f>Réponses_Domaines!B2839</f>
        <v>0</v>
      </c>
      <c r="B2839" t="str">
        <f>IFERROR(VLOOKUP(Réponses_Domaines!A2839,Réponses_Répondants!$A$2:$B$5000,2,FALSE),"")</f>
        <v/>
      </c>
      <c r="C2839">
        <f>Réponses_Domaines!D2839</f>
        <v>0</v>
      </c>
      <c r="D2839" t="str">
        <f>B2839&amp;"|"&amp;A2839</f>
        <v>|0</v>
      </c>
      <c r="E2839">
        <f>IF(C2839="","",IF(COUNTIF($D$2:D2839,D2839)=1,1,0))</f>
        <v>0</v>
      </c>
    </row>
    <row r="2840" spans="1:5" x14ac:dyDescent="0.2">
      <c r="A2840">
        <f>Réponses_Domaines!B2840</f>
        <v>0</v>
      </c>
      <c r="B2840" t="str">
        <f>IFERROR(VLOOKUP(Réponses_Domaines!A2840,Réponses_Répondants!$A$2:$B$5000,2,FALSE),"")</f>
        <v/>
      </c>
      <c r="C2840">
        <f>Réponses_Domaines!D2840</f>
        <v>0</v>
      </c>
      <c r="D2840" t="str">
        <f>B2840&amp;"|"&amp;A2840</f>
        <v>|0</v>
      </c>
      <c r="E2840">
        <f>IF(C2840="","",IF(COUNTIF($D$2:D2840,D2840)=1,1,0))</f>
        <v>0</v>
      </c>
    </row>
    <row r="2841" spans="1:5" x14ac:dyDescent="0.2">
      <c r="A2841">
        <f>Réponses_Domaines!B2841</f>
        <v>0</v>
      </c>
      <c r="B2841" t="str">
        <f>IFERROR(VLOOKUP(Réponses_Domaines!A2841,Réponses_Répondants!$A$2:$B$5000,2,FALSE),"")</f>
        <v/>
      </c>
      <c r="C2841">
        <f>Réponses_Domaines!D2841</f>
        <v>0</v>
      </c>
      <c r="D2841" t="str">
        <f>B2841&amp;"|"&amp;A2841</f>
        <v>|0</v>
      </c>
      <c r="E2841">
        <f>IF(C2841="","",IF(COUNTIF($D$2:D2841,D2841)=1,1,0))</f>
        <v>0</v>
      </c>
    </row>
    <row r="2842" spans="1:5" x14ac:dyDescent="0.2">
      <c r="A2842">
        <f>Réponses_Domaines!B2842</f>
        <v>0</v>
      </c>
      <c r="B2842" t="str">
        <f>IFERROR(VLOOKUP(Réponses_Domaines!A2842,Réponses_Répondants!$A$2:$B$5000,2,FALSE),"")</f>
        <v/>
      </c>
      <c r="C2842">
        <f>Réponses_Domaines!D2842</f>
        <v>0</v>
      </c>
      <c r="D2842" t="str">
        <f>B2842&amp;"|"&amp;A2842</f>
        <v>|0</v>
      </c>
      <c r="E2842">
        <f>IF(C2842="","",IF(COUNTIF($D$2:D2842,D2842)=1,1,0))</f>
        <v>0</v>
      </c>
    </row>
    <row r="2843" spans="1:5" x14ac:dyDescent="0.2">
      <c r="A2843">
        <f>Réponses_Domaines!B2843</f>
        <v>0</v>
      </c>
      <c r="B2843" t="str">
        <f>IFERROR(VLOOKUP(Réponses_Domaines!A2843,Réponses_Répondants!$A$2:$B$5000,2,FALSE),"")</f>
        <v/>
      </c>
      <c r="C2843">
        <f>Réponses_Domaines!D2843</f>
        <v>0</v>
      </c>
      <c r="D2843" t="str">
        <f>B2843&amp;"|"&amp;A2843</f>
        <v>|0</v>
      </c>
      <c r="E2843">
        <f>IF(C2843="","",IF(COUNTIF($D$2:D2843,D2843)=1,1,0))</f>
        <v>0</v>
      </c>
    </row>
    <row r="2844" spans="1:5" x14ac:dyDescent="0.2">
      <c r="A2844">
        <f>Réponses_Domaines!B2844</f>
        <v>0</v>
      </c>
      <c r="B2844" t="str">
        <f>IFERROR(VLOOKUP(Réponses_Domaines!A2844,Réponses_Répondants!$A$2:$B$5000,2,FALSE),"")</f>
        <v/>
      </c>
      <c r="C2844">
        <f>Réponses_Domaines!D2844</f>
        <v>0</v>
      </c>
      <c r="D2844" t="str">
        <f>B2844&amp;"|"&amp;A2844</f>
        <v>|0</v>
      </c>
      <c r="E2844">
        <f>IF(C2844="","",IF(COUNTIF($D$2:D2844,D2844)=1,1,0))</f>
        <v>0</v>
      </c>
    </row>
    <row r="2845" spans="1:5" x14ac:dyDescent="0.2">
      <c r="A2845">
        <f>Réponses_Domaines!B2845</f>
        <v>0</v>
      </c>
      <c r="B2845" t="str">
        <f>IFERROR(VLOOKUP(Réponses_Domaines!A2845,Réponses_Répondants!$A$2:$B$5000,2,FALSE),"")</f>
        <v/>
      </c>
      <c r="C2845">
        <f>Réponses_Domaines!D2845</f>
        <v>0</v>
      </c>
      <c r="D2845" t="str">
        <f>B2845&amp;"|"&amp;A2845</f>
        <v>|0</v>
      </c>
      <c r="E2845">
        <f>IF(C2845="","",IF(COUNTIF($D$2:D2845,D2845)=1,1,0))</f>
        <v>0</v>
      </c>
    </row>
    <row r="2846" spans="1:5" x14ac:dyDescent="0.2">
      <c r="A2846">
        <f>Réponses_Domaines!B2846</f>
        <v>0</v>
      </c>
      <c r="B2846" t="str">
        <f>IFERROR(VLOOKUP(Réponses_Domaines!A2846,Réponses_Répondants!$A$2:$B$5000,2,FALSE),"")</f>
        <v/>
      </c>
      <c r="C2846">
        <f>Réponses_Domaines!D2846</f>
        <v>0</v>
      </c>
      <c r="D2846" t="str">
        <f>B2846&amp;"|"&amp;A2846</f>
        <v>|0</v>
      </c>
      <c r="E2846">
        <f>IF(C2846="","",IF(COUNTIF($D$2:D2846,D2846)=1,1,0))</f>
        <v>0</v>
      </c>
    </row>
    <row r="2847" spans="1:5" x14ac:dyDescent="0.2">
      <c r="A2847">
        <f>Réponses_Domaines!B2847</f>
        <v>0</v>
      </c>
      <c r="B2847" t="str">
        <f>IFERROR(VLOOKUP(Réponses_Domaines!A2847,Réponses_Répondants!$A$2:$B$5000,2,FALSE),"")</f>
        <v/>
      </c>
      <c r="C2847">
        <f>Réponses_Domaines!D2847</f>
        <v>0</v>
      </c>
      <c r="D2847" t="str">
        <f>B2847&amp;"|"&amp;A2847</f>
        <v>|0</v>
      </c>
      <c r="E2847">
        <f>IF(C2847="","",IF(COUNTIF($D$2:D2847,D2847)=1,1,0))</f>
        <v>0</v>
      </c>
    </row>
    <row r="2848" spans="1:5" x14ac:dyDescent="0.2">
      <c r="A2848">
        <f>Réponses_Domaines!B2848</f>
        <v>0</v>
      </c>
      <c r="B2848" t="str">
        <f>IFERROR(VLOOKUP(Réponses_Domaines!A2848,Réponses_Répondants!$A$2:$B$5000,2,FALSE),"")</f>
        <v/>
      </c>
      <c r="C2848">
        <f>Réponses_Domaines!D2848</f>
        <v>0</v>
      </c>
      <c r="D2848" t="str">
        <f>B2848&amp;"|"&amp;A2848</f>
        <v>|0</v>
      </c>
      <c r="E2848">
        <f>IF(C2848="","",IF(COUNTIF($D$2:D2848,D2848)=1,1,0))</f>
        <v>0</v>
      </c>
    </row>
    <row r="2849" spans="1:5" x14ac:dyDescent="0.2">
      <c r="A2849">
        <f>Réponses_Domaines!B2849</f>
        <v>0</v>
      </c>
      <c r="B2849" t="str">
        <f>IFERROR(VLOOKUP(Réponses_Domaines!A2849,Réponses_Répondants!$A$2:$B$5000,2,FALSE),"")</f>
        <v/>
      </c>
      <c r="C2849">
        <f>Réponses_Domaines!D2849</f>
        <v>0</v>
      </c>
      <c r="D2849" t="str">
        <f>B2849&amp;"|"&amp;A2849</f>
        <v>|0</v>
      </c>
      <c r="E2849">
        <f>IF(C2849="","",IF(COUNTIF($D$2:D2849,D2849)=1,1,0))</f>
        <v>0</v>
      </c>
    </row>
    <row r="2850" spans="1:5" x14ac:dyDescent="0.2">
      <c r="A2850">
        <f>Réponses_Domaines!B2850</f>
        <v>0</v>
      </c>
      <c r="B2850" t="str">
        <f>IFERROR(VLOOKUP(Réponses_Domaines!A2850,Réponses_Répondants!$A$2:$B$5000,2,FALSE),"")</f>
        <v/>
      </c>
      <c r="C2850">
        <f>Réponses_Domaines!D2850</f>
        <v>0</v>
      </c>
      <c r="D2850" t="str">
        <f>B2850&amp;"|"&amp;A2850</f>
        <v>|0</v>
      </c>
      <c r="E2850">
        <f>IF(C2850="","",IF(COUNTIF($D$2:D2850,D2850)=1,1,0))</f>
        <v>0</v>
      </c>
    </row>
    <row r="2851" spans="1:5" x14ac:dyDescent="0.2">
      <c r="A2851">
        <f>Réponses_Domaines!B2851</f>
        <v>0</v>
      </c>
      <c r="B2851" t="str">
        <f>IFERROR(VLOOKUP(Réponses_Domaines!A2851,Réponses_Répondants!$A$2:$B$5000,2,FALSE),"")</f>
        <v/>
      </c>
      <c r="C2851">
        <f>Réponses_Domaines!D2851</f>
        <v>0</v>
      </c>
      <c r="D2851" t="str">
        <f>B2851&amp;"|"&amp;A2851</f>
        <v>|0</v>
      </c>
      <c r="E2851">
        <f>IF(C2851="","",IF(COUNTIF($D$2:D2851,D2851)=1,1,0))</f>
        <v>0</v>
      </c>
    </row>
    <row r="2852" spans="1:5" x14ac:dyDescent="0.2">
      <c r="A2852">
        <f>Réponses_Domaines!B2852</f>
        <v>0</v>
      </c>
      <c r="B2852" t="str">
        <f>IFERROR(VLOOKUP(Réponses_Domaines!A2852,Réponses_Répondants!$A$2:$B$5000,2,FALSE),"")</f>
        <v/>
      </c>
      <c r="C2852">
        <f>Réponses_Domaines!D2852</f>
        <v>0</v>
      </c>
      <c r="D2852" t="str">
        <f>B2852&amp;"|"&amp;A2852</f>
        <v>|0</v>
      </c>
      <c r="E2852">
        <f>IF(C2852="","",IF(COUNTIF($D$2:D2852,D2852)=1,1,0))</f>
        <v>0</v>
      </c>
    </row>
    <row r="2853" spans="1:5" x14ac:dyDescent="0.2">
      <c r="A2853">
        <f>Réponses_Domaines!B2853</f>
        <v>0</v>
      </c>
      <c r="B2853" t="str">
        <f>IFERROR(VLOOKUP(Réponses_Domaines!A2853,Réponses_Répondants!$A$2:$B$5000,2,FALSE),"")</f>
        <v/>
      </c>
      <c r="C2853">
        <f>Réponses_Domaines!D2853</f>
        <v>0</v>
      </c>
      <c r="D2853" t="str">
        <f>B2853&amp;"|"&amp;A2853</f>
        <v>|0</v>
      </c>
      <c r="E2853">
        <f>IF(C2853="","",IF(COUNTIF($D$2:D2853,D2853)=1,1,0))</f>
        <v>0</v>
      </c>
    </row>
    <row r="2854" spans="1:5" x14ac:dyDescent="0.2">
      <c r="A2854">
        <f>Réponses_Domaines!B2854</f>
        <v>0</v>
      </c>
      <c r="B2854" t="str">
        <f>IFERROR(VLOOKUP(Réponses_Domaines!A2854,Réponses_Répondants!$A$2:$B$5000,2,FALSE),"")</f>
        <v/>
      </c>
      <c r="C2854">
        <f>Réponses_Domaines!D2854</f>
        <v>0</v>
      </c>
      <c r="D2854" t="str">
        <f>B2854&amp;"|"&amp;A2854</f>
        <v>|0</v>
      </c>
      <c r="E2854">
        <f>IF(C2854="","",IF(COUNTIF($D$2:D2854,D2854)=1,1,0))</f>
        <v>0</v>
      </c>
    </row>
    <row r="2855" spans="1:5" x14ac:dyDescent="0.2">
      <c r="A2855">
        <f>Réponses_Domaines!B2855</f>
        <v>0</v>
      </c>
      <c r="B2855" t="str">
        <f>IFERROR(VLOOKUP(Réponses_Domaines!A2855,Réponses_Répondants!$A$2:$B$5000,2,FALSE),"")</f>
        <v/>
      </c>
      <c r="C2855">
        <f>Réponses_Domaines!D2855</f>
        <v>0</v>
      </c>
      <c r="D2855" t="str">
        <f>B2855&amp;"|"&amp;A2855</f>
        <v>|0</v>
      </c>
      <c r="E2855">
        <f>IF(C2855="","",IF(COUNTIF($D$2:D2855,D2855)=1,1,0))</f>
        <v>0</v>
      </c>
    </row>
    <row r="2856" spans="1:5" x14ac:dyDescent="0.2">
      <c r="A2856">
        <f>Réponses_Domaines!B2856</f>
        <v>0</v>
      </c>
      <c r="B2856" t="str">
        <f>IFERROR(VLOOKUP(Réponses_Domaines!A2856,Réponses_Répondants!$A$2:$B$5000,2,FALSE),"")</f>
        <v/>
      </c>
      <c r="C2856">
        <f>Réponses_Domaines!D2856</f>
        <v>0</v>
      </c>
      <c r="D2856" t="str">
        <f>B2856&amp;"|"&amp;A2856</f>
        <v>|0</v>
      </c>
      <c r="E2856">
        <f>IF(C2856="","",IF(COUNTIF($D$2:D2856,D2856)=1,1,0))</f>
        <v>0</v>
      </c>
    </row>
    <row r="2857" spans="1:5" x14ac:dyDescent="0.2">
      <c r="A2857">
        <f>Réponses_Domaines!B2857</f>
        <v>0</v>
      </c>
      <c r="B2857" t="str">
        <f>IFERROR(VLOOKUP(Réponses_Domaines!A2857,Réponses_Répondants!$A$2:$B$5000,2,FALSE),"")</f>
        <v/>
      </c>
      <c r="C2857">
        <f>Réponses_Domaines!D2857</f>
        <v>0</v>
      </c>
      <c r="D2857" t="str">
        <f>B2857&amp;"|"&amp;A2857</f>
        <v>|0</v>
      </c>
      <c r="E2857">
        <f>IF(C2857="","",IF(COUNTIF($D$2:D2857,D2857)=1,1,0))</f>
        <v>0</v>
      </c>
    </row>
    <row r="2858" spans="1:5" x14ac:dyDescent="0.2">
      <c r="A2858">
        <f>Réponses_Domaines!B2858</f>
        <v>0</v>
      </c>
      <c r="B2858" t="str">
        <f>IFERROR(VLOOKUP(Réponses_Domaines!A2858,Réponses_Répondants!$A$2:$B$5000,2,FALSE),"")</f>
        <v/>
      </c>
      <c r="C2858">
        <f>Réponses_Domaines!D2858</f>
        <v>0</v>
      </c>
      <c r="D2858" t="str">
        <f>B2858&amp;"|"&amp;A2858</f>
        <v>|0</v>
      </c>
      <c r="E2858">
        <f>IF(C2858="","",IF(COUNTIF($D$2:D2858,D2858)=1,1,0))</f>
        <v>0</v>
      </c>
    </row>
    <row r="2859" spans="1:5" x14ac:dyDescent="0.2">
      <c r="A2859">
        <f>Réponses_Domaines!B2859</f>
        <v>0</v>
      </c>
      <c r="B2859" t="str">
        <f>IFERROR(VLOOKUP(Réponses_Domaines!A2859,Réponses_Répondants!$A$2:$B$5000,2,FALSE),"")</f>
        <v/>
      </c>
      <c r="C2859">
        <f>Réponses_Domaines!D2859</f>
        <v>0</v>
      </c>
      <c r="D2859" t="str">
        <f>B2859&amp;"|"&amp;A2859</f>
        <v>|0</v>
      </c>
      <c r="E2859">
        <f>IF(C2859="","",IF(COUNTIF($D$2:D2859,D2859)=1,1,0))</f>
        <v>0</v>
      </c>
    </row>
    <row r="2860" spans="1:5" x14ac:dyDescent="0.2">
      <c r="A2860">
        <f>Réponses_Domaines!B2860</f>
        <v>0</v>
      </c>
      <c r="B2860" t="str">
        <f>IFERROR(VLOOKUP(Réponses_Domaines!A2860,Réponses_Répondants!$A$2:$B$5000,2,FALSE),"")</f>
        <v/>
      </c>
      <c r="C2860">
        <f>Réponses_Domaines!D2860</f>
        <v>0</v>
      </c>
      <c r="D2860" t="str">
        <f>B2860&amp;"|"&amp;A2860</f>
        <v>|0</v>
      </c>
      <c r="E2860">
        <f>IF(C2860="","",IF(COUNTIF($D$2:D2860,D2860)=1,1,0))</f>
        <v>0</v>
      </c>
    </row>
    <row r="2861" spans="1:5" x14ac:dyDescent="0.2">
      <c r="A2861">
        <f>Réponses_Domaines!B2861</f>
        <v>0</v>
      </c>
      <c r="B2861" t="str">
        <f>IFERROR(VLOOKUP(Réponses_Domaines!A2861,Réponses_Répondants!$A$2:$B$5000,2,FALSE),"")</f>
        <v/>
      </c>
      <c r="C2861">
        <f>Réponses_Domaines!D2861</f>
        <v>0</v>
      </c>
      <c r="D2861" t="str">
        <f>B2861&amp;"|"&amp;A2861</f>
        <v>|0</v>
      </c>
      <c r="E2861">
        <f>IF(C2861="","",IF(COUNTIF($D$2:D2861,D2861)=1,1,0))</f>
        <v>0</v>
      </c>
    </row>
    <row r="2862" spans="1:5" x14ac:dyDescent="0.2">
      <c r="A2862">
        <f>Réponses_Domaines!B2862</f>
        <v>0</v>
      </c>
      <c r="B2862" t="str">
        <f>IFERROR(VLOOKUP(Réponses_Domaines!A2862,Réponses_Répondants!$A$2:$B$5000,2,FALSE),"")</f>
        <v/>
      </c>
      <c r="C2862">
        <f>Réponses_Domaines!D2862</f>
        <v>0</v>
      </c>
      <c r="D2862" t="str">
        <f>B2862&amp;"|"&amp;A2862</f>
        <v>|0</v>
      </c>
      <c r="E2862">
        <f>IF(C2862="","",IF(COUNTIF($D$2:D2862,D2862)=1,1,0))</f>
        <v>0</v>
      </c>
    </row>
    <row r="2863" spans="1:5" x14ac:dyDescent="0.2">
      <c r="A2863">
        <f>Réponses_Domaines!B2863</f>
        <v>0</v>
      </c>
      <c r="B2863" t="str">
        <f>IFERROR(VLOOKUP(Réponses_Domaines!A2863,Réponses_Répondants!$A$2:$B$5000,2,FALSE),"")</f>
        <v/>
      </c>
      <c r="C2863">
        <f>Réponses_Domaines!D2863</f>
        <v>0</v>
      </c>
      <c r="D2863" t="str">
        <f>B2863&amp;"|"&amp;A2863</f>
        <v>|0</v>
      </c>
      <c r="E2863">
        <f>IF(C2863="","",IF(COUNTIF($D$2:D2863,D2863)=1,1,0))</f>
        <v>0</v>
      </c>
    </row>
    <row r="2864" spans="1:5" x14ac:dyDescent="0.2">
      <c r="A2864">
        <f>Réponses_Domaines!B2864</f>
        <v>0</v>
      </c>
      <c r="B2864" t="str">
        <f>IFERROR(VLOOKUP(Réponses_Domaines!A2864,Réponses_Répondants!$A$2:$B$5000,2,FALSE),"")</f>
        <v/>
      </c>
      <c r="C2864">
        <f>Réponses_Domaines!D2864</f>
        <v>0</v>
      </c>
      <c r="D2864" t="str">
        <f>B2864&amp;"|"&amp;A2864</f>
        <v>|0</v>
      </c>
      <c r="E2864">
        <f>IF(C2864="","",IF(COUNTIF($D$2:D2864,D2864)=1,1,0))</f>
        <v>0</v>
      </c>
    </row>
    <row r="2865" spans="1:5" x14ac:dyDescent="0.2">
      <c r="A2865">
        <f>Réponses_Domaines!B2865</f>
        <v>0</v>
      </c>
      <c r="B2865" t="str">
        <f>IFERROR(VLOOKUP(Réponses_Domaines!A2865,Réponses_Répondants!$A$2:$B$5000,2,FALSE),"")</f>
        <v/>
      </c>
      <c r="C2865">
        <f>Réponses_Domaines!D2865</f>
        <v>0</v>
      </c>
      <c r="D2865" t="str">
        <f>B2865&amp;"|"&amp;A2865</f>
        <v>|0</v>
      </c>
      <c r="E2865">
        <f>IF(C2865="","",IF(COUNTIF($D$2:D2865,D2865)=1,1,0))</f>
        <v>0</v>
      </c>
    </row>
    <row r="2866" spans="1:5" x14ac:dyDescent="0.2">
      <c r="A2866">
        <f>Réponses_Domaines!B2866</f>
        <v>0</v>
      </c>
      <c r="B2866" t="str">
        <f>IFERROR(VLOOKUP(Réponses_Domaines!A2866,Réponses_Répondants!$A$2:$B$5000,2,FALSE),"")</f>
        <v/>
      </c>
      <c r="C2866">
        <f>Réponses_Domaines!D2866</f>
        <v>0</v>
      </c>
      <c r="D2866" t="str">
        <f>B2866&amp;"|"&amp;A2866</f>
        <v>|0</v>
      </c>
      <c r="E2866">
        <f>IF(C2866="","",IF(COUNTIF($D$2:D2866,D2866)=1,1,0))</f>
        <v>0</v>
      </c>
    </row>
    <row r="2867" spans="1:5" x14ac:dyDescent="0.2">
      <c r="A2867">
        <f>Réponses_Domaines!B2867</f>
        <v>0</v>
      </c>
      <c r="B2867" t="str">
        <f>IFERROR(VLOOKUP(Réponses_Domaines!A2867,Réponses_Répondants!$A$2:$B$5000,2,FALSE),"")</f>
        <v/>
      </c>
      <c r="C2867">
        <f>Réponses_Domaines!D2867</f>
        <v>0</v>
      </c>
      <c r="D2867" t="str">
        <f>B2867&amp;"|"&amp;A2867</f>
        <v>|0</v>
      </c>
      <c r="E2867">
        <f>IF(C2867="","",IF(COUNTIF($D$2:D2867,D2867)=1,1,0))</f>
        <v>0</v>
      </c>
    </row>
    <row r="2868" spans="1:5" x14ac:dyDescent="0.2">
      <c r="A2868">
        <f>Réponses_Domaines!B2868</f>
        <v>0</v>
      </c>
      <c r="B2868" t="str">
        <f>IFERROR(VLOOKUP(Réponses_Domaines!A2868,Réponses_Répondants!$A$2:$B$5000,2,FALSE),"")</f>
        <v/>
      </c>
      <c r="C2868">
        <f>Réponses_Domaines!D2868</f>
        <v>0</v>
      </c>
      <c r="D2868" t="str">
        <f>B2868&amp;"|"&amp;A2868</f>
        <v>|0</v>
      </c>
      <c r="E2868">
        <f>IF(C2868="","",IF(COUNTIF($D$2:D2868,D2868)=1,1,0))</f>
        <v>0</v>
      </c>
    </row>
    <row r="2869" spans="1:5" x14ac:dyDescent="0.2">
      <c r="A2869">
        <f>Réponses_Domaines!B2869</f>
        <v>0</v>
      </c>
      <c r="B2869" t="str">
        <f>IFERROR(VLOOKUP(Réponses_Domaines!A2869,Réponses_Répondants!$A$2:$B$5000,2,FALSE),"")</f>
        <v/>
      </c>
      <c r="C2869">
        <f>Réponses_Domaines!D2869</f>
        <v>0</v>
      </c>
      <c r="D2869" t="str">
        <f>B2869&amp;"|"&amp;A2869</f>
        <v>|0</v>
      </c>
      <c r="E2869">
        <f>IF(C2869="","",IF(COUNTIF($D$2:D2869,D2869)=1,1,0))</f>
        <v>0</v>
      </c>
    </row>
    <row r="2870" spans="1:5" x14ac:dyDescent="0.2">
      <c r="A2870">
        <f>Réponses_Domaines!B2870</f>
        <v>0</v>
      </c>
      <c r="B2870" t="str">
        <f>IFERROR(VLOOKUP(Réponses_Domaines!A2870,Réponses_Répondants!$A$2:$B$5000,2,FALSE),"")</f>
        <v/>
      </c>
      <c r="C2870">
        <f>Réponses_Domaines!D2870</f>
        <v>0</v>
      </c>
      <c r="D2870" t="str">
        <f>B2870&amp;"|"&amp;A2870</f>
        <v>|0</v>
      </c>
      <c r="E2870">
        <f>IF(C2870="","",IF(COUNTIF($D$2:D2870,D2870)=1,1,0))</f>
        <v>0</v>
      </c>
    </row>
    <row r="2871" spans="1:5" x14ac:dyDescent="0.2">
      <c r="A2871">
        <f>Réponses_Domaines!B2871</f>
        <v>0</v>
      </c>
      <c r="B2871" t="str">
        <f>IFERROR(VLOOKUP(Réponses_Domaines!A2871,Réponses_Répondants!$A$2:$B$5000,2,FALSE),"")</f>
        <v/>
      </c>
      <c r="C2871">
        <f>Réponses_Domaines!D2871</f>
        <v>0</v>
      </c>
      <c r="D2871" t="str">
        <f>B2871&amp;"|"&amp;A2871</f>
        <v>|0</v>
      </c>
      <c r="E2871">
        <f>IF(C2871="","",IF(COUNTIF($D$2:D2871,D2871)=1,1,0))</f>
        <v>0</v>
      </c>
    </row>
    <row r="2872" spans="1:5" x14ac:dyDescent="0.2">
      <c r="A2872">
        <f>Réponses_Domaines!B2872</f>
        <v>0</v>
      </c>
      <c r="B2872" t="str">
        <f>IFERROR(VLOOKUP(Réponses_Domaines!A2872,Réponses_Répondants!$A$2:$B$5000,2,FALSE),"")</f>
        <v/>
      </c>
      <c r="C2872">
        <f>Réponses_Domaines!D2872</f>
        <v>0</v>
      </c>
      <c r="D2872" t="str">
        <f>B2872&amp;"|"&amp;A2872</f>
        <v>|0</v>
      </c>
      <c r="E2872">
        <f>IF(C2872="","",IF(COUNTIF($D$2:D2872,D2872)=1,1,0))</f>
        <v>0</v>
      </c>
    </row>
    <row r="2873" spans="1:5" x14ac:dyDescent="0.2">
      <c r="A2873">
        <f>Réponses_Domaines!B2873</f>
        <v>0</v>
      </c>
      <c r="B2873" t="str">
        <f>IFERROR(VLOOKUP(Réponses_Domaines!A2873,Réponses_Répondants!$A$2:$B$5000,2,FALSE),"")</f>
        <v/>
      </c>
      <c r="C2873">
        <f>Réponses_Domaines!D2873</f>
        <v>0</v>
      </c>
      <c r="D2873" t="str">
        <f>B2873&amp;"|"&amp;A2873</f>
        <v>|0</v>
      </c>
      <c r="E2873">
        <f>IF(C2873="","",IF(COUNTIF($D$2:D2873,D2873)=1,1,0))</f>
        <v>0</v>
      </c>
    </row>
    <row r="2874" spans="1:5" x14ac:dyDescent="0.2">
      <c r="A2874">
        <f>Réponses_Domaines!B2874</f>
        <v>0</v>
      </c>
      <c r="B2874" t="str">
        <f>IFERROR(VLOOKUP(Réponses_Domaines!A2874,Réponses_Répondants!$A$2:$B$5000,2,FALSE),"")</f>
        <v/>
      </c>
      <c r="C2874">
        <f>Réponses_Domaines!D2874</f>
        <v>0</v>
      </c>
      <c r="D2874" t="str">
        <f>B2874&amp;"|"&amp;A2874</f>
        <v>|0</v>
      </c>
      <c r="E2874">
        <f>IF(C2874="","",IF(COUNTIF($D$2:D2874,D2874)=1,1,0))</f>
        <v>0</v>
      </c>
    </row>
    <row r="2875" spans="1:5" x14ac:dyDescent="0.2">
      <c r="A2875">
        <f>Réponses_Domaines!B2875</f>
        <v>0</v>
      </c>
      <c r="B2875" t="str">
        <f>IFERROR(VLOOKUP(Réponses_Domaines!A2875,Réponses_Répondants!$A$2:$B$5000,2,FALSE),"")</f>
        <v/>
      </c>
      <c r="C2875">
        <f>Réponses_Domaines!D2875</f>
        <v>0</v>
      </c>
      <c r="D2875" t="str">
        <f>B2875&amp;"|"&amp;A2875</f>
        <v>|0</v>
      </c>
      <c r="E2875">
        <f>IF(C2875="","",IF(COUNTIF($D$2:D2875,D2875)=1,1,0))</f>
        <v>0</v>
      </c>
    </row>
    <row r="2876" spans="1:5" x14ac:dyDescent="0.2">
      <c r="A2876">
        <f>Réponses_Domaines!B2876</f>
        <v>0</v>
      </c>
      <c r="B2876" t="str">
        <f>IFERROR(VLOOKUP(Réponses_Domaines!A2876,Réponses_Répondants!$A$2:$B$5000,2,FALSE),"")</f>
        <v/>
      </c>
      <c r="C2876">
        <f>Réponses_Domaines!D2876</f>
        <v>0</v>
      </c>
      <c r="D2876" t="str">
        <f>B2876&amp;"|"&amp;A2876</f>
        <v>|0</v>
      </c>
      <c r="E2876">
        <f>IF(C2876="","",IF(COUNTIF($D$2:D2876,D2876)=1,1,0))</f>
        <v>0</v>
      </c>
    </row>
    <row r="2877" spans="1:5" x14ac:dyDescent="0.2">
      <c r="A2877">
        <f>Réponses_Domaines!B2877</f>
        <v>0</v>
      </c>
      <c r="B2877" t="str">
        <f>IFERROR(VLOOKUP(Réponses_Domaines!A2877,Réponses_Répondants!$A$2:$B$5000,2,FALSE),"")</f>
        <v/>
      </c>
      <c r="C2877">
        <f>Réponses_Domaines!D2877</f>
        <v>0</v>
      </c>
      <c r="D2877" t="str">
        <f>B2877&amp;"|"&amp;A2877</f>
        <v>|0</v>
      </c>
      <c r="E2877">
        <f>IF(C2877="","",IF(COUNTIF($D$2:D2877,D2877)=1,1,0))</f>
        <v>0</v>
      </c>
    </row>
    <row r="2878" spans="1:5" x14ac:dyDescent="0.2">
      <c r="A2878">
        <f>Réponses_Domaines!B2878</f>
        <v>0</v>
      </c>
      <c r="B2878" t="str">
        <f>IFERROR(VLOOKUP(Réponses_Domaines!A2878,Réponses_Répondants!$A$2:$B$5000,2,FALSE),"")</f>
        <v/>
      </c>
      <c r="C2878">
        <f>Réponses_Domaines!D2878</f>
        <v>0</v>
      </c>
      <c r="D2878" t="str">
        <f>B2878&amp;"|"&amp;A2878</f>
        <v>|0</v>
      </c>
      <c r="E2878">
        <f>IF(C2878="","",IF(COUNTIF($D$2:D2878,D2878)=1,1,0))</f>
        <v>0</v>
      </c>
    </row>
    <row r="2879" spans="1:5" x14ac:dyDescent="0.2">
      <c r="A2879">
        <f>Réponses_Domaines!B2879</f>
        <v>0</v>
      </c>
      <c r="B2879" t="str">
        <f>IFERROR(VLOOKUP(Réponses_Domaines!A2879,Réponses_Répondants!$A$2:$B$5000,2,FALSE),"")</f>
        <v/>
      </c>
      <c r="C2879">
        <f>Réponses_Domaines!D2879</f>
        <v>0</v>
      </c>
      <c r="D2879" t="str">
        <f>B2879&amp;"|"&amp;A2879</f>
        <v>|0</v>
      </c>
      <c r="E2879">
        <f>IF(C2879="","",IF(COUNTIF($D$2:D2879,D2879)=1,1,0))</f>
        <v>0</v>
      </c>
    </row>
    <row r="2880" spans="1:5" x14ac:dyDescent="0.2">
      <c r="A2880">
        <f>Réponses_Domaines!B2880</f>
        <v>0</v>
      </c>
      <c r="B2880" t="str">
        <f>IFERROR(VLOOKUP(Réponses_Domaines!A2880,Réponses_Répondants!$A$2:$B$5000,2,FALSE),"")</f>
        <v/>
      </c>
      <c r="C2880">
        <f>Réponses_Domaines!D2880</f>
        <v>0</v>
      </c>
      <c r="D2880" t="str">
        <f>B2880&amp;"|"&amp;A2880</f>
        <v>|0</v>
      </c>
      <c r="E2880">
        <f>IF(C2880="","",IF(COUNTIF($D$2:D2880,D2880)=1,1,0))</f>
        <v>0</v>
      </c>
    </row>
    <row r="2881" spans="1:5" x14ac:dyDescent="0.2">
      <c r="A2881">
        <f>Réponses_Domaines!B2881</f>
        <v>0</v>
      </c>
      <c r="B2881" t="str">
        <f>IFERROR(VLOOKUP(Réponses_Domaines!A2881,Réponses_Répondants!$A$2:$B$5000,2,FALSE),"")</f>
        <v/>
      </c>
      <c r="C2881">
        <f>Réponses_Domaines!D2881</f>
        <v>0</v>
      </c>
      <c r="D2881" t="str">
        <f>B2881&amp;"|"&amp;A2881</f>
        <v>|0</v>
      </c>
      <c r="E2881">
        <f>IF(C2881="","",IF(COUNTIF($D$2:D2881,D2881)=1,1,0))</f>
        <v>0</v>
      </c>
    </row>
    <row r="2882" spans="1:5" x14ac:dyDescent="0.2">
      <c r="A2882">
        <f>Réponses_Domaines!B2882</f>
        <v>0</v>
      </c>
      <c r="B2882" t="str">
        <f>IFERROR(VLOOKUP(Réponses_Domaines!A2882,Réponses_Répondants!$A$2:$B$5000,2,FALSE),"")</f>
        <v/>
      </c>
      <c r="C2882">
        <f>Réponses_Domaines!D2882</f>
        <v>0</v>
      </c>
      <c r="D2882" t="str">
        <f>B2882&amp;"|"&amp;A2882</f>
        <v>|0</v>
      </c>
      <c r="E2882">
        <f>IF(C2882="","",IF(COUNTIF($D$2:D2882,D2882)=1,1,0))</f>
        <v>0</v>
      </c>
    </row>
    <row r="2883" spans="1:5" x14ac:dyDescent="0.2">
      <c r="A2883">
        <f>Réponses_Domaines!B2883</f>
        <v>0</v>
      </c>
      <c r="B2883" t="str">
        <f>IFERROR(VLOOKUP(Réponses_Domaines!A2883,Réponses_Répondants!$A$2:$B$5000,2,FALSE),"")</f>
        <v/>
      </c>
      <c r="C2883">
        <f>Réponses_Domaines!D2883</f>
        <v>0</v>
      </c>
      <c r="D2883" t="str">
        <f>B2883&amp;"|"&amp;A2883</f>
        <v>|0</v>
      </c>
      <c r="E2883">
        <f>IF(C2883="","",IF(COUNTIF($D$2:D2883,D2883)=1,1,0))</f>
        <v>0</v>
      </c>
    </row>
    <row r="2884" spans="1:5" x14ac:dyDescent="0.2">
      <c r="A2884">
        <f>Réponses_Domaines!B2884</f>
        <v>0</v>
      </c>
      <c r="B2884" t="str">
        <f>IFERROR(VLOOKUP(Réponses_Domaines!A2884,Réponses_Répondants!$A$2:$B$5000,2,FALSE),"")</f>
        <v/>
      </c>
      <c r="C2884">
        <f>Réponses_Domaines!D2884</f>
        <v>0</v>
      </c>
      <c r="D2884" t="str">
        <f>B2884&amp;"|"&amp;A2884</f>
        <v>|0</v>
      </c>
      <c r="E2884">
        <f>IF(C2884="","",IF(COUNTIF($D$2:D2884,D2884)=1,1,0))</f>
        <v>0</v>
      </c>
    </row>
    <row r="2885" spans="1:5" x14ac:dyDescent="0.2">
      <c r="A2885">
        <f>Réponses_Domaines!B2885</f>
        <v>0</v>
      </c>
      <c r="B2885" t="str">
        <f>IFERROR(VLOOKUP(Réponses_Domaines!A2885,Réponses_Répondants!$A$2:$B$5000,2,FALSE),"")</f>
        <v/>
      </c>
      <c r="C2885">
        <f>Réponses_Domaines!D2885</f>
        <v>0</v>
      </c>
      <c r="D2885" t="str">
        <f>B2885&amp;"|"&amp;A2885</f>
        <v>|0</v>
      </c>
      <c r="E2885">
        <f>IF(C2885="","",IF(COUNTIF($D$2:D2885,D2885)=1,1,0))</f>
        <v>0</v>
      </c>
    </row>
    <row r="2886" spans="1:5" x14ac:dyDescent="0.2">
      <c r="A2886">
        <f>Réponses_Domaines!B2886</f>
        <v>0</v>
      </c>
      <c r="B2886" t="str">
        <f>IFERROR(VLOOKUP(Réponses_Domaines!A2886,Réponses_Répondants!$A$2:$B$5000,2,FALSE),"")</f>
        <v/>
      </c>
      <c r="C2886">
        <f>Réponses_Domaines!D2886</f>
        <v>0</v>
      </c>
      <c r="D2886" t="str">
        <f>B2886&amp;"|"&amp;A2886</f>
        <v>|0</v>
      </c>
      <c r="E2886">
        <f>IF(C2886="","",IF(COUNTIF($D$2:D2886,D2886)=1,1,0))</f>
        <v>0</v>
      </c>
    </row>
    <row r="2887" spans="1:5" x14ac:dyDescent="0.2">
      <c r="A2887">
        <f>Réponses_Domaines!B2887</f>
        <v>0</v>
      </c>
      <c r="B2887" t="str">
        <f>IFERROR(VLOOKUP(Réponses_Domaines!A2887,Réponses_Répondants!$A$2:$B$5000,2,FALSE),"")</f>
        <v/>
      </c>
      <c r="C2887">
        <f>Réponses_Domaines!D2887</f>
        <v>0</v>
      </c>
      <c r="D2887" t="str">
        <f>B2887&amp;"|"&amp;A2887</f>
        <v>|0</v>
      </c>
      <c r="E2887">
        <f>IF(C2887="","",IF(COUNTIF($D$2:D2887,D2887)=1,1,0))</f>
        <v>0</v>
      </c>
    </row>
    <row r="2888" spans="1:5" x14ac:dyDescent="0.2">
      <c r="A2888">
        <f>Réponses_Domaines!B2888</f>
        <v>0</v>
      </c>
      <c r="B2888" t="str">
        <f>IFERROR(VLOOKUP(Réponses_Domaines!A2888,Réponses_Répondants!$A$2:$B$5000,2,FALSE),"")</f>
        <v/>
      </c>
      <c r="C2888">
        <f>Réponses_Domaines!D2888</f>
        <v>0</v>
      </c>
      <c r="D2888" t="str">
        <f>B2888&amp;"|"&amp;A2888</f>
        <v>|0</v>
      </c>
      <c r="E2888">
        <f>IF(C2888="","",IF(COUNTIF($D$2:D2888,D2888)=1,1,0))</f>
        <v>0</v>
      </c>
    </row>
    <row r="2889" spans="1:5" x14ac:dyDescent="0.2">
      <c r="A2889">
        <f>Réponses_Domaines!B2889</f>
        <v>0</v>
      </c>
      <c r="B2889" t="str">
        <f>IFERROR(VLOOKUP(Réponses_Domaines!A2889,Réponses_Répondants!$A$2:$B$5000,2,FALSE),"")</f>
        <v/>
      </c>
      <c r="C2889">
        <f>Réponses_Domaines!D2889</f>
        <v>0</v>
      </c>
      <c r="D2889" t="str">
        <f>B2889&amp;"|"&amp;A2889</f>
        <v>|0</v>
      </c>
      <c r="E2889">
        <f>IF(C2889="","",IF(COUNTIF($D$2:D2889,D2889)=1,1,0))</f>
        <v>0</v>
      </c>
    </row>
    <row r="2890" spans="1:5" x14ac:dyDescent="0.2">
      <c r="A2890">
        <f>Réponses_Domaines!B2890</f>
        <v>0</v>
      </c>
      <c r="B2890" t="str">
        <f>IFERROR(VLOOKUP(Réponses_Domaines!A2890,Réponses_Répondants!$A$2:$B$5000,2,FALSE),"")</f>
        <v/>
      </c>
      <c r="C2890">
        <f>Réponses_Domaines!D2890</f>
        <v>0</v>
      </c>
      <c r="D2890" t="str">
        <f>B2890&amp;"|"&amp;A2890</f>
        <v>|0</v>
      </c>
      <c r="E2890">
        <f>IF(C2890="","",IF(COUNTIF($D$2:D2890,D2890)=1,1,0))</f>
        <v>0</v>
      </c>
    </row>
    <row r="2891" spans="1:5" x14ac:dyDescent="0.2">
      <c r="A2891">
        <f>Réponses_Domaines!B2891</f>
        <v>0</v>
      </c>
      <c r="B2891" t="str">
        <f>IFERROR(VLOOKUP(Réponses_Domaines!A2891,Réponses_Répondants!$A$2:$B$5000,2,FALSE),"")</f>
        <v/>
      </c>
      <c r="C2891">
        <f>Réponses_Domaines!D2891</f>
        <v>0</v>
      </c>
      <c r="D2891" t="str">
        <f>B2891&amp;"|"&amp;A2891</f>
        <v>|0</v>
      </c>
      <c r="E2891">
        <f>IF(C2891="","",IF(COUNTIF($D$2:D2891,D2891)=1,1,0))</f>
        <v>0</v>
      </c>
    </row>
    <row r="2892" spans="1:5" x14ac:dyDescent="0.2">
      <c r="A2892">
        <f>Réponses_Domaines!B2892</f>
        <v>0</v>
      </c>
      <c r="B2892" t="str">
        <f>IFERROR(VLOOKUP(Réponses_Domaines!A2892,Réponses_Répondants!$A$2:$B$5000,2,FALSE),"")</f>
        <v/>
      </c>
      <c r="C2892">
        <f>Réponses_Domaines!D2892</f>
        <v>0</v>
      </c>
      <c r="D2892" t="str">
        <f>B2892&amp;"|"&amp;A2892</f>
        <v>|0</v>
      </c>
      <c r="E2892">
        <f>IF(C2892="","",IF(COUNTIF($D$2:D2892,D2892)=1,1,0))</f>
        <v>0</v>
      </c>
    </row>
    <row r="2893" spans="1:5" x14ac:dyDescent="0.2">
      <c r="A2893">
        <f>Réponses_Domaines!B2893</f>
        <v>0</v>
      </c>
      <c r="B2893" t="str">
        <f>IFERROR(VLOOKUP(Réponses_Domaines!A2893,Réponses_Répondants!$A$2:$B$5000,2,FALSE),"")</f>
        <v/>
      </c>
      <c r="C2893">
        <f>Réponses_Domaines!D2893</f>
        <v>0</v>
      </c>
      <c r="D2893" t="str">
        <f>B2893&amp;"|"&amp;A2893</f>
        <v>|0</v>
      </c>
      <c r="E2893">
        <f>IF(C2893="","",IF(COUNTIF($D$2:D2893,D2893)=1,1,0))</f>
        <v>0</v>
      </c>
    </row>
    <row r="2894" spans="1:5" x14ac:dyDescent="0.2">
      <c r="A2894">
        <f>Réponses_Domaines!B2894</f>
        <v>0</v>
      </c>
      <c r="B2894" t="str">
        <f>IFERROR(VLOOKUP(Réponses_Domaines!A2894,Réponses_Répondants!$A$2:$B$5000,2,FALSE),"")</f>
        <v/>
      </c>
      <c r="C2894">
        <f>Réponses_Domaines!D2894</f>
        <v>0</v>
      </c>
      <c r="D2894" t="str">
        <f>B2894&amp;"|"&amp;A2894</f>
        <v>|0</v>
      </c>
      <c r="E2894">
        <f>IF(C2894="","",IF(COUNTIF($D$2:D2894,D2894)=1,1,0))</f>
        <v>0</v>
      </c>
    </row>
    <row r="2895" spans="1:5" x14ac:dyDescent="0.2">
      <c r="A2895">
        <f>Réponses_Domaines!B2895</f>
        <v>0</v>
      </c>
      <c r="B2895" t="str">
        <f>IFERROR(VLOOKUP(Réponses_Domaines!A2895,Réponses_Répondants!$A$2:$B$5000,2,FALSE),"")</f>
        <v/>
      </c>
      <c r="C2895">
        <f>Réponses_Domaines!D2895</f>
        <v>0</v>
      </c>
      <c r="D2895" t="str">
        <f>B2895&amp;"|"&amp;A2895</f>
        <v>|0</v>
      </c>
      <c r="E2895">
        <f>IF(C2895="","",IF(COUNTIF($D$2:D2895,D2895)=1,1,0))</f>
        <v>0</v>
      </c>
    </row>
    <row r="2896" spans="1:5" x14ac:dyDescent="0.2">
      <c r="A2896">
        <f>Réponses_Domaines!B2896</f>
        <v>0</v>
      </c>
      <c r="B2896" t="str">
        <f>IFERROR(VLOOKUP(Réponses_Domaines!A2896,Réponses_Répondants!$A$2:$B$5000,2,FALSE),"")</f>
        <v/>
      </c>
      <c r="C2896">
        <f>Réponses_Domaines!D2896</f>
        <v>0</v>
      </c>
      <c r="D2896" t="str">
        <f>B2896&amp;"|"&amp;A2896</f>
        <v>|0</v>
      </c>
      <c r="E2896">
        <f>IF(C2896="","",IF(COUNTIF($D$2:D2896,D2896)=1,1,0))</f>
        <v>0</v>
      </c>
    </row>
    <row r="2897" spans="1:5" x14ac:dyDescent="0.2">
      <c r="A2897">
        <f>Réponses_Domaines!B2897</f>
        <v>0</v>
      </c>
      <c r="B2897" t="str">
        <f>IFERROR(VLOOKUP(Réponses_Domaines!A2897,Réponses_Répondants!$A$2:$B$5000,2,FALSE),"")</f>
        <v/>
      </c>
      <c r="C2897">
        <f>Réponses_Domaines!D2897</f>
        <v>0</v>
      </c>
      <c r="D2897" t="str">
        <f>B2897&amp;"|"&amp;A2897</f>
        <v>|0</v>
      </c>
      <c r="E2897">
        <f>IF(C2897="","",IF(COUNTIF($D$2:D2897,D2897)=1,1,0))</f>
        <v>0</v>
      </c>
    </row>
    <row r="2898" spans="1:5" x14ac:dyDescent="0.2">
      <c r="A2898">
        <f>Réponses_Domaines!B2898</f>
        <v>0</v>
      </c>
      <c r="B2898" t="str">
        <f>IFERROR(VLOOKUP(Réponses_Domaines!A2898,Réponses_Répondants!$A$2:$B$5000,2,FALSE),"")</f>
        <v/>
      </c>
      <c r="C2898">
        <f>Réponses_Domaines!D2898</f>
        <v>0</v>
      </c>
      <c r="D2898" t="str">
        <f>B2898&amp;"|"&amp;A2898</f>
        <v>|0</v>
      </c>
      <c r="E2898">
        <f>IF(C2898="","",IF(COUNTIF($D$2:D2898,D2898)=1,1,0))</f>
        <v>0</v>
      </c>
    </row>
    <row r="2899" spans="1:5" x14ac:dyDescent="0.2">
      <c r="A2899">
        <f>Réponses_Domaines!B2899</f>
        <v>0</v>
      </c>
      <c r="B2899" t="str">
        <f>IFERROR(VLOOKUP(Réponses_Domaines!A2899,Réponses_Répondants!$A$2:$B$5000,2,FALSE),"")</f>
        <v/>
      </c>
      <c r="C2899">
        <f>Réponses_Domaines!D2899</f>
        <v>0</v>
      </c>
      <c r="D2899" t="str">
        <f>B2899&amp;"|"&amp;A2899</f>
        <v>|0</v>
      </c>
      <c r="E2899">
        <f>IF(C2899="","",IF(COUNTIF($D$2:D2899,D2899)=1,1,0))</f>
        <v>0</v>
      </c>
    </row>
    <row r="2900" spans="1:5" x14ac:dyDescent="0.2">
      <c r="A2900">
        <f>Réponses_Domaines!B2900</f>
        <v>0</v>
      </c>
      <c r="B2900" t="str">
        <f>IFERROR(VLOOKUP(Réponses_Domaines!A2900,Réponses_Répondants!$A$2:$B$5000,2,FALSE),"")</f>
        <v/>
      </c>
      <c r="C2900">
        <f>Réponses_Domaines!D2900</f>
        <v>0</v>
      </c>
      <c r="D2900" t="str">
        <f>B2900&amp;"|"&amp;A2900</f>
        <v>|0</v>
      </c>
      <c r="E2900">
        <f>IF(C2900="","",IF(COUNTIF($D$2:D2900,D2900)=1,1,0))</f>
        <v>0</v>
      </c>
    </row>
    <row r="2901" spans="1:5" x14ac:dyDescent="0.2">
      <c r="A2901">
        <f>Réponses_Domaines!B2901</f>
        <v>0</v>
      </c>
      <c r="B2901" t="str">
        <f>IFERROR(VLOOKUP(Réponses_Domaines!A2901,Réponses_Répondants!$A$2:$B$5000,2,FALSE),"")</f>
        <v/>
      </c>
      <c r="C2901">
        <f>Réponses_Domaines!D2901</f>
        <v>0</v>
      </c>
      <c r="D2901" t="str">
        <f>B2901&amp;"|"&amp;A2901</f>
        <v>|0</v>
      </c>
      <c r="E2901">
        <f>IF(C2901="","",IF(COUNTIF($D$2:D2901,D2901)=1,1,0))</f>
        <v>0</v>
      </c>
    </row>
    <row r="2902" spans="1:5" x14ac:dyDescent="0.2">
      <c r="A2902">
        <f>Réponses_Domaines!B2902</f>
        <v>0</v>
      </c>
      <c r="B2902" t="str">
        <f>IFERROR(VLOOKUP(Réponses_Domaines!A2902,Réponses_Répondants!$A$2:$B$5000,2,FALSE),"")</f>
        <v/>
      </c>
      <c r="C2902">
        <f>Réponses_Domaines!D2902</f>
        <v>0</v>
      </c>
      <c r="D2902" t="str">
        <f>B2902&amp;"|"&amp;A2902</f>
        <v>|0</v>
      </c>
      <c r="E2902">
        <f>IF(C2902="","",IF(COUNTIF($D$2:D2902,D2902)=1,1,0))</f>
        <v>0</v>
      </c>
    </row>
    <row r="2903" spans="1:5" x14ac:dyDescent="0.2">
      <c r="A2903">
        <f>Réponses_Domaines!B2903</f>
        <v>0</v>
      </c>
      <c r="B2903" t="str">
        <f>IFERROR(VLOOKUP(Réponses_Domaines!A2903,Réponses_Répondants!$A$2:$B$5000,2,FALSE),"")</f>
        <v/>
      </c>
      <c r="C2903">
        <f>Réponses_Domaines!D2903</f>
        <v>0</v>
      </c>
      <c r="D2903" t="str">
        <f>B2903&amp;"|"&amp;A2903</f>
        <v>|0</v>
      </c>
      <c r="E2903">
        <f>IF(C2903="","",IF(COUNTIF($D$2:D2903,D2903)=1,1,0))</f>
        <v>0</v>
      </c>
    </row>
    <row r="2904" spans="1:5" x14ac:dyDescent="0.2">
      <c r="A2904">
        <f>Réponses_Domaines!B2904</f>
        <v>0</v>
      </c>
      <c r="B2904" t="str">
        <f>IFERROR(VLOOKUP(Réponses_Domaines!A2904,Réponses_Répondants!$A$2:$B$5000,2,FALSE),"")</f>
        <v/>
      </c>
      <c r="C2904">
        <f>Réponses_Domaines!D2904</f>
        <v>0</v>
      </c>
      <c r="D2904" t="str">
        <f>B2904&amp;"|"&amp;A2904</f>
        <v>|0</v>
      </c>
      <c r="E2904">
        <f>IF(C2904="","",IF(COUNTIF($D$2:D2904,D2904)=1,1,0))</f>
        <v>0</v>
      </c>
    </row>
    <row r="2905" spans="1:5" x14ac:dyDescent="0.2">
      <c r="A2905">
        <f>Réponses_Domaines!B2905</f>
        <v>0</v>
      </c>
      <c r="B2905" t="str">
        <f>IFERROR(VLOOKUP(Réponses_Domaines!A2905,Réponses_Répondants!$A$2:$B$5000,2,FALSE),"")</f>
        <v/>
      </c>
      <c r="C2905">
        <f>Réponses_Domaines!D2905</f>
        <v>0</v>
      </c>
      <c r="D2905" t="str">
        <f>B2905&amp;"|"&amp;A2905</f>
        <v>|0</v>
      </c>
      <c r="E2905">
        <f>IF(C2905="","",IF(COUNTIF($D$2:D2905,D2905)=1,1,0))</f>
        <v>0</v>
      </c>
    </row>
    <row r="2906" spans="1:5" x14ac:dyDescent="0.2">
      <c r="A2906">
        <f>Réponses_Domaines!B2906</f>
        <v>0</v>
      </c>
      <c r="B2906" t="str">
        <f>IFERROR(VLOOKUP(Réponses_Domaines!A2906,Réponses_Répondants!$A$2:$B$5000,2,FALSE),"")</f>
        <v/>
      </c>
      <c r="C2906">
        <f>Réponses_Domaines!D2906</f>
        <v>0</v>
      </c>
      <c r="D2906" t="str">
        <f>B2906&amp;"|"&amp;A2906</f>
        <v>|0</v>
      </c>
      <c r="E2906">
        <f>IF(C2906="","",IF(COUNTIF($D$2:D2906,D2906)=1,1,0))</f>
        <v>0</v>
      </c>
    </row>
    <row r="2907" spans="1:5" x14ac:dyDescent="0.2">
      <c r="A2907">
        <f>Réponses_Domaines!B2907</f>
        <v>0</v>
      </c>
      <c r="B2907" t="str">
        <f>IFERROR(VLOOKUP(Réponses_Domaines!A2907,Réponses_Répondants!$A$2:$B$5000,2,FALSE),"")</f>
        <v/>
      </c>
      <c r="C2907">
        <f>Réponses_Domaines!D2907</f>
        <v>0</v>
      </c>
      <c r="D2907" t="str">
        <f>B2907&amp;"|"&amp;A2907</f>
        <v>|0</v>
      </c>
      <c r="E2907">
        <f>IF(C2907="","",IF(COUNTIF($D$2:D2907,D2907)=1,1,0))</f>
        <v>0</v>
      </c>
    </row>
    <row r="2908" spans="1:5" x14ac:dyDescent="0.2">
      <c r="A2908">
        <f>Réponses_Domaines!B2908</f>
        <v>0</v>
      </c>
      <c r="B2908" t="str">
        <f>IFERROR(VLOOKUP(Réponses_Domaines!A2908,Réponses_Répondants!$A$2:$B$5000,2,FALSE),"")</f>
        <v/>
      </c>
      <c r="C2908">
        <f>Réponses_Domaines!D2908</f>
        <v>0</v>
      </c>
      <c r="D2908" t="str">
        <f>B2908&amp;"|"&amp;A2908</f>
        <v>|0</v>
      </c>
      <c r="E2908">
        <f>IF(C2908="","",IF(COUNTIF($D$2:D2908,D2908)=1,1,0))</f>
        <v>0</v>
      </c>
    </row>
    <row r="2909" spans="1:5" x14ac:dyDescent="0.2">
      <c r="A2909">
        <f>Réponses_Domaines!B2909</f>
        <v>0</v>
      </c>
      <c r="B2909" t="str">
        <f>IFERROR(VLOOKUP(Réponses_Domaines!A2909,Réponses_Répondants!$A$2:$B$5000,2,FALSE),"")</f>
        <v/>
      </c>
      <c r="C2909">
        <f>Réponses_Domaines!D2909</f>
        <v>0</v>
      </c>
      <c r="D2909" t="str">
        <f>B2909&amp;"|"&amp;A2909</f>
        <v>|0</v>
      </c>
      <c r="E2909">
        <f>IF(C2909="","",IF(COUNTIF($D$2:D2909,D2909)=1,1,0))</f>
        <v>0</v>
      </c>
    </row>
    <row r="2910" spans="1:5" x14ac:dyDescent="0.2">
      <c r="A2910">
        <f>Réponses_Domaines!B2910</f>
        <v>0</v>
      </c>
      <c r="B2910" t="str">
        <f>IFERROR(VLOOKUP(Réponses_Domaines!A2910,Réponses_Répondants!$A$2:$B$5000,2,FALSE),"")</f>
        <v/>
      </c>
      <c r="C2910">
        <f>Réponses_Domaines!D2910</f>
        <v>0</v>
      </c>
      <c r="D2910" t="str">
        <f>B2910&amp;"|"&amp;A2910</f>
        <v>|0</v>
      </c>
      <c r="E2910">
        <f>IF(C2910="","",IF(COUNTIF($D$2:D2910,D2910)=1,1,0))</f>
        <v>0</v>
      </c>
    </row>
    <row r="2911" spans="1:5" x14ac:dyDescent="0.2">
      <c r="A2911">
        <f>Réponses_Domaines!B2911</f>
        <v>0</v>
      </c>
      <c r="B2911" t="str">
        <f>IFERROR(VLOOKUP(Réponses_Domaines!A2911,Réponses_Répondants!$A$2:$B$5000,2,FALSE),"")</f>
        <v/>
      </c>
      <c r="C2911">
        <f>Réponses_Domaines!D2911</f>
        <v>0</v>
      </c>
      <c r="D2911" t="str">
        <f>B2911&amp;"|"&amp;A2911</f>
        <v>|0</v>
      </c>
      <c r="E2911">
        <f>IF(C2911="","",IF(COUNTIF($D$2:D2911,D2911)=1,1,0))</f>
        <v>0</v>
      </c>
    </row>
    <row r="2912" spans="1:5" x14ac:dyDescent="0.2">
      <c r="A2912">
        <f>Réponses_Domaines!B2912</f>
        <v>0</v>
      </c>
      <c r="B2912" t="str">
        <f>IFERROR(VLOOKUP(Réponses_Domaines!A2912,Réponses_Répondants!$A$2:$B$5000,2,FALSE),"")</f>
        <v/>
      </c>
      <c r="C2912">
        <f>Réponses_Domaines!D2912</f>
        <v>0</v>
      </c>
      <c r="D2912" t="str">
        <f>B2912&amp;"|"&amp;A2912</f>
        <v>|0</v>
      </c>
      <c r="E2912">
        <f>IF(C2912="","",IF(COUNTIF($D$2:D2912,D2912)=1,1,0))</f>
        <v>0</v>
      </c>
    </row>
    <row r="2913" spans="1:5" x14ac:dyDescent="0.2">
      <c r="A2913">
        <f>Réponses_Domaines!B2913</f>
        <v>0</v>
      </c>
      <c r="B2913" t="str">
        <f>IFERROR(VLOOKUP(Réponses_Domaines!A2913,Réponses_Répondants!$A$2:$B$5000,2,FALSE),"")</f>
        <v/>
      </c>
      <c r="C2913">
        <f>Réponses_Domaines!D2913</f>
        <v>0</v>
      </c>
      <c r="D2913" t="str">
        <f>B2913&amp;"|"&amp;A2913</f>
        <v>|0</v>
      </c>
      <c r="E2913">
        <f>IF(C2913="","",IF(COUNTIF($D$2:D2913,D2913)=1,1,0))</f>
        <v>0</v>
      </c>
    </row>
    <row r="2914" spans="1:5" x14ac:dyDescent="0.2">
      <c r="A2914">
        <f>Réponses_Domaines!B2914</f>
        <v>0</v>
      </c>
      <c r="B2914" t="str">
        <f>IFERROR(VLOOKUP(Réponses_Domaines!A2914,Réponses_Répondants!$A$2:$B$5000,2,FALSE),"")</f>
        <v/>
      </c>
      <c r="C2914">
        <f>Réponses_Domaines!D2914</f>
        <v>0</v>
      </c>
      <c r="D2914" t="str">
        <f>B2914&amp;"|"&amp;A2914</f>
        <v>|0</v>
      </c>
      <c r="E2914">
        <f>IF(C2914="","",IF(COUNTIF($D$2:D2914,D2914)=1,1,0))</f>
        <v>0</v>
      </c>
    </row>
    <row r="2915" spans="1:5" x14ac:dyDescent="0.2">
      <c r="A2915">
        <f>Réponses_Domaines!B2915</f>
        <v>0</v>
      </c>
      <c r="B2915" t="str">
        <f>IFERROR(VLOOKUP(Réponses_Domaines!A2915,Réponses_Répondants!$A$2:$B$5000,2,FALSE),"")</f>
        <v/>
      </c>
      <c r="C2915">
        <f>Réponses_Domaines!D2915</f>
        <v>0</v>
      </c>
      <c r="D2915" t="str">
        <f>B2915&amp;"|"&amp;A2915</f>
        <v>|0</v>
      </c>
      <c r="E2915">
        <f>IF(C2915="","",IF(COUNTIF($D$2:D2915,D2915)=1,1,0))</f>
        <v>0</v>
      </c>
    </row>
    <row r="2916" spans="1:5" x14ac:dyDescent="0.2">
      <c r="A2916">
        <f>Réponses_Domaines!B2916</f>
        <v>0</v>
      </c>
      <c r="B2916" t="str">
        <f>IFERROR(VLOOKUP(Réponses_Domaines!A2916,Réponses_Répondants!$A$2:$B$5000,2,FALSE),"")</f>
        <v/>
      </c>
      <c r="C2916">
        <f>Réponses_Domaines!D2916</f>
        <v>0</v>
      </c>
      <c r="D2916" t="str">
        <f>B2916&amp;"|"&amp;A2916</f>
        <v>|0</v>
      </c>
      <c r="E2916">
        <f>IF(C2916="","",IF(COUNTIF($D$2:D2916,D2916)=1,1,0))</f>
        <v>0</v>
      </c>
    </row>
    <row r="2917" spans="1:5" x14ac:dyDescent="0.2">
      <c r="A2917">
        <f>Réponses_Domaines!B2917</f>
        <v>0</v>
      </c>
      <c r="B2917" t="str">
        <f>IFERROR(VLOOKUP(Réponses_Domaines!A2917,Réponses_Répondants!$A$2:$B$5000,2,FALSE),"")</f>
        <v/>
      </c>
      <c r="C2917">
        <f>Réponses_Domaines!D2917</f>
        <v>0</v>
      </c>
      <c r="D2917" t="str">
        <f>B2917&amp;"|"&amp;A2917</f>
        <v>|0</v>
      </c>
      <c r="E2917">
        <f>IF(C2917="","",IF(COUNTIF($D$2:D2917,D2917)=1,1,0))</f>
        <v>0</v>
      </c>
    </row>
    <row r="2918" spans="1:5" x14ac:dyDescent="0.2">
      <c r="A2918">
        <f>Réponses_Domaines!B2918</f>
        <v>0</v>
      </c>
      <c r="B2918" t="str">
        <f>IFERROR(VLOOKUP(Réponses_Domaines!A2918,Réponses_Répondants!$A$2:$B$5000,2,FALSE),"")</f>
        <v/>
      </c>
      <c r="C2918">
        <f>Réponses_Domaines!D2918</f>
        <v>0</v>
      </c>
      <c r="D2918" t="str">
        <f>B2918&amp;"|"&amp;A2918</f>
        <v>|0</v>
      </c>
      <c r="E2918">
        <f>IF(C2918="","",IF(COUNTIF($D$2:D2918,D2918)=1,1,0))</f>
        <v>0</v>
      </c>
    </row>
    <row r="2919" spans="1:5" x14ac:dyDescent="0.2">
      <c r="A2919">
        <f>Réponses_Domaines!B2919</f>
        <v>0</v>
      </c>
      <c r="B2919" t="str">
        <f>IFERROR(VLOOKUP(Réponses_Domaines!A2919,Réponses_Répondants!$A$2:$B$5000,2,FALSE),"")</f>
        <v/>
      </c>
      <c r="C2919">
        <f>Réponses_Domaines!D2919</f>
        <v>0</v>
      </c>
      <c r="D2919" t="str">
        <f>B2919&amp;"|"&amp;A2919</f>
        <v>|0</v>
      </c>
      <c r="E2919">
        <f>IF(C2919="","",IF(COUNTIF($D$2:D2919,D2919)=1,1,0))</f>
        <v>0</v>
      </c>
    </row>
    <row r="2920" spans="1:5" x14ac:dyDescent="0.2">
      <c r="A2920">
        <f>Réponses_Domaines!B2920</f>
        <v>0</v>
      </c>
      <c r="B2920" t="str">
        <f>IFERROR(VLOOKUP(Réponses_Domaines!A2920,Réponses_Répondants!$A$2:$B$5000,2,FALSE),"")</f>
        <v/>
      </c>
      <c r="C2920">
        <f>Réponses_Domaines!D2920</f>
        <v>0</v>
      </c>
      <c r="D2920" t="str">
        <f>B2920&amp;"|"&amp;A2920</f>
        <v>|0</v>
      </c>
      <c r="E2920">
        <f>IF(C2920="","",IF(COUNTIF($D$2:D2920,D2920)=1,1,0))</f>
        <v>0</v>
      </c>
    </row>
    <row r="2921" spans="1:5" x14ac:dyDescent="0.2">
      <c r="A2921">
        <f>Réponses_Domaines!B2921</f>
        <v>0</v>
      </c>
      <c r="B2921" t="str">
        <f>IFERROR(VLOOKUP(Réponses_Domaines!A2921,Réponses_Répondants!$A$2:$B$5000,2,FALSE),"")</f>
        <v/>
      </c>
      <c r="C2921">
        <f>Réponses_Domaines!D2921</f>
        <v>0</v>
      </c>
      <c r="D2921" t="str">
        <f>B2921&amp;"|"&amp;A2921</f>
        <v>|0</v>
      </c>
      <c r="E2921">
        <f>IF(C2921="","",IF(COUNTIF($D$2:D2921,D2921)=1,1,0))</f>
        <v>0</v>
      </c>
    </row>
    <row r="2922" spans="1:5" x14ac:dyDescent="0.2">
      <c r="A2922">
        <f>Réponses_Domaines!B2922</f>
        <v>0</v>
      </c>
      <c r="B2922" t="str">
        <f>IFERROR(VLOOKUP(Réponses_Domaines!A2922,Réponses_Répondants!$A$2:$B$5000,2,FALSE),"")</f>
        <v/>
      </c>
      <c r="C2922">
        <f>Réponses_Domaines!D2922</f>
        <v>0</v>
      </c>
      <c r="D2922" t="str">
        <f>B2922&amp;"|"&amp;A2922</f>
        <v>|0</v>
      </c>
      <c r="E2922">
        <f>IF(C2922="","",IF(COUNTIF($D$2:D2922,D2922)=1,1,0))</f>
        <v>0</v>
      </c>
    </row>
    <row r="2923" spans="1:5" x14ac:dyDescent="0.2">
      <c r="A2923">
        <f>Réponses_Domaines!B2923</f>
        <v>0</v>
      </c>
      <c r="B2923" t="str">
        <f>IFERROR(VLOOKUP(Réponses_Domaines!A2923,Réponses_Répondants!$A$2:$B$5000,2,FALSE),"")</f>
        <v/>
      </c>
      <c r="C2923">
        <f>Réponses_Domaines!D2923</f>
        <v>0</v>
      </c>
      <c r="D2923" t="str">
        <f>B2923&amp;"|"&amp;A2923</f>
        <v>|0</v>
      </c>
      <c r="E2923">
        <f>IF(C2923="","",IF(COUNTIF($D$2:D2923,D2923)=1,1,0))</f>
        <v>0</v>
      </c>
    </row>
    <row r="2924" spans="1:5" x14ac:dyDescent="0.2">
      <c r="A2924">
        <f>Réponses_Domaines!B2924</f>
        <v>0</v>
      </c>
      <c r="B2924" t="str">
        <f>IFERROR(VLOOKUP(Réponses_Domaines!A2924,Réponses_Répondants!$A$2:$B$5000,2,FALSE),"")</f>
        <v/>
      </c>
      <c r="C2924">
        <f>Réponses_Domaines!D2924</f>
        <v>0</v>
      </c>
      <c r="D2924" t="str">
        <f>B2924&amp;"|"&amp;A2924</f>
        <v>|0</v>
      </c>
      <c r="E2924">
        <f>IF(C2924="","",IF(COUNTIF($D$2:D2924,D2924)=1,1,0))</f>
        <v>0</v>
      </c>
    </row>
    <row r="2925" spans="1:5" x14ac:dyDescent="0.2">
      <c r="A2925">
        <f>Réponses_Domaines!B2925</f>
        <v>0</v>
      </c>
      <c r="B2925" t="str">
        <f>IFERROR(VLOOKUP(Réponses_Domaines!A2925,Réponses_Répondants!$A$2:$B$5000,2,FALSE),"")</f>
        <v/>
      </c>
      <c r="C2925">
        <f>Réponses_Domaines!D2925</f>
        <v>0</v>
      </c>
      <c r="D2925" t="str">
        <f>B2925&amp;"|"&amp;A2925</f>
        <v>|0</v>
      </c>
      <c r="E2925">
        <f>IF(C2925="","",IF(COUNTIF($D$2:D2925,D2925)=1,1,0))</f>
        <v>0</v>
      </c>
    </row>
    <row r="2926" spans="1:5" x14ac:dyDescent="0.2">
      <c r="A2926">
        <f>Réponses_Domaines!B2926</f>
        <v>0</v>
      </c>
      <c r="B2926" t="str">
        <f>IFERROR(VLOOKUP(Réponses_Domaines!A2926,Réponses_Répondants!$A$2:$B$5000,2,FALSE),"")</f>
        <v/>
      </c>
      <c r="C2926">
        <f>Réponses_Domaines!D2926</f>
        <v>0</v>
      </c>
      <c r="D2926" t="str">
        <f>B2926&amp;"|"&amp;A2926</f>
        <v>|0</v>
      </c>
      <c r="E2926">
        <f>IF(C2926="","",IF(COUNTIF($D$2:D2926,D2926)=1,1,0))</f>
        <v>0</v>
      </c>
    </row>
    <row r="2927" spans="1:5" x14ac:dyDescent="0.2">
      <c r="A2927">
        <f>Réponses_Domaines!B2927</f>
        <v>0</v>
      </c>
      <c r="B2927" t="str">
        <f>IFERROR(VLOOKUP(Réponses_Domaines!A2927,Réponses_Répondants!$A$2:$B$5000,2,FALSE),"")</f>
        <v/>
      </c>
      <c r="C2927">
        <f>Réponses_Domaines!D2927</f>
        <v>0</v>
      </c>
      <c r="D2927" t="str">
        <f>B2927&amp;"|"&amp;A2927</f>
        <v>|0</v>
      </c>
      <c r="E2927">
        <f>IF(C2927="","",IF(COUNTIF($D$2:D2927,D2927)=1,1,0))</f>
        <v>0</v>
      </c>
    </row>
    <row r="2928" spans="1:5" x14ac:dyDescent="0.2">
      <c r="A2928">
        <f>Réponses_Domaines!B2928</f>
        <v>0</v>
      </c>
      <c r="B2928" t="str">
        <f>IFERROR(VLOOKUP(Réponses_Domaines!A2928,Réponses_Répondants!$A$2:$B$5000,2,FALSE),"")</f>
        <v/>
      </c>
      <c r="C2928">
        <f>Réponses_Domaines!D2928</f>
        <v>0</v>
      </c>
      <c r="D2928" t="str">
        <f>B2928&amp;"|"&amp;A2928</f>
        <v>|0</v>
      </c>
      <c r="E2928">
        <f>IF(C2928="","",IF(COUNTIF($D$2:D2928,D2928)=1,1,0))</f>
        <v>0</v>
      </c>
    </row>
    <row r="2929" spans="1:5" x14ac:dyDescent="0.2">
      <c r="A2929">
        <f>Réponses_Domaines!B2929</f>
        <v>0</v>
      </c>
      <c r="B2929" t="str">
        <f>IFERROR(VLOOKUP(Réponses_Domaines!A2929,Réponses_Répondants!$A$2:$B$5000,2,FALSE),"")</f>
        <v/>
      </c>
      <c r="C2929">
        <f>Réponses_Domaines!D2929</f>
        <v>0</v>
      </c>
      <c r="D2929" t="str">
        <f>B2929&amp;"|"&amp;A2929</f>
        <v>|0</v>
      </c>
      <c r="E2929">
        <f>IF(C2929="","",IF(COUNTIF($D$2:D2929,D2929)=1,1,0))</f>
        <v>0</v>
      </c>
    </row>
    <row r="2930" spans="1:5" x14ac:dyDescent="0.2">
      <c r="A2930">
        <f>Réponses_Domaines!B2930</f>
        <v>0</v>
      </c>
      <c r="B2930" t="str">
        <f>IFERROR(VLOOKUP(Réponses_Domaines!A2930,Réponses_Répondants!$A$2:$B$5000,2,FALSE),"")</f>
        <v/>
      </c>
      <c r="C2930">
        <f>Réponses_Domaines!D2930</f>
        <v>0</v>
      </c>
      <c r="D2930" t="str">
        <f>B2930&amp;"|"&amp;A2930</f>
        <v>|0</v>
      </c>
      <c r="E2930">
        <f>IF(C2930="","",IF(COUNTIF($D$2:D2930,D2930)=1,1,0))</f>
        <v>0</v>
      </c>
    </row>
    <row r="2931" spans="1:5" x14ac:dyDescent="0.2">
      <c r="A2931">
        <f>Réponses_Domaines!B2931</f>
        <v>0</v>
      </c>
      <c r="B2931" t="str">
        <f>IFERROR(VLOOKUP(Réponses_Domaines!A2931,Réponses_Répondants!$A$2:$B$5000,2,FALSE),"")</f>
        <v/>
      </c>
      <c r="C2931">
        <f>Réponses_Domaines!D2931</f>
        <v>0</v>
      </c>
      <c r="D2931" t="str">
        <f>B2931&amp;"|"&amp;A2931</f>
        <v>|0</v>
      </c>
      <c r="E2931">
        <f>IF(C2931="","",IF(COUNTIF($D$2:D2931,D2931)=1,1,0))</f>
        <v>0</v>
      </c>
    </row>
    <row r="2932" spans="1:5" x14ac:dyDescent="0.2">
      <c r="A2932">
        <f>Réponses_Domaines!B2932</f>
        <v>0</v>
      </c>
      <c r="B2932" t="str">
        <f>IFERROR(VLOOKUP(Réponses_Domaines!A2932,Réponses_Répondants!$A$2:$B$5000,2,FALSE),"")</f>
        <v/>
      </c>
      <c r="C2932">
        <f>Réponses_Domaines!D2932</f>
        <v>0</v>
      </c>
      <c r="D2932" t="str">
        <f>B2932&amp;"|"&amp;A2932</f>
        <v>|0</v>
      </c>
      <c r="E2932">
        <f>IF(C2932="","",IF(COUNTIF($D$2:D2932,D2932)=1,1,0))</f>
        <v>0</v>
      </c>
    </row>
    <row r="2933" spans="1:5" x14ac:dyDescent="0.2">
      <c r="A2933">
        <f>Réponses_Domaines!B2933</f>
        <v>0</v>
      </c>
      <c r="B2933" t="str">
        <f>IFERROR(VLOOKUP(Réponses_Domaines!A2933,Réponses_Répondants!$A$2:$B$5000,2,FALSE),"")</f>
        <v/>
      </c>
      <c r="C2933">
        <f>Réponses_Domaines!D2933</f>
        <v>0</v>
      </c>
      <c r="D2933" t="str">
        <f>B2933&amp;"|"&amp;A2933</f>
        <v>|0</v>
      </c>
      <c r="E2933">
        <f>IF(C2933="","",IF(COUNTIF($D$2:D2933,D2933)=1,1,0))</f>
        <v>0</v>
      </c>
    </row>
    <row r="2934" spans="1:5" x14ac:dyDescent="0.2">
      <c r="A2934">
        <f>Réponses_Domaines!B2934</f>
        <v>0</v>
      </c>
      <c r="B2934" t="str">
        <f>IFERROR(VLOOKUP(Réponses_Domaines!A2934,Réponses_Répondants!$A$2:$B$5000,2,FALSE),"")</f>
        <v/>
      </c>
      <c r="C2934">
        <f>Réponses_Domaines!D2934</f>
        <v>0</v>
      </c>
      <c r="D2934" t="str">
        <f>B2934&amp;"|"&amp;A2934</f>
        <v>|0</v>
      </c>
      <c r="E2934">
        <f>IF(C2934="","",IF(COUNTIF($D$2:D2934,D2934)=1,1,0))</f>
        <v>0</v>
      </c>
    </row>
    <row r="2935" spans="1:5" x14ac:dyDescent="0.2">
      <c r="A2935">
        <f>Réponses_Domaines!B2935</f>
        <v>0</v>
      </c>
      <c r="B2935" t="str">
        <f>IFERROR(VLOOKUP(Réponses_Domaines!A2935,Réponses_Répondants!$A$2:$B$5000,2,FALSE),"")</f>
        <v/>
      </c>
      <c r="C2935">
        <f>Réponses_Domaines!D2935</f>
        <v>0</v>
      </c>
      <c r="D2935" t="str">
        <f>B2935&amp;"|"&amp;A2935</f>
        <v>|0</v>
      </c>
      <c r="E2935">
        <f>IF(C2935="","",IF(COUNTIF($D$2:D2935,D2935)=1,1,0))</f>
        <v>0</v>
      </c>
    </row>
    <row r="2936" spans="1:5" x14ac:dyDescent="0.2">
      <c r="A2936">
        <f>Réponses_Domaines!B2936</f>
        <v>0</v>
      </c>
      <c r="B2936" t="str">
        <f>IFERROR(VLOOKUP(Réponses_Domaines!A2936,Réponses_Répondants!$A$2:$B$5000,2,FALSE),"")</f>
        <v/>
      </c>
      <c r="C2936">
        <f>Réponses_Domaines!D2936</f>
        <v>0</v>
      </c>
      <c r="D2936" t="str">
        <f>B2936&amp;"|"&amp;A2936</f>
        <v>|0</v>
      </c>
      <c r="E2936">
        <f>IF(C2936="","",IF(COUNTIF($D$2:D2936,D2936)=1,1,0))</f>
        <v>0</v>
      </c>
    </row>
    <row r="2937" spans="1:5" x14ac:dyDescent="0.2">
      <c r="A2937">
        <f>Réponses_Domaines!B2937</f>
        <v>0</v>
      </c>
      <c r="B2937" t="str">
        <f>IFERROR(VLOOKUP(Réponses_Domaines!A2937,Réponses_Répondants!$A$2:$B$5000,2,FALSE),"")</f>
        <v/>
      </c>
      <c r="C2937">
        <f>Réponses_Domaines!D2937</f>
        <v>0</v>
      </c>
      <c r="D2937" t="str">
        <f>B2937&amp;"|"&amp;A2937</f>
        <v>|0</v>
      </c>
      <c r="E2937">
        <f>IF(C2937="","",IF(COUNTIF($D$2:D2937,D2937)=1,1,0))</f>
        <v>0</v>
      </c>
    </row>
    <row r="2938" spans="1:5" x14ac:dyDescent="0.2">
      <c r="A2938">
        <f>Réponses_Domaines!B2938</f>
        <v>0</v>
      </c>
      <c r="B2938" t="str">
        <f>IFERROR(VLOOKUP(Réponses_Domaines!A2938,Réponses_Répondants!$A$2:$B$5000,2,FALSE),"")</f>
        <v/>
      </c>
      <c r="C2938">
        <f>Réponses_Domaines!D2938</f>
        <v>0</v>
      </c>
      <c r="D2938" t="str">
        <f>B2938&amp;"|"&amp;A2938</f>
        <v>|0</v>
      </c>
      <c r="E2938">
        <f>IF(C2938="","",IF(COUNTIF($D$2:D2938,D2938)=1,1,0))</f>
        <v>0</v>
      </c>
    </row>
    <row r="2939" spans="1:5" x14ac:dyDescent="0.2">
      <c r="A2939">
        <f>Réponses_Domaines!B2939</f>
        <v>0</v>
      </c>
      <c r="B2939" t="str">
        <f>IFERROR(VLOOKUP(Réponses_Domaines!A2939,Réponses_Répondants!$A$2:$B$5000,2,FALSE),"")</f>
        <v/>
      </c>
      <c r="C2939">
        <f>Réponses_Domaines!D2939</f>
        <v>0</v>
      </c>
      <c r="D2939" t="str">
        <f>B2939&amp;"|"&amp;A2939</f>
        <v>|0</v>
      </c>
      <c r="E2939">
        <f>IF(C2939="","",IF(COUNTIF($D$2:D2939,D2939)=1,1,0))</f>
        <v>0</v>
      </c>
    </row>
    <row r="2940" spans="1:5" x14ac:dyDescent="0.2">
      <c r="A2940">
        <f>Réponses_Domaines!B2940</f>
        <v>0</v>
      </c>
      <c r="B2940" t="str">
        <f>IFERROR(VLOOKUP(Réponses_Domaines!A2940,Réponses_Répondants!$A$2:$B$5000,2,FALSE),"")</f>
        <v/>
      </c>
      <c r="C2940">
        <f>Réponses_Domaines!D2940</f>
        <v>0</v>
      </c>
      <c r="D2940" t="str">
        <f>B2940&amp;"|"&amp;A2940</f>
        <v>|0</v>
      </c>
      <c r="E2940">
        <f>IF(C2940="","",IF(COUNTIF($D$2:D2940,D2940)=1,1,0))</f>
        <v>0</v>
      </c>
    </row>
    <row r="2941" spans="1:5" x14ac:dyDescent="0.2">
      <c r="A2941">
        <f>Réponses_Domaines!B2941</f>
        <v>0</v>
      </c>
      <c r="B2941" t="str">
        <f>IFERROR(VLOOKUP(Réponses_Domaines!A2941,Réponses_Répondants!$A$2:$B$5000,2,FALSE),"")</f>
        <v/>
      </c>
      <c r="C2941">
        <f>Réponses_Domaines!D2941</f>
        <v>0</v>
      </c>
      <c r="D2941" t="str">
        <f>B2941&amp;"|"&amp;A2941</f>
        <v>|0</v>
      </c>
      <c r="E2941">
        <f>IF(C2941="","",IF(COUNTIF($D$2:D2941,D2941)=1,1,0))</f>
        <v>0</v>
      </c>
    </row>
    <row r="2942" spans="1:5" x14ac:dyDescent="0.2">
      <c r="A2942">
        <f>Réponses_Domaines!B2942</f>
        <v>0</v>
      </c>
      <c r="B2942" t="str">
        <f>IFERROR(VLOOKUP(Réponses_Domaines!A2942,Réponses_Répondants!$A$2:$B$5000,2,FALSE),"")</f>
        <v/>
      </c>
      <c r="C2942">
        <f>Réponses_Domaines!D2942</f>
        <v>0</v>
      </c>
      <c r="D2942" t="str">
        <f>B2942&amp;"|"&amp;A2942</f>
        <v>|0</v>
      </c>
      <c r="E2942">
        <f>IF(C2942="","",IF(COUNTIF($D$2:D2942,D2942)=1,1,0))</f>
        <v>0</v>
      </c>
    </row>
    <row r="2943" spans="1:5" x14ac:dyDescent="0.2">
      <c r="A2943">
        <f>Réponses_Domaines!B2943</f>
        <v>0</v>
      </c>
      <c r="B2943" t="str">
        <f>IFERROR(VLOOKUP(Réponses_Domaines!A2943,Réponses_Répondants!$A$2:$B$5000,2,FALSE),"")</f>
        <v/>
      </c>
      <c r="C2943">
        <f>Réponses_Domaines!D2943</f>
        <v>0</v>
      </c>
      <c r="D2943" t="str">
        <f>B2943&amp;"|"&amp;A2943</f>
        <v>|0</v>
      </c>
      <c r="E2943">
        <f>IF(C2943="","",IF(COUNTIF($D$2:D2943,D2943)=1,1,0))</f>
        <v>0</v>
      </c>
    </row>
    <row r="2944" spans="1:5" x14ac:dyDescent="0.2">
      <c r="A2944">
        <f>Réponses_Domaines!B2944</f>
        <v>0</v>
      </c>
      <c r="B2944" t="str">
        <f>IFERROR(VLOOKUP(Réponses_Domaines!A2944,Réponses_Répondants!$A$2:$B$5000,2,FALSE),"")</f>
        <v/>
      </c>
      <c r="C2944">
        <f>Réponses_Domaines!D2944</f>
        <v>0</v>
      </c>
      <c r="D2944" t="str">
        <f>B2944&amp;"|"&amp;A2944</f>
        <v>|0</v>
      </c>
      <c r="E2944">
        <f>IF(C2944="","",IF(COUNTIF($D$2:D2944,D2944)=1,1,0))</f>
        <v>0</v>
      </c>
    </row>
    <row r="2945" spans="1:5" x14ac:dyDescent="0.2">
      <c r="A2945">
        <f>Réponses_Domaines!B2945</f>
        <v>0</v>
      </c>
      <c r="B2945" t="str">
        <f>IFERROR(VLOOKUP(Réponses_Domaines!A2945,Réponses_Répondants!$A$2:$B$5000,2,FALSE),"")</f>
        <v/>
      </c>
      <c r="C2945">
        <f>Réponses_Domaines!D2945</f>
        <v>0</v>
      </c>
      <c r="D2945" t="str">
        <f>B2945&amp;"|"&amp;A2945</f>
        <v>|0</v>
      </c>
      <c r="E2945">
        <f>IF(C2945="","",IF(COUNTIF($D$2:D2945,D2945)=1,1,0))</f>
        <v>0</v>
      </c>
    </row>
    <row r="2946" spans="1:5" x14ac:dyDescent="0.2">
      <c r="A2946">
        <f>Réponses_Domaines!B2946</f>
        <v>0</v>
      </c>
      <c r="B2946" t="str">
        <f>IFERROR(VLOOKUP(Réponses_Domaines!A2946,Réponses_Répondants!$A$2:$B$5000,2,FALSE),"")</f>
        <v/>
      </c>
      <c r="C2946">
        <f>Réponses_Domaines!D2946</f>
        <v>0</v>
      </c>
      <c r="D2946" t="str">
        <f>B2946&amp;"|"&amp;A2946</f>
        <v>|0</v>
      </c>
      <c r="E2946">
        <f>IF(C2946="","",IF(COUNTIF($D$2:D2946,D2946)=1,1,0))</f>
        <v>0</v>
      </c>
    </row>
    <row r="2947" spans="1:5" x14ac:dyDescent="0.2">
      <c r="A2947">
        <f>Réponses_Domaines!B2947</f>
        <v>0</v>
      </c>
      <c r="B2947" t="str">
        <f>IFERROR(VLOOKUP(Réponses_Domaines!A2947,Réponses_Répondants!$A$2:$B$5000,2,FALSE),"")</f>
        <v/>
      </c>
      <c r="C2947">
        <f>Réponses_Domaines!D2947</f>
        <v>0</v>
      </c>
      <c r="D2947" t="str">
        <f>B2947&amp;"|"&amp;A2947</f>
        <v>|0</v>
      </c>
      <c r="E2947">
        <f>IF(C2947="","",IF(COUNTIF($D$2:D2947,D2947)=1,1,0))</f>
        <v>0</v>
      </c>
    </row>
    <row r="2948" spans="1:5" x14ac:dyDescent="0.2">
      <c r="A2948">
        <f>Réponses_Domaines!B2948</f>
        <v>0</v>
      </c>
      <c r="B2948" t="str">
        <f>IFERROR(VLOOKUP(Réponses_Domaines!A2948,Réponses_Répondants!$A$2:$B$5000,2,FALSE),"")</f>
        <v/>
      </c>
      <c r="C2948">
        <f>Réponses_Domaines!D2948</f>
        <v>0</v>
      </c>
      <c r="D2948" t="str">
        <f>B2948&amp;"|"&amp;A2948</f>
        <v>|0</v>
      </c>
      <c r="E2948">
        <f>IF(C2948="","",IF(COUNTIF($D$2:D2948,D2948)=1,1,0))</f>
        <v>0</v>
      </c>
    </row>
    <row r="2949" spans="1:5" x14ac:dyDescent="0.2">
      <c r="A2949">
        <f>Réponses_Domaines!B2949</f>
        <v>0</v>
      </c>
      <c r="B2949" t="str">
        <f>IFERROR(VLOOKUP(Réponses_Domaines!A2949,Réponses_Répondants!$A$2:$B$5000,2,FALSE),"")</f>
        <v/>
      </c>
      <c r="C2949">
        <f>Réponses_Domaines!D2949</f>
        <v>0</v>
      </c>
      <c r="D2949" t="str">
        <f>B2949&amp;"|"&amp;A2949</f>
        <v>|0</v>
      </c>
      <c r="E2949">
        <f>IF(C2949="","",IF(COUNTIF($D$2:D2949,D2949)=1,1,0))</f>
        <v>0</v>
      </c>
    </row>
    <row r="2950" spans="1:5" x14ac:dyDescent="0.2">
      <c r="A2950">
        <f>Réponses_Domaines!B2950</f>
        <v>0</v>
      </c>
      <c r="B2950" t="str">
        <f>IFERROR(VLOOKUP(Réponses_Domaines!A2950,Réponses_Répondants!$A$2:$B$5000,2,FALSE),"")</f>
        <v/>
      </c>
      <c r="C2950">
        <f>Réponses_Domaines!D2950</f>
        <v>0</v>
      </c>
      <c r="D2950" t="str">
        <f>B2950&amp;"|"&amp;A2950</f>
        <v>|0</v>
      </c>
      <c r="E2950">
        <f>IF(C2950="","",IF(COUNTIF($D$2:D2950,D2950)=1,1,0))</f>
        <v>0</v>
      </c>
    </row>
    <row r="2951" spans="1:5" x14ac:dyDescent="0.2">
      <c r="A2951">
        <f>Réponses_Domaines!B2951</f>
        <v>0</v>
      </c>
      <c r="B2951" t="str">
        <f>IFERROR(VLOOKUP(Réponses_Domaines!A2951,Réponses_Répondants!$A$2:$B$5000,2,FALSE),"")</f>
        <v/>
      </c>
      <c r="C2951">
        <f>Réponses_Domaines!D2951</f>
        <v>0</v>
      </c>
      <c r="D2951" t="str">
        <f>B2951&amp;"|"&amp;A2951</f>
        <v>|0</v>
      </c>
      <c r="E2951">
        <f>IF(C2951="","",IF(COUNTIF($D$2:D2951,D2951)=1,1,0))</f>
        <v>0</v>
      </c>
    </row>
    <row r="2952" spans="1:5" x14ac:dyDescent="0.2">
      <c r="A2952">
        <f>Réponses_Domaines!B2952</f>
        <v>0</v>
      </c>
      <c r="B2952" t="str">
        <f>IFERROR(VLOOKUP(Réponses_Domaines!A2952,Réponses_Répondants!$A$2:$B$5000,2,FALSE),"")</f>
        <v/>
      </c>
      <c r="C2952">
        <f>Réponses_Domaines!D2952</f>
        <v>0</v>
      </c>
      <c r="D2952" t="str">
        <f>B2952&amp;"|"&amp;A2952</f>
        <v>|0</v>
      </c>
      <c r="E2952">
        <f>IF(C2952="","",IF(COUNTIF($D$2:D2952,D2952)=1,1,0))</f>
        <v>0</v>
      </c>
    </row>
    <row r="2953" spans="1:5" x14ac:dyDescent="0.2">
      <c r="A2953">
        <f>Réponses_Domaines!B2953</f>
        <v>0</v>
      </c>
      <c r="B2953" t="str">
        <f>IFERROR(VLOOKUP(Réponses_Domaines!A2953,Réponses_Répondants!$A$2:$B$5000,2,FALSE),"")</f>
        <v/>
      </c>
      <c r="C2953">
        <f>Réponses_Domaines!D2953</f>
        <v>0</v>
      </c>
      <c r="D2953" t="str">
        <f>B2953&amp;"|"&amp;A2953</f>
        <v>|0</v>
      </c>
      <c r="E2953">
        <f>IF(C2953="","",IF(COUNTIF($D$2:D2953,D2953)=1,1,0))</f>
        <v>0</v>
      </c>
    </row>
    <row r="2954" spans="1:5" x14ac:dyDescent="0.2">
      <c r="A2954">
        <f>Réponses_Domaines!B2954</f>
        <v>0</v>
      </c>
      <c r="B2954" t="str">
        <f>IFERROR(VLOOKUP(Réponses_Domaines!A2954,Réponses_Répondants!$A$2:$B$5000,2,FALSE),"")</f>
        <v/>
      </c>
      <c r="C2954">
        <f>Réponses_Domaines!D2954</f>
        <v>0</v>
      </c>
      <c r="D2954" t="str">
        <f>B2954&amp;"|"&amp;A2954</f>
        <v>|0</v>
      </c>
      <c r="E2954">
        <f>IF(C2954="","",IF(COUNTIF($D$2:D2954,D2954)=1,1,0))</f>
        <v>0</v>
      </c>
    </row>
    <row r="2955" spans="1:5" x14ac:dyDescent="0.2">
      <c r="A2955">
        <f>Réponses_Domaines!B2955</f>
        <v>0</v>
      </c>
      <c r="B2955" t="str">
        <f>IFERROR(VLOOKUP(Réponses_Domaines!A2955,Réponses_Répondants!$A$2:$B$5000,2,FALSE),"")</f>
        <v/>
      </c>
      <c r="C2955">
        <f>Réponses_Domaines!D2955</f>
        <v>0</v>
      </c>
      <c r="D2955" t="str">
        <f>B2955&amp;"|"&amp;A2955</f>
        <v>|0</v>
      </c>
      <c r="E2955">
        <f>IF(C2955="","",IF(COUNTIF($D$2:D2955,D2955)=1,1,0))</f>
        <v>0</v>
      </c>
    </row>
    <row r="2956" spans="1:5" x14ac:dyDescent="0.2">
      <c r="A2956">
        <f>Réponses_Domaines!B2956</f>
        <v>0</v>
      </c>
      <c r="B2956" t="str">
        <f>IFERROR(VLOOKUP(Réponses_Domaines!A2956,Réponses_Répondants!$A$2:$B$5000,2,FALSE),"")</f>
        <v/>
      </c>
      <c r="C2956">
        <f>Réponses_Domaines!D2956</f>
        <v>0</v>
      </c>
      <c r="D2956" t="str">
        <f>B2956&amp;"|"&amp;A2956</f>
        <v>|0</v>
      </c>
      <c r="E2956">
        <f>IF(C2956="","",IF(COUNTIF($D$2:D2956,D2956)=1,1,0))</f>
        <v>0</v>
      </c>
    </row>
    <row r="2957" spans="1:5" x14ac:dyDescent="0.2">
      <c r="A2957">
        <f>Réponses_Domaines!B2957</f>
        <v>0</v>
      </c>
      <c r="B2957" t="str">
        <f>IFERROR(VLOOKUP(Réponses_Domaines!A2957,Réponses_Répondants!$A$2:$B$5000,2,FALSE),"")</f>
        <v/>
      </c>
      <c r="C2957">
        <f>Réponses_Domaines!D2957</f>
        <v>0</v>
      </c>
      <c r="D2957" t="str">
        <f>B2957&amp;"|"&amp;A2957</f>
        <v>|0</v>
      </c>
      <c r="E2957">
        <f>IF(C2957="","",IF(COUNTIF($D$2:D2957,D2957)=1,1,0))</f>
        <v>0</v>
      </c>
    </row>
    <row r="2958" spans="1:5" x14ac:dyDescent="0.2">
      <c r="A2958">
        <f>Réponses_Domaines!B2958</f>
        <v>0</v>
      </c>
      <c r="B2958" t="str">
        <f>IFERROR(VLOOKUP(Réponses_Domaines!A2958,Réponses_Répondants!$A$2:$B$5000,2,FALSE),"")</f>
        <v/>
      </c>
      <c r="C2958">
        <f>Réponses_Domaines!D2958</f>
        <v>0</v>
      </c>
      <c r="D2958" t="str">
        <f>B2958&amp;"|"&amp;A2958</f>
        <v>|0</v>
      </c>
      <c r="E2958">
        <f>IF(C2958="","",IF(COUNTIF($D$2:D2958,D2958)=1,1,0))</f>
        <v>0</v>
      </c>
    </row>
    <row r="2959" spans="1:5" x14ac:dyDescent="0.2">
      <c r="A2959">
        <f>Réponses_Domaines!B2959</f>
        <v>0</v>
      </c>
      <c r="B2959" t="str">
        <f>IFERROR(VLOOKUP(Réponses_Domaines!A2959,Réponses_Répondants!$A$2:$B$5000,2,FALSE),"")</f>
        <v/>
      </c>
      <c r="C2959">
        <f>Réponses_Domaines!D2959</f>
        <v>0</v>
      </c>
      <c r="D2959" t="str">
        <f>B2959&amp;"|"&amp;A2959</f>
        <v>|0</v>
      </c>
      <c r="E2959">
        <f>IF(C2959="","",IF(COUNTIF($D$2:D2959,D2959)=1,1,0))</f>
        <v>0</v>
      </c>
    </row>
    <row r="2960" spans="1:5" x14ac:dyDescent="0.2">
      <c r="A2960">
        <f>Réponses_Domaines!B2960</f>
        <v>0</v>
      </c>
      <c r="B2960" t="str">
        <f>IFERROR(VLOOKUP(Réponses_Domaines!A2960,Réponses_Répondants!$A$2:$B$5000,2,FALSE),"")</f>
        <v/>
      </c>
      <c r="C2960">
        <f>Réponses_Domaines!D2960</f>
        <v>0</v>
      </c>
      <c r="D2960" t="str">
        <f>B2960&amp;"|"&amp;A2960</f>
        <v>|0</v>
      </c>
      <c r="E2960">
        <f>IF(C2960="","",IF(COUNTIF($D$2:D2960,D2960)=1,1,0))</f>
        <v>0</v>
      </c>
    </row>
    <row r="2961" spans="1:5" x14ac:dyDescent="0.2">
      <c r="A2961">
        <f>Réponses_Domaines!B2961</f>
        <v>0</v>
      </c>
      <c r="B2961" t="str">
        <f>IFERROR(VLOOKUP(Réponses_Domaines!A2961,Réponses_Répondants!$A$2:$B$5000,2,FALSE),"")</f>
        <v/>
      </c>
      <c r="C2961">
        <f>Réponses_Domaines!D2961</f>
        <v>0</v>
      </c>
      <c r="D2961" t="str">
        <f>B2961&amp;"|"&amp;A2961</f>
        <v>|0</v>
      </c>
      <c r="E2961">
        <f>IF(C2961="","",IF(COUNTIF($D$2:D2961,D2961)=1,1,0))</f>
        <v>0</v>
      </c>
    </row>
    <row r="2962" spans="1:5" x14ac:dyDescent="0.2">
      <c r="A2962">
        <f>Réponses_Domaines!B2962</f>
        <v>0</v>
      </c>
      <c r="B2962" t="str">
        <f>IFERROR(VLOOKUP(Réponses_Domaines!A2962,Réponses_Répondants!$A$2:$B$5000,2,FALSE),"")</f>
        <v/>
      </c>
      <c r="C2962">
        <f>Réponses_Domaines!D2962</f>
        <v>0</v>
      </c>
      <c r="D2962" t="str">
        <f>B2962&amp;"|"&amp;A2962</f>
        <v>|0</v>
      </c>
      <c r="E2962">
        <f>IF(C2962="","",IF(COUNTIF($D$2:D2962,D2962)=1,1,0))</f>
        <v>0</v>
      </c>
    </row>
    <row r="2963" spans="1:5" x14ac:dyDescent="0.2">
      <c r="A2963">
        <f>Réponses_Domaines!B2963</f>
        <v>0</v>
      </c>
      <c r="B2963" t="str">
        <f>IFERROR(VLOOKUP(Réponses_Domaines!A2963,Réponses_Répondants!$A$2:$B$5000,2,FALSE),"")</f>
        <v/>
      </c>
      <c r="C2963">
        <f>Réponses_Domaines!D2963</f>
        <v>0</v>
      </c>
      <c r="D2963" t="str">
        <f>B2963&amp;"|"&amp;A2963</f>
        <v>|0</v>
      </c>
      <c r="E2963">
        <f>IF(C2963="","",IF(COUNTIF($D$2:D2963,D2963)=1,1,0))</f>
        <v>0</v>
      </c>
    </row>
    <row r="2964" spans="1:5" x14ac:dyDescent="0.2">
      <c r="A2964">
        <f>Réponses_Domaines!B2964</f>
        <v>0</v>
      </c>
      <c r="B2964" t="str">
        <f>IFERROR(VLOOKUP(Réponses_Domaines!A2964,Réponses_Répondants!$A$2:$B$5000,2,FALSE),"")</f>
        <v/>
      </c>
      <c r="C2964">
        <f>Réponses_Domaines!D2964</f>
        <v>0</v>
      </c>
      <c r="D2964" t="str">
        <f>B2964&amp;"|"&amp;A2964</f>
        <v>|0</v>
      </c>
      <c r="E2964">
        <f>IF(C2964="","",IF(COUNTIF($D$2:D2964,D2964)=1,1,0))</f>
        <v>0</v>
      </c>
    </row>
    <row r="2965" spans="1:5" x14ac:dyDescent="0.2">
      <c r="A2965">
        <f>Réponses_Domaines!B2965</f>
        <v>0</v>
      </c>
      <c r="B2965" t="str">
        <f>IFERROR(VLOOKUP(Réponses_Domaines!A2965,Réponses_Répondants!$A$2:$B$5000,2,FALSE),"")</f>
        <v/>
      </c>
      <c r="C2965">
        <f>Réponses_Domaines!D2965</f>
        <v>0</v>
      </c>
      <c r="D2965" t="str">
        <f>B2965&amp;"|"&amp;A2965</f>
        <v>|0</v>
      </c>
      <c r="E2965">
        <f>IF(C2965="","",IF(COUNTIF($D$2:D2965,D2965)=1,1,0))</f>
        <v>0</v>
      </c>
    </row>
    <row r="2966" spans="1:5" x14ac:dyDescent="0.2">
      <c r="A2966">
        <f>Réponses_Domaines!B2966</f>
        <v>0</v>
      </c>
      <c r="B2966" t="str">
        <f>IFERROR(VLOOKUP(Réponses_Domaines!A2966,Réponses_Répondants!$A$2:$B$5000,2,FALSE),"")</f>
        <v/>
      </c>
      <c r="C2966">
        <f>Réponses_Domaines!D2966</f>
        <v>0</v>
      </c>
      <c r="D2966" t="str">
        <f>B2966&amp;"|"&amp;A2966</f>
        <v>|0</v>
      </c>
      <c r="E2966">
        <f>IF(C2966="","",IF(COUNTIF($D$2:D2966,D2966)=1,1,0))</f>
        <v>0</v>
      </c>
    </row>
    <row r="2967" spans="1:5" x14ac:dyDescent="0.2">
      <c r="A2967">
        <f>Réponses_Domaines!B2967</f>
        <v>0</v>
      </c>
      <c r="B2967" t="str">
        <f>IFERROR(VLOOKUP(Réponses_Domaines!A2967,Réponses_Répondants!$A$2:$B$5000,2,FALSE),"")</f>
        <v/>
      </c>
      <c r="C2967">
        <f>Réponses_Domaines!D2967</f>
        <v>0</v>
      </c>
      <c r="D2967" t="str">
        <f>B2967&amp;"|"&amp;A2967</f>
        <v>|0</v>
      </c>
      <c r="E2967">
        <f>IF(C2967="","",IF(COUNTIF($D$2:D2967,D2967)=1,1,0))</f>
        <v>0</v>
      </c>
    </row>
    <row r="2968" spans="1:5" x14ac:dyDescent="0.2">
      <c r="A2968">
        <f>Réponses_Domaines!B2968</f>
        <v>0</v>
      </c>
      <c r="B2968" t="str">
        <f>IFERROR(VLOOKUP(Réponses_Domaines!A2968,Réponses_Répondants!$A$2:$B$5000,2,FALSE),"")</f>
        <v/>
      </c>
      <c r="C2968">
        <f>Réponses_Domaines!D2968</f>
        <v>0</v>
      </c>
      <c r="D2968" t="str">
        <f>B2968&amp;"|"&amp;A2968</f>
        <v>|0</v>
      </c>
      <c r="E2968">
        <f>IF(C2968="","",IF(COUNTIF($D$2:D2968,D2968)=1,1,0))</f>
        <v>0</v>
      </c>
    </row>
    <row r="2969" spans="1:5" x14ac:dyDescent="0.2">
      <c r="A2969">
        <f>Réponses_Domaines!B2969</f>
        <v>0</v>
      </c>
      <c r="B2969" t="str">
        <f>IFERROR(VLOOKUP(Réponses_Domaines!A2969,Réponses_Répondants!$A$2:$B$5000,2,FALSE),"")</f>
        <v/>
      </c>
      <c r="C2969">
        <f>Réponses_Domaines!D2969</f>
        <v>0</v>
      </c>
      <c r="D2969" t="str">
        <f>B2969&amp;"|"&amp;A2969</f>
        <v>|0</v>
      </c>
      <c r="E2969">
        <f>IF(C2969="","",IF(COUNTIF($D$2:D2969,D2969)=1,1,0))</f>
        <v>0</v>
      </c>
    </row>
    <row r="2970" spans="1:5" x14ac:dyDescent="0.2">
      <c r="A2970">
        <f>Réponses_Domaines!B2970</f>
        <v>0</v>
      </c>
      <c r="B2970" t="str">
        <f>IFERROR(VLOOKUP(Réponses_Domaines!A2970,Réponses_Répondants!$A$2:$B$5000,2,FALSE),"")</f>
        <v/>
      </c>
      <c r="C2970">
        <f>Réponses_Domaines!D2970</f>
        <v>0</v>
      </c>
      <c r="D2970" t="str">
        <f>B2970&amp;"|"&amp;A2970</f>
        <v>|0</v>
      </c>
      <c r="E2970">
        <f>IF(C2970="","",IF(COUNTIF($D$2:D2970,D2970)=1,1,0))</f>
        <v>0</v>
      </c>
    </row>
    <row r="2971" spans="1:5" x14ac:dyDescent="0.2">
      <c r="A2971">
        <f>Réponses_Domaines!B2971</f>
        <v>0</v>
      </c>
      <c r="B2971" t="str">
        <f>IFERROR(VLOOKUP(Réponses_Domaines!A2971,Réponses_Répondants!$A$2:$B$5000,2,FALSE),"")</f>
        <v/>
      </c>
      <c r="C2971">
        <f>Réponses_Domaines!D2971</f>
        <v>0</v>
      </c>
      <c r="D2971" t="str">
        <f>B2971&amp;"|"&amp;A2971</f>
        <v>|0</v>
      </c>
      <c r="E2971">
        <f>IF(C2971="","",IF(COUNTIF($D$2:D2971,D2971)=1,1,0))</f>
        <v>0</v>
      </c>
    </row>
    <row r="2972" spans="1:5" x14ac:dyDescent="0.2">
      <c r="A2972">
        <f>Réponses_Domaines!B2972</f>
        <v>0</v>
      </c>
      <c r="B2972" t="str">
        <f>IFERROR(VLOOKUP(Réponses_Domaines!A2972,Réponses_Répondants!$A$2:$B$5000,2,FALSE),"")</f>
        <v/>
      </c>
      <c r="C2972">
        <f>Réponses_Domaines!D2972</f>
        <v>0</v>
      </c>
      <c r="D2972" t="str">
        <f>B2972&amp;"|"&amp;A2972</f>
        <v>|0</v>
      </c>
      <c r="E2972">
        <f>IF(C2972="","",IF(COUNTIF($D$2:D2972,D2972)=1,1,0))</f>
        <v>0</v>
      </c>
    </row>
    <row r="2973" spans="1:5" x14ac:dyDescent="0.2">
      <c r="A2973">
        <f>Réponses_Domaines!B2973</f>
        <v>0</v>
      </c>
      <c r="B2973" t="str">
        <f>IFERROR(VLOOKUP(Réponses_Domaines!A2973,Réponses_Répondants!$A$2:$B$5000,2,FALSE),"")</f>
        <v/>
      </c>
      <c r="C2973">
        <f>Réponses_Domaines!D2973</f>
        <v>0</v>
      </c>
      <c r="D2973" t="str">
        <f>B2973&amp;"|"&amp;A2973</f>
        <v>|0</v>
      </c>
      <c r="E2973">
        <f>IF(C2973="","",IF(COUNTIF($D$2:D2973,D2973)=1,1,0))</f>
        <v>0</v>
      </c>
    </row>
    <row r="2974" spans="1:5" x14ac:dyDescent="0.2">
      <c r="A2974">
        <f>Réponses_Domaines!B2974</f>
        <v>0</v>
      </c>
      <c r="B2974" t="str">
        <f>IFERROR(VLOOKUP(Réponses_Domaines!A2974,Réponses_Répondants!$A$2:$B$5000,2,FALSE),"")</f>
        <v/>
      </c>
      <c r="C2974">
        <f>Réponses_Domaines!D2974</f>
        <v>0</v>
      </c>
      <c r="D2974" t="str">
        <f>B2974&amp;"|"&amp;A2974</f>
        <v>|0</v>
      </c>
      <c r="E2974">
        <f>IF(C2974="","",IF(COUNTIF($D$2:D2974,D2974)=1,1,0))</f>
        <v>0</v>
      </c>
    </row>
    <row r="2975" spans="1:5" x14ac:dyDescent="0.2">
      <c r="A2975">
        <f>Réponses_Domaines!B2975</f>
        <v>0</v>
      </c>
      <c r="B2975" t="str">
        <f>IFERROR(VLOOKUP(Réponses_Domaines!A2975,Réponses_Répondants!$A$2:$B$5000,2,FALSE),"")</f>
        <v/>
      </c>
      <c r="C2975">
        <f>Réponses_Domaines!D2975</f>
        <v>0</v>
      </c>
      <c r="D2975" t="str">
        <f>B2975&amp;"|"&amp;A2975</f>
        <v>|0</v>
      </c>
      <c r="E2975">
        <f>IF(C2975="","",IF(COUNTIF($D$2:D2975,D2975)=1,1,0))</f>
        <v>0</v>
      </c>
    </row>
    <row r="2976" spans="1:5" x14ac:dyDescent="0.2">
      <c r="A2976">
        <f>Réponses_Domaines!B2976</f>
        <v>0</v>
      </c>
      <c r="B2976" t="str">
        <f>IFERROR(VLOOKUP(Réponses_Domaines!A2976,Réponses_Répondants!$A$2:$B$5000,2,FALSE),"")</f>
        <v/>
      </c>
      <c r="C2976">
        <f>Réponses_Domaines!D2976</f>
        <v>0</v>
      </c>
      <c r="D2976" t="str">
        <f>B2976&amp;"|"&amp;A2976</f>
        <v>|0</v>
      </c>
      <c r="E2976">
        <f>IF(C2976="","",IF(COUNTIF($D$2:D2976,D2976)=1,1,0))</f>
        <v>0</v>
      </c>
    </row>
    <row r="2977" spans="1:5" x14ac:dyDescent="0.2">
      <c r="A2977">
        <f>Réponses_Domaines!B2977</f>
        <v>0</v>
      </c>
      <c r="B2977" t="str">
        <f>IFERROR(VLOOKUP(Réponses_Domaines!A2977,Réponses_Répondants!$A$2:$B$5000,2,FALSE),"")</f>
        <v/>
      </c>
      <c r="C2977">
        <f>Réponses_Domaines!D2977</f>
        <v>0</v>
      </c>
      <c r="D2977" t="str">
        <f>B2977&amp;"|"&amp;A2977</f>
        <v>|0</v>
      </c>
      <c r="E2977">
        <f>IF(C2977="","",IF(COUNTIF($D$2:D2977,D2977)=1,1,0))</f>
        <v>0</v>
      </c>
    </row>
    <row r="2978" spans="1:5" x14ac:dyDescent="0.2">
      <c r="A2978">
        <f>Réponses_Domaines!B2978</f>
        <v>0</v>
      </c>
      <c r="B2978" t="str">
        <f>IFERROR(VLOOKUP(Réponses_Domaines!A2978,Réponses_Répondants!$A$2:$B$5000,2,FALSE),"")</f>
        <v/>
      </c>
      <c r="C2978">
        <f>Réponses_Domaines!D2978</f>
        <v>0</v>
      </c>
      <c r="D2978" t="str">
        <f>B2978&amp;"|"&amp;A2978</f>
        <v>|0</v>
      </c>
      <c r="E2978">
        <f>IF(C2978="","",IF(COUNTIF($D$2:D2978,D2978)=1,1,0))</f>
        <v>0</v>
      </c>
    </row>
    <row r="2979" spans="1:5" x14ac:dyDescent="0.2">
      <c r="A2979">
        <f>Réponses_Domaines!B2979</f>
        <v>0</v>
      </c>
      <c r="B2979" t="str">
        <f>IFERROR(VLOOKUP(Réponses_Domaines!A2979,Réponses_Répondants!$A$2:$B$5000,2,FALSE),"")</f>
        <v/>
      </c>
      <c r="C2979">
        <f>Réponses_Domaines!D2979</f>
        <v>0</v>
      </c>
      <c r="D2979" t="str">
        <f>B2979&amp;"|"&amp;A2979</f>
        <v>|0</v>
      </c>
      <c r="E2979">
        <f>IF(C2979="","",IF(COUNTIF($D$2:D2979,D2979)=1,1,0))</f>
        <v>0</v>
      </c>
    </row>
    <row r="2980" spans="1:5" x14ac:dyDescent="0.2">
      <c r="A2980">
        <f>Réponses_Domaines!B2980</f>
        <v>0</v>
      </c>
      <c r="B2980" t="str">
        <f>IFERROR(VLOOKUP(Réponses_Domaines!A2980,Réponses_Répondants!$A$2:$B$5000,2,FALSE),"")</f>
        <v/>
      </c>
      <c r="C2980">
        <f>Réponses_Domaines!D2980</f>
        <v>0</v>
      </c>
      <c r="D2980" t="str">
        <f>B2980&amp;"|"&amp;A2980</f>
        <v>|0</v>
      </c>
      <c r="E2980">
        <f>IF(C2980="","",IF(COUNTIF($D$2:D2980,D2980)=1,1,0))</f>
        <v>0</v>
      </c>
    </row>
    <row r="2981" spans="1:5" x14ac:dyDescent="0.2">
      <c r="A2981">
        <f>Réponses_Domaines!B2981</f>
        <v>0</v>
      </c>
      <c r="B2981" t="str">
        <f>IFERROR(VLOOKUP(Réponses_Domaines!A2981,Réponses_Répondants!$A$2:$B$5000,2,FALSE),"")</f>
        <v/>
      </c>
      <c r="C2981">
        <f>Réponses_Domaines!D2981</f>
        <v>0</v>
      </c>
      <c r="D2981" t="str">
        <f>B2981&amp;"|"&amp;A2981</f>
        <v>|0</v>
      </c>
      <c r="E2981">
        <f>IF(C2981="","",IF(COUNTIF($D$2:D2981,D2981)=1,1,0))</f>
        <v>0</v>
      </c>
    </row>
    <row r="2982" spans="1:5" x14ac:dyDescent="0.2">
      <c r="A2982">
        <f>Réponses_Domaines!B2982</f>
        <v>0</v>
      </c>
      <c r="B2982" t="str">
        <f>IFERROR(VLOOKUP(Réponses_Domaines!A2982,Réponses_Répondants!$A$2:$B$5000,2,FALSE),"")</f>
        <v/>
      </c>
      <c r="C2982">
        <f>Réponses_Domaines!D2982</f>
        <v>0</v>
      </c>
      <c r="D2982" t="str">
        <f>B2982&amp;"|"&amp;A2982</f>
        <v>|0</v>
      </c>
      <c r="E2982">
        <f>IF(C2982="","",IF(COUNTIF($D$2:D2982,D2982)=1,1,0))</f>
        <v>0</v>
      </c>
    </row>
    <row r="2983" spans="1:5" x14ac:dyDescent="0.2">
      <c r="A2983">
        <f>Réponses_Domaines!B2983</f>
        <v>0</v>
      </c>
      <c r="B2983" t="str">
        <f>IFERROR(VLOOKUP(Réponses_Domaines!A2983,Réponses_Répondants!$A$2:$B$5000,2,FALSE),"")</f>
        <v/>
      </c>
      <c r="C2983">
        <f>Réponses_Domaines!D2983</f>
        <v>0</v>
      </c>
      <c r="D2983" t="str">
        <f>B2983&amp;"|"&amp;A2983</f>
        <v>|0</v>
      </c>
      <c r="E2983">
        <f>IF(C2983="","",IF(COUNTIF($D$2:D2983,D2983)=1,1,0))</f>
        <v>0</v>
      </c>
    </row>
    <row r="2984" spans="1:5" x14ac:dyDescent="0.2">
      <c r="A2984">
        <f>Réponses_Domaines!B2984</f>
        <v>0</v>
      </c>
      <c r="B2984" t="str">
        <f>IFERROR(VLOOKUP(Réponses_Domaines!A2984,Réponses_Répondants!$A$2:$B$5000,2,FALSE),"")</f>
        <v/>
      </c>
      <c r="C2984">
        <f>Réponses_Domaines!D2984</f>
        <v>0</v>
      </c>
      <c r="D2984" t="str">
        <f>B2984&amp;"|"&amp;A2984</f>
        <v>|0</v>
      </c>
      <c r="E2984">
        <f>IF(C2984="","",IF(COUNTIF($D$2:D2984,D2984)=1,1,0))</f>
        <v>0</v>
      </c>
    </row>
    <row r="2985" spans="1:5" x14ac:dyDescent="0.2">
      <c r="A2985">
        <f>Réponses_Domaines!B2985</f>
        <v>0</v>
      </c>
      <c r="B2985" t="str">
        <f>IFERROR(VLOOKUP(Réponses_Domaines!A2985,Réponses_Répondants!$A$2:$B$5000,2,FALSE),"")</f>
        <v/>
      </c>
      <c r="C2985">
        <f>Réponses_Domaines!D2985</f>
        <v>0</v>
      </c>
      <c r="D2985" t="str">
        <f>B2985&amp;"|"&amp;A2985</f>
        <v>|0</v>
      </c>
      <c r="E2985">
        <f>IF(C2985="","",IF(COUNTIF($D$2:D2985,D2985)=1,1,0))</f>
        <v>0</v>
      </c>
    </row>
    <row r="2986" spans="1:5" x14ac:dyDescent="0.2">
      <c r="A2986">
        <f>Réponses_Domaines!B2986</f>
        <v>0</v>
      </c>
      <c r="B2986" t="str">
        <f>IFERROR(VLOOKUP(Réponses_Domaines!A2986,Réponses_Répondants!$A$2:$B$5000,2,FALSE),"")</f>
        <v/>
      </c>
      <c r="C2986">
        <f>Réponses_Domaines!D2986</f>
        <v>0</v>
      </c>
      <c r="D2986" t="str">
        <f>B2986&amp;"|"&amp;A2986</f>
        <v>|0</v>
      </c>
      <c r="E2986">
        <f>IF(C2986="","",IF(COUNTIF($D$2:D2986,D2986)=1,1,0))</f>
        <v>0</v>
      </c>
    </row>
    <row r="2987" spans="1:5" x14ac:dyDescent="0.2">
      <c r="A2987">
        <f>Réponses_Domaines!B2987</f>
        <v>0</v>
      </c>
      <c r="B2987" t="str">
        <f>IFERROR(VLOOKUP(Réponses_Domaines!A2987,Réponses_Répondants!$A$2:$B$5000,2,FALSE),"")</f>
        <v/>
      </c>
      <c r="C2987">
        <f>Réponses_Domaines!D2987</f>
        <v>0</v>
      </c>
      <c r="D2987" t="str">
        <f>B2987&amp;"|"&amp;A2987</f>
        <v>|0</v>
      </c>
      <c r="E2987">
        <f>IF(C2987="","",IF(COUNTIF($D$2:D2987,D2987)=1,1,0))</f>
        <v>0</v>
      </c>
    </row>
    <row r="2988" spans="1:5" x14ac:dyDescent="0.2">
      <c r="A2988">
        <f>Réponses_Domaines!B2988</f>
        <v>0</v>
      </c>
      <c r="B2988" t="str">
        <f>IFERROR(VLOOKUP(Réponses_Domaines!A2988,Réponses_Répondants!$A$2:$B$5000,2,FALSE),"")</f>
        <v/>
      </c>
      <c r="C2988">
        <f>Réponses_Domaines!D2988</f>
        <v>0</v>
      </c>
      <c r="D2988" t="str">
        <f>B2988&amp;"|"&amp;A2988</f>
        <v>|0</v>
      </c>
      <c r="E2988">
        <f>IF(C2988="","",IF(COUNTIF($D$2:D2988,D2988)=1,1,0))</f>
        <v>0</v>
      </c>
    </row>
    <row r="2989" spans="1:5" x14ac:dyDescent="0.2">
      <c r="A2989">
        <f>Réponses_Domaines!B2989</f>
        <v>0</v>
      </c>
      <c r="B2989" t="str">
        <f>IFERROR(VLOOKUP(Réponses_Domaines!A2989,Réponses_Répondants!$A$2:$B$5000,2,FALSE),"")</f>
        <v/>
      </c>
      <c r="C2989">
        <f>Réponses_Domaines!D2989</f>
        <v>0</v>
      </c>
      <c r="D2989" t="str">
        <f>B2989&amp;"|"&amp;A2989</f>
        <v>|0</v>
      </c>
      <c r="E2989">
        <f>IF(C2989="","",IF(COUNTIF($D$2:D2989,D2989)=1,1,0))</f>
        <v>0</v>
      </c>
    </row>
    <row r="2990" spans="1:5" x14ac:dyDescent="0.2">
      <c r="A2990">
        <f>Réponses_Domaines!B2990</f>
        <v>0</v>
      </c>
      <c r="B2990" t="str">
        <f>IFERROR(VLOOKUP(Réponses_Domaines!A2990,Réponses_Répondants!$A$2:$B$5000,2,FALSE),"")</f>
        <v/>
      </c>
      <c r="C2990">
        <f>Réponses_Domaines!D2990</f>
        <v>0</v>
      </c>
      <c r="D2990" t="str">
        <f>B2990&amp;"|"&amp;A2990</f>
        <v>|0</v>
      </c>
      <c r="E2990">
        <f>IF(C2990="","",IF(COUNTIF($D$2:D2990,D2990)=1,1,0))</f>
        <v>0</v>
      </c>
    </row>
    <row r="2991" spans="1:5" x14ac:dyDescent="0.2">
      <c r="A2991">
        <f>Réponses_Domaines!B2991</f>
        <v>0</v>
      </c>
      <c r="B2991" t="str">
        <f>IFERROR(VLOOKUP(Réponses_Domaines!A2991,Réponses_Répondants!$A$2:$B$5000,2,FALSE),"")</f>
        <v/>
      </c>
      <c r="C2991">
        <f>Réponses_Domaines!D2991</f>
        <v>0</v>
      </c>
      <c r="D2991" t="str">
        <f>B2991&amp;"|"&amp;A2991</f>
        <v>|0</v>
      </c>
      <c r="E2991">
        <f>IF(C2991="","",IF(COUNTIF($D$2:D2991,D2991)=1,1,0))</f>
        <v>0</v>
      </c>
    </row>
    <row r="2992" spans="1:5" x14ac:dyDescent="0.2">
      <c r="A2992">
        <f>Réponses_Domaines!B2992</f>
        <v>0</v>
      </c>
      <c r="B2992" t="str">
        <f>IFERROR(VLOOKUP(Réponses_Domaines!A2992,Réponses_Répondants!$A$2:$B$5000,2,FALSE),"")</f>
        <v/>
      </c>
      <c r="C2992">
        <f>Réponses_Domaines!D2992</f>
        <v>0</v>
      </c>
      <c r="D2992" t="str">
        <f>B2992&amp;"|"&amp;A2992</f>
        <v>|0</v>
      </c>
      <c r="E2992">
        <f>IF(C2992="","",IF(COUNTIF($D$2:D2992,D2992)=1,1,0))</f>
        <v>0</v>
      </c>
    </row>
    <row r="2993" spans="1:5" x14ac:dyDescent="0.2">
      <c r="A2993">
        <f>Réponses_Domaines!B2993</f>
        <v>0</v>
      </c>
      <c r="B2993" t="str">
        <f>IFERROR(VLOOKUP(Réponses_Domaines!A2993,Réponses_Répondants!$A$2:$B$5000,2,FALSE),"")</f>
        <v/>
      </c>
      <c r="C2993">
        <f>Réponses_Domaines!D2993</f>
        <v>0</v>
      </c>
      <c r="D2993" t="str">
        <f>B2993&amp;"|"&amp;A2993</f>
        <v>|0</v>
      </c>
      <c r="E2993">
        <f>IF(C2993="","",IF(COUNTIF($D$2:D2993,D2993)=1,1,0))</f>
        <v>0</v>
      </c>
    </row>
    <row r="2994" spans="1:5" x14ac:dyDescent="0.2">
      <c r="A2994">
        <f>Réponses_Domaines!B2994</f>
        <v>0</v>
      </c>
      <c r="B2994" t="str">
        <f>IFERROR(VLOOKUP(Réponses_Domaines!A2994,Réponses_Répondants!$A$2:$B$5000,2,FALSE),"")</f>
        <v/>
      </c>
      <c r="C2994">
        <f>Réponses_Domaines!D2994</f>
        <v>0</v>
      </c>
      <c r="D2994" t="str">
        <f>B2994&amp;"|"&amp;A2994</f>
        <v>|0</v>
      </c>
      <c r="E2994">
        <f>IF(C2994="","",IF(COUNTIF($D$2:D2994,D2994)=1,1,0))</f>
        <v>0</v>
      </c>
    </row>
    <row r="2995" spans="1:5" x14ac:dyDescent="0.2">
      <c r="A2995">
        <f>Réponses_Domaines!B2995</f>
        <v>0</v>
      </c>
      <c r="B2995" t="str">
        <f>IFERROR(VLOOKUP(Réponses_Domaines!A2995,Réponses_Répondants!$A$2:$B$5000,2,FALSE),"")</f>
        <v/>
      </c>
      <c r="C2995">
        <f>Réponses_Domaines!D2995</f>
        <v>0</v>
      </c>
      <c r="D2995" t="str">
        <f>B2995&amp;"|"&amp;A2995</f>
        <v>|0</v>
      </c>
      <c r="E2995">
        <f>IF(C2995="","",IF(COUNTIF($D$2:D2995,D2995)=1,1,0))</f>
        <v>0</v>
      </c>
    </row>
    <row r="2996" spans="1:5" x14ac:dyDescent="0.2">
      <c r="A2996">
        <f>Réponses_Domaines!B2996</f>
        <v>0</v>
      </c>
      <c r="B2996" t="str">
        <f>IFERROR(VLOOKUP(Réponses_Domaines!A2996,Réponses_Répondants!$A$2:$B$5000,2,FALSE),"")</f>
        <v/>
      </c>
      <c r="C2996">
        <f>Réponses_Domaines!D2996</f>
        <v>0</v>
      </c>
      <c r="D2996" t="str">
        <f>B2996&amp;"|"&amp;A2996</f>
        <v>|0</v>
      </c>
      <c r="E2996">
        <f>IF(C2996="","",IF(COUNTIF($D$2:D2996,D2996)=1,1,0))</f>
        <v>0</v>
      </c>
    </row>
    <row r="2997" spans="1:5" x14ac:dyDescent="0.2">
      <c r="A2997">
        <f>Réponses_Domaines!B2997</f>
        <v>0</v>
      </c>
      <c r="B2997" t="str">
        <f>IFERROR(VLOOKUP(Réponses_Domaines!A2997,Réponses_Répondants!$A$2:$B$5000,2,FALSE),"")</f>
        <v/>
      </c>
      <c r="C2997">
        <f>Réponses_Domaines!D2997</f>
        <v>0</v>
      </c>
      <c r="D2997" t="str">
        <f>B2997&amp;"|"&amp;A2997</f>
        <v>|0</v>
      </c>
      <c r="E2997">
        <f>IF(C2997="","",IF(COUNTIF($D$2:D2997,D2997)=1,1,0))</f>
        <v>0</v>
      </c>
    </row>
    <row r="2998" spans="1:5" x14ac:dyDescent="0.2">
      <c r="A2998">
        <f>Réponses_Domaines!B2998</f>
        <v>0</v>
      </c>
      <c r="B2998" t="str">
        <f>IFERROR(VLOOKUP(Réponses_Domaines!A2998,Réponses_Répondants!$A$2:$B$5000,2,FALSE),"")</f>
        <v/>
      </c>
      <c r="C2998">
        <f>Réponses_Domaines!D2998</f>
        <v>0</v>
      </c>
      <c r="D2998" t="str">
        <f>B2998&amp;"|"&amp;A2998</f>
        <v>|0</v>
      </c>
      <c r="E2998">
        <f>IF(C2998="","",IF(COUNTIF($D$2:D2998,D2998)=1,1,0))</f>
        <v>0</v>
      </c>
    </row>
    <row r="2999" spans="1:5" x14ac:dyDescent="0.2">
      <c r="A2999">
        <f>Réponses_Domaines!B2999</f>
        <v>0</v>
      </c>
      <c r="B2999" t="str">
        <f>IFERROR(VLOOKUP(Réponses_Domaines!A2999,Réponses_Répondants!$A$2:$B$5000,2,FALSE),"")</f>
        <v/>
      </c>
      <c r="C2999">
        <f>Réponses_Domaines!D2999</f>
        <v>0</v>
      </c>
      <c r="D2999" t="str">
        <f>B2999&amp;"|"&amp;A2999</f>
        <v>|0</v>
      </c>
      <c r="E2999">
        <f>IF(C2999="","",IF(COUNTIF($D$2:D2999,D2999)=1,1,0))</f>
        <v>0</v>
      </c>
    </row>
    <row r="3000" spans="1:5" x14ac:dyDescent="0.2">
      <c r="A3000">
        <f>Réponses_Domaines!B3000</f>
        <v>0</v>
      </c>
      <c r="B3000" t="str">
        <f>IFERROR(VLOOKUP(Réponses_Domaines!A3000,Réponses_Répondants!$A$2:$B$5000,2,FALSE),"")</f>
        <v/>
      </c>
      <c r="C3000">
        <f>Réponses_Domaines!D3000</f>
        <v>0</v>
      </c>
      <c r="D3000" t="str">
        <f>B3000&amp;"|"&amp;A3000</f>
        <v>|0</v>
      </c>
      <c r="E3000">
        <f>IF(C3000="","",IF(COUNTIF($D$2:D3000,D3000)=1,1,0))</f>
        <v>0</v>
      </c>
    </row>
    <row r="3001" spans="1:5" x14ac:dyDescent="0.2">
      <c r="A3001">
        <f>Réponses_Domaines!B3001</f>
        <v>0</v>
      </c>
      <c r="B3001" t="str">
        <f>IFERROR(VLOOKUP(Réponses_Domaines!A3001,Réponses_Répondants!$A$2:$B$5000,2,FALSE),"")</f>
        <v/>
      </c>
      <c r="C3001">
        <f>Réponses_Domaines!D3001</f>
        <v>0</v>
      </c>
      <c r="D3001" t="str">
        <f>B3001&amp;"|"&amp;A3001</f>
        <v>|0</v>
      </c>
      <c r="E3001">
        <f>IF(C3001="","",IF(COUNTIF($D$2:D3001,D3001)=1,1,0))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961"/>
  <sheetViews>
    <sheetView workbookViewId="0"/>
  </sheetViews>
  <sheetFormatPr defaultColWidth="8.875" defaultRowHeight="15" x14ac:dyDescent="0.2"/>
  <cols>
    <col min="1" max="1" width="11.97265625" customWidth="1"/>
    <col min="2" max="2" width="7.93359375" customWidth="1"/>
    <col min="3" max="3" width="9.953125" customWidth="1"/>
    <col min="4" max="4" width="11.97265625" customWidth="1"/>
    <col min="5" max="5" width="34.03125" customWidth="1"/>
    <col min="6" max="7" width="11.97265625" customWidth="1"/>
    <col min="8" max="9" width="9.953125" customWidth="1"/>
    <col min="10" max="10" width="13.98828125" customWidth="1"/>
    <col min="11" max="12" width="9.953125" customWidth="1"/>
    <col min="13" max="13" width="18.0234375" customWidth="1"/>
  </cols>
  <sheetData>
    <row r="1" spans="1:13" ht="28.9" customHeight="1" x14ac:dyDescent="0.2">
      <c r="A1" s="9" t="s">
        <v>290</v>
      </c>
      <c r="B1" s="9" t="s">
        <v>291</v>
      </c>
      <c r="C1" s="9" t="s">
        <v>44</v>
      </c>
      <c r="D1" s="9" t="s">
        <v>70</v>
      </c>
      <c r="E1" s="9" t="s">
        <v>558</v>
      </c>
      <c r="F1" s="9" t="s">
        <v>72</v>
      </c>
      <c r="G1" s="9" t="s">
        <v>559</v>
      </c>
      <c r="H1" s="9" t="s">
        <v>560</v>
      </c>
      <c r="I1" s="9" t="s">
        <v>561</v>
      </c>
      <c r="J1" s="9" t="s">
        <v>562</v>
      </c>
      <c r="K1" s="9" t="s">
        <v>563</v>
      </c>
      <c r="L1" s="9" t="s">
        <v>564</v>
      </c>
      <c r="M1" s="9" t="s">
        <v>565</v>
      </c>
    </row>
    <row r="2" spans="1:13" x14ac:dyDescent="0.2">
      <c r="A2" t="s">
        <v>300</v>
      </c>
      <c r="B2" t="s">
        <v>301</v>
      </c>
      <c r="C2" t="s">
        <v>54</v>
      </c>
      <c r="D2" t="s">
        <v>178</v>
      </c>
      <c r="E2" t="s">
        <v>179</v>
      </c>
      <c r="F2" t="s">
        <v>96</v>
      </c>
      <c r="G2" t="s">
        <v>566</v>
      </c>
      <c r="H2" t="s">
        <v>567</v>
      </c>
      <c r="I2" t="s">
        <v>568</v>
      </c>
      <c r="J2" t="s">
        <v>569</v>
      </c>
      <c r="K2" t="s">
        <v>570</v>
      </c>
      <c r="L2" t="s">
        <v>571</v>
      </c>
    </row>
    <row r="3" spans="1:13" x14ac:dyDescent="0.2">
      <c r="A3" t="s">
        <v>300</v>
      </c>
      <c r="B3" t="s">
        <v>301</v>
      </c>
      <c r="C3" t="s">
        <v>66</v>
      </c>
      <c r="D3" t="s">
        <v>267</v>
      </c>
      <c r="E3" t="s">
        <v>268</v>
      </c>
      <c r="F3" t="s">
        <v>78</v>
      </c>
      <c r="G3" t="s">
        <v>572</v>
      </c>
      <c r="H3" t="s">
        <v>573</v>
      </c>
      <c r="I3" t="s">
        <v>568</v>
      </c>
      <c r="J3" t="s">
        <v>40</v>
      </c>
      <c r="K3" t="s">
        <v>574</v>
      </c>
      <c r="L3" t="s">
        <v>571</v>
      </c>
    </row>
    <row r="4" spans="1:13" x14ac:dyDescent="0.2">
      <c r="A4" t="s">
        <v>300</v>
      </c>
      <c r="B4" t="s">
        <v>301</v>
      </c>
      <c r="C4" t="s">
        <v>66</v>
      </c>
      <c r="D4" t="s">
        <v>269</v>
      </c>
      <c r="E4" t="s">
        <v>270</v>
      </c>
      <c r="F4" t="s">
        <v>271</v>
      </c>
      <c r="G4" t="s">
        <v>575</v>
      </c>
      <c r="H4" t="s">
        <v>567</v>
      </c>
      <c r="I4" t="s">
        <v>576</v>
      </c>
      <c r="J4" t="s">
        <v>40</v>
      </c>
      <c r="K4" t="s">
        <v>570</v>
      </c>
      <c r="L4" t="s">
        <v>571</v>
      </c>
    </row>
    <row r="5" spans="1:13" x14ac:dyDescent="0.2">
      <c r="A5" t="s">
        <v>300</v>
      </c>
      <c r="B5" t="s">
        <v>301</v>
      </c>
      <c r="C5" t="s">
        <v>66</v>
      </c>
      <c r="D5" t="s">
        <v>272</v>
      </c>
      <c r="E5" t="s">
        <v>273</v>
      </c>
      <c r="F5" t="s">
        <v>274</v>
      </c>
      <c r="G5" t="s">
        <v>572</v>
      </c>
      <c r="H5" t="s">
        <v>573</v>
      </c>
      <c r="I5" t="s">
        <v>576</v>
      </c>
      <c r="J5" t="s">
        <v>569</v>
      </c>
      <c r="K5" t="s">
        <v>577</v>
      </c>
      <c r="L5" t="s">
        <v>578</v>
      </c>
    </row>
    <row r="6" spans="1:13" x14ac:dyDescent="0.2">
      <c r="A6" t="s">
        <v>300</v>
      </c>
      <c r="B6" t="s">
        <v>301</v>
      </c>
      <c r="C6" t="s">
        <v>52</v>
      </c>
      <c r="D6" t="s">
        <v>147</v>
      </c>
      <c r="E6" t="s">
        <v>148</v>
      </c>
      <c r="F6" t="s">
        <v>78</v>
      </c>
      <c r="G6" t="s">
        <v>579</v>
      </c>
      <c r="H6" t="s">
        <v>580</v>
      </c>
      <c r="I6" t="s">
        <v>581</v>
      </c>
      <c r="J6" t="s">
        <v>569</v>
      </c>
      <c r="K6" t="s">
        <v>574</v>
      </c>
      <c r="L6" t="s">
        <v>571</v>
      </c>
    </row>
    <row r="7" spans="1:13" x14ac:dyDescent="0.2">
      <c r="A7" t="s">
        <v>300</v>
      </c>
      <c r="B7" t="s">
        <v>301</v>
      </c>
      <c r="C7" t="s">
        <v>52</v>
      </c>
      <c r="D7" t="s">
        <v>156</v>
      </c>
      <c r="E7" t="s">
        <v>157</v>
      </c>
      <c r="F7" t="s">
        <v>78</v>
      </c>
      <c r="G7" t="s">
        <v>566</v>
      </c>
      <c r="H7" t="s">
        <v>582</v>
      </c>
      <c r="I7" t="s">
        <v>583</v>
      </c>
      <c r="J7" t="s">
        <v>569</v>
      </c>
      <c r="K7" t="s">
        <v>574</v>
      </c>
      <c r="L7" t="s">
        <v>584</v>
      </c>
    </row>
    <row r="8" spans="1:13" x14ac:dyDescent="0.2">
      <c r="A8" t="s">
        <v>300</v>
      </c>
      <c r="B8" t="s">
        <v>301</v>
      </c>
      <c r="C8" t="s">
        <v>64</v>
      </c>
      <c r="D8" t="s">
        <v>252</v>
      </c>
      <c r="E8" t="s">
        <v>253</v>
      </c>
      <c r="F8" t="s">
        <v>78</v>
      </c>
      <c r="G8" t="s">
        <v>579</v>
      </c>
      <c r="H8" t="s">
        <v>585</v>
      </c>
      <c r="I8" t="s">
        <v>583</v>
      </c>
      <c r="J8" t="s">
        <v>586</v>
      </c>
      <c r="K8" t="s">
        <v>574</v>
      </c>
      <c r="L8" t="s">
        <v>571</v>
      </c>
    </row>
    <row r="9" spans="1:13" x14ac:dyDescent="0.2">
      <c r="A9" t="s">
        <v>300</v>
      </c>
      <c r="B9" t="s">
        <v>301</v>
      </c>
      <c r="C9" t="s">
        <v>64</v>
      </c>
      <c r="D9" t="s">
        <v>249</v>
      </c>
      <c r="E9" t="s">
        <v>250</v>
      </c>
      <c r="F9" t="s">
        <v>251</v>
      </c>
      <c r="G9" t="s">
        <v>587</v>
      </c>
      <c r="H9" t="s">
        <v>588</v>
      </c>
      <c r="I9" t="s">
        <v>589</v>
      </c>
      <c r="J9" t="s">
        <v>40</v>
      </c>
      <c r="K9" t="s">
        <v>574</v>
      </c>
      <c r="L9" t="s">
        <v>571</v>
      </c>
    </row>
    <row r="10" spans="1:13" x14ac:dyDescent="0.2">
      <c r="A10" t="s">
        <v>300</v>
      </c>
      <c r="B10" t="s">
        <v>301</v>
      </c>
      <c r="C10" t="s">
        <v>64</v>
      </c>
      <c r="D10" t="s">
        <v>254</v>
      </c>
      <c r="E10" t="s">
        <v>255</v>
      </c>
      <c r="F10" t="s">
        <v>78</v>
      </c>
      <c r="G10" t="s">
        <v>579</v>
      </c>
      <c r="H10" t="s">
        <v>590</v>
      </c>
      <c r="I10" t="s">
        <v>568</v>
      </c>
      <c r="J10" t="s">
        <v>569</v>
      </c>
      <c r="K10" t="s">
        <v>574</v>
      </c>
      <c r="L10" t="s">
        <v>584</v>
      </c>
    </row>
    <row r="11" spans="1:13" x14ac:dyDescent="0.2">
      <c r="A11" t="s">
        <v>300</v>
      </c>
      <c r="B11" t="s">
        <v>301</v>
      </c>
      <c r="C11" t="s">
        <v>50</v>
      </c>
      <c r="D11" t="s">
        <v>139</v>
      </c>
      <c r="E11" t="s">
        <v>140</v>
      </c>
      <c r="F11" t="s">
        <v>141</v>
      </c>
      <c r="G11" t="s">
        <v>575</v>
      </c>
      <c r="H11" t="s">
        <v>591</v>
      </c>
      <c r="I11" t="s">
        <v>581</v>
      </c>
      <c r="J11" t="s">
        <v>569</v>
      </c>
      <c r="K11" t="s">
        <v>570</v>
      </c>
      <c r="L11" t="s">
        <v>578</v>
      </c>
    </row>
    <row r="12" spans="1:13" x14ac:dyDescent="0.2">
      <c r="A12" t="s">
        <v>300</v>
      </c>
      <c r="B12" t="s">
        <v>301</v>
      </c>
      <c r="C12" t="s">
        <v>50</v>
      </c>
      <c r="D12" t="s">
        <v>135</v>
      </c>
      <c r="E12" t="s">
        <v>136</v>
      </c>
      <c r="F12" t="s">
        <v>78</v>
      </c>
      <c r="G12" t="s">
        <v>579</v>
      </c>
      <c r="H12" t="s">
        <v>592</v>
      </c>
      <c r="I12" t="s">
        <v>589</v>
      </c>
      <c r="J12" t="s">
        <v>586</v>
      </c>
      <c r="K12" t="s">
        <v>570</v>
      </c>
      <c r="L12" t="s">
        <v>578</v>
      </c>
    </row>
    <row r="13" spans="1:13" x14ac:dyDescent="0.2">
      <c r="A13" t="s">
        <v>300</v>
      </c>
      <c r="B13" t="s">
        <v>301</v>
      </c>
      <c r="C13" t="s">
        <v>50</v>
      </c>
      <c r="D13" t="s">
        <v>132</v>
      </c>
      <c r="E13" t="s">
        <v>133</v>
      </c>
      <c r="F13" t="s">
        <v>134</v>
      </c>
      <c r="G13" t="s">
        <v>593</v>
      </c>
      <c r="H13" t="s">
        <v>594</v>
      </c>
      <c r="I13" t="s">
        <v>583</v>
      </c>
      <c r="J13" t="s">
        <v>569</v>
      </c>
      <c r="K13" t="s">
        <v>570</v>
      </c>
      <c r="L13" t="s">
        <v>578</v>
      </c>
    </row>
    <row r="14" spans="1:13" x14ac:dyDescent="0.2">
      <c r="A14" t="s">
        <v>306</v>
      </c>
      <c r="B14" t="s">
        <v>307</v>
      </c>
      <c r="C14" t="s">
        <v>66</v>
      </c>
      <c r="D14" t="s">
        <v>269</v>
      </c>
      <c r="E14" t="s">
        <v>270</v>
      </c>
      <c r="F14" t="s">
        <v>271</v>
      </c>
      <c r="G14" t="s">
        <v>572</v>
      </c>
      <c r="H14" t="s">
        <v>573</v>
      </c>
      <c r="I14" t="s">
        <v>581</v>
      </c>
      <c r="J14" t="s">
        <v>40</v>
      </c>
      <c r="K14" t="s">
        <v>570</v>
      </c>
      <c r="L14" t="s">
        <v>584</v>
      </c>
    </row>
    <row r="15" spans="1:13" x14ac:dyDescent="0.2">
      <c r="A15" t="s">
        <v>306</v>
      </c>
      <c r="B15" t="s">
        <v>307</v>
      </c>
      <c r="C15" t="s">
        <v>66</v>
      </c>
      <c r="D15" t="s">
        <v>267</v>
      </c>
      <c r="E15" t="s">
        <v>268</v>
      </c>
      <c r="F15" t="s">
        <v>78</v>
      </c>
      <c r="G15" t="s">
        <v>595</v>
      </c>
      <c r="H15" t="s">
        <v>585</v>
      </c>
      <c r="I15" t="s">
        <v>576</v>
      </c>
      <c r="J15" t="s">
        <v>586</v>
      </c>
      <c r="K15" t="s">
        <v>570</v>
      </c>
      <c r="L15" t="s">
        <v>584</v>
      </c>
    </row>
    <row r="16" spans="1:13" x14ac:dyDescent="0.2">
      <c r="A16" t="s">
        <v>306</v>
      </c>
      <c r="B16" t="s">
        <v>307</v>
      </c>
      <c r="C16" t="s">
        <v>48</v>
      </c>
      <c r="D16" t="s">
        <v>100</v>
      </c>
      <c r="E16" t="s">
        <v>101</v>
      </c>
      <c r="F16" t="s">
        <v>78</v>
      </c>
      <c r="G16" t="s">
        <v>566</v>
      </c>
      <c r="H16" t="s">
        <v>596</v>
      </c>
      <c r="I16" t="s">
        <v>583</v>
      </c>
      <c r="J16" t="s">
        <v>586</v>
      </c>
      <c r="K16" t="s">
        <v>574</v>
      </c>
      <c r="L16" t="s">
        <v>584</v>
      </c>
    </row>
    <row r="17" spans="1:12" x14ac:dyDescent="0.2">
      <c r="A17" t="s">
        <v>306</v>
      </c>
      <c r="B17" t="s">
        <v>307</v>
      </c>
      <c r="C17" t="s">
        <v>48</v>
      </c>
      <c r="D17" t="s">
        <v>116</v>
      </c>
      <c r="E17" t="s">
        <v>117</v>
      </c>
      <c r="F17" t="s">
        <v>118</v>
      </c>
      <c r="G17" t="s">
        <v>579</v>
      </c>
      <c r="H17" t="s">
        <v>580</v>
      </c>
      <c r="I17" t="s">
        <v>576</v>
      </c>
      <c r="J17" t="s">
        <v>586</v>
      </c>
      <c r="K17" t="s">
        <v>574</v>
      </c>
      <c r="L17" t="s">
        <v>584</v>
      </c>
    </row>
    <row r="18" spans="1:12" x14ac:dyDescent="0.2">
      <c r="A18" t="s">
        <v>306</v>
      </c>
      <c r="B18" t="s">
        <v>307</v>
      </c>
      <c r="C18" t="s">
        <v>48</v>
      </c>
      <c r="D18" t="s">
        <v>104</v>
      </c>
      <c r="E18" t="s">
        <v>105</v>
      </c>
      <c r="F18" t="s">
        <v>106</v>
      </c>
      <c r="G18" t="s">
        <v>579</v>
      </c>
      <c r="H18" t="s">
        <v>596</v>
      </c>
      <c r="I18" t="s">
        <v>581</v>
      </c>
      <c r="J18" t="s">
        <v>40</v>
      </c>
      <c r="K18" t="s">
        <v>570</v>
      </c>
      <c r="L18" t="s">
        <v>571</v>
      </c>
    </row>
    <row r="19" spans="1:12" x14ac:dyDescent="0.2">
      <c r="A19" t="s">
        <v>306</v>
      </c>
      <c r="B19" t="s">
        <v>307</v>
      </c>
      <c r="C19" t="s">
        <v>50</v>
      </c>
      <c r="D19" t="s">
        <v>137</v>
      </c>
      <c r="E19" t="s">
        <v>138</v>
      </c>
      <c r="F19" t="s">
        <v>96</v>
      </c>
      <c r="G19" t="s">
        <v>587</v>
      </c>
      <c r="H19" t="s">
        <v>588</v>
      </c>
      <c r="I19" t="s">
        <v>581</v>
      </c>
      <c r="J19" t="s">
        <v>569</v>
      </c>
      <c r="K19" t="s">
        <v>570</v>
      </c>
      <c r="L19" t="s">
        <v>584</v>
      </c>
    </row>
    <row r="20" spans="1:12" x14ac:dyDescent="0.2">
      <c r="A20" t="s">
        <v>306</v>
      </c>
      <c r="B20" t="s">
        <v>307</v>
      </c>
      <c r="C20" t="s">
        <v>50</v>
      </c>
      <c r="D20" t="s">
        <v>139</v>
      </c>
      <c r="E20" t="s">
        <v>140</v>
      </c>
      <c r="F20" t="s">
        <v>141</v>
      </c>
      <c r="G20" t="s">
        <v>572</v>
      </c>
      <c r="H20" t="s">
        <v>585</v>
      </c>
      <c r="I20" t="s">
        <v>568</v>
      </c>
      <c r="J20" t="s">
        <v>569</v>
      </c>
      <c r="K20" t="s">
        <v>570</v>
      </c>
      <c r="L20" t="s">
        <v>584</v>
      </c>
    </row>
    <row r="21" spans="1:12" x14ac:dyDescent="0.2">
      <c r="A21" t="s">
        <v>306</v>
      </c>
      <c r="B21" t="s">
        <v>307</v>
      </c>
      <c r="C21" t="s">
        <v>64</v>
      </c>
      <c r="D21" t="s">
        <v>249</v>
      </c>
      <c r="E21" t="s">
        <v>250</v>
      </c>
      <c r="F21" t="s">
        <v>251</v>
      </c>
      <c r="G21" t="s">
        <v>566</v>
      </c>
      <c r="H21" t="s">
        <v>594</v>
      </c>
      <c r="I21" t="s">
        <v>576</v>
      </c>
      <c r="J21" t="s">
        <v>586</v>
      </c>
      <c r="K21" t="s">
        <v>570</v>
      </c>
      <c r="L21" t="s">
        <v>584</v>
      </c>
    </row>
    <row r="22" spans="1:12" x14ac:dyDescent="0.2">
      <c r="A22" t="s">
        <v>306</v>
      </c>
      <c r="B22" t="s">
        <v>307</v>
      </c>
      <c r="C22" t="s">
        <v>68</v>
      </c>
      <c r="D22" t="s">
        <v>277</v>
      </c>
      <c r="E22" t="s">
        <v>278</v>
      </c>
      <c r="F22" t="s">
        <v>78</v>
      </c>
      <c r="G22" t="s">
        <v>593</v>
      </c>
      <c r="H22" t="s">
        <v>597</v>
      </c>
      <c r="I22" t="s">
        <v>583</v>
      </c>
      <c r="J22" t="s">
        <v>40</v>
      </c>
      <c r="K22" t="s">
        <v>570</v>
      </c>
      <c r="L22" t="s">
        <v>578</v>
      </c>
    </row>
    <row r="23" spans="1:12" x14ac:dyDescent="0.2">
      <c r="A23" t="s">
        <v>306</v>
      </c>
      <c r="B23" t="s">
        <v>307</v>
      </c>
      <c r="C23" t="s">
        <v>68</v>
      </c>
      <c r="D23" t="s">
        <v>285</v>
      </c>
      <c r="E23" t="s">
        <v>286</v>
      </c>
      <c r="F23" t="s">
        <v>287</v>
      </c>
      <c r="G23" t="s">
        <v>575</v>
      </c>
      <c r="H23" t="s">
        <v>598</v>
      </c>
      <c r="I23" t="s">
        <v>589</v>
      </c>
      <c r="J23" t="s">
        <v>40</v>
      </c>
      <c r="K23" t="s">
        <v>574</v>
      </c>
      <c r="L23" t="s">
        <v>578</v>
      </c>
    </row>
    <row r="24" spans="1:12" x14ac:dyDescent="0.2">
      <c r="A24" t="s">
        <v>310</v>
      </c>
      <c r="B24" t="s">
        <v>311</v>
      </c>
      <c r="C24" t="s">
        <v>66</v>
      </c>
      <c r="D24" t="s">
        <v>272</v>
      </c>
      <c r="E24" t="s">
        <v>273</v>
      </c>
      <c r="F24" t="s">
        <v>274</v>
      </c>
      <c r="G24" t="s">
        <v>593</v>
      </c>
      <c r="H24" t="s">
        <v>588</v>
      </c>
      <c r="I24" t="s">
        <v>581</v>
      </c>
      <c r="J24" t="s">
        <v>40</v>
      </c>
      <c r="K24" t="s">
        <v>574</v>
      </c>
      <c r="L24" t="s">
        <v>571</v>
      </c>
    </row>
    <row r="25" spans="1:12" x14ac:dyDescent="0.2">
      <c r="A25" t="s">
        <v>310</v>
      </c>
      <c r="B25" t="s">
        <v>311</v>
      </c>
      <c r="C25" t="s">
        <v>66</v>
      </c>
      <c r="D25" t="s">
        <v>267</v>
      </c>
      <c r="E25" t="s">
        <v>268</v>
      </c>
      <c r="F25" t="s">
        <v>78</v>
      </c>
      <c r="G25" t="s">
        <v>566</v>
      </c>
      <c r="H25" t="s">
        <v>591</v>
      </c>
      <c r="I25" t="s">
        <v>576</v>
      </c>
      <c r="J25" t="s">
        <v>586</v>
      </c>
      <c r="K25" t="s">
        <v>570</v>
      </c>
      <c r="L25" t="s">
        <v>584</v>
      </c>
    </row>
    <row r="26" spans="1:12" x14ac:dyDescent="0.2">
      <c r="A26" t="s">
        <v>310</v>
      </c>
      <c r="B26" t="s">
        <v>311</v>
      </c>
      <c r="C26" t="s">
        <v>60</v>
      </c>
      <c r="D26" t="s">
        <v>221</v>
      </c>
      <c r="E26" t="s">
        <v>222</v>
      </c>
      <c r="F26" t="s">
        <v>223</v>
      </c>
      <c r="G26" t="s">
        <v>579</v>
      </c>
      <c r="H26" t="s">
        <v>573</v>
      </c>
      <c r="I26" t="s">
        <v>568</v>
      </c>
      <c r="J26" t="s">
        <v>569</v>
      </c>
      <c r="K26" t="s">
        <v>570</v>
      </c>
      <c r="L26" t="s">
        <v>578</v>
      </c>
    </row>
    <row r="27" spans="1:12" x14ac:dyDescent="0.2">
      <c r="A27" t="s">
        <v>310</v>
      </c>
      <c r="B27" t="s">
        <v>311</v>
      </c>
      <c r="C27" t="s">
        <v>60</v>
      </c>
      <c r="D27" t="s">
        <v>215</v>
      </c>
      <c r="E27" t="s">
        <v>216</v>
      </c>
      <c r="F27" t="s">
        <v>217</v>
      </c>
      <c r="G27" t="s">
        <v>566</v>
      </c>
      <c r="H27" t="s">
        <v>582</v>
      </c>
      <c r="I27" t="s">
        <v>583</v>
      </c>
      <c r="J27" t="s">
        <v>586</v>
      </c>
      <c r="K27" t="s">
        <v>574</v>
      </c>
      <c r="L27" t="s">
        <v>578</v>
      </c>
    </row>
    <row r="28" spans="1:12" x14ac:dyDescent="0.2">
      <c r="A28" t="s">
        <v>310</v>
      </c>
      <c r="B28" t="s">
        <v>311</v>
      </c>
      <c r="C28" t="s">
        <v>54</v>
      </c>
      <c r="D28" t="s">
        <v>164</v>
      </c>
      <c r="E28" t="s">
        <v>165</v>
      </c>
      <c r="F28" t="s">
        <v>166</v>
      </c>
      <c r="G28" t="s">
        <v>572</v>
      </c>
      <c r="H28" t="s">
        <v>599</v>
      </c>
      <c r="I28" t="s">
        <v>589</v>
      </c>
      <c r="J28" t="s">
        <v>569</v>
      </c>
      <c r="K28" t="s">
        <v>574</v>
      </c>
      <c r="L28" t="s">
        <v>578</v>
      </c>
    </row>
    <row r="29" spans="1:12" x14ac:dyDescent="0.2">
      <c r="A29" t="s">
        <v>310</v>
      </c>
      <c r="B29" t="s">
        <v>311</v>
      </c>
      <c r="C29" t="s">
        <v>54</v>
      </c>
      <c r="D29" t="s">
        <v>176</v>
      </c>
      <c r="E29" t="s">
        <v>177</v>
      </c>
      <c r="F29" t="s">
        <v>78</v>
      </c>
      <c r="G29" t="s">
        <v>593</v>
      </c>
      <c r="H29" t="s">
        <v>580</v>
      </c>
      <c r="I29" t="s">
        <v>568</v>
      </c>
      <c r="J29" t="s">
        <v>586</v>
      </c>
      <c r="K29" t="s">
        <v>577</v>
      </c>
      <c r="L29" t="s">
        <v>584</v>
      </c>
    </row>
    <row r="30" spans="1:12" x14ac:dyDescent="0.2">
      <c r="A30" t="s">
        <v>310</v>
      </c>
      <c r="B30" t="s">
        <v>311</v>
      </c>
      <c r="C30" t="s">
        <v>54</v>
      </c>
      <c r="D30" t="s">
        <v>161</v>
      </c>
      <c r="E30" t="s">
        <v>162</v>
      </c>
      <c r="F30" t="s">
        <v>163</v>
      </c>
      <c r="G30" t="s">
        <v>566</v>
      </c>
      <c r="H30" t="s">
        <v>596</v>
      </c>
      <c r="I30" t="s">
        <v>576</v>
      </c>
      <c r="J30" t="s">
        <v>40</v>
      </c>
      <c r="K30" t="s">
        <v>574</v>
      </c>
      <c r="L30" t="s">
        <v>571</v>
      </c>
    </row>
    <row r="31" spans="1:12" x14ac:dyDescent="0.2">
      <c r="A31" t="s">
        <v>310</v>
      </c>
      <c r="B31" t="s">
        <v>311</v>
      </c>
      <c r="C31" t="s">
        <v>58</v>
      </c>
      <c r="D31" t="s">
        <v>212</v>
      </c>
      <c r="E31" t="s">
        <v>213</v>
      </c>
      <c r="F31" t="s">
        <v>214</v>
      </c>
      <c r="G31" t="s">
        <v>566</v>
      </c>
      <c r="H31" t="s">
        <v>580</v>
      </c>
      <c r="I31" t="s">
        <v>576</v>
      </c>
      <c r="J31" t="s">
        <v>40</v>
      </c>
      <c r="K31" t="s">
        <v>574</v>
      </c>
      <c r="L31" t="s">
        <v>571</v>
      </c>
    </row>
    <row r="32" spans="1:12" x14ac:dyDescent="0.2">
      <c r="A32" t="s">
        <v>310</v>
      </c>
      <c r="B32" t="s">
        <v>311</v>
      </c>
      <c r="C32" t="s">
        <v>68</v>
      </c>
      <c r="D32" t="s">
        <v>277</v>
      </c>
      <c r="E32" t="s">
        <v>278</v>
      </c>
      <c r="F32" t="s">
        <v>78</v>
      </c>
      <c r="G32" t="s">
        <v>572</v>
      </c>
      <c r="H32" t="s">
        <v>588</v>
      </c>
      <c r="I32" t="s">
        <v>568</v>
      </c>
      <c r="J32" t="s">
        <v>569</v>
      </c>
      <c r="K32" t="s">
        <v>577</v>
      </c>
      <c r="L32" t="s">
        <v>584</v>
      </c>
    </row>
    <row r="33" spans="1:12" x14ac:dyDescent="0.2">
      <c r="A33" t="s">
        <v>310</v>
      </c>
      <c r="B33" t="s">
        <v>311</v>
      </c>
      <c r="C33" t="s">
        <v>68</v>
      </c>
      <c r="D33" t="s">
        <v>282</v>
      </c>
      <c r="E33" t="s">
        <v>283</v>
      </c>
      <c r="F33" t="s">
        <v>284</v>
      </c>
      <c r="G33" t="s">
        <v>587</v>
      </c>
      <c r="H33" t="s">
        <v>582</v>
      </c>
      <c r="I33" t="s">
        <v>583</v>
      </c>
      <c r="J33" t="s">
        <v>569</v>
      </c>
      <c r="K33" t="s">
        <v>574</v>
      </c>
      <c r="L33" t="s">
        <v>571</v>
      </c>
    </row>
    <row r="34" spans="1:12" x14ac:dyDescent="0.2">
      <c r="A34" t="s">
        <v>314</v>
      </c>
      <c r="B34" t="s">
        <v>315</v>
      </c>
      <c r="C34" t="s">
        <v>66</v>
      </c>
      <c r="D34" t="s">
        <v>267</v>
      </c>
      <c r="E34" t="s">
        <v>268</v>
      </c>
      <c r="F34" t="s">
        <v>78</v>
      </c>
      <c r="G34" t="s">
        <v>572</v>
      </c>
      <c r="H34" t="s">
        <v>588</v>
      </c>
      <c r="I34" t="s">
        <v>576</v>
      </c>
      <c r="J34" t="s">
        <v>40</v>
      </c>
      <c r="K34" t="s">
        <v>577</v>
      </c>
      <c r="L34" t="s">
        <v>584</v>
      </c>
    </row>
    <row r="35" spans="1:12" x14ac:dyDescent="0.2">
      <c r="A35" t="s">
        <v>314</v>
      </c>
      <c r="B35" t="s">
        <v>315</v>
      </c>
      <c r="C35" t="s">
        <v>66</v>
      </c>
      <c r="D35" t="s">
        <v>264</v>
      </c>
      <c r="E35" t="s">
        <v>265</v>
      </c>
      <c r="F35" t="s">
        <v>266</v>
      </c>
      <c r="G35" t="s">
        <v>566</v>
      </c>
      <c r="H35" t="s">
        <v>592</v>
      </c>
      <c r="I35" t="s">
        <v>568</v>
      </c>
      <c r="J35" t="s">
        <v>586</v>
      </c>
      <c r="K35" t="s">
        <v>574</v>
      </c>
      <c r="L35" t="s">
        <v>571</v>
      </c>
    </row>
    <row r="36" spans="1:12" x14ac:dyDescent="0.2">
      <c r="A36" t="s">
        <v>314</v>
      </c>
      <c r="B36" t="s">
        <v>315</v>
      </c>
      <c r="C36" t="s">
        <v>66</v>
      </c>
      <c r="D36" t="s">
        <v>272</v>
      </c>
      <c r="E36" t="s">
        <v>273</v>
      </c>
      <c r="F36" t="s">
        <v>274</v>
      </c>
      <c r="G36" t="s">
        <v>595</v>
      </c>
      <c r="H36" t="s">
        <v>600</v>
      </c>
      <c r="I36" t="s">
        <v>576</v>
      </c>
      <c r="J36" t="s">
        <v>569</v>
      </c>
      <c r="K36" t="s">
        <v>574</v>
      </c>
      <c r="L36" t="s">
        <v>578</v>
      </c>
    </row>
    <row r="37" spans="1:12" x14ac:dyDescent="0.2">
      <c r="A37" t="s">
        <v>314</v>
      </c>
      <c r="B37" t="s">
        <v>315</v>
      </c>
      <c r="C37" t="s">
        <v>46</v>
      </c>
      <c r="D37" t="s">
        <v>82</v>
      </c>
      <c r="E37" t="s">
        <v>83</v>
      </c>
      <c r="F37" t="s">
        <v>78</v>
      </c>
      <c r="G37" t="s">
        <v>566</v>
      </c>
      <c r="H37" t="s">
        <v>596</v>
      </c>
      <c r="I37" t="s">
        <v>581</v>
      </c>
      <c r="J37" t="s">
        <v>569</v>
      </c>
      <c r="K37" t="s">
        <v>577</v>
      </c>
      <c r="L37" t="s">
        <v>571</v>
      </c>
    </row>
    <row r="38" spans="1:12" x14ac:dyDescent="0.2">
      <c r="A38" t="s">
        <v>314</v>
      </c>
      <c r="B38" t="s">
        <v>315</v>
      </c>
      <c r="C38" t="s">
        <v>46</v>
      </c>
      <c r="D38" t="s">
        <v>84</v>
      </c>
      <c r="E38" t="s">
        <v>85</v>
      </c>
      <c r="F38" t="s">
        <v>86</v>
      </c>
      <c r="G38" t="s">
        <v>572</v>
      </c>
      <c r="H38" t="s">
        <v>591</v>
      </c>
      <c r="I38" t="s">
        <v>568</v>
      </c>
      <c r="J38" t="s">
        <v>40</v>
      </c>
      <c r="K38" t="s">
        <v>574</v>
      </c>
      <c r="L38" t="s">
        <v>584</v>
      </c>
    </row>
    <row r="39" spans="1:12" x14ac:dyDescent="0.2">
      <c r="A39" t="s">
        <v>314</v>
      </c>
      <c r="B39" t="s">
        <v>315</v>
      </c>
      <c r="C39" t="s">
        <v>64</v>
      </c>
      <c r="D39" t="s">
        <v>252</v>
      </c>
      <c r="E39" t="s">
        <v>253</v>
      </c>
      <c r="F39" t="s">
        <v>78</v>
      </c>
      <c r="G39" t="s">
        <v>595</v>
      </c>
      <c r="H39" t="s">
        <v>601</v>
      </c>
      <c r="I39" t="s">
        <v>568</v>
      </c>
      <c r="J39" t="s">
        <v>40</v>
      </c>
      <c r="K39" t="s">
        <v>574</v>
      </c>
      <c r="L39" t="s">
        <v>578</v>
      </c>
    </row>
    <row r="40" spans="1:12" x14ac:dyDescent="0.2">
      <c r="A40" t="s">
        <v>314</v>
      </c>
      <c r="B40" t="s">
        <v>315</v>
      </c>
      <c r="C40" t="s">
        <v>64</v>
      </c>
      <c r="D40" t="s">
        <v>249</v>
      </c>
      <c r="E40" t="s">
        <v>250</v>
      </c>
      <c r="F40" t="s">
        <v>251</v>
      </c>
      <c r="G40" t="s">
        <v>579</v>
      </c>
      <c r="H40" t="s">
        <v>591</v>
      </c>
      <c r="I40" t="s">
        <v>583</v>
      </c>
      <c r="J40" t="s">
        <v>40</v>
      </c>
      <c r="K40" t="s">
        <v>570</v>
      </c>
      <c r="L40" t="s">
        <v>584</v>
      </c>
    </row>
    <row r="41" spans="1:12" x14ac:dyDescent="0.2">
      <c r="A41" t="s">
        <v>314</v>
      </c>
      <c r="B41" t="s">
        <v>315</v>
      </c>
      <c r="C41" t="s">
        <v>60</v>
      </c>
      <c r="D41" t="s">
        <v>218</v>
      </c>
      <c r="E41" t="s">
        <v>219</v>
      </c>
      <c r="F41" t="s">
        <v>220</v>
      </c>
      <c r="G41" t="s">
        <v>566</v>
      </c>
      <c r="H41" t="s">
        <v>600</v>
      </c>
      <c r="I41" t="s">
        <v>568</v>
      </c>
      <c r="J41" t="s">
        <v>40</v>
      </c>
      <c r="K41" t="s">
        <v>570</v>
      </c>
      <c r="L41" t="s">
        <v>584</v>
      </c>
    </row>
    <row r="42" spans="1:12" x14ac:dyDescent="0.2">
      <c r="A42" t="s">
        <v>314</v>
      </c>
      <c r="B42" t="s">
        <v>315</v>
      </c>
      <c r="C42" t="s">
        <v>58</v>
      </c>
      <c r="D42" t="s">
        <v>198</v>
      </c>
      <c r="E42" t="s">
        <v>199</v>
      </c>
      <c r="F42" t="s">
        <v>200</v>
      </c>
      <c r="G42" t="s">
        <v>593</v>
      </c>
      <c r="H42" t="s">
        <v>597</v>
      </c>
      <c r="I42" t="s">
        <v>589</v>
      </c>
      <c r="J42" t="s">
        <v>569</v>
      </c>
      <c r="K42" t="s">
        <v>570</v>
      </c>
      <c r="L42" t="s">
        <v>571</v>
      </c>
    </row>
    <row r="43" spans="1:12" x14ac:dyDescent="0.2">
      <c r="A43" t="s">
        <v>314</v>
      </c>
      <c r="B43" t="s">
        <v>315</v>
      </c>
      <c r="C43" t="s">
        <v>58</v>
      </c>
      <c r="D43" t="s">
        <v>210</v>
      </c>
      <c r="E43" t="s">
        <v>211</v>
      </c>
      <c r="F43" t="s">
        <v>209</v>
      </c>
      <c r="G43" t="s">
        <v>575</v>
      </c>
      <c r="H43" t="s">
        <v>594</v>
      </c>
      <c r="I43" t="s">
        <v>568</v>
      </c>
      <c r="J43" t="s">
        <v>586</v>
      </c>
      <c r="K43" t="s">
        <v>574</v>
      </c>
      <c r="L43" t="s">
        <v>584</v>
      </c>
    </row>
    <row r="44" spans="1:12" x14ac:dyDescent="0.2">
      <c r="A44" t="s">
        <v>317</v>
      </c>
      <c r="B44" t="s">
        <v>318</v>
      </c>
      <c r="C44" t="s">
        <v>50</v>
      </c>
      <c r="D44" t="s">
        <v>135</v>
      </c>
      <c r="E44" t="s">
        <v>136</v>
      </c>
      <c r="F44" t="s">
        <v>78</v>
      </c>
      <c r="G44" t="s">
        <v>593</v>
      </c>
      <c r="H44" t="s">
        <v>601</v>
      </c>
      <c r="I44" t="s">
        <v>581</v>
      </c>
      <c r="J44" t="s">
        <v>586</v>
      </c>
      <c r="K44" t="s">
        <v>570</v>
      </c>
      <c r="L44" t="s">
        <v>584</v>
      </c>
    </row>
    <row r="45" spans="1:12" x14ac:dyDescent="0.2">
      <c r="A45" t="s">
        <v>317</v>
      </c>
      <c r="B45" t="s">
        <v>318</v>
      </c>
      <c r="C45" t="s">
        <v>50</v>
      </c>
      <c r="D45" t="s">
        <v>130</v>
      </c>
      <c r="E45" t="s">
        <v>131</v>
      </c>
      <c r="F45" t="s">
        <v>78</v>
      </c>
      <c r="G45" t="s">
        <v>566</v>
      </c>
      <c r="H45" t="s">
        <v>592</v>
      </c>
      <c r="I45" t="s">
        <v>568</v>
      </c>
      <c r="J45" t="s">
        <v>40</v>
      </c>
      <c r="K45" t="s">
        <v>577</v>
      </c>
      <c r="L45" t="s">
        <v>578</v>
      </c>
    </row>
    <row r="46" spans="1:12" x14ac:dyDescent="0.2">
      <c r="A46" t="s">
        <v>317</v>
      </c>
      <c r="B46" t="s">
        <v>318</v>
      </c>
      <c r="C46" t="s">
        <v>68</v>
      </c>
      <c r="D46" t="s">
        <v>279</v>
      </c>
      <c r="E46" t="s">
        <v>280</v>
      </c>
      <c r="F46" t="s">
        <v>281</v>
      </c>
      <c r="G46" t="s">
        <v>595</v>
      </c>
      <c r="H46" t="s">
        <v>580</v>
      </c>
      <c r="I46" t="s">
        <v>581</v>
      </c>
      <c r="J46" t="s">
        <v>569</v>
      </c>
      <c r="K46" t="s">
        <v>570</v>
      </c>
      <c r="L46" t="s">
        <v>571</v>
      </c>
    </row>
    <row r="47" spans="1:12" x14ac:dyDescent="0.2">
      <c r="A47" t="s">
        <v>317</v>
      </c>
      <c r="B47" t="s">
        <v>318</v>
      </c>
      <c r="C47" t="s">
        <v>68</v>
      </c>
      <c r="D47" t="s">
        <v>277</v>
      </c>
      <c r="E47" t="s">
        <v>278</v>
      </c>
      <c r="F47" t="s">
        <v>78</v>
      </c>
      <c r="G47" t="s">
        <v>587</v>
      </c>
      <c r="H47" t="s">
        <v>598</v>
      </c>
      <c r="I47" t="s">
        <v>568</v>
      </c>
      <c r="J47" t="s">
        <v>569</v>
      </c>
      <c r="K47" t="s">
        <v>574</v>
      </c>
      <c r="L47" t="s">
        <v>578</v>
      </c>
    </row>
    <row r="48" spans="1:12" x14ac:dyDescent="0.2">
      <c r="A48" t="s">
        <v>317</v>
      </c>
      <c r="B48" t="s">
        <v>318</v>
      </c>
      <c r="C48" t="s">
        <v>48</v>
      </c>
      <c r="D48" t="s">
        <v>100</v>
      </c>
      <c r="E48" t="s">
        <v>101</v>
      </c>
      <c r="F48" t="s">
        <v>78</v>
      </c>
      <c r="G48" t="s">
        <v>587</v>
      </c>
      <c r="H48" t="s">
        <v>594</v>
      </c>
      <c r="I48" t="s">
        <v>576</v>
      </c>
      <c r="J48" t="s">
        <v>586</v>
      </c>
      <c r="K48" t="s">
        <v>574</v>
      </c>
      <c r="L48" t="s">
        <v>578</v>
      </c>
    </row>
    <row r="49" spans="1:12" x14ac:dyDescent="0.2">
      <c r="A49" t="s">
        <v>317</v>
      </c>
      <c r="B49" t="s">
        <v>318</v>
      </c>
      <c r="C49" t="s">
        <v>48</v>
      </c>
      <c r="D49" t="s">
        <v>102</v>
      </c>
      <c r="E49" t="s">
        <v>103</v>
      </c>
      <c r="F49" t="s">
        <v>96</v>
      </c>
      <c r="G49" t="s">
        <v>566</v>
      </c>
      <c r="H49" t="s">
        <v>582</v>
      </c>
      <c r="I49" t="s">
        <v>576</v>
      </c>
      <c r="J49" t="s">
        <v>569</v>
      </c>
      <c r="K49" t="s">
        <v>577</v>
      </c>
      <c r="L49" t="s">
        <v>571</v>
      </c>
    </row>
    <row r="50" spans="1:12" x14ac:dyDescent="0.2">
      <c r="A50" t="s">
        <v>317</v>
      </c>
      <c r="B50" t="s">
        <v>318</v>
      </c>
      <c r="C50" t="s">
        <v>48</v>
      </c>
      <c r="D50" t="s">
        <v>116</v>
      </c>
      <c r="E50" t="s">
        <v>117</v>
      </c>
      <c r="F50" t="s">
        <v>118</v>
      </c>
      <c r="G50" t="s">
        <v>579</v>
      </c>
      <c r="H50" t="s">
        <v>580</v>
      </c>
      <c r="I50" t="s">
        <v>576</v>
      </c>
      <c r="J50" t="s">
        <v>569</v>
      </c>
      <c r="K50" t="s">
        <v>570</v>
      </c>
      <c r="L50" t="s">
        <v>571</v>
      </c>
    </row>
    <row r="51" spans="1:12" x14ac:dyDescent="0.2">
      <c r="A51" t="s">
        <v>317</v>
      </c>
      <c r="B51" t="s">
        <v>318</v>
      </c>
      <c r="C51" t="s">
        <v>64</v>
      </c>
      <c r="D51" t="s">
        <v>252</v>
      </c>
      <c r="E51" t="s">
        <v>253</v>
      </c>
      <c r="F51" t="s">
        <v>78</v>
      </c>
      <c r="G51" t="s">
        <v>575</v>
      </c>
      <c r="H51" t="s">
        <v>592</v>
      </c>
      <c r="I51" t="s">
        <v>568</v>
      </c>
      <c r="J51" t="s">
        <v>569</v>
      </c>
      <c r="K51" t="s">
        <v>577</v>
      </c>
      <c r="L51" t="s">
        <v>578</v>
      </c>
    </row>
    <row r="52" spans="1:12" x14ac:dyDescent="0.2">
      <c r="A52" t="s">
        <v>317</v>
      </c>
      <c r="B52" t="s">
        <v>318</v>
      </c>
      <c r="C52" t="s">
        <v>64</v>
      </c>
      <c r="D52" t="s">
        <v>249</v>
      </c>
      <c r="E52" t="s">
        <v>250</v>
      </c>
      <c r="F52" t="s">
        <v>251</v>
      </c>
      <c r="G52" t="s">
        <v>595</v>
      </c>
      <c r="H52" t="s">
        <v>567</v>
      </c>
      <c r="I52" t="s">
        <v>583</v>
      </c>
      <c r="J52" t="s">
        <v>569</v>
      </c>
      <c r="K52" t="s">
        <v>577</v>
      </c>
      <c r="L52" t="s">
        <v>571</v>
      </c>
    </row>
    <row r="53" spans="1:12" x14ac:dyDescent="0.2">
      <c r="A53" t="s">
        <v>317</v>
      </c>
      <c r="B53" t="s">
        <v>318</v>
      </c>
      <c r="C53" t="s">
        <v>64</v>
      </c>
      <c r="D53" t="s">
        <v>246</v>
      </c>
      <c r="E53" t="s">
        <v>247</v>
      </c>
      <c r="F53" t="s">
        <v>248</v>
      </c>
      <c r="G53" t="s">
        <v>593</v>
      </c>
      <c r="H53" t="s">
        <v>582</v>
      </c>
      <c r="I53" t="s">
        <v>581</v>
      </c>
      <c r="J53" t="s">
        <v>569</v>
      </c>
      <c r="K53" t="s">
        <v>570</v>
      </c>
      <c r="L53" t="s">
        <v>584</v>
      </c>
    </row>
    <row r="54" spans="1:12" x14ac:dyDescent="0.2">
      <c r="A54" t="s">
        <v>317</v>
      </c>
      <c r="B54" t="s">
        <v>318</v>
      </c>
      <c r="C54" t="s">
        <v>52</v>
      </c>
      <c r="D54" t="s">
        <v>145</v>
      </c>
      <c r="E54" t="s">
        <v>146</v>
      </c>
      <c r="F54" t="s">
        <v>78</v>
      </c>
      <c r="G54" t="s">
        <v>572</v>
      </c>
      <c r="H54" t="s">
        <v>600</v>
      </c>
      <c r="I54" t="s">
        <v>589</v>
      </c>
      <c r="J54" t="s">
        <v>40</v>
      </c>
      <c r="K54" t="s">
        <v>577</v>
      </c>
      <c r="L54" t="s">
        <v>578</v>
      </c>
    </row>
    <row r="55" spans="1:12" x14ac:dyDescent="0.2">
      <c r="A55" t="s">
        <v>317</v>
      </c>
      <c r="B55" t="s">
        <v>318</v>
      </c>
      <c r="C55" t="s">
        <v>52</v>
      </c>
      <c r="D55" t="s">
        <v>142</v>
      </c>
      <c r="E55" t="s">
        <v>143</v>
      </c>
      <c r="F55" t="s">
        <v>144</v>
      </c>
      <c r="G55" t="s">
        <v>595</v>
      </c>
      <c r="H55" t="s">
        <v>567</v>
      </c>
      <c r="I55" t="s">
        <v>576</v>
      </c>
      <c r="J55" t="s">
        <v>40</v>
      </c>
      <c r="K55" t="s">
        <v>574</v>
      </c>
      <c r="L55" t="s">
        <v>578</v>
      </c>
    </row>
    <row r="56" spans="1:12" x14ac:dyDescent="0.2">
      <c r="A56" t="s">
        <v>319</v>
      </c>
      <c r="B56" t="s">
        <v>320</v>
      </c>
      <c r="C56" t="s">
        <v>48</v>
      </c>
      <c r="D56" t="s">
        <v>110</v>
      </c>
      <c r="E56" t="s">
        <v>111</v>
      </c>
      <c r="F56" t="s">
        <v>112</v>
      </c>
      <c r="G56" t="s">
        <v>566</v>
      </c>
      <c r="H56" t="s">
        <v>588</v>
      </c>
      <c r="I56" t="s">
        <v>583</v>
      </c>
      <c r="J56" t="s">
        <v>586</v>
      </c>
      <c r="K56" t="s">
        <v>574</v>
      </c>
      <c r="L56" t="s">
        <v>584</v>
      </c>
    </row>
    <row r="57" spans="1:12" x14ac:dyDescent="0.2">
      <c r="A57" t="s">
        <v>319</v>
      </c>
      <c r="B57" t="s">
        <v>320</v>
      </c>
      <c r="C57" t="s">
        <v>48</v>
      </c>
      <c r="D57" t="s">
        <v>107</v>
      </c>
      <c r="E57" t="s">
        <v>108</v>
      </c>
      <c r="F57" t="s">
        <v>109</v>
      </c>
      <c r="G57" t="s">
        <v>587</v>
      </c>
      <c r="H57" t="s">
        <v>573</v>
      </c>
      <c r="I57" t="s">
        <v>576</v>
      </c>
      <c r="J57" t="s">
        <v>586</v>
      </c>
      <c r="K57" t="s">
        <v>577</v>
      </c>
      <c r="L57" t="s">
        <v>571</v>
      </c>
    </row>
    <row r="58" spans="1:12" x14ac:dyDescent="0.2">
      <c r="A58" t="s">
        <v>319</v>
      </c>
      <c r="B58" t="s">
        <v>320</v>
      </c>
      <c r="C58" t="s">
        <v>46</v>
      </c>
      <c r="D58" t="s">
        <v>73</v>
      </c>
      <c r="E58" t="s">
        <v>74</v>
      </c>
      <c r="F58" t="s">
        <v>75</v>
      </c>
      <c r="G58" t="s">
        <v>595</v>
      </c>
      <c r="H58" t="s">
        <v>573</v>
      </c>
      <c r="I58" t="s">
        <v>583</v>
      </c>
      <c r="J58" t="s">
        <v>569</v>
      </c>
      <c r="K58" t="s">
        <v>577</v>
      </c>
      <c r="L58" t="s">
        <v>584</v>
      </c>
    </row>
    <row r="59" spans="1:12" x14ac:dyDescent="0.2">
      <c r="A59" t="s">
        <v>319</v>
      </c>
      <c r="B59" t="s">
        <v>320</v>
      </c>
      <c r="C59" t="s">
        <v>58</v>
      </c>
      <c r="D59" t="s">
        <v>207</v>
      </c>
      <c r="E59" t="s">
        <v>208</v>
      </c>
      <c r="F59" t="s">
        <v>209</v>
      </c>
      <c r="G59" t="s">
        <v>575</v>
      </c>
      <c r="H59" t="s">
        <v>602</v>
      </c>
      <c r="I59" t="s">
        <v>576</v>
      </c>
      <c r="J59" t="s">
        <v>569</v>
      </c>
      <c r="K59" t="s">
        <v>574</v>
      </c>
      <c r="L59" t="s">
        <v>584</v>
      </c>
    </row>
    <row r="60" spans="1:12" x14ac:dyDescent="0.2">
      <c r="A60" t="s">
        <v>319</v>
      </c>
      <c r="B60" t="s">
        <v>320</v>
      </c>
      <c r="C60" t="s">
        <v>58</v>
      </c>
      <c r="D60" t="s">
        <v>210</v>
      </c>
      <c r="E60" t="s">
        <v>211</v>
      </c>
      <c r="F60" t="s">
        <v>209</v>
      </c>
      <c r="G60" t="s">
        <v>566</v>
      </c>
      <c r="H60" t="s">
        <v>588</v>
      </c>
      <c r="I60" t="s">
        <v>568</v>
      </c>
      <c r="J60" t="s">
        <v>586</v>
      </c>
      <c r="K60" t="s">
        <v>577</v>
      </c>
      <c r="L60" t="s">
        <v>584</v>
      </c>
    </row>
    <row r="61" spans="1:12" x14ac:dyDescent="0.2">
      <c r="A61" t="s">
        <v>319</v>
      </c>
      <c r="B61" t="s">
        <v>320</v>
      </c>
      <c r="C61" t="s">
        <v>54</v>
      </c>
      <c r="D61" t="s">
        <v>173</v>
      </c>
      <c r="E61" t="s">
        <v>174</v>
      </c>
      <c r="F61" t="s">
        <v>175</v>
      </c>
      <c r="G61" t="s">
        <v>587</v>
      </c>
      <c r="H61" t="s">
        <v>585</v>
      </c>
      <c r="I61" t="s">
        <v>581</v>
      </c>
      <c r="J61" t="s">
        <v>40</v>
      </c>
      <c r="K61" t="s">
        <v>577</v>
      </c>
      <c r="L61" t="s">
        <v>571</v>
      </c>
    </row>
    <row r="62" spans="1:12" x14ac:dyDescent="0.2">
      <c r="A62" t="s">
        <v>319</v>
      </c>
      <c r="B62" t="s">
        <v>320</v>
      </c>
      <c r="C62" t="s">
        <v>54</v>
      </c>
      <c r="D62" t="s">
        <v>170</v>
      </c>
      <c r="E62" t="s">
        <v>171</v>
      </c>
      <c r="F62" t="s">
        <v>172</v>
      </c>
      <c r="G62" t="s">
        <v>575</v>
      </c>
      <c r="H62" t="s">
        <v>567</v>
      </c>
      <c r="I62" t="s">
        <v>576</v>
      </c>
      <c r="J62" t="s">
        <v>569</v>
      </c>
      <c r="K62" t="s">
        <v>570</v>
      </c>
      <c r="L62" t="s">
        <v>571</v>
      </c>
    </row>
    <row r="63" spans="1:12" x14ac:dyDescent="0.2">
      <c r="A63" t="s">
        <v>319</v>
      </c>
      <c r="B63" t="s">
        <v>320</v>
      </c>
      <c r="C63" t="s">
        <v>66</v>
      </c>
      <c r="D63" t="s">
        <v>272</v>
      </c>
      <c r="E63" t="s">
        <v>273</v>
      </c>
      <c r="F63" t="s">
        <v>274</v>
      </c>
      <c r="G63" t="s">
        <v>575</v>
      </c>
      <c r="H63" t="s">
        <v>598</v>
      </c>
      <c r="I63" t="s">
        <v>583</v>
      </c>
      <c r="J63" t="s">
        <v>40</v>
      </c>
      <c r="K63" t="s">
        <v>577</v>
      </c>
      <c r="L63" t="s">
        <v>571</v>
      </c>
    </row>
    <row r="64" spans="1:12" x14ac:dyDescent="0.2">
      <c r="A64" t="s">
        <v>319</v>
      </c>
      <c r="B64" t="s">
        <v>320</v>
      </c>
      <c r="C64" t="s">
        <v>66</v>
      </c>
      <c r="D64" t="s">
        <v>264</v>
      </c>
      <c r="E64" t="s">
        <v>265</v>
      </c>
      <c r="F64" t="s">
        <v>266</v>
      </c>
      <c r="G64" t="s">
        <v>575</v>
      </c>
      <c r="H64" t="s">
        <v>582</v>
      </c>
      <c r="I64" t="s">
        <v>576</v>
      </c>
      <c r="J64" t="s">
        <v>40</v>
      </c>
      <c r="K64" t="s">
        <v>570</v>
      </c>
      <c r="L64" t="s">
        <v>578</v>
      </c>
    </row>
    <row r="65" spans="1:12" x14ac:dyDescent="0.2">
      <c r="A65" t="s">
        <v>322</v>
      </c>
      <c r="B65" t="s">
        <v>323</v>
      </c>
      <c r="C65" t="s">
        <v>50</v>
      </c>
      <c r="D65" t="s">
        <v>125</v>
      </c>
      <c r="E65" t="s">
        <v>126</v>
      </c>
      <c r="F65" t="s">
        <v>78</v>
      </c>
      <c r="G65" t="s">
        <v>579</v>
      </c>
      <c r="H65" t="s">
        <v>585</v>
      </c>
      <c r="I65" t="s">
        <v>568</v>
      </c>
      <c r="J65" t="s">
        <v>40</v>
      </c>
      <c r="K65" t="s">
        <v>574</v>
      </c>
      <c r="L65" t="s">
        <v>571</v>
      </c>
    </row>
    <row r="66" spans="1:12" x14ac:dyDescent="0.2">
      <c r="A66" t="s">
        <v>322</v>
      </c>
      <c r="B66" t="s">
        <v>323</v>
      </c>
      <c r="C66" t="s">
        <v>50</v>
      </c>
      <c r="D66" t="s">
        <v>130</v>
      </c>
      <c r="E66" t="s">
        <v>131</v>
      </c>
      <c r="F66" t="s">
        <v>78</v>
      </c>
      <c r="G66" t="s">
        <v>595</v>
      </c>
      <c r="H66" t="s">
        <v>588</v>
      </c>
      <c r="I66" t="s">
        <v>576</v>
      </c>
      <c r="J66" t="s">
        <v>586</v>
      </c>
      <c r="K66" t="s">
        <v>577</v>
      </c>
      <c r="L66" t="s">
        <v>584</v>
      </c>
    </row>
    <row r="67" spans="1:12" x14ac:dyDescent="0.2">
      <c r="A67" t="s">
        <v>322</v>
      </c>
      <c r="B67" t="s">
        <v>323</v>
      </c>
      <c r="C67" t="s">
        <v>68</v>
      </c>
      <c r="D67" t="s">
        <v>285</v>
      </c>
      <c r="E67" t="s">
        <v>286</v>
      </c>
      <c r="F67" t="s">
        <v>287</v>
      </c>
      <c r="G67" t="s">
        <v>572</v>
      </c>
      <c r="H67" t="s">
        <v>599</v>
      </c>
      <c r="I67" t="s">
        <v>576</v>
      </c>
      <c r="J67" t="s">
        <v>586</v>
      </c>
      <c r="K67" t="s">
        <v>570</v>
      </c>
      <c r="L67" t="s">
        <v>578</v>
      </c>
    </row>
    <row r="68" spans="1:12" x14ac:dyDescent="0.2">
      <c r="A68" t="s">
        <v>322</v>
      </c>
      <c r="B68" t="s">
        <v>323</v>
      </c>
      <c r="C68" t="s">
        <v>64</v>
      </c>
      <c r="D68" t="s">
        <v>256</v>
      </c>
      <c r="E68" t="s">
        <v>257</v>
      </c>
      <c r="F68" t="s">
        <v>258</v>
      </c>
      <c r="G68" t="s">
        <v>572</v>
      </c>
      <c r="H68" t="s">
        <v>585</v>
      </c>
      <c r="I68" t="s">
        <v>589</v>
      </c>
      <c r="J68" t="s">
        <v>40</v>
      </c>
      <c r="K68" t="s">
        <v>570</v>
      </c>
      <c r="L68" t="s">
        <v>578</v>
      </c>
    </row>
    <row r="69" spans="1:12" x14ac:dyDescent="0.2">
      <c r="A69" t="s">
        <v>322</v>
      </c>
      <c r="B69" t="s">
        <v>323</v>
      </c>
      <c r="C69" t="s">
        <v>64</v>
      </c>
      <c r="D69" t="s">
        <v>252</v>
      </c>
      <c r="E69" t="s">
        <v>253</v>
      </c>
      <c r="F69" t="s">
        <v>78</v>
      </c>
      <c r="G69" t="s">
        <v>575</v>
      </c>
      <c r="H69" t="s">
        <v>601</v>
      </c>
      <c r="I69" t="s">
        <v>581</v>
      </c>
      <c r="J69" t="s">
        <v>586</v>
      </c>
      <c r="K69" t="s">
        <v>570</v>
      </c>
      <c r="L69" t="s">
        <v>571</v>
      </c>
    </row>
    <row r="70" spans="1:12" x14ac:dyDescent="0.2">
      <c r="A70" t="s">
        <v>322</v>
      </c>
      <c r="B70" t="s">
        <v>323</v>
      </c>
      <c r="C70" t="s">
        <v>64</v>
      </c>
      <c r="D70" t="s">
        <v>254</v>
      </c>
      <c r="E70" t="s">
        <v>255</v>
      </c>
      <c r="F70" t="s">
        <v>78</v>
      </c>
      <c r="G70" t="s">
        <v>572</v>
      </c>
      <c r="H70" t="s">
        <v>585</v>
      </c>
      <c r="I70" t="s">
        <v>583</v>
      </c>
      <c r="J70" t="s">
        <v>586</v>
      </c>
      <c r="K70" t="s">
        <v>570</v>
      </c>
      <c r="L70" t="s">
        <v>571</v>
      </c>
    </row>
    <row r="71" spans="1:12" x14ac:dyDescent="0.2">
      <c r="A71" t="s">
        <v>322</v>
      </c>
      <c r="B71" t="s">
        <v>323</v>
      </c>
      <c r="C71" t="s">
        <v>66</v>
      </c>
      <c r="D71" t="s">
        <v>272</v>
      </c>
      <c r="E71" t="s">
        <v>273</v>
      </c>
      <c r="F71" t="s">
        <v>274</v>
      </c>
      <c r="G71" t="s">
        <v>579</v>
      </c>
      <c r="H71" t="s">
        <v>588</v>
      </c>
      <c r="I71" t="s">
        <v>568</v>
      </c>
      <c r="J71" t="s">
        <v>569</v>
      </c>
      <c r="K71" t="s">
        <v>574</v>
      </c>
      <c r="L71" t="s">
        <v>578</v>
      </c>
    </row>
    <row r="72" spans="1:12" x14ac:dyDescent="0.2">
      <c r="A72" t="s">
        <v>322</v>
      </c>
      <c r="B72" t="s">
        <v>323</v>
      </c>
      <c r="C72" t="s">
        <v>66</v>
      </c>
      <c r="D72" t="s">
        <v>262</v>
      </c>
      <c r="E72" t="s">
        <v>263</v>
      </c>
      <c r="F72" t="s">
        <v>261</v>
      </c>
      <c r="G72" t="s">
        <v>579</v>
      </c>
      <c r="H72" t="s">
        <v>598</v>
      </c>
      <c r="I72" t="s">
        <v>581</v>
      </c>
      <c r="J72" t="s">
        <v>569</v>
      </c>
      <c r="K72" t="s">
        <v>577</v>
      </c>
      <c r="L72" t="s">
        <v>584</v>
      </c>
    </row>
    <row r="73" spans="1:12" x14ac:dyDescent="0.2">
      <c r="A73" t="s">
        <v>322</v>
      </c>
      <c r="B73" t="s">
        <v>323</v>
      </c>
      <c r="C73" t="s">
        <v>58</v>
      </c>
      <c r="D73" t="s">
        <v>210</v>
      </c>
      <c r="E73" t="s">
        <v>211</v>
      </c>
      <c r="F73" t="s">
        <v>209</v>
      </c>
      <c r="G73" t="s">
        <v>566</v>
      </c>
      <c r="H73" t="s">
        <v>602</v>
      </c>
      <c r="I73" t="s">
        <v>581</v>
      </c>
      <c r="J73" t="s">
        <v>40</v>
      </c>
      <c r="K73" t="s">
        <v>574</v>
      </c>
      <c r="L73" t="s">
        <v>584</v>
      </c>
    </row>
    <row r="74" spans="1:12" x14ac:dyDescent="0.2">
      <c r="A74" t="s">
        <v>322</v>
      </c>
      <c r="B74" t="s">
        <v>323</v>
      </c>
      <c r="C74" t="s">
        <v>58</v>
      </c>
      <c r="D74" t="s">
        <v>201</v>
      </c>
      <c r="E74" t="s">
        <v>202</v>
      </c>
      <c r="F74" t="s">
        <v>203</v>
      </c>
      <c r="G74" t="s">
        <v>579</v>
      </c>
      <c r="H74" t="s">
        <v>597</v>
      </c>
      <c r="I74" t="s">
        <v>583</v>
      </c>
      <c r="J74" t="s">
        <v>40</v>
      </c>
      <c r="K74" t="s">
        <v>570</v>
      </c>
      <c r="L74" t="s">
        <v>578</v>
      </c>
    </row>
    <row r="75" spans="1:12" x14ac:dyDescent="0.2">
      <c r="A75" t="s">
        <v>326</v>
      </c>
      <c r="B75" t="s">
        <v>327</v>
      </c>
      <c r="C75" t="s">
        <v>56</v>
      </c>
      <c r="D75" t="s">
        <v>185</v>
      </c>
      <c r="E75" t="s">
        <v>186</v>
      </c>
      <c r="F75" t="s">
        <v>187</v>
      </c>
      <c r="G75" t="s">
        <v>579</v>
      </c>
      <c r="H75" t="s">
        <v>588</v>
      </c>
      <c r="I75" t="s">
        <v>583</v>
      </c>
      <c r="J75" t="s">
        <v>569</v>
      </c>
      <c r="K75" t="s">
        <v>577</v>
      </c>
      <c r="L75" t="s">
        <v>578</v>
      </c>
    </row>
    <row r="76" spans="1:12" x14ac:dyDescent="0.2">
      <c r="A76" t="s">
        <v>326</v>
      </c>
      <c r="B76" t="s">
        <v>327</v>
      </c>
      <c r="C76" t="s">
        <v>58</v>
      </c>
      <c r="D76" t="s">
        <v>212</v>
      </c>
      <c r="E76" t="s">
        <v>213</v>
      </c>
      <c r="F76" t="s">
        <v>214</v>
      </c>
      <c r="G76" t="s">
        <v>566</v>
      </c>
      <c r="H76" t="s">
        <v>598</v>
      </c>
      <c r="I76" t="s">
        <v>576</v>
      </c>
      <c r="J76" t="s">
        <v>586</v>
      </c>
      <c r="K76" t="s">
        <v>574</v>
      </c>
      <c r="L76" t="s">
        <v>584</v>
      </c>
    </row>
    <row r="77" spans="1:12" x14ac:dyDescent="0.2">
      <c r="A77" t="s">
        <v>326</v>
      </c>
      <c r="B77" t="s">
        <v>327</v>
      </c>
      <c r="C77" t="s">
        <v>58</v>
      </c>
      <c r="D77" t="s">
        <v>207</v>
      </c>
      <c r="E77" t="s">
        <v>208</v>
      </c>
      <c r="F77" t="s">
        <v>209</v>
      </c>
      <c r="G77" t="s">
        <v>587</v>
      </c>
      <c r="H77" t="s">
        <v>594</v>
      </c>
      <c r="I77" t="s">
        <v>568</v>
      </c>
      <c r="J77" t="s">
        <v>586</v>
      </c>
      <c r="K77" t="s">
        <v>577</v>
      </c>
      <c r="L77" t="s">
        <v>578</v>
      </c>
    </row>
    <row r="78" spans="1:12" x14ac:dyDescent="0.2">
      <c r="A78" t="s">
        <v>326</v>
      </c>
      <c r="B78" t="s">
        <v>327</v>
      </c>
      <c r="C78" t="s">
        <v>50</v>
      </c>
      <c r="D78" t="s">
        <v>139</v>
      </c>
      <c r="E78" t="s">
        <v>140</v>
      </c>
      <c r="F78" t="s">
        <v>141</v>
      </c>
      <c r="G78" t="s">
        <v>572</v>
      </c>
      <c r="H78" t="s">
        <v>599</v>
      </c>
      <c r="I78" t="s">
        <v>568</v>
      </c>
      <c r="J78" t="s">
        <v>40</v>
      </c>
      <c r="K78" t="s">
        <v>574</v>
      </c>
      <c r="L78" t="s">
        <v>584</v>
      </c>
    </row>
    <row r="79" spans="1:12" x14ac:dyDescent="0.2">
      <c r="A79" t="s">
        <v>326</v>
      </c>
      <c r="B79" t="s">
        <v>327</v>
      </c>
      <c r="C79" t="s">
        <v>48</v>
      </c>
      <c r="D79" t="s">
        <v>100</v>
      </c>
      <c r="E79" t="s">
        <v>101</v>
      </c>
      <c r="F79" t="s">
        <v>78</v>
      </c>
      <c r="G79" t="s">
        <v>595</v>
      </c>
      <c r="H79" t="s">
        <v>597</v>
      </c>
      <c r="I79" t="s">
        <v>576</v>
      </c>
      <c r="J79" t="s">
        <v>586</v>
      </c>
      <c r="K79" t="s">
        <v>574</v>
      </c>
      <c r="L79" t="s">
        <v>571</v>
      </c>
    </row>
    <row r="80" spans="1:12" x14ac:dyDescent="0.2">
      <c r="A80" t="s">
        <v>326</v>
      </c>
      <c r="B80" t="s">
        <v>327</v>
      </c>
      <c r="C80" t="s">
        <v>48</v>
      </c>
      <c r="D80" t="s">
        <v>116</v>
      </c>
      <c r="E80" t="s">
        <v>117</v>
      </c>
      <c r="F80" t="s">
        <v>118</v>
      </c>
      <c r="G80" t="s">
        <v>595</v>
      </c>
      <c r="H80" t="s">
        <v>592</v>
      </c>
      <c r="I80" t="s">
        <v>583</v>
      </c>
      <c r="J80" t="s">
        <v>40</v>
      </c>
      <c r="K80" t="s">
        <v>574</v>
      </c>
      <c r="L80" t="s">
        <v>584</v>
      </c>
    </row>
    <row r="81" spans="1:12" x14ac:dyDescent="0.2">
      <c r="A81" t="s">
        <v>326</v>
      </c>
      <c r="B81" t="s">
        <v>327</v>
      </c>
      <c r="C81" t="s">
        <v>62</v>
      </c>
      <c r="D81" t="s">
        <v>235</v>
      </c>
      <c r="E81" t="s">
        <v>236</v>
      </c>
      <c r="F81" t="s">
        <v>237</v>
      </c>
      <c r="G81" t="s">
        <v>575</v>
      </c>
      <c r="H81" t="s">
        <v>602</v>
      </c>
      <c r="I81" t="s">
        <v>581</v>
      </c>
      <c r="J81" t="s">
        <v>40</v>
      </c>
      <c r="K81" t="s">
        <v>574</v>
      </c>
      <c r="L81" t="s">
        <v>578</v>
      </c>
    </row>
    <row r="82" spans="1:12" x14ac:dyDescent="0.2">
      <c r="A82" t="s">
        <v>326</v>
      </c>
      <c r="B82" t="s">
        <v>327</v>
      </c>
      <c r="C82" t="s">
        <v>62</v>
      </c>
      <c r="D82" t="s">
        <v>233</v>
      </c>
      <c r="E82" t="s">
        <v>234</v>
      </c>
      <c r="F82" t="s">
        <v>78</v>
      </c>
      <c r="G82" t="s">
        <v>593</v>
      </c>
      <c r="H82" t="s">
        <v>600</v>
      </c>
      <c r="I82" t="s">
        <v>581</v>
      </c>
      <c r="J82" t="s">
        <v>569</v>
      </c>
      <c r="K82" t="s">
        <v>577</v>
      </c>
      <c r="L82" t="s">
        <v>571</v>
      </c>
    </row>
    <row r="83" spans="1:12" x14ac:dyDescent="0.2">
      <c r="A83" t="s">
        <v>328</v>
      </c>
      <c r="B83" t="s">
        <v>329</v>
      </c>
      <c r="C83" t="s">
        <v>58</v>
      </c>
      <c r="D83" t="s">
        <v>212</v>
      </c>
      <c r="E83" t="s">
        <v>213</v>
      </c>
      <c r="F83" t="s">
        <v>214</v>
      </c>
      <c r="G83" t="s">
        <v>593</v>
      </c>
      <c r="H83" t="s">
        <v>580</v>
      </c>
      <c r="I83" t="s">
        <v>589</v>
      </c>
      <c r="J83" t="s">
        <v>586</v>
      </c>
      <c r="K83" t="s">
        <v>570</v>
      </c>
      <c r="L83" t="s">
        <v>578</v>
      </c>
    </row>
    <row r="84" spans="1:12" x14ac:dyDescent="0.2">
      <c r="A84" t="s">
        <v>328</v>
      </c>
      <c r="B84" t="s">
        <v>329</v>
      </c>
      <c r="C84" t="s">
        <v>54</v>
      </c>
      <c r="D84" t="s">
        <v>170</v>
      </c>
      <c r="E84" t="s">
        <v>171</v>
      </c>
      <c r="F84" t="s">
        <v>172</v>
      </c>
      <c r="G84" t="s">
        <v>595</v>
      </c>
      <c r="H84" t="s">
        <v>594</v>
      </c>
      <c r="I84" t="s">
        <v>583</v>
      </c>
      <c r="J84" t="s">
        <v>569</v>
      </c>
      <c r="K84" t="s">
        <v>574</v>
      </c>
      <c r="L84" t="s">
        <v>571</v>
      </c>
    </row>
    <row r="85" spans="1:12" x14ac:dyDescent="0.2">
      <c r="A85" t="s">
        <v>328</v>
      </c>
      <c r="B85" t="s">
        <v>329</v>
      </c>
      <c r="C85" t="s">
        <v>54</v>
      </c>
      <c r="D85" t="s">
        <v>178</v>
      </c>
      <c r="E85" t="s">
        <v>179</v>
      </c>
      <c r="F85" t="s">
        <v>96</v>
      </c>
      <c r="G85" t="s">
        <v>579</v>
      </c>
      <c r="H85" t="s">
        <v>600</v>
      </c>
      <c r="I85" t="s">
        <v>576</v>
      </c>
      <c r="J85" t="s">
        <v>586</v>
      </c>
      <c r="K85" t="s">
        <v>574</v>
      </c>
      <c r="L85" t="s">
        <v>578</v>
      </c>
    </row>
    <row r="86" spans="1:12" x14ac:dyDescent="0.2">
      <c r="A86" t="s">
        <v>328</v>
      </c>
      <c r="B86" t="s">
        <v>329</v>
      </c>
      <c r="C86" t="s">
        <v>54</v>
      </c>
      <c r="D86" t="s">
        <v>176</v>
      </c>
      <c r="E86" t="s">
        <v>177</v>
      </c>
      <c r="F86" t="s">
        <v>78</v>
      </c>
      <c r="G86" t="s">
        <v>579</v>
      </c>
      <c r="H86" t="s">
        <v>585</v>
      </c>
      <c r="I86" t="s">
        <v>581</v>
      </c>
      <c r="J86" t="s">
        <v>586</v>
      </c>
      <c r="K86" t="s">
        <v>570</v>
      </c>
      <c r="L86" t="s">
        <v>578</v>
      </c>
    </row>
    <row r="87" spans="1:12" x14ac:dyDescent="0.2">
      <c r="A87" t="s">
        <v>328</v>
      </c>
      <c r="B87" t="s">
        <v>329</v>
      </c>
      <c r="C87" t="s">
        <v>56</v>
      </c>
      <c r="D87" t="s">
        <v>195</v>
      </c>
      <c r="E87" t="s">
        <v>196</v>
      </c>
      <c r="F87" t="s">
        <v>197</v>
      </c>
      <c r="G87" t="s">
        <v>595</v>
      </c>
      <c r="H87" t="s">
        <v>567</v>
      </c>
      <c r="I87" t="s">
        <v>576</v>
      </c>
      <c r="J87" t="s">
        <v>586</v>
      </c>
      <c r="K87" t="s">
        <v>577</v>
      </c>
      <c r="L87" t="s">
        <v>584</v>
      </c>
    </row>
    <row r="88" spans="1:12" x14ac:dyDescent="0.2">
      <c r="A88" t="s">
        <v>328</v>
      </c>
      <c r="B88" t="s">
        <v>329</v>
      </c>
      <c r="C88" t="s">
        <v>56</v>
      </c>
      <c r="D88" t="s">
        <v>183</v>
      </c>
      <c r="E88" t="s">
        <v>184</v>
      </c>
      <c r="F88" t="s">
        <v>182</v>
      </c>
      <c r="G88" t="s">
        <v>566</v>
      </c>
      <c r="H88" t="s">
        <v>573</v>
      </c>
      <c r="I88" t="s">
        <v>576</v>
      </c>
      <c r="J88" t="s">
        <v>586</v>
      </c>
      <c r="K88" t="s">
        <v>577</v>
      </c>
      <c r="L88" t="s">
        <v>571</v>
      </c>
    </row>
    <row r="89" spans="1:12" x14ac:dyDescent="0.2">
      <c r="A89" t="s">
        <v>328</v>
      </c>
      <c r="B89" t="s">
        <v>329</v>
      </c>
      <c r="C89" t="s">
        <v>62</v>
      </c>
      <c r="D89" t="s">
        <v>233</v>
      </c>
      <c r="E89" t="s">
        <v>234</v>
      </c>
      <c r="F89" t="s">
        <v>78</v>
      </c>
      <c r="G89" t="s">
        <v>566</v>
      </c>
      <c r="H89" t="s">
        <v>567</v>
      </c>
      <c r="I89" t="s">
        <v>589</v>
      </c>
      <c r="J89" t="s">
        <v>40</v>
      </c>
      <c r="K89" t="s">
        <v>574</v>
      </c>
      <c r="L89" t="s">
        <v>584</v>
      </c>
    </row>
    <row r="90" spans="1:12" x14ac:dyDescent="0.2">
      <c r="A90" t="s">
        <v>328</v>
      </c>
      <c r="B90" t="s">
        <v>329</v>
      </c>
      <c r="C90" t="s">
        <v>62</v>
      </c>
      <c r="D90" t="s">
        <v>238</v>
      </c>
      <c r="E90" t="s">
        <v>239</v>
      </c>
      <c r="F90" t="s">
        <v>78</v>
      </c>
      <c r="G90" t="s">
        <v>593</v>
      </c>
      <c r="H90" t="s">
        <v>597</v>
      </c>
      <c r="I90" t="s">
        <v>568</v>
      </c>
      <c r="J90" t="s">
        <v>569</v>
      </c>
      <c r="K90" t="s">
        <v>577</v>
      </c>
      <c r="L90" t="s">
        <v>571</v>
      </c>
    </row>
    <row r="91" spans="1:12" x14ac:dyDescent="0.2">
      <c r="A91" t="s">
        <v>328</v>
      </c>
      <c r="B91" t="s">
        <v>329</v>
      </c>
      <c r="C91" t="s">
        <v>64</v>
      </c>
      <c r="D91" t="s">
        <v>254</v>
      </c>
      <c r="E91" t="s">
        <v>255</v>
      </c>
      <c r="F91" t="s">
        <v>78</v>
      </c>
      <c r="G91" t="s">
        <v>595</v>
      </c>
      <c r="H91" t="s">
        <v>590</v>
      </c>
      <c r="I91" t="s">
        <v>581</v>
      </c>
      <c r="J91" t="s">
        <v>569</v>
      </c>
      <c r="K91" t="s">
        <v>577</v>
      </c>
      <c r="L91" t="s">
        <v>578</v>
      </c>
    </row>
    <row r="92" spans="1:12" x14ac:dyDescent="0.2">
      <c r="A92" t="s">
        <v>328</v>
      </c>
      <c r="B92" t="s">
        <v>329</v>
      </c>
      <c r="C92" t="s">
        <v>64</v>
      </c>
      <c r="D92" t="s">
        <v>246</v>
      </c>
      <c r="E92" t="s">
        <v>247</v>
      </c>
      <c r="F92" t="s">
        <v>248</v>
      </c>
      <c r="G92" t="s">
        <v>575</v>
      </c>
      <c r="H92" t="s">
        <v>594</v>
      </c>
      <c r="I92" t="s">
        <v>583</v>
      </c>
      <c r="J92" t="s">
        <v>586</v>
      </c>
      <c r="K92" t="s">
        <v>577</v>
      </c>
      <c r="L92" t="s">
        <v>571</v>
      </c>
    </row>
    <row r="93" spans="1:12" x14ac:dyDescent="0.2">
      <c r="A93" t="s">
        <v>332</v>
      </c>
      <c r="B93" t="s">
        <v>333</v>
      </c>
      <c r="C93" t="s">
        <v>56</v>
      </c>
      <c r="D93" t="s">
        <v>188</v>
      </c>
      <c r="E93" t="s">
        <v>189</v>
      </c>
      <c r="F93" t="s">
        <v>190</v>
      </c>
      <c r="G93" t="s">
        <v>587</v>
      </c>
      <c r="H93" t="s">
        <v>592</v>
      </c>
      <c r="I93" t="s">
        <v>568</v>
      </c>
      <c r="J93" t="s">
        <v>569</v>
      </c>
      <c r="K93" t="s">
        <v>570</v>
      </c>
      <c r="L93" t="s">
        <v>584</v>
      </c>
    </row>
    <row r="94" spans="1:12" x14ac:dyDescent="0.2">
      <c r="A94" t="s">
        <v>332</v>
      </c>
      <c r="B94" t="s">
        <v>333</v>
      </c>
      <c r="C94" t="s">
        <v>68</v>
      </c>
      <c r="D94" t="s">
        <v>288</v>
      </c>
      <c r="E94" t="s">
        <v>289</v>
      </c>
      <c r="F94" t="s">
        <v>274</v>
      </c>
      <c r="G94" t="s">
        <v>595</v>
      </c>
      <c r="H94" t="s">
        <v>585</v>
      </c>
      <c r="I94" t="s">
        <v>589</v>
      </c>
      <c r="J94" t="s">
        <v>40</v>
      </c>
      <c r="K94" t="s">
        <v>570</v>
      </c>
      <c r="L94" t="s">
        <v>578</v>
      </c>
    </row>
    <row r="95" spans="1:12" x14ac:dyDescent="0.2">
      <c r="A95" t="s">
        <v>332</v>
      </c>
      <c r="B95" t="s">
        <v>333</v>
      </c>
      <c r="C95" t="s">
        <v>68</v>
      </c>
      <c r="D95" t="s">
        <v>282</v>
      </c>
      <c r="E95" t="s">
        <v>283</v>
      </c>
      <c r="F95" t="s">
        <v>284</v>
      </c>
      <c r="G95" t="s">
        <v>587</v>
      </c>
      <c r="H95" t="s">
        <v>580</v>
      </c>
      <c r="I95" t="s">
        <v>568</v>
      </c>
      <c r="J95" t="s">
        <v>569</v>
      </c>
      <c r="K95" t="s">
        <v>570</v>
      </c>
      <c r="L95" t="s">
        <v>584</v>
      </c>
    </row>
    <row r="96" spans="1:12" x14ac:dyDescent="0.2">
      <c r="A96" t="s">
        <v>332</v>
      </c>
      <c r="B96" t="s">
        <v>333</v>
      </c>
      <c r="C96" t="s">
        <v>68</v>
      </c>
      <c r="D96" t="s">
        <v>279</v>
      </c>
      <c r="E96" t="s">
        <v>280</v>
      </c>
      <c r="F96" t="s">
        <v>281</v>
      </c>
      <c r="G96" t="s">
        <v>566</v>
      </c>
      <c r="H96" t="s">
        <v>598</v>
      </c>
      <c r="I96" t="s">
        <v>568</v>
      </c>
      <c r="J96" t="s">
        <v>569</v>
      </c>
      <c r="K96" t="s">
        <v>570</v>
      </c>
      <c r="L96" t="s">
        <v>571</v>
      </c>
    </row>
    <row r="97" spans="1:12" x14ac:dyDescent="0.2">
      <c r="A97" t="s">
        <v>332</v>
      </c>
      <c r="B97" t="s">
        <v>333</v>
      </c>
      <c r="C97" t="s">
        <v>52</v>
      </c>
      <c r="D97" t="s">
        <v>149</v>
      </c>
      <c r="E97" t="s">
        <v>150</v>
      </c>
      <c r="F97" t="s">
        <v>78</v>
      </c>
      <c r="G97" t="s">
        <v>566</v>
      </c>
      <c r="H97" t="s">
        <v>600</v>
      </c>
      <c r="I97" t="s">
        <v>568</v>
      </c>
      <c r="J97" t="s">
        <v>40</v>
      </c>
      <c r="K97" t="s">
        <v>570</v>
      </c>
      <c r="L97" t="s">
        <v>584</v>
      </c>
    </row>
    <row r="98" spans="1:12" x14ac:dyDescent="0.2">
      <c r="A98" t="s">
        <v>332</v>
      </c>
      <c r="B98" t="s">
        <v>333</v>
      </c>
      <c r="C98" t="s">
        <v>52</v>
      </c>
      <c r="D98" t="s">
        <v>158</v>
      </c>
      <c r="E98" t="s">
        <v>159</v>
      </c>
      <c r="F98" t="s">
        <v>160</v>
      </c>
      <c r="G98" t="s">
        <v>572</v>
      </c>
      <c r="H98" t="s">
        <v>597</v>
      </c>
      <c r="I98" t="s">
        <v>568</v>
      </c>
      <c r="J98" t="s">
        <v>586</v>
      </c>
      <c r="K98" t="s">
        <v>574</v>
      </c>
      <c r="L98" t="s">
        <v>578</v>
      </c>
    </row>
    <row r="99" spans="1:12" x14ac:dyDescent="0.2">
      <c r="A99" t="s">
        <v>332</v>
      </c>
      <c r="B99" t="s">
        <v>333</v>
      </c>
      <c r="C99" t="s">
        <v>62</v>
      </c>
      <c r="D99" t="s">
        <v>233</v>
      </c>
      <c r="E99" t="s">
        <v>234</v>
      </c>
      <c r="F99" t="s">
        <v>78</v>
      </c>
      <c r="G99" t="s">
        <v>587</v>
      </c>
      <c r="H99" t="s">
        <v>567</v>
      </c>
      <c r="I99" t="s">
        <v>576</v>
      </c>
      <c r="J99" t="s">
        <v>569</v>
      </c>
      <c r="K99" t="s">
        <v>574</v>
      </c>
      <c r="L99" t="s">
        <v>578</v>
      </c>
    </row>
    <row r="100" spans="1:12" x14ac:dyDescent="0.2">
      <c r="A100" t="s">
        <v>332</v>
      </c>
      <c r="B100" t="s">
        <v>333</v>
      </c>
      <c r="C100" t="s">
        <v>62</v>
      </c>
      <c r="D100" t="s">
        <v>240</v>
      </c>
      <c r="E100" t="s">
        <v>241</v>
      </c>
      <c r="F100" t="s">
        <v>242</v>
      </c>
      <c r="G100" t="s">
        <v>593</v>
      </c>
      <c r="H100" t="s">
        <v>599</v>
      </c>
      <c r="I100" t="s">
        <v>581</v>
      </c>
      <c r="J100" t="s">
        <v>40</v>
      </c>
      <c r="K100" t="s">
        <v>570</v>
      </c>
      <c r="L100" t="s">
        <v>571</v>
      </c>
    </row>
    <row r="101" spans="1:12" x14ac:dyDescent="0.2">
      <c r="A101" t="s">
        <v>332</v>
      </c>
      <c r="B101" t="s">
        <v>333</v>
      </c>
      <c r="C101" t="s">
        <v>60</v>
      </c>
      <c r="D101" t="s">
        <v>227</v>
      </c>
      <c r="E101" t="s">
        <v>228</v>
      </c>
      <c r="F101" t="s">
        <v>229</v>
      </c>
      <c r="G101" t="s">
        <v>587</v>
      </c>
      <c r="H101" t="s">
        <v>596</v>
      </c>
      <c r="I101" t="s">
        <v>581</v>
      </c>
      <c r="J101" t="s">
        <v>586</v>
      </c>
      <c r="K101" t="s">
        <v>577</v>
      </c>
      <c r="L101" t="s">
        <v>584</v>
      </c>
    </row>
    <row r="102" spans="1:12" x14ac:dyDescent="0.2">
      <c r="A102" t="s">
        <v>332</v>
      </c>
      <c r="B102" t="s">
        <v>333</v>
      </c>
      <c r="C102" t="s">
        <v>60</v>
      </c>
      <c r="D102" t="s">
        <v>215</v>
      </c>
      <c r="E102" t="s">
        <v>216</v>
      </c>
      <c r="F102" t="s">
        <v>217</v>
      </c>
      <c r="G102" t="s">
        <v>566</v>
      </c>
      <c r="H102" t="s">
        <v>597</v>
      </c>
      <c r="I102" t="s">
        <v>576</v>
      </c>
      <c r="J102" t="s">
        <v>569</v>
      </c>
      <c r="K102" t="s">
        <v>574</v>
      </c>
      <c r="L102" t="s">
        <v>571</v>
      </c>
    </row>
    <row r="103" spans="1:12" x14ac:dyDescent="0.2">
      <c r="A103" t="s">
        <v>334</v>
      </c>
      <c r="B103" t="s">
        <v>320</v>
      </c>
      <c r="C103" t="s">
        <v>62</v>
      </c>
      <c r="D103" t="s">
        <v>238</v>
      </c>
      <c r="E103" t="s">
        <v>239</v>
      </c>
      <c r="F103" t="s">
        <v>78</v>
      </c>
      <c r="G103" t="s">
        <v>572</v>
      </c>
      <c r="H103" t="s">
        <v>602</v>
      </c>
      <c r="I103" t="s">
        <v>576</v>
      </c>
      <c r="J103" t="s">
        <v>586</v>
      </c>
      <c r="K103" t="s">
        <v>574</v>
      </c>
      <c r="L103" t="s">
        <v>571</v>
      </c>
    </row>
    <row r="104" spans="1:12" x14ac:dyDescent="0.2">
      <c r="A104" t="s">
        <v>334</v>
      </c>
      <c r="B104" t="s">
        <v>320</v>
      </c>
      <c r="C104" t="s">
        <v>62</v>
      </c>
      <c r="D104" t="s">
        <v>240</v>
      </c>
      <c r="E104" t="s">
        <v>241</v>
      </c>
      <c r="F104" t="s">
        <v>242</v>
      </c>
      <c r="G104" t="s">
        <v>595</v>
      </c>
      <c r="H104" t="s">
        <v>596</v>
      </c>
      <c r="I104" t="s">
        <v>576</v>
      </c>
      <c r="J104" t="s">
        <v>40</v>
      </c>
      <c r="K104" t="s">
        <v>570</v>
      </c>
      <c r="L104" t="s">
        <v>584</v>
      </c>
    </row>
    <row r="105" spans="1:12" x14ac:dyDescent="0.2">
      <c r="A105" t="s">
        <v>334</v>
      </c>
      <c r="B105" t="s">
        <v>320</v>
      </c>
      <c r="C105" t="s">
        <v>64</v>
      </c>
      <c r="D105" t="s">
        <v>254</v>
      </c>
      <c r="E105" t="s">
        <v>255</v>
      </c>
      <c r="F105" t="s">
        <v>78</v>
      </c>
      <c r="G105" t="s">
        <v>593</v>
      </c>
      <c r="H105" t="s">
        <v>600</v>
      </c>
      <c r="I105" t="s">
        <v>583</v>
      </c>
      <c r="J105" t="s">
        <v>40</v>
      </c>
      <c r="K105" t="s">
        <v>574</v>
      </c>
      <c r="L105" t="s">
        <v>571</v>
      </c>
    </row>
    <row r="106" spans="1:12" x14ac:dyDescent="0.2">
      <c r="A106" t="s">
        <v>334</v>
      </c>
      <c r="B106" t="s">
        <v>320</v>
      </c>
      <c r="C106" t="s">
        <v>64</v>
      </c>
      <c r="D106" t="s">
        <v>256</v>
      </c>
      <c r="E106" t="s">
        <v>257</v>
      </c>
      <c r="F106" t="s">
        <v>258</v>
      </c>
      <c r="G106" t="s">
        <v>579</v>
      </c>
      <c r="H106" t="s">
        <v>590</v>
      </c>
      <c r="I106" t="s">
        <v>583</v>
      </c>
      <c r="J106" t="s">
        <v>40</v>
      </c>
      <c r="K106" t="s">
        <v>570</v>
      </c>
      <c r="L106" t="s">
        <v>571</v>
      </c>
    </row>
    <row r="107" spans="1:12" x14ac:dyDescent="0.2">
      <c r="A107" t="s">
        <v>334</v>
      </c>
      <c r="B107" t="s">
        <v>320</v>
      </c>
      <c r="C107" t="s">
        <v>48</v>
      </c>
      <c r="D107" t="s">
        <v>102</v>
      </c>
      <c r="E107" t="s">
        <v>103</v>
      </c>
      <c r="F107" t="s">
        <v>96</v>
      </c>
      <c r="G107" t="s">
        <v>572</v>
      </c>
      <c r="H107" t="s">
        <v>597</v>
      </c>
      <c r="I107" t="s">
        <v>581</v>
      </c>
      <c r="J107" t="s">
        <v>586</v>
      </c>
      <c r="K107" t="s">
        <v>570</v>
      </c>
      <c r="L107" t="s">
        <v>578</v>
      </c>
    </row>
    <row r="108" spans="1:12" x14ac:dyDescent="0.2">
      <c r="A108" t="s">
        <v>334</v>
      </c>
      <c r="B108" t="s">
        <v>320</v>
      </c>
      <c r="C108" t="s">
        <v>48</v>
      </c>
      <c r="D108" t="s">
        <v>116</v>
      </c>
      <c r="E108" t="s">
        <v>117</v>
      </c>
      <c r="F108" t="s">
        <v>118</v>
      </c>
      <c r="G108" t="s">
        <v>572</v>
      </c>
      <c r="H108" t="s">
        <v>600</v>
      </c>
      <c r="I108" t="s">
        <v>576</v>
      </c>
      <c r="J108" t="s">
        <v>40</v>
      </c>
      <c r="K108" t="s">
        <v>574</v>
      </c>
      <c r="L108" t="s">
        <v>584</v>
      </c>
    </row>
    <row r="109" spans="1:12" x14ac:dyDescent="0.2">
      <c r="A109" t="s">
        <v>334</v>
      </c>
      <c r="B109" t="s">
        <v>320</v>
      </c>
      <c r="C109" t="s">
        <v>68</v>
      </c>
      <c r="D109" t="s">
        <v>285</v>
      </c>
      <c r="E109" t="s">
        <v>286</v>
      </c>
      <c r="F109" t="s">
        <v>287</v>
      </c>
      <c r="G109" t="s">
        <v>587</v>
      </c>
      <c r="H109" t="s">
        <v>585</v>
      </c>
      <c r="I109" t="s">
        <v>583</v>
      </c>
      <c r="J109" t="s">
        <v>586</v>
      </c>
      <c r="K109" t="s">
        <v>570</v>
      </c>
      <c r="L109" t="s">
        <v>571</v>
      </c>
    </row>
    <row r="110" spans="1:12" x14ac:dyDescent="0.2">
      <c r="A110" t="s">
        <v>334</v>
      </c>
      <c r="B110" t="s">
        <v>320</v>
      </c>
      <c r="C110" t="s">
        <v>60</v>
      </c>
      <c r="D110" t="s">
        <v>227</v>
      </c>
      <c r="E110" t="s">
        <v>228</v>
      </c>
      <c r="F110" t="s">
        <v>229</v>
      </c>
      <c r="G110" t="s">
        <v>593</v>
      </c>
      <c r="H110" t="s">
        <v>591</v>
      </c>
      <c r="I110" t="s">
        <v>568</v>
      </c>
      <c r="J110" t="s">
        <v>569</v>
      </c>
      <c r="K110" t="s">
        <v>577</v>
      </c>
      <c r="L110" t="s">
        <v>584</v>
      </c>
    </row>
    <row r="111" spans="1:12" x14ac:dyDescent="0.2">
      <c r="A111" t="s">
        <v>335</v>
      </c>
      <c r="B111" t="s">
        <v>323</v>
      </c>
      <c r="C111" t="s">
        <v>56</v>
      </c>
      <c r="D111" t="s">
        <v>185</v>
      </c>
      <c r="E111" t="s">
        <v>186</v>
      </c>
      <c r="F111" t="s">
        <v>187</v>
      </c>
      <c r="G111" t="s">
        <v>593</v>
      </c>
      <c r="H111" t="s">
        <v>590</v>
      </c>
      <c r="I111" t="s">
        <v>576</v>
      </c>
      <c r="J111" t="s">
        <v>569</v>
      </c>
      <c r="K111" t="s">
        <v>570</v>
      </c>
      <c r="L111" t="s">
        <v>584</v>
      </c>
    </row>
    <row r="112" spans="1:12" x14ac:dyDescent="0.2">
      <c r="A112" t="s">
        <v>335</v>
      </c>
      <c r="B112" t="s">
        <v>323</v>
      </c>
      <c r="C112" t="s">
        <v>56</v>
      </c>
      <c r="D112" t="s">
        <v>188</v>
      </c>
      <c r="E112" t="s">
        <v>189</v>
      </c>
      <c r="F112" t="s">
        <v>190</v>
      </c>
      <c r="G112" t="s">
        <v>595</v>
      </c>
      <c r="H112" t="s">
        <v>567</v>
      </c>
      <c r="I112" t="s">
        <v>583</v>
      </c>
      <c r="J112" t="s">
        <v>586</v>
      </c>
      <c r="K112" t="s">
        <v>570</v>
      </c>
      <c r="L112" t="s">
        <v>578</v>
      </c>
    </row>
    <row r="113" spans="1:12" x14ac:dyDescent="0.2">
      <c r="A113" t="s">
        <v>335</v>
      </c>
      <c r="B113" t="s">
        <v>323</v>
      </c>
      <c r="C113" t="s">
        <v>52</v>
      </c>
      <c r="D113" t="s">
        <v>142</v>
      </c>
      <c r="E113" t="s">
        <v>143</v>
      </c>
      <c r="F113" t="s">
        <v>144</v>
      </c>
      <c r="G113" t="s">
        <v>575</v>
      </c>
      <c r="H113" t="s">
        <v>588</v>
      </c>
      <c r="I113" t="s">
        <v>589</v>
      </c>
      <c r="J113" t="s">
        <v>40</v>
      </c>
      <c r="K113" t="s">
        <v>570</v>
      </c>
      <c r="L113" t="s">
        <v>584</v>
      </c>
    </row>
    <row r="114" spans="1:12" x14ac:dyDescent="0.2">
      <c r="A114" t="s">
        <v>335</v>
      </c>
      <c r="B114" t="s">
        <v>323</v>
      </c>
      <c r="C114" t="s">
        <v>52</v>
      </c>
      <c r="D114" t="s">
        <v>156</v>
      </c>
      <c r="E114" t="s">
        <v>157</v>
      </c>
      <c r="F114" t="s">
        <v>78</v>
      </c>
      <c r="G114" t="s">
        <v>595</v>
      </c>
      <c r="H114" t="s">
        <v>588</v>
      </c>
      <c r="I114" t="s">
        <v>568</v>
      </c>
      <c r="J114" t="s">
        <v>40</v>
      </c>
      <c r="K114" t="s">
        <v>574</v>
      </c>
      <c r="L114" t="s">
        <v>578</v>
      </c>
    </row>
    <row r="115" spans="1:12" x14ac:dyDescent="0.2">
      <c r="A115" t="s">
        <v>335</v>
      </c>
      <c r="B115" t="s">
        <v>323</v>
      </c>
      <c r="C115" t="s">
        <v>52</v>
      </c>
      <c r="D115" t="s">
        <v>149</v>
      </c>
      <c r="E115" t="s">
        <v>150</v>
      </c>
      <c r="F115" t="s">
        <v>78</v>
      </c>
      <c r="G115" t="s">
        <v>579</v>
      </c>
      <c r="H115" t="s">
        <v>573</v>
      </c>
      <c r="I115" t="s">
        <v>568</v>
      </c>
      <c r="J115" t="s">
        <v>569</v>
      </c>
      <c r="K115" t="s">
        <v>570</v>
      </c>
      <c r="L115" t="s">
        <v>571</v>
      </c>
    </row>
    <row r="116" spans="1:12" x14ac:dyDescent="0.2">
      <c r="A116" t="s">
        <v>335</v>
      </c>
      <c r="B116" t="s">
        <v>323</v>
      </c>
      <c r="C116" t="s">
        <v>58</v>
      </c>
      <c r="D116" t="s">
        <v>204</v>
      </c>
      <c r="E116" t="s">
        <v>205</v>
      </c>
      <c r="F116" t="s">
        <v>206</v>
      </c>
      <c r="G116" t="s">
        <v>579</v>
      </c>
      <c r="H116" t="s">
        <v>596</v>
      </c>
      <c r="I116" t="s">
        <v>581</v>
      </c>
      <c r="J116" t="s">
        <v>40</v>
      </c>
      <c r="K116" t="s">
        <v>574</v>
      </c>
      <c r="L116" t="s">
        <v>584</v>
      </c>
    </row>
    <row r="117" spans="1:12" x14ac:dyDescent="0.2">
      <c r="A117" t="s">
        <v>335</v>
      </c>
      <c r="B117" t="s">
        <v>323</v>
      </c>
      <c r="C117" t="s">
        <v>58</v>
      </c>
      <c r="D117" t="s">
        <v>207</v>
      </c>
      <c r="E117" t="s">
        <v>208</v>
      </c>
      <c r="F117" t="s">
        <v>209</v>
      </c>
      <c r="G117" t="s">
        <v>572</v>
      </c>
      <c r="H117" t="s">
        <v>582</v>
      </c>
      <c r="I117" t="s">
        <v>583</v>
      </c>
      <c r="J117" t="s">
        <v>40</v>
      </c>
      <c r="K117" t="s">
        <v>577</v>
      </c>
      <c r="L117" t="s">
        <v>571</v>
      </c>
    </row>
    <row r="118" spans="1:12" x14ac:dyDescent="0.2">
      <c r="A118" t="s">
        <v>335</v>
      </c>
      <c r="B118" t="s">
        <v>323</v>
      </c>
      <c r="C118" t="s">
        <v>64</v>
      </c>
      <c r="D118" t="s">
        <v>256</v>
      </c>
      <c r="E118" t="s">
        <v>257</v>
      </c>
      <c r="F118" t="s">
        <v>258</v>
      </c>
      <c r="G118" t="s">
        <v>595</v>
      </c>
      <c r="H118" t="s">
        <v>590</v>
      </c>
      <c r="I118" t="s">
        <v>568</v>
      </c>
      <c r="J118" t="s">
        <v>569</v>
      </c>
      <c r="K118" t="s">
        <v>577</v>
      </c>
      <c r="L118" t="s">
        <v>584</v>
      </c>
    </row>
    <row r="119" spans="1:12" x14ac:dyDescent="0.2">
      <c r="A119" t="s">
        <v>335</v>
      </c>
      <c r="B119" t="s">
        <v>323</v>
      </c>
      <c r="C119" t="s">
        <v>64</v>
      </c>
      <c r="D119" t="s">
        <v>254</v>
      </c>
      <c r="E119" t="s">
        <v>255</v>
      </c>
      <c r="F119" t="s">
        <v>78</v>
      </c>
      <c r="G119" t="s">
        <v>595</v>
      </c>
      <c r="H119" t="s">
        <v>590</v>
      </c>
      <c r="I119" t="s">
        <v>576</v>
      </c>
      <c r="J119" t="s">
        <v>586</v>
      </c>
      <c r="K119" t="s">
        <v>574</v>
      </c>
      <c r="L119" t="s">
        <v>571</v>
      </c>
    </row>
    <row r="120" spans="1:12" x14ac:dyDescent="0.2">
      <c r="A120" t="s">
        <v>335</v>
      </c>
      <c r="B120" t="s">
        <v>323</v>
      </c>
      <c r="C120" t="s">
        <v>60</v>
      </c>
      <c r="D120" t="s">
        <v>215</v>
      </c>
      <c r="E120" t="s">
        <v>216</v>
      </c>
      <c r="F120" t="s">
        <v>217</v>
      </c>
      <c r="G120" t="s">
        <v>575</v>
      </c>
      <c r="H120" t="s">
        <v>597</v>
      </c>
      <c r="I120" t="s">
        <v>576</v>
      </c>
      <c r="J120" t="s">
        <v>569</v>
      </c>
      <c r="K120" t="s">
        <v>574</v>
      </c>
      <c r="L120" t="s">
        <v>578</v>
      </c>
    </row>
    <row r="121" spans="1:12" x14ac:dyDescent="0.2">
      <c r="A121" t="s">
        <v>336</v>
      </c>
      <c r="B121" t="s">
        <v>337</v>
      </c>
      <c r="C121" t="s">
        <v>60</v>
      </c>
      <c r="D121" t="s">
        <v>215</v>
      </c>
      <c r="E121" t="s">
        <v>216</v>
      </c>
      <c r="F121" t="s">
        <v>217</v>
      </c>
      <c r="G121" t="s">
        <v>575</v>
      </c>
      <c r="H121" t="s">
        <v>596</v>
      </c>
      <c r="I121" t="s">
        <v>583</v>
      </c>
      <c r="J121" t="s">
        <v>586</v>
      </c>
      <c r="K121" t="s">
        <v>574</v>
      </c>
      <c r="L121" t="s">
        <v>571</v>
      </c>
    </row>
    <row r="122" spans="1:12" x14ac:dyDescent="0.2">
      <c r="A122" t="s">
        <v>336</v>
      </c>
      <c r="B122" t="s">
        <v>337</v>
      </c>
      <c r="C122" t="s">
        <v>60</v>
      </c>
      <c r="D122" t="s">
        <v>221</v>
      </c>
      <c r="E122" t="s">
        <v>222</v>
      </c>
      <c r="F122" t="s">
        <v>223</v>
      </c>
      <c r="G122" t="s">
        <v>575</v>
      </c>
      <c r="H122" t="s">
        <v>594</v>
      </c>
      <c r="I122" t="s">
        <v>589</v>
      </c>
      <c r="J122" t="s">
        <v>40</v>
      </c>
      <c r="K122" t="s">
        <v>577</v>
      </c>
      <c r="L122" t="s">
        <v>578</v>
      </c>
    </row>
    <row r="123" spans="1:12" x14ac:dyDescent="0.2">
      <c r="A123" t="s">
        <v>336</v>
      </c>
      <c r="B123" t="s">
        <v>337</v>
      </c>
      <c r="C123" t="s">
        <v>56</v>
      </c>
      <c r="D123" t="s">
        <v>193</v>
      </c>
      <c r="E123" t="s">
        <v>194</v>
      </c>
      <c r="F123" t="s">
        <v>78</v>
      </c>
      <c r="G123" t="s">
        <v>566</v>
      </c>
      <c r="H123" t="s">
        <v>580</v>
      </c>
      <c r="I123" t="s">
        <v>589</v>
      </c>
      <c r="J123" t="s">
        <v>586</v>
      </c>
      <c r="K123" t="s">
        <v>577</v>
      </c>
      <c r="L123" t="s">
        <v>578</v>
      </c>
    </row>
    <row r="124" spans="1:12" x14ac:dyDescent="0.2">
      <c r="A124" t="s">
        <v>336</v>
      </c>
      <c r="B124" t="s">
        <v>337</v>
      </c>
      <c r="C124" t="s">
        <v>50</v>
      </c>
      <c r="D124" t="s">
        <v>130</v>
      </c>
      <c r="E124" t="s">
        <v>131</v>
      </c>
      <c r="F124" t="s">
        <v>78</v>
      </c>
      <c r="G124" t="s">
        <v>587</v>
      </c>
      <c r="H124" t="s">
        <v>567</v>
      </c>
      <c r="I124" t="s">
        <v>576</v>
      </c>
      <c r="J124" t="s">
        <v>569</v>
      </c>
      <c r="K124" t="s">
        <v>570</v>
      </c>
      <c r="L124" t="s">
        <v>571</v>
      </c>
    </row>
    <row r="125" spans="1:12" x14ac:dyDescent="0.2">
      <c r="A125" t="s">
        <v>336</v>
      </c>
      <c r="B125" t="s">
        <v>337</v>
      </c>
      <c r="C125" t="s">
        <v>50</v>
      </c>
      <c r="D125" t="s">
        <v>125</v>
      </c>
      <c r="E125" t="s">
        <v>126</v>
      </c>
      <c r="F125" t="s">
        <v>78</v>
      </c>
      <c r="G125" t="s">
        <v>575</v>
      </c>
      <c r="H125" t="s">
        <v>580</v>
      </c>
      <c r="I125" t="s">
        <v>581</v>
      </c>
      <c r="J125" t="s">
        <v>40</v>
      </c>
      <c r="K125" t="s">
        <v>570</v>
      </c>
      <c r="L125" t="s">
        <v>578</v>
      </c>
    </row>
    <row r="126" spans="1:12" x14ac:dyDescent="0.2">
      <c r="A126" t="s">
        <v>336</v>
      </c>
      <c r="B126" t="s">
        <v>337</v>
      </c>
      <c r="C126" t="s">
        <v>62</v>
      </c>
      <c r="D126" t="s">
        <v>243</v>
      </c>
      <c r="E126" t="s">
        <v>244</v>
      </c>
      <c r="F126" t="s">
        <v>245</v>
      </c>
      <c r="G126" t="s">
        <v>566</v>
      </c>
      <c r="H126" t="s">
        <v>592</v>
      </c>
      <c r="I126" t="s">
        <v>581</v>
      </c>
      <c r="J126" t="s">
        <v>586</v>
      </c>
      <c r="K126" t="s">
        <v>577</v>
      </c>
      <c r="L126" t="s">
        <v>578</v>
      </c>
    </row>
    <row r="127" spans="1:12" x14ac:dyDescent="0.2">
      <c r="A127" t="s">
        <v>336</v>
      </c>
      <c r="B127" t="s">
        <v>337</v>
      </c>
      <c r="C127" t="s">
        <v>62</v>
      </c>
      <c r="D127" t="s">
        <v>235</v>
      </c>
      <c r="E127" t="s">
        <v>236</v>
      </c>
      <c r="F127" t="s">
        <v>237</v>
      </c>
      <c r="G127" t="s">
        <v>575</v>
      </c>
      <c r="H127" t="s">
        <v>573</v>
      </c>
      <c r="I127" t="s">
        <v>576</v>
      </c>
      <c r="J127" t="s">
        <v>40</v>
      </c>
      <c r="K127" t="s">
        <v>570</v>
      </c>
      <c r="L127" t="s">
        <v>571</v>
      </c>
    </row>
    <row r="128" spans="1:12" x14ac:dyDescent="0.2">
      <c r="A128" t="s">
        <v>336</v>
      </c>
      <c r="B128" t="s">
        <v>337</v>
      </c>
      <c r="C128" t="s">
        <v>52</v>
      </c>
      <c r="D128" t="s">
        <v>154</v>
      </c>
      <c r="E128" t="s">
        <v>155</v>
      </c>
      <c r="F128" t="s">
        <v>96</v>
      </c>
      <c r="G128" t="s">
        <v>595</v>
      </c>
      <c r="H128" t="s">
        <v>596</v>
      </c>
      <c r="I128" t="s">
        <v>583</v>
      </c>
      <c r="J128" t="s">
        <v>586</v>
      </c>
      <c r="K128" t="s">
        <v>570</v>
      </c>
      <c r="L128" t="s">
        <v>584</v>
      </c>
    </row>
    <row r="129" spans="1:12" x14ac:dyDescent="0.2">
      <c r="A129" t="s">
        <v>336</v>
      </c>
      <c r="B129" t="s">
        <v>337</v>
      </c>
      <c r="C129" t="s">
        <v>52</v>
      </c>
      <c r="D129" t="s">
        <v>151</v>
      </c>
      <c r="E129" t="s">
        <v>152</v>
      </c>
      <c r="F129" t="s">
        <v>153</v>
      </c>
      <c r="G129" t="s">
        <v>579</v>
      </c>
      <c r="H129" t="s">
        <v>591</v>
      </c>
      <c r="I129" t="s">
        <v>583</v>
      </c>
      <c r="J129" t="s">
        <v>40</v>
      </c>
      <c r="K129" t="s">
        <v>574</v>
      </c>
      <c r="L129" t="s">
        <v>584</v>
      </c>
    </row>
    <row r="130" spans="1:12" x14ac:dyDescent="0.2">
      <c r="A130" t="s">
        <v>339</v>
      </c>
      <c r="B130" t="s">
        <v>340</v>
      </c>
      <c r="C130" t="s">
        <v>52</v>
      </c>
      <c r="D130" t="s">
        <v>158</v>
      </c>
      <c r="E130" t="s">
        <v>159</v>
      </c>
      <c r="F130" t="s">
        <v>160</v>
      </c>
      <c r="G130" t="s">
        <v>593</v>
      </c>
      <c r="H130" t="s">
        <v>600</v>
      </c>
      <c r="I130" t="s">
        <v>583</v>
      </c>
      <c r="J130" t="s">
        <v>569</v>
      </c>
      <c r="K130" t="s">
        <v>574</v>
      </c>
      <c r="L130" t="s">
        <v>578</v>
      </c>
    </row>
    <row r="131" spans="1:12" x14ac:dyDescent="0.2">
      <c r="A131" t="s">
        <v>339</v>
      </c>
      <c r="B131" t="s">
        <v>340</v>
      </c>
      <c r="C131" t="s">
        <v>52</v>
      </c>
      <c r="D131" t="s">
        <v>147</v>
      </c>
      <c r="E131" t="s">
        <v>148</v>
      </c>
      <c r="F131" t="s">
        <v>78</v>
      </c>
      <c r="G131" t="s">
        <v>587</v>
      </c>
      <c r="H131" t="s">
        <v>582</v>
      </c>
      <c r="I131" t="s">
        <v>568</v>
      </c>
      <c r="J131" t="s">
        <v>569</v>
      </c>
      <c r="K131" t="s">
        <v>574</v>
      </c>
      <c r="L131" t="s">
        <v>578</v>
      </c>
    </row>
    <row r="132" spans="1:12" x14ac:dyDescent="0.2">
      <c r="A132" t="s">
        <v>339</v>
      </c>
      <c r="B132" t="s">
        <v>340</v>
      </c>
      <c r="C132" t="s">
        <v>52</v>
      </c>
      <c r="D132" t="s">
        <v>145</v>
      </c>
      <c r="E132" t="s">
        <v>146</v>
      </c>
      <c r="F132" t="s">
        <v>78</v>
      </c>
      <c r="G132" t="s">
        <v>566</v>
      </c>
      <c r="H132" t="s">
        <v>582</v>
      </c>
      <c r="I132" t="s">
        <v>581</v>
      </c>
      <c r="J132" t="s">
        <v>569</v>
      </c>
      <c r="K132" t="s">
        <v>577</v>
      </c>
      <c r="L132" t="s">
        <v>578</v>
      </c>
    </row>
    <row r="133" spans="1:12" x14ac:dyDescent="0.2">
      <c r="A133" t="s">
        <v>339</v>
      </c>
      <c r="B133" t="s">
        <v>340</v>
      </c>
      <c r="C133" t="s">
        <v>60</v>
      </c>
      <c r="D133" t="s">
        <v>215</v>
      </c>
      <c r="E133" t="s">
        <v>216</v>
      </c>
      <c r="F133" t="s">
        <v>217</v>
      </c>
      <c r="G133" t="s">
        <v>572</v>
      </c>
      <c r="H133" t="s">
        <v>599</v>
      </c>
      <c r="I133" t="s">
        <v>589</v>
      </c>
      <c r="J133" t="s">
        <v>569</v>
      </c>
      <c r="K133" t="s">
        <v>577</v>
      </c>
      <c r="L133" t="s">
        <v>571</v>
      </c>
    </row>
    <row r="134" spans="1:12" x14ac:dyDescent="0.2">
      <c r="A134" t="s">
        <v>339</v>
      </c>
      <c r="B134" t="s">
        <v>340</v>
      </c>
      <c r="C134" t="s">
        <v>60</v>
      </c>
      <c r="D134" t="s">
        <v>221</v>
      </c>
      <c r="E134" t="s">
        <v>222</v>
      </c>
      <c r="F134" t="s">
        <v>223</v>
      </c>
      <c r="G134" t="s">
        <v>579</v>
      </c>
      <c r="H134" t="s">
        <v>573</v>
      </c>
      <c r="I134" t="s">
        <v>576</v>
      </c>
      <c r="J134" t="s">
        <v>569</v>
      </c>
      <c r="K134" t="s">
        <v>574</v>
      </c>
      <c r="L134" t="s">
        <v>571</v>
      </c>
    </row>
    <row r="135" spans="1:12" x14ac:dyDescent="0.2">
      <c r="A135" t="s">
        <v>339</v>
      </c>
      <c r="B135" t="s">
        <v>340</v>
      </c>
      <c r="C135" t="s">
        <v>50</v>
      </c>
      <c r="D135" t="s">
        <v>125</v>
      </c>
      <c r="E135" t="s">
        <v>126</v>
      </c>
      <c r="F135" t="s">
        <v>78</v>
      </c>
      <c r="G135" t="s">
        <v>575</v>
      </c>
      <c r="H135" t="s">
        <v>567</v>
      </c>
      <c r="I135" t="s">
        <v>581</v>
      </c>
      <c r="J135" t="s">
        <v>40</v>
      </c>
      <c r="K135" t="s">
        <v>570</v>
      </c>
      <c r="L135" t="s">
        <v>571</v>
      </c>
    </row>
    <row r="136" spans="1:12" x14ac:dyDescent="0.2">
      <c r="A136" t="s">
        <v>339</v>
      </c>
      <c r="B136" t="s">
        <v>340</v>
      </c>
      <c r="C136" t="s">
        <v>50</v>
      </c>
      <c r="D136" t="s">
        <v>119</v>
      </c>
      <c r="E136" t="s">
        <v>120</v>
      </c>
      <c r="F136" t="s">
        <v>121</v>
      </c>
      <c r="G136" t="s">
        <v>575</v>
      </c>
      <c r="H136" t="s">
        <v>582</v>
      </c>
      <c r="I136" t="s">
        <v>583</v>
      </c>
      <c r="J136" t="s">
        <v>40</v>
      </c>
      <c r="K136" t="s">
        <v>577</v>
      </c>
      <c r="L136" t="s">
        <v>578</v>
      </c>
    </row>
    <row r="137" spans="1:12" x14ac:dyDescent="0.2">
      <c r="A137" t="s">
        <v>339</v>
      </c>
      <c r="B137" t="s">
        <v>340</v>
      </c>
      <c r="C137" t="s">
        <v>48</v>
      </c>
      <c r="D137" t="s">
        <v>102</v>
      </c>
      <c r="E137" t="s">
        <v>103</v>
      </c>
      <c r="F137" t="s">
        <v>96</v>
      </c>
      <c r="G137" t="s">
        <v>587</v>
      </c>
      <c r="H137" t="s">
        <v>588</v>
      </c>
      <c r="I137" t="s">
        <v>583</v>
      </c>
      <c r="J137" t="s">
        <v>569</v>
      </c>
      <c r="K137" t="s">
        <v>577</v>
      </c>
      <c r="L137" t="s">
        <v>571</v>
      </c>
    </row>
    <row r="138" spans="1:12" x14ac:dyDescent="0.2">
      <c r="A138" t="s">
        <v>339</v>
      </c>
      <c r="B138" t="s">
        <v>340</v>
      </c>
      <c r="C138" t="s">
        <v>48</v>
      </c>
      <c r="D138" t="s">
        <v>107</v>
      </c>
      <c r="E138" t="s">
        <v>108</v>
      </c>
      <c r="F138" t="s">
        <v>109</v>
      </c>
      <c r="G138" t="s">
        <v>575</v>
      </c>
      <c r="H138" t="s">
        <v>585</v>
      </c>
      <c r="I138" t="s">
        <v>568</v>
      </c>
      <c r="J138" t="s">
        <v>569</v>
      </c>
      <c r="K138" t="s">
        <v>577</v>
      </c>
      <c r="L138" t="s">
        <v>578</v>
      </c>
    </row>
    <row r="139" spans="1:12" x14ac:dyDescent="0.2">
      <c r="A139" t="s">
        <v>339</v>
      </c>
      <c r="B139" t="s">
        <v>340</v>
      </c>
      <c r="C139" t="s">
        <v>62</v>
      </c>
      <c r="D139" t="s">
        <v>238</v>
      </c>
      <c r="E139" t="s">
        <v>239</v>
      </c>
      <c r="F139" t="s">
        <v>78</v>
      </c>
      <c r="G139" t="s">
        <v>579</v>
      </c>
      <c r="H139" t="s">
        <v>594</v>
      </c>
      <c r="I139" t="s">
        <v>583</v>
      </c>
      <c r="J139" t="s">
        <v>586</v>
      </c>
      <c r="K139" t="s">
        <v>570</v>
      </c>
      <c r="L139" t="s">
        <v>571</v>
      </c>
    </row>
    <row r="140" spans="1:12" x14ac:dyDescent="0.2">
      <c r="A140" t="s">
        <v>339</v>
      </c>
      <c r="B140" t="s">
        <v>340</v>
      </c>
      <c r="C140" t="s">
        <v>62</v>
      </c>
      <c r="D140" t="s">
        <v>240</v>
      </c>
      <c r="E140" t="s">
        <v>241</v>
      </c>
      <c r="F140" t="s">
        <v>242</v>
      </c>
      <c r="G140" t="s">
        <v>575</v>
      </c>
      <c r="H140" t="s">
        <v>597</v>
      </c>
      <c r="I140" t="s">
        <v>589</v>
      </c>
      <c r="J140" t="s">
        <v>569</v>
      </c>
      <c r="K140" t="s">
        <v>577</v>
      </c>
      <c r="L140" t="s">
        <v>571</v>
      </c>
    </row>
    <row r="141" spans="1:12" x14ac:dyDescent="0.2">
      <c r="A141" t="s">
        <v>342</v>
      </c>
      <c r="B141" t="s">
        <v>343</v>
      </c>
      <c r="C141" t="s">
        <v>62</v>
      </c>
      <c r="D141" t="s">
        <v>235</v>
      </c>
      <c r="E141" t="s">
        <v>236</v>
      </c>
      <c r="F141" t="s">
        <v>237</v>
      </c>
      <c r="G141" t="s">
        <v>579</v>
      </c>
      <c r="H141" t="s">
        <v>591</v>
      </c>
      <c r="I141" t="s">
        <v>589</v>
      </c>
      <c r="J141" t="s">
        <v>586</v>
      </c>
      <c r="K141" t="s">
        <v>570</v>
      </c>
      <c r="L141" t="s">
        <v>578</v>
      </c>
    </row>
    <row r="142" spans="1:12" x14ac:dyDescent="0.2">
      <c r="A142" t="s">
        <v>342</v>
      </c>
      <c r="B142" t="s">
        <v>343</v>
      </c>
      <c r="C142" t="s">
        <v>62</v>
      </c>
      <c r="D142" t="s">
        <v>243</v>
      </c>
      <c r="E142" t="s">
        <v>244</v>
      </c>
      <c r="F142" t="s">
        <v>245</v>
      </c>
      <c r="G142" t="s">
        <v>593</v>
      </c>
      <c r="H142" t="s">
        <v>591</v>
      </c>
      <c r="I142" t="s">
        <v>589</v>
      </c>
      <c r="J142" t="s">
        <v>586</v>
      </c>
      <c r="K142" t="s">
        <v>574</v>
      </c>
      <c r="L142" t="s">
        <v>578</v>
      </c>
    </row>
    <row r="143" spans="1:12" x14ac:dyDescent="0.2">
      <c r="A143" t="s">
        <v>342</v>
      </c>
      <c r="B143" t="s">
        <v>343</v>
      </c>
      <c r="C143" t="s">
        <v>46</v>
      </c>
      <c r="D143" t="s">
        <v>87</v>
      </c>
      <c r="E143" t="s">
        <v>88</v>
      </c>
      <c r="F143" t="s">
        <v>89</v>
      </c>
      <c r="G143" t="s">
        <v>593</v>
      </c>
      <c r="H143" t="s">
        <v>598</v>
      </c>
      <c r="I143" t="s">
        <v>576</v>
      </c>
      <c r="J143" t="s">
        <v>569</v>
      </c>
      <c r="K143" t="s">
        <v>577</v>
      </c>
      <c r="L143" t="s">
        <v>571</v>
      </c>
    </row>
    <row r="144" spans="1:12" x14ac:dyDescent="0.2">
      <c r="A144" t="s">
        <v>342</v>
      </c>
      <c r="B144" t="s">
        <v>343</v>
      </c>
      <c r="C144" t="s">
        <v>56</v>
      </c>
      <c r="D144" t="s">
        <v>180</v>
      </c>
      <c r="E144" t="s">
        <v>181</v>
      </c>
      <c r="F144" t="s">
        <v>182</v>
      </c>
      <c r="G144" t="s">
        <v>593</v>
      </c>
      <c r="H144" t="s">
        <v>588</v>
      </c>
      <c r="I144" t="s">
        <v>583</v>
      </c>
      <c r="J144" t="s">
        <v>569</v>
      </c>
      <c r="K144" t="s">
        <v>574</v>
      </c>
      <c r="L144" t="s">
        <v>584</v>
      </c>
    </row>
    <row r="145" spans="1:12" x14ac:dyDescent="0.2">
      <c r="A145" t="s">
        <v>342</v>
      </c>
      <c r="B145" t="s">
        <v>343</v>
      </c>
      <c r="C145" t="s">
        <v>56</v>
      </c>
      <c r="D145" t="s">
        <v>185</v>
      </c>
      <c r="E145" t="s">
        <v>186</v>
      </c>
      <c r="F145" t="s">
        <v>187</v>
      </c>
      <c r="G145" t="s">
        <v>572</v>
      </c>
      <c r="H145" t="s">
        <v>599</v>
      </c>
      <c r="I145" t="s">
        <v>583</v>
      </c>
      <c r="J145" t="s">
        <v>40</v>
      </c>
      <c r="K145" t="s">
        <v>570</v>
      </c>
      <c r="L145" t="s">
        <v>584</v>
      </c>
    </row>
    <row r="146" spans="1:12" x14ac:dyDescent="0.2">
      <c r="A146" t="s">
        <v>342</v>
      </c>
      <c r="B146" t="s">
        <v>343</v>
      </c>
      <c r="C146" t="s">
        <v>56</v>
      </c>
      <c r="D146" t="s">
        <v>195</v>
      </c>
      <c r="E146" t="s">
        <v>196</v>
      </c>
      <c r="F146" t="s">
        <v>197</v>
      </c>
      <c r="G146" t="s">
        <v>572</v>
      </c>
      <c r="H146" t="s">
        <v>600</v>
      </c>
      <c r="I146" t="s">
        <v>583</v>
      </c>
      <c r="J146" t="s">
        <v>586</v>
      </c>
      <c r="K146" t="s">
        <v>574</v>
      </c>
      <c r="L146" t="s">
        <v>584</v>
      </c>
    </row>
    <row r="147" spans="1:12" x14ac:dyDescent="0.2">
      <c r="A147" t="s">
        <v>342</v>
      </c>
      <c r="B147" t="s">
        <v>343</v>
      </c>
      <c r="C147" t="s">
        <v>66</v>
      </c>
      <c r="D147" t="s">
        <v>272</v>
      </c>
      <c r="E147" t="s">
        <v>273</v>
      </c>
      <c r="F147" t="s">
        <v>274</v>
      </c>
      <c r="G147" t="s">
        <v>572</v>
      </c>
      <c r="H147" t="s">
        <v>573</v>
      </c>
      <c r="I147" t="s">
        <v>581</v>
      </c>
      <c r="J147" t="s">
        <v>40</v>
      </c>
      <c r="K147" t="s">
        <v>574</v>
      </c>
      <c r="L147" t="s">
        <v>578</v>
      </c>
    </row>
    <row r="148" spans="1:12" x14ac:dyDescent="0.2">
      <c r="A148" t="s">
        <v>342</v>
      </c>
      <c r="B148" t="s">
        <v>343</v>
      </c>
      <c r="C148" t="s">
        <v>50</v>
      </c>
      <c r="D148" t="s">
        <v>122</v>
      </c>
      <c r="E148" t="s">
        <v>123</v>
      </c>
      <c r="F148" t="s">
        <v>124</v>
      </c>
      <c r="G148" t="s">
        <v>579</v>
      </c>
      <c r="H148" t="s">
        <v>580</v>
      </c>
      <c r="I148" t="s">
        <v>581</v>
      </c>
      <c r="J148" t="s">
        <v>586</v>
      </c>
      <c r="K148" t="s">
        <v>574</v>
      </c>
      <c r="L148" t="s">
        <v>584</v>
      </c>
    </row>
    <row r="149" spans="1:12" x14ac:dyDescent="0.2">
      <c r="A149" t="s">
        <v>342</v>
      </c>
      <c r="B149" t="s">
        <v>343</v>
      </c>
      <c r="C149" t="s">
        <v>50</v>
      </c>
      <c r="D149" t="s">
        <v>127</v>
      </c>
      <c r="E149" t="s">
        <v>128</v>
      </c>
      <c r="F149" t="s">
        <v>129</v>
      </c>
      <c r="G149" t="s">
        <v>575</v>
      </c>
      <c r="H149" t="s">
        <v>596</v>
      </c>
      <c r="I149" t="s">
        <v>576</v>
      </c>
      <c r="J149" t="s">
        <v>40</v>
      </c>
      <c r="K149" t="s">
        <v>577</v>
      </c>
      <c r="L149" t="s">
        <v>571</v>
      </c>
    </row>
    <row r="150" spans="1:12" x14ac:dyDescent="0.2">
      <c r="A150" t="s">
        <v>345</v>
      </c>
      <c r="B150" t="s">
        <v>343</v>
      </c>
      <c r="C150" t="s">
        <v>54</v>
      </c>
      <c r="D150" t="s">
        <v>167</v>
      </c>
      <c r="E150" t="s">
        <v>168</v>
      </c>
      <c r="F150" t="s">
        <v>169</v>
      </c>
      <c r="G150" t="s">
        <v>575</v>
      </c>
      <c r="H150" t="s">
        <v>580</v>
      </c>
      <c r="I150" t="s">
        <v>581</v>
      </c>
      <c r="J150" t="s">
        <v>569</v>
      </c>
      <c r="K150" t="s">
        <v>570</v>
      </c>
      <c r="L150" t="s">
        <v>571</v>
      </c>
    </row>
    <row r="151" spans="1:12" x14ac:dyDescent="0.2">
      <c r="A151" t="s">
        <v>345</v>
      </c>
      <c r="B151" t="s">
        <v>343</v>
      </c>
      <c r="C151" t="s">
        <v>54</v>
      </c>
      <c r="D151" t="s">
        <v>161</v>
      </c>
      <c r="E151" t="s">
        <v>162</v>
      </c>
      <c r="F151" t="s">
        <v>163</v>
      </c>
      <c r="G151" t="s">
        <v>579</v>
      </c>
      <c r="H151" t="s">
        <v>594</v>
      </c>
      <c r="I151" t="s">
        <v>576</v>
      </c>
      <c r="J151" t="s">
        <v>586</v>
      </c>
      <c r="K151" t="s">
        <v>577</v>
      </c>
      <c r="L151" t="s">
        <v>571</v>
      </c>
    </row>
    <row r="152" spans="1:12" x14ac:dyDescent="0.2">
      <c r="A152" t="s">
        <v>345</v>
      </c>
      <c r="B152" t="s">
        <v>343</v>
      </c>
      <c r="C152" t="s">
        <v>60</v>
      </c>
      <c r="D152" t="s">
        <v>215</v>
      </c>
      <c r="E152" t="s">
        <v>216</v>
      </c>
      <c r="F152" t="s">
        <v>217</v>
      </c>
      <c r="G152" t="s">
        <v>566</v>
      </c>
      <c r="H152" t="s">
        <v>601</v>
      </c>
      <c r="I152" t="s">
        <v>583</v>
      </c>
      <c r="J152" t="s">
        <v>40</v>
      </c>
      <c r="K152" t="s">
        <v>577</v>
      </c>
      <c r="L152" t="s">
        <v>571</v>
      </c>
    </row>
    <row r="153" spans="1:12" x14ac:dyDescent="0.2">
      <c r="A153" t="s">
        <v>345</v>
      </c>
      <c r="B153" t="s">
        <v>343</v>
      </c>
      <c r="C153" t="s">
        <v>60</v>
      </c>
      <c r="D153" t="s">
        <v>224</v>
      </c>
      <c r="E153" t="s">
        <v>225</v>
      </c>
      <c r="F153" t="s">
        <v>226</v>
      </c>
      <c r="G153" t="s">
        <v>575</v>
      </c>
      <c r="H153" t="s">
        <v>597</v>
      </c>
      <c r="I153" t="s">
        <v>568</v>
      </c>
      <c r="J153" t="s">
        <v>40</v>
      </c>
      <c r="K153" t="s">
        <v>570</v>
      </c>
      <c r="L153" t="s">
        <v>584</v>
      </c>
    </row>
    <row r="154" spans="1:12" x14ac:dyDescent="0.2">
      <c r="A154" t="s">
        <v>345</v>
      </c>
      <c r="B154" t="s">
        <v>343</v>
      </c>
      <c r="C154" t="s">
        <v>56</v>
      </c>
      <c r="D154" t="s">
        <v>195</v>
      </c>
      <c r="E154" t="s">
        <v>196</v>
      </c>
      <c r="F154" t="s">
        <v>197</v>
      </c>
      <c r="G154" t="s">
        <v>595</v>
      </c>
      <c r="H154" t="s">
        <v>573</v>
      </c>
      <c r="I154" t="s">
        <v>576</v>
      </c>
      <c r="J154" t="s">
        <v>569</v>
      </c>
      <c r="K154" t="s">
        <v>570</v>
      </c>
      <c r="L154" t="s">
        <v>584</v>
      </c>
    </row>
    <row r="155" spans="1:12" x14ac:dyDescent="0.2">
      <c r="A155" t="s">
        <v>345</v>
      </c>
      <c r="B155" t="s">
        <v>343</v>
      </c>
      <c r="C155" t="s">
        <v>56</v>
      </c>
      <c r="D155" t="s">
        <v>193</v>
      </c>
      <c r="E155" t="s">
        <v>194</v>
      </c>
      <c r="F155" t="s">
        <v>78</v>
      </c>
      <c r="G155" t="s">
        <v>595</v>
      </c>
      <c r="H155" t="s">
        <v>600</v>
      </c>
      <c r="I155" t="s">
        <v>589</v>
      </c>
      <c r="J155" t="s">
        <v>40</v>
      </c>
      <c r="K155" t="s">
        <v>574</v>
      </c>
      <c r="L155" t="s">
        <v>584</v>
      </c>
    </row>
    <row r="156" spans="1:12" x14ac:dyDescent="0.2">
      <c r="A156" t="s">
        <v>345</v>
      </c>
      <c r="B156" t="s">
        <v>343</v>
      </c>
      <c r="C156" t="s">
        <v>56</v>
      </c>
      <c r="D156" t="s">
        <v>183</v>
      </c>
      <c r="E156" t="s">
        <v>184</v>
      </c>
      <c r="F156" t="s">
        <v>182</v>
      </c>
      <c r="G156" t="s">
        <v>593</v>
      </c>
      <c r="H156" t="s">
        <v>597</v>
      </c>
      <c r="I156" t="s">
        <v>583</v>
      </c>
      <c r="J156" t="s">
        <v>569</v>
      </c>
      <c r="K156" t="s">
        <v>570</v>
      </c>
      <c r="L156" t="s">
        <v>571</v>
      </c>
    </row>
    <row r="157" spans="1:12" x14ac:dyDescent="0.2">
      <c r="A157" t="s">
        <v>345</v>
      </c>
      <c r="B157" t="s">
        <v>343</v>
      </c>
      <c r="C157" t="s">
        <v>46</v>
      </c>
      <c r="D157" t="s">
        <v>94</v>
      </c>
      <c r="E157" t="s">
        <v>95</v>
      </c>
      <c r="F157" t="s">
        <v>96</v>
      </c>
      <c r="G157" t="s">
        <v>572</v>
      </c>
      <c r="H157" t="s">
        <v>573</v>
      </c>
      <c r="I157" t="s">
        <v>576</v>
      </c>
      <c r="J157" t="s">
        <v>569</v>
      </c>
      <c r="K157" t="s">
        <v>570</v>
      </c>
      <c r="L157" t="s">
        <v>584</v>
      </c>
    </row>
    <row r="158" spans="1:12" x14ac:dyDescent="0.2">
      <c r="A158" t="s">
        <v>345</v>
      </c>
      <c r="B158" t="s">
        <v>343</v>
      </c>
      <c r="C158" t="s">
        <v>46</v>
      </c>
      <c r="D158" t="s">
        <v>87</v>
      </c>
      <c r="E158" t="s">
        <v>88</v>
      </c>
      <c r="F158" t="s">
        <v>89</v>
      </c>
      <c r="G158" t="s">
        <v>572</v>
      </c>
      <c r="H158" t="s">
        <v>600</v>
      </c>
      <c r="I158" t="s">
        <v>581</v>
      </c>
      <c r="J158" t="s">
        <v>586</v>
      </c>
      <c r="K158" t="s">
        <v>570</v>
      </c>
      <c r="L158" t="s">
        <v>578</v>
      </c>
    </row>
    <row r="159" spans="1:12" x14ac:dyDescent="0.2">
      <c r="A159" t="s">
        <v>345</v>
      </c>
      <c r="B159" t="s">
        <v>343</v>
      </c>
      <c r="C159" t="s">
        <v>64</v>
      </c>
      <c r="D159" t="s">
        <v>256</v>
      </c>
      <c r="E159" t="s">
        <v>257</v>
      </c>
      <c r="F159" t="s">
        <v>258</v>
      </c>
      <c r="G159" t="s">
        <v>593</v>
      </c>
      <c r="H159" t="s">
        <v>599</v>
      </c>
      <c r="I159" t="s">
        <v>581</v>
      </c>
      <c r="J159" t="s">
        <v>586</v>
      </c>
      <c r="K159" t="s">
        <v>570</v>
      </c>
      <c r="L159" t="s">
        <v>584</v>
      </c>
    </row>
    <row r="160" spans="1:12" x14ac:dyDescent="0.2">
      <c r="A160" t="s">
        <v>345</v>
      </c>
      <c r="B160" t="s">
        <v>343</v>
      </c>
      <c r="C160" t="s">
        <v>64</v>
      </c>
      <c r="D160" t="s">
        <v>246</v>
      </c>
      <c r="E160" t="s">
        <v>247</v>
      </c>
      <c r="F160" t="s">
        <v>248</v>
      </c>
      <c r="G160" t="s">
        <v>579</v>
      </c>
      <c r="H160" t="s">
        <v>600</v>
      </c>
      <c r="I160" t="s">
        <v>576</v>
      </c>
      <c r="J160" t="s">
        <v>569</v>
      </c>
      <c r="K160" t="s">
        <v>574</v>
      </c>
      <c r="L160" t="s">
        <v>571</v>
      </c>
    </row>
    <row r="161" spans="1:12" x14ac:dyDescent="0.2">
      <c r="A161" t="s">
        <v>346</v>
      </c>
      <c r="B161" t="s">
        <v>347</v>
      </c>
      <c r="C161" t="s">
        <v>62</v>
      </c>
      <c r="D161" t="s">
        <v>233</v>
      </c>
      <c r="E161" t="s">
        <v>234</v>
      </c>
      <c r="F161" t="s">
        <v>78</v>
      </c>
      <c r="G161" t="s">
        <v>572</v>
      </c>
      <c r="H161" t="s">
        <v>590</v>
      </c>
      <c r="I161" t="s">
        <v>589</v>
      </c>
      <c r="J161" t="s">
        <v>569</v>
      </c>
      <c r="K161" t="s">
        <v>577</v>
      </c>
      <c r="L161" t="s">
        <v>571</v>
      </c>
    </row>
    <row r="162" spans="1:12" x14ac:dyDescent="0.2">
      <c r="A162" t="s">
        <v>346</v>
      </c>
      <c r="B162" t="s">
        <v>347</v>
      </c>
      <c r="C162" t="s">
        <v>46</v>
      </c>
      <c r="D162" t="s">
        <v>94</v>
      </c>
      <c r="E162" t="s">
        <v>95</v>
      </c>
      <c r="F162" t="s">
        <v>96</v>
      </c>
      <c r="G162" t="s">
        <v>593</v>
      </c>
      <c r="H162" t="s">
        <v>599</v>
      </c>
      <c r="I162" t="s">
        <v>576</v>
      </c>
      <c r="J162" t="s">
        <v>40</v>
      </c>
      <c r="K162" t="s">
        <v>577</v>
      </c>
      <c r="L162" t="s">
        <v>578</v>
      </c>
    </row>
    <row r="163" spans="1:12" x14ac:dyDescent="0.2">
      <c r="A163" t="s">
        <v>346</v>
      </c>
      <c r="B163" t="s">
        <v>347</v>
      </c>
      <c r="C163" t="s">
        <v>50</v>
      </c>
      <c r="D163" t="s">
        <v>130</v>
      </c>
      <c r="E163" t="s">
        <v>131</v>
      </c>
      <c r="F163" t="s">
        <v>78</v>
      </c>
      <c r="G163" t="s">
        <v>572</v>
      </c>
      <c r="H163" t="s">
        <v>594</v>
      </c>
      <c r="I163" t="s">
        <v>568</v>
      </c>
      <c r="J163" t="s">
        <v>569</v>
      </c>
      <c r="K163" t="s">
        <v>574</v>
      </c>
      <c r="L163" t="s">
        <v>571</v>
      </c>
    </row>
    <row r="164" spans="1:12" x14ac:dyDescent="0.2">
      <c r="A164" t="s">
        <v>346</v>
      </c>
      <c r="B164" t="s">
        <v>347</v>
      </c>
      <c r="C164" t="s">
        <v>50</v>
      </c>
      <c r="D164" t="s">
        <v>135</v>
      </c>
      <c r="E164" t="s">
        <v>136</v>
      </c>
      <c r="F164" t="s">
        <v>78</v>
      </c>
      <c r="G164" t="s">
        <v>579</v>
      </c>
      <c r="H164" t="s">
        <v>596</v>
      </c>
      <c r="I164" t="s">
        <v>576</v>
      </c>
      <c r="J164" t="s">
        <v>586</v>
      </c>
      <c r="K164" t="s">
        <v>574</v>
      </c>
      <c r="L164" t="s">
        <v>571</v>
      </c>
    </row>
    <row r="165" spans="1:12" x14ac:dyDescent="0.2">
      <c r="A165" t="s">
        <v>346</v>
      </c>
      <c r="B165" t="s">
        <v>347</v>
      </c>
      <c r="C165" t="s">
        <v>48</v>
      </c>
      <c r="D165" t="s">
        <v>104</v>
      </c>
      <c r="E165" t="s">
        <v>105</v>
      </c>
      <c r="F165" t="s">
        <v>106</v>
      </c>
      <c r="G165" t="s">
        <v>566</v>
      </c>
      <c r="H165" t="s">
        <v>567</v>
      </c>
      <c r="I165" t="s">
        <v>576</v>
      </c>
      <c r="J165" t="s">
        <v>586</v>
      </c>
      <c r="K165" t="s">
        <v>574</v>
      </c>
      <c r="L165" t="s">
        <v>571</v>
      </c>
    </row>
    <row r="166" spans="1:12" x14ac:dyDescent="0.2">
      <c r="A166" t="s">
        <v>346</v>
      </c>
      <c r="B166" t="s">
        <v>347</v>
      </c>
      <c r="C166" t="s">
        <v>48</v>
      </c>
      <c r="D166" t="s">
        <v>100</v>
      </c>
      <c r="E166" t="s">
        <v>101</v>
      </c>
      <c r="F166" t="s">
        <v>78</v>
      </c>
      <c r="G166" t="s">
        <v>587</v>
      </c>
      <c r="H166" t="s">
        <v>600</v>
      </c>
      <c r="I166" t="s">
        <v>576</v>
      </c>
      <c r="J166" t="s">
        <v>586</v>
      </c>
      <c r="K166" t="s">
        <v>570</v>
      </c>
      <c r="L166" t="s">
        <v>584</v>
      </c>
    </row>
    <row r="167" spans="1:12" x14ac:dyDescent="0.2">
      <c r="A167" t="s">
        <v>346</v>
      </c>
      <c r="B167" t="s">
        <v>347</v>
      </c>
      <c r="C167" t="s">
        <v>66</v>
      </c>
      <c r="D167" t="s">
        <v>267</v>
      </c>
      <c r="E167" t="s">
        <v>268</v>
      </c>
      <c r="F167" t="s">
        <v>78</v>
      </c>
      <c r="G167" t="s">
        <v>595</v>
      </c>
      <c r="H167" t="s">
        <v>594</v>
      </c>
      <c r="I167" t="s">
        <v>581</v>
      </c>
      <c r="J167" t="s">
        <v>569</v>
      </c>
      <c r="K167" t="s">
        <v>574</v>
      </c>
      <c r="L167" t="s">
        <v>571</v>
      </c>
    </row>
    <row r="168" spans="1:12" x14ac:dyDescent="0.2">
      <c r="A168" t="s">
        <v>346</v>
      </c>
      <c r="B168" t="s">
        <v>347</v>
      </c>
      <c r="C168" t="s">
        <v>66</v>
      </c>
      <c r="D168" t="s">
        <v>262</v>
      </c>
      <c r="E168" t="s">
        <v>263</v>
      </c>
      <c r="F168" t="s">
        <v>261</v>
      </c>
      <c r="G168" t="s">
        <v>579</v>
      </c>
      <c r="H168" t="s">
        <v>580</v>
      </c>
      <c r="I168" t="s">
        <v>583</v>
      </c>
      <c r="J168" t="s">
        <v>40</v>
      </c>
      <c r="K168" t="s">
        <v>577</v>
      </c>
      <c r="L168" t="s">
        <v>571</v>
      </c>
    </row>
    <row r="169" spans="1:12" x14ac:dyDescent="0.2">
      <c r="A169" t="s">
        <v>346</v>
      </c>
      <c r="B169" t="s">
        <v>347</v>
      </c>
      <c r="C169" t="s">
        <v>66</v>
      </c>
      <c r="D169" t="s">
        <v>272</v>
      </c>
      <c r="E169" t="s">
        <v>273</v>
      </c>
      <c r="F169" t="s">
        <v>274</v>
      </c>
      <c r="G169" t="s">
        <v>572</v>
      </c>
      <c r="H169" t="s">
        <v>592</v>
      </c>
      <c r="I169" t="s">
        <v>581</v>
      </c>
      <c r="J169" t="s">
        <v>40</v>
      </c>
      <c r="K169" t="s">
        <v>574</v>
      </c>
      <c r="L169" t="s">
        <v>584</v>
      </c>
    </row>
    <row r="170" spans="1:12" x14ac:dyDescent="0.2">
      <c r="A170" t="s">
        <v>348</v>
      </c>
      <c r="B170" t="s">
        <v>349</v>
      </c>
      <c r="C170" t="s">
        <v>60</v>
      </c>
      <c r="D170" t="s">
        <v>227</v>
      </c>
      <c r="E170" t="s">
        <v>228</v>
      </c>
      <c r="F170" t="s">
        <v>229</v>
      </c>
      <c r="G170" t="s">
        <v>595</v>
      </c>
      <c r="H170" t="s">
        <v>588</v>
      </c>
      <c r="I170" t="s">
        <v>583</v>
      </c>
      <c r="J170" t="s">
        <v>569</v>
      </c>
      <c r="K170" t="s">
        <v>577</v>
      </c>
      <c r="L170" t="s">
        <v>578</v>
      </c>
    </row>
    <row r="171" spans="1:12" x14ac:dyDescent="0.2">
      <c r="A171" t="s">
        <v>348</v>
      </c>
      <c r="B171" t="s">
        <v>349</v>
      </c>
      <c r="C171" t="s">
        <v>60</v>
      </c>
      <c r="D171" t="s">
        <v>224</v>
      </c>
      <c r="E171" t="s">
        <v>225</v>
      </c>
      <c r="F171" t="s">
        <v>226</v>
      </c>
      <c r="G171" t="s">
        <v>595</v>
      </c>
      <c r="H171" t="s">
        <v>599</v>
      </c>
      <c r="I171" t="s">
        <v>568</v>
      </c>
      <c r="J171" t="s">
        <v>586</v>
      </c>
      <c r="K171" t="s">
        <v>574</v>
      </c>
      <c r="L171" t="s">
        <v>571</v>
      </c>
    </row>
    <row r="172" spans="1:12" x14ac:dyDescent="0.2">
      <c r="A172" t="s">
        <v>348</v>
      </c>
      <c r="B172" t="s">
        <v>349</v>
      </c>
      <c r="C172" t="s">
        <v>68</v>
      </c>
      <c r="D172" t="s">
        <v>279</v>
      </c>
      <c r="E172" t="s">
        <v>280</v>
      </c>
      <c r="F172" t="s">
        <v>281</v>
      </c>
      <c r="G172" t="s">
        <v>595</v>
      </c>
      <c r="H172" t="s">
        <v>600</v>
      </c>
      <c r="I172" t="s">
        <v>568</v>
      </c>
      <c r="J172" t="s">
        <v>569</v>
      </c>
      <c r="K172" t="s">
        <v>570</v>
      </c>
      <c r="L172" t="s">
        <v>571</v>
      </c>
    </row>
    <row r="173" spans="1:12" x14ac:dyDescent="0.2">
      <c r="A173" t="s">
        <v>348</v>
      </c>
      <c r="B173" t="s">
        <v>349</v>
      </c>
      <c r="C173" t="s">
        <v>68</v>
      </c>
      <c r="D173" t="s">
        <v>288</v>
      </c>
      <c r="E173" t="s">
        <v>289</v>
      </c>
      <c r="F173" t="s">
        <v>274</v>
      </c>
      <c r="G173" t="s">
        <v>595</v>
      </c>
      <c r="H173" t="s">
        <v>600</v>
      </c>
      <c r="I173" t="s">
        <v>583</v>
      </c>
      <c r="J173" t="s">
        <v>569</v>
      </c>
      <c r="K173" t="s">
        <v>570</v>
      </c>
      <c r="L173" t="s">
        <v>571</v>
      </c>
    </row>
    <row r="174" spans="1:12" x14ac:dyDescent="0.2">
      <c r="A174" t="s">
        <v>348</v>
      </c>
      <c r="B174" t="s">
        <v>349</v>
      </c>
      <c r="C174" t="s">
        <v>46</v>
      </c>
      <c r="D174" t="s">
        <v>90</v>
      </c>
      <c r="E174" t="s">
        <v>91</v>
      </c>
      <c r="F174" t="s">
        <v>78</v>
      </c>
      <c r="G174" t="s">
        <v>572</v>
      </c>
      <c r="H174" t="s">
        <v>585</v>
      </c>
      <c r="I174" t="s">
        <v>589</v>
      </c>
      <c r="J174" t="s">
        <v>569</v>
      </c>
      <c r="K174" t="s">
        <v>574</v>
      </c>
      <c r="L174" t="s">
        <v>578</v>
      </c>
    </row>
    <row r="175" spans="1:12" x14ac:dyDescent="0.2">
      <c r="A175" t="s">
        <v>348</v>
      </c>
      <c r="B175" t="s">
        <v>349</v>
      </c>
      <c r="C175" t="s">
        <v>46</v>
      </c>
      <c r="D175" t="s">
        <v>92</v>
      </c>
      <c r="E175" t="s">
        <v>93</v>
      </c>
      <c r="F175" t="s">
        <v>78</v>
      </c>
      <c r="G175" t="s">
        <v>593</v>
      </c>
      <c r="H175" t="s">
        <v>599</v>
      </c>
      <c r="I175" t="s">
        <v>568</v>
      </c>
      <c r="J175" t="s">
        <v>40</v>
      </c>
      <c r="K175" t="s">
        <v>570</v>
      </c>
      <c r="L175" t="s">
        <v>571</v>
      </c>
    </row>
    <row r="176" spans="1:12" x14ac:dyDescent="0.2">
      <c r="A176" t="s">
        <v>348</v>
      </c>
      <c r="B176" t="s">
        <v>349</v>
      </c>
      <c r="C176" t="s">
        <v>54</v>
      </c>
      <c r="D176" t="s">
        <v>178</v>
      </c>
      <c r="E176" t="s">
        <v>179</v>
      </c>
      <c r="F176" t="s">
        <v>96</v>
      </c>
      <c r="G176" t="s">
        <v>572</v>
      </c>
      <c r="H176" t="s">
        <v>567</v>
      </c>
      <c r="I176" t="s">
        <v>583</v>
      </c>
      <c r="J176" t="s">
        <v>569</v>
      </c>
      <c r="K176" t="s">
        <v>577</v>
      </c>
      <c r="L176" t="s">
        <v>578</v>
      </c>
    </row>
    <row r="177" spans="1:12" x14ac:dyDescent="0.2">
      <c r="A177" t="s">
        <v>348</v>
      </c>
      <c r="B177" t="s">
        <v>349</v>
      </c>
      <c r="C177" t="s">
        <v>62</v>
      </c>
      <c r="D177" t="s">
        <v>243</v>
      </c>
      <c r="E177" t="s">
        <v>244</v>
      </c>
      <c r="F177" t="s">
        <v>245</v>
      </c>
      <c r="G177" t="s">
        <v>575</v>
      </c>
      <c r="H177" t="s">
        <v>598</v>
      </c>
      <c r="I177" t="s">
        <v>568</v>
      </c>
      <c r="J177" t="s">
        <v>40</v>
      </c>
      <c r="K177" t="s">
        <v>570</v>
      </c>
      <c r="L177" t="s">
        <v>584</v>
      </c>
    </row>
    <row r="178" spans="1:12" x14ac:dyDescent="0.2">
      <c r="A178" t="s">
        <v>348</v>
      </c>
      <c r="B178" t="s">
        <v>349</v>
      </c>
      <c r="C178" t="s">
        <v>62</v>
      </c>
      <c r="D178" t="s">
        <v>240</v>
      </c>
      <c r="E178" t="s">
        <v>241</v>
      </c>
      <c r="F178" t="s">
        <v>242</v>
      </c>
      <c r="G178" t="s">
        <v>593</v>
      </c>
      <c r="H178" t="s">
        <v>588</v>
      </c>
      <c r="I178" t="s">
        <v>576</v>
      </c>
      <c r="J178" t="s">
        <v>569</v>
      </c>
      <c r="K178" t="s">
        <v>574</v>
      </c>
      <c r="L178" t="s">
        <v>578</v>
      </c>
    </row>
    <row r="179" spans="1:12" x14ac:dyDescent="0.2">
      <c r="A179" t="s">
        <v>350</v>
      </c>
      <c r="B179" t="s">
        <v>351</v>
      </c>
      <c r="C179" t="s">
        <v>50</v>
      </c>
      <c r="D179" t="s">
        <v>139</v>
      </c>
      <c r="E179" t="s">
        <v>140</v>
      </c>
      <c r="F179" t="s">
        <v>141</v>
      </c>
      <c r="G179" t="s">
        <v>575</v>
      </c>
      <c r="H179" t="s">
        <v>600</v>
      </c>
      <c r="I179" t="s">
        <v>583</v>
      </c>
      <c r="J179" t="s">
        <v>586</v>
      </c>
      <c r="K179" t="s">
        <v>574</v>
      </c>
      <c r="L179" t="s">
        <v>578</v>
      </c>
    </row>
    <row r="180" spans="1:12" x14ac:dyDescent="0.2">
      <c r="A180" t="s">
        <v>350</v>
      </c>
      <c r="B180" t="s">
        <v>351</v>
      </c>
      <c r="C180" t="s">
        <v>50</v>
      </c>
      <c r="D180" t="s">
        <v>135</v>
      </c>
      <c r="E180" t="s">
        <v>136</v>
      </c>
      <c r="F180" t="s">
        <v>78</v>
      </c>
      <c r="G180" t="s">
        <v>572</v>
      </c>
      <c r="H180" t="s">
        <v>597</v>
      </c>
      <c r="I180" t="s">
        <v>581</v>
      </c>
      <c r="J180" t="s">
        <v>569</v>
      </c>
      <c r="K180" t="s">
        <v>574</v>
      </c>
      <c r="L180" t="s">
        <v>571</v>
      </c>
    </row>
    <row r="181" spans="1:12" x14ac:dyDescent="0.2">
      <c r="A181" t="s">
        <v>350</v>
      </c>
      <c r="B181" t="s">
        <v>351</v>
      </c>
      <c r="C181" t="s">
        <v>68</v>
      </c>
      <c r="D181" t="s">
        <v>277</v>
      </c>
      <c r="E181" t="s">
        <v>278</v>
      </c>
      <c r="F181" t="s">
        <v>78</v>
      </c>
      <c r="G181" t="s">
        <v>575</v>
      </c>
      <c r="H181" t="s">
        <v>597</v>
      </c>
      <c r="I181" t="s">
        <v>589</v>
      </c>
      <c r="J181" t="s">
        <v>40</v>
      </c>
      <c r="K181" t="s">
        <v>574</v>
      </c>
      <c r="L181" t="s">
        <v>571</v>
      </c>
    </row>
    <row r="182" spans="1:12" x14ac:dyDescent="0.2">
      <c r="A182" t="s">
        <v>350</v>
      </c>
      <c r="B182" t="s">
        <v>351</v>
      </c>
      <c r="C182" t="s">
        <v>68</v>
      </c>
      <c r="D182" t="s">
        <v>279</v>
      </c>
      <c r="E182" t="s">
        <v>280</v>
      </c>
      <c r="F182" t="s">
        <v>281</v>
      </c>
      <c r="G182" t="s">
        <v>587</v>
      </c>
      <c r="H182" t="s">
        <v>594</v>
      </c>
      <c r="I182" t="s">
        <v>576</v>
      </c>
      <c r="J182" t="s">
        <v>40</v>
      </c>
      <c r="K182" t="s">
        <v>577</v>
      </c>
      <c r="L182" t="s">
        <v>584</v>
      </c>
    </row>
    <row r="183" spans="1:12" x14ac:dyDescent="0.2">
      <c r="A183" t="s">
        <v>350</v>
      </c>
      <c r="B183" t="s">
        <v>351</v>
      </c>
      <c r="C183" t="s">
        <v>54</v>
      </c>
      <c r="D183" t="s">
        <v>178</v>
      </c>
      <c r="E183" t="s">
        <v>179</v>
      </c>
      <c r="F183" t="s">
        <v>96</v>
      </c>
      <c r="G183" t="s">
        <v>572</v>
      </c>
      <c r="H183" t="s">
        <v>591</v>
      </c>
      <c r="I183" t="s">
        <v>583</v>
      </c>
      <c r="J183" t="s">
        <v>40</v>
      </c>
      <c r="K183" t="s">
        <v>570</v>
      </c>
      <c r="L183" t="s">
        <v>584</v>
      </c>
    </row>
    <row r="184" spans="1:12" x14ac:dyDescent="0.2">
      <c r="A184" t="s">
        <v>350</v>
      </c>
      <c r="B184" t="s">
        <v>351</v>
      </c>
      <c r="C184" t="s">
        <v>54</v>
      </c>
      <c r="D184" t="s">
        <v>161</v>
      </c>
      <c r="E184" t="s">
        <v>162</v>
      </c>
      <c r="F184" t="s">
        <v>163</v>
      </c>
      <c r="G184" t="s">
        <v>566</v>
      </c>
      <c r="H184" t="s">
        <v>592</v>
      </c>
      <c r="I184" t="s">
        <v>576</v>
      </c>
      <c r="J184" t="s">
        <v>40</v>
      </c>
      <c r="K184" t="s">
        <v>574</v>
      </c>
      <c r="L184" t="s">
        <v>584</v>
      </c>
    </row>
    <row r="185" spans="1:12" x14ac:dyDescent="0.2">
      <c r="A185" t="s">
        <v>350</v>
      </c>
      <c r="B185" t="s">
        <v>351</v>
      </c>
      <c r="C185" t="s">
        <v>58</v>
      </c>
      <c r="D185" t="s">
        <v>204</v>
      </c>
      <c r="E185" t="s">
        <v>205</v>
      </c>
      <c r="F185" t="s">
        <v>206</v>
      </c>
      <c r="G185" t="s">
        <v>575</v>
      </c>
      <c r="H185" t="s">
        <v>588</v>
      </c>
      <c r="I185" t="s">
        <v>581</v>
      </c>
      <c r="J185" t="s">
        <v>569</v>
      </c>
      <c r="K185" t="s">
        <v>574</v>
      </c>
      <c r="L185" t="s">
        <v>584</v>
      </c>
    </row>
    <row r="186" spans="1:12" x14ac:dyDescent="0.2">
      <c r="A186" t="s">
        <v>350</v>
      </c>
      <c r="B186" t="s">
        <v>351</v>
      </c>
      <c r="C186" t="s">
        <v>64</v>
      </c>
      <c r="D186" t="s">
        <v>246</v>
      </c>
      <c r="E186" t="s">
        <v>247</v>
      </c>
      <c r="F186" t="s">
        <v>248</v>
      </c>
      <c r="G186" t="s">
        <v>572</v>
      </c>
      <c r="H186" t="s">
        <v>600</v>
      </c>
      <c r="I186" t="s">
        <v>583</v>
      </c>
      <c r="J186" t="s">
        <v>586</v>
      </c>
      <c r="K186" t="s">
        <v>574</v>
      </c>
      <c r="L186" t="s">
        <v>571</v>
      </c>
    </row>
    <row r="187" spans="1:12" x14ac:dyDescent="0.2">
      <c r="A187" t="s">
        <v>350</v>
      </c>
      <c r="B187" t="s">
        <v>351</v>
      </c>
      <c r="C187" t="s">
        <v>64</v>
      </c>
      <c r="D187" t="s">
        <v>256</v>
      </c>
      <c r="E187" t="s">
        <v>257</v>
      </c>
      <c r="F187" t="s">
        <v>258</v>
      </c>
      <c r="G187" t="s">
        <v>575</v>
      </c>
      <c r="H187" t="s">
        <v>599</v>
      </c>
      <c r="I187" t="s">
        <v>583</v>
      </c>
      <c r="J187" t="s">
        <v>586</v>
      </c>
      <c r="K187" t="s">
        <v>577</v>
      </c>
      <c r="L187" t="s">
        <v>584</v>
      </c>
    </row>
    <row r="188" spans="1:12" x14ac:dyDescent="0.2">
      <c r="A188" t="s">
        <v>353</v>
      </c>
      <c r="B188" t="s">
        <v>333</v>
      </c>
      <c r="C188" t="s">
        <v>58</v>
      </c>
      <c r="D188" t="s">
        <v>204</v>
      </c>
      <c r="E188" t="s">
        <v>205</v>
      </c>
      <c r="F188" t="s">
        <v>206</v>
      </c>
      <c r="G188" t="s">
        <v>579</v>
      </c>
      <c r="H188" t="s">
        <v>573</v>
      </c>
      <c r="I188" t="s">
        <v>576</v>
      </c>
      <c r="J188" t="s">
        <v>586</v>
      </c>
      <c r="K188" t="s">
        <v>574</v>
      </c>
      <c r="L188" t="s">
        <v>571</v>
      </c>
    </row>
    <row r="189" spans="1:12" x14ac:dyDescent="0.2">
      <c r="A189" t="s">
        <v>353</v>
      </c>
      <c r="B189" t="s">
        <v>333</v>
      </c>
      <c r="C189" t="s">
        <v>58</v>
      </c>
      <c r="D189" t="s">
        <v>212</v>
      </c>
      <c r="E189" t="s">
        <v>213</v>
      </c>
      <c r="F189" t="s">
        <v>214</v>
      </c>
      <c r="G189" t="s">
        <v>566</v>
      </c>
      <c r="H189" t="s">
        <v>596</v>
      </c>
      <c r="I189" t="s">
        <v>589</v>
      </c>
      <c r="J189" t="s">
        <v>40</v>
      </c>
      <c r="K189" t="s">
        <v>574</v>
      </c>
      <c r="L189" t="s">
        <v>584</v>
      </c>
    </row>
    <row r="190" spans="1:12" x14ac:dyDescent="0.2">
      <c r="A190" t="s">
        <v>353</v>
      </c>
      <c r="B190" t="s">
        <v>333</v>
      </c>
      <c r="C190" t="s">
        <v>50</v>
      </c>
      <c r="D190" t="s">
        <v>125</v>
      </c>
      <c r="E190" t="s">
        <v>126</v>
      </c>
      <c r="F190" t="s">
        <v>78</v>
      </c>
      <c r="G190" t="s">
        <v>595</v>
      </c>
      <c r="H190" t="s">
        <v>580</v>
      </c>
      <c r="I190" t="s">
        <v>589</v>
      </c>
      <c r="J190" t="s">
        <v>586</v>
      </c>
      <c r="K190" t="s">
        <v>577</v>
      </c>
      <c r="L190" t="s">
        <v>571</v>
      </c>
    </row>
    <row r="191" spans="1:12" x14ac:dyDescent="0.2">
      <c r="A191" t="s">
        <v>353</v>
      </c>
      <c r="B191" t="s">
        <v>333</v>
      </c>
      <c r="C191" t="s">
        <v>50</v>
      </c>
      <c r="D191" t="s">
        <v>135</v>
      </c>
      <c r="E191" t="s">
        <v>136</v>
      </c>
      <c r="F191" t="s">
        <v>78</v>
      </c>
      <c r="G191" t="s">
        <v>575</v>
      </c>
      <c r="H191" t="s">
        <v>592</v>
      </c>
      <c r="I191" t="s">
        <v>581</v>
      </c>
      <c r="J191" t="s">
        <v>40</v>
      </c>
      <c r="K191" t="s">
        <v>574</v>
      </c>
      <c r="L191" t="s">
        <v>571</v>
      </c>
    </row>
    <row r="192" spans="1:12" x14ac:dyDescent="0.2">
      <c r="A192" t="s">
        <v>353</v>
      </c>
      <c r="B192" t="s">
        <v>333</v>
      </c>
      <c r="C192" t="s">
        <v>54</v>
      </c>
      <c r="D192" t="s">
        <v>161</v>
      </c>
      <c r="E192" t="s">
        <v>162</v>
      </c>
      <c r="F192" t="s">
        <v>163</v>
      </c>
      <c r="G192" t="s">
        <v>572</v>
      </c>
      <c r="H192" t="s">
        <v>597</v>
      </c>
      <c r="I192" t="s">
        <v>576</v>
      </c>
      <c r="J192" t="s">
        <v>40</v>
      </c>
      <c r="K192" t="s">
        <v>570</v>
      </c>
      <c r="L192" t="s">
        <v>571</v>
      </c>
    </row>
    <row r="193" spans="1:12" x14ac:dyDescent="0.2">
      <c r="A193" t="s">
        <v>353</v>
      </c>
      <c r="B193" t="s">
        <v>333</v>
      </c>
      <c r="C193" t="s">
        <v>54</v>
      </c>
      <c r="D193" t="s">
        <v>164</v>
      </c>
      <c r="E193" t="s">
        <v>165</v>
      </c>
      <c r="F193" t="s">
        <v>166</v>
      </c>
      <c r="G193" t="s">
        <v>575</v>
      </c>
      <c r="H193" t="s">
        <v>580</v>
      </c>
      <c r="I193" t="s">
        <v>581</v>
      </c>
      <c r="J193" t="s">
        <v>586</v>
      </c>
      <c r="K193" t="s">
        <v>574</v>
      </c>
      <c r="L193" t="s">
        <v>584</v>
      </c>
    </row>
    <row r="194" spans="1:12" x14ac:dyDescent="0.2">
      <c r="A194" t="s">
        <v>353</v>
      </c>
      <c r="B194" t="s">
        <v>333</v>
      </c>
      <c r="C194" t="s">
        <v>48</v>
      </c>
      <c r="D194" t="s">
        <v>116</v>
      </c>
      <c r="E194" t="s">
        <v>117</v>
      </c>
      <c r="F194" t="s">
        <v>118</v>
      </c>
      <c r="G194" t="s">
        <v>579</v>
      </c>
      <c r="H194" t="s">
        <v>573</v>
      </c>
      <c r="I194" t="s">
        <v>576</v>
      </c>
      <c r="J194" t="s">
        <v>569</v>
      </c>
      <c r="K194" t="s">
        <v>570</v>
      </c>
      <c r="L194" t="s">
        <v>571</v>
      </c>
    </row>
    <row r="195" spans="1:12" x14ac:dyDescent="0.2">
      <c r="A195" t="s">
        <v>353</v>
      </c>
      <c r="B195" t="s">
        <v>333</v>
      </c>
      <c r="C195" t="s">
        <v>48</v>
      </c>
      <c r="D195" t="s">
        <v>113</v>
      </c>
      <c r="E195" t="s">
        <v>114</v>
      </c>
      <c r="F195" t="s">
        <v>115</v>
      </c>
      <c r="G195" t="s">
        <v>587</v>
      </c>
      <c r="H195" t="s">
        <v>580</v>
      </c>
      <c r="I195" t="s">
        <v>576</v>
      </c>
      <c r="J195" t="s">
        <v>586</v>
      </c>
      <c r="K195" t="s">
        <v>570</v>
      </c>
      <c r="L195" t="s">
        <v>584</v>
      </c>
    </row>
    <row r="196" spans="1:12" x14ac:dyDescent="0.2">
      <c r="A196" t="s">
        <v>353</v>
      </c>
      <c r="B196" t="s">
        <v>333</v>
      </c>
      <c r="C196" t="s">
        <v>66</v>
      </c>
      <c r="D196" t="s">
        <v>272</v>
      </c>
      <c r="E196" t="s">
        <v>273</v>
      </c>
      <c r="F196" t="s">
        <v>274</v>
      </c>
      <c r="G196" t="s">
        <v>566</v>
      </c>
      <c r="H196" t="s">
        <v>594</v>
      </c>
      <c r="I196" t="s">
        <v>576</v>
      </c>
      <c r="J196" t="s">
        <v>569</v>
      </c>
      <c r="K196" t="s">
        <v>577</v>
      </c>
      <c r="L196" t="s">
        <v>584</v>
      </c>
    </row>
    <row r="197" spans="1:12" x14ac:dyDescent="0.2">
      <c r="A197" t="s">
        <v>354</v>
      </c>
      <c r="B197" t="s">
        <v>349</v>
      </c>
      <c r="C197" t="s">
        <v>68</v>
      </c>
      <c r="D197" t="s">
        <v>288</v>
      </c>
      <c r="E197" t="s">
        <v>289</v>
      </c>
      <c r="F197" t="s">
        <v>274</v>
      </c>
      <c r="G197" t="s">
        <v>579</v>
      </c>
      <c r="H197" t="s">
        <v>597</v>
      </c>
      <c r="I197" t="s">
        <v>568</v>
      </c>
      <c r="J197" t="s">
        <v>569</v>
      </c>
      <c r="K197" t="s">
        <v>577</v>
      </c>
      <c r="L197" t="s">
        <v>571</v>
      </c>
    </row>
    <row r="198" spans="1:12" x14ac:dyDescent="0.2">
      <c r="A198" t="s">
        <v>354</v>
      </c>
      <c r="B198" t="s">
        <v>349</v>
      </c>
      <c r="C198" t="s">
        <v>54</v>
      </c>
      <c r="D198" t="s">
        <v>161</v>
      </c>
      <c r="E198" t="s">
        <v>162</v>
      </c>
      <c r="F198" t="s">
        <v>163</v>
      </c>
      <c r="G198" t="s">
        <v>579</v>
      </c>
      <c r="H198" t="s">
        <v>601</v>
      </c>
      <c r="I198" t="s">
        <v>576</v>
      </c>
      <c r="J198" t="s">
        <v>569</v>
      </c>
      <c r="K198" t="s">
        <v>577</v>
      </c>
      <c r="L198" t="s">
        <v>571</v>
      </c>
    </row>
    <row r="199" spans="1:12" x14ac:dyDescent="0.2">
      <c r="A199" t="s">
        <v>354</v>
      </c>
      <c r="B199" t="s">
        <v>349</v>
      </c>
      <c r="C199" t="s">
        <v>56</v>
      </c>
      <c r="D199" t="s">
        <v>193</v>
      </c>
      <c r="E199" t="s">
        <v>194</v>
      </c>
      <c r="F199" t="s">
        <v>78</v>
      </c>
      <c r="G199" t="s">
        <v>572</v>
      </c>
      <c r="H199" t="s">
        <v>591</v>
      </c>
      <c r="I199" t="s">
        <v>568</v>
      </c>
      <c r="J199" t="s">
        <v>586</v>
      </c>
      <c r="K199" t="s">
        <v>577</v>
      </c>
      <c r="L199" t="s">
        <v>584</v>
      </c>
    </row>
    <row r="200" spans="1:12" x14ac:dyDescent="0.2">
      <c r="A200" t="s">
        <v>354</v>
      </c>
      <c r="B200" t="s">
        <v>349</v>
      </c>
      <c r="C200" t="s">
        <v>64</v>
      </c>
      <c r="D200" t="s">
        <v>246</v>
      </c>
      <c r="E200" t="s">
        <v>247</v>
      </c>
      <c r="F200" t="s">
        <v>248</v>
      </c>
      <c r="G200" t="s">
        <v>566</v>
      </c>
      <c r="H200" t="s">
        <v>591</v>
      </c>
      <c r="I200" t="s">
        <v>568</v>
      </c>
      <c r="J200" t="s">
        <v>586</v>
      </c>
      <c r="K200" t="s">
        <v>570</v>
      </c>
      <c r="L200" t="s">
        <v>578</v>
      </c>
    </row>
    <row r="201" spans="1:12" x14ac:dyDescent="0.2">
      <c r="A201" t="s">
        <v>354</v>
      </c>
      <c r="B201" t="s">
        <v>349</v>
      </c>
      <c r="C201" t="s">
        <v>64</v>
      </c>
      <c r="D201" t="s">
        <v>249</v>
      </c>
      <c r="E201" t="s">
        <v>250</v>
      </c>
      <c r="F201" t="s">
        <v>251</v>
      </c>
      <c r="G201" t="s">
        <v>572</v>
      </c>
      <c r="H201" t="s">
        <v>598</v>
      </c>
      <c r="I201" t="s">
        <v>589</v>
      </c>
      <c r="J201" t="s">
        <v>40</v>
      </c>
      <c r="K201" t="s">
        <v>577</v>
      </c>
      <c r="L201" t="s">
        <v>571</v>
      </c>
    </row>
    <row r="202" spans="1:12" x14ac:dyDescent="0.2">
      <c r="A202" t="s">
        <v>354</v>
      </c>
      <c r="B202" t="s">
        <v>349</v>
      </c>
      <c r="C202" t="s">
        <v>48</v>
      </c>
      <c r="D202" t="s">
        <v>110</v>
      </c>
      <c r="E202" t="s">
        <v>111</v>
      </c>
      <c r="F202" t="s">
        <v>112</v>
      </c>
      <c r="G202" t="s">
        <v>593</v>
      </c>
      <c r="H202" t="s">
        <v>601</v>
      </c>
      <c r="I202" t="s">
        <v>576</v>
      </c>
      <c r="J202" t="s">
        <v>569</v>
      </c>
      <c r="K202" t="s">
        <v>570</v>
      </c>
      <c r="L202" t="s">
        <v>571</v>
      </c>
    </row>
    <row r="203" spans="1:12" x14ac:dyDescent="0.2">
      <c r="A203" t="s">
        <v>354</v>
      </c>
      <c r="B203" t="s">
        <v>349</v>
      </c>
      <c r="C203" t="s">
        <v>48</v>
      </c>
      <c r="D203" t="s">
        <v>116</v>
      </c>
      <c r="E203" t="s">
        <v>117</v>
      </c>
      <c r="F203" t="s">
        <v>118</v>
      </c>
      <c r="G203" t="s">
        <v>593</v>
      </c>
      <c r="H203" t="s">
        <v>599</v>
      </c>
      <c r="I203" t="s">
        <v>589</v>
      </c>
      <c r="J203" t="s">
        <v>569</v>
      </c>
      <c r="K203" t="s">
        <v>570</v>
      </c>
      <c r="L203" t="s">
        <v>584</v>
      </c>
    </row>
    <row r="204" spans="1:12" x14ac:dyDescent="0.2">
      <c r="A204" t="s">
        <v>355</v>
      </c>
      <c r="B204" t="s">
        <v>320</v>
      </c>
      <c r="C204" t="s">
        <v>52</v>
      </c>
      <c r="D204" t="s">
        <v>149</v>
      </c>
      <c r="E204" t="s">
        <v>150</v>
      </c>
      <c r="F204" t="s">
        <v>78</v>
      </c>
      <c r="G204" t="s">
        <v>575</v>
      </c>
      <c r="H204" t="s">
        <v>601</v>
      </c>
      <c r="I204" t="s">
        <v>568</v>
      </c>
      <c r="J204" t="s">
        <v>586</v>
      </c>
      <c r="K204" t="s">
        <v>577</v>
      </c>
      <c r="L204" t="s">
        <v>578</v>
      </c>
    </row>
    <row r="205" spans="1:12" x14ac:dyDescent="0.2">
      <c r="A205" t="s">
        <v>355</v>
      </c>
      <c r="B205" t="s">
        <v>320</v>
      </c>
      <c r="C205" t="s">
        <v>52</v>
      </c>
      <c r="D205" t="s">
        <v>151</v>
      </c>
      <c r="E205" t="s">
        <v>152</v>
      </c>
      <c r="F205" t="s">
        <v>153</v>
      </c>
      <c r="G205" t="s">
        <v>593</v>
      </c>
      <c r="H205" t="s">
        <v>573</v>
      </c>
      <c r="I205" t="s">
        <v>589</v>
      </c>
      <c r="J205" t="s">
        <v>569</v>
      </c>
      <c r="K205" t="s">
        <v>574</v>
      </c>
      <c r="L205" t="s">
        <v>571</v>
      </c>
    </row>
    <row r="206" spans="1:12" x14ac:dyDescent="0.2">
      <c r="A206" t="s">
        <v>355</v>
      </c>
      <c r="B206" t="s">
        <v>320</v>
      </c>
      <c r="C206" t="s">
        <v>52</v>
      </c>
      <c r="D206" t="s">
        <v>145</v>
      </c>
      <c r="E206" t="s">
        <v>146</v>
      </c>
      <c r="F206" t="s">
        <v>78</v>
      </c>
      <c r="G206" t="s">
        <v>579</v>
      </c>
      <c r="H206" t="s">
        <v>592</v>
      </c>
      <c r="I206" t="s">
        <v>576</v>
      </c>
      <c r="J206" t="s">
        <v>40</v>
      </c>
      <c r="K206" t="s">
        <v>574</v>
      </c>
      <c r="L206" t="s">
        <v>571</v>
      </c>
    </row>
    <row r="207" spans="1:12" x14ac:dyDescent="0.2">
      <c r="A207" t="s">
        <v>355</v>
      </c>
      <c r="B207" t="s">
        <v>320</v>
      </c>
      <c r="C207" t="s">
        <v>60</v>
      </c>
      <c r="D207" t="s">
        <v>230</v>
      </c>
      <c r="E207" t="s">
        <v>231</v>
      </c>
      <c r="F207" t="s">
        <v>232</v>
      </c>
      <c r="G207" t="s">
        <v>579</v>
      </c>
      <c r="H207" t="s">
        <v>600</v>
      </c>
      <c r="I207" t="s">
        <v>581</v>
      </c>
      <c r="J207" t="s">
        <v>569</v>
      </c>
      <c r="K207" t="s">
        <v>577</v>
      </c>
      <c r="L207" t="s">
        <v>584</v>
      </c>
    </row>
    <row r="208" spans="1:12" x14ac:dyDescent="0.2">
      <c r="A208" t="s">
        <v>355</v>
      </c>
      <c r="B208" t="s">
        <v>320</v>
      </c>
      <c r="C208" t="s">
        <v>60</v>
      </c>
      <c r="D208" t="s">
        <v>218</v>
      </c>
      <c r="E208" t="s">
        <v>219</v>
      </c>
      <c r="F208" t="s">
        <v>220</v>
      </c>
      <c r="G208" t="s">
        <v>572</v>
      </c>
      <c r="H208" t="s">
        <v>580</v>
      </c>
      <c r="I208" t="s">
        <v>576</v>
      </c>
      <c r="J208" t="s">
        <v>586</v>
      </c>
      <c r="K208" t="s">
        <v>577</v>
      </c>
      <c r="L208" t="s">
        <v>578</v>
      </c>
    </row>
    <row r="209" spans="1:12" x14ac:dyDescent="0.2">
      <c r="A209" t="s">
        <v>355</v>
      </c>
      <c r="B209" t="s">
        <v>320</v>
      </c>
      <c r="C209" t="s">
        <v>60</v>
      </c>
      <c r="D209" t="s">
        <v>224</v>
      </c>
      <c r="E209" t="s">
        <v>225</v>
      </c>
      <c r="F209" t="s">
        <v>226</v>
      </c>
      <c r="G209" t="s">
        <v>566</v>
      </c>
      <c r="H209" t="s">
        <v>590</v>
      </c>
      <c r="I209" t="s">
        <v>589</v>
      </c>
      <c r="J209" t="s">
        <v>586</v>
      </c>
      <c r="K209" t="s">
        <v>570</v>
      </c>
      <c r="L209" t="s">
        <v>584</v>
      </c>
    </row>
    <row r="210" spans="1:12" x14ac:dyDescent="0.2">
      <c r="A210" t="s">
        <v>355</v>
      </c>
      <c r="B210" t="s">
        <v>320</v>
      </c>
      <c r="C210" t="s">
        <v>68</v>
      </c>
      <c r="D210" t="s">
        <v>282</v>
      </c>
      <c r="E210" t="s">
        <v>283</v>
      </c>
      <c r="F210" t="s">
        <v>284</v>
      </c>
      <c r="G210" t="s">
        <v>575</v>
      </c>
      <c r="H210" t="s">
        <v>598</v>
      </c>
      <c r="I210" t="s">
        <v>589</v>
      </c>
      <c r="J210" t="s">
        <v>40</v>
      </c>
      <c r="K210" t="s">
        <v>570</v>
      </c>
      <c r="L210" t="s">
        <v>578</v>
      </c>
    </row>
    <row r="211" spans="1:12" x14ac:dyDescent="0.2">
      <c r="A211" t="s">
        <v>355</v>
      </c>
      <c r="B211" t="s">
        <v>320</v>
      </c>
      <c r="C211" t="s">
        <v>68</v>
      </c>
      <c r="D211" t="s">
        <v>288</v>
      </c>
      <c r="E211" t="s">
        <v>289</v>
      </c>
      <c r="F211" t="s">
        <v>274</v>
      </c>
      <c r="G211" t="s">
        <v>579</v>
      </c>
      <c r="H211" t="s">
        <v>590</v>
      </c>
      <c r="I211" t="s">
        <v>581</v>
      </c>
      <c r="J211" t="s">
        <v>569</v>
      </c>
      <c r="K211" t="s">
        <v>574</v>
      </c>
      <c r="L211" t="s">
        <v>578</v>
      </c>
    </row>
    <row r="212" spans="1:12" x14ac:dyDescent="0.2">
      <c r="A212" t="s">
        <v>355</v>
      </c>
      <c r="B212" t="s">
        <v>320</v>
      </c>
      <c r="C212" t="s">
        <v>46</v>
      </c>
      <c r="D212" t="s">
        <v>97</v>
      </c>
      <c r="E212" t="s">
        <v>98</v>
      </c>
      <c r="F212" t="s">
        <v>99</v>
      </c>
      <c r="G212" t="s">
        <v>587</v>
      </c>
      <c r="H212" t="s">
        <v>592</v>
      </c>
      <c r="I212" t="s">
        <v>576</v>
      </c>
      <c r="J212" t="s">
        <v>586</v>
      </c>
      <c r="K212" t="s">
        <v>577</v>
      </c>
      <c r="L212" t="s">
        <v>584</v>
      </c>
    </row>
    <row r="213" spans="1:12" x14ac:dyDescent="0.2">
      <c r="A213" t="s">
        <v>355</v>
      </c>
      <c r="B213" t="s">
        <v>320</v>
      </c>
      <c r="C213" t="s">
        <v>46</v>
      </c>
      <c r="D213" t="s">
        <v>76</v>
      </c>
      <c r="E213" t="s">
        <v>77</v>
      </c>
      <c r="F213" t="s">
        <v>78</v>
      </c>
      <c r="G213" t="s">
        <v>587</v>
      </c>
      <c r="H213" t="s">
        <v>600</v>
      </c>
      <c r="I213" t="s">
        <v>568</v>
      </c>
      <c r="J213" t="s">
        <v>586</v>
      </c>
      <c r="K213" t="s">
        <v>570</v>
      </c>
      <c r="L213" t="s">
        <v>571</v>
      </c>
    </row>
    <row r="214" spans="1:12" x14ac:dyDescent="0.2">
      <c r="A214" t="s">
        <v>355</v>
      </c>
      <c r="B214" t="s">
        <v>320</v>
      </c>
      <c r="C214" t="s">
        <v>58</v>
      </c>
      <c r="D214" t="s">
        <v>210</v>
      </c>
      <c r="E214" t="s">
        <v>211</v>
      </c>
      <c r="F214" t="s">
        <v>209</v>
      </c>
      <c r="G214" t="s">
        <v>587</v>
      </c>
      <c r="H214" t="s">
        <v>591</v>
      </c>
      <c r="I214" t="s">
        <v>583</v>
      </c>
      <c r="J214" t="s">
        <v>569</v>
      </c>
      <c r="K214" t="s">
        <v>574</v>
      </c>
      <c r="L214" t="s">
        <v>584</v>
      </c>
    </row>
    <row r="215" spans="1:12" x14ac:dyDescent="0.2">
      <c r="A215" t="s">
        <v>355</v>
      </c>
      <c r="B215" t="s">
        <v>320</v>
      </c>
      <c r="C215" t="s">
        <v>58</v>
      </c>
      <c r="D215" t="s">
        <v>204</v>
      </c>
      <c r="E215" t="s">
        <v>205</v>
      </c>
      <c r="F215" t="s">
        <v>206</v>
      </c>
      <c r="G215" t="s">
        <v>595</v>
      </c>
      <c r="H215" t="s">
        <v>592</v>
      </c>
      <c r="I215" t="s">
        <v>568</v>
      </c>
      <c r="J215" t="s">
        <v>586</v>
      </c>
      <c r="K215" t="s">
        <v>570</v>
      </c>
      <c r="L215" t="s">
        <v>578</v>
      </c>
    </row>
    <row r="216" spans="1:12" x14ac:dyDescent="0.2">
      <c r="A216" t="s">
        <v>356</v>
      </c>
      <c r="B216" t="s">
        <v>357</v>
      </c>
      <c r="C216" t="s">
        <v>46</v>
      </c>
      <c r="D216" t="s">
        <v>92</v>
      </c>
      <c r="E216" t="s">
        <v>93</v>
      </c>
      <c r="F216" t="s">
        <v>78</v>
      </c>
      <c r="G216" t="s">
        <v>575</v>
      </c>
      <c r="H216" t="s">
        <v>598</v>
      </c>
      <c r="I216" t="s">
        <v>583</v>
      </c>
      <c r="J216" t="s">
        <v>40</v>
      </c>
      <c r="K216" t="s">
        <v>574</v>
      </c>
      <c r="L216" t="s">
        <v>584</v>
      </c>
    </row>
    <row r="217" spans="1:12" x14ac:dyDescent="0.2">
      <c r="A217" t="s">
        <v>356</v>
      </c>
      <c r="B217" t="s">
        <v>357</v>
      </c>
      <c r="C217" t="s">
        <v>46</v>
      </c>
      <c r="D217" t="s">
        <v>94</v>
      </c>
      <c r="E217" t="s">
        <v>95</v>
      </c>
      <c r="F217" t="s">
        <v>96</v>
      </c>
      <c r="G217" t="s">
        <v>579</v>
      </c>
      <c r="H217" t="s">
        <v>582</v>
      </c>
      <c r="I217" t="s">
        <v>583</v>
      </c>
      <c r="J217" t="s">
        <v>40</v>
      </c>
      <c r="K217" t="s">
        <v>570</v>
      </c>
      <c r="L217" t="s">
        <v>571</v>
      </c>
    </row>
    <row r="218" spans="1:12" x14ac:dyDescent="0.2">
      <c r="A218" t="s">
        <v>356</v>
      </c>
      <c r="B218" t="s">
        <v>357</v>
      </c>
      <c r="C218" t="s">
        <v>46</v>
      </c>
      <c r="D218" t="s">
        <v>79</v>
      </c>
      <c r="E218" t="s">
        <v>80</v>
      </c>
      <c r="F218" t="s">
        <v>81</v>
      </c>
      <c r="G218" t="s">
        <v>572</v>
      </c>
      <c r="H218" t="s">
        <v>573</v>
      </c>
      <c r="I218" t="s">
        <v>576</v>
      </c>
      <c r="J218" t="s">
        <v>586</v>
      </c>
      <c r="K218" t="s">
        <v>577</v>
      </c>
      <c r="L218" t="s">
        <v>571</v>
      </c>
    </row>
    <row r="219" spans="1:12" x14ac:dyDescent="0.2">
      <c r="A219" t="s">
        <v>356</v>
      </c>
      <c r="B219" t="s">
        <v>357</v>
      </c>
      <c r="C219" t="s">
        <v>48</v>
      </c>
      <c r="D219" t="s">
        <v>107</v>
      </c>
      <c r="E219" t="s">
        <v>108</v>
      </c>
      <c r="F219" t="s">
        <v>109</v>
      </c>
      <c r="G219" t="s">
        <v>572</v>
      </c>
      <c r="H219" t="s">
        <v>594</v>
      </c>
      <c r="I219" t="s">
        <v>589</v>
      </c>
      <c r="J219" t="s">
        <v>569</v>
      </c>
      <c r="K219" t="s">
        <v>574</v>
      </c>
      <c r="L219" t="s">
        <v>578</v>
      </c>
    </row>
    <row r="220" spans="1:12" x14ac:dyDescent="0.2">
      <c r="A220" t="s">
        <v>356</v>
      </c>
      <c r="B220" t="s">
        <v>357</v>
      </c>
      <c r="C220" t="s">
        <v>48</v>
      </c>
      <c r="D220" t="s">
        <v>110</v>
      </c>
      <c r="E220" t="s">
        <v>111</v>
      </c>
      <c r="F220" t="s">
        <v>112</v>
      </c>
      <c r="G220" t="s">
        <v>579</v>
      </c>
      <c r="H220" t="s">
        <v>582</v>
      </c>
      <c r="I220" t="s">
        <v>576</v>
      </c>
      <c r="J220" t="s">
        <v>586</v>
      </c>
      <c r="K220" t="s">
        <v>570</v>
      </c>
      <c r="L220" t="s">
        <v>578</v>
      </c>
    </row>
    <row r="221" spans="1:12" x14ac:dyDescent="0.2">
      <c r="A221" t="s">
        <v>356</v>
      </c>
      <c r="B221" t="s">
        <v>357</v>
      </c>
      <c r="C221" t="s">
        <v>66</v>
      </c>
      <c r="D221" t="s">
        <v>272</v>
      </c>
      <c r="E221" t="s">
        <v>273</v>
      </c>
      <c r="F221" t="s">
        <v>274</v>
      </c>
      <c r="G221" t="s">
        <v>575</v>
      </c>
      <c r="H221" t="s">
        <v>573</v>
      </c>
      <c r="I221" t="s">
        <v>589</v>
      </c>
      <c r="J221" t="s">
        <v>40</v>
      </c>
      <c r="K221" t="s">
        <v>577</v>
      </c>
      <c r="L221" t="s">
        <v>571</v>
      </c>
    </row>
    <row r="222" spans="1:12" x14ac:dyDescent="0.2">
      <c r="A222" t="s">
        <v>356</v>
      </c>
      <c r="B222" t="s">
        <v>357</v>
      </c>
      <c r="C222" t="s">
        <v>66</v>
      </c>
      <c r="D222" t="s">
        <v>262</v>
      </c>
      <c r="E222" t="s">
        <v>263</v>
      </c>
      <c r="F222" t="s">
        <v>261</v>
      </c>
      <c r="G222" t="s">
        <v>575</v>
      </c>
      <c r="H222" t="s">
        <v>590</v>
      </c>
      <c r="I222" t="s">
        <v>576</v>
      </c>
      <c r="J222" t="s">
        <v>569</v>
      </c>
      <c r="K222" t="s">
        <v>577</v>
      </c>
      <c r="L222" t="s">
        <v>584</v>
      </c>
    </row>
    <row r="223" spans="1:12" x14ac:dyDescent="0.2">
      <c r="A223" t="s">
        <v>356</v>
      </c>
      <c r="B223" t="s">
        <v>357</v>
      </c>
      <c r="C223" t="s">
        <v>62</v>
      </c>
      <c r="D223" t="s">
        <v>233</v>
      </c>
      <c r="E223" t="s">
        <v>234</v>
      </c>
      <c r="F223" t="s">
        <v>78</v>
      </c>
      <c r="G223" t="s">
        <v>575</v>
      </c>
      <c r="H223" t="s">
        <v>594</v>
      </c>
      <c r="I223" t="s">
        <v>583</v>
      </c>
      <c r="J223" t="s">
        <v>586</v>
      </c>
      <c r="K223" t="s">
        <v>577</v>
      </c>
      <c r="L223" t="s">
        <v>584</v>
      </c>
    </row>
    <row r="224" spans="1:12" x14ac:dyDescent="0.2">
      <c r="A224" t="s">
        <v>356</v>
      </c>
      <c r="B224" t="s">
        <v>357</v>
      </c>
      <c r="C224" t="s">
        <v>62</v>
      </c>
      <c r="D224" t="s">
        <v>243</v>
      </c>
      <c r="E224" t="s">
        <v>244</v>
      </c>
      <c r="F224" t="s">
        <v>245</v>
      </c>
      <c r="G224" t="s">
        <v>575</v>
      </c>
      <c r="H224" t="s">
        <v>592</v>
      </c>
      <c r="I224" t="s">
        <v>583</v>
      </c>
      <c r="J224" t="s">
        <v>569</v>
      </c>
      <c r="K224" t="s">
        <v>570</v>
      </c>
      <c r="L224" t="s">
        <v>578</v>
      </c>
    </row>
    <row r="225" spans="1:12" x14ac:dyDescent="0.2">
      <c r="A225" t="s">
        <v>356</v>
      </c>
      <c r="B225" t="s">
        <v>357</v>
      </c>
      <c r="C225" t="s">
        <v>62</v>
      </c>
      <c r="D225" t="s">
        <v>238</v>
      </c>
      <c r="E225" t="s">
        <v>239</v>
      </c>
      <c r="F225" t="s">
        <v>78</v>
      </c>
      <c r="G225" t="s">
        <v>575</v>
      </c>
      <c r="H225" t="s">
        <v>567</v>
      </c>
      <c r="I225" t="s">
        <v>581</v>
      </c>
      <c r="J225" t="s">
        <v>40</v>
      </c>
      <c r="K225" t="s">
        <v>570</v>
      </c>
      <c r="L225" t="s">
        <v>571</v>
      </c>
    </row>
    <row r="226" spans="1:12" x14ac:dyDescent="0.2">
      <c r="A226" t="s">
        <v>356</v>
      </c>
      <c r="B226" t="s">
        <v>357</v>
      </c>
      <c r="C226" t="s">
        <v>52</v>
      </c>
      <c r="D226" t="s">
        <v>142</v>
      </c>
      <c r="E226" t="s">
        <v>143</v>
      </c>
      <c r="F226" t="s">
        <v>144</v>
      </c>
      <c r="G226" t="s">
        <v>575</v>
      </c>
      <c r="H226" t="s">
        <v>594</v>
      </c>
      <c r="I226" t="s">
        <v>568</v>
      </c>
      <c r="J226" t="s">
        <v>586</v>
      </c>
      <c r="K226" t="s">
        <v>570</v>
      </c>
      <c r="L226" t="s">
        <v>578</v>
      </c>
    </row>
    <row r="227" spans="1:12" x14ac:dyDescent="0.2">
      <c r="A227" t="s">
        <v>356</v>
      </c>
      <c r="B227" t="s">
        <v>357</v>
      </c>
      <c r="C227" t="s">
        <v>52</v>
      </c>
      <c r="D227" t="s">
        <v>149</v>
      </c>
      <c r="E227" t="s">
        <v>150</v>
      </c>
      <c r="F227" t="s">
        <v>78</v>
      </c>
      <c r="G227" t="s">
        <v>579</v>
      </c>
      <c r="H227" t="s">
        <v>599</v>
      </c>
      <c r="I227" t="s">
        <v>583</v>
      </c>
      <c r="J227" t="s">
        <v>586</v>
      </c>
      <c r="K227" t="s">
        <v>577</v>
      </c>
      <c r="L227" t="s">
        <v>584</v>
      </c>
    </row>
    <row r="228" spans="1:12" x14ac:dyDescent="0.2">
      <c r="A228" t="s">
        <v>356</v>
      </c>
      <c r="B228" t="s">
        <v>357</v>
      </c>
      <c r="C228" t="s">
        <v>52</v>
      </c>
      <c r="D228" t="s">
        <v>145</v>
      </c>
      <c r="E228" t="s">
        <v>146</v>
      </c>
      <c r="F228" t="s">
        <v>78</v>
      </c>
      <c r="G228" t="s">
        <v>595</v>
      </c>
      <c r="H228" t="s">
        <v>588</v>
      </c>
      <c r="I228" t="s">
        <v>581</v>
      </c>
      <c r="J228" t="s">
        <v>586</v>
      </c>
      <c r="K228" t="s">
        <v>570</v>
      </c>
      <c r="L228" t="s">
        <v>571</v>
      </c>
    </row>
    <row r="229" spans="1:12" x14ac:dyDescent="0.2">
      <c r="A229" t="s">
        <v>358</v>
      </c>
      <c r="B229" t="s">
        <v>359</v>
      </c>
      <c r="C229" t="s">
        <v>56</v>
      </c>
      <c r="D229" t="s">
        <v>191</v>
      </c>
      <c r="E229" t="s">
        <v>192</v>
      </c>
      <c r="F229" t="s">
        <v>182</v>
      </c>
      <c r="G229" t="s">
        <v>587</v>
      </c>
      <c r="H229" t="s">
        <v>585</v>
      </c>
      <c r="I229" t="s">
        <v>581</v>
      </c>
      <c r="J229" t="s">
        <v>569</v>
      </c>
      <c r="K229" t="s">
        <v>577</v>
      </c>
      <c r="L229" t="s">
        <v>584</v>
      </c>
    </row>
    <row r="230" spans="1:12" x14ac:dyDescent="0.2">
      <c r="A230" t="s">
        <v>358</v>
      </c>
      <c r="B230" t="s">
        <v>359</v>
      </c>
      <c r="C230" t="s">
        <v>58</v>
      </c>
      <c r="D230" t="s">
        <v>207</v>
      </c>
      <c r="E230" t="s">
        <v>208</v>
      </c>
      <c r="F230" t="s">
        <v>209</v>
      </c>
      <c r="G230" t="s">
        <v>595</v>
      </c>
      <c r="H230" t="s">
        <v>592</v>
      </c>
      <c r="I230" t="s">
        <v>589</v>
      </c>
      <c r="J230" t="s">
        <v>40</v>
      </c>
      <c r="K230" t="s">
        <v>574</v>
      </c>
      <c r="L230" t="s">
        <v>578</v>
      </c>
    </row>
    <row r="231" spans="1:12" x14ac:dyDescent="0.2">
      <c r="A231" t="s">
        <v>358</v>
      </c>
      <c r="B231" t="s">
        <v>359</v>
      </c>
      <c r="C231" t="s">
        <v>46</v>
      </c>
      <c r="D231" t="s">
        <v>84</v>
      </c>
      <c r="E231" t="s">
        <v>85</v>
      </c>
      <c r="F231" t="s">
        <v>86</v>
      </c>
      <c r="G231" t="s">
        <v>595</v>
      </c>
      <c r="H231" t="s">
        <v>596</v>
      </c>
      <c r="I231" t="s">
        <v>581</v>
      </c>
      <c r="J231" t="s">
        <v>40</v>
      </c>
      <c r="K231" t="s">
        <v>570</v>
      </c>
      <c r="L231" t="s">
        <v>578</v>
      </c>
    </row>
    <row r="232" spans="1:12" x14ac:dyDescent="0.2">
      <c r="A232" t="s">
        <v>358</v>
      </c>
      <c r="B232" t="s">
        <v>359</v>
      </c>
      <c r="C232" t="s">
        <v>46</v>
      </c>
      <c r="D232" t="s">
        <v>82</v>
      </c>
      <c r="E232" t="s">
        <v>83</v>
      </c>
      <c r="F232" t="s">
        <v>78</v>
      </c>
      <c r="G232" t="s">
        <v>566</v>
      </c>
      <c r="H232" t="s">
        <v>596</v>
      </c>
      <c r="I232" t="s">
        <v>583</v>
      </c>
      <c r="J232" t="s">
        <v>569</v>
      </c>
      <c r="K232" t="s">
        <v>574</v>
      </c>
      <c r="L232" t="s">
        <v>578</v>
      </c>
    </row>
    <row r="233" spans="1:12" x14ac:dyDescent="0.2">
      <c r="A233" t="s">
        <v>358</v>
      </c>
      <c r="B233" t="s">
        <v>359</v>
      </c>
      <c r="C233" t="s">
        <v>62</v>
      </c>
      <c r="D233" t="s">
        <v>243</v>
      </c>
      <c r="E233" t="s">
        <v>244</v>
      </c>
      <c r="F233" t="s">
        <v>245</v>
      </c>
      <c r="G233" t="s">
        <v>579</v>
      </c>
      <c r="H233" t="s">
        <v>582</v>
      </c>
      <c r="I233" t="s">
        <v>568</v>
      </c>
      <c r="J233" t="s">
        <v>586</v>
      </c>
      <c r="K233" t="s">
        <v>577</v>
      </c>
      <c r="L233" t="s">
        <v>578</v>
      </c>
    </row>
    <row r="234" spans="1:12" x14ac:dyDescent="0.2">
      <c r="A234" t="s">
        <v>358</v>
      </c>
      <c r="B234" t="s">
        <v>359</v>
      </c>
      <c r="C234" t="s">
        <v>60</v>
      </c>
      <c r="D234" t="s">
        <v>224</v>
      </c>
      <c r="E234" t="s">
        <v>225</v>
      </c>
      <c r="F234" t="s">
        <v>226</v>
      </c>
      <c r="G234" t="s">
        <v>593</v>
      </c>
      <c r="H234" t="s">
        <v>582</v>
      </c>
      <c r="I234" t="s">
        <v>583</v>
      </c>
      <c r="J234" t="s">
        <v>586</v>
      </c>
      <c r="K234" t="s">
        <v>570</v>
      </c>
      <c r="L234" t="s">
        <v>584</v>
      </c>
    </row>
    <row r="235" spans="1:12" x14ac:dyDescent="0.2">
      <c r="A235" t="s">
        <v>358</v>
      </c>
      <c r="B235" t="s">
        <v>359</v>
      </c>
      <c r="C235" t="s">
        <v>60</v>
      </c>
      <c r="D235" t="s">
        <v>215</v>
      </c>
      <c r="E235" t="s">
        <v>216</v>
      </c>
      <c r="F235" t="s">
        <v>217</v>
      </c>
      <c r="G235" t="s">
        <v>566</v>
      </c>
      <c r="H235" t="s">
        <v>596</v>
      </c>
      <c r="I235" t="s">
        <v>576</v>
      </c>
      <c r="J235" t="s">
        <v>569</v>
      </c>
      <c r="K235" t="s">
        <v>574</v>
      </c>
      <c r="L235" t="s">
        <v>578</v>
      </c>
    </row>
    <row r="236" spans="1:12" x14ac:dyDescent="0.2">
      <c r="A236" t="s">
        <v>360</v>
      </c>
      <c r="B236" t="s">
        <v>315</v>
      </c>
      <c r="C236" t="s">
        <v>56</v>
      </c>
      <c r="D236" t="s">
        <v>188</v>
      </c>
      <c r="E236" t="s">
        <v>189</v>
      </c>
      <c r="F236" t="s">
        <v>190</v>
      </c>
      <c r="G236" t="s">
        <v>566</v>
      </c>
      <c r="H236" t="s">
        <v>592</v>
      </c>
      <c r="I236" t="s">
        <v>581</v>
      </c>
      <c r="J236" t="s">
        <v>586</v>
      </c>
      <c r="K236" t="s">
        <v>574</v>
      </c>
      <c r="L236" t="s">
        <v>584</v>
      </c>
    </row>
    <row r="237" spans="1:12" x14ac:dyDescent="0.2">
      <c r="A237" t="s">
        <v>360</v>
      </c>
      <c r="B237" t="s">
        <v>315</v>
      </c>
      <c r="C237" t="s">
        <v>56</v>
      </c>
      <c r="D237" t="s">
        <v>185</v>
      </c>
      <c r="E237" t="s">
        <v>186</v>
      </c>
      <c r="F237" t="s">
        <v>187</v>
      </c>
      <c r="G237" t="s">
        <v>579</v>
      </c>
      <c r="H237" t="s">
        <v>573</v>
      </c>
      <c r="I237" t="s">
        <v>589</v>
      </c>
      <c r="J237" t="s">
        <v>586</v>
      </c>
      <c r="K237" t="s">
        <v>574</v>
      </c>
      <c r="L237" t="s">
        <v>584</v>
      </c>
    </row>
    <row r="238" spans="1:12" x14ac:dyDescent="0.2">
      <c r="A238" t="s">
        <v>360</v>
      </c>
      <c r="B238" t="s">
        <v>315</v>
      </c>
      <c r="C238" t="s">
        <v>50</v>
      </c>
      <c r="D238" t="s">
        <v>130</v>
      </c>
      <c r="E238" t="s">
        <v>131</v>
      </c>
      <c r="F238" t="s">
        <v>78</v>
      </c>
      <c r="G238" t="s">
        <v>572</v>
      </c>
      <c r="H238" t="s">
        <v>592</v>
      </c>
      <c r="I238" t="s">
        <v>576</v>
      </c>
      <c r="J238" t="s">
        <v>569</v>
      </c>
      <c r="K238" t="s">
        <v>570</v>
      </c>
      <c r="L238" t="s">
        <v>584</v>
      </c>
    </row>
    <row r="239" spans="1:12" x14ac:dyDescent="0.2">
      <c r="A239" t="s">
        <v>360</v>
      </c>
      <c r="B239" t="s">
        <v>315</v>
      </c>
      <c r="C239" t="s">
        <v>50</v>
      </c>
      <c r="D239" t="s">
        <v>132</v>
      </c>
      <c r="E239" t="s">
        <v>133</v>
      </c>
      <c r="F239" t="s">
        <v>134</v>
      </c>
      <c r="G239" t="s">
        <v>595</v>
      </c>
      <c r="H239" t="s">
        <v>567</v>
      </c>
      <c r="I239" t="s">
        <v>589</v>
      </c>
      <c r="J239" t="s">
        <v>586</v>
      </c>
      <c r="K239" t="s">
        <v>570</v>
      </c>
      <c r="L239" t="s">
        <v>578</v>
      </c>
    </row>
    <row r="240" spans="1:12" x14ac:dyDescent="0.2">
      <c r="A240" t="s">
        <v>360</v>
      </c>
      <c r="B240" t="s">
        <v>315</v>
      </c>
      <c r="C240" t="s">
        <v>46</v>
      </c>
      <c r="D240" t="s">
        <v>76</v>
      </c>
      <c r="E240" t="s">
        <v>77</v>
      </c>
      <c r="F240" t="s">
        <v>78</v>
      </c>
      <c r="G240" t="s">
        <v>579</v>
      </c>
      <c r="H240" t="s">
        <v>596</v>
      </c>
      <c r="I240" t="s">
        <v>581</v>
      </c>
      <c r="J240" t="s">
        <v>40</v>
      </c>
      <c r="K240" t="s">
        <v>570</v>
      </c>
      <c r="L240" t="s">
        <v>571</v>
      </c>
    </row>
    <row r="241" spans="1:12" x14ac:dyDescent="0.2">
      <c r="A241" t="s">
        <v>360</v>
      </c>
      <c r="B241" t="s">
        <v>315</v>
      </c>
      <c r="C241" t="s">
        <v>54</v>
      </c>
      <c r="D241" t="s">
        <v>164</v>
      </c>
      <c r="E241" t="s">
        <v>165</v>
      </c>
      <c r="F241" t="s">
        <v>166</v>
      </c>
      <c r="G241" t="s">
        <v>575</v>
      </c>
      <c r="H241" t="s">
        <v>582</v>
      </c>
      <c r="I241" t="s">
        <v>568</v>
      </c>
      <c r="J241" t="s">
        <v>40</v>
      </c>
      <c r="K241" t="s">
        <v>574</v>
      </c>
      <c r="L241" t="s">
        <v>584</v>
      </c>
    </row>
    <row r="242" spans="1:12" x14ac:dyDescent="0.2">
      <c r="A242" t="s">
        <v>360</v>
      </c>
      <c r="B242" t="s">
        <v>315</v>
      </c>
      <c r="C242" t="s">
        <v>60</v>
      </c>
      <c r="D242" t="s">
        <v>230</v>
      </c>
      <c r="E242" t="s">
        <v>231</v>
      </c>
      <c r="F242" t="s">
        <v>232</v>
      </c>
      <c r="G242" t="s">
        <v>595</v>
      </c>
      <c r="H242" t="s">
        <v>567</v>
      </c>
      <c r="I242" t="s">
        <v>589</v>
      </c>
      <c r="J242" t="s">
        <v>586</v>
      </c>
      <c r="K242" t="s">
        <v>574</v>
      </c>
      <c r="L242" t="s">
        <v>578</v>
      </c>
    </row>
    <row r="243" spans="1:12" x14ac:dyDescent="0.2">
      <c r="A243" t="s">
        <v>360</v>
      </c>
      <c r="B243" t="s">
        <v>315</v>
      </c>
      <c r="C243" t="s">
        <v>60</v>
      </c>
      <c r="D243" t="s">
        <v>221</v>
      </c>
      <c r="E243" t="s">
        <v>222</v>
      </c>
      <c r="F243" t="s">
        <v>223</v>
      </c>
      <c r="G243" t="s">
        <v>593</v>
      </c>
      <c r="H243" t="s">
        <v>601</v>
      </c>
      <c r="I243" t="s">
        <v>589</v>
      </c>
      <c r="J243" t="s">
        <v>569</v>
      </c>
      <c r="K243" t="s">
        <v>570</v>
      </c>
      <c r="L243" t="s">
        <v>578</v>
      </c>
    </row>
    <row r="244" spans="1:12" x14ac:dyDescent="0.2">
      <c r="A244" t="s">
        <v>361</v>
      </c>
      <c r="B244" t="s">
        <v>362</v>
      </c>
      <c r="C244" t="s">
        <v>68</v>
      </c>
      <c r="D244" t="s">
        <v>277</v>
      </c>
      <c r="E244" t="s">
        <v>278</v>
      </c>
      <c r="F244" t="s">
        <v>78</v>
      </c>
      <c r="G244" t="s">
        <v>572</v>
      </c>
      <c r="H244" t="s">
        <v>591</v>
      </c>
      <c r="I244" t="s">
        <v>568</v>
      </c>
      <c r="J244" t="s">
        <v>586</v>
      </c>
      <c r="K244" t="s">
        <v>574</v>
      </c>
      <c r="L244" t="s">
        <v>578</v>
      </c>
    </row>
    <row r="245" spans="1:12" x14ac:dyDescent="0.2">
      <c r="A245" t="s">
        <v>361</v>
      </c>
      <c r="B245" t="s">
        <v>362</v>
      </c>
      <c r="C245" t="s">
        <v>68</v>
      </c>
      <c r="D245" t="s">
        <v>285</v>
      </c>
      <c r="E245" t="s">
        <v>286</v>
      </c>
      <c r="F245" t="s">
        <v>287</v>
      </c>
      <c r="G245" t="s">
        <v>579</v>
      </c>
      <c r="H245" t="s">
        <v>580</v>
      </c>
      <c r="I245" t="s">
        <v>581</v>
      </c>
      <c r="J245" t="s">
        <v>569</v>
      </c>
      <c r="K245" t="s">
        <v>570</v>
      </c>
      <c r="L245" t="s">
        <v>571</v>
      </c>
    </row>
    <row r="246" spans="1:12" x14ac:dyDescent="0.2">
      <c r="A246" t="s">
        <v>361</v>
      </c>
      <c r="B246" t="s">
        <v>362</v>
      </c>
      <c r="C246" t="s">
        <v>68</v>
      </c>
      <c r="D246" t="s">
        <v>279</v>
      </c>
      <c r="E246" t="s">
        <v>280</v>
      </c>
      <c r="F246" t="s">
        <v>281</v>
      </c>
      <c r="G246" t="s">
        <v>593</v>
      </c>
      <c r="H246" t="s">
        <v>594</v>
      </c>
      <c r="I246" t="s">
        <v>581</v>
      </c>
      <c r="J246" t="s">
        <v>586</v>
      </c>
      <c r="K246" t="s">
        <v>574</v>
      </c>
      <c r="L246" t="s">
        <v>578</v>
      </c>
    </row>
    <row r="247" spans="1:12" x14ac:dyDescent="0.2">
      <c r="A247" t="s">
        <v>361</v>
      </c>
      <c r="B247" t="s">
        <v>362</v>
      </c>
      <c r="C247" t="s">
        <v>54</v>
      </c>
      <c r="D247" t="s">
        <v>176</v>
      </c>
      <c r="E247" t="s">
        <v>177</v>
      </c>
      <c r="F247" t="s">
        <v>78</v>
      </c>
      <c r="G247" t="s">
        <v>566</v>
      </c>
      <c r="H247" t="s">
        <v>588</v>
      </c>
      <c r="I247" t="s">
        <v>568</v>
      </c>
      <c r="J247" t="s">
        <v>586</v>
      </c>
      <c r="K247" t="s">
        <v>577</v>
      </c>
      <c r="L247" t="s">
        <v>571</v>
      </c>
    </row>
    <row r="248" spans="1:12" x14ac:dyDescent="0.2">
      <c r="A248" t="s">
        <v>361</v>
      </c>
      <c r="B248" t="s">
        <v>362</v>
      </c>
      <c r="C248" t="s">
        <v>54</v>
      </c>
      <c r="D248" t="s">
        <v>178</v>
      </c>
      <c r="E248" t="s">
        <v>179</v>
      </c>
      <c r="F248" t="s">
        <v>96</v>
      </c>
      <c r="G248" t="s">
        <v>579</v>
      </c>
      <c r="H248" t="s">
        <v>582</v>
      </c>
      <c r="I248" t="s">
        <v>576</v>
      </c>
      <c r="J248" t="s">
        <v>569</v>
      </c>
      <c r="K248" t="s">
        <v>570</v>
      </c>
      <c r="L248" t="s">
        <v>571</v>
      </c>
    </row>
    <row r="249" spans="1:12" x14ac:dyDescent="0.2">
      <c r="A249" t="s">
        <v>361</v>
      </c>
      <c r="B249" t="s">
        <v>362</v>
      </c>
      <c r="C249" t="s">
        <v>52</v>
      </c>
      <c r="D249" t="s">
        <v>151</v>
      </c>
      <c r="E249" t="s">
        <v>152</v>
      </c>
      <c r="F249" t="s">
        <v>153</v>
      </c>
      <c r="G249" t="s">
        <v>579</v>
      </c>
      <c r="H249" t="s">
        <v>591</v>
      </c>
      <c r="I249" t="s">
        <v>583</v>
      </c>
      <c r="J249" t="s">
        <v>569</v>
      </c>
      <c r="K249" t="s">
        <v>577</v>
      </c>
      <c r="L249" t="s">
        <v>584</v>
      </c>
    </row>
    <row r="250" spans="1:12" x14ac:dyDescent="0.2">
      <c r="A250" t="s">
        <v>361</v>
      </c>
      <c r="B250" t="s">
        <v>362</v>
      </c>
      <c r="C250" t="s">
        <v>52</v>
      </c>
      <c r="D250" t="s">
        <v>147</v>
      </c>
      <c r="E250" t="s">
        <v>148</v>
      </c>
      <c r="F250" t="s">
        <v>78</v>
      </c>
      <c r="G250" t="s">
        <v>579</v>
      </c>
      <c r="H250" t="s">
        <v>582</v>
      </c>
      <c r="I250" t="s">
        <v>589</v>
      </c>
      <c r="J250" t="s">
        <v>40</v>
      </c>
      <c r="K250" t="s">
        <v>570</v>
      </c>
      <c r="L250" t="s">
        <v>571</v>
      </c>
    </row>
    <row r="251" spans="1:12" x14ac:dyDescent="0.2">
      <c r="A251" t="s">
        <v>361</v>
      </c>
      <c r="B251" t="s">
        <v>362</v>
      </c>
      <c r="C251" t="s">
        <v>58</v>
      </c>
      <c r="D251" t="s">
        <v>210</v>
      </c>
      <c r="E251" t="s">
        <v>211</v>
      </c>
      <c r="F251" t="s">
        <v>209</v>
      </c>
      <c r="G251" t="s">
        <v>587</v>
      </c>
      <c r="H251" t="s">
        <v>590</v>
      </c>
      <c r="I251" t="s">
        <v>589</v>
      </c>
      <c r="J251" t="s">
        <v>40</v>
      </c>
      <c r="K251" t="s">
        <v>577</v>
      </c>
      <c r="L251" t="s">
        <v>584</v>
      </c>
    </row>
    <row r="252" spans="1:12" x14ac:dyDescent="0.2">
      <c r="A252" t="s">
        <v>361</v>
      </c>
      <c r="B252" t="s">
        <v>362</v>
      </c>
      <c r="C252" t="s">
        <v>58</v>
      </c>
      <c r="D252" t="s">
        <v>204</v>
      </c>
      <c r="E252" t="s">
        <v>205</v>
      </c>
      <c r="F252" t="s">
        <v>206</v>
      </c>
      <c r="G252" t="s">
        <v>593</v>
      </c>
      <c r="H252" t="s">
        <v>585</v>
      </c>
      <c r="I252" t="s">
        <v>581</v>
      </c>
      <c r="J252" t="s">
        <v>40</v>
      </c>
      <c r="K252" t="s">
        <v>574</v>
      </c>
      <c r="L252" t="s">
        <v>571</v>
      </c>
    </row>
    <row r="253" spans="1:12" x14ac:dyDescent="0.2">
      <c r="A253" t="s">
        <v>361</v>
      </c>
      <c r="B253" t="s">
        <v>362</v>
      </c>
      <c r="C253" t="s">
        <v>62</v>
      </c>
      <c r="D253" t="s">
        <v>243</v>
      </c>
      <c r="E253" t="s">
        <v>244</v>
      </c>
      <c r="F253" t="s">
        <v>245</v>
      </c>
      <c r="G253" t="s">
        <v>593</v>
      </c>
      <c r="H253" t="s">
        <v>598</v>
      </c>
      <c r="I253" t="s">
        <v>589</v>
      </c>
      <c r="J253" t="s">
        <v>569</v>
      </c>
      <c r="K253" t="s">
        <v>577</v>
      </c>
      <c r="L253" t="s">
        <v>584</v>
      </c>
    </row>
    <row r="254" spans="1:12" x14ac:dyDescent="0.2">
      <c r="A254" t="s">
        <v>361</v>
      </c>
      <c r="B254" t="s">
        <v>362</v>
      </c>
      <c r="C254" t="s">
        <v>62</v>
      </c>
      <c r="D254" t="s">
        <v>235</v>
      </c>
      <c r="E254" t="s">
        <v>236</v>
      </c>
      <c r="F254" t="s">
        <v>237</v>
      </c>
      <c r="G254" t="s">
        <v>593</v>
      </c>
      <c r="H254" t="s">
        <v>597</v>
      </c>
      <c r="I254" t="s">
        <v>568</v>
      </c>
      <c r="J254" t="s">
        <v>586</v>
      </c>
      <c r="K254" t="s">
        <v>574</v>
      </c>
      <c r="L254" t="s">
        <v>571</v>
      </c>
    </row>
    <row r="255" spans="1:12" x14ac:dyDescent="0.2">
      <c r="A255" t="s">
        <v>361</v>
      </c>
      <c r="B255" t="s">
        <v>362</v>
      </c>
      <c r="C255" t="s">
        <v>62</v>
      </c>
      <c r="D255" t="s">
        <v>233</v>
      </c>
      <c r="E255" t="s">
        <v>234</v>
      </c>
      <c r="F255" t="s">
        <v>78</v>
      </c>
      <c r="G255" t="s">
        <v>593</v>
      </c>
      <c r="H255" t="s">
        <v>582</v>
      </c>
      <c r="I255" t="s">
        <v>576</v>
      </c>
      <c r="J255" t="s">
        <v>569</v>
      </c>
      <c r="K255" t="s">
        <v>574</v>
      </c>
      <c r="L255" t="s">
        <v>578</v>
      </c>
    </row>
    <row r="256" spans="1:12" x14ac:dyDescent="0.2">
      <c r="A256" t="s">
        <v>363</v>
      </c>
      <c r="B256" t="s">
        <v>351</v>
      </c>
      <c r="C256" t="s">
        <v>66</v>
      </c>
      <c r="D256" t="s">
        <v>262</v>
      </c>
      <c r="E256" t="s">
        <v>263</v>
      </c>
      <c r="F256" t="s">
        <v>261</v>
      </c>
      <c r="G256" t="s">
        <v>595</v>
      </c>
      <c r="H256" t="s">
        <v>598</v>
      </c>
      <c r="I256" t="s">
        <v>589</v>
      </c>
      <c r="J256" t="s">
        <v>40</v>
      </c>
      <c r="K256" t="s">
        <v>570</v>
      </c>
      <c r="L256" t="s">
        <v>571</v>
      </c>
    </row>
    <row r="257" spans="1:12" x14ac:dyDescent="0.2">
      <c r="A257" t="s">
        <v>363</v>
      </c>
      <c r="B257" t="s">
        <v>351</v>
      </c>
      <c r="C257" t="s">
        <v>50</v>
      </c>
      <c r="D257" t="s">
        <v>132</v>
      </c>
      <c r="E257" t="s">
        <v>133</v>
      </c>
      <c r="F257" t="s">
        <v>134</v>
      </c>
      <c r="G257" t="s">
        <v>566</v>
      </c>
      <c r="H257" t="s">
        <v>600</v>
      </c>
      <c r="I257" t="s">
        <v>581</v>
      </c>
      <c r="J257" t="s">
        <v>586</v>
      </c>
      <c r="K257" t="s">
        <v>577</v>
      </c>
      <c r="L257" t="s">
        <v>578</v>
      </c>
    </row>
    <row r="258" spans="1:12" x14ac:dyDescent="0.2">
      <c r="A258" t="s">
        <v>363</v>
      </c>
      <c r="B258" t="s">
        <v>351</v>
      </c>
      <c r="C258" t="s">
        <v>58</v>
      </c>
      <c r="D258" t="s">
        <v>207</v>
      </c>
      <c r="E258" t="s">
        <v>208</v>
      </c>
      <c r="F258" t="s">
        <v>209</v>
      </c>
      <c r="G258" t="s">
        <v>579</v>
      </c>
      <c r="H258" t="s">
        <v>600</v>
      </c>
      <c r="I258" t="s">
        <v>589</v>
      </c>
      <c r="J258" t="s">
        <v>569</v>
      </c>
      <c r="K258" t="s">
        <v>577</v>
      </c>
      <c r="L258" t="s">
        <v>578</v>
      </c>
    </row>
    <row r="259" spans="1:12" x14ac:dyDescent="0.2">
      <c r="A259" t="s">
        <v>363</v>
      </c>
      <c r="B259" t="s">
        <v>351</v>
      </c>
      <c r="C259" t="s">
        <v>58</v>
      </c>
      <c r="D259" t="s">
        <v>198</v>
      </c>
      <c r="E259" t="s">
        <v>199</v>
      </c>
      <c r="F259" t="s">
        <v>200</v>
      </c>
      <c r="G259" t="s">
        <v>575</v>
      </c>
      <c r="H259" t="s">
        <v>596</v>
      </c>
      <c r="I259" t="s">
        <v>576</v>
      </c>
      <c r="J259" t="s">
        <v>40</v>
      </c>
      <c r="K259" t="s">
        <v>574</v>
      </c>
      <c r="L259" t="s">
        <v>571</v>
      </c>
    </row>
    <row r="260" spans="1:12" x14ac:dyDescent="0.2">
      <c r="A260" t="s">
        <v>363</v>
      </c>
      <c r="B260" t="s">
        <v>351</v>
      </c>
      <c r="C260" t="s">
        <v>58</v>
      </c>
      <c r="D260" t="s">
        <v>212</v>
      </c>
      <c r="E260" t="s">
        <v>213</v>
      </c>
      <c r="F260" t="s">
        <v>214</v>
      </c>
      <c r="G260" t="s">
        <v>566</v>
      </c>
      <c r="H260" t="s">
        <v>580</v>
      </c>
      <c r="I260" t="s">
        <v>568</v>
      </c>
      <c r="J260" t="s">
        <v>569</v>
      </c>
      <c r="K260" t="s">
        <v>570</v>
      </c>
      <c r="L260" t="s">
        <v>584</v>
      </c>
    </row>
    <row r="261" spans="1:12" x14ac:dyDescent="0.2">
      <c r="A261" t="s">
        <v>363</v>
      </c>
      <c r="B261" t="s">
        <v>351</v>
      </c>
      <c r="C261" t="s">
        <v>48</v>
      </c>
      <c r="D261" t="s">
        <v>102</v>
      </c>
      <c r="E261" t="s">
        <v>103</v>
      </c>
      <c r="F261" t="s">
        <v>96</v>
      </c>
      <c r="G261" t="s">
        <v>572</v>
      </c>
      <c r="H261" t="s">
        <v>596</v>
      </c>
      <c r="I261" t="s">
        <v>581</v>
      </c>
      <c r="J261" t="s">
        <v>569</v>
      </c>
      <c r="K261" t="s">
        <v>570</v>
      </c>
      <c r="L261" t="s">
        <v>571</v>
      </c>
    </row>
    <row r="262" spans="1:12" x14ac:dyDescent="0.2">
      <c r="A262" t="s">
        <v>363</v>
      </c>
      <c r="B262" t="s">
        <v>351</v>
      </c>
      <c r="C262" t="s">
        <v>48</v>
      </c>
      <c r="D262" t="s">
        <v>104</v>
      </c>
      <c r="E262" t="s">
        <v>105</v>
      </c>
      <c r="F262" t="s">
        <v>106</v>
      </c>
      <c r="G262" t="s">
        <v>572</v>
      </c>
      <c r="H262" t="s">
        <v>582</v>
      </c>
      <c r="I262" t="s">
        <v>568</v>
      </c>
      <c r="J262" t="s">
        <v>40</v>
      </c>
      <c r="K262" t="s">
        <v>577</v>
      </c>
      <c r="L262" t="s">
        <v>584</v>
      </c>
    </row>
    <row r="263" spans="1:12" x14ac:dyDescent="0.2">
      <c r="A263" t="s">
        <v>363</v>
      </c>
      <c r="B263" t="s">
        <v>351</v>
      </c>
      <c r="C263" t="s">
        <v>62</v>
      </c>
      <c r="D263" t="s">
        <v>233</v>
      </c>
      <c r="E263" t="s">
        <v>234</v>
      </c>
      <c r="F263" t="s">
        <v>78</v>
      </c>
      <c r="G263" t="s">
        <v>579</v>
      </c>
      <c r="H263" t="s">
        <v>596</v>
      </c>
      <c r="I263" t="s">
        <v>589</v>
      </c>
      <c r="J263" t="s">
        <v>569</v>
      </c>
      <c r="K263" t="s">
        <v>574</v>
      </c>
      <c r="L263" t="s">
        <v>571</v>
      </c>
    </row>
    <row r="264" spans="1:12" x14ac:dyDescent="0.2">
      <c r="A264" t="s">
        <v>364</v>
      </c>
      <c r="B264" t="s">
        <v>323</v>
      </c>
      <c r="C264" t="s">
        <v>58</v>
      </c>
      <c r="D264" t="s">
        <v>198</v>
      </c>
      <c r="E264" t="s">
        <v>199</v>
      </c>
      <c r="F264" t="s">
        <v>200</v>
      </c>
      <c r="G264" t="s">
        <v>595</v>
      </c>
      <c r="H264" t="s">
        <v>601</v>
      </c>
      <c r="I264" t="s">
        <v>568</v>
      </c>
      <c r="J264" t="s">
        <v>40</v>
      </c>
      <c r="K264" t="s">
        <v>570</v>
      </c>
      <c r="L264" t="s">
        <v>571</v>
      </c>
    </row>
    <row r="265" spans="1:12" x14ac:dyDescent="0.2">
      <c r="A265" t="s">
        <v>364</v>
      </c>
      <c r="B265" t="s">
        <v>323</v>
      </c>
      <c r="C265" t="s">
        <v>58</v>
      </c>
      <c r="D265" t="s">
        <v>207</v>
      </c>
      <c r="E265" t="s">
        <v>208</v>
      </c>
      <c r="F265" t="s">
        <v>209</v>
      </c>
      <c r="G265" t="s">
        <v>593</v>
      </c>
      <c r="H265" t="s">
        <v>591</v>
      </c>
      <c r="I265" t="s">
        <v>581</v>
      </c>
      <c r="J265" t="s">
        <v>569</v>
      </c>
      <c r="K265" t="s">
        <v>577</v>
      </c>
      <c r="L265" t="s">
        <v>578</v>
      </c>
    </row>
    <row r="266" spans="1:12" x14ac:dyDescent="0.2">
      <c r="A266" t="s">
        <v>364</v>
      </c>
      <c r="B266" t="s">
        <v>323</v>
      </c>
      <c r="C266" t="s">
        <v>54</v>
      </c>
      <c r="D266" t="s">
        <v>161</v>
      </c>
      <c r="E266" t="s">
        <v>162</v>
      </c>
      <c r="F266" t="s">
        <v>163</v>
      </c>
      <c r="G266" t="s">
        <v>575</v>
      </c>
      <c r="H266" t="s">
        <v>602</v>
      </c>
      <c r="I266" t="s">
        <v>583</v>
      </c>
      <c r="J266" t="s">
        <v>569</v>
      </c>
      <c r="K266" t="s">
        <v>577</v>
      </c>
      <c r="L266" t="s">
        <v>571</v>
      </c>
    </row>
    <row r="267" spans="1:12" x14ac:dyDescent="0.2">
      <c r="A267" t="s">
        <v>364</v>
      </c>
      <c r="B267" t="s">
        <v>323</v>
      </c>
      <c r="C267" t="s">
        <v>54</v>
      </c>
      <c r="D267" t="s">
        <v>173</v>
      </c>
      <c r="E267" t="s">
        <v>174</v>
      </c>
      <c r="F267" t="s">
        <v>175</v>
      </c>
      <c r="G267" t="s">
        <v>575</v>
      </c>
      <c r="H267" t="s">
        <v>580</v>
      </c>
      <c r="I267" t="s">
        <v>583</v>
      </c>
      <c r="J267" t="s">
        <v>586</v>
      </c>
      <c r="K267" t="s">
        <v>570</v>
      </c>
      <c r="L267" t="s">
        <v>571</v>
      </c>
    </row>
    <row r="268" spans="1:12" x14ac:dyDescent="0.2">
      <c r="A268" t="s">
        <v>364</v>
      </c>
      <c r="B268" t="s">
        <v>323</v>
      </c>
      <c r="C268" t="s">
        <v>54</v>
      </c>
      <c r="D268" t="s">
        <v>167</v>
      </c>
      <c r="E268" t="s">
        <v>168</v>
      </c>
      <c r="F268" t="s">
        <v>169</v>
      </c>
      <c r="G268" t="s">
        <v>595</v>
      </c>
      <c r="H268" t="s">
        <v>592</v>
      </c>
      <c r="I268" t="s">
        <v>576</v>
      </c>
      <c r="J268" t="s">
        <v>569</v>
      </c>
      <c r="K268" t="s">
        <v>570</v>
      </c>
      <c r="L268" t="s">
        <v>584</v>
      </c>
    </row>
    <row r="269" spans="1:12" x14ac:dyDescent="0.2">
      <c r="A269" t="s">
        <v>364</v>
      </c>
      <c r="B269" t="s">
        <v>323</v>
      </c>
      <c r="C269" t="s">
        <v>64</v>
      </c>
      <c r="D269" t="s">
        <v>254</v>
      </c>
      <c r="E269" t="s">
        <v>255</v>
      </c>
      <c r="F269" t="s">
        <v>78</v>
      </c>
      <c r="G269" t="s">
        <v>593</v>
      </c>
      <c r="H269" t="s">
        <v>591</v>
      </c>
      <c r="I269" t="s">
        <v>568</v>
      </c>
      <c r="J269" t="s">
        <v>40</v>
      </c>
      <c r="K269" t="s">
        <v>570</v>
      </c>
      <c r="L269" t="s">
        <v>571</v>
      </c>
    </row>
    <row r="270" spans="1:12" x14ac:dyDescent="0.2">
      <c r="A270" t="s">
        <v>364</v>
      </c>
      <c r="B270" t="s">
        <v>323</v>
      </c>
      <c r="C270" t="s">
        <v>64</v>
      </c>
      <c r="D270" t="s">
        <v>256</v>
      </c>
      <c r="E270" t="s">
        <v>257</v>
      </c>
      <c r="F270" t="s">
        <v>258</v>
      </c>
      <c r="G270" t="s">
        <v>595</v>
      </c>
      <c r="H270" t="s">
        <v>567</v>
      </c>
      <c r="I270" t="s">
        <v>576</v>
      </c>
      <c r="J270" t="s">
        <v>40</v>
      </c>
      <c r="K270" t="s">
        <v>570</v>
      </c>
      <c r="L270" t="s">
        <v>571</v>
      </c>
    </row>
    <row r="271" spans="1:12" x14ac:dyDescent="0.2">
      <c r="A271" t="s">
        <v>364</v>
      </c>
      <c r="B271" t="s">
        <v>323</v>
      </c>
      <c r="C271" t="s">
        <v>68</v>
      </c>
      <c r="D271" t="s">
        <v>288</v>
      </c>
      <c r="E271" t="s">
        <v>289</v>
      </c>
      <c r="F271" t="s">
        <v>274</v>
      </c>
      <c r="G271" t="s">
        <v>579</v>
      </c>
      <c r="H271" t="s">
        <v>573</v>
      </c>
      <c r="I271" t="s">
        <v>568</v>
      </c>
      <c r="J271" t="s">
        <v>586</v>
      </c>
      <c r="K271" t="s">
        <v>577</v>
      </c>
      <c r="L271" t="s">
        <v>578</v>
      </c>
    </row>
    <row r="272" spans="1:12" x14ac:dyDescent="0.2">
      <c r="A272" t="s">
        <v>364</v>
      </c>
      <c r="B272" t="s">
        <v>323</v>
      </c>
      <c r="C272" t="s">
        <v>68</v>
      </c>
      <c r="D272" t="s">
        <v>279</v>
      </c>
      <c r="E272" t="s">
        <v>280</v>
      </c>
      <c r="F272" t="s">
        <v>281</v>
      </c>
    </row>
    <row r="273" spans="1:6" x14ac:dyDescent="0.2">
      <c r="A273" t="s">
        <v>364</v>
      </c>
      <c r="B273" t="s">
        <v>323</v>
      </c>
      <c r="C273" t="s">
        <v>68</v>
      </c>
      <c r="D273" t="s">
        <v>277</v>
      </c>
      <c r="E273" t="s">
        <v>278</v>
      </c>
      <c r="F273" t="s">
        <v>78</v>
      </c>
    </row>
    <row r="274" spans="1:6" x14ac:dyDescent="0.2">
      <c r="A274" t="s">
        <v>364</v>
      </c>
      <c r="B274" t="s">
        <v>323</v>
      </c>
      <c r="C274" t="s">
        <v>52</v>
      </c>
      <c r="D274" t="s">
        <v>156</v>
      </c>
      <c r="E274" t="s">
        <v>157</v>
      </c>
      <c r="F274" t="s">
        <v>78</v>
      </c>
    </row>
    <row r="275" spans="1:6" x14ac:dyDescent="0.2">
      <c r="A275" t="s">
        <v>364</v>
      </c>
      <c r="B275" t="s">
        <v>323</v>
      </c>
      <c r="C275" t="s">
        <v>52</v>
      </c>
      <c r="D275" t="s">
        <v>145</v>
      </c>
      <c r="E275" t="s">
        <v>146</v>
      </c>
      <c r="F275" t="s">
        <v>78</v>
      </c>
    </row>
    <row r="276" spans="1:6" x14ac:dyDescent="0.2">
      <c r="A276" t="s">
        <v>364</v>
      </c>
      <c r="B276" t="s">
        <v>323</v>
      </c>
      <c r="C276" t="s">
        <v>52</v>
      </c>
      <c r="D276" t="s">
        <v>142</v>
      </c>
      <c r="E276" t="s">
        <v>143</v>
      </c>
      <c r="F276" t="s">
        <v>144</v>
      </c>
    </row>
    <row r="277" spans="1:6" x14ac:dyDescent="0.2">
      <c r="A277" t="s">
        <v>365</v>
      </c>
      <c r="B277" t="s">
        <v>333</v>
      </c>
      <c r="C277" t="s">
        <v>56</v>
      </c>
      <c r="D277" t="s">
        <v>180</v>
      </c>
      <c r="E277" t="s">
        <v>181</v>
      </c>
      <c r="F277" t="s">
        <v>182</v>
      </c>
    </row>
    <row r="278" spans="1:6" x14ac:dyDescent="0.2">
      <c r="A278" t="s">
        <v>365</v>
      </c>
      <c r="B278" t="s">
        <v>333</v>
      </c>
      <c r="C278" t="s">
        <v>56</v>
      </c>
      <c r="D278" t="s">
        <v>191</v>
      </c>
      <c r="E278" t="s">
        <v>192</v>
      </c>
      <c r="F278" t="s">
        <v>182</v>
      </c>
    </row>
    <row r="279" spans="1:6" x14ac:dyDescent="0.2">
      <c r="A279" t="s">
        <v>365</v>
      </c>
      <c r="B279" t="s">
        <v>333</v>
      </c>
      <c r="C279" t="s">
        <v>48</v>
      </c>
      <c r="D279" t="s">
        <v>104</v>
      </c>
      <c r="E279" t="s">
        <v>105</v>
      </c>
      <c r="F279" t="s">
        <v>106</v>
      </c>
    </row>
    <row r="280" spans="1:6" x14ac:dyDescent="0.2">
      <c r="A280" t="s">
        <v>365</v>
      </c>
      <c r="B280" t="s">
        <v>333</v>
      </c>
      <c r="C280" t="s">
        <v>64</v>
      </c>
      <c r="D280" t="s">
        <v>252</v>
      </c>
      <c r="E280" t="s">
        <v>253</v>
      </c>
      <c r="F280" t="s">
        <v>78</v>
      </c>
    </row>
    <row r="281" spans="1:6" x14ac:dyDescent="0.2">
      <c r="A281" t="s">
        <v>365</v>
      </c>
      <c r="B281" t="s">
        <v>333</v>
      </c>
      <c r="C281" t="s">
        <v>62</v>
      </c>
      <c r="D281" t="s">
        <v>233</v>
      </c>
      <c r="E281" t="s">
        <v>234</v>
      </c>
      <c r="F281" t="s">
        <v>78</v>
      </c>
    </row>
    <row r="282" spans="1:6" x14ac:dyDescent="0.2">
      <c r="A282" t="s">
        <v>365</v>
      </c>
      <c r="B282" t="s">
        <v>333</v>
      </c>
      <c r="C282" t="s">
        <v>62</v>
      </c>
      <c r="D282" t="s">
        <v>238</v>
      </c>
      <c r="E282" t="s">
        <v>239</v>
      </c>
      <c r="F282" t="s">
        <v>78</v>
      </c>
    </row>
    <row r="283" spans="1:6" x14ac:dyDescent="0.2">
      <c r="A283" t="s">
        <v>365</v>
      </c>
      <c r="B283" t="s">
        <v>333</v>
      </c>
      <c r="C283" t="s">
        <v>62</v>
      </c>
      <c r="D283" t="s">
        <v>235</v>
      </c>
      <c r="E283" t="s">
        <v>236</v>
      </c>
      <c r="F283" t="s">
        <v>237</v>
      </c>
    </row>
    <row r="284" spans="1:6" x14ac:dyDescent="0.2">
      <c r="A284" t="s">
        <v>365</v>
      </c>
      <c r="B284" t="s">
        <v>333</v>
      </c>
      <c r="C284" t="s">
        <v>60</v>
      </c>
      <c r="D284" t="s">
        <v>230</v>
      </c>
      <c r="E284" t="s">
        <v>231</v>
      </c>
      <c r="F284" t="s">
        <v>232</v>
      </c>
    </row>
    <row r="285" spans="1:6" x14ac:dyDescent="0.2">
      <c r="A285" t="s">
        <v>365</v>
      </c>
      <c r="B285" t="s">
        <v>333</v>
      </c>
      <c r="C285" t="s">
        <v>60</v>
      </c>
      <c r="D285" t="s">
        <v>224</v>
      </c>
      <c r="E285" t="s">
        <v>225</v>
      </c>
      <c r="F285" t="s">
        <v>226</v>
      </c>
    </row>
    <row r="286" spans="1:6" x14ac:dyDescent="0.2">
      <c r="A286" t="s">
        <v>365</v>
      </c>
      <c r="B286" t="s">
        <v>333</v>
      </c>
      <c r="C286" t="s">
        <v>60</v>
      </c>
      <c r="D286" t="s">
        <v>218</v>
      </c>
      <c r="E286" t="s">
        <v>219</v>
      </c>
      <c r="F286" t="s">
        <v>220</v>
      </c>
    </row>
    <row r="287" spans="1:6" x14ac:dyDescent="0.2">
      <c r="A287" t="s">
        <v>366</v>
      </c>
      <c r="B287" t="s">
        <v>347</v>
      </c>
      <c r="C287" t="s">
        <v>62</v>
      </c>
      <c r="D287" t="s">
        <v>235</v>
      </c>
      <c r="E287" t="s">
        <v>236</v>
      </c>
      <c r="F287" t="s">
        <v>237</v>
      </c>
    </row>
    <row r="288" spans="1:6" x14ac:dyDescent="0.2">
      <c r="A288" t="s">
        <v>366</v>
      </c>
      <c r="B288" t="s">
        <v>347</v>
      </c>
      <c r="C288" t="s">
        <v>62</v>
      </c>
      <c r="D288" t="s">
        <v>243</v>
      </c>
      <c r="E288" t="s">
        <v>244</v>
      </c>
      <c r="F288" t="s">
        <v>245</v>
      </c>
    </row>
    <row r="289" spans="1:6" x14ac:dyDescent="0.2">
      <c r="A289" t="s">
        <v>366</v>
      </c>
      <c r="B289" t="s">
        <v>347</v>
      </c>
      <c r="C289" t="s">
        <v>62</v>
      </c>
      <c r="D289" t="s">
        <v>240</v>
      </c>
      <c r="E289" t="s">
        <v>241</v>
      </c>
      <c r="F289" t="s">
        <v>242</v>
      </c>
    </row>
    <row r="290" spans="1:6" x14ac:dyDescent="0.2">
      <c r="A290" t="s">
        <v>366</v>
      </c>
      <c r="B290" t="s">
        <v>347</v>
      </c>
      <c r="C290" t="s">
        <v>58</v>
      </c>
      <c r="D290" t="s">
        <v>198</v>
      </c>
      <c r="E290" t="s">
        <v>199</v>
      </c>
      <c r="F290" t="s">
        <v>200</v>
      </c>
    </row>
    <row r="291" spans="1:6" x14ac:dyDescent="0.2">
      <c r="A291" t="s">
        <v>366</v>
      </c>
      <c r="B291" t="s">
        <v>347</v>
      </c>
      <c r="C291" t="s">
        <v>58</v>
      </c>
      <c r="D291" t="s">
        <v>212</v>
      </c>
      <c r="E291" t="s">
        <v>213</v>
      </c>
      <c r="F291" t="s">
        <v>214</v>
      </c>
    </row>
    <row r="292" spans="1:6" x14ac:dyDescent="0.2">
      <c r="A292" t="s">
        <v>366</v>
      </c>
      <c r="B292" t="s">
        <v>347</v>
      </c>
      <c r="C292" t="s">
        <v>64</v>
      </c>
      <c r="D292" t="s">
        <v>252</v>
      </c>
      <c r="E292" t="s">
        <v>253</v>
      </c>
      <c r="F292" t="s">
        <v>78</v>
      </c>
    </row>
    <row r="293" spans="1:6" x14ac:dyDescent="0.2">
      <c r="A293" t="s">
        <v>366</v>
      </c>
      <c r="B293" t="s">
        <v>347</v>
      </c>
      <c r="C293" t="s">
        <v>64</v>
      </c>
      <c r="D293" t="s">
        <v>256</v>
      </c>
      <c r="E293" t="s">
        <v>257</v>
      </c>
      <c r="F293" t="s">
        <v>258</v>
      </c>
    </row>
    <row r="294" spans="1:6" x14ac:dyDescent="0.2">
      <c r="A294" t="s">
        <v>366</v>
      </c>
      <c r="B294" t="s">
        <v>347</v>
      </c>
      <c r="C294" t="s">
        <v>68</v>
      </c>
      <c r="D294" t="s">
        <v>279</v>
      </c>
      <c r="E294" t="s">
        <v>280</v>
      </c>
      <c r="F294" t="s">
        <v>281</v>
      </c>
    </row>
    <row r="295" spans="1:6" x14ac:dyDescent="0.2">
      <c r="A295" t="s">
        <v>366</v>
      </c>
      <c r="B295" t="s">
        <v>347</v>
      </c>
      <c r="C295" t="s">
        <v>66</v>
      </c>
      <c r="D295" t="s">
        <v>264</v>
      </c>
      <c r="E295" t="s">
        <v>265</v>
      </c>
      <c r="F295" t="s">
        <v>266</v>
      </c>
    </row>
    <row r="296" spans="1:6" x14ac:dyDescent="0.2">
      <c r="A296" t="s">
        <v>367</v>
      </c>
      <c r="B296" t="s">
        <v>320</v>
      </c>
      <c r="C296" t="s">
        <v>54</v>
      </c>
      <c r="D296" t="s">
        <v>167</v>
      </c>
      <c r="E296" t="s">
        <v>168</v>
      </c>
      <c r="F296" t="s">
        <v>169</v>
      </c>
    </row>
    <row r="297" spans="1:6" x14ac:dyDescent="0.2">
      <c r="A297" t="s">
        <v>367</v>
      </c>
      <c r="B297" t="s">
        <v>320</v>
      </c>
      <c r="C297" t="s">
        <v>50</v>
      </c>
      <c r="D297" t="s">
        <v>132</v>
      </c>
      <c r="E297" t="s">
        <v>133</v>
      </c>
      <c r="F297" t="s">
        <v>134</v>
      </c>
    </row>
    <row r="298" spans="1:6" x14ac:dyDescent="0.2">
      <c r="A298" t="s">
        <v>367</v>
      </c>
      <c r="B298" t="s">
        <v>320</v>
      </c>
      <c r="C298" t="s">
        <v>62</v>
      </c>
      <c r="D298" t="s">
        <v>243</v>
      </c>
      <c r="E298" t="s">
        <v>244</v>
      </c>
      <c r="F298" t="s">
        <v>245</v>
      </c>
    </row>
    <row r="299" spans="1:6" x14ac:dyDescent="0.2">
      <c r="A299" t="s">
        <v>367</v>
      </c>
      <c r="B299" t="s">
        <v>320</v>
      </c>
      <c r="C299" t="s">
        <v>62</v>
      </c>
      <c r="D299" t="s">
        <v>240</v>
      </c>
      <c r="E299" t="s">
        <v>241</v>
      </c>
      <c r="F299" t="s">
        <v>242</v>
      </c>
    </row>
    <row r="300" spans="1:6" x14ac:dyDescent="0.2">
      <c r="A300" t="s">
        <v>367</v>
      </c>
      <c r="B300" t="s">
        <v>320</v>
      </c>
      <c r="C300" t="s">
        <v>64</v>
      </c>
      <c r="D300" t="s">
        <v>254</v>
      </c>
      <c r="E300" t="s">
        <v>255</v>
      </c>
      <c r="F300" t="s">
        <v>78</v>
      </c>
    </row>
    <row r="301" spans="1:6" x14ac:dyDescent="0.2">
      <c r="A301" t="s">
        <v>367</v>
      </c>
      <c r="B301" t="s">
        <v>320</v>
      </c>
      <c r="C301" t="s">
        <v>64</v>
      </c>
      <c r="D301" t="s">
        <v>246</v>
      </c>
      <c r="E301" t="s">
        <v>247</v>
      </c>
      <c r="F301" t="s">
        <v>248</v>
      </c>
    </row>
    <row r="302" spans="1:6" x14ac:dyDescent="0.2">
      <c r="A302" t="s">
        <v>367</v>
      </c>
      <c r="B302" t="s">
        <v>320</v>
      </c>
      <c r="C302" t="s">
        <v>46</v>
      </c>
      <c r="D302" t="s">
        <v>92</v>
      </c>
      <c r="E302" t="s">
        <v>93</v>
      </c>
      <c r="F302" t="s">
        <v>78</v>
      </c>
    </row>
    <row r="303" spans="1:6" x14ac:dyDescent="0.2">
      <c r="A303" t="s">
        <v>368</v>
      </c>
      <c r="B303" t="s">
        <v>307</v>
      </c>
      <c r="C303" t="s">
        <v>54</v>
      </c>
      <c r="D303" t="s">
        <v>178</v>
      </c>
      <c r="E303" t="s">
        <v>179</v>
      </c>
      <c r="F303" t="s">
        <v>96</v>
      </c>
    </row>
    <row r="304" spans="1:6" x14ac:dyDescent="0.2">
      <c r="A304" t="s">
        <v>368</v>
      </c>
      <c r="B304" t="s">
        <v>307</v>
      </c>
      <c r="C304" t="s">
        <v>54</v>
      </c>
      <c r="D304" t="s">
        <v>176</v>
      </c>
      <c r="E304" t="s">
        <v>177</v>
      </c>
      <c r="F304" t="s">
        <v>78</v>
      </c>
    </row>
    <row r="305" spans="1:6" x14ac:dyDescent="0.2">
      <c r="A305" t="s">
        <v>368</v>
      </c>
      <c r="B305" t="s">
        <v>307</v>
      </c>
      <c r="C305" t="s">
        <v>50</v>
      </c>
      <c r="D305" t="s">
        <v>132</v>
      </c>
      <c r="E305" t="s">
        <v>133</v>
      </c>
      <c r="F305" t="s">
        <v>134</v>
      </c>
    </row>
    <row r="306" spans="1:6" x14ac:dyDescent="0.2">
      <c r="A306" t="s">
        <v>368</v>
      </c>
      <c r="B306" t="s">
        <v>307</v>
      </c>
      <c r="C306" t="s">
        <v>46</v>
      </c>
      <c r="D306" t="s">
        <v>94</v>
      </c>
      <c r="E306" t="s">
        <v>95</v>
      </c>
      <c r="F306" t="s">
        <v>96</v>
      </c>
    </row>
    <row r="307" spans="1:6" x14ac:dyDescent="0.2">
      <c r="A307" t="s">
        <v>368</v>
      </c>
      <c r="B307" t="s">
        <v>307</v>
      </c>
      <c r="C307" t="s">
        <v>46</v>
      </c>
      <c r="D307" t="s">
        <v>79</v>
      </c>
      <c r="E307" t="s">
        <v>80</v>
      </c>
      <c r="F307" t="s">
        <v>81</v>
      </c>
    </row>
    <row r="308" spans="1:6" x14ac:dyDescent="0.2">
      <c r="A308" t="s">
        <v>368</v>
      </c>
      <c r="B308" t="s">
        <v>307</v>
      </c>
      <c r="C308" t="s">
        <v>46</v>
      </c>
      <c r="D308" t="s">
        <v>84</v>
      </c>
      <c r="E308" t="s">
        <v>85</v>
      </c>
      <c r="F308" t="s">
        <v>86</v>
      </c>
    </row>
    <row r="309" spans="1:6" x14ac:dyDescent="0.2">
      <c r="A309" t="s">
        <v>368</v>
      </c>
      <c r="B309" t="s">
        <v>307</v>
      </c>
      <c r="C309" t="s">
        <v>66</v>
      </c>
      <c r="D309" t="s">
        <v>262</v>
      </c>
      <c r="E309" t="s">
        <v>263</v>
      </c>
      <c r="F309" t="s">
        <v>261</v>
      </c>
    </row>
    <row r="310" spans="1:6" x14ac:dyDescent="0.2">
      <c r="A310" t="s">
        <v>368</v>
      </c>
      <c r="B310" t="s">
        <v>307</v>
      </c>
      <c r="C310" t="s">
        <v>66</v>
      </c>
      <c r="D310" t="s">
        <v>272</v>
      </c>
      <c r="E310" t="s">
        <v>273</v>
      </c>
      <c r="F310" t="s">
        <v>274</v>
      </c>
    </row>
    <row r="311" spans="1:6" x14ac:dyDescent="0.2">
      <c r="A311" t="s">
        <v>368</v>
      </c>
      <c r="B311" t="s">
        <v>307</v>
      </c>
      <c r="C311" t="s">
        <v>60</v>
      </c>
      <c r="D311" t="s">
        <v>215</v>
      </c>
      <c r="E311" t="s">
        <v>216</v>
      </c>
      <c r="F311" t="s">
        <v>217</v>
      </c>
    </row>
    <row r="312" spans="1:6" x14ac:dyDescent="0.2">
      <c r="A312" t="s">
        <v>368</v>
      </c>
      <c r="B312" t="s">
        <v>307</v>
      </c>
      <c r="C312" t="s">
        <v>60</v>
      </c>
      <c r="D312" t="s">
        <v>221</v>
      </c>
      <c r="E312" t="s">
        <v>222</v>
      </c>
      <c r="F312" t="s">
        <v>223</v>
      </c>
    </row>
    <row r="313" spans="1:6" x14ac:dyDescent="0.2">
      <c r="A313" t="s">
        <v>369</v>
      </c>
      <c r="B313" t="s">
        <v>333</v>
      </c>
      <c r="C313" t="s">
        <v>68</v>
      </c>
      <c r="D313" t="s">
        <v>288</v>
      </c>
      <c r="E313" t="s">
        <v>289</v>
      </c>
      <c r="F313" t="s">
        <v>274</v>
      </c>
    </row>
    <row r="314" spans="1:6" x14ac:dyDescent="0.2">
      <c r="A314" t="s">
        <v>369</v>
      </c>
      <c r="B314" t="s">
        <v>333</v>
      </c>
      <c r="C314" t="s">
        <v>68</v>
      </c>
      <c r="D314" t="s">
        <v>279</v>
      </c>
      <c r="E314" t="s">
        <v>280</v>
      </c>
      <c r="F314" t="s">
        <v>281</v>
      </c>
    </row>
    <row r="315" spans="1:6" x14ac:dyDescent="0.2">
      <c r="A315" t="s">
        <v>369</v>
      </c>
      <c r="B315" t="s">
        <v>333</v>
      </c>
      <c r="C315" t="s">
        <v>64</v>
      </c>
      <c r="D315" t="s">
        <v>249</v>
      </c>
      <c r="E315" t="s">
        <v>250</v>
      </c>
      <c r="F315" t="s">
        <v>251</v>
      </c>
    </row>
    <row r="316" spans="1:6" x14ac:dyDescent="0.2">
      <c r="A316" t="s">
        <v>369</v>
      </c>
      <c r="B316" t="s">
        <v>333</v>
      </c>
      <c r="C316" t="s">
        <v>58</v>
      </c>
      <c r="D316" t="s">
        <v>210</v>
      </c>
      <c r="E316" t="s">
        <v>211</v>
      </c>
      <c r="F316" t="s">
        <v>209</v>
      </c>
    </row>
    <row r="317" spans="1:6" x14ac:dyDescent="0.2">
      <c r="A317" t="s">
        <v>369</v>
      </c>
      <c r="B317" t="s">
        <v>333</v>
      </c>
      <c r="C317" t="s">
        <v>66</v>
      </c>
      <c r="D317" t="s">
        <v>269</v>
      </c>
      <c r="E317" t="s">
        <v>270</v>
      </c>
      <c r="F317" t="s">
        <v>271</v>
      </c>
    </row>
    <row r="318" spans="1:6" x14ac:dyDescent="0.2">
      <c r="A318" t="s">
        <v>369</v>
      </c>
      <c r="B318" t="s">
        <v>333</v>
      </c>
      <c r="C318" t="s">
        <v>60</v>
      </c>
      <c r="D318" t="s">
        <v>215</v>
      </c>
      <c r="E318" t="s">
        <v>216</v>
      </c>
      <c r="F318" t="s">
        <v>217</v>
      </c>
    </row>
    <row r="319" spans="1:6" x14ac:dyDescent="0.2">
      <c r="A319" t="s">
        <v>369</v>
      </c>
      <c r="B319" t="s">
        <v>333</v>
      </c>
      <c r="C319" t="s">
        <v>60</v>
      </c>
      <c r="D319" t="s">
        <v>230</v>
      </c>
      <c r="E319" t="s">
        <v>231</v>
      </c>
      <c r="F319" t="s">
        <v>232</v>
      </c>
    </row>
    <row r="320" spans="1:6" x14ac:dyDescent="0.2">
      <c r="A320" t="s">
        <v>370</v>
      </c>
      <c r="B320" t="s">
        <v>371</v>
      </c>
      <c r="C320" t="s">
        <v>50</v>
      </c>
      <c r="D320" t="s">
        <v>130</v>
      </c>
      <c r="E320" t="s">
        <v>131</v>
      </c>
      <c r="F320" t="s">
        <v>78</v>
      </c>
    </row>
    <row r="321" spans="1:6" x14ac:dyDescent="0.2">
      <c r="A321" t="s">
        <v>370</v>
      </c>
      <c r="B321" t="s">
        <v>371</v>
      </c>
      <c r="C321" t="s">
        <v>52</v>
      </c>
      <c r="D321" t="s">
        <v>158</v>
      </c>
      <c r="E321" t="s">
        <v>159</v>
      </c>
      <c r="F321" t="s">
        <v>160</v>
      </c>
    </row>
    <row r="322" spans="1:6" x14ac:dyDescent="0.2">
      <c r="A322" t="s">
        <v>370</v>
      </c>
      <c r="B322" t="s">
        <v>371</v>
      </c>
      <c r="C322" t="s">
        <v>52</v>
      </c>
      <c r="D322" t="s">
        <v>154</v>
      </c>
      <c r="E322" t="s">
        <v>155</v>
      </c>
      <c r="F322" t="s">
        <v>96</v>
      </c>
    </row>
    <row r="323" spans="1:6" x14ac:dyDescent="0.2">
      <c r="A323" t="s">
        <v>370</v>
      </c>
      <c r="B323" t="s">
        <v>371</v>
      </c>
      <c r="C323" t="s">
        <v>46</v>
      </c>
      <c r="D323" t="s">
        <v>87</v>
      </c>
      <c r="E323" t="s">
        <v>88</v>
      </c>
      <c r="F323" t="s">
        <v>89</v>
      </c>
    </row>
    <row r="324" spans="1:6" x14ac:dyDescent="0.2">
      <c r="A324" t="s">
        <v>370</v>
      </c>
      <c r="B324" t="s">
        <v>371</v>
      </c>
      <c r="C324" t="s">
        <v>46</v>
      </c>
      <c r="D324" t="s">
        <v>73</v>
      </c>
      <c r="E324" t="s">
        <v>74</v>
      </c>
      <c r="F324" t="s">
        <v>75</v>
      </c>
    </row>
    <row r="325" spans="1:6" x14ac:dyDescent="0.2">
      <c r="A325" t="s">
        <v>370</v>
      </c>
      <c r="B325" t="s">
        <v>371</v>
      </c>
      <c r="C325" t="s">
        <v>56</v>
      </c>
      <c r="D325" t="s">
        <v>185</v>
      </c>
      <c r="E325" t="s">
        <v>186</v>
      </c>
      <c r="F325" t="s">
        <v>187</v>
      </c>
    </row>
    <row r="326" spans="1:6" x14ac:dyDescent="0.2">
      <c r="A326" t="s">
        <v>370</v>
      </c>
      <c r="B326" t="s">
        <v>371</v>
      </c>
      <c r="C326" t="s">
        <v>56</v>
      </c>
      <c r="D326" t="s">
        <v>191</v>
      </c>
      <c r="E326" t="s">
        <v>192</v>
      </c>
      <c r="F326" t="s">
        <v>182</v>
      </c>
    </row>
    <row r="327" spans="1:6" x14ac:dyDescent="0.2">
      <c r="A327" t="s">
        <v>370</v>
      </c>
      <c r="B327" t="s">
        <v>371</v>
      </c>
      <c r="C327" t="s">
        <v>68</v>
      </c>
      <c r="D327" t="s">
        <v>277</v>
      </c>
      <c r="E327" t="s">
        <v>278</v>
      </c>
      <c r="F327" t="s">
        <v>78</v>
      </c>
    </row>
    <row r="328" spans="1:6" x14ac:dyDescent="0.2">
      <c r="A328" t="s">
        <v>370</v>
      </c>
      <c r="B328" t="s">
        <v>371</v>
      </c>
      <c r="C328" t="s">
        <v>68</v>
      </c>
      <c r="D328" t="s">
        <v>282</v>
      </c>
      <c r="E328" t="s">
        <v>283</v>
      </c>
      <c r="F328" t="s">
        <v>284</v>
      </c>
    </row>
    <row r="329" spans="1:6" x14ac:dyDescent="0.2">
      <c r="A329" t="s">
        <v>372</v>
      </c>
      <c r="B329" t="s">
        <v>329</v>
      </c>
      <c r="C329" t="s">
        <v>64</v>
      </c>
      <c r="D329" t="s">
        <v>249</v>
      </c>
      <c r="E329" t="s">
        <v>250</v>
      </c>
      <c r="F329" t="s">
        <v>251</v>
      </c>
    </row>
    <row r="330" spans="1:6" x14ac:dyDescent="0.2">
      <c r="A330" t="s">
        <v>372</v>
      </c>
      <c r="B330" t="s">
        <v>329</v>
      </c>
      <c r="C330" t="s">
        <v>56</v>
      </c>
      <c r="D330" t="s">
        <v>180</v>
      </c>
      <c r="E330" t="s">
        <v>181</v>
      </c>
      <c r="F330" t="s">
        <v>182</v>
      </c>
    </row>
    <row r="331" spans="1:6" x14ac:dyDescent="0.2">
      <c r="A331" t="s">
        <v>372</v>
      </c>
      <c r="B331" t="s">
        <v>329</v>
      </c>
      <c r="C331" t="s">
        <v>56</v>
      </c>
      <c r="D331" t="s">
        <v>193</v>
      </c>
      <c r="E331" t="s">
        <v>194</v>
      </c>
      <c r="F331" t="s">
        <v>78</v>
      </c>
    </row>
    <row r="332" spans="1:6" x14ac:dyDescent="0.2">
      <c r="A332" t="s">
        <v>372</v>
      </c>
      <c r="B332" t="s">
        <v>329</v>
      </c>
      <c r="C332" t="s">
        <v>48</v>
      </c>
      <c r="D332" t="s">
        <v>102</v>
      </c>
      <c r="E332" t="s">
        <v>103</v>
      </c>
      <c r="F332" t="s">
        <v>96</v>
      </c>
    </row>
    <row r="333" spans="1:6" x14ac:dyDescent="0.2">
      <c r="A333" t="s">
        <v>372</v>
      </c>
      <c r="B333" t="s">
        <v>329</v>
      </c>
      <c r="C333" t="s">
        <v>48</v>
      </c>
      <c r="D333" t="s">
        <v>104</v>
      </c>
      <c r="E333" t="s">
        <v>105</v>
      </c>
      <c r="F333" t="s">
        <v>106</v>
      </c>
    </row>
    <row r="334" spans="1:6" x14ac:dyDescent="0.2">
      <c r="A334" t="s">
        <v>372</v>
      </c>
      <c r="B334" t="s">
        <v>329</v>
      </c>
      <c r="C334" t="s">
        <v>48</v>
      </c>
      <c r="D334" t="s">
        <v>107</v>
      </c>
      <c r="E334" t="s">
        <v>108</v>
      </c>
      <c r="F334" t="s">
        <v>109</v>
      </c>
    </row>
    <row r="335" spans="1:6" x14ac:dyDescent="0.2">
      <c r="A335" t="s">
        <v>372</v>
      </c>
      <c r="B335" t="s">
        <v>329</v>
      </c>
      <c r="C335" t="s">
        <v>68</v>
      </c>
      <c r="D335" t="s">
        <v>277</v>
      </c>
      <c r="E335" t="s">
        <v>278</v>
      </c>
      <c r="F335" t="s">
        <v>78</v>
      </c>
    </row>
    <row r="336" spans="1:6" x14ac:dyDescent="0.2">
      <c r="A336" t="s">
        <v>372</v>
      </c>
      <c r="B336" t="s">
        <v>329</v>
      </c>
      <c r="C336" t="s">
        <v>68</v>
      </c>
      <c r="D336" t="s">
        <v>279</v>
      </c>
      <c r="E336" t="s">
        <v>280</v>
      </c>
      <c r="F336" t="s">
        <v>281</v>
      </c>
    </row>
    <row r="337" spans="1:6" x14ac:dyDescent="0.2">
      <c r="A337" t="s">
        <v>372</v>
      </c>
      <c r="B337" t="s">
        <v>329</v>
      </c>
      <c r="C337" t="s">
        <v>68</v>
      </c>
      <c r="D337" t="s">
        <v>285</v>
      </c>
      <c r="E337" t="s">
        <v>286</v>
      </c>
      <c r="F337" t="s">
        <v>287</v>
      </c>
    </row>
    <row r="338" spans="1:6" x14ac:dyDescent="0.2">
      <c r="A338" t="s">
        <v>372</v>
      </c>
      <c r="B338" t="s">
        <v>329</v>
      </c>
      <c r="C338" t="s">
        <v>46</v>
      </c>
      <c r="D338" t="s">
        <v>84</v>
      </c>
      <c r="E338" t="s">
        <v>85</v>
      </c>
      <c r="F338" t="s">
        <v>86</v>
      </c>
    </row>
    <row r="339" spans="1:6" x14ac:dyDescent="0.2">
      <c r="A339" t="s">
        <v>372</v>
      </c>
      <c r="B339" t="s">
        <v>329</v>
      </c>
      <c r="C339" t="s">
        <v>46</v>
      </c>
      <c r="D339" t="s">
        <v>79</v>
      </c>
      <c r="E339" t="s">
        <v>80</v>
      </c>
      <c r="F339" t="s">
        <v>81</v>
      </c>
    </row>
    <row r="340" spans="1:6" x14ac:dyDescent="0.2">
      <c r="A340" t="s">
        <v>373</v>
      </c>
      <c r="B340" t="s">
        <v>351</v>
      </c>
      <c r="C340" t="s">
        <v>48</v>
      </c>
      <c r="D340" t="s">
        <v>104</v>
      </c>
      <c r="E340" t="s">
        <v>105</v>
      </c>
      <c r="F340" t="s">
        <v>106</v>
      </c>
    </row>
    <row r="341" spans="1:6" x14ac:dyDescent="0.2">
      <c r="A341" t="s">
        <v>373</v>
      </c>
      <c r="B341" t="s">
        <v>351</v>
      </c>
      <c r="C341" t="s">
        <v>52</v>
      </c>
      <c r="D341" t="s">
        <v>149</v>
      </c>
      <c r="E341" t="s">
        <v>150</v>
      </c>
      <c r="F341" t="s">
        <v>78</v>
      </c>
    </row>
    <row r="342" spans="1:6" x14ac:dyDescent="0.2">
      <c r="A342" t="s">
        <v>373</v>
      </c>
      <c r="B342" t="s">
        <v>351</v>
      </c>
      <c r="C342" t="s">
        <v>52</v>
      </c>
      <c r="D342" t="s">
        <v>151</v>
      </c>
      <c r="E342" t="s">
        <v>152</v>
      </c>
      <c r="F342" t="s">
        <v>153</v>
      </c>
    </row>
    <row r="343" spans="1:6" x14ac:dyDescent="0.2">
      <c r="A343" t="s">
        <v>373</v>
      </c>
      <c r="B343" t="s">
        <v>351</v>
      </c>
      <c r="C343" t="s">
        <v>56</v>
      </c>
      <c r="D343" t="s">
        <v>193</v>
      </c>
      <c r="E343" t="s">
        <v>194</v>
      </c>
      <c r="F343" t="s">
        <v>78</v>
      </c>
    </row>
    <row r="344" spans="1:6" x14ac:dyDescent="0.2">
      <c r="A344" t="s">
        <v>373</v>
      </c>
      <c r="B344" t="s">
        <v>351</v>
      </c>
      <c r="C344" t="s">
        <v>56</v>
      </c>
      <c r="D344" t="s">
        <v>185</v>
      </c>
      <c r="E344" t="s">
        <v>186</v>
      </c>
      <c r="F344" t="s">
        <v>187</v>
      </c>
    </row>
    <row r="345" spans="1:6" x14ac:dyDescent="0.2">
      <c r="A345" t="s">
        <v>373</v>
      </c>
      <c r="B345" t="s">
        <v>351</v>
      </c>
      <c r="C345" t="s">
        <v>66</v>
      </c>
      <c r="D345" t="s">
        <v>264</v>
      </c>
      <c r="E345" t="s">
        <v>265</v>
      </c>
      <c r="F345" t="s">
        <v>266</v>
      </c>
    </row>
    <row r="346" spans="1:6" x14ac:dyDescent="0.2">
      <c r="A346" t="s">
        <v>373</v>
      </c>
      <c r="B346" t="s">
        <v>351</v>
      </c>
      <c r="C346" t="s">
        <v>66</v>
      </c>
      <c r="D346" t="s">
        <v>272</v>
      </c>
      <c r="E346" t="s">
        <v>273</v>
      </c>
      <c r="F346" t="s">
        <v>274</v>
      </c>
    </row>
    <row r="347" spans="1:6" x14ac:dyDescent="0.2">
      <c r="A347" t="s">
        <v>373</v>
      </c>
      <c r="B347" t="s">
        <v>351</v>
      </c>
      <c r="C347" t="s">
        <v>68</v>
      </c>
      <c r="D347" t="s">
        <v>277</v>
      </c>
      <c r="E347" t="s">
        <v>278</v>
      </c>
      <c r="F347" t="s">
        <v>78</v>
      </c>
    </row>
    <row r="348" spans="1:6" x14ac:dyDescent="0.2">
      <c r="A348" t="s">
        <v>374</v>
      </c>
      <c r="B348" t="s">
        <v>375</v>
      </c>
      <c r="C348" t="s">
        <v>50</v>
      </c>
      <c r="D348" t="s">
        <v>130</v>
      </c>
      <c r="E348" t="s">
        <v>131</v>
      </c>
      <c r="F348" t="s">
        <v>78</v>
      </c>
    </row>
    <row r="349" spans="1:6" x14ac:dyDescent="0.2">
      <c r="A349" t="s">
        <v>374</v>
      </c>
      <c r="B349" t="s">
        <v>375</v>
      </c>
      <c r="C349" t="s">
        <v>50</v>
      </c>
      <c r="D349" t="s">
        <v>132</v>
      </c>
      <c r="E349" t="s">
        <v>133</v>
      </c>
      <c r="F349" t="s">
        <v>134</v>
      </c>
    </row>
    <row r="350" spans="1:6" x14ac:dyDescent="0.2">
      <c r="A350" t="s">
        <v>374</v>
      </c>
      <c r="B350" t="s">
        <v>375</v>
      </c>
      <c r="C350" t="s">
        <v>50</v>
      </c>
      <c r="D350" t="s">
        <v>119</v>
      </c>
      <c r="E350" t="s">
        <v>120</v>
      </c>
      <c r="F350" t="s">
        <v>121</v>
      </c>
    </row>
    <row r="351" spans="1:6" x14ac:dyDescent="0.2">
      <c r="A351" t="s">
        <v>374</v>
      </c>
      <c r="B351" t="s">
        <v>375</v>
      </c>
      <c r="C351" t="s">
        <v>66</v>
      </c>
      <c r="D351" t="s">
        <v>272</v>
      </c>
      <c r="E351" t="s">
        <v>273</v>
      </c>
      <c r="F351" t="s">
        <v>274</v>
      </c>
    </row>
    <row r="352" spans="1:6" x14ac:dyDescent="0.2">
      <c r="A352" t="s">
        <v>374</v>
      </c>
      <c r="B352" t="s">
        <v>375</v>
      </c>
      <c r="C352" t="s">
        <v>66</v>
      </c>
      <c r="D352" t="s">
        <v>264</v>
      </c>
      <c r="E352" t="s">
        <v>265</v>
      </c>
      <c r="F352" t="s">
        <v>266</v>
      </c>
    </row>
    <row r="353" spans="1:6" x14ac:dyDescent="0.2">
      <c r="A353" t="s">
        <v>374</v>
      </c>
      <c r="B353" t="s">
        <v>375</v>
      </c>
      <c r="C353" t="s">
        <v>52</v>
      </c>
      <c r="D353" t="s">
        <v>151</v>
      </c>
      <c r="E353" t="s">
        <v>152</v>
      </c>
      <c r="F353" t="s">
        <v>153</v>
      </c>
    </row>
    <row r="354" spans="1:6" x14ac:dyDescent="0.2">
      <c r="A354" t="s">
        <v>374</v>
      </c>
      <c r="B354" t="s">
        <v>375</v>
      </c>
      <c r="C354" t="s">
        <v>64</v>
      </c>
      <c r="D354" t="s">
        <v>246</v>
      </c>
      <c r="E354" t="s">
        <v>247</v>
      </c>
      <c r="F354" t="s">
        <v>248</v>
      </c>
    </row>
    <row r="355" spans="1:6" x14ac:dyDescent="0.2">
      <c r="A355" t="s">
        <v>374</v>
      </c>
      <c r="B355" t="s">
        <v>375</v>
      </c>
      <c r="C355" t="s">
        <v>64</v>
      </c>
      <c r="D355" t="s">
        <v>249</v>
      </c>
      <c r="E355" t="s">
        <v>250</v>
      </c>
      <c r="F355" t="s">
        <v>251</v>
      </c>
    </row>
    <row r="356" spans="1:6" x14ac:dyDescent="0.2">
      <c r="A356" t="s">
        <v>374</v>
      </c>
      <c r="B356" t="s">
        <v>375</v>
      </c>
      <c r="C356" t="s">
        <v>48</v>
      </c>
      <c r="D356" t="s">
        <v>107</v>
      </c>
      <c r="E356" t="s">
        <v>108</v>
      </c>
      <c r="F356" t="s">
        <v>109</v>
      </c>
    </row>
    <row r="357" spans="1:6" x14ac:dyDescent="0.2">
      <c r="A357" t="s">
        <v>376</v>
      </c>
      <c r="B357" t="s">
        <v>377</v>
      </c>
      <c r="C357" t="s">
        <v>58</v>
      </c>
      <c r="D357" t="s">
        <v>198</v>
      </c>
      <c r="E357" t="s">
        <v>199</v>
      </c>
      <c r="F357" t="s">
        <v>200</v>
      </c>
    </row>
    <row r="358" spans="1:6" x14ac:dyDescent="0.2">
      <c r="A358" t="s">
        <v>376</v>
      </c>
      <c r="B358" t="s">
        <v>377</v>
      </c>
      <c r="C358" t="s">
        <v>48</v>
      </c>
      <c r="D358" t="s">
        <v>113</v>
      </c>
      <c r="E358" t="s">
        <v>114</v>
      </c>
      <c r="F358" t="s">
        <v>115</v>
      </c>
    </row>
    <row r="359" spans="1:6" x14ac:dyDescent="0.2">
      <c r="A359" t="s">
        <v>376</v>
      </c>
      <c r="B359" t="s">
        <v>377</v>
      </c>
      <c r="C359" t="s">
        <v>48</v>
      </c>
      <c r="D359" t="s">
        <v>100</v>
      </c>
      <c r="E359" t="s">
        <v>101</v>
      </c>
      <c r="F359" t="s">
        <v>78</v>
      </c>
    </row>
    <row r="360" spans="1:6" x14ac:dyDescent="0.2">
      <c r="A360" t="s">
        <v>376</v>
      </c>
      <c r="B360" t="s">
        <v>377</v>
      </c>
      <c r="C360" t="s">
        <v>64</v>
      </c>
      <c r="D360" t="s">
        <v>256</v>
      </c>
      <c r="E360" t="s">
        <v>257</v>
      </c>
      <c r="F360" t="s">
        <v>258</v>
      </c>
    </row>
    <row r="361" spans="1:6" x14ac:dyDescent="0.2">
      <c r="A361" t="s">
        <v>376</v>
      </c>
      <c r="B361" t="s">
        <v>377</v>
      </c>
      <c r="C361" t="s">
        <v>64</v>
      </c>
      <c r="D361" t="s">
        <v>246</v>
      </c>
      <c r="E361" t="s">
        <v>247</v>
      </c>
      <c r="F361" t="s">
        <v>248</v>
      </c>
    </row>
    <row r="362" spans="1:6" x14ac:dyDescent="0.2">
      <c r="A362" t="s">
        <v>376</v>
      </c>
      <c r="B362" t="s">
        <v>377</v>
      </c>
      <c r="C362" t="s">
        <v>64</v>
      </c>
      <c r="D362" t="s">
        <v>252</v>
      </c>
      <c r="E362" t="s">
        <v>253</v>
      </c>
      <c r="F362" t="s">
        <v>78</v>
      </c>
    </row>
    <row r="363" spans="1:6" x14ac:dyDescent="0.2">
      <c r="A363" t="s">
        <v>376</v>
      </c>
      <c r="B363" t="s">
        <v>377</v>
      </c>
      <c r="C363" t="s">
        <v>50</v>
      </c>
      <c r="D363" t="s">
        <v>132</v>
      </c>
      <c r="E363" t="s">
        <v>133</v>
      </c>
      <c r="F363" t="s">
        <v>134</v>
      </c>
    </row>
    <row r="364" spans="1:6" x14ac:dyDescent="0.2">
      <c r="A364" t="s">
        <v>376</v>
      </c>
      <c r="B364" t="s">
        <v>377</v>
      </c>
      <c r="C364" t="s">
        <v>50</v>
      </c>
      <c r="D364" t="s">
        <v>139</v>
      </c>
      <c r="E364" t="s">
        <v>140</v>
      </c>
      <c r="F364" t="s">
        <v>141</v>
      </c>
    </row>
    <row r="365" spans="1:6" x14ac:dyDescent="0.2">
      <c r="A365" t="s">
        <v>376</v>
      </c>
      <c r="B365" t="s">
        <v>377</v>
      </c>
      <c r="C365" t="s">
        <v>56</v>
      </c>
      <c r="D365" t="s">
        <v>193</v>
      </c>
      <c r="E365" t="s">
        <v>194</v>
      </c>
      <c r="F365" t="s">
        <v>78</v>
      </c>
    </row>
    <row r="366" spans="1:6" x14ac:dyDescent="0.2">
      <c r="A366" t="s">
        <v>376</v>
      </c>
      <c r="B366" t="s">
        <v>377</v>
      </c>
      <c r="C366" t="s">
        <v>56</v>
      </c>
      <c r="D366" t="s">
        <v>191</v>
      </c>
      <c r="E366" t="s">
        <v>192</v>
      </c>
      <c r="F366" t="s">
        <v>182</v>
      </c>
    </row>
    <row r="367" spans="1:6" x14ac:dyDescent="0.2">
      <c r="A367" t="s">
        <v>378</v>
      </c>
      <c r="B367" t="s">
        <v>340</v>
      </c>
      <c r="C367" t="s">
        <v>64</v>
      </c>
      <c r="D367" t="s">
        <v>254</v>
      </c>
      <c r="E367" t="s">
        <v>255</v>
      </c>
      <c r="F367" t="s">
        <v>78</v>
      </c>
    </row>
    <row r="368" spans="1:6" x14ac:dyDescent="0.2">
      <c r="A368" t="s">
        <v>378</v>
      </c>
      <c r="B368" t="s">
        <v>340</v>
      </c>
      <c r="C368" t="s">
        <v>50</v>
      </c>
      <c r="D368" t="s">
        <v>125</v>
      </c>
      <c r="E368" t="s">
        <v>126</v>
      </c>
      <c r="F368" t="s">
        <v>78</v>
      </c>
    </row>
    <row r="369" spans="1:6" x14ac:dyDescent="0.2">
      <c r="A369" t="s">
        <v>378</v>
      </c>
      <c r="B369" t="s">
        <v>340</v>
      </c>
      <c r="C369" t="s">
        <v>56</v>
      </c>
      <c r="D369" t="s">
        <v>191</v>
      </c>
      <c r="E369" t="s">
        <v>192</v>
      </c>
      <c r="F369" t="s">
        <v>182</v>
      </c>
    </row>
    <row r="370" spans="1:6" x14ac:dyDescent="0.2">
      <c r="A370" t="s">
        <v>378</v>
      </c>
      <c r="B370" t="s">
        <v>340</v>
      </c>
      <c r="C370" t="s">
        <v>56</v>
      </c>
      <c r="D370" t="s">
        <v>185</v>
      </c>
      <c r="E370" t="s">
        <v>186</v>
      </c>
      <c r="F370" t="s">
        <v>187</v>
      </c>
    </row>
    <row r="371" spans="1:6" x14ac:dyDescent="0.2">
      <c r="A371" t="s">
        <v>378</v>
      </c>
      <c r="B371" t="s">
        <v>340</v>
      </c>
      <c r="C371" t="s">
        <v>52</v>
      </c>
      <c r="D371" t="s">
        <v>154</v>
      </c>
      <c r="E371" t="s">
        <v>155</v>
      </c>
      <c r="F371" t="s">
        <v>96</v>
      </c>
    </row>
    <row r="372" spans="1:6" x14ac:dyDescent="0.2">
      <c r="A372" t="s">
        <v>378</v>
      </c>
      <c r="B372" t="s">
        <v>340</v>
      </c>
      <c r="C372" t="s">
        <v>52</v>
      </c>
      <c r="D372" t="s">
        <v>158</v>
      </c>
      <c r="E372" t="s">
        <v>159</v>
      </c>
      <c r="F372" t="s">
        <v>160</v>
      </c>
    </row>
    <row r="373" spans="1:6" x14ac:dyDescent="0.2">
      <c r="A373" t="s">
        <v>378</v>
      </c>
      <c r="B373" t="s">
        <v>340</v>
      </c>
      <c r="C373" t="s">
        <v>52</v>
      </c>
      <c r="D373" t="s">
        <v>149</v>
      </c>
      <c r="E373" t="s">
        <v>150</v>
      </c>
      <c r="F373" t="s">
        <v>78</v>
      </c>
    </row>
    <row r="374" spans="1:6" x14ac:dyDescent="0.2">
      <c r="A374" t="s">
        <v>378</v>
      </c>
      <c r="B374" t="s">
        <v>340</v>
      </c>
      <c r="C374" t="s">
        <v>68</v>
      </c>
      <c r="D374" t="s">
        <v>285</v>
      </c>
      <c r="E374" t="s">
        <v>286</v>
      </c>
      <c r="F374" t="s">
        <v>287</v>
      </c>
    </row>
    <row r="375" spans="1:6" x14ac:dyDescent="0.2">
      <c r="A375" t="s">
        <v>378</v>
      </c>
      <c r="B375" t="s">
        <v>340</v>
      </c>
      <c r="C375" t="s">
        <v>68</v>
      </c>
      <c r="D375" t="s">
        <v>288</v>
      </c>
      <c r="E375" t="s">
        <v>289</v>
      </c>
      <c r="F375" t="s">
        <v>274</v>
      </c>
    </row>
    <row r="376" spans="1:6" x14ac:dyDescent="0.2">
      <c r="A376" t="s">
        <v>378</v>
      </c>
      <c r="B376" t="s">
        <v>340</v>
      </c>
      <c r="C376" t="s">
        <v>68</v>
      </c>
      <c r="D376" t="s">
        <v>277</v>
      </c>
      <c r="E376" t="s">
        <v>278</v>
      </c>
      <c r="F376" t="s">
        <v>78</v>
      </c>
    </row>
    <row r="377" spans="1:6" x14ac:dyDescent="0.2">
      <c r="A377" t="s">
        <v>379</v>
      </c>
      <c r="B377" t="s">
        <v>380</v>
      </c>
      <c r="C377" t="s">
        <v>62</v>
      </c>
      <c r="D377" t="s">
        <v>235</v>
      </c>
      <c r="E377" t="s">
        <v>236</v>
      </c>
      <c r="F377" t="s">
        <v>237</v>
      </c>
    </row>
    <row r="378" spans="1:6" x14ac:dyDescent="0.2">
      <c r="A378" t="s">
        <v>379</v>
      </c>
      <c r="B378" t="s">
        <v>380</v>
      </c>
      <c r="C378" t="s">
        <v>62</v>
      </c>
      <c r="D378" t="s">
        <v>243</v>
      </c>
      <c r="E378" t="s">
        <v>244</v>
      </c>
      <c r="F378" t="s">
        <v>245</v>
      </c>
    </row>
    <row r="379" spans="1:6" x14ac:dyDescent="0.2">
      <c r="A379" t="s">
        <v>379</v>
      </c>
      <c r="B379" t="s">
        <v>380</v>
      </c>
      <c r="C379" t="s">
        <v>62</v>
      </c>
      <c r="D379" t="s">
        <v>233</v>
      </c>
      <c r="E379" t="s">
        <v>234</v>
      </c>
      <c r="F379" t="s">
        <v>78</v>
      </c>
    </row>
    <row r="380" spans="1:6" x14ac:dyDescent="0.2">
      <c r="A380" t="s">
        <v>379</v>
      </c>
      <c r="B380" t="s">
        <v>380</v>
      </c>
      <c r="C380" t="s">
        <v>56</v>
      </c>
      <c r="D380" t="s">
        <v>185</v>
      </c>
      <c r="E380" t="s">
        <v>186</v>
      </c>
      <c r="F380" t="s">
        <v>187</v>
      </c>
    </row>
    <row r="381" spans="1:6" x14ac:dyDescent="0.2">
      <c r="A381" t="s">
        <v>379</v>
      </c>
      <c r="B381" t="s">
        <v>380</v>
      </c>
      <c r="C381" t="s">
        <v>68</v>
      </c>
      <c r="D381" t="s">
        <v>285</v>
      </c>
      <c r="E381" t="s">
        <v>286</v>
      </c>
      <c r="F381" t="s">
        <v>287</v>
      </c>
    </row>
    <row r="382" spans="1:6" x14ac:dyDescent="0.2">
      <c r="A382" t="s">
        <v>379</v>
      </c>
      <c r="B382" t="s">
        <v>380</v>
      </c>
      <c r="C382" t="s">
        <v>68</v>
      </c>
      <c r="D382" t="s">
        <v>277</v>
      </c>
      <c r="E382" t="s">
        <v>278</v>
      </c>
      <c r="F382" t="s">
        <v>78</v>
      </c>
    </row>
    <row r="383" spans="1:6" x14ac:dyDescent="0.2">
      <c r="A383" t="s">
        <v>379</v>
      </c>
      <c r="B383" t="s">
        <v>380</v>
      </c>
      <c r="C383" t="s">
        <v>68</v>
      </c>
      <c r="D383" t="s">
        <v>288</v>
      </c>
      <c r="E383" t="s">
        <v>289</v>
      </c>
      <c r="F383" t="s">
        <v>274</v>
      </c>
    </row>
    <row r="384" spans="1:6" x14ac:dyDescent="0.2">
      <c r="A384" t="s">
        <v>379</v>
      </c>
      <c r="B384" t="s">
        <v>380</v>
      </c>
      <c r="C384" t="s">
        <v>48</v>
      </c>
      <c r="D384" t="s">
        <v>107</v>
      </c>
      <c r="E384" t="s">
        <v>108</v>
      </c>
      <c r="F384" t="s">
        <v>109</v>
      </c>
    </row>
    <row r="385" spans="1:6" x14ac:dyDescent="0.2">
      <c r="A385" t="s">
        <v>379</v>
      </c>
      <c r="B385" t="s">
        <v>380</v>
      </c>
      <c r="C385" t="s">
        <v>48</v>
      </c>
      <c r="D385" t="s">
        <v>104</v>
      </c>
      <c r="E385" t="s">
        <v>105</v>
      </c>
      <c r="F385" t="s">
        <v>106</v>
      </c>
    </row>
    <row r="386" spans="1:6" x14ac:dyDescent="0.2">
      <c r="A386" t="s">
        <v>379</v>
      </c>
      <c r="B386" t="s">
        <v>380</v>
      </c>
      <c r="C386" t="s">
        <v>66</v>
      </c>
      <c r="D386" t="s">
        <v>264</v>
      </c>
      <c r="E386" t="s">
        <v>265</v>
      </c>
      <c r="F386" t="s">
        <v>266</v>
      </c>
    </row>
    <row r="387" spans="1:6" x14ac:dyDescent="0.2">
      <c r="A387" t="s">
        <v>379</v>
      </c>
      <c r="B387" t="s">
        <v>380</v>
      </c>
      <c r="C387" t="s">
        <v>66</v>
      </c>
      <c r="D387" t="s">
        <v>262</v>
      </c>
      <c r="E387" t="s">
        <v>263</v>
      </c>
      <c r="F387" t="s">
        <v>261</v>
      </c>
    </row>
    <row r="388" spans="1:6" x14ac:dyDescent="0.2">
      <c r="A388" t="s">
        <v>381</v>
      </c>
      <c r="B388" t="s">
        <v>320</v>
      </c>
      <c r="C388" t="s">
        <v>60</v>
      </c>
      <c r="D388" t="s">
        <v>224</v>
      </c>
      <c r="E388" t="s">
        <v>225</v>
      </c>
      <c r="F388" t="s">
        <v>226</v>
      </c>
    </row>
    <row r="389" spans="1:6" x14ac:dyDescent="0.2">
      <c r="A389" t="s">
        <v>381</v>
      </c>
      <c r="B389" t="s">
        <v>320</v>
      </c>
      <c r="C389" t="s">
        <v>60</v>
      </c>
      <c r="D389" t="s">
        <v>221</v>
      </c>
      <c r="E389" t="s">
        <v>222</v>
      </c>
      <c r="F389" t="s">
        <v>223</v>
      </c>
    </row>
    <row r="390" spans="1:6" x14ac:dyDescent="0.2">
      <c r="A390" t="s">
        <v>381</v>
      </c>
      <c r="B390" t="s">
        <v>320</v>
      </c>
      <c r="C390" t="s">
        <v>52</v>
      </c>
      <c r="D390" t="s">
        <v>156</v>
      </c>
      <c r="E390" t="s">
        <v>157</v>
      </c>
      <c r="F390" t="s">
        <v>78</v>
      </c>
    </row>
    <row r="391" spans="1:6" x14ac:dyDescent="0.2">
      <c r="A391" t="s">
        <v>381</v>
      </c>
      <c r="B391" t="s">
        <v>320</v>
      </c>
      <c r="C391" t="s">
        <v>52</v>
      </c>
      <c r="D391" t="s">
        <v>158</v>
      </c>
      <c r="E391" t="s">
        <v>159</v>
      </c>
      <c r="F391" t="s">
        <v>160</v>
      </c>
    </row>
    <row r="392" spans="1:6" x14ac:dyDescent="0.2">
      <c r="A392" t="s">
        <v>381</v>
      </c>
      <c r="B392" t="s">
        <v>320</v>
      </c>
      <c r="C392" t="s">
        <v>66</v>
      </c>
      <c r="D392" t="s">
        <v>272</v>
      </c>
      <c r="E392" t="s">
        <v>273</v>
      </c>
      <c r="F392" t="s">
        <v>274</v>
      </c>
    </row>
    <row r="393" spans="1:6" x14ac:dyDescent="0.2">
      <c r="A393" t="s">
        <v>381</v>
      </c>
      <c r="B393" t="s">
        <v>320</v>
      </c>
      <c r="C393" t="s">
        <v>66</v>
      </c>
      <c r="D393" t="s">
        <v>264</v>
      </c>
      <c r="E393" t="s">
        <v>265</v>
      </c>
      <c r="F393" t="s">
        <v>266</v>
      </c>
    </row>
    <row r="394" spans="1:6" x14ac:dyDescent="0.2">
      <c r="A394" t="s">
        <v>381</v>
      </c>
      <c r="B394" t="s">
        <v>320</v>
      </c>
      <c r="C394" t="s">
        <v>64</v>
      </c>
      <c r="D394" t="s">
        <v>256</v>
      </c>
      <c r="E394" t="s">
        <v>257</v>
      </c>
      <c r="F394" t="s">
        <v>258</v>
      </c>
    </row>
    <row r="395" spans="1:6" x14ac:dyDescent="0.2">
      <c r="A395" t="s">
        <v>381</v>
      </c>
      <c r="B395" t="s">
        <v>320</v>
      </c>
      <c r="C395" t="s">
        <v>68</v>
      </c>
      <c r="D395" t="s">
        <v>282</v>
      </c>
      <c r="E395" t="s">
        <v>283</v>
      </c>
      <c r="F395" t="s">
        <v>284</v>
      </c>
    </row>
    <row r="396" spans="1:6" x14ac:dyDescent="0.2">
      <c r="A396" t="s">
        <v>381</v>
      </c>
      <c r="B396" t="s">
        <v>320</v>
      </c>
      <c r="C396" t="s">
        <v>68</v>
      </c>
      <c r="D396" t="s">
        <v>279</v>
      </c>
      <c r="E396" t="s">
        <v>280</v>
      </c>
      <c r="F396" t="s">
        <v>281</v>
      </c>
    </row>
    <row r="397" spans="1:6" x14ac:dyDescent="0.2">
      <c r="A397" t="s">
        <v>382</v>
      </c>
      <c r="B397" t="s">
        <v>349</v>
      </c>
      <c r="C397" t="s">
        <v>66</v>
      </c>
      <c r="D397" t="s">
        <v>269</v>
      </c>
      <c r="E397" t="s">
        <v>270</v>
      </c>
      <c r="F397" t="s">
        <v>271</v>
      </c>
    </row>
    <row r="398" spans="1:6" x14ac:dyDescent="0.2">
      <c r="A398" t="s">
        <v>382</v>
      </c>
      <c r="B398" t="s">
        <v>349</v>
      </c>
      <c r="C398" t="s">
        <v>66</v>
      </c>
      <c r="D398" t="s">
        <v>262</v>
      </c>
      <c r="E398" t="s">
        <v>263</v>
      </c>
      <c r="F398" t="s">
        <v>261</v>
      </c>
    </row>
    <row r="399" spans="1:6" x14ac:dyDescent="0.2">
      <c r="A399" t="s">
        <v>382</v>
      </c>
      <c r="B399" t="s">
        <v>349</v>
      </c>
      <c r="C399" t="s">
        <v>62</v>
      </c>
      <c r="D399" t="s">
        <v>240</v>
      </c>
      <c r="E399" t="s">
        <v>241</v>
      </c>
      <c r="F399" t="s">
        <v>242</v>
      </c>
    </row>
    <row r="400" spans="1:6" x14ac:dyDescent="0.2">
      <c r="A400" t="s">
        <v>382</v>
      </c>
      <c r="B400" t="s">
        <v>349</v>
      </c>
      <c r="C400" t="s">
        <v>62</v>
      </c>
      <c r="D400" t="s">
        <v>238</v>
      </c>
      <c r="E400" t="s">
        <v>239</v>
      </c>
      <c r="F400" t="s">
        <v>78</v>
      </c>
    </row>
    <row r="401" spans="1:6" x14ac:dyDescent="0.2">
      <c r="A401" t="s">
        <v>382</v>
      </c>
      <c r="B401" t="s">
        <v>349</v>
      </c>
      <c r="C401" t="s">
        <v>68</v>
      </c>
      <c r="D401" t="s">
        <v>285</v>
      </c>
      <c r="E401" t="s">
        <v>286</v>
      </c>
      <c r="F401" t="s">
        <v>287</v>
      </c>
    </row>
    <row r="402" spans="1:6" x14ac:dyDescent="0.2">
      <c r="A402" t="s">
        <v>382</v>
      </c>
      <c r="B402" t="s">
        <v>349</v>
      </c>
      <c r="C402" t="s">
        <v>68</v>
      </c>
      <c r="D402" t="s">
        <v>277</v>
      </c>
      <c r="E402" t="s">
        <v>278</v>
      </c>
      <c r="F402" t="s">
        <v>78</v>
      </c>
    </row>
    <row r="403" spans="1:6" x14ac:dyDescent="0.2">
      <c r="A403" t="s">
        <v>382</v>
      </c>
      <c r="B403" t="s">
        <v>349</v>
      </c>
      <c r="C403" t="s">
        <v>64</v>
      </c>
      <c r="D403" t="s">
        <v>256</v>
      </c>
      <c r="E403" t="s">
        <v>257</v>
      </c>
      <c r="F403" t="s">
        <v>258</v>
      </c>
    </row>
    <row r="404" spans="1:6" x14ac:dyDescent="0.2">
      <c r="A404" t="s">
        <v>382</v>
      </c>
      <c r="B404" t="s">
        <v>349</v>
      </c>
      <c r="C404" t="s">
        <v>64</v>
      </c>
      <c r="D404" t="s">
        <v>249</v>
      </c>
      <c r="E404" t="s">
        <v>250</v>
      </c>
      <c r="F404" t="s">
        <v>251</v>
      </c>
    </row>
    <row r="405" spans="1:6" x14ac:dyDescent="0.2">
      <c r="A405" t="s">
        <v>382</v>
      </c>
      <c r="B405" t="s">
        <v>349</v>
      </c>
      <c r="C405" t="s">
        <v>60</v>
      </c>
      <c r="D405" t="s">
        <v>215</v>
      </c>
      <c r="E405" t="s">
        <v>216</v>
      </c>
      <c r="F405" t="s">
        <v>217</v>
      </c>
    </row>
    <row r="406" spans="1:6" x14ac:dyDescent="0.2">
      <c r="A406" t="s">
        <v>382</v>
      </c>
      <c r="B406" t="s">
        <v>349</v>
      </c>
      <c r="C406" t="s">
        <v>60</v>
      </c>
      <c r="D406" t="s">
        <v>221</v>
      </c>
      <c r="E406" t="s">
        <v>222</v>
      </c>
      <c r="F406" t="s">
        <v>223</v>
      </c>
    </row>
    <row r="407" spans="1:6" x14ac:dyDescent="0.2">
      <c r="A407" t="s">
        <v>383</v>
      </c>
      <c r="B407" t="s">
        <v>320</v>
      </c>
      <c r="C407" t="s">
        <v>58</v>
      </c>
      <c r="D407" t="s">
        <v>198</v>
      </c>
      <c r="E407" t="s">
        <v>199</v>
      </c>
      <c r="F407" t="s">
        <v>200</v>
      </c>
    </row>
    <row r="408" spans="1:6" x14ac:dyDescent="0.2">
      <c r="A408" t="s">
        <v>383</v>
      </c>
      <c r="B408" t="s">
        <v>320</v>
      </c>
      <c r="C408" t="s">
        <v>58</v>
      </c>
      <c r="D408" t="s">
        <v>204</v>
      </c>
      <c r="E408" t="s">
        <v>205</v>
      </c>
      <c r="F408" t="s">
        <v>206</v>
      </c>
    </row>
    <row r="409" spans="1:6" x14ac:dyDescent="0.2">
      <c r="A409" t="s">
        <v>383</v>
      </c>
      <c r="B409" t="s">
        <v>320</v>
      </c>
      <c r="C409" t="s">
        <v>58</v>
      </c>
      <c r="D409" t="s">
        <v>212</v>
      </c>
      <c r="E409" t="s">
        <v>213</v>
      </c>
      <c r="F409" t="s">
        <v>214</v>
      </c>
    </row>
    <row r="410" spans="1:6" x14ac:dyDescent="0.2">
      <c r="A410" t="s">
        <v>383</v>
      </c>
      <c r="B410" t="s">
        <v>320</v>
      </c>
      <c r="C410" t="s">
        <v>50</v>
      </c>
      <c r="D410" t="s">
        <v>127</v>
      </c>
      <c r="E410" t="s">
        <v>128</v>
      </c>
      <c r="F410" t="s">
        <v>129</v>
      </c>
    </row>
    <row r="411" spans="1:6" x14ac:dyDescent="0.2">
      <c r="A411" t="s">
        <v>383</v>
      </c>
      <c r="B411" t="s">
        <v>320</v>
      </c>
      <c r="C411" t="s">
        <v>68</v>
      </c>
      <c r="D411" t="s">
        <v>285</v>
      </c>
      <c r="E411" t="s">
        <v>286</v>
      </c>
      <c r="F411" t="s">
        <v>287</v>
      </c>
    </row>
    <row r="412" spans="1:6" x14ac:dyDescent="0.2">
      <c r="A412" t="s">
        <v>383</v>
      </c>
      <c r="B412" t="s">
        <v>320</v>
      </c>
      <c r="C412" t="s">
        <v>64</v>
      </c>
      <c r="D412" t="s">
        <v>246</v>
      </c>
      <c r="E412" t="s">
        <v>247</v>
      </c>
      <c r="F412" t="s">
        <v>248</v>
      </c>
    </row>
    <row r="413" spans="1:6" x14ac:dyDescent="0.2">
      <c r="A413" t="s">
        <v>383</v>
      </c>
      <c r="B413" t="s">
        <v>320</v>
      </c>
      <c r="C413" t="s">
        <v>64</v>
      </c>
      <c r="D413" t="s">
        <v>256</v>
      </c>
      <c r="E413" t="s">
        <v>257</v>
      </c>
      <c r="F413" t="s">
        <v>258</v>
      </c>
    </row>
    <row r="414" spans="1:6" x14ac:dyDescent="0.2">
      <c r="A414" t="s">
        <v>383</v>
      </c>
      <c r="B414" t="s">
        <v>320</v>
      </c>
      <c r="C414" t="s">
        <v>62</v>
      </c>
      <c r="D414" t="s">
        <v>240</v>
      </c>
      <c r="E414" t="s">
        <v>241</v>
      </c>
      <c r="F414" t="s">
        <v>242</v>
      </c>
    </row>
    <row r="415" spans="1:6" x14ac:dyDescent="0.2">
      <c r="A415" t="s">
        <v>383</v>
      </c>
      <c r="B415" t="s">
        <v>320</v>
      </c>
      <c r="C415" t="s">
        <v>62</v>
      </c>
      <c r="D415" t="s">
        <v>233</v>
      </c>
      <c r="E415" t="s">
        <v>234</v>
      </c>
      <c r="F415" t="s">
        <v>78</v>
      </c>
    </row>
    <row r="416" spans="1:6" x14ac:dyDescent="0.2">
      <c r="A416" t="s">
        <v>384</v>
      </c>
      <c r="B416" t="s">
        <v>351</v>
      </c>
      <c r="C416" t="s">
        <v>56</v>
      </c>
      <c r="D416" t="s">
        <v>185</v>
      </c>
      <c r="E416" t="s">
        <v>186</v>
      </c>
      <c r="F416" t="s">
        <v>187</v>
      </c>
    </row>
    <row r="417" spans="1:6" x14ac:dyDescent="0.2">
      <c r="A417" t="s">
        <v>384</v>
      </c>
      <c r="B417" t="s">
        <v>351</v>
      </c>
      <c r="C417" t="s">
        <v>56</v>
      </c>
      <c r="D417" t="s">
        <v>180</v>
      </c>
      <c r="E417" t="s">
        <v>181</v>
      </c>
      <c r="F417" t="s">
        <v>182</v>
      </c>
    </row>
    <row r="418" spans="1:6" x14ac:dyDescent="0.2">
      <c r="A418" t="s">
        <v>384</v>
      </c>
      <c r="B418" t="s">
        <v>351</v>
      </c>
      <c r="C418" t="s">
        <v>58</v>
      </c>
      <c r="D418" t="s">
        <v>204</v>
      </c>
      <c r="E418" t="s">
        <v>205</v>
      </c>
      <c r="F418" t="s">
        <v>206</v>
      </c>
    </row>
    <row r="419" spans="1:6" x14ac:dyDescent="0.2">
      <c r="A419" t="s">
        <v>384</v>
      </c>
      <c r="B419" t="s">
        <v>351</v>
      </c>
      <c r="C419" t="s">
        <v>58</v>
      </c>
      <c r="D419" t="s">
        <v>198</v>
      </c>
      <c r="E419" t="s">
        <v>199</v>
      </c>
      <c r="F419" t="s">
        <v>200</v>
      </c>
    </row>
    <row r="420" spans="1:6" x14ac:dyDescent="0.2">
      <c r="A420" t="s">
        <v>384</v>
      </c>
      <c r="B420" t="s">
        <v>351</v>
      </c>
      <c r="C420" t="s">
        <v>54</v>
      </c>
      <c r="D420" t="s">
        <v>178</v>
      </c>
      <c r="E420" t="s">
        <v>179</v>
      </c>
      <c r="F420" t="s">
        <v>96</v>
      </c>
    </row>
    <row r="421" spans="1:6" x14ac:dyDescent="0.2">
      <c r="A421" t="s">
        <v>384</v>
      </c>
      <c r="B421" t="s">
        <v>351</v>
      </c>
      <c r="C421" t="s">
        <v>54</v>
      </c>
      <c r="D421" t="s">
        <v>167</v>
      </c>
      <c r="E421" t="s">
        <v>168</v>
      </c>
      <c r="F421" t="s">
        <v>169</v>
      </c>
    </row>
    <row r="422" spans="1:6" x14ac:dyDescent="0.2">
      <c r="A422" t="s">
        <v>384</v>
      </c>
      <c r="B422" t="s">
        <v>351</v>
      </c>
      <c r="C422" t="s">
        <v>46</v>
      </c>
      <c r="D422" t="s">
        <v>79</v>
      </c>
      <c r="E422" t="s">
        <v>80</v>
      </c>
      <c r="F422" t="s">
        <v>81</v>
      </c>
    </row>
    <row r="423" spans="1:6" x14ac:dyDescent="0.2">
      <c r="A423" t="s">
        <v>384</v>
      </c>
      <c r="B423" t="s">
        <v>351</v>
      </c>
      <c r="C423" t="s">
        <v>46</v>
      </c>
      <c r="D423" t="s">
        <v>82</v>
      </c>
      <c r="E423" t="s">
        <v>83</v>
      </c>
      <c r="F423" t="s">
        <v>78</v>
      </c>
    </row>
    <row r="424" spans="1:6" x14ac:dyDescent="0.2">
      <c r="A424" t="s">
        <v>384</v>
      </c>
      <c r="B424" t="s">
        <v>351</v>
      </c>
      <c r="C424" t="s">
        <v>64</v>
      </c>
      <c r="D424" t="s">
        <v>256</v>
      </c>
      <c r="E424" t="s">
        <v>257</v>
      </c>
      <c r="F424" t="s">
        <v>258</v>
      </c>
    </row>
    <row r="425" spans="1:6" x14ac:dyDescent="0.2">
      <c r="A425" t="s">
        <v>384</v>
      </c>
      <c r="B425" t="s">
        <v>351</v>
      </c>
      <c r="C425" t="s">
        <v>64</v>
      </c>
      <c r="D425" t="s">
        <v>249</v>
      </c>
      <c r="E425" t="s">
        <v>250</v>
      </c>
      <c r="F425" t="s">
        <v>251</v>
      </c>
    </row>
    <row r="426" spans="1:6" x14ac:dyDescent="0.2">
      <c r="A426" t="s">
        <v>385</v>
      </c>
      <c r="B426" t="s">
        <v>311</v>
      </c>
      <c r="C426" t="s">
        <v>46</v>
      </c>
      <c r="D426" t="s">
        <v>94</v>
      </c>
      <c r="E426" t="s">
        <v>95</v>
      </c>
      <c r="F426" t="s">
        <v>96</v>
      </c>
    </row>
    <row r="427" spans="1:6" x14ac:dyDescent="0.2">
      <c r="A427" t="s">
        <v>385</v>
      </c>
      <c r="B427" t="s">
        <v>311</v>
      </c>
      <c r="C427" t="s">
        <v>46</v>
      </c>
      <c r="D427" t="s">
        <v>76</v>
      </c>
      <c r="E427" t="s">
        <v>77</v>
      </c>
      <c r="F427" t="s">
        <v>78</v>
      </c>
    </row>
    <row r="428" spans="1:6" x14ac:dyDescent="0.2">
      <c r="A428" t="s">
        <v>385</v>
      </c>
      <c r="B428" t="s">
        <v>311</v>
      </c>
      <c r="C428" t="s">
        <v>48</v>
      </c>
      <c r="D428" t="s">
        <v>100</v>
      </c>
      <c r="E428" t="s">
        <v>101</v>
      </c>
      <c r="F428" t="s">
        <v>78</v>
      </c>
    </row>
    <row r="429" spans="1:6" x14ac:dyDescent="0.2">
      <c r="A429" t="s">
        <v>385</v>
      </c>
      <c r="B429" t="s">
        <v>311</v>
      </c>
      <c r="C429" t="s">
        <v>54</v>
      </c>
      <c r="D429" t="s">
        <v>161</v>
      </c>
      <c r="E429" t="s">
        <v>162</v>
      </c>
      <c r="F429" t="s">
        <v>163</v>
      </c>
    </row>
    <row r="430" spans="1:6" x14ac:dyDescent="0.2">
      <c r="A430" t="s">
        <v>385</v>
      </c>
      <c r="B430" t="s">
        <v>311</v>
      </c>
      <c r="C430" t="s">
        <v>54</v>
      </c>
      <c r="D430" t="s">
        <v>178</v>
      </c>
      <c r="E430" t="s">
        <v>179</v>
      </c>
      <c r="F430" t="s">
        <v>96</v>
      </c>
    </row>
    <row r="431" spans="1:6" x14ac:dyDescent="0.2">
      <c r="A431" t="s">
        <v>385</v>
      </c>
      <c r="B431" t="s">
        <v>311</v>
      </c>
      <c r="C431" t="s">
        <v>52</v>
      </c>
      <c r="D431" t="s">
        <v>147</v>
      </c>
      <c r="E431" t="s">
        <v>148</v>
      </c>
      <c r="F431" t="s">
        <v>78</v>
      </c>
    </row>
    <row r="432" spans="1:6" x14ac:dyDescent="0.2">
      <c r="A432" t="s">
        <v>385</v>
      </c>
      <c r="B432" t="s">
        <v>311</v>
      </c>
      <c r="C432" t="s">
        <v>52</v>
      </c>
      <c r="D432" t="s">
        <v>158</v>
      </c>
      <c r="E432" t="s">
        <v>159</v>
      </c>
      <c r="F432" t="s">
        <v>160</v>
      </c>
    </row>
    <row r="433" spans="1:6" x14ac:dyDescent="0.2">
      <c r="A433" t="s">
        <v>385</v>
      </c>
      <c r="B433" t="s">
        <v>311</v>
      </c>
      <c r="C433" t="s">
        <v>52</v>
      </c>
      <c r="D433" t="s">
        <v>145</v>
      </c>
      <c r="E433" t="s">
        <v>146</v>
      </c>
      <c r="F433" t="s">
        <v>78</v>
      </c>
    </row>
    <row r="434" spans="1:6" x14ac:dyDescent="0.2">
      <c r="A434" t="s">
        <v>385</v>
      </c>
      <c r="B434" t="s">
        <v>311</v>
      </c>
      <c r="C434" t="s">
        <v>64</v>
      </c>
      <c r="D434" t="s">
        <v>254</v>
      </c>
      <c r="E434" t="s">
        <v>255</v>
      </c>
      <c r="F434" t="s">
        <v>78</v>
      </c>
    </row>
    <row r="435" spans="1:6" x14ac:dyDescent="0.2">
      <c r="A435" t="s">
        <v>385</v>
      </c>
      <c r="B435" t="s">
        <v>311</v>
      </c>
      <c r="C435" t="s">
        <v>64</v>
      </c>
      <c r="D435" t="s">
        <v>252</v>
      </c>
      <c r="E435" t="s">
        <v>253</v>
      </c>
      <c r="F435" t="s">
        <v>78</v>
      </c>
    </row>
    <row r="436" spans="1:6" x14ac:dyDescent="0.2">
      <c r="A436" t="s">
        <v>386</v>
      </c>
      <c r="B436" t="s">
        <v>311</v>
      </c>
      <c r="C436" t="s">
        <v>46</v>
      </c>
      <c r="D436" t="s">
        <v>97</v>
      </c>
      <c r="E436" t="s">
        <v>98</v>
      </c>
      <c r="F436" t="s">
        <v>99</v>
      </c>
    </row>
    <row r="437" spans="1:6" x14ac:dyDescent="0.2">
      <c r="A437" t="s">
        <v>386</v>
      </c>
      <c r="B437" t="s">
        <v>311</v>
      </c>
      <c r="C437" t="s">
        <v>46</v>
      </c>
      <c r="D437" t="s">
        <v>92</v>
      </c>
      <c r="E437" t="s">
        <v>93</v>
      </c>
      <c r="F437" t="s">
        <v>78</v>
      </c>
    </row>
    <row r="438" spans="1:6" x14ac:dyDescent="0.2">
      <c r="A438" t="s">
        <v>386</v>
      </c>
      <c r="B438" t="s">
        <v>311</v>
      </c>
      <c r="C438" t="s">
        <v>48</v>
      </c>
      <c r="D438" t="s">
        <v>100</v>
      </c>
      <c r="E438" t="s">
        <v>101</v>
      </c>
      <c r="F438" t="s">
        <v>78</v>
      </c>
    </row>
    <row r="439" spans="1:6" x14ac:dyDescent="0.2">
      <c r="A439" t="s">
        <v>386</v>
      </c>
      <c r="B439" t="s">
        <v>311</v>
      </c>
      <c r="C439" t="s">
        <v>48</v>
      </c>
      <c r="D439" t="s">
        <v>116</v>
      </c>
      <c r="E439" t="s">
        <v>117</v>
      </c>
      <c r="F439" t="s">
        <v>118</v>
      </c>
    </row>
    <row r="440" spans="1:6" x14ac:dyDescent="0.2">
      <c r="A440" t="s">
        <v>386</v>
      </c>
      <c r="B440" t="s">
        <v>311</v>
      </c>
      <c r="C440" t="s">
        <v>48</v>
      </c>
      <c r="D440" t="s">
        <v>107</v>
      </c>
      <c r="E440" t="s">
        <v>108</v>
      </c>
      <c r="F440" t="s">
        <v>109</v>
      </c>
    </row>
    <row r="441" spans="1:6" x14ac:dyDescent="0.2">
      <c r="A441" t="s">
        <v>386</v>
      </c>
      <c r="B441" t="s">
        <v>311</v>
      </c>
      <c r="C441" t="s">
        <v>58</v>
      </c>
      <c r="D441" t="s">
        <v>207</v>
      </c>
      <c r="E441" t="s">
        <v>208</v>
      </c>
      <c r="F441" t="s">
        <v>209</v>
      </c>
    </row>
    <row r="442" spans="1:6" x14ac:dyDescent="0.2">
      <c r="A442" t="s">
        <v>386</v>
      </c>
      <c r="B442" t="s">
        <v>311</v>
      </c>
      <c r="C442" t="s">
        <v>56</v>
      </c>
      <c r="D442" t="s">
        <v>183</v>
      </c>
      <c r="E442" t="s">
        <v>184</v>
      </c>
      <c r="F442" t="s">
        <v>182</v>
      </c>
    </row>
    <row r="443" spans="1:6" x14ac:dyDescent="0.2">
      <c r="A443" t="s">
        <v>386</v>
      </c>
      <c r="B443" t="s">
        <v>311</v>
      </c>
      <c r="C443" t="s">
        <v>56</v>
      </c>
      <c r="D443" t="s">
        <v>191</v>
      </c>
      <c r="E443" t="s">
        <v>192</v>
      </c>
      <c r="F443" t="s">
        <v>182</v>
      </c>
    </row>
    <row r="444" spans="1:6" x14ac:dyDescent="0.2">
      <c r="A444" t="s">
        <v>386</v>
      </c>
      <c r="B444" t="s">
        <v>311</v>
      </c>
      <c r="C444" t="s">
        <v>68</v>
      </c>
      <c r="D444" t="s">
        <v>282</v>
      </c>
      <c r="E444" t="s">
        <v>283</v>
      </c>
      <c r="F444" t="s">
        <v>284</v>
      </c>
    </row>
    <row r="445" spans="1:6" x14ac:dyDescent="0.2">
      <c r="A445" t="s">
        <v>386</v>
      </c>
      <c r="B445" t="s">
        <v>311</v>
      </c>
      <c r="C445" t="s">
        <v>68</v>
      </c>
      <c r="D445" t="s">
        <v>279</v>
      </c>
      <c r="E445" t="s">
        <v>280</v>
      </c>
      <c r="F445" t="s">
        <v>281</v>
      </c>
    </row>
    <row r="446" spans="1:6" x14ac:dyDescent="0.2">
      <c r="A446" t="s">
        <v>387</v>
      </c>
      <c r="B446" t="s">
        <v>388</v>
      </c>
      <c r="C446" t="s">
        <v>64</v>
      </c>
      <c r="D446" t="s">
        <v>249</v>
      </c>
      <c r="E446" t="s">
        <v>250</v>
      </c>
      <c r="F446" t="s">
        <v>251</v>
      </c>
    </row>
    <row r="447" spans="1:6" x14ac:dyDescent="0.2">
      <c r="A447" t="s">
        <v>387</v>
      </c>
      <c r="B447" t="s">
        <v>388</v>
      </c>
      <c r="C447" t="s">
        <v>64</v>
      </c>
      <c r="D447" t="s">
        <v>252</v>
      </c>
      <c r="E447" t="s">
        <v>253</v>
      </c>
      <c r="F447" t="s">
        <v>78</v>
      </c>
    </row>
    <row r="448" spans="1:6" x14ac:dyDescent="0.2">
      <c r="A448" t="s">
        <v>387</v>
      </c>
      <c r="B448" t="s">
        <v>388</v>
      </c>
      <c r="C448" t="s">
        <v>52</v>
      </c>
      <c r="D448" t="s">
        <v>147</v>
      </c>
      <c r="E448" t="s">
        <v>148</v>
      </c>
      <c r="F448" t="s">
        <v>78</v>
      </c>
    </row>
    <row r="449" spans="1:6" x14ac:dyDescent="0.2">
      <c r="A449" t="s">
        <v>387</v>
      </c>
      <c r="B449" t="s">
        <v>388</v>
      </c>
      <c r="C449" t="s">
        <v>52</v>
      </c>
      <c r="D449" t="s">
        <v>151</v>
      </c>
      <c r="E449" t="s">
        <v>152</v>
      </c>
      <c r="F449" t="s">
        <v>153</v>
      </c>
    </row>
    <row r="450" spans="1:6" x14ac:dyDescent="0.2">
      <c r="A450" t="s">
        <v>387</v>
      </c>
      <c r="B450" t="s">
        <v>388</v>
      </c>
      <c r="C450" t="s">
        <v>48</v>
      </c>
      <c r="D450" t="s">
        <v>102</v>
      </c>
      <c r="E450" t="s">
        <v>103</v>
      </c>
      <c r="F450" t="s">
        <v>96</v>
      </c>
    </row>
    <row r="451" spans="1:6" x14ac:dyDescent="0.2">
      <c r="A451" t="s">
        <v>387</v>
      </c>
      <c r="B451" t="s">
        <v>388</v>
      </c>
      <c r="C451" t="s">
        <v>48</v>
      </c>
      <c r="D451" t="s">
        <v>100</v>
      </c>
      <c r="E451" t="s">
        <v>101</v>
      </c>
      <c r="F451" t="s">
        <v>78</v>
      </c>
    </row>
    <row r="452" spans="1:6" x14ac:dyDescent="0.2">
      <c r="A452" t="s">
        <v>387</v>
      </c>
      <c r="B452" t="s">
        <v>388</v>
      </c>
      <c r="C452" t="s">
        <v>62</v>
      </c>
      <c r="D452" t="s">
        <v>240</v>
      </c>
      <c r="E452" t="s">
        <v>241</v>
      </c>
      <c r="F452" t="s">
        <v>242</v>
      </c>
    </row>
    <row r="453" spans="1:6" x14ac:dyDescent="0.2">
      <c r="A453" t="s">
        <v>387</v>
      </c>
      <c r="B453" t="s">
        <v>388</v>
      </c>
      <c r="C453" t="s">
        <v>68</v>
      </c>
      <c r="D453" t="s">
        <v>279</v>
      </c>
      <c r="E453" t="s">
        <v>280</v>
      </c>
      <c r="F453" t="s">
        <v>281</v>
      </c>
    </row>
    <row r="454" spans="1:6" x14ac:dyDescent="0.2">
      <c r="A454" t="s">
        <v>389</v>
      </c>
      <c r="B454" t="s">
        <v>380</v>
      </c>
      <c r="C454" t="s">
        <v>68</v>
      </c>
      <c r="D454" t="s">
        <v>279</v>
      </c>
      <c r="E454" t="s">
        <v>280</v>
      </c>
      <c r="F454" t="s">
        <v>281</v>
      </c>
    </row>
    <row r="455" spans="1:6" x14ac:dyDescent="0.2">
      <c r="A455" t="s">
        <v>389</v>
      </c>
      <c r="B455" t="s">
        <v>380</v>
      </c>
      <c r="C455" t="s">
        <v>52</v>
      </c>
      <c r="D455" t="s">
        <v>156</v>
      </c>
      <c r="E455" t="s">
        <v>157</v>
      </c>
      <c r="F455" t="s">
        <v>78</v>
      </c>
    </row>
    <row r="456" spans="1:6" x14ac:dyDescent="0.2">
      <c r="A456" t="s">
        <v>389</v>
      </c>
      <c r="B456" t="s">
        <v>380</v>
      </c>
      <c r="C456" t="s">
        <v>58</v>
      </c>
      <c r="D456" t="s">
        <v>201</v>
      </c>
      <c r="E456" t="s">
        <v>202</v>
      </c>
      <c r="F456" t="s">
        <v>203</v>
      </c>
    </row>
    <row r="457" spans="1:6" x14ac:dyDescent="0.2">
      <c r="A457" t="s">
        <v>389</v>
      </c>
      <c r="B457" t="s">
        <v>380</v>
      </c>
      <c r="C457" t="s">
        <v>58</v>
      </c>
      <c r="D457" t="s">
        <v>207</v>
      </c>
      <c r="E457" t="s">
        <v>208</v>
      </c>
      <c r="F457" t="s">
        <v>209</v>
      </c>
    </row>
    <row r="458" spans="1:6" x14ac:dyDescent="0.2">
      <c r="A458" t="s">
        <v>389</v>
      </c>
      <c r="B458" t="s">
        <v>380</v>
      </c>
      <c r="C458" t="s">
        <v>50</v>
      </c>
      <c r="D458" t="s">
        <v>127</v>
      </c>
      <c r="E458" t="s">
        <v>128</v>
      </c>
      <c r="F458" t="s">
        <v>129</v>
      </c>
    </row>
    <row r="459" spans="1:6" x14ac:dyDescent="0.2">
      <c r="A459" t="s">
        <v>389</v>
      </c>
      <c r="B459" t="s">
        <v>380</v>
      </c>
      <c r="C459" t="s">
        <v>50</v>
      </c>
      <c r="D459" t="s">
        <v>125</v>
      </c>
      <c r="E459" t="s">
        <v>126</v>
      </c>
      <c r="F459" t="s">
        <v>78</v>
      </c>
    </row>
    <row r="460" spans="1:6" x14ac:dyDescent="0.2">
      <c r="A460" t="s">
        <v>389</v>
      </c>
      <c r="B460" t="s">
        <v>380</v>
      </c>
      <c r="C460" t="s">
        <v>46</v>
      </c>
      <c r="D460" t="s">
        <v>82</v>
      </c>
      <c r="E460" t="s">
        <v>83</v>
      </c>
      <c r="F460" t="s">
        <v>78</v>
      </c>
    </row>
    <row r="461" spans="1:6" x14ac:dyDescent="0.2">
      <c r="A461" t="s">
        <v>390</v>
      </c>
      <c r="B461" t="s">
        <v>359</v>
      </c>
      <c r="C461" t="s">
        <v>56</v>
      </c>
      <c r="D461" t="s">
        <v>183</v>
      </c>
      <c r="E461" t="s">
        <v>184</v>
      </c>
      <c r="F461" t="s">
        <v>182</v>
      </c>
    </row>
    <row r="462" spans="1:6" x14ac:dyDescent="0.2">
      <c r="A462" t="s">
        <v>390</v>
      </c>
      <c r="B462" t="s">
        <v>359</v>
      </c>
      <c r="C462" t="s">
        <v>50</v>
      </c>
      <c r="D462" t="s">
        <v>139</v>
      </c>
      <c r="E462" t="s">
        <v>140</v>
      </c>
      <c r="F462" t="s">
        <v>141</v>
      </c>
    </row>
    <row r="463" spans="1:6" x14ac:dyDescent="0.2">
      <c r="A463" t="s">
        <v>390</v>
      </c>
      <c r="B463" t="s">
        <v>359</v>
      </c>
      <c r="C463" t="s">
        <v>50</v>
      </c>
      <c r="D463" t="s">
        <v>122</v>
      </c>
      <c r="E463" t="s">
        <v>123</v>
      </c>
      <c r="F463" t="s">
        <v>124</v>
      </c>
    </row>
    <row r="464" spans="1:6" x14ac:dyDescent="0.2">
      <c r="A464" t="s">
        <v>390</v>
      </c>
      <c r="B464" t="s">
        <v>359</v>
      </c>
      <c r="C464" t="s">
        <v>66</v>
      </c>
      <c r="D464" t="s">
        <v>267</v>
      </c>
      <c r="E464" t="s">
        <v>268</v>
      </c>
      <c r="F464" t="s">
        <v>78</v>
      </c>
    </row>
    <row r="465" spans="1:6" x14ac:dyDescent="0.2">
      <c r="A465" t="s">
        <v>390</v>
      </c>
      <c r="B465" t="s">
        <v>359</v>
      </c>
      <c r="C465" t="s">
        <v>66</v>
      </c>
      <c r="D465" t="s">
        <v>264</v>
      </c>
      <c r="E465" t="s">
        <v>265</v>
      </c>
      <c r="F465" t="s">
        <v>266</v>
      </c>
    </row>
    <row r="466" spans="1:6" x14ac:dyDescent="0.2">
      <c r="A466" t="s">
        <v>390</v>
      </c>
      <c r="B466" t="s">
        <v>359</v>
      </c>
      <c r="C466" t="s">
        <v>48</v>
      </c>
      <c r="D466" t="s">
        <v>104</v>
      </c>
      <c r="E466" t="s">
        <v>105</v>
      </c>
      <c r="F466" t="s">
        <v>106</v>
      </c>
    </row>
    <row r="467" spans="1:6" x14ac:dyDescent="0.2">
      <c r="A467" t="s">
        <v>390</v>
      </c>
      <c r="B467" t="s">
        <v>359</v>
      </c>
      <c r="C467" t="s">
        <v>48</v>
      </c>
      <c r="D467" t="s">
        <v>110</v>
      </c>
      <c r="E467" t="s">
        <v>111</v>
      </c>
      <c r="F467" t="s">
        <v>112</v>
      </c>
    </row>
    <row r="468" spans="1:6" x14ac:dyDescent="0.2">
      <c r="A468" t="s">
        <v>390</v>
      </c>
      <c r="B468" t="s">
        <v>359</v>
      </c>
      <c r="C468" t="s">
        <v>68</v>
      </c>
      <c r="D468" t="s">
        <v>277</v>
      </c>
      <c r="E468" t="s">
        <v>278</v>
      </c>
      <c r="F468" t="s">
        <v>78</v>
      </c>
    </row>
    <row r="469" spans="1:6" x14ac:dyDescent="0.2">
      <c r="A469" t="s">
        <v>390</v>
      </c>
      <c r="B469" t="s">
        <v>359</v>
      </c>
      <c r="C469" t="s">
        <v>68</v>
      </c>
      <c r="D469" t="s">
        <v>285</v>
      </c>
      <c r="E469" t="s">
        <v>286</v>
      </c>
      <c r="F469" t="s">
        <v>287</v>
      </c>
    </row>
    <row r="470" spans="1:6" x14ac:dyDescent="0.2">
      <c r="A470" t="s">
        <v>390</v>
      </c>
      <c r="B470" t="s">
        <v>359</v>
      </c>
      <c r="C470" t="s">
        <v>68</v>
      </c>
      <c r="D470" t="s">
        <v>279</v>
      </c>
      <c r="E470" t="s">
        <v>280</v>
      </c>
      <c r="F470" t="s">
        <v>281</v>
      </c>
    </row>
    <row r="471" spans="1:6" x14ac:dyDescent="0.2">
      <c r="A471" t="s">
        <v>391</v>
      </c>
      <c r="B471" t="s">
        <v>315</v>
      </c>
      <c r="C471" t="s">
        <v>60</v>
      </c>
      <c r="D471" t="s">
        <v>221</v>
      </c>
      <c r="E471" t="s">
        <v>222</v>
      </c>
      <c r="F471" t="s">
        <v>223</v>
      </c>
    </row>
    <row r="472" spans="1:6" x14ac:dyDescent="0.2">
      <c r="A472" t="s">
        <v>391</v>
      </c>
      <c r="B472" t="s">
        <v>315</v>
      </c>
      <c r="C472" t="s">
        <v>60</v>
      </c>
      <c r="D472" t="s">
        <v>230</v>
      </c>
      <c r="E472" t="s">
        <v>231</v>
      </c>
      <c r="F472" t="s">
        <v>232</v>
      </c>
    </row>
    <row r="473" spans="1:6" x14ac:dyDescent="0.2">
      <c r="A473" t="s">
        <v>391</v>
      </c>
      <c r="B473" t="s">
        <v>315</v>
      </c>
      <c r="C473" t="s">
        <v>68</v>
      </c>
      <c r="D473" t="s">
        <v>282</v>
      </c>
      <c r="E473" t="s">
        <v>283</v>
      </c>
      <c r="F473" t="s">
        <v>284</v>
      </c>
    </row>
    <row r="474" spans="1:6" x14ac:dyDescent="0.2">
      <c r="A474" t="s">
        <v>391</v>
      </c>
      <c r="B474" t="s">
        <v>315</v>
      </c>
      <c r="C474" t="s">
        <v>68</v>
      </c>
      <c r="D474" t="s">
        <v>285</v>
      </c>
      <c r="E474" t="s">
        <v>286</v>
      </c>
      <c r="F474" t="s">
        <v>287</v>
      </c>
    </row>
    <row r="475" spans="1:6" x14ac:dyDescent="0.2">
      <c r="A475" t="s">
        <v>391</v>
      </c>
      <c r="B475" t="s">
        <v>315</v>
      </c>
      <c r="C475" t="s">
        <v>56</v>
      </c>
      <c r="D475" t="s">
        <v>185</v>
      </c>
      <c r="E475" t="s">
        <v>186</v>
      </c>
      <c r="F475" t="s">
        <v>187</v>
      </c>
    </row>
    <row r="476" spans="1:6" x14ac:dyDescent="0.2">
      <c r="A476" t="s">
        <v>391</v>
      </c>
      <c r="B476" t="s">
        <v>315</v>
      </c>
      <c r="C476" t="s">
        <v>56</v>
      </c>
      <c r="D476" t="s">
        <v>180</v>
      </c>
      <c r="E476" t="s">
        <v>181</v>
      </c>
      <c r="F476" t="s">
        <v>182</v>
      </c>
    </row>
    <row r="477" spans="1:6" x14ac:dyDescent="0.2">
      <c r="A477" t="s">
        <v>391</v>
      </c>
      <c r="B477" t="s">
        <v>315</v>
      </c>
      <c r="C477" t="s">
        <v>50</v>
      </c>
      <c r="D477" t="s">
        <v>130</v>
      </c>
      <c r="E477" t="s">
        <v>131</v>
      </c>
      <c r="F477" t="s">
        <v>78</v>
      </c>
    </row>
    <row r="478" spans="1:6" x14ac:dyDescent="0.2">
      <c r="A478" t="s">
        <v>391</v>
      </c>
      <c r="B478" t="s">
        <v>315</v>
      </c>
      <c r="C478" t="s">
        <v>50</v>
      </c>
      <c r="D478" t="s">
        <v>127</v>
      </c>
      <c r="E478" t="s">
        <v>128</v>
      </c>
      <c r="F478" t="s">
        <v>129</v>
      </c>
    </row>
    <row r="479" spans="1:6" x14ac:dyDescent="0.2">
      <c r="A479" t="s">
        <v>391</v>
      </c>
      <c r="B479" t="s">
        <v>315</v>
      </c>
      <c r="C479" t="s">
        <v>64</v>
      </c>
      <c r="D479" t="s">
        <v>254</v>
      </c>
      <c r="E479" t="s">
        <v>255</v>
      </c>
      <c r="F479" t="s">
        <v>78</v>
      </c>
    </row>
    <row r="480" spans="1:6" x14ac:dyDescent="0.2">
      <c r="A480" t="s">
        <v>391</v>
      </c>
      <c r="B480" t="s">
        <v>315</v>
      </c>
      <c r="C480" t="s">
        <v>64</v>
      </c>
      <c r="D480" t="s">
        <v>246</v>
      </c>
      <c r="E480" t="s">
        <v>247</v>
      </c>
      <c r="F480" t="s">
        <v>248</v>
      </c>
    </row>
    <row r="481" spans="1:6" x14ac:dyDescent="0.2">
      <c r="A481" t="s">
        <v>392</v>
      </c>
      <c r="B481" t="s">
        <v>393</v>
      </c>
      <c r="C481" t="s">
        <v>54</v>
      </c>
      <c r="D481" t="s">
        <v>170</v>
      </c>
      <c r="E481" t="s">
        <v>171</v>
      </c>
      <c r="F481" t="s">
        <v>172</v>
      </c>
    </row>
    <row r="482" spans="1:6" x14ac:dyDescent="0.2">
      <c r="A482" t="s">
        <v>392</v>
      </c>
      <c r="B482" t="s">
        <v>393</v>
      </c>
      <c r="C482" t="s">
        <v>54</v>
      </c>
      <c r="D482" t="s">
        <v>164</v>
      </c>
      <c r="E482" t="s">
        <v>165</v>
      </c>
      <c r="F482" t="s">
        <v>166</v>
      </c>
    </row>
    <row r="483" spans="1:6" x14ac:dyDescent="0.2">
      <c r="A483" t="s">
        <v>392</v>
      </c>
      <c r="B483" t="s">
        <v>393</v>
      </c>
      <c r="C483" t="s">
        <v>50</v>
      </c>
      <c r="D483" t="s">
        <v>127</v>
      </c>
      <c r="E483" t="s">
        <v>128</v>
      </c>
      <c r="F483" t="s">
        <v>129</v>
      </c>
    </row>
    <row r="484" spans="1:6" x14ac:dyDescent="0.2">
      <c r="A484" t="s">
        <v>392</v>
      </c>
      <c r="B484" t="s">
        <v>393</v>
      </c>
      <c r="C484" t="s">
        <v>50</v>
      </c>
      <c r="D484" t="s">
        <v>135</v>
      </c>
      <c r="E484" t="s">
        <v>136</v>
      </c>
      <c r="F484" t="s">
        <v>78</v>
      </c>
    </row>
    <row r="485" spans="1:6" x14ac:dyDescent="0.2">
      <c r="A485" t="s">
        <v>392</v>
      </c>
      <c r="B485" t="s">
        <v>393</v>
      </c>
      <c r="C485" t="s">
        <v>62</v>
      </c>
      <c r="D485" t="s">
        <v>238</v>
      </c>
      <c r="E485" t="s">
        <v>239</v>
      </c>
      <c r="F485" t="s">
        <v>78</v>
      </c>
    </row>
    <row r="486" spans="1:6" x14ac:dyDescent="0.2">
      <c r="A486" t="s">
        <v>392</v>
      </c>
      <c r="B486" t="s">
        <v>393</v>
      </c>
      <c r="C486" t="s">
        <v>62</v>
      </c>
      <c r="D486" t="s">
        <v>243</v>
      </c>
      <c r="E486" t="s">
        <v>244</v>
      </c>
      <c r="F486" t="s">
        <v>245</v>
      </c>
    </row>
    <row r="487" spans="1:6" x14ac:dyDescent="0.2">
      <c r="A487" t="s">
        <v>392</v>
      </c>
      <c r="B487" t="s">
        <v>393</v>
      </c>
      <c r="C487" t="s">
        <v>62</v>
      </c>
      <c r="D487" t="s">
        <v>235</v>
      </c>
      <c r="E487" t="s">
        <v>236</v>
      </c>
      <c r="F487" t="s">
        <v>237</v>
      </c>
    </row>
    <row r="488" spans="1:6" x14ac:dyDescent="0.2">
      <c r="A488" t="s">
        <v>392</v>
      </c>
      <c r="B488" t="s">
        <v>393</v>
      </c>
      <c r="C488" t="s">
        <v>68</v>
      </c>
      <c r="D488" t="s">
        <v>277</v>
      </c>
      <c r="E488" t="s">
        <v>278</v>
      </c>
      <c r="F488" t="s">
        <v>78</v>
      </c>
    </row>
    <row r="489" spans="1:6" x14ac:dyDescent="0.2">
      <c r="A489" t="s">
        <v>392</v>
      </c>
      <c r="B489" t="s">
        <v>393</v>
      </c>
      <c r="C489" t="s">
        <v>48</v>
      </c>
      <c r="D489" t="s">
        <v>116</v>
      </c>
      <c r="E489" t="s">
        <v>117</v>
      </c>
      <c r="F489" t="s">
        <v>118</v>
      </c>
    </row>
    <row r="490" spans="1:6" x14ac:dyDescent="0.2">
      <c r="A490" t="s">
        <v>392</v>
      </c>
      <c r="B490" t="s">
        <v>393</v>
      </c>
      <c r="C490" t="s">
        <v>48</v>
      </c>
      <c r="D490" t="s">
        <v>110</v>
      </c>
      <c r="E490" t="s">
        <v>111</v>
      </c>
      <c r="F490" t="s">
        <v>112</v>
      </c>
    </row>
    <row r="491" spans="1:6" x14ac:dyDescent="0.2">
      <c r="A491" t="s">
        <v>394</v>
      </c>
      <c r="B491" t="s">
        <v>337</v>
      </c>
      <c r="C491" t="s">
        <v>66</v>
      </c>
      <c r="D491" t="s">
        <v>262</v>
      </c>
      <c r="E491" t="s">
        <v>263</v>
      </c>
      <c r="F491" t="s">
        <v>261</v>
      </c>
    </row>
    <row r="492" spans="1:6" x14ac:dyDescent="0.2">
      <c r="A492" t="s">
        <v>394</v>
      </c>
      <c r="B492" t="s">
        <v>337</v>
      </c>
      <c r="C492" t="s">
        <v>60</v>
      </c>
      <c r="D492" t="s">
        <v>227</v>
      </c>
      <c r="E492" t="s">
        <v>228</v>
      </c>
      <c r="F492" t="s">
        <v>229</v>
      </c>
    </row>
    <row r="493" spans="1:6" x14ac:dyDescent="0.2">
      <c r="A493" t="s">
        <v>394</v>
      </c>
      <c r="B493" t="s">
        <v>337</v>
      </c>
      <c r="C493" t="s">
        <v>60</v>
      </c>
      <c r="D493" t="s">
        <v>221</v>
      </c>
      <c r="E493" t="s">
        <v>222</v>
      </c>
      <c r="F493" t="s">
        <v>223</v>
      </c>
    </row>
    <row r="494" spans="1:6" x14ac:dyDescent="0.2">
      <c r="A494" t="s">
        <v>394</v>
      </c>
      <c r="B494" t="s">
        <v>337</v>
      </c>
      <c r="C494" t="s">
        <v>60</v>
      </c>
      <c r="D494" t="s">
        <v>215</v>
      </c>
      <c r="E494" t="s">
        <v>216</v>
      </c>
      <c r="F494" t="s">
        <v>217</v>
      </c>
    </row>
    <row r="495" spans="1:6" x14ac:dyDescent="0.2">
      <c r="A495" t="s">
        <v>394</v>
      </c>
      <c r="B495" t="s">
        <v>337</v>
      </c>
      <c r="C495" t="s">
        <v>68</v>
      </c>
      <c r="D495" t="s">
        <v>277</v>
      </c>
      <c r="E495" t="s">
        <v>278</v>
      </c>
      <c r="F495" t="s">
        <v>78</v>
      </c>
    </row>
    <row r="496" spans="1:6" x14ac:dyDescent="0.2">
      <c r="A496" t="s">
        <v>394</v>
      </c>
      <c r="B496" t="s">
        <v>337</v>
      </c>
      <c r="C496" t="s">
        <v>48</v>
      </c>
      <c r="D496" t="s">
        <v>100</v>
      </c>
      <c r="E496" t="s">
        <v>101</v>
      </c>
      <c r="F496" t="s">
        <v>78</v>
      </c>
    </row>
    <row r="497" spans="1:6" x14ac:dyDescent="0.2">
      <c r="A497" t="s">
        <v>394</v>
      </c>
      <c r="B497" t="s">
        <v>337</v>
      </c>
      <c r="C497" t="s">
        <v>48</v>
      </c>
      <c r="D497" t="s">
        <v>107</v>
      </c>
      <c r="E497" t="s">
        <v>108</v>
      </c>
      <c r="F497" t="s">
        <v>109</v>
      </c>
    </row>
    <row r="498" spans="1:6" x14ac:dyDescent="0.2">
      <c r="A498" t="s">
        <v>394</v>
      </c>
      <c r="B498" t="s">
        <v>337</v>
      </c>
      <c r="C498" t="s">
        <v>48</v>
      </c>
      <c r="D498" t="s">
        <v>104</v>
      </c>
      <c r="E498" t="s">
        <v>105</v>
      </c>
      <c r="F498" t="s">
        <v>106</v>
      </c>
    </row>
    <row r="499" spans="1:6" x14ac:dyDescent="0.2">
      <c r="A499" t="s">
        <v>394</v>
      </c>
      <c r="B499" t="s">
        <v>337</v>
      </c>
      <c r="C499" t="s">
        <v>56</v>
      </c>
      <c r="D499" t="s">
        <v>188</v>
      </c>
      <c r="E499" t="s">
        <v>189</v>
      </c>
      <c r="F499" t="s">
        <v>190</v>
      </c>
    </row>
    <row r="500" spans="1:6" x14ac:dyDescent="0.2">
      <c r="A500" t="s">
        <v>394</v>
      </c>
      <c r="B500" t="s">
        <v>337</v>
      </c>
      <c r="C500" t="s">
        <v>56</v>
      </c>
      <c r="D500" t="s">
        <v>195</v>
      </c>
      <c r="E500" t="s">
        <v>196</v>
      </c>
      <c r="F500" t="s">
        <v>197</v>
      </c>
    </row>
    <row r="501" spans="1:6" x14ac:dyDescent="0.2">
      <c r="A501" t="s">
        <v>395</v>
      </c>
      <c r="B501" t="s">
        <v>375</v>
      </c>
      <c r="C501" t="s">
        <v>56</v>
      </c>
      <c r="D501" t="s">
        <v>195</v>
      </c>
      <c r="E501" t="s">
        <v>196</v>
      </c>
      <c r="F501" t="s">
        <v>197</v>
      </c>
    </row>
    <row r="502" spans="1:6" x14ac:dyDescent="0.2">
      <c r="A502" t="s">
        <v>395</v>
      </c>
      <c r="B502" t="s">
        <v>375</v>
      </c>
      <c r="C502" t="s">
        <v>56</v>
      </c>
      <c r="D502" t="s">
        <v>188</v>
      </c>
      <c r="E502" t="s">
        <v>189</v>
      </c>
      <c r="F502" t="s">
        <v>190</v>
      </c>
    </row>
    <row r="503" spans="1:6" x14ac:dyDescent="0.2">
      <c r="A503" t="s">
        <v>395</v>
      </c>
      <c r="B503" t="s">
        <v>375</v>
      </c>
      <c r="C503" t="s">
        <v>56</v>
      </c>
      <c r="D503" t="s">
        <v>183</v>
      </c>
      <c r="E503" t="s">
        <v>184</v>
      </c>
      <c r="F503" t="s">
        <v>182</v>
      </c>
    </row>
    <row r="504" spans="1:6" x14ac:dyDescent="0.2">
      <c r="A504" t="s">
        <v>395</v>
      </c>
      <c r="B504" t="s">
        <v>375</v>
      </c>
      <c r="C504" t="s">
        <v>60</v>
      </c>
      <c r="D504" t="s">
        <v>224</v>
      </c>
      <c r="E504" t="s">
        <v>225</v>
      </c>
      <c r="F504" t="s">
        <v>226</v>
      </c>
    </row>
    <row r="505" spans="1:6" x14ac:dyDescent="0.2">
      <c r="A505" t="s">
        <v>395</v>
      </c>
      <c r="B505" t="s">
        <v>375</v>
      </c>
      <c r="C505" t="s">
        <v>60</v>
      </c>
      <c r="D505" t="s">
        <v>230</v>
      </c>
      <c r="E505" t="s">
        <v>231</v>
      </c>
      <c r="F505" t="s">
        <v>232</v>
      </c>
    </row>
    <row r="506" spans="1:6" x14ac:dyDescent="0.2">
      <c r="A506" t="s">
        <v>395</v>
      </c>
      <c r="B506" t="s">
        <v>375</v>
      </c>
      <c r="C506" t="s">
        <v>50</v>
      </c>
      <c r="D506" t="s">
        <v>130</v>
      </c>
      <c r="E506" t="s">
        <v>131</v>
      </c>
      <c r="F506" t="s">
        <v>78</v>
      </c>
    </row>
    <row r="507" spans="1:6" x14ac:dyDescent="0.2">
      <c r="A507" t="s">
        <v>395</v>
      </c>
      <c r="B507" t="s">
        <v>375</v>
      </c>
      <c r="C507" t="s">
        <v>68</v>
      </c>
      <c r="D507" t="s">
        <v>288</v>
      </c>
      <c r="E507" t="s">
        <v>289</v>
      </c>
      <c r="F507" t="s">
        <v>274</v>
      </c>
    </row>
    <row r="508" spans="1:6" x14ac:dyDescent="0.2">
      <c r="A508" t="s">
        <v>395</v>
      </c>
      <c r="B508" t="s">
        <v>375</v>
      </c>
      <c r="C508" t="s">
        <v>68</v>
      </c>
      <c r="D508" t="s">
        <v>279</v>
      </c>
      <c r="E508" t="s">
        <v>280</v>
      </c>
      <c r="F508" t="s">
        <v>281</v>
      </c>
    </row>
    <row r="509" spans="1:6" x14ac:dyDescent="0.2">
      <c r="A509" t="s">
        <v>395</v>
      </c>
      <c r="B509" t="s">
        <v>375</v>
      </c>
      <c r="C509" t="s">
        <v>52</v>
      </c>
      <c r="D509" t="s">
        <v>142</v>
      </c>
      <c r="E509" t="s">
        <v>143</v>
      </c>
      <c r="F509" t="s">
        <v>144</v>
      </c>
    </row>
    <row r="510" spans="1:6" x14ac:dyDescent="0.2">
      <c r="A510" t="s">
        <v>396</v>
      </c>
      <c r="B510" t="s">
        <v>359</v>
      </c>
      <c r="C510" t="s">
        <v>64</v>
      </c>
      <c r="D510" t="s">
        <v>249</v>
      </c>
      <c r="E510" t="s">
        <v>250</v>
      </c>
      <c r="F510" t="s">
        <v>251</v>
      </c>
    </row>
    <row r="511" spans="1:6" x14ac:dyDescent="0.2">
      <c r="A511" t="s">
        <v>396</v>
      </c>
      <c r="B511" t="s">
        <v>359</v>
      </c>
      <c r="C511" t="s">
        <v>64</v>
      </c>
      <c r="D511" t="s">
        <v>246</v>
      </c>
      <c r="E511" t="s">
        <v>247</v>
      </c>
      <c r="F511" t="s">
        <v>248</v>
      </c>
    </row>
    <row r="512" spans="1:6" x14ac:dyDescent="0.2">
      <c r="A512" t="s">
        <v>396</v>
      </c>
      <c r="B512" t="s">
        <v>359</v>
      </c>
      <c r="C512" t="s">
        <v>58</v>
      </c>
      <c r="D512" t="s">
        <v>207</v>
      </c>
      <c r="E512" t="s">
        <v>208</v>
      </c>
      <c r="F512" t="s">
        <v>209</v>
      </c>
    </row>
    <row r="513" spans="1:6" x14ac:dyDescent="0.2">
      <c r="A513" t="s">
        <v>396</v>
      </c>
      <c r="B513" t="s">
        <v>359</v>
      </c>
      <c r="C513" t="s">
        <v>58</v>
      </c>
      <c r="D513" t="s">
        <v>204</v>
      </c>
      <c r="E513" t="s">
        <v>205</v>
      </c>
      <c r="F513" t="s">
        <v>206</v>
      </c>
    </row>
    <row r="514" spans="1:6" x14ac:dyDescent="0.2">
      <c r="A514" t="s">
        <v>396</v>
      </c>
      <c r="B514" t="s">
        <v>359</v>
      </c>
      <c r="C514" t="s">
        <v>50</v>
      </c>
      <c r="D514" t="s">
        <v>122</v>
      </c>
      <c r="E514" t="s">
        <v>123</v>
      </c>
      <c r="F514" t="s">
        <v>124</v>
      </c>
    </row>
    <row r="515" spans="1:6" x14ac:dyDescent="0.2">
      <c r="A515" t="s">
        <v>396</v>
      </c>
      <c r="B515" t="s">
        <v>359</v>
      </c>
      <c r="C515" t="s">
        <v>52</v>
      </c>
      <c r="D515" t="s">
        <v>142</v>
      </c>
      <c r="E515" t="s">
        <v>143</v>
      </c>
      <c r="F515" t="s">
        <v>144</v>
      </c>
    </row>
    <row r="516" spans="1:6" x14ac:dyDescent="0.2">
      <c r="A516" t="s">
        <v>396</v>
      </c>
      <c r="B516" t="s">
        <v>359</v>
      </c>
      <c r="C516" t="s">
        <v>52</v>
      </c>
      <c r="D516" t="s">
        <v>145</v>
      </c>
      <c r="E516" t="s">
        <v>146</v>
      </c>
      <c r="F516" t="s">
        <v>78</v>
      </c>
    </row>
    <row r="517" spans="1:6" x14ac:dyDescent="0.2">
      <c r="A517" t="s">
        <v>396</v>
      </c>
      <c r="B517" t="s">
        <v>359</v>
      </c>
      <c r="C517" t="s">
        <v>52</v>
      </c>
      <c r="D517" t="s">
        <v>154</v>
      </c>
      <c r="E517" t="s">
        <v>155</v>
      </c>
      <c r="F517" t="s">
        <v>96</v>
      </c>
    </row>
    <row r="518" spans="1:6" x14ac:dyDescent="0.2">
      <c r="A518" t="s">
        <v>396</v>
      </c>
      <c r="B518" t="s">
        <v>359</v>
      </c>
      <c r="C518" t="s">
        <v>60</v>
      </c>
      <c r="D518" t="s">
        <v>215</v>
      </c>
      <c r="E518" t="s">
        <v>216</v>
      </c>
      <c r="F518" t="s">
        <v>217</v>
      </c>
    </row>
    <row r="519" spans="1:6" x14ac:dyDescent="0.2">
      <c r="A519" t="s">
        <v>396</v>
      </c>
      <c r="B519" t="s">
        <v>359</v>
      </c>
      <c r="C519" t="s">
        <v>60</v>
      </c>
      <c r="D519" t="s">
        <v>224</v>
      </c>
      <c r="E519" t="s">
        <v>225</v>
      </c>
      <c r="F519" t="s">
        <v>226</v>
      </c>
    </row>
    <row r="520" spans="1:6" x14ac:dyDescent="0.2">
      <c r="A520" t="s">
        <v>397</v>
      </c>
      <c r="B520" t="s">
        <v>398</v>
      </c>
      <c r="C520" t="s">
        <v>52</v>
      </c>
      <c r="D520" t="s">
        <v>147</v>
      </c>
      <c r="E520" t="s">
        <v>148</v>
      </c>
      <c r="F520" t="s">
        <v>78</v>
      </c>
    </row>
    <row r="521" spans="1:6" x14ac:dyDescent="0.2">
      <c r="A521" t="s">
        <v>397</v>
      </c>
      <c r="B521" t="s">
        <v>398</v>
      </c>
      <c r="C521" t="s">
        <v>52</v>
      </c>
      <c r="D521" t="s">
        <v>149</v>
      </c>
      <c r="E521" t="s">
        <v>150</v>
      </c>
      <c r="F521" t="s">
        <v>78</v>
      </c>
    </row>
    <row r="522" spans="1:6" x14ac:dyDescent="0.2">
      <c r="A522" t="s">
        <v>397</v>
      </c>
      <c r="B522" t="s">
        <v>398</v>
      </c>
      <c r="C522" t="s">
        <v>60</v>
      </c>
      <c r="D522" t="s">
        <v>224</v>
      </c>
      <c r="E522" t="s">
        <v>225</v>
      </c>
      <c r="F522" t="s">
        <v>226</v>
      </c>
    </row>
    <row r="523" spans="1:6" x14ac:dyDescent="0.2">
      <c r="A523" t="s">
        <v>397</v>
      </c>
      <c r="B523" t="s">
        <v>398</v>
      </c>
      <c r="C523" t="s">
        <v>60</v>
      </c>
      <c r="D523" t="s">
        <v>218</v>
      </c>
      <c r="E523" t="s">
        <v>219</v>
      </c>
      <c r="F523" t="s">
        <v>220</v>
      </c>
    </row>
    <row r="524" spans="1:6" x14ac:dyDescent="0.2">
      <c r="A524" t="s">
        <v>397</v>
      </c>
      <c r="B524" t="s">
        <v>398</v>
      </c>
      <c r="C524" t="s">
        <v>60</v>
      </c>
      <c r="D524" t="s">
        <v>215</v>
      </c>
      <c r="E524" t="s">
        <v>216</v>
      </c>
      <c r="F524" t="s">
        <v>217</v>
      </c>
    </row>
    <row r="525" spans="1:6" x14ac:dyDescent="0.2">
      <c r="A525" t="s">
        <v>397</v>
      </c>
      <c r="B525" t="s">
        <v>398</v>
      </c>
      <c r="C525" t="s">
        <v>54</v>
      </c>
      <c r="D525" t="s">
        <v>178</v>
      </c>
      <c r="E525" t="s">
        <v>179</v>
      </c>
      <c r="F525" t="s">
        <v>96</v>
      </c>
    </row>
    <row r="526" spans="1:6" x14ac:dyDescent="0.2">
      <c r="A526" t="s">
        <v>397</v>
      </c>
      <c r="B526" t="s">
        <v>398</v>
      </c>
      <c r="C526" t="s">
        <v>54</v>
      </c>
      <c r="D526" t="s">
        <v>176</v>
      </c>
      <c r="E526" t="s">
        <v>177</v>
      </c>
      <c r="F526" t="s">
        <v>78</v>
      </c>
    </row>
    <row r="527" spans="1:6" x14ac:dyDescent="0.2">
      <c r="A527" t="s">
        <v>397</v>
      </c>
      <c r="B527" t="s">
        <v>398</v>
      </c>
      <c r="C527" t="s">
        <v>46</v>
      </c>
      <c r="D527" t="s">
        <v>87</v>
      </c>
      <c r="E527" t="s">
        <v>88</v>
      </c>
      <c r="F527" t="s">
        <v>89</v>
      </c>
    </row>
    <row r="528" spans="1:6" x14ac:dyDescent="0.2">
      <c r="A528" t="s">
        <v>397</v>
      </c>
      <c r="B528" t="s">
        <v>398</v>
      </c>
      <c r="C528" t="s">
        <v>46</v>
      </c>
      <c r="D528" t="s">
        <v>73</v>
      </c>
      <c r="E528" t="s">
        <v>74</v>
      </c>
      <c r="F528" t="s">
        <v>75</v>
      </c>
    </row>
    <row r="529" spans="1:6" x14ac:dyDescent="0.2">
      <c r="A529" t="s">
        <v>397</v>
      </c>
      <c r="B529" t="s">
        <v>398</v>
      </c>
      <c r="C529" t="s">
        <v>46</v>
      </c>
      <c r="D529" t="s">
        <v>84</v>
      </c>
      <c r="E529" t="s">
        <v>85</v>
      </c>
      <c r="F529" t="s">
        <v>86</v>
      </c>
    </row>
    <row r="530" spans="1:6" x14ac:dyDescent="0.2">
      <c r="A530" t="s">
        <v>397</v>
      </c>
      <c r="B530" t="s">
        <v>398</v>
      </c>
      <c r="C530" t="s">
        <v>58</v>
      </c>
      <c r="D530" t="s">
        <v>207</v>
      </c>
      <c r="E530" t="s">
        <v>208</v>
      </c>
      <c r="F530" t="s">
        <v>209</v>
      </c>
    </row>
    <row r="531" spans="1:6" x14ac:dyDescent="0.2">
      <c r="A531" t="s">
        <v>397</v>
      </c>
      <c r="B531" t="s">
        <v>398</v>
      </c>
      <c r="C531" t="s">
        <v>58</v>
      </c>
      <c r="D531" t="s">
        <v>201</v>
      </c>
      <c r="E531" t="s">
        <v>202</v>
      </c>
      <c r="F531" t="s">
        <v>203</v>
      </c>
    </row>
    <row r="532" spans="1:6" x14ac:dyDescent="0.2">
      <c r="A532" t="s">
        <v>399</v>
      </c>
      <c r="B532" t="s">
        <v>400</v>
      </c>
      <c r="C532" t="s">
        <v>64</v>
      </c>
      <c r="D532" t="s">
        <v>252</v>
      </c>
      <c r="E532" t="s">
        <v>253</v>
      </c>
      <c r="F532" t="s">
        <v>78</v>
      </c>
    </row>
    <row r="533" spans="1:6" x14ac:dyDescent="0.2">
      <c r="A533" t="s">
        <v>399</v>
      </c>
      <c r="B533" t="s">
        <v>400</v>
      </c>
      <c r="C533" t="s">
        <v>48</v>
      </c>
      <c r="D533" t="s">
        <v>100</v>
      </c>
      <c r="E533" t="s">
        <v>101</v>
      </c>
      <c r="F533" t="s">
        <v>78</v>
      </c>
    </row>
    <row r="534" spans="1:6" x14ac:dyDescent="0.2">
      <c r="A534" t="s">
        <v>399</v>
      </c>
      <c r="B534" t="s">
        <v>400</v>
      </c>
      <c r="C534" t="s">
        <v>48</v>
      </c>
      <c r="D534" t="s">
        <v>104</v>
      </c>
      <c r="E534" t="s">
        <v>105</v>
      </c>
      <c r="F534" t="s">
        <v>106</v>
      </c>
    </row>
    <row r="535" spans="1:6" x14ac:dyDescent="0.2">
      <c r="A535" t="s">
        <v>399</v>
      </c>
      <c r="B535" t="s">
        <v>400</v>
      </c>
      <c r="C535" t="s">
        <v>58</v>
      </c>
      <c r="D535" t="s">
        <v>212</v>
      </c>
      <c r="E535" t="s">
        <v>213</v>
      </c>
      <c r="F535" t="s">
        <v>214</v>
      </c>
    </row>
    <row r="536" spans="1:6" x14ac:dyDescent="0.2">
      <c r="A536" t="s">
        <v>399</v>
      </c>
      <c r="B536" t="s">
        <v>400</v>
      </c>
      <c r="C536" t="s">
        <v>58</v>
      </c>
      <c r="D536" t="s">
        <v>207</v>
      </c>
      <c r="E536" t="s">
        <v>208</v>
      </c>
      <c r="F536" t="s">
        <v>209</v>
      </c>
    </row>
    <row r="537" spans="1:6" x14ac:dyDescent="0.2">
      <c r="A537" t="s">
        <v>399</v>
      </c>
      <c r="B537" t="s">
        <v>400</v>
      </c>
      <c r="C537" t="s">
        <v>56</v>
      </c>
      <c r="D537" t="s">
        <v>193</v>
      </c>
      <c r="E537" t="s">
        <v>194</v>
      </c>
      <c r="F537" t="s">
        <v>78</v>
      </c>
    </row>
    <row r="538" spans="1:6" x14ac:dyDescent="0.2">
      <c r="A538" t="s">
        <v>399</v>
      </c>
      <c r="B538" t="s">
        <v>400</v>
      </c>
      <c r="C538" t="s">
        <v>56</v>
      </c>
      <c r="D538" t="s">
        <v>188</v>
      </c>
      <c r="E538" t="s">
        <v>189</v>
      </c>
      <c r="F538" t="s">
        <v>190</v>
      </c>
    </row>
    <row r="539" spans="1:6" x14ac:dyDescent="0.2">
      <c r="A539" t="s">
        <v>399</v>
      </c>
      <c r="B539" t="s">
        <v>400</v>
      </c>
      <c r="C539" t="s">
        <v>56</v>
      </c>
      <c r="D539" t="s">
        <v>183</v>
      </c>
      <c r="E539" t="s">
        <v>184</v>
      </c>
      <c r="F539" t="s">
        <v>182</v>
      </c>
    </row>
    <row r="540" spans="1:6" x14ac:dyDescent="0.2">
      <c r="A540" t="s">
        <v>399</v>
      </c>
      <c r="B540" t="s">
        <v>400</v>
      </c>
      <c r="C540" t="s">
        <v>68</v>
      </c>
      <c r="D540" t="s">
        <v>285</v>
      </c>
      <c r="E540" t="s">
        <v>286</v>
      </c>
      <c r="F540" t="s">
        <v>287</v>
      </c>
    </row>
    <row r="541" spans="1:6" x14ac:dyDescent="0.2">
      <c r="A541" t="s">
        <v>401</v>
      </c>
      <c r="B541" t="s">
        <v>315</v>
      </c>
      <c r="C541" t="s">
        <v>58</v>
      </c>
      <c r="D541" t="s">
        <v>212</v>
      </c>
      <c r="E541" t="s">
        <v>213</v>
      </c>
      <c r="F541" t="s">
        <v>214</v>
      </c>
    </row>
    <row r="542" spans="1:6" x14ac:dyDescent="0.2">
      <c r="A542" t="s">
        <v>401</v>
      </c>
      <c r="B542" t="s">
        <v>315</v>
      </c>
      <c r="C542" t="s">
        <v>58</v>
      </c>
      <c r="D542" t="s">
        <v>204</v>
      </c>
      <c r="E542" t="s">
        <v>205</v>
      </c>
      <c r="F542" t="s">
        <v>206</v>
      </c>
    </row>
    <row r="543" spans="1:6" x14ac:dyDescent="0.2">
      <c r="A543" t="s">
        <v>401</v>
      </c>
      <c r="B543" t="s">
        <v>315</v>
      </c>
      <c r="C543" t="s">
        <v>58</v>
      </c>
      <c r="D543" t="s">
        <v>210</v>
      </c>
      <c r="E543" t="s">
        <v>211</v>
      </c>
      <c r="F543" t="s">
        <v>209</v>
      </c>
    </row>
    <row r="544" spans="1:6" x14ac:dyDescent="0.2">
      <c r="A544" t="s">
        <v>401</v>
      </c>
      <c r="B544" t="s">
        <v>315</v>
      </c>
      <c r="C544" t="s">
        <v>52</v>
      </c>
      <c r="D544" t="s">
        <v>151</v>
      </c>
      <c r="E544" t="s">
        <v>152</v>
      </c>
      <c r="F544" t="s">
        <v>153</v>
      </c>
    </row>
    <row r="545" spans="1:6" x14ac:dyDescent="0.2">
      <c r="A545" t="s">
        <v>401</v>
      </c>
      <c r="B545" t="s">
        <v>315</v>
      </c>
      <c r="C545" t="s">
        <v>60</v>
      </c>
      <c r="D545" t="s">
        <v>227</v>
      </c>
      <c r="E545" t="s">
        <v>228</v>
      </c>
      <c r="F545" t="s">
        <v>229</v>
      </c>
    </row>
    <row r="546" spans="1:6" x14ac:dyDescent="0.2">
      <c r="A546" t="s">
        <v>401</v>
      </c>
      <c r="B546" t="s">
        <v>315</v>
      </c>
      <c r="C546" t="s">
        <v>62</v>
      </c>
      <c r="D546" t="s">
        <v>240</v>
      </c>
      <c r="E546" t="s">
        <v>241</v>
      </c>
      <c r="F546" t="s">
        <v>242</v>
      </c>
    </row>
    <row r="547" spans="1:6" x14ac:dyDescent="0.2">
      <c r="A547" t="s">
        <v>401</v>
      </c>
      <c r="B547" t="s">
        <v>315</v>
      </c>
      <c r="C547" t="s">
        <v>62</v>
      </c>
      <c r="D547" t="s">
        <v>235</v>
      </c>
      <c r="E547" t="s">
        <v>236</v>
      </c>
      <c r="F547" t="s">
        <v>237</v>
      </c>
    </row>
    <row r="548" spans="1:6" x14ac:dyDescent="0.2">
      <c r="A548" t="s">
        <v>401</v>
      </c>
      <c r="B548" t="s">
        <v>315</v>
      </c>
      <c r="C548" t="s">
        <v>50</v>
      </c>
      <c r="D548" t="s">
        <v>125</v>
      </c>
      <c r="E548" t="s">
        <v>126</v>
      </c>
      <c r="F548" t="s">
        <v>78</v>
      </c>
    </row>
    <row r="549" spans="1:6" x14ac:dyDescent="0.2">
      <c r="A549" t="s">
        <v>401</v>
      </c>
      <c r="B549" t="s">
        <v>315</v>
      </c>
      <c r="C549" t="s">
        <v>50</v>
      </c>
      <c r="D549" t="s">
        <v>130</v>
      </c>
      <c r="E549" t="s">
        <v>131</v>
      </c>
      <c r="F549" t="s">
        <v>78</v>
      </c>
    </row>
    <row r="550" spans="1:6" x14ac:dyDescent="0.2">
      <c r="A550" t="s">
        <v>401</v>
      </c>
      <c r="B550" t="s">
        <v>315</v>
      </c>
      <c r="C550" t="s">
        <v>50</v>
      </c>
      <c r="D550" t="s">
        <v>127</v>
      </c>
      <c r="E550" t="s">
        <v>128</v>
      </c>
      <c r="F550" t="s">
        <v>129</v>
      </c>
    </row>
    <row r="551" spans="1:6" x14ac:dyDescent="0.2">
      <c r="A551" t="s">
        <v>402</v>
      </c>
      <c r="B551" t="s">
        <v>347</v>
      </c>
      <c r="C551" t="s">
        <v>52</v>
      </c>
      <c r="D551" t="s">
        <v>149</v>
      </c>
      <c r="E551" t="s">
        <v>150</v>
      </c>
      <c r="F551" t="s">
        <v>78</v>
      </c>
    </row>
    <row r="552" spans="1:6" x14ac:dyDescent="0.2">
      <c r="A552" t="s">
        <v>402</v>
      </c>
      <c r="B552" t="s">
        <v>347</v>
      </c>
      <c r="C552" t="s">
        <v>52</v>
      </c>
      <c r="D552" t="s">
        <v>156</v>
      </c>
      <c r="E552" t="s">
        <v>157</v>
      </c>
      <c r="F552" t="s">
        <v>78</v>
      </c>
    </row>
    <row r="553" spans="1:6" x14ac:dyDescent="0.2">
      <c r="A553" t="s">
        <v>402</v>
      </c>
      <c r="B553" t="s">
        <v>347</v>
      </c>
      <c r="C553" t="s">
        <v>50</v>
      </c>
      <c r="D553" t="s">
        <v>127</v>
      </c>
      <c r="E553" t="s">
        <v>128</v>
      </c>
      <c r="F553" t="s">
        <v>129</v>
      </c>
    </row>
    <row r="554" spans="1:6" x14ac:dyDescent="0.2">
      <c r="A554" t="s">
        <v>402</v>
      </c>
      <c r="B554" t="s">
        <v>347</v>
      </c>
      <c r="C554" t="s">
        <v>50</v>
      </c>
      <c r="D554" t="s">
        <v>137</v>
      </c>
      <c r="E554" t="s">
        <v>138</v>
      </c>
      <c r="F554" t="s">
        <v>96</v>
      </c>
    </row>
    <row r="555" spans="1:6" x14ac:dyDescent="0.2">
      <c r="A555" t="s">
        <v>402</v>
      </c>
      <c r="B555" t="s">
        <v>347</v>
      </c>
      <c r="C555" t="s">
        <v>60</v>
      </c>
      <c r="D555" t="s">
        <v>218</v>
      </c>
      <c r="E555" t="s">
        <v>219</v>
      </c>
      <c r="F555" t="s">
        <v>220</v>
      </c>
    </row>
    <row r="556" spans="1:6" x14ac:dyDescent="0.2">
      <c r="A556" t="s">
        <v>402</v>
      </c>
      <c r="B556" t="s">
        <v>347</v>
      </c>
      <c r="C556" t="s">
        <v>68</v>
      </c>
      <c r="D556" t="s">
        <v>288</v>
      </c>
      <c r="E556" t="s">
        <v>289</v>
      </c>
      <c r="F556" t="s">
        <v>274</v>
      </c>
    </row>
    <row r="557" spans="1:6" x14ac:dyDescent="0.2">
      <c r="A557" t="s">
        <v>402</v>
      </c>
      <c r="B557" t="s">
        <v>347</v>
      </c>
      <c r="C557" t="s">
        <v>46</v>
      </c>
      <c r="D557" t="s">
        <v>87</v>
      </c>
      <c r="E557" t="s">
        <v>88</v>
      </c>
      <c r="F557" t="s">
        <v>89</v>
      </c>
    </row>
    <row r="558" spans="1:6" x14ac:dyDescent="0.2">
      <c r="A558" t="s">
        <v>403</v>
      </c>
      <c r="B558" t="s">
        <v>327</v>
      </c>
      <c r="C558" t="s">
        <v>54</v>
      </c>
      <c r="D558" t="s">
        <v>173</v>
      </c>
      <c r="E558" t="s">
        <v>174</v>
      </c>
      <c r="F558" t="s">
        <v>175</v>
      </c>
    </row>
    <row r="559" spans="1:6" x14ac:dyDescent="0.2">
      <c r="A559" t="s">
        <v>403</v>
      </c>
      <c r="B559" t="s">
        <v>327</v>
      </c>
      <c r="C559" t="s">
        <v>54</v>
      </c>
      <c r="D559" t="s">
        <v>170</v>
      </c>
      <c r="E559" t="s">
        <v>171</v>
      </c>
      <c r="F559" t="s">
        <v>172</v>
      </c>
    </row>
    <row r="560" spans="1:6" x14ac:dyDescent="0.2">
      <c r="A560" t="s">
        <v>403</v>
      </c>
      <c r="B560" t="s">
        <v>327</v>
      </c>
      <c r="C560" t="s">
        <v>52</v>
      </c>
      <c r="D560" t="s">
        <v>147</v>
      </c>
      <c r="E560" t="s">
        <v>148</v>
      </c>
      <c r="F560" t="s">
        <v>78</v>
      </c>
    </row>
    <row r="561" spans="1:6" x14ac:dyDescent="0.2">
      <c r="A561" t="s">
        <v>403</v>
      </c>
      <c r="B561" t="s">
        <v>327</v>
      </c>
      <c r="C561" t="s">
        <v>48</v>
      </c>
      <c r="D561" t="s">
        <v>104</v>
      </c>
      <c r="E561" t="s">
        <v>105</v>
      </c>
      <c r="F561" t="s">
        <v>106</v>
      </c>
    </row>
    <row r="562" spans="1:6" x14ac:dyDescent="0.2">
      <c r="A562" t="s">
        <v>403</v>
      </c>
      <c r="B562" t="s">
        <v>327</v>
      </c>
      <c r="C562" t="s">
        <v>48</v>
      </c>
      <c r="D562" t="s">
        <v>100</v>
      </c>
      <c r="E562" t="s">
        <v>101</v>
      </c>
      <c r="F562" t="s">
        <v>78</v>
      </c>
    </row>
    <row r="563" spans="1:6" x14ac:dyDescent="0.2">
      <c r="A563" t="s">
        <v>403</v>
      </c>
      <c r="B563" t="s">
        <v>327</v>
      </c>
      <c r="C563" t="s">
        <v>48</v>
      </c>
      <c r="D563" t="s">
        <v>107</v>
      </c>
      <c r="E563" t="s">
        <v>108</v>
      </c>
      <c r="F563" t="s">
        <v>109</v>
      </c>
    </row>
    <row r="564" spans="1:6" x14ac:dyDescent="0.2">
      <c r="A564" t="s">
        <v>403</v>
      </c>
      <c r="B564" t="s">
        <v>327</v>
      </c>
      <c r="C564" t="s">
        <v>58</v>
      </c>
      <c r="D564" t="s">
        <v>204</v>
      </c>
      <c r="E564" t="s">
        <v>205</v>
      </c>
      <c r="F564" t="s">
        <v>206</v>
      </c>
    </row>
    <row r="565" spans="1:6" x14ac:dyDescent="0.2">
      <c r="A565" t="s">
        <v>403</v>
      </c>
      <c r="B565" t="s">
        <v>327</v>
      </c>
      <c r="C565" t="s">
        <v>58</v>
      </c>
      <c r="D565" t="s">
        <v>210</v>
      </c>
      <c r="E565" t="s">
        <v>211</v>
      </c>
      <c r="F565" t="s">
        <v>209</v>
      </c>
    </row>
    <row r="566" spans="1:6" x14ac:dyDescent="0.2">
      <c r="A566" t="s">
        <v>403</v>
      </c>
      <c r="B566" t="s">
        <v>327</v>
      </c>
      <c r="C566" t="s">
        <v>58</v>
      </c>
      <c r="D566" t="s">
        <v>212</v>
      </c>
      <c r="E566" t="s">
        <v>213</v>
      </c>
      <c r="F566" t="s">
        <v>214</v>
      </c>
    </row>
    <row r="567" spans="1:6" x14ac:dyDescent="0.2">
      <c r="A567" t="s">
        <v>403</v>
      </c>
      <c r="B567" t="s">
        <v>327</v>
      </c>
      <c r="C567" t="s">
        <v>68</v>
      </c>
      <c r="D567" t="s">
        <v>282</v>
      </c>
      <c r="E567" t="s">
        <v>283</v>
      </c>
      <c r="F567" t="s">
        <v>284</v>
      </c>
    </row>
    <row r="568" spans="1:6" x14ac:dyDescent="0.2">
      <c r="A568" t="s">
        <v>403</v>
      </c>
      <c r="B568" t="s">
        <v>327</v>
      </c>
      <c r="C568" t="s">
        <v>68</v>
      </c>
      <c r="D568" t="s">
        <v>285</v>
      </c>
      <c r="E568" t="s">
        <v>286</v>
      </c>
      <c r="F568" t="s">
        <v>287</v>
      </c>
    </row>
    <row r="569" spans="1:6" x14ac:dyDescent="0.2">
      <c r="A569" t="s">
        <v>404</v>
      </c>
      <c r="B569" t="s">
        <v>320</v>
      </c>
      <c r="C569" t="s">
        <v>52</v>
      </c>
      <c r="D569" t="s">
        <v>147</v>
      </c>
      <c r="E569" t="s">
        <v>148</v>
      </c>
      <c r="F569" t="s">
        <v>78</v>
      </c>
    </row>
    <row r="570" spans="1:6" x14ac:dyDescent="0.2">
      <c r="A570" t="s">
        <v>404</v>
      </c>
      <c r="B570" t="s">
        <v>320</v>
      </c>
      <c r="C570" t="s">
        <v>52</v>
      </c>
      <c r="D570" t="s">
        <v>154</v>
      </c>
      <c r="E570" t="s">
        <v>155</v>
      </c>
      <c r="F570" t="s">
        <v>96</v>
      </c>
    </row>
    <row r="571" spans="1:6" x14ac:dyDescent="0.2">
      <c r="A571" t="s">
        <v>404</v>
      </c>
      <c r="B571" t="s">
        <v>320</v>
      </c>
      <c r="C571" t="s">
        <v>54</v>
      </c>
      <c r="D571" t="s">
        <v>170</v>
      </c>
      <c r="E571" t="s">
        <v>171</v>
      </c>
      <c r="F571" t="s">
        <v>172</v>
      </c>
    </row>
    <row r="572" spans="1:6" x14ac:dyDescent="0.2">
      <c r="A572" t="s">
        <v>404</v>
      </c>
      <c r="B572" t="s">
        <v>320</v>
      </c>
      <c r="C572" t="s">
        <v>54</v>
      </c>
      <c r="D572" t="s">
        <v>167</v>
      </c>
      <c r="E572" t="s">
        <v>168</v>
      </c>
      <c r="F572" t="s">
        <v>169</v>
      </c>
    </row>
    <row r="573" spans="1:6" x14ac:dyDescent="0.2">
      <c r="A573" t="s">
        <v>404</v>
      </c>
      <c r="B573" t="s">
        <v>320</v>
      </c>
      <c r="C573" t="s">
        <v>48</v>
      </c>
      <c r="D573" t="s">
        <v>110</v>
      </c>
      <c r="E573" t="s">
        <v>111</v>
      </c>
      <c r="F573" t="s">
        <v>112</v>
      </c>
    </row>
    <row r="574" spans="1:6" x14ac:dyDescent="0.2">
      <c r="A574" t="s">
        <v>404</v>
      </c>
      <c r="B574" t="s">
        <v>320</v>
      </c>
      <c r="C574" t="s">
        <v>48</v>
      </c>
      <c r="D574" t="s">
        <v>107</v>
      </c>
      <c r="E574" t="s">
        <v>108</v>
      </c>
      <c r="F574" t="s">
        <v>109</v>
      </c>
    </row>
    <row r="575" spans="1:6" x14ac:dyDescent="0.2">
      <c r="A575" t="s">
        <v>404</v>
      </c>
      <c r="B575" t="s">
        <v>320</v>
      </c>
      <c r="C575" t="s">
        <v>50</v>
      </c>
      <c r="D575" t="s">
        <v>130</v>
      </c>
      <c r="E575" t="s">
        <v>131</v>
      </c>
      <c r="F575" t="s">
        <v>78</v>
      </c>
    </row>
    <row r="576" spans="1:6" x14ac:dyDescent="0.2">
      <c r="A576" t="s">
        <v>404</v>
      </c>
      <c r="B576" t="s">
        <v>320</v>
      </c>
      <c r="C576" t="s">
        <v>50</v>
      </c>
      <c r="D576" t="s">
        <v>127</v>
      </c>
      <c r="E576" t="s">
        <v>128</v>
      </c>
      <c r="F576" t="s">
        <v>129</v>
      </c>
    </row>
    <row r="577" spans="1:6" x14ac:dyDescent="0.2">
      <c r="A577" t="s">
        <v>404</v>
      </c>
      <c r="B577" t="s">
        <v>320</v>
      </c>
      <c r="C577" t="s">
        <v>50</v>
      </c>
      <c r="D577" t="s">
        <v>132</v>
      </c>
      <c r="E577" t="s">
        <v>133</v>
      </c>
      <c r="F577" t="s">
        <v>134</v>
      </c>
    </row>
    <row r="578" spans="1:6" x14ac:dyDescent="0.2">
      <c r="A578" t="s">
        <v>404</v>
      </c>
      <c r="B578" t="s">
        <v>320</v>
      </c>
      <c r="C578" t="s">
        <v>68</v>
      </c>
      <c r="D578" t="s">
        <v>285</v>
      </c>
      <c r="E578" t="s">
        <v>286</v>
      </c>
      <c r="F578" t="s">
        <v>287</v>
      </c>
    </row>
    <row r="579" spans="1:6" x14ac:dyDescent="0.2">
      <c r="A579" t="s">
        <v>405</v>
      </c>
      <c r="B579" t="s">
        <v>388</v>
      </c>
      <c r="C579" t="s">
        <v>64</v>
      </c>
      <c r="D579" t="s">
        <v>256</v>
      </c>
      <c r="E579" t="s">
        <v>257</v>
      </c>
      <c r="F579" t="s">
        <v>258</v>
      </c>
    </row>
    <row r="580" spans="1:6" x14ac:dyDescent="0.2">
      <c r="A580" t="s">
        <v>405</v>
      </c>
      <c r="B580" t="s">
        <v>388</v>
      </c>
      <c r="C580" t="s">
        <v>64</v>
      </c>
      <c r="D580" t="s">
        <v>252</v>
      </c>
      <c r="E580" t="s">
        <v>253</v>
      </c>
      <c r="F580" t="s">
        <v>78</v>
      </c>
    </row>
    <row r="581" spans="1:6" x14ac:dyDescent="0.2">
      <c r="A581" t="s">
        <v>405</v>
      </c>
      <c r="B581" t="s">
        <v>388</v>
      </c>
      <c r="C581" t="s">
        <v>56</v>
      </c>
      <c r="D581" t="s">
        <v>195</v>
      </c>
      <c r="E581" t="s">
        <v>196</v>
      </c>
      <c r="F581" t="s">
        <v>197</v>
      </c>
    </row>
    <row r="582" spans="1:6" x14ac:dyDescent="0.2">
      <c r="A582" t="s">
        <v>405</v>
      </c>
      <c r="B582" t="s">
        <v>388</v>
      </c>
      <c r="C582" t="s">
        <v>56</v>
      </c>
      <c r="D582" t="s">
        <v>183</v>
      </c>
      <c r="E582" t="s">
        <v>184</v>
      </c>
      <c r="F582" t="s">
        <v>182</v>
      </c>
    </row>
    <row r="583" spans="1:6" x14ac:dyDescent="0.2">
      <c r="A583" t="s">
        <v>405</v>
      </c>
      <c r="B583" t="s">
        <v>388</v>
      </c>
      <c r="C583" t="s">
        <v>56</v>
      </c>
      <c r="D583" t="s">
        <v>185</v>
      </c>
      <c r="E583" t="s">
        <v>186</v>
      </c>
      <c r="F583" t="s">
        <v>187</v>
      </c>
    </row>
    <row r="584" spans="1:6" x14ac:dyDescent="0.2">
      <c r="A584" t="s">
        <v>405</v>
      </c>
      <c r="B584" t="s">
        <v>388</v>
      </c>
      <c r="C584" t="s">
        <v>46</v>
      </c>
      <c r="D584" t="s">
        <v>73</v>
      </c>
      <c r="E584" t="s">
        <v>74</v>
      </c>
      <c r="F584" t="s">
        <v>75</v>
      </c>
    </row>
    <row r="585" spans="1:6" x14ac:dyDescent="0.2">
      <c r="A585" t="s">
        <v>405</v>
      </c>
      <c r="B585" t="s">
        <v>388</v>
      </c>
      <c r="C585" t="s">
        <v>62</v>
      </c>
      <c r="D585" t="s">
        <v>238</v>
      </c>
      <c r="E585" t="s">
        <v>239</v>
      </c>
      <c r="F585" t="s">
        <v>78</v>
      </c>
    </row>
    <row r="586" spans="1:6" x14ac:dyDescent="0.2">
      <c r="A586" t="s">
        <v>405</v>
      </c>
      <c r="B586" t="s">
        <v>388</v>
      </c>
      <c r="C586" t="s">
        <v>62</v>
      </c>
      <c r="D586" t="s">
        <v>235</v>
      </c>
      <c r="E586" t="s">
        <v>236</v>
      </c>
      <c r="F586" t="s">
        <v>237</v>
      </c>
    </row>
    <row r="587" spans="1:6" x14ac:dyDescent="0.2">
      <c r="A587" t="s">
        <v>405</v>
      </c>
      <c r="B587" t="s">
        <v>388</v>
      </c>
      <c r="C587" t="s">
        <v>52</v>
      </c>
      <c r="D587" t="s">
        <v>154</v>
      </c>
      <c r="E587" t="s">
        <v>155</v>
      </c>
      <c r="F587" t="s">
        <v>96</v>
      </c>
    </row>
    <row r="588" spans="1:6" x14ac:dyDescent="0.2">
      <c r="A588" t="s">
        <v>405</v>
      </c>
      <c r="B588" t="s">
        <v>388</v>
      </c>
      <c r="C588" t="s">
        <v>52</v>
      </c>
      <c r="D588" t="s">
        <v>158</v>
      </c>
      <c r="E588" t="s">
        <v>159</v>
      </c>
      <c r="F588" t="s">
        <v>160</v>
      </c>
    </row>
    <row r="589" spans="1:6" x14ac:dyDescent="0.2">
      <c r="A589" t="s">
        <v>406</v>
      </c>
      <c r="B589" t="s">
        <v>351</v>
      </c>
      <c r="C589" t="s">
        <v>52</v>
      </c>
      <c r="D589" t="s">
        <v>145</v>
      </c>
      <c r="E589" t="s">
        <v>146</v>
      </c>
      <c r="F589" t="s">
        <v>78</v>
      </c>
    </row>
    <row r="590" spans="1:6" x14ac:dyDescent="0.2">
      <c r="A590" t="s">
        <v>406</v>
      </c>
      <c r="B590" t="s">
        <v>351</v>
      </c>
      <c r="C590" t="s">
        <v>52</v>
      </c>
      <c r="D590" t="s">
        <v>156</v>
      </c>
      <c r="E590" t="s">
        <v>157</v>
      </c>
      <c r="F590" t="s">
        <v>78</v>
      </c>
    </row>
    <row r="591" spans="1:6" x14ac:dyDescent="0.2">
      <c r="A591" t="s">
        <v>406</v>
      </c>
      <c r="B591" t="s">
        <v>351</v>
      </c>
      <c r="C591" t="s">
        <v>52</v>
      </c>
      <c r="D591" t="s">
        <v>149</v>
      </c>
      <c r="E591" t="s">
        <v>150</v>
      </c>
      <c r="F591" t="s">
        <v>78</v>
      </c>
    </row>
    <row r="592" spans="1:6" x14ac:dyDescent="0.2">
      <c r="A592" t="s">
        <v>406</v>
      </c>
      <c r="B592" t="s">
        <v>351</v>
      </c>
      <c r="C592" t="s">
        <v>62</v>
      </c>
      <c r="D592" t="s">
        <v>238</v>
      </c>
      <c r="E592" t="s">
        <v>239</v>
      </c>
      <c r="F592" t="s">
        <v>78</v>
      </c>
    </row>
    <row r="593" spans="1:6" x14ac:dyDescent="0.2">
      <c r="A593" t="s">
        <v>406</v>
      </c>
      <c r="B593" t="s">
        <v>351</v>
      </c>
      <c r="C593" t="s">
        <v>62</v>
      </c>
      <c r="D593" t="s">
        <v>240</v>
      </c>
      <c r="E593" t="s">
        <v>241</v>
      </c>
      <c r="F593" t="s">
        <v>242</v>
      </c>
    </row>
    <row r="594" spans="1:6" x14ac:dyDescent="0.2">
      <c r="A594" t="s">
        <v>406</v>
      </c>
      <c r="B594" t="s">
        <v>351</v>
      </c>
      <c r="C594" t="s">
        <v>64</v>
      </c>
      <c r="D594" t="s">
        <v>249</v>
      </c>
      <c r="E594" t="s">
        <v>250</v>
      </c>
      <c r="F594" t="s">
        <v>251</v>
      </c>
    </row>
    <row r="595" spans="1:6" x14ac:dyDescent="0.2">
      <c r="A595" t="s">
        <v>406</v>
      </c>
      <c r="B595" t="s">
        <v>351</v>
      </c>
      <c r="C595" t="s">
        <v>64</v>
      </c>
      <c r="D595" t="s">
        <v>256</v>
      </c>
      <c r="E595" t="s">
        <v>257</v>
      </c>
      <c r="F595" t="s">
        <v>258</v>
      </c>
    </row>
    <row r="596" spans="1:6" x14ac:dyDescent="0.2">
      <c r="A596" t="s">
        <v>406</v>
      </c>
      <c r="B596" t="s">
        <v>351</v>
      </c>
      <c r="C596" t="s">
        <v>56</v>
      </c>
      <c r="D596" t="s">
        <v>183</v>
      </c>
      <c r="E596" t="s">
        <v>184</v>
      </c>
      <c r="F596" t="s">
        <v>182</v>
      </c>
    </row>
    <row r="597" spans="1:6" x14ac:dyDescent="0.2">
      <c r="A597" t="s">
        <v>406</v>
      </c>
      <c r="B597" t="s">
        <v>351</v>
      </c>
      <c r="C597" t="s">
        <v>56</v>
      </c>
      <c r="D597" t="s">
        <v>185</v>
      </c>
      <c r="E597" t="s">
        <v>186</v>
      </c>
      <c r="F597" t="s">
        <v>187</v>
      </c>
    </row>
    <row r="598" spans="1:6" x14ac:dyDescent="0.2">
      <c r="A598" t="s">
        <v>406</v>
      </c>
      <c r="B598" t="s">
        <v>351</v>
      </c>
      <c r="C598" t="s">
        <v>46</v>
      </c>
      <c r="D598" t="s">
        <v>94</v>
      </c>
      <c r="E598" t="s">
        <v>95</v>
      </c>
      <c r="F598" t="s">
        <v>96</v>
      </c>
    </row>
    <row r="599" spans="1:6" x14ac:dyDescent="0.2">
      <c r="A599" t="s">
        <v>406</v>
      </c>
      <c r="B599" t="s">
        <v>351</v>
      </c>
      <c r="C599" t="s">
        <v>46</v>
      </c>
      <c r="D599" t="s">
        <v>73</v>
      </c>
      <c r="E599" t="s">
        <v>74</v>
      </c>
      <c r="F599" t="s">
        <v>75</v>
      </c>
    </row>
    <row r="600" spans="1:6" x14ac:dyDescent="0.2">
      <c r="A600" t="s">
        <v>406</v>
      </c>
      <c r="B600" t="s">
        <v>351</v>
      </c>
      <c r="C600" t="s">
        <v>46</v>
      </c>
      <c r="D600" t="s">
        <v>84</v>
      </c>
      <c r="E600" t="s">
        <v>85</v>
      </c>
      <c r="F600" t="s">
        <v>86</v>
      </c>
    </row>
    <row r="601" spans="1:6" x14ac:dyDescent="0.2">
      <c r="A601" t="s">
        <v>407</v>
      </c>
      <c r="B601" t="s">
        <v>301</v>
      </c>
      <c r="C601" t="s">
        <v>54</v>
      </c>
      <c r="D601" t="s">
        <v>178</v>
      </c>
      <c r="E601" t="s">
        <v>179</v>
      </c>
      <c r="F601" t="s">
        <v>96</v>
      </c>
    </row>
    <row r="602" spans="1:6" x14ac:dyDescent="0.2">
      <c r="A602" t="s">
        <v>407</v>
      </c>
      <c r="B602" t="s">
        <v>301</v>
      </c>
      <c r="C602" t="s">
        <v>54</v>
      </c>
      <c r="D602" t="s">
        <v>164</v>
      </c>
      <c r="E602" t="s">
        <v>165</v>
      </c>
      <c r="F602" t="s">
        <v>166</v>
      </c>
    </row>
    <row r="603" spans="1:6" x14ac:dyDescent="0.2">
      <c r="A603" t="s">
        <v>407</v>
      </c>
      <c r="B603" t="s">
        <v>301</v>
      </c>
      <c r="C603" t="s">
        <v>48</v>
      </c>
      <c r="D603" t="s">
        <v>100</v>
      </c>
      <c r="E603" t="s">
        <v>101</v>
      </c>
      <c r="F603" t="s">
        <v>78</v>
      </c>
    </row>
    <row r="604" spans="1:6" x14ac:dyDescent="0.2">
      <c r="A604" t="s">
        <v>407</v>
      </c>
      <c r="B604" t="s">
        <v>301</v>
      </c>
      <c r="C604" t="s">
        <v>48</v>
      </c>
      <c r="D604" t="s">
        <v>107</v>
      </c>
      <c r="E604" t="s">
        <v>108</v>
      </c>
      <c r="F604" t="s">
        <v>109</v>
      </c>
    </row>
    <row r="605" spans="1:6" x14ac:dyDescent="0.2">
      <c r="A605" t="s">
        <v>407</v>
      </c>
      <c r="B605" t="s">
        <v>301</v>
      </c>
      <c r="C605" t="s">
        <v>50</v>
      </c>
      <c r="D605" t="s">
        <v>137</v>
      </c>
      <c r="E605" t="s">
        <v>138</v>
      </c>
      <c r="F605" t="s">
        <v>96</v>
      </c>
    </row>
    <row r="606" spans="1:6" x14ac:dyDescent="0.2">
      <c r="A606" t="s">
        <v>407</v>
      </c>
      <c r="B606" t="s">
        <v>301</v>
      </c>
      <c r="C606" t="s">
        <v>50</v>
      </c>
      <c r="D606" t="s">
        <v>135</v>
      </c>
      <c r="E606" t="s">
        <v>136</v>
      </c>
      <c r="F606" t="s">
        <v>78</v>
      </c>
    </row>
    <row r="607" spans="1:6" x14ac:dyDescent="0.2">
      <c r="A607" t="s">
        <v>407</v>
      </c>
      <c r="B607" t="s">
        <v>301</v>
      </c>
      <c r="C607" t="s">
        <v>52</v>
      </c>
      <c r="D607" t="s">
        <v>154</v>
      </c>
      <c r="E607" t="s">
        <v>155</v>
      </c>
      <c r="F607" t="s">
        <v>96</v>
      </c>
    </row>
    <row r="608" spans="1:6" x14ac:dyDescent="0.2">
      <c r="A608" t="s">
        <v>407</v>
      </c>
      <c r="B608" t="s">
        <v>301</v>
      </c>
      <c r="C608" t="s">
        <v>52</v>
      </c>
      <c r="D608" t="s">
        <v>147</v>
      </c>
      <c r="E608" t="s">
        <v>148</v>
      </c>
      <c r="F608" t="s">
        <v>78</v>
      </c>
    </row>
    <row r="609" spans="1:6" x14ac:dyDescent="0.2">
      <c r="A609" t="s">
        <v>407</v>
      </c>
      <c r="B609" t="s">
        <v>301</v>
      </c>
      <c r="C609" t="s">
        <v>52</v>
      </c>
      <c r="D609" t="s">
        <v>142</v>
      </c>
      <c r="E609" t="s">
        <v>143</v>
      </c>
      <c r="F609" t="s">
        <v>144</v>
      </c>
    </row>
    <row r="610" spans="1:6" x14ac:dyDescent="0.2">
      <c r="A610" t="s">
        <v>407</v>
      </c>
      <c r="B610" t="s">
        <v>301</v>
      </c>
      <c r="C610" t="s">
        <v>58</v>
      </c>
      <c r="D610" t="s">
        <v>210</v>
      </c>
      <c r="E610" t="s">
        <v>211</v>
      </c>
      <c r="F610" t="s">
        <v>209</v>
      </c>
    </row>
    <row r="611" spans="1:6" x14ac:dyDescent="0.2">
      <c r="A611" t="s">
        <v>407</v>
      </c>
      <c r="B611" t="s">
        <v>301</v>
      </c>
      <c r="C611" t="s">
        <v>58</v>
      </c>
      <c r="D611" t="s">
        <v>212</v>
      </c>
      <c r="E611" t="s">
        <v>213</v>
      </c>
      <c r="F611" t="s">
        <v>214</v>
      </c>
    </row>
    <row r="612" spans="1:6" x14ac:dyDescent="0.2">
      <c r="A612" t="s">
        <v>407</v>
      </c>
      <c r="B612" t="s">
        <v>301</v>
      </c>
      <c r="C612" t="s">
        <v>58</v>
      </c>
      <c r="D612" t="s">
        <v>207</v>
      </c>
      <c r="E612" t="s">
        <v>208</v>
      </c>
      <c r="F612" t="s">
        <v>209</v>
      </c>
    </row>
    <row r="613" spans="1:6" x14ac:dyDescent="0.2">
      <c r="A613" t="s">
        <v>408</v>
      </c>
      <c r="B613" t="s">
        <v>357</v>
      </c>
      <c r="C613" t="s">
        <v>66</v>
      </c>
      <c r="D613" t="s">
        <v>269</v>
      </c>
      <c r="E613" t="s">
        <v>270</v>
      </c>
      <c r="F613" t="s">
        <v>271</v>
      </c>
    </row>
    <row r="614" spans="1:6" x14ac:dyDescent="0.2">
      <c r="A614" t="s">
        <v>408</v>
      </c>
      <c r="B614" t="s">
        <v>357</v>
      </c>
      <c r="C614" t="s">
        <v>68</v>
      </c>
      <c r="D614" t="s">
        <v>282</v>
      </c>
      <c r="E614" t="s">
        <v>283</v>
      </c>
      <c r="F614" t="s">
        <v>284</v>
      </c>
    </row>
    <row r="615" spans="1:6" x14ac:dyDescent="0.2">
      <c r="A615" t="s">
        <v>408</v>
      </c>
      <c r="B615" t="s">
        <v>357</v>
      </c>
      <c r="C615" t="s">
        <v>50</v>
      </c>
      <c r="D615" t="s">
        <v>125</v>
      </c>
      <c r="E615" t="s">
        <v>126</v>
      </c>
      <c r="F615" t="s">
        <v>78</v>
      </c>
    </row>
    <row r="616" spans="1:6" x14ac:dyDescent="0.2">
      <c r="A616" t="s">
        <v>408</v>
      </c>
      <c r="B616" t="s">
        <v>357</v>
      </c>
      <c r="C616" t="s">
        <v>50</v>
      </c>
      <c r="D616" t="s">
        <v>130</v>
      </c>
      <c r="E616" t="s">
        <v>131</v>
      </c>
      <c r="F616" t="s">
        <v>78</v>
      </c>
    </row>
    <row r="617" spans="1:6" x14ac:dyDescent="0.2">
      <c r="A617" t="s">
        <v>408</v>
      </c>
      <c r="B617" t="s">
        <v>357</v>
      </c>
      <c r="C617" t="s">
        <v>50</v>
      </c>
      <c r="D617" t="s">
        <v>139</v>
      </c>
      <c r="E617" t="s">
        <v>140</v>
      </c>
      <c r="F617" t="s">
        <v>141</v>
      </c>
    </row>
    <row r="618" spans="1:6" x14ac:dyDescent="0.2">
      <c r="A618" t="s">
        <v>408</v>
      </c>
      <c r="B618" t="s">
        <v>357</v>
      </c>
      <c r="C618" t="s">
        <v>56</v>
      </c>
      <c r="D618" t="s">
        <v>191</v>
      </c>
      <c r="E618" t="s">
        <v>192</v>
      </c>
      <c r="F618" t="s">
        <v>182</v>
      </c>
    </row>
    <row r="619" spans="1:6" x14ac:dyDescent="0.2">
      <c r="A619" t="s">
        <v>408</v>
      </c>
      <c r="B619" t="s">
        <v>357</v>
      </c>
      <c r="C619" t="s">
        <v>56</v>
      </c>
      <c r="D619" t="s">
        <v>185</v>
      </c>
      <c r="E619" t="s">
        <v>186</v>
      </c>
      <c r="F619" t="s">
        <v>187</v>
      </c>
    </row>
    <row r="620" spans="1:6" x14ac:dyDescent="0.2">
      <c r="A620" t="s">
        <v>408</v>
      </c>
      <c r="B620" t="s">
        <v>357</v>
      </c>
      <c r="C620" t="s">
        <v>62</v>
      </c>
      <c r="D620" t="s">
        <v>240</v>
      </c>
      <c r="E620" t="s">
        <v>241</v>
      </c>
      <c r="F620" t="s">
        <v>242</v>
      </c>
    </row>
    <row r="621" spans="1:6" x14ac:dyDescent="0.2">
      <c r="A621" t="s">
        <v>408</v>
      </c>
      <c r="B621" t="s">
        <v>357</v>
      </c>
      <c r="C621" t="s">
        <v>62</v>
      </c>
      <c r="D621" t="s">
        <v>243</v>
      </c>
      <c r="E621" t="s">
        <v>244</v>
      </c>
      <c r="F621" t="s">
        <v>245</v>
      </c>
    </row>
    <row r="622" spans="1:6" x14ac:dyDescent="0.2">
      <c r="A622" t="s">
        <v>408</v>
      </c>
      <c r="B622" t="s">
        <v>357</v>
      </c>
      <c r="C622" t="s">
        <v>62</v>
      </c>
      <c r="D622" t="s">
        <v>233</v>
      </c>
      <c r="E622" t="s">
        <v>234</v>
      </c>
      <c r="F622" t="s">
        <v>78</v>
      </c>
    </row>
    <row r="623" spans="1:6" x14ac:dyDescent="0.2">
      <c r="A623" t="s">
        <v>409</v>
      </c>
      <c r="B623" t="s">
        <v>393</v>
      </c>
      <c r="C623" t="s">
        <v>50</v>
      </c>
      <c r="D623" t="s">
        <v>127</v>
      </c>
      <c r="E623" t="s">
        <v>128</v>
      </c>
      <c r="F623" t="s">
        <v>129</v>
      </c>
    </row>
    <row r="624" spans="1:6" x14ac:dyDescent="0.2">
      <c r="A624" t="s">
        <v>409</v>
      </c>
      <c r="B624" t="s">
        <v>393</v>
      </c>
      <c r="C624" t="s">
        <v>66</v>
      </c>
      <c r="D624" t="s">
        <v>264</v>
      </c>
      <c r="E624" t="s">
        <v>265</v>
      </c>
      <c r="F624" t="s">
        <v>266</v>
      </c>
    </row>
    <row r="625" spans="1:6" x14ac:dyDescent="0.2">
      <c r="A625" t="s">
        <v>409</v>
      </c>
      <c r="B625" t="s">
        <v>393</v>
      </c>
      <c r="C625" t="s">
        <v>66</v>
      </c>
      <c r="D625" t="s">
        <v>269</v>
      </c>
      <c r="E625" t="s">
        <v>270</v>
      </c>
      <c r="F625" t="s">
        <v>271</v>
      </c>
    </row>
    <row r="626" spans="1:6" x14ac:dyDescent="0.2">
      <c r="A626" t="s">
        <v>409</v>
      </c>
      <c r="B626" t="s">
        <v>393</v>
      </c>
      <c r="C626" t="s">
        <v>68</v>
      </c>
      <c r="D626" t="s">
        <v>282</v>
      </c>
      <c r="E626" t="s">
        <v>283</v>
      </c>
      <c r="F626" t="s">
        <v>284</v>
      </c>
    </row>
    <row r="627" spans="1:6" x14ac:dyDescent="0.2">
      <c r="A627" t="s">
        <v>409</v>
      </c>
      <c r="B627" t="s">
        <v>393</v>
      </c>
      <c r="C627" t="s">
        <v>52</v>
      </c>
      <c r="D627" t="s">
        <v>158</v>
      </c>
      <c r="E627" t="s">
        <v>159</v>
      </c>
      <c r="F627" t="s">
        <v>160</v>
      </c>
    </row>
    <row r="628" spans="1:6" x14ac:dyDescent="0.2">
      <c r="A628" t="s">
        <v>409</v>
      </c>
      <c r="B628" t="s">
        <v>393</v>
      </c>
      <c r="C628" t="s">
        <v>52</v>
      </c>
      <c r="D628" t="s">
        <v>142</v>
      </c>
      <c r="E628" t="s">
        <v>143</v>
      </c>
      <c r="F628" t="s">
        <v>144</v>
      </c>
    </row>
    <row r="629" spans="1:6" x14ac:dyDescent="0.2">
      <c r="A629" t="s">
        <v>409</v>
      </c>
      <c r="B629" t="s">
        <v>393</v>
      </c>
      <c r="C629" t="s">
        <v>52</v>
      </c>
      <c r="D629" t="s">
        <v>156</v>
      </c>
      <c r="E629" t="s">
        <v>157</v>
      </c>
      <c r="F629" t="s">
        <v>78</v>
      </c>
    </row>
    <row r="630" spans="1:6" x14ac:dyDescent="0.2">
      <c r="A630" t="s">
        <v>409</v>
      </c>
      <c r="B630" t="s">
        <v>393</v>
      </c>
      <c r="C630" t="s">
        <v>46</v>
      </c>
      <c r="D630" t="s">
        <v>84</v>
      </c>
      <c r="E630" t="s">
        <v>85</v>
      </c>
      <c r="F630" t="s">
        <v>86</v>
      </c>
    </row>
    <row r="631" spans="1:6" x14ac:dyDescent="0.2">
      <c r="A631" t="s">
        <v>409</v>
      </c>
      <c r="B631" t="s">
        <v>393</v>
      </c>
      <c r="C631" t="s">
        <v>46</v>
      </c>
      <c r="D631" t="s">
        <v>73</v>
      </c>
      <c r="E631" t="s">
        <v>74</v>
      </c>
      <c r="F631" t="s">
        <v>75</v>
      </c>
    </row>
    <row r="632" spans="1:6" x14ac:dyDescent="0.2">
      <c r="A632" t="s">
        <v>410</v>
      </c>
      <c r="B632" t="s">
        <v>323</v>
      </c>
      <c r="C632" t="s">
        <v>60</v>
      </c>
      <c r="D632" t="s">
        <v>221</v>
      </c>
      <c r="E632" t="s">
        <v>222</v>
      </c>
      <c r="F632" t="s">
        <v>223</v>
      </c>
    </row>
    <row r="633" spans="1:6" x14ac:dyDescent="0.2">
      <c r="A633" t="s">
        <v>410</v>
      </c>
      <c r="B633" t="s">
        <v>323</v>
      </c>
      <c r="C633" t="s">
        <v>62</v>
      </c>
      <c r="D633" t="s">
        <v>243</v>
      </c>
      <c r="E633" t="s">
        <v>244</v>
      </c>
      <c r="F633" t="s">
        <v>245</v>
      </c>
    </row>
    <row r="634" spans="1:6" x14ac:dyDescent="0.2">
      <c r="A634" t="s">
        <v>410</v>
      </c>
      <c r="B634" t="s">
        <v>323</v>
      </c>
      <c r="C634" t="s">
        <v>62</v>
      </c>
      <c r="D634" t="s">
        <v>238</v>
      </c>
      <c r="E634" t="s">
        <v>239</v>
      </c>
      <c r="F634" t="s">
        <v>78</v>
      </c>
    </row>
    <row r="635" spans="1:6" x14ac:dyDescent="0.2">
      <c r="A635" t="s">
        <v>410</v>
      </c>
      <c r="B635" t="s">
        <v>323</v>
      </c>
      <c r="C635" t="s">
        <v>62</v>
      </c>
      <c r="D635" t="s">
        <v>240</v>
      </c>
      <c r="E635" t="s">
        <v>241</v>
      </c>
      <c r="F635" t="s">
        <v>242</v>
      </c>
    </row>
    <row r="636" spans="1:6" x14ac:dyDescent="0.2">
      <c r="A636" t="s">
        <v>410</v>
      </c>
      <c r="B636" t="s">
        <v>323</v>
      </c>
      <c r="C636" t="s">
        <v>46</v>
      </c>
      <c r="D636" t="s">
        <v>73</v>
      </c>
      <c r="E636" t="s">
        <v>74</v>
      </c>
      <c r="F636" t="s">
        <v>75</v>
      </c>
    </row>
    <row r="637" spans="1:6" x14ac:dyDescent="0.2">
      <c r="A637" t="s">
        <v>410</v>
      </c>
      <c r="B637" t="s">
        <v>323</v>
      </c>
      <c r="C637" t="s">
        <v>46</v>
      </c>
      <c r="D637" t="s">
        <v>92</v>
      </c>
      <c r="E637" t="s">
        <v>93</v>
      </c>
      <c r="F637" t="s">
        <v>78</v>
      </c>
    </row>
    <row r="638" spans="1:6" x14ac:dyDescent="0.2">
      <c r="A638" t="s">
        <v>410</v>
      </c>
      <c r="B638" t="s">
        <v>323</v>
      </c>
      <c r="C638" t="s">
        <v>64</v>
      </c>
      <c r="D638" t="s">
        <v>246</v>
      </c>
      <c r="E638" t="s">
        <v>247</v>
      </c>
      <c r="F638" t="s">
        <v>248</v>
      </c>
    </row>
    <row r="639" spans="1:6" x14ac:dyDescent="0.2">
      <c r="A639" t="s">
        <v>410</v>
      </c>
      <c r="B639" t="s">
        <v>323</v>
      </c>
      <c r="C639" t="s">
        <v>64</v>
      </c>
      <c r="D639" t="s">
        <v>256</v>
      </c>
      <c r="E639" t="s">
        <v>257</v>
      </c>
      <c r="F639" t="s">
        <v>258</v>
      </c>
    </row>
    <row r="640" spans="1:6" x14ac:dyDescent="0.2">
      <c r="A640" t="s">
        <v>410</v>
      </c>
      <c r="B640" t="s">
        <v>323</v>
      </c>
      <c r="C640" t="s">
        <v>64</v>
      </c>
      <c r="D640" t="s">
        <v>254</v>
      </c>
      <c r="E640" t="s">
        <v>255</v>
      </c>
      <c r="F640" t="s">
        <v>78</v>
      </c>
    </row>
    <row r="641" spans="1:6" x14ac:dyDescent="0.2">
      <c r="A641" t="s">
        <v>410</v>
      </c>
      <c r="B641" t="s">
        <v>323</v>
      </c>
      <c r="C641" t="s">
        <v>50</v>
      </c>
      <c r="D641" t="s">
        <v>130</v>
      </c>
      <c r="E641" t="s">
        <v>131</v>
      </c>
      <c r="F641" t="s">
        <v>78</v>
      </c>
    </row>
    <row r="642" spans="1:6" x14ac:dyDescent="0.2">
      <c r="A642" t="s">
        <v>410</v>
      </c>
      <c r="B642" t="s">
        <v>323</v>
      </c>
      <c r="C642" t="s">
        <v>50</v>
      </c>
      <c r="D642" t="s">
        <v>132</v>
      </c>
      <c r="E642" t="s">
        <v>133</v>
      </c>
      <c r="F642" t="s">
        <v>134</v>
      </c>
    </row>
    <row r="643" spans="1:6" x14ac:dyDescent="0.2">
      <c r="A643" t="s">
        <v>411</v>
      </c>
      <c r="B643" t="s">
        <v>320</v>
      </c>
      <c r="C643" t="s">
        <v>64</v>
      </c>
      <c r="D643" t="s">
        <v>249</v>
      </c>
      <c r="E643" t="s">
        <v>250</v>
      </c>
      <c r="F643" t="s">
        <v>251</v>
      </c>
    </row>
    <row r="644" spans="1:6" x14ac:dyDescent="0.2">
      <c r="A644" t="s">
        <v>411</v>
      </c>
      <c r="B644" t="s">
        <v>320</v>
      </c>
      <c r="C644" t="s">
        <v>64</v>
      </c>
      <c r="D644" t="s">
        <v>256</v>
      </c>
      <c r="E644" t="s">
        <v>257</v>
      </c>
      <c r="F644" t="s">
        <v>258</v>
      </c>
    </row>
    <row r="645" spans="1:6" x14ac:dyDescent="0.2">
      <c r="A645" t="s">
        <v>411</v>
      </c>
      <c r="B645" t="s">
        <v>320</v>
      </c>
      <c r="C645" t="s">
        <v>52</v>
      </c>
      <c r="D645" t="s">
        <v>145</v>
      </c>
      <c r="E645" t="s">
        <v>146</v>
      </c>
      <c r="F645" t="s">
        <v>78</v>
      </c>
    </row>
    <row r="646" spans="1:6" x14ac:dyDescent="0.2">
      <c r="A646" t="s">
        <v>411</v>
      </c>
      <c r="B646" t="s">
        <v>320</v>
      </c>
      <c r="C646" t="s">
        <v>52</v>
      </c>
      <c r="D646" t="s">
        <v>149</v>
      </c>
      <c r="E646" t="s">
        <v>150</v>
      </c>
      <c r="F646" t="s">
        <v>78</v>
      </c>
    </row>
    <row r="647" spans="1:6" x14ac:dyDescent="0.2">
      <c r="A647" t="s">
        <v>411</v>
      </c>
      <c r="B647" t="s">
        <v>320</v>
      </c>
      <c r="C647" t="s">
        <v>68</v>
      </c>
      <c r="D647" t="s">
        <v>285</v>
      </c>
      <c r="E647" t="s">
        <v>286</v>
      </c>
      <c r="F647" t="s">
        <v>287</v>
      </c>
    </row>
    <row r="648" spans="1:6" x14ac:dyDescent="0.2">
      <c r="A648" t="s">
        <v>411</v>
      </c>
      <c r="B648" t="s">
        <v>320</v>
      </c>
      <c r="C648" t="s">
        <v>68</v>
      </c>
      <c r="D648" t="s">
        <v>282</v>
      </c>
      <c r="E648" t="s">
        <v>283</v>
      </c>
      <c r="F648" t="s">
        <v>284</v>
      </c>
    </row>
    <row r="649" spans="1:6" x14ac:dyDescent="0.2">
      <c r="A649" t="s">
        <v>411</v>
      </c>
      <c r="B649" t="s">
        <v>320</v>
      </c>
      <c r="C649" t="s">
        <v>68</v>
      </c>
      <c r="D649" t="s">
        <v>288</v>
      </c>
      <c r="E649" t="s">
        <v>289</v>
      </c>
      <c r="F649" t="s">
        <v>274</v>
      </c>
    </row>
    <row r="650" spans="1:6" x14ac:dyDescent="0.2">
      <c r="A650" t="s">
        <v>411</v>
      </c>
      <c r="B650" t="s">
        <v>320</v>
      </c>
      <c r="C650" t="s">
        <v>50</v>
      </c>
      <c r="D650" t="s">
        <v>127</v>
      </c>
      <c r="E650" t="s">
        <v>128</v>
      </c>
      <c r="F650" t="s">
        <v>129</v>
      </c>
    </row>
    <row r="651" spans="1:6" x14ac:dyDescent="0.2">
      <c r="A651" t="s">
        <v>411</v>
      </c>
      <c r="B651" t="s">
        <v>320</v>
      </c>
      <c r="C651" t="s">
        <v>50</v>
      </c>
      <c r="D651" t="s">
        <v>130</v>
      </c>
      <c r="E651" t="s">
        <v>131</v>
      </c>
      <c r="F651" t="s">
        <v>78</v>
      </c>
    </row>
    <row r="652" spans="1:6" x14ac:dyDescent="0.2">
      <c r="A652" t="s">
        <v>411</v>
      </c>
      <c r="B652" t="s">
        <v>320</v>
      </c>
      <c r="C652" t="s">
        <v>60</v>
      </c>
      <c r="D652" t="s">
        <v>218</v>
      </c>
      <c r="E652" t="s">
        <v>219</v>
      </c>
      <c r="F652" t="s">
        <v>220</v>
      </c>
    </row>
    <row r="653" spans="1:6" x14ac:dyDescent="0.2">
      <c r="A653" t="s">
        <v>411</v>
      </c>
      <c r="B653" t="s">
        <v>320</v>
      </c>
      <c r="C653" t="s">
        <v>60</v>
      </c>
      <c r="D653" t="s">
        <v>227</v>
      </c>
      <c r="E653" t="s">
        <v>228</v>
      </c>
      <c r="F653" t="s">
        <v>229</v>
      </c>
    </row>
    <row r="654" spans="1:6" x14ac:dyDescent="0.2">
      <c r="A654" t="s">
        <v>412</v>
      </c>
      <c r="B654" t="s">
        <v>333</v>
      </c>
      <c r="C654" t="s">
        <v>64</v>
      </c>
      <c r="D654" t="s">
        <v>249</v>
      </c>
      <c r="E654" t="s">
        <v>250</v>
      </c>
      <c r="F654" t="s">
        <v>251</v>
      </c>
    </row>
    <row r="655" spans="1:6" x14ac:dyDescent="0.2">
      <c r="A655" t="s">
        <v>412</v>
      </c>
      <c r="B655" t="s">
        <v>333</v>
      </c>
      <c r="C655" t="s">
        <v>64</v>
      </c>
      <c r="D655" t="s">
        <v>256</v>
      </c>
      <c r="E655" t="s">
        <v>257</v>
      </c>
      <c r="F655" t="s">
        <v>258</v>
      </c>
    </row>
    <row r="656" spans="1:6" x14ac:dyDescent="0.2">
      <c r="A656" t="s">
        <v>412</v>
      </c>
      <c r="B656" t="s">
        <v>333</v>
      </c>
      <c r="C656" t="s">
        <v>50</v>
      </c>
      <c r="D656" t="s">
        <v>135</v>
      </c>
      <c r="E656" t="s">
        <v>136</v>
      </c>
      <c r="F656" t="s">
        <v>78</v>
      </c>
    </row>
    <row r="657" spans="1:6" x14ac:dyDescent="0.2">
      <c r="A657" t="s">
        <v>412</v>
      </c>
      <c r="B657" t="s">
        <v>333</v>
      </c>
      <c r="C657" t="s">
        <v>52</v>
      </c>
      <c r="D657" t="s">
        <v>156</v>
      </c>
      <c r="E657" t="s">
        <v>157</v>
      </c>
      <c r="F657" t="s">
        <v>78</v>
      </c>
    </row>
    <row r="658" spans="1:6" x14ac:dyDescent="0.2">
      <c r="A658" t="s">
        <v>412</v>
      </c>
      <c r="B658" t="s">
        <v>333</v>
      </c>
      <c r="C658" t="s">
        <v>52</v>
      </c>
      <c r="D658" t="s">
        <v>147</v>
      </c>
      <c r="E658" t="s">
        <v>148</v>
      </c>
      <c r="F658" t="s">
        <v>78</v>
      </c>
    </row>
    <row r="659" spans="1:6" x14ac:dyDescent="0.2">
      <c r="A659" t="s">
        <v>412</v>
      </c>
      <c r="B659" t="s">
        <v>333</v>
      </c>
      <c r="C659" t="s">
        <v>54</v>
      </c>
      <c r="D659" t="s">
        <v>167</v>
      </c>
      <c r="E659" t="s">
        <v>168</v>
      </c>
      <c r="F659" t="s">
        <v>169</v>
      </c>
    </row>
    <row r="660" spans="1:6" x14ac:dyDescent="0.2">
      <c r="A660" t="s">
        <v>412</v>
      </c>
      <c r="B660" t="s">
        <v>333</v>
      </c>
      <c r="C660" t="s">
        <v>54</v>
      </c>
      <c r="D660" t="s">
        <v>164</v>
      </c>
      <c r="E660" t="s">
        <v>165</v>
      </c>
      <c r="F660" t="s">
        <v>166</v>
      </c>
    </row>
    <row r="661" spans="1:6" x14ac:dyDescent="0.2">
      <c r="A661" t="s">
        <v>412</v>
      </c>
      <c r="B661" t="s">
        <v>333</v>
      </c>
      <c r="C661" t="s">
        <v>46</v>
      </c>
      <c r="D661" t="s">
        <v>82</v>
      </c>
      <c r="E661" t="s">
        <v>83</v>
      </c>
      <c r="F661" t="s">
        <v>78</v>
      </c>
    </row>
    <row r="662" spans="1:6" x14ac:dyDescent="0.2">
      <c r="A662" t="s">
        <v>412</v>
      </c>
      <c r="B662" t="s">
        <v>333</v>
      </c>
      <c r="C662" t="s">
        <v>46</v>
      </c>
      <c r="D662" t="s">
        <v>90</v>
      </c>
      <c r="E662" t="s">
        <v>91</v>
      </c>
      <c r="F662" t="s">
        <v>78</v>
      </c>
    </row>
    <row r="663" spans="1:6" x14ac:dyDescent="0.2">
      <c r="A663" t="s">
        <v>413</v>
      </c>
      <c r="B663" t="s">
        <v>343</v>
      </c>
      <c r="C663" t="s">
        <v>62</v>
      </c>
      <c r="D663" t="s">
        <v>235</v>
      </c>
      <c r="E663" t="s">
        <v>236</v>
      </c>
      <c r="F663" t="s">
        <v>237</v>
      </c>
    </row>
    <row r="664" spans="1:6" x14ac:dyDescent="0.2">
      <c r="A664" t="s">
        <v>413</v>
      </c>
      <c r="B664" t="s">
        <v>343</v>
      </c>
      <c r="C664" t="s">
        <v>62</v>
      </c>
      <c r="D664" t="s">
        <v>240</v>
      </c>
      <c r="E664" t="s">
        <v>241</v>
      </c>
      <c r="F664" t="s">
        <v>242</v>
      </c>
    </row>
    <row r="665" spans="1:6" x14ac:dyDescent="0.2">
      <c r="A665" t="s">
        <v>413</v>
      </c>
      <c r="B665" t="s">
        <v>343</v>
      </c>
      <c r="C665" t="s">
        <v>60</v>
      </c>
      <c r="D665" t="s">
        <v>230</v>
      </c>
      <c r="E665" t="s">
        <v>231</v>
      </c>
      <c r="F665" t="s">
        <v>232</v>
      </c>
    </row>
    <row r="666" spans="1:6" x14ac:dyDescent="0.2">
      <c r="A666" t="s">
        <v>413</v>
      </c>
      <c r="B666" t="s">
        <v>343</v>
      </c>
      <c r="C666" t="s">
        <v>66</v>
      </c>
      <c r="D666" t="s">
        <v>269</v>
      </c>
      <c r="E666" t="s">
        <v>270</v>
      </c>
      <c r="F666" t="s">
        <v>271</v>
      </c>
    </row>
    <row r="667" spans="1:6" x14ac:dyDescent="0.2">
      <c r="A667" t="s">
        <v>413</v>
      </c>
      <c r="B667" t="s">
        <v>343</v>
      </c>
      <c r="C667" t="s">
        <v>66</v>
      </c>
      <c r="D667" t="s">
        <v>272</v>
      </c>
      <c r="E667" t="s">
        <v>273</v>
      </c>
      <c r="F667" t="s">
        <v>274</v>
      </c>
    </row>
    <row r="668" spans="1:6" x14ac:dyDescent="0.2">
      <c r="A668" t="s">
        <v>413</v>
      </c>
      <c r="B668" t="s">
        <v>343</v>
      </c>
      <c r="C668" t="s">
        <v>46</v>
      </c>
      <c r="D668" t="s">
        <v>73</v>
      </c>
      <c r="E668" t="s">
        <v>74</v>
      </c>
      <c r="F668" t="s">
        <v>75</v>
      </c>
    </row>
    <row r="669" spans="1:6" x14ac:dyDescent="0.2">
      <c r="A669" t="s">
        <v>413</v>
      </c>
      <c r="B669" t="s">
        <v>343</v>
      </c>
      <c r="C669" t="s">
        <v>46</v>
      </c>
      <c r="D669" t="s">
        <v>92</v>
      </c>
      <c r="E669" t="s">
        <v>93</v>
      </c>
      <c r="F669" t="s">
        <v>78</v>
      </c>
    </row>
    <row r="670" spans="1:6" x14ac:dyDescent="0.2">
      <c r="A670" t="s">
        <v>413</v>
      </c>
      <c r="B670" t="s">
        <v>343</v>
      </c>
      <c r="C670" t="s">
        <v>46</v>
      </c>
      <c r="D670" t="s">
        <v>82</v>
      </c>
      <c r="E670" t="s">
        <v>83</v>
      </c>
      <c r="F670" t="s">
        <v>78</v>
      </c>
    </row>
    <row r="671" spans="1:6" x14ac:dyDescent="0.2">
      <c r="A671" t="s">
        <v>413</v>
      </c>
      <c r="B671" t="s">
        <v>343</v>
      </c>
      <c r="C671" t="s">
        <v>54</v>
      </c>
      <c r="D671" t="s">
        <v>167</v>
      </c>
      <c r="E671" t="s">
        <v>168</v>
      </c>
      <c r="F671" t="s">
        <v>169</v>
      </c>
    </row>
    <row r="672" spans="1:6" x14ac:dyDescent="0.2">
      <c r="A672" t="s">
        <v>413</v>
      </c>
      <c r="B672" t="s">
        <v>343</v>
      </c>
      <c r="C672" t="s">
        <v>54</v>
      </c>
      <c r="D672" t="s">
        <v>176</v>
      </c>
      <c r="E672" t="s">
        <v>177</v>
      </c>
      <c r="F672" t="s">
        <v>78</v>
      </c>
    </row>
    <row r="673" spans="1:6" x14ac:dyDescent="0.2">
      <c r="A673" t="s">
        <v>414</v>
      </c>
      <c r="B673" t="s">
        <v>311</v>
      </c>
      <c r="C673" t="s">
        <v>58</v>
      </c>
      <c r="D673" t="s">
        <v>204</v>
      </c>
      <c r="E673" t="s">
        <v>205</v>
      </c>
      <c r="F673" t="s">
        <v>206</v>
      </c>
    </row>
    <row r="674" spans="1:6" x14ac:dyDescent="0.2">
      <c r="A674" t="s">
        <v>414</v>
      </c>
      <c r="B674" t="s">
        <v>311</v>
      </c>
      <c r="C674" t="s">
        <v>58</v>
      </c>
      <c r="D674" t="s">
        <v>198</v>
      </c>
      <c r="E674" t="s">
        <v>199</v>
      </c>
      <c r="F674" t="s">
        <v>200</v>
      </c>
    </row>
    <row r="675" spans="1:6" x14ac:dyDescent="0.2">
      <c r="A675" t="s">
        <v>414</v>
      </c>
      <c r="B675" t="s">
        <v>311</v>
      </c>
      <c r="C675" t="s">
        <v>60</v>
      </c>
      <c r="D675" t="s">
        <v>221</v>
      </c>
      <c r="E675" t="s">
        <v>222</v>
      </c>
      <c r="F675" t="s">
        <v>223</v>
      </c>
    </row>
    <row r="676" spans="1:6" x14ac:dyDescent="0.2">
      <c r="A676" t="s">
        <v>414</v>
      </c>
      <c r="B676" t="s">
        <v>311</v>
      </c>
      <c r="C676" t="s">
        <v>60</v>
      </c>
      <c r="D676" t="s">
        <v>227</v>
      </c>
      <c r="E676" t="s">
        <v>228</v>
      </c>
      <c r="F676" t="s">
        <v>229</v>
      </c>
    </row>
    <row r="677" spans="1:6" x14ac:dyDescent="0.2">
      <c r="A677" t="s">
        <v>414</v>
      </c>
      <c r="B677" t="s">
        <v>311</v>
      </c>
      <c r="C677" t="s">
        <v>56</v>
      </c>
      <c r="D677" t="s">
        <v>185</v>
      </c>
      <c r="E677" t="s">
        <v>186</v>
      </c>
      <c r="F677" t="s">
        <v>187</v>
      </c>
    </row>
    <row r="678" spans="1:6" x14ac:dyDescent="0.2">
      <c r="A678" t="s">
        <v>414</v>
      </c>
      <c r="B678" t="s">
        <v>311</v>
      </c>
      <c r="C678" t="s">
        <v>48</v>
      </c>
      <c r="D678" t="s">
        <v>116</v>
      </c>
      <c r="E678" t="s">
        <v>117</v>
      </c>
      <c r="F678" t="s">
        <v>118</v>
      </c>
    </row>
    <row r="679" spans="1:6" x14ac:dyDescent="0.2">
      <c r="A679" t="s">
        <v>414</v>
      </c>
      <c r="B679" t="s">
        <v>311</v>
      </c>
      <c r="C679" t="s">
        <v>66</v>
      </c>
      <c r="D679" t="s">
        <v>267</v>
      </c>
      <c r="E679" t="s">
        <v>268</v>
      </c>
      <c r="F679" t="s">
        <v>78</v>
      </c>
    </row>
    <row r="680" spans="1:6" x14ac:dyDescent="0.2">
      <c r="A680" t="s">
        <v>414</v>
      </c>
      <c r="B680" t="s">
        <v>311</v>
      </c>
      <c r="C680" t="s">
        <v>66</v>
      </c>
      <c r="D680" t="s">
        <v>269</v>
      </c>
      <c r="E680" t="s">
        <v>270</v>
      </c>
      <c r="F680" t="s">
        <v>271</v>
      </c>
    </row>
    <row r="681" spans="1:6" x14ac:dyDescent="0.2">
      <c r="A681" t="s">
        <v>415</v>
      </c>
      <c r="B681" t="s">
        <v>393</v>
      </c>
      <c r="C681" t="s">
        <v>58</v>
      </c>
      <c r="D681" t="s">
        <v>198</v>
      </c>
      <c r="E681" t="s">
        <v>199</v>
      </c>
      <c r="F681" t="s">
        <v>200</v>
      </c>
    </row>
    <row r="682" spans="1:6" x14ac:dyDescent="0.2">
      <c r="A682" t="s">
        <v>415</v>
      </c>
      <c r="B682" t="s">
        <v>393</v>
      </c>
      <c r="C682" t="s">
        <v>58</v>
      </c>
      <c r="D682" t="s">
        <v>210</v>
      </c>
      <c r="E682" t="s">
        <v>211</v>
      </c>
      <c r="F682" t="s">
        <v>209</v>
      </c>
    </row>
    <row r="683" spans="1:6" x14ac:dyDescent="0.2">
      <c r="A683" t="s">
        <v>415</v>
      </c>
      <c r="B683" t="s">
        <v>393</v>
      </c>
      <c r="C683" t="s">
        <v>68</v>
      </c>
      <c r="D683" t="s">
        <v>288</v>
      </c>
      <c r="E683" t="s">
        <v>289</v>
      </c>
      <c r="F683" t="s">
        <v>274</v>
      </c>
    </row>
    <row r="684" spans="1:6" x14ac:dyDescent="0.2">
      <c r="A684" t="s">
        <v>415</v>
      </c>
      <c r="B684" t="s">
        <v>393</v>
      </c>
      <c r="C684" t="s">
        <v>54</v>
      </c>
      <c r="D684" t="s">
        <v>176</v>
      </c>
      <c r="E684" t="s">
        <v>177</v>
      </c>
      <c r="F684" t="s">
        <v>78</v>
      </c>
    </row>
    <row r="685" spans="1:6" x14ac:dyDescent="0.2">
      <c r="A685" t="s">
        <v>415</v>
      </c>
      <c r="B685" t="s">
        <v>393</v>
      </c>
      <c r="C685" t="s">
        <v>64</v>
      </c>
      <c r="D685" t="s">
        <v>246</v>
      </c>
      <c r="E685" t="s">
        <v>247</v>
      </c>
      <c r="F685" t="s">
        <v>248</v>
      </c>
    </row>
    <row r="686" spans="1:6" x14ac:dyDescent="0.2">
      <c r="A686" t="s">
        <v>415</v>
      </c>
      <c r="B686" t="s">
        <v>393</v>
      </c>
      <c r="C686" t="s">
        <v>60</v>
      </c>
      <c r="D686" t="s">
        <v>224</v>
      </c>
      <c r="E686" t="s">
        <v>225</v>
      </c>
      <c r="F686" t="s">
        <v>226</v>
      </c>
    </row>
    <row r="687" spans="1:6" x14ac:dyDescent="0.2">
      <c r="A687" t="s">
        <v>416</v>
      </c>
      <c r="B687" t="s">
        <v>359</v>
      </c>
      <c r="C687" t="s">
        <v>46</v>
      </c>
      <c r="D687" t="s">
        <v>76</v>
      </c>
      <c r="E687" t="s">
        <v>77</v>
      </c>
      <c r="F687" t="s">
        <v>78</v>
      </c>
    </row>
    <row r="688" spans="1:6" x14ac:dyDescent="0.2">
      <c r="A688" t="s">
        <v>416</v>
      </c>
      <c r="B688" t="s">
        <v>359</v>
      </c>
      <c r="C688" t="s">
        <v>46</v>
      </c>
      <c r="D688" t="s">
        <v>97</v>
      </c>
      <c r="E688" t="s">
        <v>98</v>
      </c>
      <c r="F688" t="s">
        <v>99</v>
      </c>
    </row>
    <row r="689" spans="1:6" x14ac:dyDescent="0.2">
      <c r="A689" t="s">
        <v>416</v>
      </c>
      <c r="B689" t="s">
        <v>359</v>
      </c>
      <c r="C689" t="s">
        <v>62</v>
      </c>
      <c r="D689" t="s">
        <v>238</v>
      </c>
      <c r="E689" t="s">
        <v>239</v>
      </c>
      <c r="F689" t="s">
        <v>78</v>
      </c>
    </row>
    <row r="690" spans="1:6" x14ac:dyDescent="0.2">
      <c r="A690" t="s">
        <v>416</v>
      </c>
      <c r="B690" t="s">
        <v>359</v>
      </c>
      <c r="C690" t="s">
        <v>62</v>
      </c>
      <c r="D690" t="s">
        <v>243</v>
      </c>
      <c r="E690" t="s">
        <v>244</v>
      </c>
      <c r="F690" t="s">
        <v>245</v>
      </c>
    </row>
    <row r="691" spans="1:6" x14ac:dyDescent="0.2">
      <c r="A691" t="s">
        <v>416</v>
      </c>
      <c r="B691" t="s">
        <v>359</v>
      </c>
      <c r="C691" t="s">
        <v>68</v>
      </c>
      <c r="D691" t="s">
        <v>282</v>
      </c>
      <c r="E691" t="s">
        <v>283</v>
      </c>
      <c r="F691" t="s">
        <v>284</v>
      </c>
    </row>
    <row r="692" spans="1:6" x14ac:dyDescent="0.2">
      <c r="A692" t="s">
        <v>416</v>
      </c>
      <c r="B692" t="s">
        <v>359</v>
      </c>
      <c r="C692" t="s">
        <v>68</v>
      </c>
      <c r="D692" t="s">
        <v>288</v>
      </c>
      <c r="E692" t="s">
        <v>289</v>
      </c>
      <c r="F692" t="s">
        <v>274</v>
      </c>
    </row>
    <row r="693" spans="1:6" x14ac:dyDescent="0.2">
      <c r="A693" t="s">
        <v>416</v>
      </c>
      <c r="B693" t="s">
        <v>359</v>
      </c>
      <c r="C693" t="s">
        <v>56</v>
      </c>
      <c r="D693" t="s">
        <v>180</v>
      </c>
      <c r="E693" t="s">
        <v>181</v>
      </c>
      <c r="F693" t="s">
        <v>182</v>
      </c>
    </row>
    <row r="694" spans="1:6" x14ac:dyDescent="0.2">
      <c r="A694" t="s">
        <v>416</v>
      </c>
      <c r="B694" t="s">
        <v>359</v>
      </c>
      <c r="C694" t="s">
        <v>56</v>
      </c>
      <c r="D694" t="s">
        <v>188</v>
      </c>
      <c r="E694" t="s">
        <v>189</v>
      </c>
      <c r="F694" t="s">
        <v>190</v>
      </c>
    </row>
    <row r="695" spans="1:6" x14ac:dyDescent="0.2">
      <c r="A695" t="s">
        <v>416</v>
      </c>
      <c r="B695" t="s">
        <v>359</v>
      </c>
      <c r="C695" t="s">
        <v>56</v>
      </c>
      <c r="D695" t="s">
        <v>195</v>
      </c>
      <c r="E695" t="s">
        <v>196</v>
      </c>
      <c r="F695" t="s">
        <v>197</v>
      </c>
    </row>
    <row r="696" spans="1:6" x14ac:dyDescent="0.2">
      <c r="A696" t="s">
        <v>416</v>
      </c>
      <c r="B696" t="s">
        <v>359</v>
      </c>
      <c r="C696" t="s">
        <v>60</v>
      </c>
      <c r="D696" t="s">
        <v>215</v>
      </c>
      <c r="E696" t="s">
        <v>216</v>
      </c>
      <c r="F696" t="s">
        <v>217</v>
      </c>
    </row>
    <row r="697" spans="1:6" x14ac:dyDescent="0.2">
      <c r="A697" t="s">
        <v>416</v>
      </c>
      <c r="B697" t="s">
        <v>359</v>
      </c>
      <c r="C697" t="s">
        <v>60</v>
      </c>
      <c r="D697" t="s">
        <v>224</v>
      </c>
      <c r="E697" t="s">
        <v>225</v>
      </c>
      <c r="F697" t="s">
        <v>226</v>
      </c>
    </row>
    <row r="698" spans="1:6" x14ac:dyDescent="0.2">
      <c r="A698" t="s">
        <v>417</v>
      </c>
      <c r="B698" t="s">
        <v>337</v>
      </c>
      <c r="C698" t="s">
        <v>56</v>
      </c>
      <c r="D698" t="s">
        <v>195</v>
      </c>
      <c r="E698" t="s">
        <v>196</v>
      </c>
      <c r="F698" t="s">
        <v>197</v>
      </c>
    </row>
    <row r="699" spans="1:6" x14ac:dyDescent="0.2">
      <c r="A699" t="s">
        <v>417</v>
      </c>
      <c r="B699" t="s">
        <v>337</v>
      </c>
      <c r="C699" t="s">
        <v>50</v>
      </c>
      <c r="D699" t="s">
        <v>122</v>
      </c>
      <c r="E699" t="s">
        <v>123</v>
      </c>
      <c r="F699" t="s">
        <v>124</v>
      </c>
    </row>
    <row r="700" spans="1:6" x14ac:dyDescent="0.2">
      <c r="A700" t="s">
        <v>417</v>
      </c>
      <c r="B700" t="s">
        <v>337</v>
      </c>
      <c r="C700" t="s">
        <v>50</v>
      </c>
      <c r="D700" t="s">
        <v>127</v>
      </c>
      <c r="E700" t="s">
        <v>128</v>
      </c>
      <c r="F700" t="s">
        <v>129</v>
      </c>
    </row>
    <row r="701" spans="1:6" x14ac:dyDescent="0.2">
      <c r="A701" t="s">
        <v>417</v>
      </c>
      <c r="B701" t="s">
        <v>337</v>
      </c>
      <c r="C701" t="s">
        <v>50</v>
      </c>
      <c r="D701" t="s">
        <v>119</v>
      </c>
      <c r="E701" t="s">
        <v>120</v>
      </c>
      <c r="F701" t="s">
        <v>121</v>
      </c>
    </row>
    <row r="702" spans="1:6" x14ac:dyDescent="0.2">
      <c r="A702" t="s">
        <v>417</v>
      </c>
      <c r="B702" t="s">
        <v>337</v>
      </c>
      <c r="C702" t="s">
        <v>58</v>
      </c>
      <c r="D702" t="s">
        <v>204</v>
      </c>
      <c r="E702" t="s">
        <v>205</v>
      </c>
      <c r="F702" t="s">
        <v>206</v>
      </c>
    </row>
    <row r="703" spans="1:6" x14ac:dyDescent="0.2">
      <c r="A703" t="s">
        <v>417</v>
      </c>
      <c r="B703" t="s">
        <v>337</v>
      </c>
      <c r="C703" t="s">
        <v>58</v>
      </c>
      <c r="D703" t="s">
        <v>210</v>
      </c>
      <c r="E703" t="s">
        <v>211</v>
      </c>
      <c r="F703" t="s">
        <v>209</v>
      </c>
    </row>
    <row r="704" spans="1:6" x14ac:dyDescent="0.2">
      <c r="A704" t="s">
        <v>417</v>
      </c>
      <c r="B704" t="s">
        <v>337</v>
      </c>
      <c r="C704" t="s">
        <v>52</v>
      </c>
      <c r="D704" t="s">
        <v>145</v>
      </c>
      <c r="E704" t="s">
        <v>146</v>
      </c>
      <c r="F704" t="s">
        <v>78</v>
      </c>
    </row>
    <row r="705" spans="1:6" x14ac:dyDescent="0.2">
      <c r="A705" t="s">
        <v>417</v>
      </c>
      <c r="B705" t="s">
        <v>337</v>
      </c>
      <c r="C705" t="s">
        <v>52</v>
      </c>
      <c r="D705" t="s">
        <v>154</v>
      </c>
      <c r="E705" t="s">
        <v>155</v>
      </c>
      <c r="F705" t="s">
        <v>96</v>
      </c>
    </row>
    <row r="706" spans="1:6" x14ac:dyDescent="0.2">
      <c r="A706" t="s">
        <v>417</v>
      </c>
      <c r="B706" t="s">
        <v>337</v>
      </c>
      <c r="C706" t="s">
        <v>52</v>
      </c>
      <c r="D706" t="s">
        <v>158</v>
      </c>
      <c r="E706" t="s">
        <v>159</v>
      </c>
      <c r="F706" t="s">
        <v>160</v>
      </c>
    </row>
    <row r="707" spans="1:6" x14ac:dyDescent="0.2">
      <c r="A707" t="s">
        <v>417</v>
      </c>
      <c r="B707" t="s">
        <v>337</v>
      </c>
      <c r="C707" t="s">
        <v>64</v>
      </c>
      <c r="D707" t="s">
        <v>249</v>
      </c>
      <c r="E707" t="s">
        <v>250</v>
      </c>
      <c r="F707" t="s">
        <v>251</v>
      </c>
    </row>
    <row r="708" spans="1:6" x14ac:dyDescent="0.2">
      <c r="A708" t="s">
        <v>418</v>
      </c>
      <c r="B708" t="s">
        <v>377</v>
      </c>
      <c r="C708" t="s">
        <v>62</v>
      </c>
      <c r="D708" t="s">
        <v>235</v>
      </c>
      <c r="E708" t="s">
        <v>236</v>
      </c>
      <c r="F708" t="s">
        <v>237</v>
      </c>
    </row>
    <row r="709" spans="1:6" x14ac:dyDescent="0.2">
      <c r="A709" t="s">
        <v>418</v>
      </c>
      <c r="B709" t="s">
        <v>377</v>
      </c>
      <c r="C709" t="s">
        <v>62</v>
      </c>
      <c r="D709" t="s">
        <v>238</v>
      </c>
      <c r="E709" t="s">
        <v>239</v>
      </c>
      <c r="F709" t="s">
        <v>78</v>
      </c>
    </row>
    <row r="710" spans="1:6" x14ac:dyDescent="0.2">
      <c r="A710" t="s">
        <v>418</v>
      </c>
      <c r="B710" t="s">
        <v>377</v>
      </c>
      <c r="C710" t="s">
        <v>62</v>
      </c>
      <c r="D710" t="s">
        <v>243</v>
      </c>
      <c r="E710" t="s">
        <v>244</v>
      </c>
      <c r="F710" t="s">
        <v>245</v>
      </c>
    </row>
    <row r="711" spans="1:6" x14ac:dyDescent="0.2">
      <c r="A711" t="s">
        <v>418</v>
      </c>
      <c r="B711" t="s">
        <v>377</v>
      </c>
      <c r="C711" t="s">
        <v>52</v>
      </c>
      <c r="D711" t="s">
        <v>156</v>
      </c>
      <c r="E711" t="s">
        <v>157</v>
      </c>
      <c r="F711" t="s">
        <v>78</v>
      </c>
    </row>
    <row r="712" spans="1:6" x14ac:dyDescent="0.2">
      <c r="A712" t="s">
        <v>418</v>
      </c>
      <c r="B712" t="s">
        <v>377</v>
      </c>
      <c r="C712" t="s">
        <v>52</v>
      </c>
      <c r="D712" t="s">
        <v>142</v>
      </c>
      <c r="E712" t="s">
        <v>143</v>
      </c>
      <c r="F712" t="s">
        <v>144</v>
      </c>
    </row>
    <row r="713" spans="1:6" x14ac:dyDescent="0.2">
      <c r="A713" t="s">
        <v>418</v>
      </c>
      <c r="B713" t="s">
        <v>377</v>
      </c>
      <c r="C713" t="s">
        <v>56</v>
      </c>
      <c r="D713" t="s">
        <v>183</v>
      </c>
      <c r="E713" t="s">
        <v>184</v>
      </c>
      <c r="F713" t="s">
        <v>182</v>
      </c>
    </row>
    <row r="714" spans="1:6" x14ac:dyDescent="0.2">
      <c r="A714" t="s">
        <v>418</v>
      </c>
      <c r="B714" t="s">
        <v>377</v>
      </c>
      <c r="C714" t="s">
        <v>56</v>
      </c>
      <c r="D714" t="s">
        <v>193</v>
      </c>
      <c r="E714" t="s">
        <v>194</v>
      </c>
      <c r="F714" t="s">
        <v>78</v>
      </c>
    </row>
    <row r="715" spans="1:6" x14ac:dyDescent="0.2">
      <c r="A715" t="s">
        <v>418</v>
      </c>
      <c r="B715" t="s">
        <v>377</v>
      </c>
      <c r="C715" t="s">
        <v>60</v>
      </c>
      <c r="D715" t="s">
        <v>221</v>
      </c>
      <c r="E715" t="s">
        <v>222</v>
      </c>
      <c r="F715" t="s">
        <v>223</v>
      </c>
    </row>
    <row r="716" spans="1:6" x14ac:dyDescent="0.2">
      <c r="A716" t="s">
        <v>418</v>
      </c>
      <c r="B716" t="s">
        <v>377</v>
      </c>
      <c r="C716" t="s">
        <v>60</v>
      </c>
      <c r="D716" t="s">
        <v>215</v>
      </c>
      <c r="E716" t="s">
        <v>216</v>
      </c>
      <c r="F716" t="s">
        <v>217</v>
      </c>
    </row>
    <row r="717" spans="1:6" x14ac:dyDescent="0.2">
      <c r="A717" t="s">
        <v>418</v>
      </c>
      <c r="B717" t="s">
        <v>377</v>
      </c>
      <c r="C717" t="s">
        <v>46</v>
      </c>
      <c r="D717" t="s">
        <v>92</v>
      </c>
      <c r="E717" t="s">
        <v>93</v>
      </c>
      <c r="F717" t="s">
        <v>78</v>
      </c>
    </row>
    <row r="718" spans="1:6" x14ac:dyDescent="0.2">
      <c r="A718" t="s">
        <v>418</v>
      </c>
      <c r="B718" t="s">
        <v>377</v>
      </c>
      <c r="C718" t="s">
        <v>46</v>
      </c>
      <c r="D718" t="s">
        <v>82</v>
      </c>
      <c r="E718" t="s">
        <v>83</v>
      </c>
      <c r="F718" t="s">
        <v>78</v>
      </c>
    </row>
    <row r="719" spans="1:6" x14ac:dyDescent="0.2">
      <c r="A719" t="s">
        <v>419</v>
      </c>
      <c r="B719" t="s">
        <v>420</v>
      </c>
      <c r="C719" t="s">
        <v>68</v>
      </c>
      <c r="D719" t="s">
        <v>285</v>
      </c>
      <c r="E719" t="s">
        <v>286</v>
      </c>
      <c r="F719" t="s">
        <v>287</v>
      </c>
    </row>
    <row r="720" spans="1:6" x14ac:dyDescent="0.2">
      <c r="A720" t="s">
        <v>419</v>
      </c>
      <c r="B720" t="s">
        <v>420</v>
      </c>
      <c r="C720" t="s">
        <v>58</v>
      </c>
      <c r="D720" t="s">
        <v>198</v>
      </c>
      <c r="E720" t="s">
        <v>199</v>
      </c>
      <c r="F720" t="s">
        <v>200</v>
      </c>
    </row>
    <row r="721" spans="1:6" x14ac:dyDescent="0.2">
      <c r="A721" t="s">
        <v>419</v>
      </c>
      <c r="B721" t="s">
        <v>420</v>
      </c>
      <c r="C721" t="s">
        <v>58</v>
      </c>
      <c r="D721" t="s">
        <v>210</v>
      </c>
      <c r="E721" t="s">
        <v>211</v>
      </c>
      <c r="F721" t="s">
        <v>209</v>
      </c>
    </row>
    <row r="722" spans="1:6" x14ac:dyDescent="0.2">
      <c r="A722" t="s">
        <v>419</v>
      </c>
      <c r="B722" t="s">
        <v>420</v>
      </c>
      <c r="C722" t="s">
        <v>58</v>
      </c>
      <c r="D722" t="s">
        <v>204</v>
      </c>
      <c r="E722" t="s">
        <v>205</v>
      </c>
      <c r="F722" t="s">
        <v>206</v>
      </c>
    </row>
    <row r="723" spans="1:6" x14ac:dyDescent="0.2">
      <c r="A723" t="s">
        <v>419</v>
      </c>
      <c r="B723" t="s">
        <v>420</v>
      </c>
      <c r="C723" t="s">
        <v>56</v>
      </c>
      <c r="D723" t="s">
        <v>188</v>
      </c>
      <c r="E723" t="s">
        <v>189</v>
      </c>
      <c r="F723" t="s">
        <v>190</v>
      </c>
    </row>
    <row r="724" spans="1:6" x14ac:dyDescent="0.2">
      <c r="A724" t="s">
        <v>419</v>
      </c>
      <c r="B724" t="s">
        <v>420</v>
      </c>
      <c r="C724" t="s">
        <v>46</v>
      </c>
      <c r="D724" t="s">
        <v>92</v>
      </c>
      <c r="E724" t="s">
        <v>93</v>
      </c>
      <c r="F724" t="s">
        <v>78</v>
      </c>
    </row>
    <row r="725" spans="1:6" x14ac:dyDescent="0.2">
      <c r="A725" t="s">
        <v>419</v>
      </c>
      <c r="B725" t="s">
        <v>420</v>
      </c>
      <c r="C725" t="s">
        <v>46</v>
      </c>
      <c r="D725" t="s">
        <v>90</v>
      </c>
      <c r="E725" t="s">
        <v>91</v>
      </c>
      <c r="F725" t="s">
        <v>78</v>
      </c>
    </row>
    <row r="726" spans="1:6" x14ac:dyDescent="0.2">
      <c r="A726" t="s">
        <v>419</v>
      </c>
      <c r="B726" t="s">
        <v>420</v>
      </c>
      <c r="C726" t="s">
        <v>46</v>
      </c>
      <c r="D726" t="s">
        <v>87</v>
      </c>
      <c r="E726" t="s">
        <v>88</v>
      </c>
      <c r="F726" t="s">
        <v>89</v>
      </c>
    </row>
    <row r="727" spans="1:6" x14ac:dyDescent="0.2">
      <c r="A727" t="s">
        <v>419</v>
      </c>
      <c r="B727" t="s">
        <v>420</v>
      </c>
      <c r="C727" t="s">
        <v>54</v>
      </c>
      <c r="D727" t="s">
        <v>178</v>
      </c>
      <c r="E727" t="s">
        <v>179</v>
      </c>
      <c r="F727" t="s">
        <v>96</v>
      </c>
    </row>
    <row r="728" spans="1:6" x14ac:dyDescent="0.2">
      <c r="A728" t="s">
        <v>419</v>
      </c>
      <c r="B728" t="s">
        <v>420</v>
      </c>
      <c r="C728" t="s">
        <v>54</v>
      </c>
      <c r="D728" t="s">
        <v>173</v>
      </c>
      <c r="E728" t="s">
        <v>174</v>
      </c>
      <c r="F728" t="s">
        <v>175</v>
      </c>
    </row>
    <row r="729" spans="1:6" x14ac:dyDescent="0.2">
      <c r="A729" t="s">
        <v>421</v>
      </c>
      <c r="B729" t="s">
        <v>400</v>
      </c>
      <c r="C729" t="s">
        <v>48</v>
      </c>
      <c r="D729" t="s">
        <v>113</v>
      </c>
      <c r="E729" t="s">
        <v>114</v>
      </c>
      <c r="F729" t="s">
        <v>115</v>
      </c>
    </row>
    <row r="730" spans="1:6" x14ac:dyDescent="0.2">
      <c r="A730" t="s">
        <v>421</v>
      </c>
      <c r="B730" t="s">
        <v>400</v>
      </c>
      <c r="C730" t="s">
        <v>48</v>
      </c>
      <c r="D730" t="s">
        <v>110</v>
      </c>
      <c r="E730" t="s">
        <v>111</v>
      </c>
      <c r="F730" t="s">
        <v>112</v>
      </c>
    </row>
    <row r="731" spans="1:6" x14ac:dyDescent="0.2">
      <c r="A731" t="s">
        <v>421</v>
      </c>
      <c r="B731" t="s">
        <v>400</v>
      </c>
      <c r="C731" t="s">
        <v>48</v>
      </c>
      <c r="D731" t="s">
        <v>116</v>
      </c>
      <c r="E731" t="s">
        <v>117</v>
      </c>
      <c r="F731" t="s">
        <v>118</v>
      </c>
    </row>
    <row r="732" spans="1:6" x14ac:dyDescent="0.2">
      <c r="A732" t="s">
        <v>421</v>
      </c>
      <c r="B732" t="s">
        <v>400</v>
      </c>
      <c r="C732" t="s">
        <v>64</v>
      </c>
      <c r="D732" t="s">
        <v>254</v>
      </c>
      <c r="E732" t="s">
        <v>255</v>
      </c>
      <c r="F732" t="s">
        <v>78</v>
      </c>
    </row>
    <row r="733" spans="1:6" x14ac:dyDescent="0.2">
      <c r="A733" t="s">
        <v>421</v>
      </c>
      <c r="B733" t="s">
        <v>400</v>
      </c>
      <c r="C733" t="s">
        <v>66</v>
      </c>
      <c r="D733" t="s">
        <v>272</v>
      </c>
      <c r="E733" t="s">
        <v>273</v>
      </c>
      <c r="F733" t="s">
        <v>274</v>
      </c>
    </row>
    <row r="734" spans="1:6" x14ac:dyDescent="0.2">
      <c r="A734" t="s">
        <v>421</v>
      </c>
      <c r="B734" t="s">
        <v>400</v>
      </c>
      <c r="C734" t="s">
        <v>54</v>
      </c>
      <c r="D734" t="s">
        <v>161</v>
      </c>
      <c r="E734" t="s">
        <v>162</v>
      </c>
      <c r="F734" t="s">
        <v>163</v>
      </c>
    </row>
    <row r="735" spans="1:6" x14ac:dyDescent="0.2">
      <c r="A735" t="s">
        <v>421</v>
      </c>
      <c r="B735" t="s">
        <v>400</v>
      </c>
      <c r="C735" t="s">
        <v>54</v>
      </c>
      <c r="D735" t="s">
        <v>170</v>
      </c>
      <c r="E735" t="s">
        <v>171</v>
      </c>
      <c r="F735" t="s">
        <v>172</v>
      </c>
    </row>
    <row r="736" spans="1:6" x14ac:dyDescent="0.2">
      <c r="A736" t="s">
        <v>421</v>
      </c>
      <c r="B736" t="s">
        <v>400</v>
      </c>
      <c r="C736" t="s">
        <v>50</v>
      </c>
      <c r="D736" t="s">
        <v>139</v>
      </c>
      <c r="E736" t="s">
        <v>140</v>
      </c>
      <c r="F736" t="s">
        <v>141</v>
      </c>
    </row>
    <row r="737" spans="1:6" x14ac:dyDescent="0.2">
      <c r="A737" t="s">
        <v>421</v>
      </c>
      <c r="B737" t="s">
        <v>400</v>
      </c>
      <c r="C737" t="s">
        <v>50</v>
      </c>
      <c r="D737" t="s">
        <v>125</v>
      </c>
      <c r="E737" t="s">
        <v>126</v>
      </c>
      <c r="F737" t="s">
        <v>78</v>
      </c>
    </row>
    <row r="738" spans="1:6" x14ac:dyDescent="0.2">
      <c r="A738" t="s">
        <v>421</v>
      </c>
      <c r="B738" t="s">
        <v>400</v>
      </c>
      <c r="C738" t="s">
        <v>50</v>
      </c>
      <c r="D738" t="s">
        <v>127</v>
      </c>
      <c r="E738" t="s">
        <v>128</v>
      </c>
      <c r="F738" t="s">
        <v>129</v>
      </c>
    </row>
    <row r="739" spans="1:6" x14ac:dyDescent="0.2">
      <c r="A739" t="s">
        <v>422</v>
      </c>
      <c r="B739" t="s">
        <v>301</v>
      </c>
      <c r="C739" t="s">
        <v>60</v>
      </c>
      <c r="D739" t="s">
        <v>224</v>
      </c>
      <c r="E739" t="s">
        <v>225</v>
      </c>
      <c r="F739" t="s">
        <v>226</v>
      </c>
    </row>
    <row r="740" spans="1:6" x14ac:dyDescent="0.2">
      <c r="A740" t="s">
        <v>422</v>
      </c>
      <c r="B740" t="s">
        <v>301</v>
      </c>
      <c r="C740" t="s">
        <v>60</v>
      </c>
      <c r="D740" t="s">
        <v>218</v>
      </c>
      <c r="E740" t="s">
        <v>219</v>
      </c>
      <c r="F740" t="s">
        <v>220</v>
      </c>
    </row>
    <row r="741" spans="1:6" x14ac:dyDescent="0.2">
      <c r="A741" t="s">
        <v>422</v>
      </c>
      <c r="B741" t="s">
        <v>301</v>
      </c>
      <c r="C741" t="s">
        <v>48</v>
      </c>
      <c r="D741" t="s">
        <v>100</v>
      </c>
      <c r="E741" t="s">
        <v>101</v>
      </c>
      <c r="F741" t="s">
        <v>78</v>
      </c>
    </row>
    <row r="742" spans="1:6" x14ac:dyDescent="0.2">
      <c r="A742" t="s">
        <v>422</v>
      </c>
      <c r="B742" t="s">
        <v>301</v>
      </c>
      <c r="C742" t="s">
        <v>48</v>
      </c>
      <c r="D742" t="s">
        <v>113</v>
      </c>
      <c r="E742" t="s">
        <v>114</v>
      </c>
      <c r="F742" t="s">
        <v>115</v>
      </c>
    </row>
    <row r="743" spans="1:6" x14ac:dyDescent="0.2">
      <c r="A743" t="s">
        <v>422</v>
      </c>
      <c r="B743" t="s">
        <v>301</v>
      </c>
      <c r="C743" t="s">
        <v>58</v>
      </c>
      <c r="D743" t="s">
        <v>212</v>
      </c>
      <c r="E743" t="s">
        <v>213</v>
      </c>
      <c r="F743" t="s">
        <v>214</v>
      </c>
    </row>
    <row r="744" spans="1:6" x14ac:dyDescent="0.2">
      <c r="A744" t="s">
        <v>422</v>
      </c>
      <c r="B744" t="s">
        <v>301</v>
      </c>
      <c r="C744" t="s">
        <v>58</v>
      </c>
      <c r="D744" t="s">
        <v>210</v>
      </c>
      <c r="E744" t="s">
        <v>211</v>
      </c>
      <c r="F744" t="s">
        <v>209</v>
      </c>
    </row>
    <row r="745" spans="1:6" x14ac:dyDescent="0.2">
      <c r="A745" t="s">
        <v>422</v>
      </c>
      <c r="B745" t="s">
        <v>301</v>
      </c>
      <c r="C745" t="s">
        <v>68</v>
      </c>
      <c r="D745" t="s">
        <v>285</v>
      </c>
      <c r="E745" t="s">
        <v>286</v>
      </c>
      <c r="F745" t="s">
        <v>287</v>
      </c>
    </row>
    <row r="746" spans="1:6" x14ac:dyDescent="0.2">
      <c r="A746" t="s">
        <v>422</v>
      </c>
      <c r="B746" t="s">
        <v>301</v>
      </c>
      <c r="C746" t="s">
        <v>68</v>
      </c>
      <c r="D746" t="s">
        <v>288</v>
      </c>
      <c r="E746" t="s">
        <v>289</v>
      </c>
      <c r="F746" t="s">
        <v>274</v>
      </c>
    </row>
    <row r="747" spans="1:6" x14ac:dyDescent="0.2">
      <c r="A747" t="s">
        <v>422</v>
      </c>
      <c r="B747" t="s">
        <v>301</v>
      </c>
      <c r="C747" t="s">
        <v>62</v>
      </c>
      <c r="D747" t="s">
        <v>238</v>
      </c>
      <c r="E747" t="s">
        <v>239</v>
      </c>
      <c r="F747" t="s">
        <v>78</v>
      </c>
    </row>
    <row r="748" spans="1:6" x14ac:dyDescent="0.2">
      <c r="A748" t="s">
        <v>422</v>
      </c>
      <c r="B748" t="s">
        <v>301</v>
      </c>
      <c r="C748" t="s">
        <v>62</v>
      </c>
      <c r="D748" t="s">
        <v>235</v>
      </c>
      <c r="E748" t="s">
        <v>236</v>
      </c>
      <c r="F748" t="s">
        <v>237</v>
      </c>
    </row>
    <row r="749" spans="1:6" x14ac:dyDescent="0.2">
      <c r="A749" t="s">
        <v>423</v>
      </c>
      <c r="B749" t="s">
        <v>357</v>
      </c>
      <c r="C749" t="s">
        <v>64</v>
      </c>
      <c r="D749" t="s">
        <v>254</v>
      </c>
      <c r="E749" t="s">
        <v>255</v>
      </c>
      <c r="F749" t="s">
        <v>78</v>
      </c>
    </row>
    <row r="750" spans="1:6" x14ac:dyDescent="0.2">
      <c r="A750" t="s">
        <v>423</v>
      </c>
      <c r="B750" t="s">
        <v>357</v>
      </c>
      <c r="C750" t="s">
        <v>52</v>
      </c>
      <c r="D750" t="s">
        <v>151</v>
      </c>
      <c r="E750" t="s">
        <v>152</v>
      </c>
      <c r="F750" t="s">
        <v>153</v>
      </c>
    </row>
    <row r="751" spans="1:6" x14ac:dyDescent="0.2">
      <c r="A751" t="s">
        <v>423</v>
      </c>
      <c r="B751" t="s">
        <v>357</v>
      </c>
      <c r="C751" t="s">
        <v>52</v>
      </c>
      <c r="D751" t="s">
        <v>145</v>
      </c>
      <c r="E751" t="s">
        <v>146</v>
      </c>
      <c r="F751" t="s">
        <v>78</v>
      </c>
    </row>
    <row r="752" spans="1:6" x14ac:dyDescent="0.2">
      <c r="A752" t="s">
        <v>423</v>
      </c>
      <c r="B752" t="s">
        <v>357</v>
      </c>
      <c r="C752" t="s">
        <v>46</v>
      </c>
      <c r="D752" t="s">
        <v>76</v>
      </c>
      <c r="E752" t="s">
        <v>77</v>
      </c>
      <c r="F752" t="s">
        <v>78</v>
      </c>
    </row>
    <row r="753" spans="1:6" x14ac:dyDescent="0.2">
      <c r="A753" t="s">
        <v>423</v>
      </c>
      <c r="B753" t="s">
        <v>357</v>
      </c>
      <c r="C753" t="s">
        <v>46</v>
      </c>
      <c r="D753" t="s">
        <v>94</v>
      </c>
      <c r="E753" t="s">
        <v>95</v>
      </c>
      <c r="F753" t="s">
        <v>96</v>
      </c>
    </row>
    <row r="754" spans="1:6" x14ac:dyDescent="0.2">
      <c r="A754" t="s">
        <v>423</v>
      </c>
      <c r="B754" t="s">
        <v>357</v>
      </c>
      <c r="C754" t="s">
        <v>62</v>
      </c>
      <c r="D754" t="s">
        <v>233</v>
      </c>
      <c r="E754" t="s">
        <v>234</v>
      </c>
      <c r="F754" t="s">
        <v>78</v>
      </c>
    </row>
    <row r="755" spans="1:6" x14ac:dyDescent="0.2">
      <c r="A755" t="s">
        <v>423</v>
      </c>
      <c r="B755" t="s">
        <v>357</v>
      </c>
      <c r="C755" t="s">
        <v>62</v>
      </c>
      <c r="D755" t="s">
        <v>235</v>
      </c>
      <c r="E755" t="s">
        <v>236</v>
      </c>
      <c r="F755" t="s">
        <v>237</v>
      </c>
    </row>
    <row r="756" spans="1:6" x14ac:dyDescent="0.2">
      <c r="A756" t="s">
        <v>423</v>
      </c>
      <c r="B756" t="s">
        <v>357</v>
      </c>
      <c r="C756" t="s">
        <v>54</v>
      </c>
      <c r="D756" t="s">
        <v>173</v>
      </c>
      <c r="E756" t="s">
        <v>174</v>
      </c>
      <c r="F756" t="s">
        <v>175</v>
      </c>
    </row>
    <row r="757" spans="1:6" x14ac:dyDescent="0.2">
      <c r="A757" t="s">
        <v>424</v>
      </c>
      <c r="B757" t="s">
        <v>343</v>
      </c>
      <c r="C757" t="s">
        <v>46</v>
      </c>
      <c r="D757" t="s">
        <v>87</v>
      </c>
      <c r="E757" t="s">
        <v>88</v>
      </c>
      <c r="F757" t="s">
        <v>89</v>
      </c>
    </row>
    <row r="758" spans="1:6" x14ac:dyDescent="0.2">
      <c r="A758" t="s">
        <v>424</v>
      </c>
      <c r="B758" t="s">
        <v>343</v>
      </c>
      <c r="C758" t="s">
        <v>50</v>
      </c>
      <c r="D758" t="s">
        <v>127</v>
      </c>
      <c r="E758" t="s">
        <v>128</v>
      </c>
      <c r="F758" t="s">
        <v>129</v>
      </c>
    </row>
    <row r="759" spans="1:6" x14ac:dyDescent="0.2">
      <c r="A759" t="s">
        <v>424</v>
      </c>
      <c r="B759" t="s">
        <v>343</v>
      </c>
      <c r="C759" t="s">
        <v>56</v>
      </c>
      <c r="D759" t="s">
        <v>180</v>
      </c>
      <c r="E759" t="s">
        <v>181</v>
      </c>
      <c r="F759" t="s">
        <v>182</v>
      </c>
    </row>
    <row r="760" spans="1:6" x14ac:dyDescent="0.2">
      <c r="A760" t="s">
        <v>424</v>
      </c>
      <c r="B760" t="s">
        <v>343</v>
      </c>
      <c r="C760" t="s">
        <v>56</v>
      </c>
      <c r="D760" t="s">
        <v>188</v>
      </c>
      <c r="E760" t="s">
        <v>189</v>
      </c>
      <c r="F760" t="s">
        <v>190</v>
      </c>
    </row>
    <row r="761" spans="1:6" x14ac:dyDescent="0.2">
      <c r="A761" t="s">
        <v>424</v>
      </c>
      <c r="B761" t="s">
        <v>343</v>
      </c>
      <c r="C761" t="s">
        <v>60</v>
      </c>
      <c r="D761" t="s">
        <v>224</v>
      </c>
      <c r="E761" t="s">
        <v>225</v>
      </c>
      <c r="F761" t="s">
        <v>226</v>
      </c>
    </row>
    <row r="762" spans="1:6" x14ac:dyDescent="0.2">
      <c r="A762" t="s">
        <v>424</v>
      </c>
      <c r="B762" t="s">
        <v>343</v>
      </c>
      <c r="C762" t="s">
        <v>60</v>
      </c>
      <c r="D762" t="s">
        <v>221</v>
      </c>
      <c r="E762" t="s">
        <v>222</v>
      </c>
      <c r="F762" t="s">
        <v>223</v>
      </c>
    </row>
    <row r="763" spans="1:6" x14ac:dyDescent="0.2">
      <c r="A763" t="s">
        <v>424</v>
      </c>
      <c r="B763" t="s">
        <v>343</v>
      </c>
      <c r="C763" t="s">
        <v>60</v>
      </c>
      <c r="D763" t="s">
        <v>230</v>
      </c>
      <c r="E763" t="s">
        <v>231</v>
      </c>
      <c r="F763" t="s">
        <v>232</v>
      </c>
    </row>
    <row r="764" spans="1:6" x14ac:dyDescent="0.2">
      <c r="A764" t="s">
        <v>424</v>
      </c>
      <c r="B764" t="s">
        <v>343</v>
      </c>
      <c r="C764" t="s">
        <v>52</v>
      </c>
      <c r="D764" t="s">
        <v>145</v>
      </c>
      <c r="E764" t="s">
        <v>146</v>
      </c>
      <c r="F764" t="s">
        <v>78</v>
      </c>
    </row>
    <row r="765" spans="1:6" x14ac:dyDescent="0.2">
      <c r="A765" t="s">
        <v>425</v>
      </c>
      <c r="B765" t="s">
        <v>388</v>
      </c>
      <c r="C765" t="s">
        <v>46</v>
      </c>
      <c r="D765" t="s">
        <v>79</v>
      </c>
      <c r="E765" t="s">
        <v>80</v>
      </c>
      <c r="F765" t="s">
        <v>81</v>
      </c>
    </row>
    <row r="766" spans="1:6" x14ac:dyDescent="0.2">
      <c r="A766" t="s">
        <v>425</v>
      </c>
      <c r="B766" t="s">
        <v>388</v>
      </c>
      <c r="C766" t="s">
        <v>46</v>
      </c>
      <c r="D766" t="s">
        <v>94</v>
      </c>
      <c r="E766" t="s">
        <v>95</v>
      </c>
      <c r="F766" t="s">
        <v>96</v>
      </c>
    </row>
    <row r="767" spans="1:6" x14ac:dyDescent="0.2">
      <c r="A767" t="s">
        <v>425</v>
      </c>
      <c r="B767" t="s">
        <v>388</v>
      </c>
      <c r="C767" t="s">
        <v>46</v>
      </c>
      <c r="D767" t="s">
        <v>73</v>
      </c>
      <c r="E767" t="s">
        <v>74</v>
      </c>
      <c r="F767" t="s">
        <v>75</v>
      </c>
    </row>
    <row r="768" spans="1:6" x14ac:dyDescent="0.2">
      <c r="A768" t="s">
        <v>425</v>
      </c>
      <c r="B768" t="s">
        <v>388</v>
      </c>
      <c r="C768" t="s">
        <v>68</v>
      </c>
      <c r="D768" t="s">
        <v>282</v>
      </c>
      <c r="E768" t="s">
        <v>283</v>
      </c>
      <c r="F768" t="s">
        <v>284</v>
      </c>
    </row>
    <row r="769" spans="1:6" x14ac:dyDescent="0.2">
      <c r="A769" t="s">
        <v>425</v>
      </c>
      <c r="B769" t="s">
        <v>388</v>
      </c>
      <c r="C769" t="s">
        <v>68</v>
      </c>
      <c r="D769" t="s">
        <v>279</v>
      </c>
      <c r="E769" t="s">
        <v>280</v>
      </c>
      <c r="F769" t="s">
        <v>281</v>
      </c>
    </row>
    <row r="770" spans="1:6" x14ac:dyDescent="0.2">
      <c r="A770" t="s">
        <v>425</v>
      </c>
      <c r="B770" t="s">
        <v>388</v>
      </c>
      <c r="C770" t="s">
        <v>60</v>
      </c>
      <c r="D770" t="s">
        <v>215</v>
      </c>
      <c r="E770" t="s">
        <v>216</v>
      </c>
      <c r="F770" t="s">
        <v>217</v>
      </c>
    </row>
    <row r="771" spans="1:6" x14ac:dyDescent="0.2">
      <c r="A771" t="s">
        <v>425</v>
      </c>
      <c r="B771" t="s">
        <v>388</v>
      </c>
      <c r="C771" t="s">
        <v>60</v>
      </c>
      <c r="D771" t="s">
        <v>218</v>
      </c>
      <c r="E771" t="s">
        <v>219</v>
      </c>
      <c r="F771" t="s">
        <v>220</v>
      </c>
    </row>
    <row r="772" spans="1:6" x14ac:dyDescent="0.2">
      <c r="A772" t="s">
        <v>425</v>
      </c>
      <c r="B772" t="s">
        <v>388</v>
      </c>
      <c r="C772" t="s">
        <v>60</v>
      </c>
      <c r="D772" t="s">
        <v>221</v>
      </c>
      <c r="E772" t="s">
        <v>222</v>
      </c>
      <c r="F772" t="s">
        <v>223</v>
      </c>
    </row>
    <row r="773" spans="1:6" x14ac:dyDescent="0.2">
      <c r="A773" t="s">
        <v>425</v>
      </c>
      <c r="B773" t="s">
        <v>388</v>
      </c>
      <c r="C773" t="s">
        <v>48</v>
      </c>
      <c r="D773" t="s">
        <v>107</v>
      </c>
      <c r="E773" t="s">
        <v>108</v>
      </c>
      <c r="F773" t="s">
        <v>109</v>
      </c>
    </row>
    <row r="774" spans="1:6" x14ac:dyDescent="0.2">
      <c r="A774" t="s">
        <v>425</v>
      </c>
      <c r="B774" t="s">
        <v>388</v>
      </c>
      <c r="C774" t="s">
        <v>48</v>
      </c>
      <c r="D774" t="s">
        <v>100</v>
      </c>
      <c r="E774" t="s">
        <v>101</v>
      </c>
      <c r="F774" t="s">
        <v>78</v>
      </c>
    </row>
    <row r="775" spans="1:6" x14ac:dyDescent="0.2">
      <c r="A775" t="s">
        <v>425</v>
      </c>
      <c r="B775" t="s">
        <v>388</v>
      </c>
      <c r="C775" t="s">
        <v>58</v>
      </c>
      <c r="D775" t="s">
        <v>204</v>
      </c>
      <c r="E775" t="s">
        <v>205</v>
      </c>
      <c r="F775" t="s">
        <v>206</v>
      </c>
    </row>
    <row r="776" spans="1:6" x14ac:dyDescent="0.2">
      <c r="A776" t="s">
        <v>425</v>
      </c>
      <c r="B776" t="s">
        <v>388</v>
      </c>
      <c r="C776" t="s">
        <v>58</v>
      </c>
      <c r="D776" t="s">
        <v>201</v>
      </c>
      <c r="E776" t="s">
        <v>202</v>
      </c>
      <c r="F776" t="s">
        <v>203</v>
      </c>
    </row>
    <row r="777" spans="1:6" x14ac:dyDescent="0.2">
      <c r="A777" t="s">
        <v>426</v>
      </c>
      <c r="B777" t="s">
        <v>333</v>
      </c>
      <c r="C777" t="s">
        <v>62</v>
      </c>
      <c r="D777" t="s">
        <v>243</v>
      </c>
      <c r="E777" t="s">
        <v>244</v>
      </c>
      <c r="F777" t="s">
        <v>245</v>
      </c>
    </row>
    <row r="778" spans="1:6" x14ac:dyDescent="0.2">
      <c r="A778" t="s">
        <v>426</v>
      </c>
      <c r="B778" t="s">
        <v>333</v>
      </c>
      <c r="C778" t="s">
        <v>62</v>
      </c>
      <c r="D778" t="s">
        <v>233</v>
      </c>
      <c r="E778" t="s">
        <v>234</v>
      </c>
      <c r="F778" t="s">
        <v>78</v>
      </c>
    </row>
    <row r="779" spans="1:6" x14ac:dyDescent="0.2">
      <c r="A779" t="s">
        <v>426</v>
      </c>
      <c r="B779" t="s">
        <v>333</v>
      </c>
      <c r="C779" t="s">
        <v>62</v>
      </c>
      <c r="D779" t="s">
        <v>238</v>
      </c>
      <c r="E779" t="s">
        <v>239</v>
      </c>
      <c r="F779" t="s">
        <v>78</v>
      </c>
    </row>
    <row r="780" spans="1:6" x14ac:dyDescent="0.2">
      <c r="A780" t="s">
        <v>426</v>
      </c>
      <c r="B780" t="s">
        <v>333</v>
      </c>
      <c r="C780" t="s">
        <v>60</v>
      </c>
      <c r="D780" t="s">
        <v>215</v>
      </c>
      <c r="E780" t="s">
        <v>216</v>
      </c>
      <c r="F780" t="s">
        <v>217</v>
      </c>
    </row>
    <row r="781" spans="1:6" x14ac:dyDescent="0.2">
      <c r="A781" t="s">
        <v>426</v>
      </c>
      <c r="B781" t="s">
        <v>333</v>
      </c>
      <c r="C781" t="s">
        <v>60</v>
      </c>
      <c r="D781" t="s">
        <v>230</v>
      </c>
      <c r="E781" t="s">
        <v>231</v>
      </c>
      <c r="F781" t="s">
        <v>232</v>
      </c>
    </row>
    <row r="782" spans="1:6" x14ac:dyDescent="0.2">
      <c r="A782" t="s">
        <v>426</v>
      </c>
      <c r="B782" t="s">
        <v>333</v>
      </c>
      <c r="C782" t="s">
        <v>60</v>
      </c>
      <c r="D782" t="s">
        <v>224</v>
      </c>
      <c r="E782" t="s">
        <v>225</v>
      </c>
      <c r="F782" t="s">
        <v>226</v>
      </c>
    </row>
    <row r="783" spans="1:6" x14ac:dyDescent="0.2">
      <c r="A783" t="s">
        <v>426</v>
      </c>
      <c r="B783" t="s">
        <v>333</v>
      </c>
      <c r="C783" t="s">
        <v>54</v>
      </c>
      <c r="D783" t="s">
        <v>173</v>
      </c>
      <c r="E783" t="s">
        <v>174</v>
      </c>
      <c r="F783" t="s">
        <v>175</v>
      </c>
    </row>
    <row r="784" spans="1:6" x14ac:dyDescent="0.2">
      <c r="A784" t="s">
        <v>426</v>
      </c>
      <c r="B784" t="s">
        <v>333</v>
      </c>
      <c r="C784" t="s">
        <v>54</v>
      </c>
      <c r="D784" t="s">
        <v>167</v>
      </c>
      <c r="E784" t="s">
        <v>168</v>
      </c>
      <c r="F784" t="s">
        <v>169</v>
      </c>
    </row>
    <row r="785" spans="1:6" x14ac:dyDescent="0.2">
      <c r="A785" t="s">
        <v>426</v>
      </c>
      <c r="B785" t="s">
        <v>333</v>
      </c>
      <c r="C785" t="s">
        <v>50</v>
      </c>
      <c r="D785" t="s">
        <v>135</v>
      </c>
      <c r="E785" t="s">
        <v>136</v>
      </c>
      <c r="F785" t="s">
        <v>78</v>
      </c>
    </row>
    <row r="786" spans="1:6" x14ac:dyDescent="0.2">
      <c r="A786" t="s">
        <v>426</v>
      </c>
      <c r="B786" t="s">
        <v>333</v>
      </c>
      <c r="C786" t="s">
        <v>50</v>
      </c>
      <c r="D786" t="s">
        <v>137</v>
      </c>
      <c r="E786" t="s">
        <v>138</v>
      </c>
      <c r="F786" t="s">
        <v>96</v>
      </c>
    </row>
    <row r="787" spans="1:6" x14ac:dyDescent="0.2">
      <c r="A787" t="s">
        <v>426</v>
      </c>
      <c r="B787" t="s">
        <v>333</v>
      </c>
      <c r="C787" t="s">
        <v>58</v>
      </c>
      <c r="D787" t="s">
        <v>210</v>
      </c>
      <c r="E787" t="s">
        <v>211</v>
      </c>
      <c r="F787" t="s">
        <v>209</v>
      </c>
    </row>
    <row r="788" spans="1:6" x14ac:dyDescent="0.2">
      <c r="A788" t="s">
        <v>426</v>
      </c>
      <c r="B788" t="s">
        <v>333</v>
      </c>
      <c r="C788" t="s">
        <v>58</v>
      </c>
      <c r="D788" t="s">
        <v>201</v>
      </c>
      <c r="E788" t="s">
        <v>202</v>
      </c>
      <c r="F788" t="s">
        <v>203</v>
      </c>
    </row>
    <row r="789" spans="1:6" x14ac:dyDescent="0.2">
      <c r="A789" t="s">
        <v>427</v>
      </c>
      <c r="B789" t="s">
        <v>371</v>
      </c>
      <c r="C789" t="s">
        <v>66</v>
      </c>
      <c r="D789" t="s">
        <v>264</v>
      </c>
      <c r="E789" t="s">
        <v>265</v>
      </c>
      <c r="F789" t="s">
        <v>266</v>
      </c>
    </row>
    <row r="790" spans="1:6" x14ac:dyDescent="0.2">
      <c r="A790" t="s">
        <v>427</v>
      </c>
      <c r="B790" t="s">
        <v>371</v>
      </c>
      <c r="C790" t="s">
        <v>66</v>
      </c>
      <c r="D790" t="s">
        <v>267</v>
      </c>
      <c r="E790" t="s">
        <v>268</v>
      </c>
      <c r="F790" t="s">
        <v>78</v>
      </c>
    </row>
    <row r="791" spans="1:6" x14ac:dyDescent="0.2">
      <c r="A791" t="s">
        <v>427</v>
      </c>
      <c r="B791" t="s">
        <v>371</v>
      </c>
      <c r="C791" t="s">
        <v>50</v>
      </c>
      <c r="D791" t="s">
        <v>137</v>
      </c>
      <c r="E791" t="s">
        <v>138</v>
      </c>
      <c r="F791" t="s">
        <v>96</v>
      </c>
    </row>
    <row r="792" spans="1:6" x14ac:dyDescent="0.2">
      <c r="A792" t="s">
        <v>427</v>
      </c>
      <c r="B792" t="s">
        <v>371</v>
      </c>
      <c r="C792" t="s">
        <v>46</v>
      </c>
      <c r="D792" t="s">
        <v>92</v>
      </c>
      <c r="E792" t="s">
        <v>93</v>
      </c>
      <c r="F792" t="s">
        <v>78</v>
      </c>
    </row>
    <row r="793" spans="1:6" x14ac:dyDescent="0.2">
      <c r="A793" t="s">
        <v>427</v>
      </c>
      <c r="B793" t="s">
        <v>371</v>
      </c>
      <c r="C793" t="s">
        <v>46</v>
      </c>
      <c r="D793" t="s">
        <v>97</v>
      </c>
      <c r="E793" t="s">
        <v>98</v>
      </c>
      <c r="F793" t="s">
        <v>99</v>
      </c>
    </row>
    <row r="794" spans="1:6" x14ac:dyDescent="0.2">
      <c r="A794" t="s">
        <v>427</v>
      </c>
      <c r="B794" t="s">
        <v>371</v>
      </c>
      <c r="C794" t="s">
        <v>54</v>
      </c>
      <c r="D794" t="s">
        <v>173</v>
      </c>
      <c r="E794" t="s">
        <v>174</v>
      </c>
      <c r="F794" t="s">
        <v>175</v>
      </c>
    </row>
    <row r="795" spans="1:6" x14ac:dyDescent="0.2">
      <c r="A795" t="s">
        <v>427</v>
      </c>
      <c r="B795" t="s">
        <v>371</v>
      </c>
      <c r="C795" t="s">
        <v>54</v>
      </c>
      <c r="D795" t="s">
        <v>161</v>
      </c>
      <c r="E795" t="s">
        <v>162</v>
      </c>
      <c r="F795" t="s">
        <v>163</v>
      </c>
    </row>
    <row r="796" spans="1:6" x14ac:dyDescent="0.2">
      <c r="A796" t="s">
        <v>427</v>
      </c>
      <c r="B796" t="s">
        <v>371</v>
      </c>
      <c r="C796" t="s">
        <v>68</v>
      </c>
      <c r="D796" t="s">
        <v>285</v>
      </c>
      <c r="E796" t="s">
        <v>286</v>
      </c>
      <c r="F796" t="s">
        <v>287</v>
      </c>
    </row>
    <row r="797" spans="1:6" x14ac:dyDescent="0.2">
      <c r="A797" t="s">
        <v>427</v>
      </c>
      <c r="B797" t="s">
        <v>371</v>
      </c>
      <c r="C797" t="s">
        <v>68</v>
      </c>
      <c r="D797" t="s">
        <v>277</v>
      </c>
      <c r="E797" t="s">
        <v>278</v>
      </c>
      <c r="F797" t="s">
        <v>78</v>
      </c>
    </row>
    <row r="798" spans="1:6" x14ac:dyDescent="0.2">
      <c r="A798" t="s">
        <v>427</v>
      </c>
      <c r="B798" t="s">
        <v>371</v>
      </c>
      <c r="C798" t="s">
        <v>68</v>
      </c>
      <c r="D798" t="s">
        <v>288</v>
      </c>
      <c r="E798" t="s">
        <v>289</v>
      </c>
      <c r="F798" t="s">
        <v>274</v>
      </c>
    </row>
    <row r="799" spans="1:6" x14ac:dyDescent="0.2">
      <c r="A799" t="s">
        <v>428</v>
      </c>
      <c r="B799" t="s">
        <v>301</v>
      </c>
      <c r="C799" t="s">
        <v>46</v>
      </c>
      <c r="D799" t="s">
        <v>94</v>
      </c>
      <c r="E799" t="s">
        <v>95</v>
      </c>
      <c r="F799" t="s">
        <v>96</v>
      </c>
    </row>
    <row r="800" spans="1:6" x14ac:dyDescent="0.2">
      <c r="A800" t="s">
        <v>428</v>
      </c>
      <c r="B800" t="s">
        <v>301</v>
      </c>
      <c r="C800" t="s">
        <v>46</v>
      </c>
      <c r="D800" t="s">
        <v>87</v>
      </c>
      <c r="E800" t="s">
        <v>88</v>
      </c>
      <c r="F800" t="s">
        <v>89</v>
      </c>
    </row>
    <row r="801" spans="1:6" x14ac:dyDescent="0.2">
      <c r="A801" t="s">
        <v>428</v>
      </c>
      <c r="B801" t="s">
        <v>301</v>
      </c>
      <c r="C801" t="s">
        <v>56</v>
      </c>
      <c r="D801" t="s">
        <v>185</v>
      </c>
      <c r="E801" t="s">
        <v>186</v>
      </c>
      <c r="F801" t="s">
        <v>187</v>
      </c>
    </row>
    <row r="802" spans="1:6" x14ac:dyDescent="0.2">
      <c r="A802" t="s">
        <v>428</v>
      </c>
      <c r="B802" t="s">
        <v>301</v>
      </c>
      <c r="C802" t="s">
        <v>56</v>
      </c>
      <c r="D802" t="s">
        <v>183</v>
      </c>
      <c r="E802" t="s">
        <v>184</v>
      </c>
      <c r="F802" t="s">
        <v>182</v>
      </c>
    </row>
    <row r="803" spans="1:6" x14ac:dyDescent="0.2">
      <c r="A803" t="s">
        <v>428</v>
      </c>
      <c r="B803" t="s">
        <v>301</v>
      </c>
      <c r="C803" t="s">
        <v>68</v>
      </c>
      <c r="D803" t="s">
        <v>285</v>
      </c>
      <c r="E803" t="s">
        <v>286</v>
      </c>
      <c r="F803" t="s">
        <v>287</v>
      </c>
    </row>
    <row r="804" spans="1:6" x14ac:dyDescent="0.2">
      <c r="A804" t="s">
        <v>428</v>
      </c>
      <c r="B804" t="s">
        <v>301</v>
      </c>
      <c r="C804" t="s">
        <v>68</v>
      </c>
      <c r="D804" t="s">
        <v>282</v>
      </c>
      <c r="E804" t="s">
        <v>283</v>
      </c>
      <c r="F804" t="s">
        <v>284</v>
      </c>
    </row>
    <row r="805" spans="1:6" x14ac:dyDescent="0.2">
      <c r="A805" t="s">
        <v>428</v>
      </c>
      <c r="B805" t="s">
        <v>301</v>
      </c>
      <c r="C805" t="s">
        <v>68</v>
      </c>
      <c r="D805" t="s">
        <v>277</v>
      </c>
      <c r="E805" t="s">
        <v>278</v>
      </c>
      <c r="F805" t="s">
        <v>78</v>
      </c>
    </row>
    <row r="806" spans="1:6" x14ac:dyDescent="0.2">
      <c r="A806" t="s">
        <v>428</v>
      </c>
      <c r="B806" t="s">
        <v>301</v>
      </c>
      <c r="C806" t="s">
        <v>66</v>
      </c>
      <c r="D806" t="s">
        <v>272</v>
      </c>
      <c r="E806" t="s">
        <v>273</v>
      </c>
      <c r="F806" t="s">
        <v>274</v>
      </c>
    </row>
    <row r="807" spans="1:6" x14ac:dyDescent="0.2">
      <c r="A807" t="s">
        <v>428</v>
      </c>
      <c r="B807" t="s">
        <v>301</v>
      </c>
      <c r="C807" t="s">
        <v>50</v>
      </c>
      <c r="D807" t="s">
        <v>132</v>
      </c>
      <c r="E807" t="s">
        <v>133</v>
      </c>
      <c r="F807" t="s">
        <v>134</v>
      </c>
    </row>
    <row r="808" spans="1:6" x14ac:dyDescent="0.2">
      <c r="A808" t="s">
        <v>429</v>
      </c>
      <c r="B808" t="s">
        <v>362</v>
      </c>
      <c r="C808" t="s">
        <v>52</v>
      </c>
      <c r="D808" t="s">
        <v>156</v>
      </c>
      <c r="E808" t="s">
        <v>157</v>
      </c>
      <c r="F808" t="s">
        <v>78</v>
      </c>
    </row>
    <row r="809" spans="1:6" x14ac:dyDescent="0.2">
      <c r="A809" t="s">
        <v>429</v>
      </c>
      <c r="B809" t="s">
        <v>362</v>
      </c>
      <c r="C809" t="s">
        <v>52</v>
      </c>
      <c r="D809" t="s">
        <v>151</v>
      </c>
      <c r="E809" t="s">
        <v>152</v>
      </c>
      <c r="F809" t="s">
        <v>153</v>
      </c>
    </row>
    <row r="810" spans="1:6" x14ac:dyDescent="0.2">
      <c r="A810" t="s">
        <v>429</v>
      </c>
      <c r="B810" t="s">
        <v>362</v>
      </c>
      <c r="C810" t="s">
        <v>68</v>
      </c>
      <c r="D810" t="s">
        <v>277</v>
      </c>
      <c r="E810" t="s">
        <v>278</v>
      </c>
      <c r="F810" t="s">
        <v>78</v>
      </c>
    </row>
    <row r="811" spans="1:6" x14ac:dyDescent="0.2">
      <c r="A811" t="s">
        <v>429</v>
      </c>
      <c r="B811" t="s">
        <v>362</v>
      </c>
      <c r="C811" t="s">
        <v>68</v>
      </c>
      <c r="D811" t="s">
        <v>279</v>
      </c>
      <c r="E811" t="s">
        <v>280</v>
      </c>
      <c r="F811" t="s">
        <v>281</v>
      </c>
    </row>
    <row r="812" spans="1:6" x14ac:dyDescent="0.2">
      <c r="A812" t="s">
        <v>429</v>
      </c>
      <c r="B812" t="s">
        <v>362</v>
      </c>
      <c r="C812" t="s">
        <v>64</v>
      </c>
      <c r="D812" t="s">
        <v>256</v>
      </c>
      <c r="E812" t="s">
        <v>257</v>
      </c>
      <c r="F812" t="s">
        <v>258</v>
      </c>
    </row>
    <row r="813" spans="1:6" x14ac:dyDescent="0.2">
      <c r="A813" t="s">
        <v>429</v>
      </c>
      <c r="B813" t="s">
        <v>362</v>
      </c>
      <c r="C813" t="s">
        <v>58</v>
      </c>
      <c r="D813" t="s">
        <v>212</v>
      </c>
      <c r="E813" t="s">
        <v>213</v>
      </c>
      <c r="F813" t="s">
        <v>214</v>
      </c>
    </row>
    <row r="814" spans="1:6" x14ac:dyDescent="0.2">
      <c r="A814" t="s">
        <v>429</v>
      </c>
      <c r="B814" t="s">
        <v>362</v>
      </c>
      <c r="C814" t="s">
        <v>58</v>
      </c>
      <c r="D814" t="s">
        <v>207</v>
      </c>
      <c r="E814" t="s">
        <v>208</v>
      </c>
      <c r="F814" t="s">
        <v>209</v>
      </c>
    </row>
    <row r="815" spans="1:6" x14ac:dyDescent="0.2">
      <c r="A815" t="s">
        <v>429</v>
      </c>
      <c r="B815" t="s">
        <v>362</v>
      </c>
      <c r="C815" t="s">
        <v>48</v>
      </c>
      <c r="D815" t="s">
        <v>102</v>
      </c>
      <c r="E815" t="s">
        <v>103</v>
      </c>
      <c r="F815" t="s">
        <v>96</v>
      </c>
    </row>
    <row r="816" spans="1:6" x14ac:dyDescent="0.2">
      <c r="A816" t="s">
        <v>429</v>
      </c>
      <c r="B816" t="s">
        <v>362</v>
      </c>
      <c r="C816" t="s">
        <v>48</v>
      </c>
      <c r="D816" t="s">
        <v>100</v>
      </c>
      <c r="E816" t="s">
        <v>101</v>
      </c>
      <c r="F816" t="s">
        <v>78</v>
      </c>
    </row>
    <row r="817" spans="1:6" x14ac:dyDescent="0.2">
      <c r="A817" t="s">
        <v>430</v>
      </c>
      <c r="B817" t="s">
        <v>323</v>
      </c>
      <c r="C817" t="s">
        <v>64</v>
      </c>
      <c r="D817" t="s">
        <v>252</v>
      </c>
      <c r="E817" t="s">
        <v>253</v>
      </c>
      <c r="F817" t="s">
        <v>78</v>
      </c>
    </row>
    <row r="818" spans="1:6" x14ac:dyDescent="0.2">
      <c r="A818" t="s">
        <v>430</v>
      </c>
      <c r="B818" t="s">
        <v>323</v>
      </c>
      <c r="C818" t="s">
        <v>64</v>
      </c>
      <c r="D818" t="s">
        <v>249</v>
      </c>
      <c r="E818" t="s">
        <v>250</v>
      </c>
      <c r="F818" t="s">
        <v>251</v>
      </c>
    </row>
    <row r="819" spans="1:6" x14ac:dyDescent="0.2">
      <c r="A819" t="s">
        <v>430</v>
      </c>
      <c r="B819" t="s">
        <v>323</v>
      </c>
      <c r="C819" t="s">
        <v>64</v>
      </c>
      <c r="D819" t="s">
        <v>254</v>
      </c>
      <c r="E819" t="s">
        <v>255</v>
      </c>
      <c r="F819" t="s">
        <v>78</v>
      </c>
    </row>
    <row r="820" spans="1:6" x14ac:dyDescent="0.2">
      <c r="A820" t="s">
        <v>430</v>
      </c>
      <c r="B820" t="s">
        <v>323</v>
      </c>
      <c r="C820" t="s">
        <v>62</v>
      </c>
      <c r="D820" t="s">
        <v>233</v>
      </c>
      <c r="E820" t="s">
        <v>234</v>
      </c>
      <c r="F820" t="s">
        <v>78</v>
      </c>
    </row>
    <row r="821" spans="1:6" x14ac:dyDescent="0.2">
      <c r="A821" t="s">
        <v>430</v>
      </c>
      <c r="B821" t="s">
        <v>323</v>
      </c>
      <c r="C821" t="s">
        <v>62</v>
      </c>
      <c r="D821" t="s">
        <v>235</v>
      </c>
      <c r="E821" t="s">
        <v>236</v>
      </c>
      <c r="F821" t="s">
        <v>237</v>
      </c>
    </row>
    <row r="822" spans="1:6" x14ac:dyDescent="0.2">
      <c r="A822" t="s">
        <v>430</v>
      </c>
      <c r="B822" t="s">
        <v>323</v>
      </c>
      <c r="C822" t="s">
        <v>48</v>
      </c>
      <c r="D822" t="s">
        <v>107</v>
      </c>
      <c r="E822" t="s">
        <v>108</v>
      </c>
      <c r="F822" t="s">
        <v>109</v>
      </c>
    </row>
    <row r="823" spans="1:6" x14ac:dyDescent="0.2">
      <c r="A823" t="s">
        <v>430</v>
      </c>
      <c r="B823" t="s">
        <v>323</v>
      </c>
      <c r="C823" t="s">
        <v>48</v>
      </c>
      <c r="D823" t="s">
        <v>104</v>
      </c>
      <c r="E823" t="s">
        <v>105</v>
      </c>
      <c r="F823" t="s">
        <v>106</v>
      </c>
    </row>
    <row r="824" spans="1:6" x14ac:dyDescent="0.2">
      <c r="A824" t="s">
        <v>430</v>
      </c>
      <c r="B824" t="s">
        <v>323</v>
      </c>
      <c r="C824" t="s">
        <v>48</v>
      </c>
      <c r="D824" t="s">
        <v>110</v>
      </c>
      <c r="E824" t="s">
        <v>111</v>
      </c>
      <c r="F824" t="s">
        <v>112</v>
      </c>
    </row>
    <row r="825" spans="1:6" x14ac:dyDescent="0.2">
      <c r="A825" t="s">
        <v>430</v>
      </c>
      <c r="B825" t="s">
        <v>323</v>
      </c>
      <c r="C825" t="s">
        <v>52</v>
      </c>
      <c r="D825" t="s">
        <v>154</v>
      </c>
      <c r="E825" t="s">
        <v>155</v>
      </c>
      <c r="F825" t="s">
        <v>96</v>
      </c>
    </row>
    <row r="826" spans="1:6" x14ac:dyDescent="0.2">
      <c r="A826" t="s">
        <v>430</v>
      </c>
      <c r="B826" t="s">
        <v>323</v>
      </c>
      <c r="C826" t="s">
        <v>52</v>
      </c>
      <c r="D826" t="s">
        <v>151</v>
      </c>
      <c r="E826" t="s">
        <v>152</v>
      </c>
      <c r="F826" t="s">
        <v>153</v>
      </c>
    </row>
    <row r="827" spans="1:6" x14ac:dyDescent="0.2">
      <c r="A827" t="s">
        <v>430</v>
      </c>
      <c r="B827" t="s">
        <v>323</v>
      </c>
      <c r="C827" t="s">
        <v>56</v>
      </c>
      <c r="D827" t="s">
        <v>188</v>
      </c>
      <c r="E827" t="s">
        <v>189</v>
      </c>
      <c r="F827" t="s">
        <v>190</v>
      </c>
    </row>
    <row r="828" spans="1:6" x14ac:dyDescent="0.2">
      <c r="A828" t="s">
        <v>431</v>
      </c>
      <c r="B828" t="s">
        <v>388</v>
      </c>
      <c r="C828" t="s">
        <v>58</v>
      </c>
      <c r="D828" t="s">
        <v>207</v>
      </c>
      <c r="E828" t="s">
        <v>208</v>
      </c>
      <c r="F828" t="s">
        <v>209</v>
      </c>
    </row>
    <row r="829" spans="1:6" x14ac:dyDescent="0.2">
      <c r="A829" t="s">
        <v>431</v>
      </c>
      <c r="B829" t="s">
        <v>388</v>
      </c>
      <c r="C829" t="s">
        <v>58</v>
      </c>
      <c r="D829" t="s">
        <v>204</v>
      </c>
      <c r="E829" t="s">
        <v>205</v>
      </c>
      <c r="F829" t="s">
        <v>206</v>
      </c>
    </row>
    <row r="830" spans="1:6" x14ac:dyDescent="0.2">
      <c r="A830" t="s">
        <v>431</v>
      </c>
      <c r="B830" t="s">
        <v>388</v>
      </c>
      <c r="C830" t="s">
        <v>52</v>
      </c>
      <c r="D830" t="s">
        <v>156</v>
      </c>
      <c r="E830" t="s">
        <v>157</v>
      </c>
      <c r="F830" t="s">
        <v>78</v>
      </c>
    </row>
    <row r="831" spans="1:6" x14ac:dyDescent="0.2">
      <c r="A831" t="s">
        <v>431</v>
      </c>
      <c r="B831" t="s">
        <v>388</v>
      </c>
      <c r="C831" t="s">
        <v>52</v>
      </c>
      <c r="D831" t="s">
        <v>149</v>
      </c>
      <c r="E831" t="s">
        <v>150</v>
      </c>
      <c r="F831" t="s">
        <v>78</v>
      </c>
    </row>
    <row r="832" spans="1:6" x14ac:dyDescent="0.2">
      <c r="A832" t="s">
        <v>431</v>
      </c>
      <c r="B832" t="s">
        <v>388</v>
      </c>
      <c r="C832" t="s">
        <v>56</v>
      </c>
      <c r="D832" t="s">
        <v>185</v>
      </c>
      <c r="E832" t="s">
        <v>186</v>
      </c>
      <c r="F832" t="s">
        <v>187</v>
      </c>
    </row>
    <row r="833" spans="1:6" x14ac:dyDescent="0.2">
      <c r="A833" t="s">
        <v>431</v>
      </c>
      <c r="B833" t="s">
        <v>388</v>
      </c>
      <c r="C833" t="s">
        <v>56</v>
      </c>
      <c r="D833" t="s">
        <v>188</v>
      </c>
      <c r="E833" t="s">
        <v>189</v>
      </c>
      <c r="F833" t="s">
        <v>190</v>
      </c>
    </row>
    <row r="834" spans="1:6" x14ac:dyDescent="0.2">
      <c r="A834" t="s">
        <v>431</v>
      </c>
      <c r="B834" t="s">
        <v>388</v>
      </c>
      <c r="C834" t="s">
        <v>56</v>
      </c>
      <c r="D834" t="s">
        <v>195</v>
      </c>
      <c r="E834" t="s">
        <v>196</v>
      </c>
      <c r="F834" t="s">
        <v>197</v>
      </c>
    </row>
    <row r="835" spans="1:6" x14ac:dyDescent="0.2">
      <c r="A835" t="s">
        <v>431</v>
      </c>
      <c r="B835" t="s">
        <v>388</v>
      </c>
      <c r="C835" t="s">
        <v>54</v>
      </c>
      <c r="D835" t="s">
        <v>164</v>
      </c>
      <c r="E835" t="s">
        <v>165</v>
      </c>
      <c r="F835" t="s">
        <v>166</v>
      </c>
    </row>
    <row r="836" spans="1:6" x14ac:dyDescent="0.2">
      <c r="A836" t="s">
        <v>431</v>
      </c>
      <c r="B836" t="s">
        <v>388</v>
      </c>
      <c r="C836" t="s">
        <v>54</v>
      </c>
      <c r="D836" t="s">
        <v>170</v>
      </c>
      <c r="E836" t="s">
        <v>171</v>
      </c>
      <c r="F836" t="s">
        <v>172</v>
      </c>
    </row>
    <row r="837" spans="1:6" x14ac:dyDescent="0.2">
      <c r="A837" t="s">
        <v>431</v>
      </c>
      <c r="B837" t="s">
        <v>388</v>
      </c>
      <c r="C837" t="s">
        <v>54</v>
      </c>
      <c r="D837" t="s">
        <v>173</v>
      </c>
      <c r="E837" t="s">
        <v>174</v>
      </c>
      <c r="F837" t="s">
        <v>175</v>
      </c>
    </row>
    <row r="838" spans="1:6" x14ac:dyDescent="0.2">
      <c r="A838" t="s">
        <v>431</v>
      </c>
      <c r="B838" t="s">
        <v>388</v>
      </c>
      <c r="C838" t="s">
        <v>64</v>
      </c>
      <c r="D838" t="s">
        <v>256</v>
      </c>
      <c r="E838" t="s">
        <v>257</v>
      </c>
      <c r="F838" t="s">
        <v>258</v>
      </c>
    </row>
    <row r="839" spans="1:6" x14ac:dyDescent="0.2">
      <c r="A839" t="s">
        <v>431</v>
      </c>
      <c r="B839" t="s">
        <v>388</v>
      </c>
      <c r="C839" t="s">
        <v>64</v>
      </c>
      <c r="D839" t="s">
        <v>249</v>
      </c>
      <c r="E839" t="s">
        <v>250</v>
      </c>
      <c r="F839" t="s">
        <v>251</v>
      </c>
    </row>
    <row r="840" spans="1:6" x14ac:dyDescent="0.2">
      <c r="A840" t="s">
        <v>432</v>
      </c>
      <c r="B840" t="s">
        <v>315</v>
      </c>
      <c r="C840" t="s">
        <v>58</v>
      </c>
      <c r="D840" t="s">
        <v>198</v>
      </c>
      <c r="E840" t="s">
        <v>199</v>
      </c>
      <c r="F840" t="s">
        <v>200</v>
      </c>
    </row>
    <row r="841" spans="1:6" x14ac:dyDescent="0.2">
      <c r="A841" t="s">
        <v>432</v>
      </c>
      <c r="B841" t="s">
        <v>315</v>
      </c>
      <c r="C841" t="s">
        <v>52</v>
      </c>
      <c r="D841" t="s">
        <v>158</v>
      </c>
      <c r="E841" t="s">
        <v>159</v>
      </c>
      <c r="F841" t="s">
        <v>160</v>
      </c>
    </row>
    <row r="842" spans="1:6" x14ac:dyDescent="0.2">
      <c r="A842" t="s">
        <v>432</v>
      </c>
      <c r="B842" t="s">
        <v>315</v>
      </c>
      <c r="C842" t="s">
        <v>52</v>
      </c>
      <c r="D842" t="s">
        <v>156</v>
      </c>
      <c r="E842" t="s">
        <v>157</v>
      </c>
      <c r="F842" t="s">
        <v>78</v>
      </c>
    </row>
    <row r="843" spans="1:6" x14ac:dyDescent="0.2">
      <c r="A843" t="s">
        <v>432</v>
      </c>
      <c r="B843" t="s">
        <v>315</v>
      </c>
      <c r="C843" t="s">
        <v>68</v>
      </c>
      <c r="D843" t="s">
        <v>279</v>
      </c>
      <c r="E843" t="s">
        <v>280</v>
      </c>
      <c r="F843" t="s">
        <v>281</v>
      </c>
    </row>
    <row r="844" spans="1:6" x14ac:dyDescent="0.2">
      <c r="A844" t="s">
        <v>432</v>
      </c>
      <c r="B844" t="s">
        <v>315</v>
      </c>
      <c r="C844" t="s">
        <v>68</v>
      </c>
      <c r="D844" t="s">
        <v>285</v>
      </c>
      <c r="E844" t="s">
        <v>286</v>
      </c>
      <c r="F844" t="s">
        <v>287</v>
      </c>
    </row>
    <row r="845" spans="1:6" x14ac:dyDescent="0.2">
      <c r="A845" t="s">
        <v>432</v>
      </c>
      <c r="B845" t="s">
        <v>315</v>
      </c>
      <c r="C845" t="s">
        <v>54</v>
      </c>
      <c r="D845" t="s">
        <v>167</v>
      </c>
      <c r="E845" t="s">
        <v>168</v>
      </c>
      <c r="F845" t="s">
        <v>169</v>
      </c>
    </row>
    <row r="846" spans="1:6" x14ac:dyDescent="0.2">
      <c r="A846" t="s">
        <v>432</v>
      </c>
      <c r="B846" t="s">
        <v>315</v>
      </c>
      <c r="C846" t="s">
        <v>54</v>
      </c>
      <c r="D846" t="s">
        <v>173</v>
      </c>
      <c r="E846" t="s">
        <v>174</v>
      </c>
      <c r="F846" t="s">
        <v>175</v>
      </c>
    </row>
    <row r="847" spans="1:6" x14ac:dyDescent="0.2">
      <c r="A847" t="s">
        <v>432</v>
      </c>
      <c r="B847" t="s">
        <v>315</v>
      </c>
      <c r="C847" t="s">
        <v>62</v>
      </c>
      <c r="D847" t="s">
        <v>240</v>
      </c>
      <c r="E847" t="s">
        <v>241</v>
      </c>
      <c r="F847" t="s">
        <v>242</v>
      </c>
    </row>
    <row r="848" spans="1:6" x14ac:dyDescent="0.2">
      <c r="A848" t="s">
        <v>432</v>
      </c>
      <c r="B848" t="s">
        <v>315</v>
      </c>
      <c r="C848" t="s">
        <v>62</v>
      </c>
      <c r="D848" t="s">
        <v>238</v>
      </c>
      <c r="E848" t="s">
        <v>239</v>
      </c>
      <c r="F848" t="s">
        <v>78</v>
      </c>
    </row>
    <row r="849" spans="1:6" x14ac:dyDescent="0.2">
      <c r="A849" t="s">
        <v>433</v>
      </c>
      <c r="B849" t="s">
        <v>434</v>
      </c>
      <c r="C849" t="s">
        <v>50</v>
      </c>
      <c r="D849" t="s">
        <v>119</v>
      </c>
      <c r="E849" t="s">
        <v>120</v>
      </c>
      <c r="F849" t="s">
        <v>121</v>
      </c>
    </row>
    <row r="850" spans="1:6" x14ac:dyDescent="0.2">
      <c r="A850" t="s">
        <v>433</v>
      </c>
      <c r="B850" t="s">
        <v>434</v>
      </c>
      <c r="C850" t="s">
        <v>50</v>
      </c>
      <c r="D850" t="s">
        <v>132</v>
      </c>
      <c r="E850" t="s">
        <v>133</v>
      </c>
      <c r="F850" t="s">
        <v>134</v>
      </c>
    </row>
    <row r="851" spans="1:6" x14ac:dyDescent="0.2">
      <c r="A851" t="s">
        <v>433</v>
      </c>
      <c r="B851" t="s">
        <v>434</v>
      </c>
      <c r="C851" t="s">
        <v>52</v>
      </c>
      <c r="D851" t="s">
        <v>149</v>
      </c>
      <c r="E851" t="s">
        <v>150</v>
      </c>
      <c r="F851" t="s">
        <v>78</v>
      </c>
    </row>
    <row r="852" spans="1:6" x14ac:dyDescent="0.2">
      <c r="A852" t="s">
        <v>433</v>
      </c>
      <c r="B852" t="s">
        <v>434</v>
      </c>
      <c r="C852" t="s">
        <v>52</v>
      </c>
      <c r="D852" t="s">
        <v>156</v>
      </c>
      <c r="E852" t="s">
        <v>157</v>
      </c>
      <c r="F852" t="s">
        <v>78</v>
      </c>
    </row>
    <row r="853" spans="1:6" x14ac:dyDescent="0.2">
      <c r="A853" t="s">
        <v>433</v>
      </c>
      <c r="B853" t="s">
        <v>434</v>
      </c>
      <c r="C853" t="s">
        <v>58</v>
      </c>
      <c r="D853" t="s">
        <v>198</v>
      </c>
      <c r="E853" t="s">
        <v>199</v>
      </c>
      <c r="F853" t="s">
        <v>200</v>
      </c>
    </row>
    <row r="854" spans="1:6" x14ac:dyDescent="0.2">
      <c r="A854" t="s">
        <v>433</v>
      </c>
      <c r="B854" t="s">
        <v>434</v>
      </c>
      <c r="C854" t="s">
        <v>58</v>
      </c>
      <c r="D854" t="s">
        <v>201</v>
      </c>
      <c r="E854" t="s">
        <v>202</v>
      </c>
      <c r="F854" t="s">
        <v>203</v>
      </c>
    </row>
    <row r="855" spans="1:6" x14ac:dyDescent="0.2">
      <c r="A855" t="s">
        <v>433</v>
      </c>
      <c r="B855" t="s">
        <v>434</v>
      </c>
      <c r="C855" t="s">
        <v>58</v>
      </c>
      <c r="D855" t="s">
        <v>204</v>
      </c>
      <c r="E855" t="s">
        <v>205</v>
      </c>
      <c r="F855" t="s">
        <v>206</v>
      </c>
    </row>
    <row r="856" spans="1:6" x14ac:dyDescent="0.2">
      <c r="A856" t="s">
        <v>433</v>
      </c>
      <c r="B856" t="s">
        <v>434</v>
      </c>
      <c r="C856" t="s">
        <v>60</v>
      </c>
      <c r="D856" t="s">
        <v>230</v>
      </c>
      <c r="E856" t="s">
        <v>231</v>
      </c>
      <c r="F856" t="s">
        <v>232</v>
      </c>
    </row>
    <row r="857" spans="1:6" x14ac:dyDescent="0.2">
      <c r="A857" t="s">
        <v>433</v>
      </c>
      <c r="B857" t="s">
        <v>434</v>
      </c>
      <c r="C857" t="s">
        <v>48</v>
      </c>
      <c r="D857" t="s">
        <v>110</v>
      </c>
      <c r="E857" t="s">
        <v>111</v>
      </c>
      <c r="F857" t="s">
        <v>112</v>
      </c>
    </row>
    <row r="858" spans="1:6" x14ac:dyDescent="0.2">
      <c r="A858" t="s">
        <v>433</v>
      </c>
      <c r="B858" t="s">
        <v>434</v>
      </c>
      <c r="C858" t="s">
        <v>48</v>
      </c>
      <c r="D858" t="s">
        <v>107</v>
      </c>
      <c r="E858" t="s">
        <v>108</v>
      </c>
      <c r="F858" t="s">
        <v>109</v>
      </c>
    </row>
    <row r="859" spans="1:6" x14ac:dyDescent="0.2">
      <c r="A859" t="s">
        <v>435</v>
      </c>
      <c r="B859" t="s">
        <v>436</v>
      </c>
      <c r="C859" t="s">
        <v>50</v>
      </c>
      <c r="D859" t="s">
        <v>135</v>
      </c>
      <c r="E859" t="s">
        <v>136</v>
      </c>
      <c r="F859" t="s">
        <v>78</v>
      </c>
    </row>
    <row r="860" spans="1:6" x14ac:dyDescent="0.2">
      <c r="A860" t="s">
        <v>435</v>
      </c>
      <c r="B860" t="s">
        <v>436</v>
      </c>
      <c r="C860" t="s">
        <v>50</v>
      </c>
      <c r="D860" t="s">
        <v>125</v>
      </c>
      <c r="E860" t="s">
        <v>126</v>
      </c>
      <c r="F860" t="s">
        <v>78</v>
      </c>
    </row>
    <row r="861" spans="1:6" x14ac:dyDescent="0.2">
      <c r="A861" t="s">
        <v>435</v>
      </c>
      <c r="B861" t="s">
        <v>436</v>
      </c>
      <c r="C861" t="s">
        <v>50</v>
      </c>
      <c r="D861" t="s">
        <v>139</v>
      </c>
      <c r="E861" t="s">
        <v>140</v>
      </c>
      <c r="F861" t="s">
        <v>141</v>
      </c>
    </row>
    <row r="862" spans="1:6" x14ac:dyDescent="0.2">
      <c r="A862" t="s">
        <v>435</v>
      </c>
      <c r="B862" t="s">
        <v>436</v>
      </c>
      <c r="C862" t="s">
        <v>58</v>
      </c>
      <c r="D862" t="s">
        <v>212</v>
      </c>
      <c r="E862" t="s">
        <v>213</v>
      </c>
      <c r="F862" t="s">
        <v>214</v>
      </c>
    </row>
    <row r="863" spans="1:6" x14ac:dyDescent="0.2">
      <c r="A863" t="s">
        <v>435</v>
      </c>
      <c r="B863" t="s">
        <v>436</v>
      </c>
      <c r="C863" t="s">
        <v>58</v>
      </c>
      <c r="D863" t="s">
        <v>210</v>
      </c>
      <c r="E863" t="s">
        <v>211</v>
      </c>
      <c r="F863" t="s">
        <v>209</v>
      </c>
    </row>
    <row r="864" spans="1:6" x14ac:dyDescent="0.2">
      <c r="A864" t="s">
        <v>435</v>
      </c>
      <c r="B864" t="s">
        <v>436</v>
      </c>
      <c r="C864" t="s">
        <v>58</v>
      </c>
      <c r="D864" t="s">
        <v>201</v>
      </c>
      <c r="E864" t="s">
        <v>202</v>
      </c>
      <c r="F864" t="s">
        <v>203</v>
      </c>
    </row>
    <row r="865" spans="1:6" x14ac:dyDescent="0.2">
      <c r="A865" t="s">
        <v>435</v>
      </c>
      <c r="B865" t="s">
        <v>436</v>
      </c>
      <c r="C865" t="s">
        <v>54</v>
      </c>
      <c r="D865" t="s">
        <v>176</v>
      </c>
      <c r="E865" t="s">
        <v>177</v>
      </c>
      <c r="F865" t="s">
        <v>78</v>
      </c>
    </row>
    <row r="866" spans="1:6" x14ac:dyDescent="0.2">
      <c r="A866" t="s">
        <v>435</v>
      </c>
      <c r="B866" t="s">
        <v>436</v>
      </c>
      <c r="C866" t="s">
        <v>54</v>
      </c>
      <c r="D866" t="s">
        <v>164</v>
      </c>
      <c r="E866" t="s">
        <v>165</v>
      </c>
      <c r="F866" t="s">
        <v>166</v>
      </c>
    </row>
    <row r="867" spans="1:6" x14ac:dyDescent="0.2">
      <c r="A867" t="s">
        <v>435</v>
      </c>
      <c r="B867" t="s">
        <v>436</v>
      </c>
      <c r="C867" t="s">
        <v>54</v>
      </c>
      <c r="D867" t="s">
        <v>178</v>
      </c>
      <c r="E867" t="s">
        <v>179</v>
      </c>
      <c r="F867" t="s">
        <v>96</v>
      </c>
    </row>
    <row r="868" spans="1:6" x14ac:dyDescent="0.2">
      <c r="A868" t="s">
        <v>435</v>
      </c>
      <c r="B868" t="s">
        <v>436</v>
      </c>
      <c r="C868" t="s">
        <v>56</v>
      </c>
      <c r="D868" t="s">
        <v>191</v>
      </c>
      <c r="E868" t="s">
        <v>192</v>
      </c>
      <c r="F868" t="s">
        <v>182</v>
      </c>
    </row>
    <row r="869" spans="1:6" x14ac:dyDescent="0.2">
      <c r="A869" t="s">
        <v>435</v>
      </c>
      <c r="B869" t="s">
        <v>436</v>
      </c>
      <c r="C869" t="s">
        <v>56</v>
      </c>
      <c r="D869" t="s">
        <v>188</v>
      </c>
      <c r="E869" t="s">
        <v>189</v>
      </c>
      <c r="F869" t="s">
        <v>190</v>
      </c>
    </row>
    <row r="870" spans="1:6" x14ac:dyDescent="0.2">
      <c r="A870" t="s">
        <v>435</v>
      </c>
      <c r="B870" t="s">
        <v>436</v>
      </c>
      <c r="C870" t="s">
        <v>62</v>
      </c>
      <c r="D870" t="s">
        <v>243</v>
      </c>
      <c r="E870" t="s">
        <v>244</v>
      </c>
      <c r="F870" t="s">
        <v>245</v>
      </c>
    </row>
    <row r="871" spans="1:6" x14ac:dyDescent="0.2">
      <c r="A871" t="s">
        <v>435</v>
      </c>
      <c r="B871" t="s">
        <v>436</v>
      </c>
      <c r="C871" t="s">
        <v>62</v>
      </c>
      <c r="D871" t="s">
        <v>238</v>
      </c>
      <c r="E871" t="s">
        <v>239</v>
      </c>
      <c r="F871" t="s">
        <v>78</v>
      </c>
    </row>
    <row r="872" spans="1:6" x14ac:dyDescent="0.2">
      <c r="A872" t="s">
        <v>437</v>
      </c>
      <c r="B872" t="s">
        <v>436</v>
      </c>
      <c r="C872" t="s">
        <v>56</v>
      </c>
      <c r="D872" t="s">
        <v>191</v>
      </c>
      <c r="E872" t="s">
        <v>192</v>
      </c>
      <c r="F872" t="s">
        <v>182</v>
      </c>
    </row>
    <row r="873" spans="1:6" x14ac:dyDescent="0.2">
      <c r="A873" t="s">
        <v>437</v>
      </c>
      <c r="B873" t="s">
        <v>436</v>
      </c>
      <c r="C873" t="s">
        <v>56</v>
      </c>
      <c r="D873" t="s">
        <v>183</v>
      </c>
      <c r="E873" t="s">
        <v>184</v>
      </c>
      <c r="F873" t="s">
        <v>182</v>
      </c>
    </row>
    <row r="874" spans="1:6" x14ac:dyDescent="0.2">
      <c r="A874" t="s">
        <v>437</v>
      </c>
      <c r="B874" t="s">
        <v>436</v>
      </c>
      <c r="C874" t="s">
        <v>56</v>
      </c>
      <c r="D874" t="s">
        <v>195</v>
      </c>
      <c r="E874" t="s">
        <v>196</v>
      </c>
      <c r="F874" t="s">
        <v>197</v>
      </c>
    </row>
    <row r="875" spans="1:6" x14ac:dyDescent="0.2">
      <c r="A875" t="s">
        <v>437</v>
      </c>
      <c r="B875" t="s">
        <v>436</v>
      </c>
      <c r="C875" t="s">
        <v>58</v>
      </c>
      <c r="D875" t="s">
        <v>210</v>
      </c>
      <c r="E875" t="s">
        <v>211</v>
      </c>
      <c r="F875" t="s">
        <v>209</v>
      </c>
    </row>
    <row r="876" spans="1:6" x14ac:dyDescent="0.2">
      <c r="A876" t="s">
        <v>437</v>
      </c>
      <c r="B876" t="s">
        <v>436</v>
      </c>
      <c r="C876" t="s">
        <v>58</v>
      </c>
      <c r="D876" t="s">
        <v>198</v>
      </c>
      <c r="E876" t="s">
        <v>199</v>
      </c>
      <c r="F876" t="s">
        <v>200</v>
      </c>
    </row>
    <row r="877" spans="1:6" x14ac:dyDescent="0.2">
      <c r="A877" t="s">
        <v>437</v>
      </c>
      <c r="B877" t="s">
        <v>436</v>
      </c>
      <c r="C877" t="s">
        <v>52</v>
      </c>
      <c r="D877" t="s">
        <v>142</v>
      </c>
      <c r="E877" t="s">
        <v>143</v>
      </c>
      <c r="F877" t="s">
        <v>144</v>
      </c>
    </row>
    <row r="878" spans="1:6" x14ac:dyDescent="0.2">
      <c r="A878" t="s">
        <v>437</v>
      </c>
      <c r="B878" t="s">
        <v>436</v>
      </c>
      <c r="C878" t="s">
        <v>52</v>
      </c>
      <c r="D878" t="s">
        <v>145</v>
      </c>
      <c r="E878" t="s">
        <v>146</v>
      </c>
      <c r="F878" t="s">
        <v>78</v>
      </c>
    </row>
    <row r="879" spans="1:6" x14ac:dyDescent="0.2">
      <c r="A879" t="s">
        <v>437</v>
      </c>
      <c r="B879" t="s">
        <v>436</v>
      </c>
      <c r="C879" t="s">
        <v>54</v>
      </c>
      <c r="D879" t="s">
        <v>178</v>
      </c>
      <c r="E879" t="s">
        <v>179</v>
      </c>
      <c r="F879" t="s">
        <v>96</v>
      </c>
    </row>
    <row r="880" spans="1:6" x14ac:dyDescent="0.2">
      <c r="A880" t="s">
        <v>437</v>
      </c>
      <c r="B880" t="s">
        <v>436</v>
      </c>
      <c r="C880" t="s">
        <v>54</v>
      </c>
      <c r="D880" t="s">
        <v>170</v>
      </c>
      <c r="E880" t="s">
        <v>171</v>
      </c>
      <c r="F880" t="s">
        <v>172</v>
      </c>
    </row>
    <row r="881" spans="1:6" x14ac:dyDescent="0.2">
      <c r="A881" t="s">
        <v>437</v>
      </c>
      <c r="B881" t="s">
        <v>436</v>
      </c>
      <c r="C881" t="s">
        <v>66</v>
      </c>
      <c r="D881" t="s">
        <v>267</v>
      </c>
      <c r="E881" t="s">
        <v>268</v>
      </c>
      <c r="F881" t="s">
        <v>78</v>
      </c>
    </row>
    <row r="882" spans="1:6" x14ac:dyDescent="0.2">
      <c r="A882" t="s">
        <v>438</v>
      </c>
      <c r="B882" t="s">
        <v>377</v>
      </c>
      <c r="C882" t="s">
        <v>52</v>
      </c>
      <c r="D882" t="s">
        <v>149</v>
      </c>
      <c r="E882" t="s">
        <v>150</v>
      </c>
      <c r="F882" t="s">
        <v>78</v>
      </c>
    </row>
    <row r="883" spans="1:6" x14ac:dyDescent="0.2">
      <c r="A883" t="s">
        <v>438</v>
      </c>
      <c r="B883" t="s">
        <v>377</v>
      </c>
      <c r="C883" t="s">
        <v>52</v>
      </c>
      <c r="D883" t="s">
        <v>151</v>
      </c>
      <c r="E883" t="s">
        <v>152</v>
      </c>
      <c r="F883" t="s">
        <v>153</v>
      </c>
    </row>
    <row r="884" spans="1:6" x14ac:dyDescent="0.2">
      <c r="A884" t="s">
        <v>438</v>
      </c>
      <c r="B884" t="s">
        <v>377</v>
      </c>
      <c r="C884" t="s">
        <v>50</v>
      </c>
      <c r="D884" t="s">
        <v>125</v>
      </c>
      <c r="E884" t="s">
        <v>126</v>
      </c>
      <c r="F884" t="s">
        <v>78</v>
      </c>
    </row>
    <row r="885" spans="1:6" x14ac:dyDescent="0.2">
      <c r="A885" t="s">
        <v>438</v>
      </c>
      <c r="B885" t="s">
        <v>377</v>
      </c>
      <c r="C885" t="s">
        <v>50</v>
      </c>
      <c r="D885" t="s">
        <v>122</v>
      </c>
      <c r="E885" t="s">
        <v>123</v>
      </c>
      <c r="F885" t="s">
        <v>124</v>
      </c>
    </row>
    <row r="886" spans="1:6" x14ac:dyDescent="0.2">
      <c r="A886" t="s">
        <v>438</v>
      </c>
      <c r="B886" t="s">
        <v>377</v>
      </c>
      <c r="C886" t="s">
        <v>58</v>
      </c>
      <c r="D886" t="s">
        <v>207</v>
      </c>
      <c r="E886" t="s">
        <v>208</v>
      </c>
      <c r="F886" t="s">
        <v>209</v>
      </c>
    </row>
    <row r="887" spans="1:6" x14ac:dyDescent="0.2">
      <c r="A887" t="s">
        <v>438</v>
      </c>
      <c r="B887" t="s">
        <v>377</v>
      </c>
      <c r="C887" t="s">
        <v>60</v>
      </c>
      <c r="D887" t="s">
        <v>218</v>
      </c>
      <c r="E887" t="s">
        <v>219</v>
      </c>
      <c r="F887" t="s">
        <v>220</v>
      </c>
    </row>
    <row r="888" spans="1:6" x14ac:dyDescent="0.2">
      <c r="A888" t="s">
        <v>438</v>
      </c>
      <c r="B888" t="s">
        <v>377</v>
      </c>
      <c r="C888" t="s">
        <v>60</v>
      </c>
      <c r="D888" t="s">
        <v>230</v>
      </c>
      <c r="E888" t="s">
        <v>231</v>
      </c>
      <c r="F888" t="s">
        <v>232</v>
      </c>
    </row>
    <row r="889" spans="1:6" x14ac:dyDescent="0.2">
      <c r="A889" t="s">
        <v>438</v>
      </c>
      <c r="B889" t="s">
        <v>377</v>
      </c>
      <c r="C889" t="s">
        <v>46</v>
      </c>
      <c r="D889" t="s">
        <v>90</v>
      </c>
      <c r="E889" t="s">
        <v>91</v>
      </c>
      <c r="F889" t="s">
        <v>78</v>
      </c>
    </row>
    <row r="890" spans="1:6" x14ac:dyDescent="0.2">
      <c r="A890" t="s">
        <v>438</v>
      </c>
      <c r="B890" t="s">
        <v>377</v>
      </c>
      <c r="C890" t="s">
        <v>46</v>
      </c>
      <c r="D890" t="s">
        <v>76</v>
      </c>
      <c r="E890" t="s">
        <v>77</v>
      </c>
      <c r="F890" t="s">
        <v>78</v>
      </c>
    </row>
    <row r="891" spans="1:6" x14ac:dyDescent="0.2">
      <c r="A891" t="s">
        <v>439</v>
      </c>
      <c r="B891" t="s">
        <v>315</v>
      </c>
      <c r="C891" t="s">
        <v>64</v>
      </c>
      <c r="D891" t="s">
        <v>252</v>
      </c>
      <c r="E891" t="s">
        <v>253</v>
      </c>
      <c r="F891" t="s">
        <v>78</v>
      </c>
    </row>
    <row r="892" spans="1:6" x14ac:dyDescent="0.2">
      <c r="A892" t="s">
        <v>439</v>
      </c>
      <c r="B892" t="s">
        <v>315</v>
      </c>
      <c r="C892" t="s">
        <v>50</v>
      </c>
      <c r="D892" t="s">
        <v>125</v>
      </c>
      <c r="E892" t="s">
        <v>126</v>
      </c>
      <c r="F892" t="s">
        <v>78</v>
      </c>
    </row>
    <row r="893" spans="1:6" x14ac:dyDescent="0.2">
      <c r="A893" t="s">
        <v>439</v>
      </c>
      <c r="B893" t="s">
        <v>315</v>
      </c>
      <c r="C893" t="s">
        <v>68</v>
      </c>
      <c r="D893" t="s">
        <v>285</v>
      </c>
      <c r="E893" t="s">
        <v>286</v>
      </c>
      <c r="F893" t="s">
        <v>287</v>
      </c>
    </row>
    <row r="894" spans="1:6" x14ac:dyDescent="0.2">
      <c r="A894" t="s">
        <v>439</v>
      </c>
      <c r="B894" t="s">
        <v>315</v>
      </c>
      <c r="C894" t="s">
        <v>68</v>
      </c>
      <c r="D894" t="s">
        <v>288</v>
      </c>
      <c r="E894" t="s">
        <v>289</v>
      </c>
      <c r="F894" t="s">
        <v>274</v>
      </c>
    </row>
    <row r="895" spans="1:6" x14ac:dyDescent="0.2">
      <c r="A895" t="s">
        <v>439</v>
      </c>
      <c r="B895" t="s">
        <v>315</v>
      </c>
      <c r="C895" t="s">
        <v>54</v>
      </c>
      <c r="D895" t="s">
        <v>164</v>
      </c>
      <c r="E895" t="s">
        <v>165</v>
      </c>
      <c r="F895" t="s">
        <v>166</v>
      </c>
    </row>
    <row r="896" spans="1:6" x14ac:dyDescent="0.2">
      <c r="A896" t="s">
        <v>439</v>
      </c>
      <c r="B896" t="s">
        <v>315</v>
      </c>
      <c r="C896" t="s">
        <v>54</v>
      </c>
      <c r="D896" t="s">
        <v>173</v>
      </c>
      <c r="E896" t="s">
        <v>174</v>
      </c>
      <c r="F896" t="s">
        <v>175</v>
      </c>
    </row>
    <row r="897" spans="1:6" x14ac:dyDescent="0.2">
      <c r="A897" t="s">
        <v>439</v>
      </c>
      <c r="B897" t="s">
        <v>315</v>
      </c>
      <c r="C897" t="s">
        <v>58</v>
      </c>
      <c r="D897" t="s">
        <v>198</v>
      </c>
      <c r="E897" t="s">
        <v>199</v>
      </c>
      <c r="F897" t="s">
        <v>200</v>
      </c>
    </row>
    <row r="898" spans="1:6" x14ac:dyDescent="0.2">
      <c r="A898" t="s">
        <v>439</v>
      </c>
      <c r="B898" t="s">
        <v>315</v>
      </c>
      <c r="C898" t="s">
        <v>58</v>
      </c>
      <c r="D898" t="s">
        <v>204</v>
      </c>
      <c r="E898" t="s">
        <v>205</v>
      </c>
      <c r="F898" t="s">
        <v>206</v>
      </c>
    </row>
    <row r="899" spans="1:6" x14ac:dyDescent="0.2">
      <c r="A899" t="s">
        <v>440</v>
      </c>
      <c r="B899" t="s">
        <v>380</v>
      </c>
      <c r="C899" t="s">
        <v>64</v>
      </c>
      <c r="D899" t="s">
        <v>246</v>
      </c>
      <c r="E899" t="s">
        <v>247</v>
      </c>
      <c r="F899" t="s">
        <v>248</v>
      </c>
    </row>
    <row r="900" spans="1:6" x14ac:dyDescent="0.2">
      <c r="A900" t="s">
        <v>440</v>
      </c>
      <c r="B900" t="s">
        <v>380</v>
      </c>
      <c r="C900" t="s">
        <v>64</v>
      </c>
      <c r="D900" t="s">
        <v>252</v>
      </c>
      <c r="E900" t="s">
        <v>253</v>
      </c>
      <c r="F900" t="s">
        <v>78</v>
      </c>
    </row>
    <row r="901" spans="1:6" x14ac:dyDescent="0.2">
      <c r="A901" t="s">
        <v>440</v>
      </c>
      <c r="B901" t="s">
        <v>380</v>
      </c>
      <c r="C901" t="s">
        <v>58</v>
      </c>
      <c r="D901" t="s">
        <v>198</v>
      </c>
      <c r="E901" t="s">
        <v>199</v>
      </c>
      <c r="F901" t="s">
        <v>200</v>
      </c>
    </row>
    <row r="902" spans="1:6" x14ac:dyDescent="0.2">
      <c r="A902" t="s">
        <v>440</v>
      </c>
      <c r="B902" t="s">
        <v>380</v>
      </c>
      <c r="C902" t="s">
        <v>68</v>
      </c>
      <c r="D902" t="s">
        <v>279</v>
      </c>
      <c r="E902" t="s">
        <v>280</v>
      </c>
      <c r="F902" t="s">
        <v>281</v>
      </c>
    </row>
    <row r="903" spans="1:6" x14ac:dyDescent="0.2">
      <c r="A903" t="s">
        <v>440</v>
      </c>
      <c r="B903" t="s">
        <v>380</v>
      </c>
      <c r="C903" t="s">
        <v>68</v>
      </c>
      <c r="D903" t="s">
        <v>282</v>
      </c>
      <c r="E903" t="s">
        <v>283</v>
      </c>
      <c r="F903" t="s">
        <v>284</v>
      </c>
    </row>
    <row r="904" spans="1:6" x14ac:dyDescent="0.2">
      <c r="A904" t="s">
        <v>440</v>
      </c>
      <c r="B904" t="s">
        <v>380</v>
      </c>
      <c r="C904" t="s">
        <v>68</v>
      </c>
      <c r="D904" t="s">
        <v>277</v>
      </c>
      <c r="E904" t="s">
        <v>278</v>
      </c>
      <c r="F904" t="s">
        <v>78</v>
      </c>
    </row>
    <row r="905" spans="1:6" x14ac:dyDescent="0.2">
      <c r="A905" t="s">
        <v>440</v>
      </c>
      <c r="B905" t="s">
        <v>380</v>
      </c>
      <c r="C905" t="s">
        <v>46</v>
      </c>
      <c r="D905" t="s">
        <v>97</v>
      </c>
      <c r="E905" t="s">
        <v>98</v>
      </c>
      <c r="F905" t="s">
        <v>99</v>
      </c>
    </row>
    <row r="906" spans="1:6" x14ac:dyDescent="0.2">
      <c r="A906" t="s">
        <v>440</v>
      </c>
      <c r="B906" t="s">
        <v>380</v>
      </c>
      <c r="C906" t="s">
        <v>56</v>
      </c>
      <c r="D906" t="s">
        <v>195</v>
      </c>
      <c r="E906" t="s">
        <v>196</v>
      </c>
      <c r="F906" t="s">
        <v>197</v>
      </c>
    </row>
    <row r="907" spans="1:6" x14ac:dyDescent="0.2">
      <c r="A907" t="s">
        <v>440</v>
      </c>
      <c r="B907" t="s">
        <v>380</v>
      </c>
      <c r="C907" t="s">
        <v>56</v>
      </c>
      <c r="D907" t="s">
        <v>185</v>
      </c>
      <c r="E907" t="s">
        <v>186</v>
      </c>
      <c r="F907" t="s">
        <v>187</v>
      </c>
    </row>
    <row r="908" spans="1:6" x14ac:dyDescent="0.2">
      <c r="A908" t="s">
        <v>440</v>
      </c>
      <c r="B908" t="s">
        <v>380</v>
      </c>
      <c r="C908" t="s">
        <v>56</v>
      </c>
      <c r="D908" t="s">
        <v>183</v>
      </c>
      <c r="E908" t="s">
        <v>184</v>
      </c>
      <c r="F908" t="s">
        <v>182</v>
      </c>
    </row>
    <row r="909" spans="1:6" x14ac:dyDescent="0.2">
      <c r="A909" t="s">
        <v>441</v>
      </c>
      <c r="B909" t="s">
        <v>436</v>
      </c>
      <c r="C909" t="s">
        <v>46</v>
      </c>
      <c r="D909" t="s">
        <v>79</v>
      </c>
      <c r="E909" t="s">
        <v>80</v>
      </c>
      <c r="F909" t="s">
        <v>81</v>
      </c>
    </row>
    <row r="910" spans="1:6" x14ac:dyDescent="0.2">
      <c r="A910" t="s">
        <v>441</v>
      </c>
      <c r="B910" t="s">
        <v>436</v>
      </c>
      <c r="C910" t="s">
        <v>46</v>
      </c>
      <c r="D910" t="s">
        <v>76</v>
      </c>
      <c r="E910" t="s">
        <v>77</v>
      </c>
      <c r="F910" t="s">
        <v>78</v>
      </c>
    </row>
    <row r="911" spans="1:6" x14ac:dyDescent="0.2">
      <c r="A911" t="s">
        <v>441</v>
      </c>
      <c r="B911" t="s">
        <v>436</v>
      </c>
      <c r="C911" t="s">
        <v>64</v>
      </c>
      <c r="D911" t="s">
        <v>256</v>
      </c>
      <c r="E911" t="s">
        <v>257</v>
      </c>
      <c r="F911" t="s">
        <v>258</v>
      </c>
    </row>
    <row r="912" spans="1:6" x14ac:dyDescent="0.2">
      <c r="A912" t="s">
        <v>441</v>
      </c>
      <c r="B912" t="s">
        <v>436</v>
      </c>
      <c r="C912" t="s">
        <v>64</v>
      </c>
      <c r="D912" t="s">
        <v>249</v>
      </c>
      <c r="E912" t="s">
        <v>250</v>
      </c>
      <c r="F912" t="s">
        <v>251</v>
      </c>
    </row>
    <row r="913" spans="1:6" x14ac:dyDescent="0.2">
      <c r="A913" t="s">
        <v>441</v>
      </c>
      <c r="B913" t="s">
        <v>436</v>
      </c>
      <c r="C913" t="s">
        <v>50</v>
      </c>
      <c r="D913" t="s">
        <v>125</v>
      </c>
      <c r="E913" t="s">
        <v>126</v>
      </c>
      <c r="F913" t="s">
        <v>78</v>
      </c>
    </row>
    <row r="914" spans="1:6" x14ac:dyDescent="0.2">
      <c r="A914" t="s">
        <v>441</v>
      </c>
      <c r="B914" t="s">
        <v>436</v>
      </c>
      <c r="C914" t="s">
        <v>50</v>
      </c>
      <c r="D914" t="s">
        <v>130</v>
      </c>
      <c r="E914" t="s">
        <v>131</v>
      </c>
      <c r="F914" t="s">
        <v>78</v>
      </c>
    </row>
    <row r="915" spans="1:6" x14ac:dyDescent="0.2">
      <c r="A915" t="s">
        <v>441</v>
      </c>
      <c r="B915" t="s">
        <v>436</v>
      </c>
      <c r="C915" t="s">
        <v>54</v>
      </c>
      <c r="D915" t="s">
        <v>178</v>
      </c>
      <c r="E915" t="s">
        <v>179</v>
      </c>
      <c r="F915" t="s">
        <v>96</v>
      </c>
    </row>
    <row r="916" spans="1:6" x14ac:dyDescent="0.2">
      <c r="A916" t="s">
        <v>441</v>
      </c>
      <c r="B916" t="s">
        <v>436</v>
      </c>
      <c r="C916" t="s">
        <v>54</v>
      </c>
      <c r="D916" t="s">
        <v>161</v>
      </c>
      <c r="E916" t="s">
        <v>162</v>
      </c>
      <c r="F916" t="s">
        <v>163</v>
      </c>
    </row>
    <row r="917" spans="1:6" x14ac:dyDescent="0.2">
      <c r="A917" t="s">
        <v>441</v>
      </c>
      <c r="B917" t="s">
        <v>436</v>
      </c>
      <c r="C917" t="s">
        <v>66</v>
      </c>
      <c r="D917" t="s">
        <v>267</v>
      </c>
      <c r="E917" t="s">
        <v>268</v>
      </c>
      <c r="F917" t="s">
        <v>78</v>
      </c>
    </row>
    <row r="918" spans="1:6" x14ac:dyDescent="0.2">
      <c r="A918" t="s">
        <v>441</v>
      </c>
      <c r="B918" t="s">
        <v>436</v>
      </c>
      <c r="C918" t="s">
        <v>66</v>
      </c>
      <c r="D918" t="s">
        <v>272</v>
      </c>
      <c r="E918" t="s">
        <v>273</v>
      </c>
      <c r="F918" t="s">
        <v>274</v>
      </c>
    </row>
    <row r="919" spans="1:6" x14ac:dyDescent="0.2">
      <c r="A919" t="s">
        <v>442</v>
      </c>
      <c r="B919" t="s">
        <v>359</v>
      </c>
      <c r="C919" t="s">
        <v>68</v>
      </c>
      <c r="D919" t="s">
        <v>277</v>
      </c>
      <c r="E919" t="s">
        <v>278</v>
      </c>
      <c r="F919" t="s">
        <v>78</v>
      </c>
    </row>
    <row r="920" spans="1:6" x14ac:dyDescent="0.2">
      <c r="A920" t="s">
        <v>442</v>
      </c>
      <c r="B920" t="s">
        <v>359</v>
      </c>
      <c r="C920" t="s">
        <v>66</v>
      </c>
      <c r="D920" t="s">
        <v>267</v>
      </c>
      <c r="E920" t="s">
        <v>268</v>
      </c>
      <c r="F920" t="s">
        <v>78</v>
      </c>
    </row>
    <row r="921" spans="1:6" x14ac:dyDescent="0.2">
      <c r="A921" t="s">
        <v>442</v>
      </c>
      <c r="B921" t="s">
        <v>359</v>
      </c>
      <c r="C921" t="s">
        <v>66</v>
      </c>
      <c r="D921" t="s">
        <v>264</v>
      </c>
      <c r="E921" t="s">
        <v>265</v>
      </c>
      <c r="F921" t="s">
        <v>266</v>
      </c>
    </row>
    <row r="922" spans="1:6" x14ac:dyDescent="0.2">
      <c r="A922" t="s">
        <v>442</v>
      </c>
      <c r="B922" t="s">
        <v>359</v>
      </c>
      <c r="C922" t="s">
        <v>58</v>
      </c>
      <c r="D922" t="s">
        <v>198</v>
      </c>
      <c r="E922" t="s">
        <v>199</v>
      </c>
      <c r="F922" t="s">
        <v>200</v>
      </c>
    </row>
    <row r="923" spans="1:6" x14ac:dyDescent="0.2">
      <c r="A923" t="s">
        <v>442</v>
      </c>
      <c r="B923" t="s">
        <v>359</v>
      </c>
      <c r="C923" t="s">
        <v>58</v>
      </c>
      <c r="D923" t="s">
        <v>210</v>
      </c>
      <c r="E923" t="s">
        <v>211</v>
      </c>
      <c r="F923" t="s">
        <v>209</v>
      </c>
    </row>
    <row r="924" spans="1:6" x14ac:dyDescent="0.2">
      <c r="A924" t="s">
        <v>442</v>
      </c>
      <c r="B924" t="s">
        <v>359</v>
      </c>
      <c r="C924" t="s">
        <v>52</v>
      </c>
      <c r="D924" t="s">
        <v>149</v>
      </c>
      <c r="E924" t="s">
        <v>150</v>
      </c>
      <c r="F924" t="s">
        <v>78</v>
      </c>
    </row>
    <row r="925" spans="1:6" x14ac:dyDescent="0.2">
      <c r="A925" t="s">
        <v>442</v>
      </c>
      <c r="B925" t="s">
        <v>359</v>
      </c>
      <c r="C925" t="s">
        <v>60</v>
      </c>
      <c r="D925" t="s">
        <v>215</v>
      </c>
      <c r="E925" t="s">
        <v>216</v>
      </c>
      <c r="F925" t="s">
        <v>217</v>
      </c>
    </row>
    <row r="926" spans="1:6" x14ac:dyDescent="0.2">
      <c r="A926" t="s">
        <v>442</v>
      </c>
      <c r="B926" t="s">
        <v>359</v>
      </c>
      <c r="C926" t="s">
        <v>60</v>
      </c>
      <c r="D926" t="s">
        <v>218</v>
      </c>
      <c r="E926" t="s">
        <v>219</v>
      </c>
      <c r="F926" t="s">
        <v>220</v>
      </c>
    </row>
    <row r="927" spans="1:6" x14ac:dyDescent="0.2">
      <c r="A927" t="s">
        <v>443</v>
      </c>
      <c r="B927" t="s">
        <v>398</v>
      </c>
      <c r="C927" t="s">
        <v>56</v>
      </c>
      <c r="D927" t="s">
        <v>191</v>
      </c>
      <c r="E927" t="s">
        <v>192</v>
      </c>
      <c r="F927" t="s">
        <v>182</v>
      </c>
    </row>
    <row r="928" spans="1:6" x14ac:dyDescent="0.2">
      <c r="A928" t="s">
        <v>443</v>
      </c>
      <c r="B928" t="s">
        <v>398</v>
      </c>
      <c r="C928" t="s">
        <v>56</v>
      </c>
      <c r="D928" t="s">
        <v>180</v>
      </c>
      <c r="E928" t="s">
        <v>181</v>
      </c>
      <c r="F928" t="s">
        <v>182</v>
      </c>
    </row>
    <row r="929" spans="1:6" x14ac:dyDescent="0.2">
      <c r="A929" t="s">
        <v>443</v>
      </c>
      <c r="B929" t="s">
        <v>398</v>
      </c>
      <c r="C929" t="s">
        <v>56</v>
      </c>
      <c r="D929" t="s">
        <v>195</v>
      </c>
      <c r="E929" t="s">
        <v>196</v>
      </c>
      <c r="F929" t="s">
        <v>197</v>
      </c>
    </row>
    <row r="930" spans="1:6" x14ac:dyDescent="0.2">
      <c r="A930" t="s">
        <v>443</v>
      </c>
      <c r="B930" t="s">
        <v>398</v>
      </c>
      <c r="C930" t="s">
        <v>52</v>
      </c>
      <c r="D930" t="s">
        <v>142</v>
      </c>
      <c r="E930" t="s">
        <v>143</v>
      </c>
      <c r="F930" t="s">
        <v>144</v>
      </c>
    </row>
    <row r="931" spans="1:6" x14ac:dyDescent="0.2">
      <c r="A931" t="s">
        <v>443</v>
      </c>
      <c r="B931" t="s">
        <v>398</v>
      </c>
      <c r="C931" t="s">
        <v>68</v>
      </c>
      <c r="D931" t="s">
        <v>288</v>
      </c>
      <c r="E931" t="s">
        <v>289</v>
      </c>
      <c r="F931" t="s">
        <v>274</v>
      </c>
    </row>
    <row r="932" spans="1:6" x14ac:dyDescent="0.2">
      <c r="A932" t="s">
        <v>443</v>
      </c>
      <c r="B932" t="s">
        <v>398</v>
      </c>
      <c r="C932" t="s">
        <v>68</v>
      </c>
      <c r="D932" t="s">
        <v>285</v>
      </c>
      <c r="E932" t="s">
        <v>286</v>
      </c>
      <c r="F932" t="s">
        <v>287</v>
      </c>
    </row>
    <row r="933" spans="1:6" x14ac:dyDescent="0.2">
      <c r="A933" t="s">
        <v>443</v>
      </c>
      <c r="B933" t="s">
        <v>398</v>
      </c>
      <c r="C933" t="s">
        <v>68</v>
      </c>
      <c r="D933" t="s">
        <v>277</v>
      </c>
      <c r="E933" t="s">
        <v>278</v>
      </c>
      <c r="F933" t="s">
        <v>78</v>
      </c>
    </row>
    <row r="934" spans="1:6" x14ac:dyDescent="0.2">
      <c r="A934" t="s">
        <v>443</v>
      </c>
      <c r="B934" t="s">
        <v>398</v>
      </c>
      <c r="C934" t="s">
        <v>50</v>
      </c>
      <c r="D934" t="s">
        <v>130</v>
      </c>
      <c r="E934" t="s">
        <v>131</v>
      </c>
      <c r="F934" t="s">
        <v>78</v>
      </c>
    </row>
    <row r="935" spans="1:6" x14ac:dyDescent="0.2">
      <c r="A935" t="s">
        <v>443</v>
      </c>
      <c r="B935" t="s">
        <v>398</v>
      </c>
      <c r="C935" t="s">
        <v>66</v>
      </c>
      <c r="D935" t="s">
        <v>262</v>
      </c>
      <c r="E935" t="s">
        <v>263</v>
      </c>
      <c r="F935" t="s">
        <v>261</v>
      </c>
    </row>
    <row r="936" spans="1:6" x14ac:dyDescent="0.2">
      <c r="A936" t="s">
        <v>443</v>
      </c>
      <c r="B936" t="s">
        <v>398</v>
      </c>
      <c r="C936" t="s">
        <v>66</v>
      </c>
      <c r="D936" t="s">
        <v>267</v>
      </c>
      <c r="E936" t="s">
        <v>268</v>
      </c>
      <c r="F936" t="s">
        <v>78</v>
      </c>
    </row>
    <row r="937" spans="1:6" x14ac:dyDescent="0.2">
      <c r="A937" t="s">
        <v>444</v>
      </c>
      <c r="B937" t="s">
        <v>327</v>
      </c>
      <c r="C937" t="s">
        <v>60</v>
      </c>
      <c r="D937" t="s">
        <v>221</v>
      </c>
      <c r="E937" t="s">
        <v>222</v>
      </c>
      <c r="F937" t="s">
        <v>223</v>
      </c>
    </row>
    <row r="938" spans="1:6" x14ac:dyDescent="0.2">
      <c r="A938" t="s">
        <v>444</v>
      </c>
      <c r="B938" t="s">
        <v>327</v>
      </c>
      <c r="C938" t="s">
        <v>60</v>
      </c>
      <c r="D938" t="s">
        <v>218</v>
      </c>
      <c r="E938" t="s">
        <v>219</v>
      </c>
      <c r="F938" t="s">
        <v>220</v>
      </c>
    </row>
    <row r="939" spans="1:6" x14ac:dyDescent="0.2">
      <c r="A939" t="s">
        <v>444</v>
      </c>
      <c r="B939" t="s">
        <v>327</v>
      </c>
      <c r="C939" t="s">
        <v>60</v>
      </c>
      <c r="D939" t="s">
        <v>230</v>
      </c>
      <c r="E939" t="s">
        <v>231</v>
      </c>
      <c r="F939" t="s">
        <v>232</v>
      </c>
    </row>
    <row r="940" spans="1:6" x14ac:dyDescent="0.2">
      <c r="A940" t="s">
        <v>444</v>
      </c>
      <c r="B940" t="s">
        <v>327</v>
      </c>
      <c r="C940" t="s">
        <v>46</v>
      </c>
      <c r="D940" t="s">
        <v>82</v>
      </c>
      <c r="E940" t="s">
        <v>83</v>
      </c>
      <c r="F940" t="s">
        <v>78</v>
      </c>
    </row>
    <row r="941" spans="1:6" x14ac:dyDescent="0.2">
      <c r="A941" t="s">
        <v>444</v>
      </c>
      <c r="B941" t="s">
        <v>327</v>
      </c>
      <c r="C941" t="s">
        <v>46</v>
      </c>
      <c r="D941" t="s">
        <v>90</v>
      </c>
      <c r="E941" t="s">
        <v>91</v>
      </c>
      <c r="F941" t="s">
        <v>78</v>
      </c>
    </row>
    <row r="942" spans="1:6" x14ac:dyDescent="0.2">
      <c r="A942" t="s">
        <v>444</v>
      </c>
      <c r="B942" t="s">
        <v>327</v>
      </c>
      <c r="C942" t="s">
        <v>62</v>
      </c>
      <c r="D942" t="s">
        <v>243</v>
      </c>
      <c r="E942" t="s">
        <v>244</v>
      </c>
      <c r="F942" t="s">
        <v>245</v>
      </c>
    </row>
    <row r="943" spans="1:6" x14ac:dyDescent="0.2">
      <c r="A943" t="s">
        <v>444</v>
      </c>
      <c r="B943" t="s">
        <v>327</v>
      </c>
      <c r="C943" t="s">
        <v>62</v>
      </c>
      <c r="D943" t="s">
        <v>238</v>
      </c>
      <c r="E943" t="s">
        <v>239</v>
      </c>
      <c r="F943" t="s">
        <v>78</v>
      </c>
    </row>
    <row r="944" spans="1:6" x14ac:dyDescent="0.2">
      <c r="A944" t="s">
        <v>444</v>
      </c>
      <c r="B944" t="s">
        <v>327</v>
      </c>
      <c r="C944" t="s">
        <v>62</v>
      </c>
      <c r="D944" t="s">
        <v>233</v>
      </c>
      <c r="E944" t="s">
        <v>234</v>
      </c>
      <c r="F944" t="s">
        <v>78</v>
      </c>
    </row>
    <row r="945" spans="1:6" x14ac:dyDescent="0.2">
      <c r="A945" t="s">
        <v>444</v>
      </c>
      <c r="B945" t="s">
        <v>327</v>
      </c>
      <c r="C945" t="s">
        <v>50</v>
      </c>
      <c r="D945" t="s">
        <v>122</v>
      </c>
      <c r="E945" t="s">
        <v>123</v>
      </c>
      <c r="F945" t="s">
        <v>124</v>
      </c>
    </row>
    <row r="946" spans="1:6" x14ac:dyDescent="0.2">
      <c r="A946" t="s">
        <v>444</v>
      </c>
      <c r="B946" t="s">
        <v>327</v>
      </c>
      <c r="C946" t="s">
        <v>50</v>
      </c>
      <c r="D946" t="s">
        <v>137</v>
      </c>
      <c r="E946" t="s">
        <v>138</v>
      </c>
      <c r="F946" t="s">
        <v>96</v>
      </c>
    </row>
    <row r="947" spans="1:6" x14ac:dyDescent="0.2">
      <c r="A947" t="s">
        <v>444</v>
      </c>
      <c r="B947" t="s">
        <v>327</v>
      </c>
      <c r="C947" t="s">
        <v>50</v>
      </c>
      <c r="D947" t="s">
        <v>132</v>
      </c>
      <c r="E947" t="s">
        <v>133</v>
      </c>
      <c r="F947" t="s">
        <v>134</v>
      </c>
    </row>
    <row r="948" spans="1:6" x14ac:dyDescent="0.2">
      <c r="A948" t="s">
        <v>444</v>
      </c>
      <c r="B948" t="s">
        <v>327</v>
      </c>
      <c r="C948" t="s">
        <v>52</v>
      </c>
      <c r="D948" t="s">
        <v>145</v>
      </c>
      <c r="E948" t="s">
        <v>146</v>
      </c>
      <c r="F948" t="s">
        <v>78</v>
      </c>
    </row>
    <row r="949" spans="1:6" x14ac:dyDescent="0.2">
      <c r="A949" t="s">
        <v>444</v>
      </c>
      <c r="B949" t="s">
        <v>327</v>
      </c>
      <c r="C949" t="s">
        <v>52</v>
      </c>
      <c r="D949" t="s">
        <v>158</v>
      </c>
      <c r="E949" t="s">
        <v>159</v>
      </c>
      <c r="F949" t="s">
        <v>160</v>
      </c>
    </row>
    <row r="950" spans="1:6" x14ac:dyDescent="0.2">
      <c r="A950" t="s">
        <v>445</v>
      </c>
      <c r="B950" t="s">
        <v>337</v>
      </c>
      <c r="C950" t="s">
        <v>62</v>
      </c>
      <c r="D950" t="s">
        <v>243</v>
      </c>
      <c r="E950" t="s">
        <v>244</v>
      </c>
      <c r="F950" t="s">
        <v>245</v>
      </c>
    </row>
    <row r="951" spans="1:6" x14ac:dyDescent="0.2">
      <c r="A951" t="s">
        <v>445</v>
      </c>
      <c r="B951" t="s">
        <v>337</v>
      </c>
      <c r="C951" t="s">
        <v>62</v>
      </c>
      <c r="D951" t="s">
        <v>235</v>
      </c>
      <c r="E951" t="s">
        <v>236</v>
      </c>
      <c r="F951" t="s">
        <v>237</v>
      </c>
    </row>
    <row r="952" spans="1:6" x14ac:dyDescent="0.2">
      <c r="A952" t="s">
        <v>445</v>
      </c>
      <c r="B952" t="s">
        <v>337</v>
      </c>
      <c r="C952" t="s">
        <v>66</v>
      </c>
      <c r="D952" t="s">
        <v>272</v>
      </c>
      <c r="E952" t="s">
        <v>273</v>
      </c>
      <c r="F952" t="s">
        <v>274</v>
      </c>
    </row>
    <row r="953" spans="1:6" x14ac:dyDescent="0.2">
      <c r="A953" t="s">
        <v>445</v>
      </c>
      <c r="B953" t="s">
        <v>337</v>
      </c>
      <c r="C953" t="s">
        <v>66</v>
      </c>
      <c r="D953" t="s">
        <v>269</v>
      </c>
      <c r="E953" t="s">
        <v>270</v>
      </c>
      <c r="F953" t="s">
        <v>271</v>
      </c>
    </row>
    <row r="954" spans="1:6" x14ac:dyDescent="0.2">
      <c r="A954" t="s">
        <v>445</v>
      </c>
      <c r="B954" t="s">
        <v>337</v>
      </c>
      <c r="C954" t="s">
        <v>52</v>
      </c>
      <c r="D954" t="s">
        <v>145</v>
      </c>
      <c r="E954" t="s">
        <v>146</v>
      </c>
      <c r="F954" t="s">
        <v>78</v>
      </c>
    </row>
    <row r="955" spans="1:6" x14ac:dyDescent="0.2">
      <c r="A955" t="s">
        <v>445</v>
      </c>
      <c r="B955" t="s">
        <v>337</v>
      </c>
      <c r="C955" t="s">
        <v>52</v>
      </c>
      <c r="D955" t="s">
        <v>149</v>
      </c>
      <c r="E955" t="s">
        <v>150</v>
      </c>
      <c r="F955" t="s">
        <v>78</v>
      </c>
    </row>
    <row r="956" spans="1:6" x14ac:dyDescent="0.2">
      <c r="A956" t="s">
        <v>445</v>
      </c>
      <c r="B956" t="s">
        <v>337</v>
      </c>
      <c r="C956" t="s">
        <v>68</v>
      </c>
      <c r="D956" t="s">
        <v>288</v>
      </c>
      <c r="E956" t="s">
        <v>289</v>
      </c>
      <c r="F956" t="s">
        <v>274</v>
      </c>
    </row>
    <row r="957" spans="1:6" x14ac:dyDescent="0.2">
      <c r="A957" t="s">
        <v>445</v>
      </c>
      <c r="B957" t="s">
        <v>337</v>
      </c>
      <c r="C957" t="s">
        <v>68</v>
      </c>
      <c r="D957" t="s">
        <v>277</v>
      </c>
      <c r="E957" t="s">
        <v>278</v>
      </c>
      <c r="F957" t="s">
        <v>78</v>
      </c>
    </row>
    <row r="958" spans="1:6" x14ac:dyDescent="0.2">
      <c r="A958" t="s">
        <v>445</v>
      </c>
      <c r="B958" t="s">
        <v>337</v>
      </c>
      <c r="C958" t="s">
        <v>48</v>
      </c>
      <c r="D958" t="s">
        <v>116</v>
      </c>
      <c r="E958" t="s">
        <v>117</v>
      </c>
      <c r="F958" t="s">
        <v>118</v>
      </c>
    </row>
    <row r="959" spans="1:6" x14ac:dyDescent="0.2">
      <c r="A959" t="s">
        <v>445</v>
      </c>
      <c r="B959" t="s">
        <v>337</v>
      </c>
      <c r="C959" t="s">
        <v>48</v>
      </c>
      <c r="D959" t="s">
        <v>110</v>
      </c>
      <c r="E959" t="s">
        <v>111</v>
      </c>
      <c r="F959" t="s">
        <v>112</v>
      </c>
    </row>
    <row r="960" spans="1:6" x14ac:dyDescent="0.2">
      <c r="A960" t="s">
        <v>446</v>
      </c>
      <c r="B960" t="s">
        <v>301</v>
      </c>
      <c r="C960" t="s">
        <v>52</v>
      </c>
      <c r="D960" t="s">
        <v>145</v>
      </c>
      <c r="E960" t="s">
        <v>146</v>
      </c>
      <c r="F960" t="s">
        <v>78</v>
      </c>
    </row>
    <row r="961" spans="1:6" x14ac:dyDescent="0.2">
      <c r="A961" t="s">
        <v>446</v>
      </c>
      <c r="B961" t="s">
        <v>301</v>
      </c>
      <c r="C961" t="s">
        <v>52</v>
      </c>
      <c r="D961" t="s">
        <v>158</v>
      </c>
      <c r="E961" t="s">
        <v>159</v>
      </c>
      <c r="F961" t="s">
        <v>160</v>
      </c>
    </row>
    <row r="962" spans="1:6" x14ac:dyDescent="0.2">
      <c r="A962" t="s">
        <v>446</v>
      </c>
      <c r="B962" t="s">
        <v>301</v>
      </c>
      <c r="C962" t="s">
        <v>48</v>
      </c>
      <c r="D962" t="s">
        <v>107</v>
      </c>
      <c r="E962" t="s">
        <v>108</v>
      </c>
      <c r="F962" t="s">
        <v>109</v>
      </c>
    </row>
    <row r="963" spans="1:6" x14ac:dyDescent="0.2">
      <c r="A963" t="s">
        <v>446</v>
      </c>
      <c r="B963" t="s">
        <v>301</v>
      </c>
      <c r="C963" t="s">
        <v>48</v>
      </c>
      <c r="D963" t="s">
        <v>113</v>
      </c>
      <c r="E963" t="s">
        <v>114</v>
      </c>
      <c r="F963" t="s">
        <v>115</v>
      </c>
    </row>
    <row r="964" spans="1:6" x14ac:dyDescent="0.2">
      <c r="A964" t="s">
        <v>446</v>
      </c>
      <c r="B964" t="s">
        <v>301</v>
      </c>
      <c r="C964" t="s">
        <v>54</v>
      </c>
      <c r="D964" t="s">
        <v>170</v>
      </c>
      <c r="E964" t="s">
        <v>171</v>
      </c>
      <c r="F964" t="s">
        <v>172</v>
      </c>
    </row>
    <row r="965" spans="1:6" x14ac:dyDescent="0.2">
      <c r="A965" t="s">
        <v>446</v>
      </c>
      <c r="B965" t="s">
        <v>301</v>
      </c>
      <c r="C965" t="s">
        <v>54</v>
      </c>
      <c r="D965" t="s">
        <v>161</v>
      </c>
      <c r="E965" t="s">
        <v>162</v>
      </c>
      <c r="F965" t="s">
        <v>163</v>
      </c>
    </row>
    <row r="966" spans="1:6" x14ac:dyDescent="0.2">
      <c r="A966" t="s">
        <v>446</v>
      </c>
      <c r="B966" t="s">
        <v>301</v>
      </c>
      <c r="C966" t="s">
        <v>68</v>
      </c>
      <c r="D966" t="s">
        <v>277</v>
      </c>
      <c r="E966" t="s">
        <v>278</v>
      </c>
      <c r="F966" t="s">
        <v>78</v>
      </c>
    </row>
    <row r="967" spans="1:6" x14ac:dyDescent="0.2">
      <c r="A967" t="s">
        <v>446</v>
      </c>
      <c r="B967" t="s">
        <v>301</v>
      </c>
      <c r="C967" t="s">
        <v>50</v>
      </c>
      <c r="D967" t="s">
        <v>125</v>
      </c>
      <c r="E967" t="s">
        <v>126</v>
      </c>
      <c r="F967" t="s">
        <v>78</v>
      </c>
    </row>
    <row r="968" spans="1:6" x14ac:dyDescent="0.2">
      <c r="A968" t="s">
        <v>446</v>
      </c>
      <c r="B968" t="s">
        <v>301</v>
      </c>
      <c r="C968" t="s">
        <v>50</v>
      </c>
      <c r="D968" t="s">
        <v>135</v>
      </c>
      <c r="E968" t="s">
        <v>136</v>
      </c>
      <c r="F968" t="s">
        <v>78</v>
      </c>
    </row>
    <row r="969" spans="1:6" x14ac:dyDescent="0.2">
      <c r="A969" t="s">
        <v>447</v>
      </c>
      <c r="B969" t="s">
        <v>329</v>
      </c>
      <c r="C969" t="s">
        <v>66</v>
      </c>
      <c r="D969" t="s">
        <v>267</v>
      </c>
      <c r="E969" t="s">
        <v>268</v>
      </c>
      <c r="F969" t="s">
        <v>78</v>
      </c>
    </row>
    <row r="970" spans="1:6" x14ac:dyDescent="0.2">
      <c r="A970" t="s">
        <v>447</v>
      </c>
      <c r="B970" t="s">
        <v>329</v>
      </c>
      <c r="C970" t="s">
        <v>66</v>
      </c>
      <c r="D970" t="s">
        <v>269</v>
      </c>
      <c r="E970" t="s">
        <v>270</v>
      </c>
      <c r="F970" t="s">
        <v>271</v>
      </c>
    </row>
    <row r="971" spans="1:6" x14ac:dyDescent="0.2">
      <c r="A971" t="s">
        <v>447</v>
      </c>
      <c r="B971" t="s">
        <v>329</v>
      </c>
      <c r="C971" t="s">
        <v>62</v>
      </c>
      <c r="D971" t="s">
        <v>235</v>
      </c>
      <c r="E971" t="s">
        <v>236</v>
      </c>
      <c r="F971" t="s">
        <v>237</v>
      </c>
    </row>
    <row r="972" spans="1:6" x14ac:dyDescent="0.2">
      <c r="A972" t="s">
        <v>447</v>
      </c>
      <c r="B972" t="s">
        <v>329</v>
      </c>
      <c r="C972" t="s">
        <v>62</v>
      </c>
      <c r="D972" t="s">
        <v>240</v>
      </c>
      <c r="E972" t="s">
        <v>241</v>
      </c>
      <c r="F972" t="s">
        <v>242</v>
      </c>
    </row>
    <row r="973" spans="1:6" x14ac:dyDescent="0.2">
      <c r="A973" t="s">
        <v>447</v>
      </c>
      <c r="B973" t="s">
        <v>329</v>
      </c>
      <c r="C973" t="s">
        <v>62</v>
      </c>
      <c r="D973" t="s">
        <v>243</v>
      </c>
      <c r="E973" t="s">
        <v>244</v>
      </c>
      <c r="F973" t="s">
        <v>245</v>
      </c>
    </row>
    <row r="974" spans="1:6" x14ac:dyDescent="0.2">
      <c r="A974" t="s">
        <v>447</v>
      </c>
      <c r="B974" t="s">
        <v>329</v>
      </c>
      <c r="C974" t="s">
        <v>64</v>
      </c>
      <c r="D974" t="s">
        <v>254</v>
      </c>
      <c r="E974" t="s">
        <v>255</v>
      </c>
      <c r="F974" t="s">
        <v>78</v>
      </c>
    </row>
    <row r="975" spans="1:6" x14ac:dyDescent="0.2">
      <c r="A975" t="s">
        <v>447</v>
      </c>
      <c r="B975" t="s">
        <v>329</v>
      </c>
      <c r="C975" t="s">
        <v>64</v>
      </c>
      <c r="D975" t="s">
        <v>252</v>
      </c>
      <c r="E975" t="s">
        <v>253</v>
      </c>
      <c r="F975" t="s">
        <v>78</v>
      </c>
    </row>
    <row r="976" spans="1:6" x14ac:dyDescent="0.2">
      <c r="A976" t="s">
        <v>447</v>
      </c>
      <c r="B976" t="s">
        <v>329</v>
      </c>
      <c r="C976" t="s">
        <v>64</v>
      </c>
      <c r="D976" t="s">
        <v>256</v>
      </c>
      <c r="E976" t="s">
        <v>257</v>
      </c>
      <c r="F976" t="s">
        <v>258</v>
      </c>
    </row>
    <row r="977" spans="1:6" x14ac:dyDescent="0.2">
      <c r="A977" t="s">
        <v>447</v>
      </c>
      <c r="B977" t="s">
        <v>329</v>
      </c>
      <c r="C977" t="s">
        <v>52</v>
      </c>
      <c r="D977" t="s">
        <v>142</v>
      </c>
      <c r="E977" t="s">
        <v>143</v>
      </c>
      <c r="F977" t="s">
        <v>144</v>
      </c>
    </row>
    <row r="978" spans="1:6" x14ac:dyDescent="0.2">
      <c r="A978" t="s">
        <v>447</v>
      </c>
      <c r="B978" t="s">
        <v>329</v>
      </c>
      <c r="C978" t="s">
        <v>48</v>
      </c>
      <c r="D978" t="s">
        <v>116</v>
      </c>
      <c r="E978" t="s">
        <v>117</v>
      </c>
      <c r="F978" t="s">
        <v>118</v>
      </c>
    </row>
    <row r="979" spans="1:6" x14ac:dyDescent="0.2">
      <c r="A979" t="s">
        <v>447</v>
      </c>
      <c r="B979" t="s">
        <v>329</v>
      </c>
      <c r="C979" t="s">
        <v>48</v>
      </c>
      <c r="D979" t="s">
        <v>107</v>
      </c>
      <c r="E979" t="s">
        <v>108</v>
      </c>
      <c r="F979" t="s">
        <v>109</v>
      </c>
    </row>
    <row r="980" spans="1:6" x14ac:dyDescent="0.2">
      <c r="A980" t="s">
        <v>447</v>
      </c>
      <c r="B980" t="s">
        <v>329</v>
      </c>
      <c r="C980" t="s">
        <v>48</v>
      </c>
      <c r="D980" t="s">
        <v>102</v>
      </c>
      <c r="E980" t="s">
        <v>103</v>
      </c>
      <c r="F980" t="s">
        <v>96</v>
      </c>
    </row>
    <row r="981" spans="1:6" x14ac:dyDescent="0.2">
      <c r="A981" t="s">
        <v>448</v>
      </c>
      <c r="B981" t="s">
        <v>349</v>
      </c>
      <c r="C981" t="s">
        <v>46</v>
      </c>
      <c r="D981" t="s">
        <v>97</v>
      </c>
      <c r="E981" t="s">
        <v>98</v>
      </c>
      <c r="F981" t="s">
        <v>99</v>
      </c>
    </row>
    <row r="982" spans="1:6" x14ac:dyDescent="0.2">
      <c r="A982" t="s">
        <v>448</v>
      </c>
      <c r="B982" t="s">
        <v>349</v>
      </c>
      <c r="C982" t="s">
        <v>46</v>
      </c>
      <c r="D982" t="s">
        <v>79</v>
      </c>
      <c r="E982" t="s">
        <v>80</v>
      </c>
      <c r="F982" t="s">
        <v>81</v>
      </c>
    </row>
    <row r="983" spans="1:6" x14ac:dyDescent="0.2">
      <c r="A983" t="s">
        <v>448</v>
      </c>
      <c r="B983" t="s">
        <v>349</v>
      </c>
      <c r="C983" t="s">
        <v>48</v>
      </c>
      <c r="D983" t="s">
        <v>107</v>
      </c>
      <c r="E983" t="s">
        <v>108</v>
      </c>
      <c r="F983" t="s">
        <v>109</v>
      </c>
    </row>
    <row r="984" spans="1:6" x14ac:dyDescent="0.2">
      <c r="A984" t="s">
        <v>448</v>
      </c>
      <c r="B984" t="s">
        <v>349</v>
      </c>
      <c r="C984" t="s">
        <v>48</v>
      </c>
      <c r="D984" t="s">
        <v>104</v>
      </c>
      <c r="E984" t="s">
        <v>105</v>
      </c>
      <c r="F984" t="s">
        <v>106</v>
      </c>
    </row>
    <row r="985" spans="1:6" x14ac:dyDescent="0.2">
      <c r="A985" t="s">
        <v>448</v>
      </c>
      <c r="B985" t="s">
        <v>349</v>
      </c>
      <c r="C985" t="s">
        <v>60</v>
      </c>
      <c r="D985" t="s">
        <v>227</v>
      </c>
      <c r="E985" t="s">
        <v>228</v>
      </c>
      <c r="F985" t="s">
        <v>229</v>
      </c>
    </row>
    <row r="986" spans="1:6" x14ac:dyDescent="0.2">
      <c r="A986" t="s">
        <v>448</v>
      </c>
      <c r="B986" t="s">
        <v>349</v>
      </c>
      <c r="C986" t="s">
        <v>60</v>
      </c>
      <c r="D986" t="s">
        <v>221</v>
      </c>
      <c r="E986" t="s">
        <v>222</v>
      </c>
      <c r="F986" t="s">
        <v>223</v>
      </c>
    </row>
    <row r="987" spans="1:6" x14ac:dyDescent="0.2">
      <c r="A987" t="s">
        <v>448</v>
      </c>
      <c r="B987" t="s">
        <v>349</v>
      </c>
      <c r="C987" t="s">
        <v>50</v>
      </c>
      <c r="D987" t="s">
        <v>125</v>
      </c>
      <c r="E987" t="s">
        <v>126</v>
      </c>
      <c r="F987" t="s">
        <v>78</v>
      </c>
    </row>
    <row r="988" spans="1:6" x14ac:dyDescent="0.2">
      <c r="A988" t="s">
        <v>448</v>
      </c>
      <c r="B988" t="s">
        <v>349</v>
      </c>
      <c r="C988" t="s">
        <v>50</v>
      </c>
      <c r="D988" t="s">
        <v>127</v>
      </c>
      <c r="E988" t="s">
        <v>128</v>
      </c>
      <c r="F988" t="s">
        <v>129</v>
      </c>
    </row>
    <row r="989" spans="1:6" x14ac:dyDescent="0.2">
      <c r="A989" t="s">
        <v>448</v>
      </c>
      <c r="B989" t="s">
        <v>349</v>
      </c>
      <c r="C989" t="s">
        <v>50</v>
      </c>
      <c r="D989" t="s">
        <v>119</v>
      </c>
      <c r="E989" t="s">
        <v>120</v>
      </c>
      <c r="F989" t="s">
        <v>121</v>
      </c>
    </row>
    <row r="990" spans="1:6" x14ac:dyDescent="0.2">
      <c r="A990" t="s">
        <v>448</v>
      </c>
      <c r="B990" t="s">
        <v>349</v>
      </c>
      <c r="C990" t="s">
        <v>68</v>
      </c>
      <c r="D990" t="s">
        <v>277</v>
      </c>
      <c r="E990" t="s">
        <v>278</v>
      </c>
      <c r="F990" t="s">
        <v>78</v>
      </c>
    </row>
    <row r="991" spans="1:6" x14ac:dyDescent="0.2">
      <c r="A991" t="s">
        <v>448</v>
      </c>
      <c r="B991" t="s">
        <v>349</v>
      </c>
      <c r="C991" t="s">
        <v>68</v>
      </c>
      <c r="D991" t="s">
        <v>279</v>
      </c>
      <c r="E991" t="s">
        <v>280</v>
      </c>
      <c r="F991" t="s">
        <v>281</v>
      </c>
    </row>
    <row r="992" spans="1:6" x14ac:dyDescent="0.2">
      <c r="A992" t="s">
        <v>450</v>
      </c>
      <c r="B992" t="s">
        <v>343</v>
      </c>
      <c r="C992" t="s">
        <v>64</v>
      </c>
      <c r="D992" t="s">
        <v>246</v>
      </c>
      <c r="E992" t="s">
        <v>247</v>
      </c>
      <c r="F992" t="s">
        <v>248</v>
      </c>
    </row>
    <row r="993" spans="1:6" x14ac:dyDescent="0.2">
      <c r="A993" t="s">
        <v>450</v>
      </c>
      <c r="B993" t="s">
        <v>343</v>
      </c>
      <c r="C993" t="s">
        <v>64</v>
      </c>
      <c r="D993" t="s">
        <v>249</v>
      </c>
      <c r="E993" t="s">
        <v>250</v>
      </c>
      <c r="F993" t="s">
        <v>251</v>
      </c>
    </row>
    <row r="994" spans="1:6" x14ac:dyDescent="0.2">
      <c r="A994" t="s">
        <v>450</v>
      </c>
      <c r="B994" t="s">
        <v>343</v>
      </c>
      <c r="C994" t="s">
        <v>58</v>
      </c>
      <c r="D994" t="s">
        <v>210</v>
      </c>
      <c r="E994" t="s">
        <v>211</v>
      </c>
      <c r="F994" t="s">
        <v>209</v>
      </c>
    </row>
    <row r="995" spans="1:6" x14ac:dyDescent="0.2">
      <c r="A995" t="s">
        <v>450</v>
      </c>
      <c r="B995" t="s">
        <v>343</v>
      </c>
      <c r="C995" t="s">
        <v>58</v>
      </c>
      <c r="D995" t="s">
        <v>207</v>
      </c>
      <c r="E995" t="s">
        <v>208</v>
      </c>
      <c r="F995" t="s">
        <v>209</v>
      </c>
    </row>
    <row r="996" spans="1:6" x14ac:dyDescent="0.2">
      <c r="A996" t="s">
        <v>450</v>
      </c>
      <c r="B996" t="s">
        <v>343</v>
      </c>
      <c r="C996" t="s">
        <v>58</v>
      </c>
      <c r="D996" t="s">
        <v>198</v>
      </c>
      <c r="E996" t="s">
        <v>199</v>
      </c>
      <c r="F996" t="s">
        <v>200</v>
      </c>
    </row>
    <row r="997" spans="1:6" x14ac:dyDescent="0.2">
      <c r="A997" t="s">
        <v>450</v>
      </c>
      <c r="B997" t="s">
        <v>343</v>
      </c>
      <c r="C997" t="s">
        <v>56</v>
      </c>
      <c r="D997" t="s">
        <v>188</v>
      </c>
      <c r="E997" t="s">
        <v>189</v>
      </c>
      <c r="F997" t="s">
        <v>190</v>
      </c>
    </row>
    <row r="998" spans="1:6" x14ac:dyDescent="0.2">
      <c r="A998" t="s">
        <v>450</v>
      </c>
      <c r="B998" t="s">
        <v>343</v>
      </c>
      <c r="C998" t="s">
        <v>56</v>
      </c>
      <c r="D998" t="s">
        <v>180</v>
      </c>
      <c r="E998" t="s">
        <v>181</v>
      </c>
      <c r="F998" t="s">
        <v>182</v>
      </c>
    </row>
    <row r="999" spans="1:6" x14ac:dyDescent="0.2">
      <c r="A999" t="s">
        <v>450</v>
      </c>
      <c r="B999" t="s">
        <v>343</v>
      </c>
      <c r="C999" t="s">
        <v>56</v>
      </c>
      <c r="D999" t="s">
        <v>195</v>
      </c>
      <c r="E999" t="s">
        <v>196</v>
      </c>
      <c r="F999" t="s">
        <v>197</v>
      </c>
    </row>
    <row r="1000" spans="1:6" x14ac:dyDescent="0.2">
      <c r="A1000" t="s">
        <v>450</v>
      </c>
      <c r="B1000" t="s">
        <v>343</v>
      </c>
      <c r="C1000" t="s">
        <v>54</v>
      </c>
      <c r="D1000" t="s">
        <v>161</v>
      </c>
      <c r="E1000" t="s">
        <v>162</v>
      </c>
      <c r="F1000" t="s">
        <v>163</v>
      </c>
    </row>
    <row r="1001" spans="1:6" x14ac:dyDescent="0.2">
      <c r="A1001" t="s">
        <v>450</v>
      </c>
      <c r="B1001" t="s">
        <v>343</v>
      </c>
      <c r="C1001" t="s">
        <v>54</v>
      </c>
      <c r="D1001" t="s">
        <v>178</v>
      </c>
      <c r="E1001" t="s">
        <v>179</v>
      </c>
      <c r="F1001" t="s">
        <v>96</v>
      </c>
    </row>
    <row r="1002" spans="1:6" x14ac:dyDescent="0.2">
      <c r="A1002" t="s">
        <v>450</v>
      </c>
      <c r="B1002" t="s">
        <v>343</v>
      </c>
      <c r="C1002" t="s">
        <v>52</v>
      </c>
      <c r="D1002" t="s">
        <v>149</v>
      </c>
      <c r="E1002" t="s">
        <v>150</v>
      </c>
      <c r="F1002" t="s">
        <v>78</v>
      </c>
    </row>
    <row r="1003" spans="1:6" x14ac:dyDescent="0.2">
      <c r="A1003" t="s">
        <v>450</v>
      </c>
      <c r="B1003" t="s">
        <v>343</v>
      </c>
      <c r="C1003" t="s">
        <v>52</v>
      </c>
      <c r="D1003" t="s">
        <v>156</v>
      </c>
      <c r="E1003" t="s">
        <v>157</v>
      </c>
      <c r="F1003" t="s">
        <v>78</v>
      </c>
    </row>
    <row r="1004" spans="1:6" x14ac:dyDescent="0.2">
      <c r="A1004" t="s">
        <v>451</v>
      </c>
      <c r="B1004" t="s">
        <v>380</v>
      </c>
      <c r="C1004" t="s">
        <v>62</v>
      </c>
      <c r="D1004" t="s">
        <v>240</v>
      </c>
      <c r="E1004" t="s">
        <v>241</v>
      </c>
      <c r="F1004" t="s">
        <v>242</v>
      </c>
    </row>
    <row r="1005" spans="1:6" x14ac:dyDescent="0.2">
      <c r="A1005" t="s">
        <v>451</v>
      </c>
      <c r="B1005" t="s">
        <v>380</v>
      </c>
      <c r="C1005" t="s">
        <v>62</v>
      </c>
      <c r="D1005" t="s">
        <v>233</v>
      </c>
      <c r="E1005" t="s">
        <v>234</v>
      </c>
      <c r="F1005" t="s">
        <v>78</v>
      </c>
    </row>
    <row r="1006" spans="1:6" x14ac:dyDescent="0.2">
      <c r="A1006" t="s">
        <v>451</v>
      </c>
      <c r="B1006" t="s">
        <v>380</v>
      </c>
      <c r="C1006" t="s">
        <v>46</v>
      </c>
      <c r="D1006" t="s">
        <v>90</v>
      </c>
      <c r="E1006" t="s">
        <v>91</v>
      </c>
      <c r="F1006" t="s">
        <v>78</v>
      </c>
    </row>
    <row r="1007" spans="1:6" x14ac:dyDescent="0.2">
      <c r="A1007" t="s">
        <v>451</v>
      </c>
      <c r="B1007" t="s">
        <v>380</v>
      </c>
      <c r="C1007" t="s">
        <v>46</v>
      </c>
      <c r="D1007" t="s">
        <v>92</v>
      </c>
      <c r="E1007" t="s">
        <v>93</v>
      </c>
      <c r="F1007" t="s">
        <v>78</v>
      </c>
    </row>
    <row r="1008" spans="1:6" x14ac:dyDescent="0.2">
      <c r="A1008" t="s">
        <v>451</v>
      </c>
      <c r="B1008" t="s">
        <v>380</v>
      </c>
      <c r="C1008" t="s">
        <v>66</v>
      </c>
      <c r="D1008" t="s">
        <v>264</v>
      </c>
      <c r="E1008" t="s">
        <v>265</v>
      </c>
      <c r="F1008" t="s">
        <v>266</v>
      </c>
    </row>
    <row r="1009" spans="1:6" x14ac:dyDescent="0.2">
      <c r="A1009" t="s">
        <v>451</v>
      </c>
      <c r="B1009" t="s">
        <v>380</v>
      </c>
      <c r="C1009" t="s">
        <v>56</v>
      </c>
      <c r="D1009" t="s">
        <v>185</v>
      </c>
      <c r="E1009" t="s">
        <v>186</v>
      </c>
      <c r="F1009" t="s">
        <v>187</v>
      </c>
    </row>
    <row r="1010" spans="1:6" x14ac:dyDescent="0.2">
      <c r="A1010" t="s">
        <v>451</v>
      </c>
      <c r="B1010" t="s">
        <v>380</v>
      </c>
      <c r="C1010" t="s">
        <v>56</v>
      </c>
      <c r="D1010" t="s">
        <v>195</v>
      </c>
      <c r="E1010" t="s">
        <v>196</v>
      </c>
      <c r="F1010" t="s">
        <v>197</v>
      </c>
    </row>
    <row r="1011" spans="1:6" x14ac:dyDescent="0.2">
      <c r="A1011" t="s">
        <v>451</v>
      </c>
      <c r="B1011" t="s">
        <v>380</v>
      </c>
      <c r="C1011" t="s">
        <v>54</v>
      </c>
      <c r="D1011" t="s">
        <v>161</v>
      </c>
      <c r="E1011" t="s">
        <v>162</v>
      </c>
      <c r="F1011" t="s">
        <v>163</v>
      </c>
    </row>
    <row r="1012" spans="1:6" x14ac:dyDescent="0.2">
      <c r="A1012" t="s">
        <v>451</v>
      </c>
      <c r="B1012" t="s">
        <v>380</v>
      </c>
      <c r="C1012" t="s">
        <v>54</v>
      </c>
      <c r="D1012" t="s">
        <v>173</v>
      </c>
      <c r="E1012" t="s">
        <v>174</v>
      </c>
      <c r="F1012" t="s">
        <v>175</v>
      </c>
    </row>
    <row r="1013" spans="1:6" x14ac:dyDescent="0.2">
      <c r="A1013" t="s">
        <v>451</v>
      </c>
      <c r="B1013" t="s">
        <v>380</v>
      </c>
      <c r="C1013" t="s">
        <v>54</v>
      </c>
      <c r="D1013" t="s">
        <v>164</v>
      </c>
      <c r="E1013" t="s">
        <v>165</v>
      </c>
      <c r="F1013" t="s">
        <v>166</v>
      </c>
    </row>
    <row r="1014" spans="1:6" x14ac:dyDescent="0.2">
      <c r="A1014" t="s">
        <v>452</v>
      </c>
      <c r="B1014" t="s">
        <v>377</v>
      </c>
      <c r="C1014" t="s">
        <v>58</v>
      </c>
      <c r="D1014" t="s">
        <v>198</v>
      </c>
      <c r="E1014" t="s">
        <v>199</v>
      </c>
      <c r="F1014" t="s">
        <v>200</v>
      </c>
    </row>
    <row r="1015" spans="1:6" x14ac:dyDescent="0.2">
      <c r="A1015" t="s">
        <v>452</v>
      </c>
      <c r="B1015" t="s">
        <v>377</v>
      </c>
      <c r="C1015" t="s">
        <v>58</v>
      </c>
      <c r="D1015" t="s">
        <v>212</v>
      </c>
      <c r="E1015" t="s">
        <v>213</v>
      </c>
      <c r="F1015" t="s">
        <v>214</v>
      </c>
    </row>
    <row r="1016" spans="1:6" x14ac:dyDescent="0.2">
      <c r="A1016" t="s">
        <v>452</v>
      </c>
      <c r="B1016" t="s">
        <v>377</v>
      </c>
      <c r="C1016" t="s">
        <v>46</v>
      </c>
      <c r="D1016" t="s">
        <v>90</v>
      </c>
      <c r="E1016" t="s">
        <v>91</v>
      </c>
      <c r="F1016" t="s">
        <v>78</v>
      </c>
    </row>
    <row r="1017" spans="1:6" x14ac:dyDescent="0.2">
      <c r="A1017" t="s">
        <v>452</v>
      </c>
      <c r="B1017" t="s">
        <v>377</v>
      </c>
      <c r="C1017" t="s">
        <v>46</v>
      </c>
      <c r="D1017" t="s">
        <v>94</v>
      </c>
      <c r="E1017" t="s">
        <v>95</v>
      </c>
      <c r="F1017" t="s">
        <v>96</v>
      </c>
    </row>
    <row r="1018" spans="1:6" x14ac:dyDescent="0.2">
      <c r="A1018" t="s">
        <v>452</v>
      </c>
      <c r="B1018" t="s">
        <v>377</v>
      </c>
      <c r="C1018" t="s">
        <v>46</v>
      </c>
      <c r="D1018" t="s">
        <v>76</v>
      </c>
      <c r="E1018" t="s">
        <v>77</v>
      </c>
      <c r="F1018" t="s">
        <v>78</v>
      </c>
    </row>
    <row r="1019" spans="1:6" x14ac:dyDescent="0.2">
      <c r="A1019" t="s">
        <v>452</v>
      </c>
      <c r="B1019" t="s">
        <v>377</v>
      </c>
      <c r="C1019" t="s">
        <v>64</v>
      </c>
      <c r="D1019" t="s">
        <v>249</v>
      </c>
      <c r="E1019" t="s">
        <v>250</v>
      </c>
      <c r="F1019" t="s">
        <v>251</v>
      </c>
    </row>
    <row r="1020" spans="1:6" x14ac:dyDescent="0.2">
      <c r="A1020" t="s">
        <v>452</v>
      </c>
      <c r="B1020" t="s">
        <v>377</v>
      </c>
      <c r="C1020" t="s">
        <v>52</v>
      </c>
      <c r="D1020" t="s">
        <v>158</v>
      </c>
      <c r="E1020" t="s">
        <v>159</v>
      </c>
      <c r="F1020" t="s">
        <v>160</v>
      </c>
    </row>
    <row r="1021" spans="1:6" x14ac:dyDescent="0.2">
      <c r="A1021" t="s">
        <v>452</v>
      </c>
      <c r="B1021" t="s">
        <v>377</v>
      </c>
      <c r="C1021" t="s">
        <v>52</v>
      </c>
      <c r="D1021" t="s">
        <v>142</v>
      </c>
      <c r="E1021" t="s">
        <v>143</v>
      </c>
      <c r="F1021" t="s">
        <v>144</v>
      </c>
    </row>
    <row r="1022" spans="1:6" x14ac:dyDescent="0.2">
      <c r="A1022" t="s">
        <v>452</v>
      </c>
      <c r="B1022" t="s">
        <v>377</v>
      </c>
      <c r="C1022" t="s">
        <v>50</v>
      </c>
      <c r="D1022" t="s">
        <v>125</v>
      </c>
      <c r="E1022" t="s">
        <v>126</v>
      </c>
      <c r="F1022" t="s">
        <v>78</v>
      </c>
    </row>
    <row r="1023" spans="1:6" x14ac:dyDescent="0.2">
      <c r="A1023" t="s">
        <v>452</v>
      </c>
      <c r="B1023" t="s">
        <v>377</v>
      </c>
      <c r="C1023" t="s">
        <v>50</v>
      </c>
      <c r="D1023" t="s">
        <v>127</v>
      </c>
      <c r="E1023" t="s">
        <v>128</v>
      </c>
      <c r="F1023" t="s">
        <v>129</v>
      </c>
    </row>
    <row r="1024" spans="1:6" x14ac:dyDescent="0.2">
      <c r="A1024" t="s">
        <v>452</v>
      </c>
      <c r="B1024" t="s">
        <v>377</v>
      </c>
      <c r="C1024" t="s">
        <v>50</v>
      </c>
      <c r="D1024" t="s">
        <v>132</v>
      </c>
      <c r="E1024" t="s">
        <v>133</v>
      </c>
      <c r="F1024" t="s">
        <v>134</v>
      </c>
    </row>
    <row r="1025" spans="1:6" x14ac:dyDescent="0.2">
      <c r="A1025" t="s">
        <v>453</v>
      </c>
      <c r="B1025" t="s">
        <v>393</v>
      </c>
      <c r="C1025" t="s">
        <v>46</v>
      </c>
      <c r="D1025" t="s">
        <v>92</v>
      </c>
      <c r="E1025" t="s">
        <v>93</v>
      </c>
      <c r="F1025" t="s">
        <v>78</v>
      </c>
    </row>
    <row r="1026" spans="1:6" x14ac:dyDescent="0.2">
      <c r="A1026" t="s">
        <v>453</v>
      </c>
      <c r="B1026" t="s">
        <v>393</v>
      </c>
      <c r="C1026" t="s">
        <v>46</v>
      </c>
      <c r="D1026" t="s">
        <v>97</v>
      </c>
      <c r="E1026" t="s">
        <v>98</v>
      </c>
      <c r="F1026" t="s">
        <v>99</v>
      </c>
    </row>
    <row r="1027" spans="1:6" x14ac:dyDescent="0.2">
      <c r="A1027" t="s">
        <v>453</v>
      </c>
      <c r="B1027" t="s">
        <v>393</v>
      </c>
      <c r="C1027" t="s">
        <v>46</v>
      </c>
      <c r="D1027" t="s">
        <v>87</v>
      </c>
      <c r="E1027" t="s">
        <v>88</v>
      </c>
      <c r="F1027" t="s">
        <v>89</v>
      </c>
    </row>
    <row r="1028" spans="1:6" x14ac:dyDescent="0.2">
      <c r="A1028" t="s">
        <v>453</v>
      </c>
      <c r="B1028" t="s">
        <v>393</v>
      </c>
      <c r="C1028" t="s">
        <v>68</v>
      </c>
      <c r="D1028" t="s">
        <v>285</v>
      </c>
      <c r="E1028" t="s">
        <v>286</v>
      </c>
      <c r="F1028" t="s">
        <v>287</v>
      </c>
    </row>
    <row r="1029" spans="1:6" x14ac:dyDescent="0.2">
      <c r="A1029" t="s">
        <v>453</v>
      </c>
      <c r="B1029" t="s">
        <v>393</v>
      </c>
      <c r="C1029" t="s">
        <v>64</v>
      </c>
      <c r="D1029" t="s">
        <v>254</v>
      </c>
      <c r="E1029" t="s">
        <v>255</v>
      </c>
      <c r="F1029" t="s">
        <v>78</v>
      </c>
    </row>
    <row r="1030" spans="1:6" x14ac:dyDescent="0.2">
      <c r="A1030" t="s">
        <v>453</v>
      </c>
      <c r="B1030" t="s">
        <v>393</v>
      </c>
      <c r="C1030" t="s">
        <v>64</v>
      </c>
      <c r="D1030" t="s">
        <v>249</v>
      </c>
      <c r="E1030" t="s">
        <v>250</v>
      </c>
      <c r="F1030" t="s">
        <v>251</v>
      </c>
    </row>
    <row r="1031" spans="1:6" x14ac:dyDescent="0.2">
      <c r="A1031" t="s">
        <v>453</v>
      </c>
      <c r="B1031" t="s">
        <v>393</v>
      </c>
      <c r="C1031" t="s">
        <v>48</v>
      </c>
      <c r="D1031" t="s">
        <v>113</v>
      </c>
      <c r="E1031" t="s">
        <v>114</v>
      </c>
      <c r="F1031" t="s">
        <v>115</v>
      </c>
    </row>
    <row r="1032" spans="1:6" x14ac:dyDescent="0.2">
      <c r="A1032" t="s">
        <v>453</v>
      </c>
      <c r="B1032" t="s">
        <v>393</v>
      </c>
      <c r="C1032" t="s">
        <v>48</v>
      </c>
      <c r="D1032" t="s">
        <v>100</v>
      </c>
      <c r="E1032" t="s">
        <v>101</v>
      </c>
      <c r="F1032" t="s">
        <v>78</v>
      </c>
    </row>
    <row r="1033" spans="1:6" x14ac:dyDescent="0.2">
      <c r="A1033" t="s">
        <v>453</v>
      </c>
      <c r="B1033" t="s">
        <v>393</v>
      </c>
      <c r="C1033" t="s">
        <v>48</v>
      </c>
      <c r="D1033" t="s">
        <v>110</v>
      </c>
      <c r="E1033" t="s">
        <v>111</v>
      </c>
      <c r="F1033" t="s">
        <v>112</v>
      </c>
    </row>
    <row r="1034" spans="1:6" x14ac:dyDescent="0.2">
      <c r="A1034" t="s">
        <v>453</v>
      </c>
      <c r="B1034" t="s">
        <v>393</v>
      </c>
      <c r="C1034" t="s">
        <v>60</v>
      </c>
      <c r="D1034" t="s">
        <v>221</v>
      </c>
      <c r="E1034" t="s">
        <v>222</v>
      </c>
      <c r="F1034" t="s">
        <v>223</v>
      </c>
    </row>
    <row r="1035" spans="1:6" x14ac:dyDescent="0.2">
      <c r="A1035" t="s">
        <v>453</v>
      </c>
      <c r="B1035" t="s">
        <v>393</v>
      </c>
      <c r="C1035" t="s">
        <v>60</v>
      </c>
      <c r="D1035" t="s">
        <v>224</v>
      </c>
      <c r="E1035" t="s">
        <v>225</v>
      </c>
      <c r="F1035" t="s">
        <v>226</v>
      </c>
    </row>
    <row r="1036" spans="1:6" x14ac:dyDescent="0.2">
      <c r="A1036" t="s">
        <v>454</v>
      </c>
      <c r="B1036" t="s">
        <v>301</v>
      </c>
      <c r="C1036" t="s">
        <v>56</v>
      </c>
      <c r="D1036" t="s">
        <v>183</v>
      </c>
      <c r="E1036" t="s">
        <v>184</v>
      </c>
      <c r="F1036" t="s">
        <v>182</v>
      </c>
    </row>
    <row r="1037" spans="1:6" x14ac:dyDescent="0.2">
      <c r="A1037" t="s">
        <v>454</v>
      </c>
      <c r="B1037" t="s">
        <v>301</v>
      </c>
      <c r="C1037" t="s">
        <v>56</v>
      </c>
      <c r="D1037" t="s">
        <v>195</v>
      </c>
      <c r="E1037" t="s">
        <v>196</v>
      </c>
      <c r="F1037" t="s">
        <v>197</v>
      </c>
    </row>
    <row r="1038" spans="1:6" x14ac:dyDescent="0.2">
      <c r="A1038" t="s">
        <v>454</v>
      </c>
      <c r="B1038" t="s">
        <v>301</v>
      </c>
      <c r="C1038" t="s">
        <v>56</v>
      </c>
      <c r="D1038" t="s">
        <v>185</v>
      </c>
      <c r="E1038" t="s">
        <v>186</v>
      </c>
      <c r="F1038" t="s">
        <v>187</v>
      </c>
    </row>
    <row r="1039" spans="1:6" x14ac:dyDescent="0.2">
      <c r="A1039" t="s">
        <v>454</v>
      </c>
      <c r="B1039" t="s">
        <v>301</v>
      </c>
      <c r="C1039" t="s">
        <v>46</v>
      </c>
      <c r="D1039" t="s">
        <v>87</v>
      </c>
      <c r="E1039" t="s">
        <v>88</v>
      </c>
      <c r="F1039" t="s">
        <v>89</v>
      </c>
    </row>
    <row r="1040" spans="1:6" x14ac:dyDescent="0.2">
      <c r="A1040" t="s">
        <v>454</v>
      </c>
      <c r="B1040" t="s">
        <v>301</v>
      </c>
      <c r="C1040" t="s">
        <v>68</v>
      </c>
      <c r="D1040" t="s">
        <v>277</v>
      </c>
      <c r="E1040" t="s">
        <v>278</v>
      </c>
      <c r="F1040" t="s">
        <v>78</v>
      </c>
    </row>
    <row r="1041" spans="1:6" x14ac:dyDescent="0.2">
      <c r="A1041" t="s">
        <v>454</v>
      </c>
      <c r="B1041" t="s">
        <v>301</v>
      </c>
      <c r="C1041" t="s">
        <v>68</v>
      </c>
      <c r="D1041" t="s">
        <v>288</v>
      </c>
      <c r="E1041" t="s">
        <v>289</v>
      </c>
      <c r="F1041" t="s">
        <v>274</v>
      </c>
    </row>
    <row r="1042" spans="1:6" x14ac:dyDescent="0.2">
      <c r="A1042" t="s">
        <v>454</v>
      </c>
      <c r="B1042" t="s">
        <v>301</v>
      </c>
      <c r="C1042" t="s">
        <v>60</v>
      </c>
      <c r="D1042" t="s">
        <v>230</v>
      </c>
      <c r="E1042" t="s">
        <v>231</v>
      </c>
      <c r="F1042" t="s">
        <v>232</v>
      </c>
    </row>
    <row r="1043" spans="1:6" x14ac:dyDescent="0.2">
      <c r="A1043" t="s">
        <v>454</v>
      </c>
      <c r="B1043" t="s">
        <v>301</v>
      </c>
      <c r="C1043" t="s">
        <v>60</v>
      </c>
      <c r="D1043" t="s">
        <v>224</v>
      </c>
      <c r="E1043" t="s">
        <v>225</v>
      </c>
      <c r="F1043" t="s">
        <v>226</v>
      </c>
    </row>
    <row r="1044" spans="1:6" x14ac:dyDescent="0.2">
      <c r="A1044" t="s">
        <v>454</v>
      </c>
      <c r="B1044" t="s">
        <v>301</v>
      </c>
      <c r="C1044" t="s">
        <v>62</v>
      </c>
      <c r="D1044" t="s">
        <v>243</v>
      </c>
      <c r="E1044" t="s">
        <v>244</v>
      </c>
      <c r="F1044" t="s">
        <v>245</v>
      </c>
    </row>
    <row r="1045" spans="1:6" x14ac:dyDescent="0.2">
      <c r="A1045" t="s">
        <v>454</v>
      </c>
      <c r="B1045" t="s">
        <v>301</v>
      </c>
      <c r="C1045" t="s">
        <v>62</v>
      </c>
      <c r="D1045" t="s">
        <v>235</v>
      </c>
      <c r="E1045" t="s">
        <v>236</v>
      </c>
      <c r="F1045" t="s">
        <v>237</v>
      </c>
    </row>
    <row r="1046" spans="1:6" x14ac:dyDescent="0.2">
      <c r="A1046" t="s">
        <v>454</v>
      </c>
      <c r="B1046" t="s">
        <v>301</v>
      </c>
      <c r="C1046" t="s">
        <v>62</v>
      </c>
      <c r="D1046" t="s">
        <v>238</v>
      </c>
      <c r="E1046" t="s">
        <v>239</v>
      </c>
      <c r="F1046" t="s">
        <v>78</v>
      </c>
    </row>
    <row r="1047" spans="1:6" x14ac:dyDescent="0.2">
      <c r="A1047" t="s">
        <v>455</v>
      </c>
      <c r="B1047" t="s">
        <v>393</v>
      </c>
      <c r="C1047" t="s">
        <v>66</v>
      </c>
      <c r="D1047" t="s">
        <v>264</v>
      </c>
      <c r="E1047" t="s">
        <v>265</v>
      </c>
      <c r="F1047" t="s">
        <v>266</v>
      </c>
    </row>
    <row r="1048" spans="1:6" x14ac:dyDescent="0.2">
      <c r="A1048" t="s">
        <v>455</v>
      </c>
      <c r="B1048" t="s">
        <v>393</v>
      </c>
      <c r="C1048" t="s">
        <v>54</v>
      </c>
      <c r="D1048" t="s">
        <v>173</v>
      </c>
      <c r="E1048" t="s">
        <v>174</v>
      </c>
      <c r="F1048" t="s">
        <v>175</v>
      </c>
    </row>
    <row r="1049" spans="1:6" x14ac:dyDescent="0.2">
      <c r="A1049" t="s">
        <v>455</v>
      </c>
      <c r="B1049" t="s">
        <v>393</v>
      </c>
      <c r="C1049" t="s">
        <v>54</v>
      </c>
      <c r="D1049" t="s">
        <v>170</v>
      </c>
      <c r="E1049" t="s">
        <v>171</v>
      </c>
      <c r="F1049" t="s">
        <v>172</v>
      </c>
    </row>
    <row r="1050" spans="1:6" x14ac:dyDescent="0.2">
      <c r="A1050" t="s">
        <v>455</v>
      </c>
      <c r="B1050" t="s">
        <v>393</v>
      </c>
      <c r="C1050" t="s">
        <v>52</v>
      </c>
      <c r="D1050" t="s">
        <v>158</v>
      </c>
      <c r="E1050" t="s">
        <v>159</v>
      </c>
      <c r="F1050" t="s">
        <v>160</v>
      </c>
    </row>
    <row r="1051" spans="1:6" x14ac:dyDescent="0.2">
      <c r="A1051" t="s">
        <v>455</v>
      </c>
      <c r="B1051" t="s">
        <v>393</v>
      </c>
      <c r="C1051" t="s">
        <v>56</v>
      </c>
      <c r="D1051" t="s">
        <v>183</v>
      </c>
      <c r="E1051" t="s">
        <v>184</v>
      </c>
      <c r="F1051" t="s">
        <v>182</v>
      </c>
    </row>
    <row r="1052" spans="1:6" x14ac:dyDescent="0.2">
      <c r="A1052" t="s">
        <v>455</v>
      </c>
      <c r="B1052" t="s">
        <v>393</v>
      </c>
      <c r="C1052" t="s">
        <v>56</v>
      </c>
      <c r="D1052" t="s">
        <v>180</v>
      </c>
      <c r="E1052" t="s">
        <v>181</v>
      </c>
      <c r="F1052" t="s">
        <v>182</v>
      </c>
    </row>
    <row r="1053" spans="1:6" x14ac:dyDescent="0.2">
      <c r="A1053" t="s">
        <v>455</v>
      </c>
      <c r="B1053" t="s">
        <v>393</v>
      </c>
      <c r="C1053" t="s">
        <v>48</v>
      </c>
      <c r="D1053" t="s">
        <v>107</v>
      </c>
      <c r="E1053" t="s">
        <v>108</v>
      </c>
      <c r="F1053" t="s">
        <v>109</v>
      </c>
    </row>
    <row r="1054" spans="1:6" x14ac:dyDescent="0.2">
      <c r="A1054" t="s">
        <v>455</v>
      </c>
      <c r="B1054" t="s">
        <v>393</v>
      </c>
      <c r="C1054" t="s">
        <v>48</v>
      </c>
      <c r="D1054" t="s">
        <v>102</v>
      </c>
      <c r="E1054" t="s">
        <v>103</v>
      </c>
      <c r="F1054" t="s">
        <v>96</v>
      </c>
    </row>
    <row r="1055" spans="1:6" x14ac:dyDescent="0.2">
      <c r="A1055" t="s">
        <v>455</v>
      </c>
      <c r="B1055" t="s">
        <v>393</v>
      </c>
      <c r="C1055" t="s">
        <v>48</v>
      </c>
      <c r="D1055" t="s">
        <v>110</v>
      </c>
      <c r="E1055" t="s">
        <v>111</v>
      </c>
      <c r="F1055" t="s">
        <v>112</v>
      </c>
    </row>
    <row r="1056" spans="1:6" x14ac:dyDescent="0.2">
      <c r="A1056" t="s">
        <v>456</v>
      </c>
      <c r="B1056" t="s">
        <v>315</v>
      </c>
      <c r="C1056" t="s">
        <v>66</v>
      </c>
      <c r="D1056" t="s">
        <v>272</v>
      </c>
      <c r="E1056" t="s">
        <v>273</v>
      </c>
      <c r="F1056" t="s">
        <v>274</v>
      </c>
    </row>
    <row r="1057" spans="1:6" x14ac:dyDescent="0.2">
      <c r="A1057" t="s">
        <v>456</v>
      </c>
      <c r="B1057" t="s">
        <v>315</v>
      </c>
      <c r="C1057" t="s">
        <v>48</v>
      </c>
      <c r="D1057" t="s">
        <v>110</v>
      </c>
      <c r="E1057" t="s">
        <v>111</v>
      </c>
      <c r="F1057" t="s">
        <v>112</v>
      </c>
    </row>
    <row r="1058" spans="1:6" x14ac:dyDescent="0.2">
      <c r="A1058" t="s">
        <v>456</v>
      </c>
      <c r="B1058" t="s">
        <v>315</v>
      </c>
      <c r="C1058" t="s">
        <v>48</v>
      </c>
      <c r="D1058" t="s">
        <v>116</v>
      </c>
      <c r="E1058" t="s">
        <v>117</v>
      </c>
      <c r="F1058" t="s">
        <v>118</v>
      </c>
    </row>
    <row r="1059" spans="1:6" x14ac:dyDescent="0.2">
      <c r="A1059" t="s">
        <v>456</v>
      </c>
      <c r="B1059" t="s">
        <v>315</v>
      </c>
      <c r="C1059" t="s">
        <v>48</v>
      </c>
      <c r="D1059" t="s">
        <v>104</v>
      </c>
      <c r="E1059" t="s">
        <v>105</v>
      </c>
      <c r="F1059" t="s">
        <v>106</v>
      </c>
    </row>
    <row r="1060" spans="1:6" x14ac:dyDescent="0.2">
      <c r="A1060" t="s">
        <v>456</v>
      </c>
      <c r="B1060" t="s">
        <v>315</v>
      </c>
      <c r="C1060" t="s">
        <v>56</v>
      </c>
      <c r="D1060" t="s">
        <v>195</v>
      </c>
      <c r="E1060" t="s">
        <v>196</v>
      </c>
      <c r="F1060" t="s">
        <v>197</v>
      </c>
    </row>
    <row r="1061" spans="1:6" x14ac:dyDescent="0.2">
      <c r="A1061" t="s">
        <v>456</v>
      </c>
      <c r="B1061" t="s">
        <v>315</v>
      </c>
      <c r="C1061" t="s">
        <v>56</v>
      </c>
      <c r="D1061" t="s">
        <v>193</v>
      </c>
      <c r="E1061" t="s">
        <v>194</v>
      </c>
      <c r="F1061" t="s">
        <v>78</v>
      </c>
    </row>
    <row r="1062" spans="1:6" x14ac:dyDescent="0.2">
      <c r="A1062" t="s">
        <v>456</v>
      </c>
      <c r="B1062" t="s">
        <v>315</v>
      </c>
      <c r="C1062" t="s">
        <v>46</v>
      </c>
      <c r="D1062" t="s">
        <v>92</v>
      </c>
      <c r="E1062" t="s">
        <v>93</v>
      </c>
      <c r="F1062" t="s">
        <v>78</v>
      </c>
    </row>
    <row r="1063" spans="1:6" x14ac:dyDescent="0.2">
      <c r="A1063" t="s">
        <v>456</v>
      </c>
      <c r="B1063" t="s">
        <v>315</v>
      </c>
      <c r="C1063" t="s">
        <v>46</v>
      </c>
      <c r="D1063" t="s">
        <v>94</v>
      </c>
      <c r="E1063" t="s">
        <v>95</v>
      </c>
      <c r="F1063" t="s">
        <v>96</v>
      </c>
    </row>
    <row r="1064" spans="1:6" x14ac:dyDescent="0.2">
      <c r="A1064" t="s">
        <v>456</v>
      </c>
      <c r="B1064" t="s">
        <v>315</v>
      </c>
      <c r="C1064" t="s">
        <v>54</v>
      </c>
      <c r="D1064" t="s">
        <v>161</v>
      </c>
      <c r="E1064" t="s">
        <v>162</v>
      </c>
      <c r="F1064" t="s">
        <v>163</v>
      </c>
    </row>
    <row r="1065" spans="1:6" x14ac:dyDescent="0.2">
      <c r="A1065" t="s">
        <v>456</v>
      </c>
      <c r="B1065" t="s">
        <v>315</v>
      </c>
      <c r="C1065" t="s">
        <v>54</v>
      </c>
      <c r="D1065" t="s">
        <v>173</v>
      </c>
      <c r="E1065" t="s">
        <v>174</v>
      </c>
      <c r="F1065" t="s">
        <v>175</v>
      </c>
    </row>
    <row r="1066" spans="1:6" x14ac:dyDescent="0.2">
      <c r="A1066" t="s">
        <v>457</v>
      </c>
      <c r="B1066" t="s">
        <v>349</v>
      </c>
      <c r="C1066" t="s">
        <v>68</v>
      </c>
      <c r="D1066" t="s">
        <v>277</v>
      </c>
      <c r="E1066" t="s">
        <v>278</v>
      </c>
      <c r="F1066" t="s">
        <v>78</v>
      </c>
    </row>
    <row r="1067" spans="1:6" x14ac:dyDescent="0.2">
      <c r="A1067" t="s">
        <v>457</v>
      </c>
      <c r="B1067" t="s">
        <v>349</v>
      </c>
      <c r="C1067" t="s">
        <v>52</v>
      </c>
      <c r="D1067" t="s">
        <v>156</v>
      </c>
      <c r="E1067" t="s">
        <v>157</v>
      </c>
      <c r="F1067" t="s">
        <v>78</v>
      </c>
    </row>
    <row r="1068" spans="1:6" x14ac:dyDescent="0.2">
      <c r="A1068" t="s">
        <v>457</v>
      </c>
      <c r="B1068" t="s">
        <v>349</v>
      </c>
      <c r="C1068" t="s">
        <v>52</v>
      </c>
      <c r="D1068" t="s">
        <v>149</v>
      </c>
      <c r="E1068" t="s">
        <v>150</v>
      </c>
      <c r="F1068" t="s">
        <v>78</v>
      </c>
    </row>
    <row r="1069" spans="1:6" x14ac:dyDescent="0.2">
      <c r="A1069" t="s">
        <v>457</v>
      </c>
      <c r="B1069" t="s">
        <v>349</v>
      </c>
      <c r="C1069" t="s">
        <v>66</v>
      </c>
      <c r="D1069" t="s">
        <v>272</v>
      </c>
      <c r="E1069" t="s">
        <v>273</v>
      </c>
      <c r="F1069" t="s">
        <v>274</v>
      </c>
    </row>
    <row r="1070" spans="1:6" x14ac:dyDescent="0.2">
      <c r="A1070" t="s">
        <v>457</v>
      </c>
      <c r="B1070" t="s">
        <v>349</v>
      </c>
      <c r="C1070" t="s">
        <v>66</v>
      </c>
      <c r="D1070" t="s">
        <v>269</v>
      </c>
      <c r="E1070" t="s">
        <v>270</v>
      </c>
      <c r="F1070" t="s">
        <v>271</v>
      </c>
    </row>
    <row r="1071" spans="1:6" x14ac:dyDescent="0.2">
      <c r="A1071" t="s">
        <v>457</v>
      </c>
      <c r="B1071" t="s">
        <v>349</v>
      </c>
      <c r="C1071" t="s">
        <v>56</v>
      </c>
      <c r="D1071" t="s">
        <v>188</v>
      </c>
      <c r="E1071" t="s">
        <v>189</v>
      </c>
      <c r="F1071" t="s">
        <v>190</v>
      </c>
    </row>
    <row r="1072" spans="1:6" x14ac:dyDescent="0.2">
      <c r="A1072" t="s">
        <v>457</v>
      </c>
      <c r="B1072" t="s">
        <v>349</v>
      </c>
      <c r="C1072" t="s">
        <v>56</v>
      </c>
      <c r="D1072" t="s">
        <v>191</v>
      </c>
      <c r="E1072" t="s">
        <v>192</v>
      </c>
      <c r="F1072" t="s">
        <v>182</v>
      </c>
    </row>
    <row r="1073" spans="1:6" x14ac:dyDescent="0.2">
      <c r="A1073" t="s">
        <v>457</v>
      </c>
      <c r="B1073" t="s">
        <v>349</v>
      </c>
      <c r="C1073" t="s">
        <v>54</v>
      </c>
      <c r="D1073" t="s">
        <v>167</v>
      </c>
      <c r="E1073" t="s">
        <v>168</v>
      </c>
      <c r="F1073" t="s">
        <v>169</v>
      </c>
    </row>
    <row r="1074" spans="1:6" x14ac:dyDescent="0.2">
      <c r="A1074" t="s">
        <v>457</v>
      </c>
      <c r="B1074" t="s">
        <v>349</v>
      </c>
      <c r="C1074" t="s">
        <v>54</v>
      </c>
      <c r="D1074" t="s">
        <v>176</v>
      </c>
      <c r="E1074" t="s">
        <v>177</v>
      </c>
      <c r="F1074" t="s">
        <v>78</v>
      </c>
    </row>
    <row r="1075" spans="1:6" x14ac:dyDescent="0.2">
      <c r="A1075" t="s">
        <v>458</v>
      </c>
      <c r="B1075" t="s">
        <v>333</v>
      </c>
      <c r="C1075" t="s">
        <v>54</v>
      </c>
      <c r="D1075" t="s">
        <v>161</v>
      </c>
      <c r="E1075" t="s">
        <v>162</v>
      </c>
      <c r="F1075" t="s">
        <v>163</v>
      </c>
    </row>
    <row r="1076" spans="1:6" x14ac:dyDescent="0.2">
      <c r="A1076" t="s">
        <v>458</v>
      </c>
      <c r="B1076" t="s">
        <v>333</v>
      </c>
      <c r="C1076" t="s">
        <v>68</v>
      </c>
      <c r="D1076" t="s">
        <v>288</v>
      </c>
      <c r="E1076" t="s">
        <v>289</v>
      </c>
      <c r="F1076" t="s">
        <v>274</v>
      </c>
    </row>
    <row r="1077" spans="1:6" x14ac:dyDescent="0.2">
      <c r="A1077" t="s">
        <v>458</v>
      </c>
      <c r="B1077" t="s">
        <v>333</v>
      </c>
      <c r="C1077" t="s">
        <v>68</v>
      </c>
      <c r="D1077" t="s">
        <v>279</v>
      </c>
      <c r="E1077" t="s">
        <v>280</v>
      </c>
      <c r="F1077" t="s">
        <v>281</v>
      </c>
    </row>
    <row r="1078" spans="1:6" x14ac:dyDescent="0.2">
      <c r="A1078" t="s">
        <v>458</v>
      </c>
      <c r="B1078" t="s">
        <v>333</v>
      </c>
      <c r="C1078" t="s">
        <v>66</v>
      </c>
      <c r="D1078" t="s">
        <v>262</v>
      </c>
      <c r="E1078" t="s">
        <v>263</v>
      </c>
      <c r="F1078" t="s">
        <v>261</v>
      </c>
    </row>
    <row r="1079" spans="1:6" x14ac:dyDescent="0.2">
      <c r="A1079" t="s">
        <v>458</v>
      </c>
      <c r="B1079" t="s">
        <v>333</v>
      </c>
      <c r="C1079" t="s">
        <v>48</v>
      </c>
      <c r="D1079" t="s">
        <v>116</v>
      </c>
      <c r="E1079" t="s">
        <v>117</v>
      </c>
      <c r="F1079" t="s">
        <v>118</v>
      </c>
    </row>
    <row r="1080" spans="1:6" x14ac:dyDescent="0.2">
      <c r="A1080" t="s">
        <v>458</v>
      </c>
      <c r="B1080" t="s">
        <v>333</v>
      </c>
      <c r="C1080" t="s">
        <v>52</v>
      </c>
      <c r="D1080" t="s">
        <v>142</v>
      </c>
      <c r="E1080" t="s">
        <v>143</v>
      </c>
      <c r="F1080" t="s">
        <v>144</v>
      </c>
    </row>
    <row r="1081" spans="1:6" x14ac:dyDescent="0.2">
      <c r="A1081" t="s">
        <v>458</v>
      </c>
      <c r="B1081" t="s">
        <v>333</v>
      </c>
      <c r="C1081" t="s">
        <v>52</v>
      </c>
      <c r="D1081" t="s">
        <v>156</v>
      </c>
      <c r="E1081" t="s">
        <v>157</v>
      </c>
      <c r="F1081" t="s">
        <v>78</v>
      </c>
    </row>
    <row r="1082" spans="1:6" x14ac:dyDescent="0.2">
      <c r="A1082" t="s">
        <v>459</v>
      </c>
      <c r="B1082" t="s">
        <v>393</v>
      </c>
      <c r="C1082" t="s">
        <v>64</v>
      </c>
      <c r="D1082" t="s">
        <v>246</v>
      </c>
      <c r="E1082" t="s">
        <v>247</v>
      </c>
      <c r="F1082" t="s">
        <v>248</v>
      </c>
    </row>
    <row r="1083" spans="1:6" x14ac:dyDescent="0.2">
      <c r="A1083" t="s">
        <v>459</v>
      </c>
      <c r="B1083" t="s">
        <v>393</v>
      </c>
      <c r="C1083" t="s">
        <v>64</v>
      </c>
      <c r="D1083" t="s">
        <v>254</v>
      </c>
      <c r="E1083" t="s">
        <v>255</v>
      </c>
      <c r="F1083" t="s">
        <v>78</v>
      </c>
    </row>
    <row r="1084" spans="1:6" x14ac:dyDescent="0.2">
      <c r="A1084" t="s">
        <v>459</v>
      </c>
      <c r="B1084" t="s">
        <v>393</v>
      </c>
      <c r="C1084" t="s">
        <v>52</v>
      </c>
      <c r="D1084" t="s">
        <v>154</v>
      </c>
      <c r="E1084" t="s">
        <v>155</v>
      </c>
      <c r="F1084" t="s">
        <v>96</v>
      </c>
    </row>
    <row r="1085" spans="1:6" x14ac:dyDescent="0.2">
      <c r="A1085" t="s">
        <v>459</v>
      </c>
      <c r="B1085" t="s">
        <v>393</v>
      </c>
      <c r="C1085" t="s">
        <v>62</v>
      </c>
      <c r="D1085" t="s">
        <v>243</v>
      </c>
      <c r="E1085" t="s">
        <v>244</v>
      </c>
      <c r="F1085" t="s">
        <v>245</v>
      </c>
    </row>
    <row r="1086" spans="1:6" x14ac:dyDescent="0.2">
      <c r="A1086" t="s">
        <v>459</v>
      </c>
      <c r="B1086" t="s">
        <v>393</v>
      </c>
      <c r="C1086" t="s">
        <v>68</v>
      </c>
      <c r="D1086" t="s">
        <v>277</v>
      </c>
      <c r="E1086" t="s">
        <v>278</v>
      </c>
      <c r="F1086" t="s">
        <v>78</v>
      </c>
    </row>
    <row r="1087" spans="1:6" x14ac:dyDescent="0.2">
      <c r="A1087" t="s">
        <v>459</v>
      </c>
      <c r="B1087" t="s">
        <v>393</v>
      </c>
      <c r="C1087" t="s">
        <v>68</v>
      </c>
      <c r="D1087" t="s">
        <v>282</v>
      </c>
      <c r="E1087" t="s">
        <v>283</v>
      </c>
      <c r="F1087" t="s">
        <v>284</v>
      </c>
    </row>
    <row r="1088" spans="1:6" x14ac:dyDescent="0.2">
      <c r="A1088" t="s">
        <v>459</v>
      </c>
      <c r="B1088" t="s">
        <v>393</v>
      </c>
      <c r="C1088" t="s">
        <v>56</v>
      </c>
      <c r="D1088" t="s">
        <v>185</v>
      </c>
      <c r="E1088" t="s">
        <v>186</v>
      </c>
      <c r="F1088" t="s">
        <v>187</v>
      </c>
    </row>
    <row r="1089" spans="1:6" x14ac:dyDescent="0.2">
      <c r="A1089" t="s">
        <v>459</v>
      </c>
      <c r="B1089" t="s">
        <v>393</v>
      </c>
      <c r="C1089" t="s">
        <v>56</v>
      </c>
      <c r="D1089" t="s">
        <v>191</v>
      </c>
      <c r="E1089" t="s">
        <v>192</v>
      </c>
      <c r="F1089" t="s">
        <v>182</v>
      </c>
    </row>
    <row r="1090" spans="1:6" x14ac:dyDescent="0.2">
      <c r="A1090" t="s">
        <v>460</v>
      </c>
      <c r="B1090" t="s">
        <v>398</v>
      </c>
      <c r="C1090" t="s">
        <v>60</v>
      </c>
      <c r="D1090" t="s">
        <v>224</v>
      </c>
      <c r="E1090" t="s">
        <v>225</v>
      </c>
      <c r="F1090" t="s">
        <v>226</v>
      </c>
    </row>
    <row r="1091" spans="1:6" x14ac:dyDescent="0.2">
      <c r="A1091" t="s">
        <v>460</v>
      </c>
      <c r="B1091" t="s">
        <v>398</v>
      </c>
      <c r="C1091" t="s">
        <v>60</v>
      </c>
      <c r="D1091" t="s">
        <v>227</v>
      </c>
      <c r="E1091" t="s">
        <v>228</v>
      </c>
      <c r="F1091" t="s">
        <v>229</v>
      </c>
    </row>
    <row r="1092" spans="1:6" x14ac:dyDescent="0.2">
      <c r="A1092" t="s">
        <v>460</v>
      </c>
      <c r="B1092" t="s">
        <v>398</v>
      </c>
      <c r="C1092" t="s">
        <v>56</v>
      </c>
      <c r="D1092" t="s">
        <v>195</v>
      </c>
      <c r="E1092" t="s">
        <v>196</v>
      </c>
      <c r="F1092" t="s">
        <v>197</v>
      </c>
    </row>
    <row r="1093" spans="1:6" x14ac:dyDescent="0.2">
      <c r="A1093" t="s">
        <v>460</v>
      </c>
      <c r="B1093" t="s">
        <v>398</v>
      </c>
      <c r="C1093" t="s">
        <v>56</v>
      </c>
      <c r="D1093" t="s">
        <v>188</v>
      </c>
      <c r="E1093" t="s">
        <v>189</v>
      </c>
      <c r="F1093" t="s">
        <v>190</v>
      </c>
    </row>
    <row r="1094" spans="1:6" x14ac:dyDescent="0.2">
      <c r="A1094" t="s">
        <v>460</v>
      </c>
      <c r="B1094" t="s">
        <v>398</v>
      </c>
      <c r="C1094" t="s">
        <v>56</v>
      </c>
      <c r="D1094" t="s">
        <v>191</v>
      </c>
      <c r="E1094" t="s">
        <v>192</v>
      </c>
      <c r="F1094" t="s">
        <v>182</v>
      </c>
    </row>
    <row r="1095" spans="1:6" x14ac:dyDescent="0.2">
      <c r="A1095" t="s">
        <v>460</v>
      </c>
      <c r="B1095" t="s">
        <v>398</v>
      </c>
      <c r="C1095" t="s">
        <v>58</v>
      </c>
      <c r="D1095" t="s">
        <v>198</v>
      </c>
      <c r="E1095" t="s">
        <v>199</v>
      </c>
      <c r="F1095" t="s">
        <v>200</v>
      </c>
    </row>
    <row r="1096" spans="1:6" x14ac:dyDescent="0.2">
      <c r="A1096" t="s">
        <v>460</v>
      </c>
      <c r="B1096" t="s">
        <v>398</v>
      </c>
      <c r="C1096" t="s">
        <v>58</v>
      </c>
      <c r="D1096" t="s">
        <v>212</v>
      </c>
      <c r="E1096" t="s">
        <v>213</v>
      </c>
      <c r="F1096" t="s">
        <v>214</v>
      </c>
    </row>
    <row r="1097" spans="1:6" x14ac:dyDescent="0.2">
      <c r="A1097" t="s">
        <v>460</v>
      </c>
      <c r="B1097" t="s">
        <v>398</v>
      </c>
      <c r="C1097" t="s">
        <v>66</v>
      </c>
      <c r="D1097" t="s">
        <v>272</v>
      </c>
      <c r="E1097" t="s">
        <v>273</v>
      </c>
      <c r="F1097" t="s">
        <v>274</v>
      </c>
    </row>
    <row r="1098" spans="1:6" x14ac:dyDescent="0.2">
      <c r="A1098" t="s">
        <v>460</v>
      </c>
      <c r="B1098" t="s">
        <v>398</v>
      </c>
      <c r="C1098" t="s">
        <v>66</v>
      </c>
      <c r="D1098" t="s">
        <v>269</v>
      </c>
      <c r="E1098" t="s">
        <v>270</v>
      </c>
      <c r="F1098" t="s">
        <v>271</v>
      </c>
    </row>
    <row r="1099" spans="1:6" x14ac:dyDescent="0.2">
      <c r="A1099" t="s">
        <v>460</v>
      </c>
      <c r="B1099" t="s">
        <v>398</v>
      </c>
      <c r="C1099" t="s">
        <v>68</v>
      </c>
      <c r="D1099" t="s">
        <v>279</v>
      </c>
      <c r="E1099" t="s">
        <v>280</v>
      </c>
      <c r="F1099" t="s">
        <v>281</v>
      </c>
    </row>
    <row r="1100" spans="1:6" x14ac:dyDescent="0.2">
      <c r="A1100" t="s">
        <v>460</v>
      </c>
      <c r="B1100" t="s">
        <v>398</v>
      </c>
      <c r="C1100" t="s">
        <v>68</v>
      </c>
      <c r="D1100" t="s">
        <v>288</v>
      </c>
      <c r="E1100" t="s">
        <v>289</v>
      </c>
      <c r="F1100" t="s">
        <v>274</v>
      </c>
    </row>
    <row r="1101" spans="1:6" x14ac:dyDescent="0.2">
      <c r="A1101" t="s">
        <v>461</v>
      </c>
      <c r="B1101" t="s">
        <v>436</v>
      </c>
      <c r="C1101" t="s">
        <v>60</v>
      </c>
      <c r="D1101" t="s">
        <v>218</v>
      </c>
      <c r="E1101" t="s">
        <v>219</v>
      </c>
      <c r="F1101" t="s">
        <v>220</v>
      </c>
    </row>
    <row r="1102" spans="1:6" x14ac:dyDescent="0.2">
      <c r="A1102" t="s">
        <v>461</v>
      </c>
      <c r="B1102" t="s">
        <v>436</v>
      </c>
      <c r="C1102" t="s">
        <v>60</v>
      </c>
      <c r="D1102" t="s">
        <v>230</v>
      </c>
      <c r="E1102" t="s">
        <v>231</v>
      </c>
      <c r="F1102" t="s">
        <v>232</v>
      </c>
    </row>
    <row r="1103" spans="1:6" x14ac:dyDescent="0.2">
      <c r="A1103" t="s">
        <v>461</v>
      </c>
      <c r="B1103" t="s">
        <v>436</v>
      </c>
      <c r="C1103" t="s">
        <v>62</v>
      </c>
      <c r="D1103" t="s">
        <v>243</v>
      </c>
      <c r="E1103" t="s">
        <v>244</v>
      </c>
      <c r="F1103" t="s">
        <v>245</v>
      </c>
    </row>
    <row r="1104" spans="1:6" x14ac:dyDescent="0.2">
      <c r="A1104" t="s">
        <v>461</v>
      </c>
      <c r="B1104" t="s">
        <v>436</v>
      </c>
      <c r="C1104" t="s">
        <v>58</v>
      </c>
      <c r="D1104" t="s">
        <v>201</v>
      </c>
      <c r="E1104" t="s">
        <v>202</v>
      </c>
      <c r="F1104" t="s">
        <v>203</v>
      </c>
    </row>
    <row r="1105" spans="1:6" x14ac:dyDescent="0.2">
      <c r="A1105" t="s">
        <v>461</v>
      </c>
      <c r="B1105" t="s">
        <v>436</v>
      </c>
      <c r="C1105" t="s">
        <v>58</v>
      </c>
      <c r="D1105" t="s">
        <v>207</v>
      </c>
      <c r="E1105" t="s">
        <v>208</v>
      </c>
      <c r="F1105" t="s">
        <v>209</v>
      </c>
    </row>
    <row r="1106" spans="1:6" x14ac:dyDescent="0.2">
      <c r="A1106" t="s">
        <v>461</v>
      </c>
      <c r="B1106" t="s">
        <v>436</v>
      </c>
      <c r="C1106" t="s">
        <v>52</v>
      </c>
      <c r="D1106" t="s">
        <v>158</v>
      </c>
      <c r="E1106" t="s">
        <v>159</v>
      </c>
      <c r="F1106" t="s">
        <v>160</v>
      </c>
    </row>
    <row r="1107" spans="1:6" x14ac:dyDescent="0.2">
      <c r="A1107" t="s">
        <v>461</v>
      </c>
      <c r="B1107" t="s">
        <v>436</v>
      </c>
      <c r="C1107" t="s">
        <v>50</v>
      </c>
      <c r="D1107" t="s">
        <v>119</v>
      </c>
      <c r="E1107" t="s">
        <v>120</v>
      </c>
      <c r="F1107" t="s">
        <v>121</v>
      </c>
    </row>
    <row r="1108" spans="1:6" x14ac:dyDescent="0.2">
      <c r="A1108" t="s">
        <v>461</v>
      </c>
      <c r="B1108" t="s">
        <v>436</v>
      </c>
      <c r="C1108" t="s">
        <v>50</v>
      </c>
      <c r="D1108" t="s">
        <v>137</v>
      </c>
      <c r="E1108" t="s">
        <v>138</v>
      </c>
      <c r="F1108" t="s">
        <v>96</v>
      </c>
    </row>
    <row r="1109" spans="1:6" x14ac:dyDescent="0.2">
      <c r="A1109" t="s">
        <v>462</v>
      </c>
      <c r="B1109" t="s">
        <v>320</v>
      </c>
      <c r="C1109" t="s">
        <v>54</v>
      </c>
      <c r="D1109" t="s">
        <v>170</v>
      </c>
      <c r="E1109" t="s">
        <v>171</v>
      </c>
      <c r="F1109" t="s">
        <v>172</v>
      </c>
    </row>
    <row r="1110" spans="1:6" x14ac:dyDescent="0.2">
      <c r="A1110" t="s">
        <v>462</v>
      </c>
      <c r="B1110" t="s">
        <v>320</v>
      </c>
      <c r="C1110" t="s">
        <v>54</v>
      </c>
      <c r="D1110" t="s">
        <v>164</v>
      </c>
      <c r="E1110" t="s">
        <v>165</v>
      </c>
      <c r="F1110" t="s">
        <v>166</v>
      </c>
    </row>
    <row r="1111" spans="1:6" x14ac:dyDescent="0.2">
      <c r="A1111" t="s">
        <v>462</v>
      </c>
      <c r="B1111" t="s">
        <v>320</v>
      </c>
      <c r="C1111" t="s">
        <v>48</v>
      </c>
      <c r="D1111" t="s">
        <v>107</v>
      </c>
      <c r="E1111" t="s">
        <v>108</v>
      </c>
      <c r="F1111" t="s">
        <v>109</v>
      </c>
    </row>
    <row r="1112" spans="1:6" x14ac:dyDescent="0.2">
      <c r="A1112" t="s">
        <v>462</v>
      </c>
      <c r="B1112" t="s">
        <v>320</v>
      </c>
      <c r="C1112" t="s">
        <v>48</v>
      </c>
      <c r="D1112" t="s">
        <v>104</v>
      </c>
      <c r="E1112" t="s">
        <v>105</v>
      </c>
      <c r="F1112" t="s">
        <v>106</v>
      </c>
    </row>
    <row r="1113" spans="1:6" x14ac:dyDescent="0.2">
      <c r="A1113" t="s">
        <v>462</v>
      </c>
      <c r="B1113" t="s">
        <v>320</v>
      </c>
      <c r="C1113" t="s">
        <v>62</v>
      </c>
      <c r="D1113" t="s">
        <v>235</v>
      </c>
      <c r="E1113" t="s">
        <v>236</v>
      </c>
      <c r="F1113" t="s">
        <v>237</v>
      </c>
    </row>
    <row r="1114" spans="1:6" x14ac:dyDescent="0.2">
      <c r="A1114" t="s">
        <v>462</v>
      </c>
      <c r="B1114" t="s">
        <v>320</v>
      </c>
      <c r="C1114" t="s">
        <v>60</v>
      </c>
      <c r="D1114" t="s">
        <v>221</v>
      </c>
      <c r="E1114" t="s">
        <v>222</v>
      </c>
      <c r="F1114" t="s">
        <v>223</v>
      </c>
    </row>
    <row r="1115" spans="1:6" x14ac:dyDescent="0.2">
      <c r="A1115" t="s">
        <v>462</v>
      </c>
      <c r="B1115" t="s">
        <v>320</v>
      </c>
      <c r="C1115" t="s">
        <v>60</v>
      </c>
      <c r="D1115" t="s">
        <v>215</v>
      </c>
      <c r="E1115" t="s">
        <v>216</v>
      </c>
      <c r="F1115" t="s">
        <v>217</v>
      </c>
    </row>
    <row r="1116" spans="1:6" x14ac:dyDescent="0.2">
      <c r="A1116" t="s">
        <v>462</v>
      </c>
      <c r="B1116" t="s">
        <v>320</v>
      </c>
      <c r="C1116" t="s">
        <v>64</v>
      </c>
      <c r="D1116" t="s">
        <v>246</v>
      </c>
      <c r="E1116" t="s">
        <v>247</v>
      </c>
      <c r="F1116" t="s">
        <v>248</v>
      </c>
    </row>
    <row r="1117" spans="1:6" x14ac:dyDescent="0.2">
      <c r="A1117" t="s">
        <v>462</v>
      </c>
      <c r="B1117" t="s">
        <v>320</v>
      </c>
      <c r="C1117" t="s">
        <v>64</v>
      </c>
      <c r="D1117" t="s">
        <v>256</v>
      </c>
      <c r="E1117" t="s">
        <v>257</v>
      </c>
      <c r="F1117" t="s">
        <v>258</v>
      </c>
    </row>
    <row r="1118" spans="1:6" x14ac:dyDescent="0.2">
      <c r="A1118" t="s">
        <v>463</v>
      </c>
      <c r="B1118" t="s">
        <v>347</v>
      </c>
      <c r="C1118" t="s">
        <v>58</v>
      </c>
      <c r="D1118" t="s">
        <v>201</v>
      </c>
      <c r="E1118" t="s">
        <v>202</v>
      </c>
      <c r="F1118" t="s">
        <v>203</v>
      </c>
    </row>
    <row r="1119" spans="1:6" x14ac:dyDescent="0.2">
      <c r="A1119" t="s">
        <v>463</v>
      </c>
      <c r="B1119" t="s">
        <v>347</v>
      </c>
      <c r="C1119" t="s">
        <v>58</v>
      </c>
      <c r="D1119" t="s">
        <v>212</v>
      </c>
      <c r="E1119" t="s">
        <v>213</v>
      </c>
      <c r="F1119" t="s">
        <v>214</v>
      </c>
    </row>
    <row r="1120" spans="1:6" x14ac:dyDescent="0.2">
      <c r="A1120" t="s">
        <v>463</v>
      </c>
      <c r="B1120" t="s">
        <v>347</v>
      </c>
      <c r="C1120" t="s">
        <v>48</v>
      </c>
      <c r="D1120" t="s">
        <v>110</v>
      </c>
      <c r="E1120" t="s">
        <v>111</v>
      </c>
      <c r="F1120" t="s">
        <v>112</v>
      </c>
    </row>
    <row r="1121" spans="1:6" x14ac:dyDescent="0.2">
      <c r="A1121" t="s">
        <v>463</v>
      </c>
      <c r="B1121" t="s">
        <v>347</v>
      </c>
      <c r="C1121" t="s">
        <v>48</v>
      </c>
      <c r="D1121" t="s">
        <v>102</v>
      </c>
      <c r="E1121" t="s">
        <v>103</v>
      </c>
      <c r="F1121" t="s">
        <v>96</v>
      </c>
    </row>
    <row r="1122" spans="1:6" x14ac:dyDescent="0.2">
      <c r="A1122" t="s">
        <v>463</v>
      </c>
      <c r="B1122" t="s">
        <v>347</v>
      </c>
      <c r="C1122" t="s">
        <v>48</v>
      </c>
      <c r="D1122" t="s">
        <v>113</v>
      </c>
      <c r="E1122" t="s">
        <v>114</v>
      </c>
      <c r="F1122" t="s">
        <v>115</v>
      </c>
    </row>
    <row r="1123" spans="1:6" x14ac:dyDescent="0.2">
      <c r="A1123" t="s">
        <v>463</v>
      </c>
      <c r="B1123" t="s">
        <v>347</v>
      </c>
      <c r="C1123" t="s">
        <v>62</v>
      </c>
      <c r="D1123" t="s">
        <v>240</v>
      </c>
      <c r="E1123" t="s">
        <v>241</v>
      </c>
      <c r="F1123" t="s">
        <v>242</v>
      </c>
    </row>
    <row r="1124" spans="1:6" x14ac:dyDescent="0.2">
      <c r="A1124" t="s">
        <v>463</v>
      </c>
      <c r="B1124" t="s">
        <v>347</v>
      </c>
      <c r="C1124" t="s">
        <v>62</v>
      </c>
      <c r="D1124" t="s">
        <v>238</v>
      </c>
      <c r="E1124" t="s">
        <v>239</v>
      </c>
      <c r="F1124" t="s">
        <v>78</v>
      </c>
    </row>
    <row r="1125" spans="1:6" x14ac:dyDescent="0.2">
      <c r="A1125" t="s">
        <v>463</v>
      </c>
      <c r="B1125" t="s">
        <v>347</v>
      </c>
      <c r="C1125" t="s">
        <v>60</v>
      </c>
      <c r="D1125" t="s">
        <v>230</v>
      </c>
      <c r="E1125" t="s">
        <v>231</v>
      </c>
      <c r="F1125" t="s">
        <v>232</v>
      </c>
    </row>
    <row r="1126" spans="1:6" x14ac:dyDescent="0.2">
      <c r="A1126" t="s">
        <v>463</v>
      </c>
      <c r="B1126" t="s">
        <v>347</v>
      </c>
      <c r="C1126" t="s">
        <v>60</v>
      </c>
      <c r="D1126" t="s">
        <v>224</v>
      </c>
      <c r="E1126" t="s">
        <v>225</v>
      </c>
      <c r="F1126" t="s">
        <v>226</v>
      </c>
    </row>
    <row r="1127" spans="1:6" x14ac:dyDescent="0.2">
      <c r="A1127" t="s">
        <v>463</v>
      </c>
      <c r="B1127" t="s">
        <v>347</v>
      </c>
      <c r="C1127" t="s">
        <v>60</v>
      </c>
      <c r="D1127" t="s">
        <v>221</v>
      </c>
      <c r="E1127" t="s">
        <v>222</v>
      </c>
      <c r="F1127" t="s">
        <v>223</v>
      </c>
    </row>
    <row r="1128" spans="1:6" x14ac:dyDescent="0.2">
      <c r="A1128" t="s">
        <v>463</v>
      </c>
      <c r="B1128" t="s">
        <v>347</v>
      </c>
      <c r="C1128" t="s">
        <v>64</v>
      </c>
      <c r="D1128" t="s">
        <v>252</v>
      </c>
      <c r="E1128" t="s">
        <v>253</v>
      </c>
      <c r="F1128" t="s">
        <v>78</v>
      </c>
    </row>
    <row r="1129" spans="1:6" x14ac:dyDescent="0.2">
      <c r="A1129" t="s">
        <v>463</v>
      </c>
      <c r="B1129" t="s">
        <v>347</v>
      </c>
      <c r="C1129" t="s">
        <v>64</v>
      </c>
      <c r="D1129" t="s">
        <v>254</v>
      </c>
      <c r="E1129" t="s">
        <v>255</v>
      </c>
      <c r="F1129" t="s">
        <v>78</v>
      </c>
    </row>
    <row r="1130" spans="1:6" x14ac:dyDescent="0.2">
      <c r="A1130" t="s">
        <v>464</v>
      </c>
      <c r="B1130" t="s">
        <v>349</v>
      </c>
      <c r="C1130" t="s">
        <v>46</v>
      </c>
      <c r="D1130" t="s">
        <v>76</v>
      </c>
      <c r="E1130" t="s">
        <v>77</v>
      </c>
      <c r="F1130" t="s">
        <v>78</v>
      </c>
    </row>
    <row r="1131" spans="1:6" x14ac:dyDescent="0.2">
      <c r="A1131" t="s">
        <v>464</v>
      </c>
      <c r="B1131" t="s">
        <v>349</v>
      </c>
      <c r="C1131" t="s">
        <v>46</v>
      </c>
      <c r="D1131" t="s">
        <v>79</v>
      </c>
      <c r="E1131" t="s">
        <v>80</v>
      </c>
      <c r="F1131" t="s">
        <v>81</v>
      </c>
    </row>
    <row r="1132" spans="1:6" x14ac:dyDescent="0.2">
      <c r="A1132" t="s">
        <v>464</v>
      </c>
      <c r="B1132" t="s">
        <v>349</v>
      </c>
      <c r="C1132" t="s">
        <v>68</v>
      </c>
      <c r="D1132" t="s">
        <v>277</v>
      </c>
      <c r="E1132" t="s">
        <v>278</v>
      </c>
      <c r="F1132" t="s">
        <v>78</v>
      </c>
    </row>
    <row r="1133" spans="1:6" x14ac:dyDescent="0.2">
      <c r="A1133" t="s">
        <v>464</v>
      </c>
      <c r="B1133" t="s">
        <v>349</v>
      </c>
      <c r="C1133" t="s">
        <v>68</v>
      </c>
      <c r="D1133" t="s">
        <v>285</v>
      </c>
      <c r="E1133" t="s">
        <v>286</v>
      </c>
      <c r="F1133" t="s">
        <v>287</v>
      </c>
    </row>
    <row r="1134" spans="1:6" x14ac:dyDescent="0.2">
      <c r="A1134" t="s">
        <v>464</v>
      </c>
      <c r="B1134" t="s">
        <v>349</v>
      </c>
      <c r="C1134" t="s">
        <v>54</v>
      </c>
      <c r="D1134" t="s">
        <v>161</v>
      </c>
      <c r="E1134" t="s">
        <v>162</v>
      </c>
      <c r="F1134" t="s">
        <v>163</v>
      </c>
    </row>
    <row r="1135" spans="1:6" x14ac:dyDescent="0.2">
      <c r="A1135" t="s">
        <v>464</v>
      </c>
      <c r="B1135" t="s">
        <v>349</v>
      </c>
      <c r="C1135" t="s">
        <v>62</v>
      </c>
      <c r="D1135" t="s">
        <v>243</v>
      </c>
      <c r="E1135" t="s">
        <v>244</v>
      </c>
      <c r="F1135" t="s">
        <v>245</v>
      </c>
    </row>
    <row r="1136" spans="1:6" x14ac:dyDescent="0.2">
      <c r="A1136" t="s">
        <v>464</v>
      </c>
      <c r="B1136" t="s">
        <v>349</v>
      </c>
      <c r="C1136" t="s">
        <v>62</v>
      </c>
      <c r="D1136" t="s">
        <v>238</v>
      </c>
      <c r="E1136" t="s">
        <v>239</v>
      </c>
      <c r="F1136" t="s">
        <v>78</v>
      </c>
    </row>
    <row r="1137" spans="1:6" x14ac:dyDescent="0.2">
      <c r="A1137" t="s">
        <v>464</v>
      </c>
      <c r="B1137" t="s">
        <v>349</v>
      </c>
      <c r="C1137" t="s">
        <v>62</v>
      </c>
      <c r="D1137" t="s">
        <v>233</v>
      </c>
      <c r="E1137" t="s">
        <v>234</v>
      </c>
      <c r="F1137" t="s">
        <v>78</v>
      </c>
    </row>
    <row r="1138" spans="1:6" x14ac:dyDescent="0.2">
      <c r="A1138" t="s">
        <v>464</v>
      </c>
      <c r="B1138" t="s">
        <v>349</v>
      </c>
      <c r="C1138" t="s">
        <v>56</v>
      </c>
      <c r="D1138" t="s">
        <v>193</v>
      </c>
      <c r="E1138" t="s">
        <v>194</v>
      </c>
      <c r="F1138" t="s">
        <v>78</v>
      </c>
    </row>
    <row r="1139" spans="1:6" x14ac:dyDescent="0.2">
      <c r="A1139" t="s">
        <v>464</v>
      </c>
      <c r="B1139" t="s">
        <v>349</v>
      </c>
      <c r="C1139" t="s">
        <v>56</v>
      </c>
      <c r="D1139" t="s">
        <v>183</v>
      </c>
      <c r="E1139" t="s">
        <v>184</v>
      </c>
      <c r="F1139" t="s">
        <v>182</v>
      </c>
    </row>
    <row r="1140" spans="1:6" x14ac:dyDescent="0.2">
      <c r="A1140" t="s">
        <v>465</v>
      </c>
      <c r="B1140" t="s">
        <v>398</v>
      </c>
      <c r="C1140" t="s">
        <v>46</v>
      </c>
      <c r="D1140" t="s">
        <v>73</v>
      </c>
      <c r="E1140" t="s">
        <v>74</v>
      </c>
      <c r="F1140" t="s">
        <v>75</v>
      </c>
    </row>
    <row r="1141" spans="1:6" x14ac:dyDescent="0.2">
      <c r="A1141" t="s">
        <v>465</v>
      </c>
      <c r="B1141" t="s">
        <v>398</v>
      </c>
      <c r="C1141" t="s">
        <v>46</v>
      </c>
      <c r="D1141" t="s">
        <v>92</v>
      </c>
      <c r="E1141" t="s">
        <v>93</v>
      </c>
      <c r="F1141" t="s">
        <v>78</v>
      </c>
    </row>
    <row r="1142" spans="1:6" x14ac:dyDescent="0.2">
      <c r="A1142" t="s">
        <v>465</v>
      </c>
      <c r="B1142" t="s">
        <v>398</v>
      </c>
      <c r="C1142" t="s">
        <v>64</v>
      </c>
      <c r="D1142" t="s">
        <v>256</v>
      </c>
      <c r="E1142" t="s">
        <v>257</v>
      </c>
      <c r="F1142" t="s">
        <v>258</v>
      </c>
    </row>
    <row r="1143" spans="1:6" x14ac:dyDescent="0.2">
      <c r="A1143" t="s">
        <v>465</v>
      </c>
      <c r="B1143" t="s">
        <v>398</v>
      </c>
      <c r="C1143" t="s">
        <v>64</v>
      </c>
      <c r="D1143" t="s">
        <v>249</v>
      </c>
      <c r="E1143" t="s">
        <v>250</v>
      </c>
      <c r="F1143" t="s">
        <v>251</v>
      </c>
    </row>
    <row r="1144" spans="1:6" x14ac:dyDescent="0.2">
      <c r="A1144" t="s">
        <v>465</v>
      </c>
      <c r="B1144" t="s">
        <v>398</v>
      </c>
      <c r="C1144" t="s">
        <v>60</v>
      </c>
      <c r="D1144" t="s">
        <v>215</v>
      </c>
      <c r="E1144" t="s">
        <v>216</v>
      </c>
      <c r="F1144" t="s">
        <v>217</v>
      </c>
    </row>
    <row r="1145" spans="1:6" x14ac:dyDescent="0.2">
      <c r="A1145" t="s">
        <v>465</v>
      </c>
      <c r="B1145" t="s">
        <v>398</v>
      </c>
      <c r="C1145" t="s">
        <v>60</v>
      </c>
      <c r="D1145" t="s">
        <v>227</v>
      </c>
      <c r="E1145" t="s">
        <v>228</v>
      </c>
      <c r="F1145" t="s">
        <v>229</v>
      </c>
    </row>
    <row r="1146" spans="1:6" x14ac:dyDescent="0.2">
      <c r="A1146" t="s">
        <v>465</v>
      </c>
      <c r="B1146" t="s">
        <v>398</v>
      </c>
      <c r="C1146" t="s">
        <v>60</v>
      </c>
      <c r="D1146" t="s">
        <v>224</v>
      </c>
      <c r="E1146" t="s">
        <v>225</v>
      </c>
      <c r="F1146" t="s">
        <v>226</v>
      </c>
    </row>
    <row r="1147" spans="1:6" x14ac:dyDescent="0.2">
      <c r="A1147" t="s">
        <v>465</v>
      </c>
      <c r="B1147" t="s">
        <v>398</v>
      </c>
      <c r="C1147" t="s">
        <v>54</v>
      </c>
      <c r="D1147" t="s">
        <v>178</v>
      </c>
      <c r="E1147" t="s">
        <v>179</v>
      </c>
      <c r="F1147" t="s">
        <v>96</v>
      </c>
    </row>
    <row r="1148" spans="1:6" x14ac:dyDescent="0.2">
      <c r="A1148" t="s">
        <v>465</v>
      </c>
      <c r="B1148" t="s">
        <v>398</v>
      </c>
      <c r="C1148" t="s">
        <v>54</v>
      </c>
      <c r="D1148" t="s">
        <v>176</v>
      </c>
      <c r="E1148" t="s">
        <v>177</v>
      </c>
      <c r="F1148" t="s">
        <v>78</v>
      </c>
    </row>
    <row r="1149" spans="1:6" x14ac:dyDescent="0.2">
      <c r="A1149" t="s">
        <v>465</v>
      </c>
      <c r="B1149" t="s">
        <v>398</v>
      </c>
      <c r="C1149" t="s">
        <v>58</v>
      </c>
      <c r="D1149" t="s">
        <v>207</v>
      </c>
      <c r="E1149" t="s">
        <v>208</v>
      </c>
      <c r="F1149" t="s">
        <v>209</v>
      </c>
    </row>
    <row r="1150" spans="1:6" x14ac:dyDescent="0.2">
      <c r="A1150" t="s">
        <v>465</v>
      </c>
      <c r="B1150" t="s">
        <v>398</v>
      </c>
      <c r="C1150" t="s">
        <v>58</v>
      </c>
      <c r="D1150" t="s">
        <v>210</v>
      </c>
      <c r="E1150" t="s">
        <v>211</v>
      </c>
      <c r="F1150" t="s">
        <v>209</v>
      </c>
    </row>
    <row r="1151" spans="1:6" x14ac:dyDescent="0.2">
      <c r="A1151" t="s">
        <v>466</v>
      </c>
      <c r="B1151" t="s">
        <v>329</v>
      </c>
      <c r="C1151" t="s">
        <v>50</v>
      </c>
      <c r="D1151" t="s">
        <v>130</v>
      </c>
      <c r="E1151" t="s">
        <v>131</v>
      </c>
      <c r="F1151" t="s">
        <v>78</v>
      </c>
    </row>
    <row r="1152" spans="1:6" x14ac:dyDescent="0.2">
      <c r="A1152" t="s">
        <v>466</v>
      </c>
      <c r="B1152" t="s">
        <v>329</v>
      </c>
      <c r="C1152" t="s">
        <v>50</v>
      </c>
      <c r="D1152" t="s">
        <v>125</v>
      </c>
      <c r="E1152" t="s">
        <v>126</v>
      </c>
      <c r="F1152" t="s">
        <v>78</v>
      </c>
    </row>
    <row r="1153" spans="1:6" x14ac:dyDescent="0.2">
      <c r="A1153" t="s">
        <v>466</v>
      </c>
      <c r="B1153" t="s">
        <v>329</v>
      </c>
      <c r="C1153" t="s">
        <v>68</v>
      </c>
      <c r="D1153" t="s">
        <v>279</v>
      </c>
      <c r="E1153" t="s">
        <v>280</v>
      </c>
      <c r="F1153" t="s">
        <v>281</v>
      </c>
    </row>
    <row r="1154" spans="1:6" x14ac:dyDescent="0.2">
      <c r="A1154" t="s">
        <v>466</v>
      </c>
      <c r="B1154" t="s">
        <v>329</v>
      </c>
      <c r="C1154" t="s">
        <v>68</v>
      </c>
      <c r="D1154" t="s">
        <v>285</v>
      </c>
      <c r="E1154" t="s">
        <v>286</v>
      </c>
      <c r="F1154" t="s">
        <v>287</v>
      </c>
    </row>
    <row r="1155" spans="1:6" x14ac:dyDescent="0.2">
      <c r="A1155" t="s">
        <v>466</v>
      </c>
      <c r="B1155" t="s">
        <v>329</v>
      </c>
      <c r="C1155" t="s">
        <v>66</v>
      </c>
      <c r="D1155" t="s">
        <v>272</v>
      </c>
      <c r="E1155" t="s">
        <v>273</v>
      </c>
      <c r="F1155" t="s">
        <v>274</v>
      </c>
    </row>
    <row r="1156" spans="1:6" x14ac:dyDescent="0.2">
      <c r="A1156" t="s">
        <v>466</v>
      </c>
      <c r="B1156" t="s">
        <v>329</v>
      </c>
      <c r="C1156" t="s">
        <v>46</v>
      </c>
      <c r="D1156" t="s">
        <v>97</v>
      </c>
      <c r="E1156" t="s">
        <v>98</v>
      </c>
      <c r="F1156" t="s">
        <v>99</v>
      </c>
    </row>
    <row r="1157" spans="1:6" x14ac:dyDescent="0.2">
      <c r="A1157" t="s">
        <v>466</v>
      </c>
      <c r="B1157" t="s">
        <v>329</v>
      </c>
      <c r="C1157" t="s">
        <v>52</v>
      </c>
      <c r="D1157" t="s">
        <v>147</v>
      </c>
      <c r="E1157" t="s">
        <v>148</v>
      </c>
      <c r="F1157" t="s">
        <v>78</v>
      </c>
    </row>
    <row r="1158" spans="1:6" x14ac:dyDescent="0.2">
      <c r="A1158" t="s">
        <v>466</v>
      </c>
      <c r="B1158" t="s">
        <v>329</v>
      </c>
      <c r="C1158" t="s">
        <v>52</v>
      </c>
      <c r="D1158" t="s">
        <v>158</v>
      </c>
      <c r="E1158" t="s">
        <v>159</v>
      </c>
      <c r="F1158" t="s">
        <v>160</v>
      </c>
    </row>
    <row r="1159" spans="1:6" x14ac:dyDescent="0.2">
      <c r="A1159" t="s">
        <v>466</v>
      </c>
      <c r="B1159" t="s">
        <v>329</v>
      </c>
      <c r="C1159" t="s">
        <v>52</v>
      </c>
      <c r="D1159" t="s">
        <v>145</v>
      </c>
      <c r="E1159" t="s">
        <v>146</v>
      </c>
      <c r="F1159" t="s">
        <v>78</v>
      </c>
    </row>
    <row r="1160" spans="1:6" x14ac:dyDescent="0.2">
      <c r="A1160" t="s">
        <v>467</v>
      </c>
      <c r="B1160" t="s">
        <v>349</v>
      </c>
      <c r="C1160" t="s">
        <v>50</v>
      </c>
      <c r="D1160" t="s">
        <v>132</v>
      </c>
      <c r="E1160" t="s">
        <v>133</v>
      </c>
      <c r="F1160" t="s">
        <v>134</v>
      </c>
    </row>
    <row r="1161" spans="1:6" x14ac:dyDescent="0.2">
      <c r="A1161" t="s">
        <v>467</v>
      </c>
      <c r="B1161" t="s">
        <v>349</v>
      </c>
      <c r="C1161" t="s">
        <v>50</v>
      </c>
      <c r="D1161" t="s">
        <v>135</v>
      </c>
      <c r="E1161" t="s">
        <v>136</v>
      </c>
      <c r="F1161" t="s">
        <v>78</v>
      </c>
    </row>
    <row r="1162" spans="1:6" x14ac:dyDescent="0.2">
      <c r="A1162" t="s">
        <v>467</v>
      </c>
      <c r="B1162" t="s">
        <v>349</v>
      </c>
      <c r="C1162" t="s">
        <v>54</v>
      </c>
      <c r="D1162" t="s">
        <v>161</v>
      </c>
      <c r="E1162" t="s">
        <v>162</v>
      </c>
      <c r="F1162" t="s">
        <v>163</v>
      </c>
    </row>
    <row r="1163" spans="1:6" x14ac:dyDescent="0.2">
      <c r="A1163" t="s">
        <v>467</v>
      </c>
      <c r="B1163" t="s">
        <v>349</v>
      </c>
      <c r="C1163" t="s">
        <v>54</v>
      </c>
      <c r="D1163" t="s">
        <v>178</v>
      </c>
      <c r="E1163" t="s">
        <v>179</v>
      </c>
      <c r="F1163" t="s">
        <v>96</v>
      </c>
    </row>
    <row r="1164" spans="1:6" x14ac:dyDescent="0.2">
      <c r="A1164" t="s">
        <v>467</v>
      </c>
      <c r="B1164" t="s">
        <v>349</v>
      </c>
      <c r="C1164" t="s">
        <v>58</v>
      </c>
      <c r="D1164" t="s">
        <v>201</v>
      </c>
      <c r="E1164" t="s">
        <v>202</v>
      </c>
      <c r="F1164" t="s">
        <v>203</v>
      </c>
    </row>
    <row r="1165" spans="1:6" x14ac:dyDescent="0.2">
      <c r="A1165" t="s">
        <v>467</v>
      </c>
      <c r="B1165" t="s">
        <v>349</v>
      </c>
      <c r="C1165" t="s">
        <v>58</v>
      </c>
      <c r="D1165" t="s">
        <v>204</v>
      </c>
      <c r="E1165" t="s">
        <v>205</v>
      </c>
      <c r="F1165" t="s">
        <v>206</v>
      </c>
    </row>
    <row r="1166" spans="1:6" x14ac:dyDescent="0.2">
      <c r="A1166" t="s">
        <v>467</v>
      </c>
      <c r="B1166" t="s">
        <v>349</v>
      </c>
      <c r="C1166" t="s">
        <v>64</v>
      </c>
      <c r="D1166" t="s">
        <v>252</v>
      </c>
      <c r="E1166" t="s">
        <v>253</v>
      </c>
      <c r="F1166" t="s">
        <v>78</v>
      </c>
    </row>
    <row r="1167" spans="1:6" x14ac:dyDescent="0.2">
      <c r="A1167" t="s">
        <v>467</v>
      </c>
      <c r="B1167" t="s">
        <v>349</v>
      </c>
      <c r="C1167" t="s">
        <v>64</v>
      </c>
      <c r="D1167" t="s">
        <v>246</v>
      </c>
      <c r="E1167" t="s">
        <v>247</v>
      </c>
      <c r="F1167" t="s">
        <v>248</v>
      </c>
    </row>
    <row r="1168" spans="1:6" x14ac:dyDescent="0.2">
      <c r="A1168" t="s">
        <v>467</v>
      </c>
      <c r="B1168" t="s">
        <v>349</v>
      </c>
      <c r="C1168" t="s">
        <v>66</v>
      </c>
      <c r="D1168" t="s">
        <v>262</v>
      </c>
      <c r="E1168" t="s">
        <v>263</v>
      </c>
      <c r="F1168" t="s">
        <v>261</v>
      </c>
    </row>
    <row r="1169" spans="1:6" x14ac:dyDescent="0.2">
      <c r="A1169" t="s">
        <v>467</v>
      </c>
      <c r="B1169" t="s">
        <v>349</v>
      </c>
      <c r="C1169" t="s">
        <v>66</v>
      </c>
      <c r="D1169" t="s">
        <v>267</v>
      </c>
      <c r="E1169" t="s">
        <v>268</v>
      </c>
      <c r="F1169" t="s">
        <v>78</v>
      </c>
    </row>
    <row r="1170" spans="1:6" x14ac:dyDescent="0.2">
      <c r="A1170" t="s">
        <v>468</v>
      </c>
      <c r="B1170" t="s">
        <v>333</v>
      </c>
      <c r="C1170" t="s">
        <v>52</v>
      </c>
      <c r="D1170" t="s">
        <v>149</v>
      </c>
      <c r="E1170" t="s">
        <v>150</v>
      </c>
      <c r="F1170" t="s">
        <v>78</v>
      </c>
    </row>
    <row r="1171" spans="1:6" x14ac:dyDescent="0.2">
      <c r="A1171" t="s">
        <v>468</v>
      </c>
      <c r="B1171" t="s">
        <v>333</v>
      </c>
      <c r="C1171" t="s">
        <v>52</v>
      </c>
      <c r="D1171" t="s">
        <v>142</v>
      </c>
      <c r="E1171" t="s">
        <v>143</v>
      </c>
      <c r="F1171" t="s">
        <v>144</v>
      </c>
    </row>
    <row r="1172" spans="1:6" x14ac:dyDescent="0.2">
      <c r="A1172" t="s">
        <v>468</v>
      </c>
      <c r="B1172" t="s">
        <v>333</v>
      </c>
      <c r="C1172" t="s">
        <v>52</v>
      </c>
      <c r="D1172" t="s">
        <v>154</v>
      </c>
      <c r="E1172" t="s">
        <v>155</v>
      </c>
      <c r="F1172" t="s">
        <v>96</v>
      </c>
    </row>
    <row r="1173" spans="1:6" x14ac:dyDescent="0.2">
      <c r="A1173" t="s">
        <v>468</v>
      </c>
      <c r="B1173" t="s">
        <v>333</v>
      </c>
      <c r="C1173" t="s">
        <v>62</v>
      </c>
      <c r="D1173" t="s">
        <v>243</v>
      </c>
      <c r="E1173" t="s">
        <v>244</v>
      </c>
      <c r="F1173" t="s">
        <v>245</v>
      </c>
    </row>
    <row r="1174" spans="1:6" x14ac:dyDescent="0.2">
      <c r="A1174" t="s">
        <v>468</v>
      </c>
      <c r="B1174" t="s">
        <v>333</v>
      </c>
      <c r="C1174" t="s">
        <v>62</v>
      </c>
      <c r="D1174" t="s">
        <v>240</v>
      </c>
      <c r="E1174" t="s">
        <v>241</v>
      </c>
      <c r="F1174" t="s">
        <v>242</v>
      </c>
    </row>
    <row r="1175" spans="1:6" x14ac:dyDescent="0.2">
      <c r="A1175" t="s">
        <v>468</v>
      </c>
      <c r="B1175" t="s">
        <v>333</v>
      </c>
      <c r="C1175" t="s">
        <v>62</v>
      </c>
      <c r="D1175" t="s">
        <v>238</v>
      </c>
      <c r="E1175" t="s">
        <v>239</v>
      </c>
      <c r="F1175" t="s">
        <v>78</v>
      </c>
    </row>
    <row r="1176" spans="1:6" x14ac:dyDescent="0.2">
      <c r="A1176" t="s">
        <v>468</v>
      </c>
      <c r="B1176" t="s">
        <v>333</v>
      </c>
      <c r="C1176" t="s">
        <v>50</v>
      </c>
      <c r="D1176" t="s">
        <v>127</v>
      </c>
      <c r="E1176" t="s">
        <v>128</v>
      </c>
      <c r="F1176" t="s">
        <v>129</v>
      </c>
    </row>
    <row r="1177" spans="1:6" x14ac:dyDescent="0.2">
      <c r="A1177" t="s">
        <v>468</v>
      </c>
      <c r="B1177" t="s">
        <v>333</v>
      </c>
      <c r="C1177" t="s">
        <v>50</v>
      </c>
      <c r="D1177" t="s">
        <v>135</v>
      </c>
      <c r="E1177" t="s">
        <v>136</v>
      </c>
      <c r="F1177" t="s">
        <v>78</v>
      </c>
    </row>
    <row r="1178" spans="1:6" x14ac:dyDescent="0.2">
      <c r="A1178" t="s">
        <v>468</v>
      </c>
      <c r="B1178" t="s">
        <v>333</v>
      </c>
      <c r="C1178" t="s">
        <v>66</v>
      </c>
      <c r="D1178" t="s">
        <v>272</v>
      </c>
      <c r="E1178" t="s">
        <v>273</v>
      </c>
      <c r="F1178" t="s">
        <v>274</v>
      </c>
    </row>
    <row r="1179" spans="1:6" x14ac:dyDescent="0.2">
      <c r="A1179" t="s">
        <v>468</v>
      </c>
      <c r="B1179" t="s">
        <v>333</v>
      </c>
      <c r="C1179" t="s">
        <v>46</v>
      </c>
      <c r="D1179" t="s">
        <v>73</v>
      </c>
      <c r="E1179" t="s">
        <v>74</v>
      </c>
      <c r="F1179" t="s">
        <v>75</v>
      </c>
    </row>
    <row r="1180" spans="1:6" x14ac:dyDescent="0.2">
      <c r="A1180" t="s">
        <v>468</v>
      </c>
      <c r="B1180" t="s">
        <v>333</v>
      </c>
      <c r="C1180" t="s">
        <v>46</v>
      </c>
      <c r="D1180" t="s">
        <v>87</v>
      </c>
      <c r="E1180" t="s">
        <v>88</v>
      </c>
      <c r="F1180" t="s">
        <v>89</v>
      </c>
    </row>
    <row r="1181" spans="1:6" x14ac:dyDescent="0.2">
      <c r="A1181" t="s">
        <v>469</v>
      </c>
      <c r="B1181" t="s">
        <v>351</v>
      </c>
      <c r="C1181" t="s">
        <v>68</v>
      </c>
      <c r="D1181" t="s">
        <v>285</v>
      </c>
      <c r="E1181" t="s">
        <v>286</v>
      </c>
      <c r="F1181" t="s">
        <v>287</v>
      </c>
    </row>
    <row r="1182" spans="1:6" x14ac:dyDescent="0.2">
      <c r="A1182" t="s">
        <v>469</v>
      </c>
      <c r="B1182" t="s">
        <v>351</v>
      </c>
      <c r="C1182" t="s">
        <v>68</v>
      </c>
      <c r="D1182" t="s">
        <v>282</v>
      </c>
      <c r="E1182" t="s">
        <v>283</v>
      </c>
      <c r="F1182" t="s">
        <v>284</v>
      </c>
    </row>
    <row r="1183" spans="1:6" x14ac:dyDescent="0.2">
      <c r="A1183" t="s">
        <v>469</v>
      </c>
      <c r="B1183" t="s">
        <v>351</v>
      </c>
      <c r="C1183" t="s">
        <v>56</v>
      </c>
      <c r="D1183" t="s">
        <v>191</v>
      </c>
      <c r="E1183" t="s">
        <v>192</v>
      </c>
      <c r="F1183" t="s">
        <v>182</v>
      </c>
    </row>
    <row r="1184" spans="1:6" x14ac:dyDescent="0.2">
      <c r="A1184" t="s">
        <v>469</v>
      </c>
      <c r="B1184" t="s">
        <v>351</v>
      </c>
      <c r="C1184" t="s">
        <v>58</v>
      </c>
      <c r="D1184" t="s">
        <v>201</v>
      </c>
      <c r="E1184" t="s">
        <v>202</v>
      </c>
      <c r="F1184" t="s">
        <v>203</v>
      </c>
    </row>
    <row r="1185" spans="1:6" x14ac:dyDescent="0.2">
      <c r="A1185" t="s">
        <v>469</v>
      </c>
      <c r="B1185" t="s">
        <v>351</v>
      </c>
      <c r="C1185" t="s">
        <v>58</v>
      </c>
      <c r="D1185" t="s">
        <v>212</v>
      </c>
      <c r="E1185" t="s">
        <v>213</v>
      </c>
      <c r="F1185" t="s">
        <v>214</v>
      </c>
    </row>
    <row r="1186" spans="1:6" x14ac:dyDescent="0.2">
      <c r="A1186" t="s">
        <v>469</v>
      </c>
      <c r="B1186" t="s">
        <v>351</v>
      </c>
      <c r="C1186" t="s">
        <v>66</v>
      </c>
      <c r="D1186" t="s">
        <v>262</v>
      </c>
      <c r="E1186" t="s">
        <v>263</v>
      </c>
      <c r="F1186" t="s">
        <v>261</v>
      </c>
    </row>
    <row r="1187" spans="1:6" x14ac:dyDescent="0.2">
      <c r="A1187" t="s">
        <v>469</v>
      </c>
      <c r="B1187" t="s">
        <v>351</v>
      </c>
      <c r="C1187" t="s">
        <v>66</v>
      </c>
      <c r="D1187" t="s">
        <v>269</v>
      </c>
      <c r="E1187" t="s">
        <v>270</v>
      </c>
      <c r="F1187" t="s">
        <v>271</v>
      </c>
    </row>
    <row r="1188" spans="1:6" x14ac:dyDescent="0.2">
      <c r="A1188" t="s">
        <v>469</v>
      </c>
      <c r="B1188" t="s">
        <v>351</v>
      </c>
      <c r="C1188" t="s">
        <v>62</v>
      </c>
      <c r="D1188" t="s">
        <v>238</v>
      </c>
      <c r="E1188" t="s">
        <v>239</v>
      </c>
      <c r="F1188" t="s">
        <v>78</v>
      </c>
    </row>
    <row r="1189" spans="1:6" x14ac:dyDescent="0.2">
      <c r="A1189" t="s">
        <v>469</v>
      </c>
      <c r="B1189" t="s">
        <v>351</v>
      </c>
      <c r="C1189" t="s">
        <v>62</v>
      </c>
      <c r="D1189" t="s">
        <v>240</v>
      </c>
      <c r="E1189" t="s">
        <v>241</v>
      </c>
      <c r="F1189" t="s">
        <v>242</v>
      </c>
    </row>
    <row r="1190" spans="1:6" x14ac:dyDescent="0.2">
      <c r="A1190" t="s">
        <v>470</v>
      </c>
      <c r="B1190" t="s">
        <v>377</v>
      </c>
      <c r="C1190" t="s">
        <v>48</v>
      </c>
      <c r="D1190" t="s">
        <v>110</v>
      </c>
      <c r="E1190" t="s">
        <v>111</v>
      </c>
      <c r="F1190" t="s">
        <v>112</v>
      </c>
    </row>
    <row r="1191" spans="1:6" x14ac:dyDescent="0.2">
      <c r="A1191" t="s">
        <v>470</v>
      </c>
      <c r="B1191" t="s">
        <v>377</v>
      </c>
      <c r="C1191" t="s">
        <v>48</v>
      </c>
      <c r="D1191" t="s">
        <v>113</v>
      </c>
      <c r="E1191" t="s">
        <v>114</v>
      </c>
      <c r="F1191" t="s">
        <v>115</v>
      </c>
    </row>
    <row r="1192" spans="1:6" x14ac:dyDescent="0.2">
      <c r="A1192" t="s">
        <v>470</v>
      </c>
      <c r="B1192" t="s">
        <v>377</v>
      </c>
      <c r="C1192" t="s">
        <v>58</v>
      </c>
      <c r="D1192" t="s">
        <v>212</v>
      </c>
      <c r="E1192" t="s">
        <v>213</v>
      </c>
      <c r="F1192" t="s">
        <v>214</v>
      </c>
    </row>
    <row r="1193" spans="1:6" x14ac:dyDescent="0.2">
      <c r="A1193" t="s">
        <v>470</v>
      </c>
      <c r="B1193" t="s">
        <v>377</v>
      </c>
      <c r="C1193" t="s">
        <v>56</v>
      </c>
      <c r="D1193" t="s">
        <v>185</v>
      </c>
      <c r="E1193" t="s">
        <v>186</v>
      </c>
      <c r="F1193" t="s">
        <v>187</v>
      </c>
    </row>
    <row r="1194" spans="1:6" x14ac:dyDescent="0.2">
      <c r="A1194" t="s">
        <v>470</v>
      </c>
      <c r="B1194" t="s">
        <v>377</v>
      </c>
      <c r="C1194" t="s">
        <v>60</v>
      </c>
      <c r="D1194" t="s">
        <v>221</v>
      </c>
      <c r="E1194" t="s">
        <v>222</v>
      </c>
      <c r="F1194" t="s">
        <v>223</v>
      </c>
    </row>
    <row r="1195" spans="1:6" x14ac:dyDescent="0.2">
      <c r="A1195" t="s">
        <v>470</v>
      </c>
      <c r="B1195" t="s">
        <v>377</v>
      </c>
      <c r="C1195" t="s">
        <v>60</v>
      </c>
      <c r="D1195" t="s">
        <v>215</v>
      </c>
      <c r="E1195" t="s">
        <v>216</v>
      </c>
      <c r="F1195" t="s">
        <v>217</v>
      </c>
    </row>
    <row r="1196" spans="1:6" x14ac:dyDescent="0.2">
      <c r="A1196" t="s">
        <v>470</v>
      </c>
      <c r="B1196" t="s">
        <v>377</v>
      </c>
      <c r="C1196" t="s">
        <v>64</v>
      </c>
      <c r="D1196" t="s">
        <v>254</v>
      </c>
      <c r="E1196" t="s">
        <v>255</v>
      </c>
      <c r="F1196" t="s">
        <v>78</v>
      </c>
    </row>
    <row r="1197" spans="1:6" x14ac:dyDescent="0.2">
      <c r="A1197" t="s">
        <v>470</v>
      </c>
      <c r="B1197" t="s">
        <v>377</v>
      </c>
      <c r="C1197" t="s">
        <v>64</v>
      </c>
      <c r="D1197" t="s">
        <v>246</v>
      </c>
      <c r="E1197" t="s">
        <v>247</v>
      </c>
      <c r="F1197" t="s">
        <v>248</v>
      </c>
    </row>
    <row r="1198" spans="1:6" x14ac:dyDescent="0.2">
      <c r="A1198" t="s">
        <v>471</v>
      </c>
      <c r="B1198" t="s">
        <v>349</v>
      </c>
      <c r="C1198" t="s">
        <v>58</v>
      </c>
      <c r="D1198" t="s">
        <v>204</v>
      </c>
      <c r="E1198" t="s">
        <v>205</v>
      </c>
      <c r="F1198" t="s">
        <v>206</v>
      </c>
    </row>
    <row r="1199" spans="1:6" x14ac:dyDescent="0.2">
      <c r="A1199" t="s">
        <v>471</v>
      </c>
      <c r="B1199" t="s">
        <v>349</v>
      </c>
      <c r="C1199" t="s">
        <v>52</v>
      </c>
      <c r="D1199" t="s">
        <v>147</v>
      </c>
      <c r="E1199" t="s">
        <v>148</v>
      </c>
      <c r="F1199" t="s">
        <v>78</v>
      </c>
    </row>
    <row r="1200" spans="1:6" x14ac:dyDescent="0.2">
      <c r="A1200" t="s">
        <v>471</v>
      </c>
      <c r="B1200" t="s">
        <v>349</v>
      </c>
      <c r="C1200" t="s">
        <v>56</v>
      </c>
      <c r="D1200" t="s">
        <v>195</v>
      </c>
      <c r="E1200" t="s">
        <v>196</v>
      </c>
      <c r="F1200" t="s">
        <v>197</v>
      </c>
    </row>
    <row r="1201" spans="1:6" x14ac:dyDescent="0.2">
      <c r="A1201" t="s">
        <v>471</v>
      </c>
      <c r="B1201" t="s">
        <v>349</v>
      </c>
      <c r="C1201" t="s">
        <v>56</v>
      </c>
      <c r="D1201" t="s">
        <v>183</v>
      </c>
      <c r="E1201" t="s">
        <v>184</v>
      </c>
      <c r="F1201" t="s">
        <v>182</v>
      </c>
    </row>
    <row r="1202" spans="1:6" x14ac:dyDescent="0.2">
      <c r="A1202" t="s">
        <v>471</v>
      </c>
      <c r="B1202" t="s">
        <v>349</v>
      </c>
      <c r="C1202" t="s">
        <v>54</v>
      </c>
      <c r="D1202" t="s">
        <v>167</v>
      </c>
      <c r="E1202" t="s">
        <v>168</v>
      </c>
      <c r="F1202" t="s">
        <v>169</v>
      </c>
    </row>
    <row r="1203" spans="1:6" x14ac:dyDescent="0.2">
      <c r="A1203" t="s">
        <v>471</v>
      </c>
      <c r="B1203" t="s">
        <v>349</v>
      </c>
      <c r="C1203" t="s">
        <v>54</v>
      </c>
      <c r="D1203" t="s">
        <v>178</v>
      </c>
      <c r="E1203" t="s">
        <v>179</v>
      </c>
      <c r="F1203" t="s">
        <v>96</v>
      </c>
    </row>
    <row r="1204" spans="1:6" x14ac:dyDescent="0.2">
      <c r="A1204" t="s">
        <v>471</v>
      </c>
      <c r="B1204" t="s">
        <v>349</v>
      </c>
      <c r="C1204" t="s">
        <v>50</v>
      </c>
      <c r="D1204" t="s">
        <v>130</v>
      </c>
      <c r="E1204" t="s">
        <v>131</v>
      </c>
      <c r="F1204" t="s">
        <v>78</v>
      </c>
    </row>
    <row r="1205" spans="1:6" x14ac:dyDescent="0.2">
      <c r="A1205" t="s">
        <v>471</v>
      </c>
      <c r="B1205" t="s">
        <v>349</v>
      </c>
      <c r="C1205" t="s">
        <v>50</v>
      </c>
      <c r="D1205" t="s">
        <v>122</v>
      </c>
      <c r="E1205" t="s">
        <v>123</v>
      </c>
      <c r="F1205" t="s">
        <v>124</v>
      </c>
    </row>
    <row r="1206" spans="1:6" x14ac:dyDescent="0.2">
      <c r="A1206" t="s">
        <v>472</v>
      </c>
      <c r="B1206" t="s">
        <v>420</v>
      </c>
      <c r="C1206" t="s">
        <v>66</v>
      </c>
      <c r="D1206" t="s">
        <v>269</v>
      </c>
      <c r="E1206" t="s">
        <v>270</v>
      </c>
      <c r="F1206" t="s">
        <v>271</v>
      </c>
    </row>
    <row r="1207" spans="1:6" x14ac:dyDescent="0.2">
      <c r="A1207" t="s">
        <v>472</v>
      </c>
      <c r="B1207" t="s">
        <v>420</v>
      </c>
      <c r="C1207" t="s">
        <v>66</v>
      </c>
      <c r="D1207" t="s">
        <v>264</v>
      </c>
      <c r="E1207" t="s">
        <v>265</v>
      </c>
      <c r="F1207" t="s">
        <v>266</v>
      </c>
    </row>
    <row r="1208" spans="1:6" x14ac:dyDescent="0.2">
      <c r="A1208" t="s">
        <v>472</v>
      </c>
      <c r="B1208" t="s">
        <v>420</v>
      </c>
      <c r="C1208" t="s">
        <v>66</v>
      </c>
      <c r="D1208" t="s">
        <v>267</v>
      </c>
      <c r="E1208" t="s">
        <v>268</v>
      </c>
      <c r="F1208" t="s">
        <v>78</v>
      </c>
    </row>
    <row r="1209" spans="1:6" x14ac:dyDescent="0.2">
      <c r="A1209" t="s">
        <v>472</v>
      </c>
      <c r="B1209" t="s">
        <v>420</v>
      </c>
      <c r="C1209" t="s">
        <v>56</v>
      </c>
      <c r="D1209" t="s">
        <v>180</v>
      </c>
      <c r="E1209" t="s">
        <v>181</v>
      </c>
      <c r="F1209" t="s">
        <v>182</v>
      </c>
    </row>
    <row r="1210" spans="1:6" x14ac:dyDescent="0.2">
      <c r="A1210" t="s">
        <v>472</v>
      </c>
      <c r="B1210" t="s">
        <v>420</v>
      </c>
      <c r="C1210" t="s">
        <v>46</v>
      </c>
      <c r="D1210" t="s">
        <v>92</v>
      </c>
      <c r="E1210" t="s">
        <v>93</v>
      </c>
      <c r="F1210" t="s">
        <v>78</v>
      </c>
    </row>
    <row r="1211" spans="1:6" x14ac:dyDescent="0.2">
      <c r="A1211" t="s">
        <v>472</v>
      </c>
      <c r="B1211" t="s">
        <v>420</v>
      </c>
      <c r="C1211" t="s">
        <v>46</v>
      </c>
      <c r="D1211" t="s">
        <v>87</v>
      </c>
      <c r="E1211" t="s">
        <v>88</v>
      </c>
      <c r="F1211" t="s">
        <v>89</v>
      </c>
    </row>
    <row r="1212" spans="1:6" x14ac:dyDescent="0.2">
      <c r="A1212" t="s">
        <v>472</v>
      </c>
      <c r="B1212" t="s">
        <v>420</v>
      </c>
      <c r="C1212" t="s">
        <v>46</v>
      </c>
      <c r="D1212" t="s">
        <v>76</v>
      </c>
      <c r="E1212" t="s">
        <v>77</v>
      </c>
      <c r="F1212" t="s">
        <v>78</v>
      </c>
    </row>
    <row r="1213" spans="1:6" x14ac:dyDescent="0.2">
      <c r="A1213" t="s">
        <v>472</v>
      </c>
      <c r="B1213" t="s">
        <v>420</v>
      </c>
      <c r="C1213" t="s">
        <v>50</v>
      </c>
      <c r="D1213" t="s">
        <v>132</v>
      </c>
      <c r="E1213" t="s">
        <v>133</v>
      </c>
      <c r="F1213" t="s">
        <v>134</v>
      </c>
    </row>
    <row r="1214" spans="1:6" x14ac:dyDescent="0.2">
      <c r="A1214" t="s">
        <v>472</v>
      </c>
      <c r="B1214" t="s">
        <v>420</v>
      </c>
      <c r="C1214" t="s">
        <v>68</v>
      </c>
      <c r="D1214" t="s">
        <v>285</v>
      </c>
      <c r="E1214" t="s">
        <v>286</v>
      </c>
      <c r="F1214" t="s">
        <v>287</v>
      </c>
    </row>
    <row r="1215" spans="1:6" x14ac:dyDescent="0.2">
      <c r="A1215" t="s">
        <v>472</v>
      </c>
      <c r="B1215" t="s">
        <v>420</v>
      </c>
      <c r="C1215" t="s">
        <v>68</v>
      </c>
      <c r="D1215" t="s">
        <v>279</v>
      </c>
      <c r="E1215" t="s">
        <v>280</v>
      </c>
      <c r="F1215" t="s">
        <v>281</v>
      </c>
    </row>
    <row r="1216" spans="1:6" x14ac:dyDescent="0.2">
      <c r="A1216" t="s">
        <v>473</v>
      </c>
      <c r="B1216" t="s">
        <v>301</v>
      </c>
      <c r="C1216" t="s">
        <v>64</v>
      </c>
      <c r="D1216" t="s">
        <v>249</v>
      </c>
      <c r="E1216" t="s">
        <v>250</v>
      </c>
      <c r="F1216" t="s">
        <v>251</v>
      </c>
    </row>
    <row r="1217" spans="1:6" x14ac:dyDescent="0.2">
      <c r="A1217" t="s">
        <v>473</v>
      </c>
      <c r="B1217" t="s">
        <v>301</v>
      </c>
      <c r="C1217" t="s">
        <v>64</v>
      </c>
      <c r="D1217" t="s">
        <v>254</v>
      </c>
      <c r="E1217" t="s">
        <v>255</v>
      </c>
      <c r="F1217" t="s">
        <v>78</v>
      </c>
    </row>
    <row r="1218" spans="1:6" x14ac:dyDescent="0.2">
      <c r="A1218" t="s">
        <v>473</v>
      </c>
      <c r="B1218" t="s">
        <v>301</v>
      </c>
      <c r="C1218" t="s">
        <v>68</v>
      </c>
      <c r="D1218" t="s">
        <v>288</v>
      </c>
      <c r="E1218" t="s">
        <v>289</v>
      </c>
      <c r="F1218" t="s">
        <v>274</v>
      </c>
    </row>
    <row r="1219" spans="1:6" x14ac:dyDescent="0.2">
      <c r="A1219" t="s">
        <v>473</v>
      </c>
      <c r="B1219" t="s">
        <v>301</v>
      </c>
      <c r="C1219" t="s">
        <v>58</v>
      </c>
      <c r="D1219" t="s">
        <v>212</v>
      </c>
      <c r="E1219" t="s">
        <v>213</v>
      </c>
      <c r="F1219" t="s">
        <v>214</v>
      </c>
    </row>
    <row r="1220" spans="1:6" x14ac:dyDescent="0.2">
      <c r="A1220" t="s">
        <v>473</v>
      </c>
      <c r="B1220" t="s">
        <v>301</v>
      </c>
      <c r="C1220" t="s">
        <v>58</v>
      </c>
      <c r="D1220" t="s">
        <v>207</v>
      </c>
      <c r="E1220" t="s">
        <v>208</v>
      </c>
      <c r="F1220" t="s">
        <v>209</v>
      </c>
    </row>
    <row r="1221" spans="1:6" x14ac:dyDescent="0.2">
      <c r="A1221" t="s">
        <v>473</v>
      </c>
      <c r="B1221" t="s">
        <v>301</v>
      </c>
      <c r="C1221" t="s">
        <v>50</v>
      </c>
      <c r="D1221" t="s">
        <v>122</v>
      </c>
      <c r="E1221" t="s">
        <v>123</v>
      </c>
      <c r="F1221" t="s">
        <v>124</v>
      </c>
    </row>
    <row r="1222" spans="1:6" x14ac:dyDescent="0.2">
      <c r="A1222" t="s">
        <v>473</v>
      </c>
      <c r="B1222" t="s">
        <v>301</v>
      </c>
      <c r="C1222" t="s">
        <v>50</v>
      </c>
      <c r="D1222" t="s">
        <v>139</v>
      </c>
      <c r="E1222" t="s">
        <v>140</v>
      </c>
      <c r="F1222" t="s">
        <v>141</v>
      </c>
    </row>
    <row r="1223" spans="1:6" x14ac:dyDescent="0.2">
      <c r="A1223" t="s">
        <v>473</v>
      </c>
      <c r="B1223" t="s">
        <v>301</v>
      </c>
      <c r="C1223" t="s">
        <v>48</v>
      </c>
      <c r="D1223" t="s">
        <v>104</v>
      </c>
      <c r="E1223" t="s">
        <v>105</v>
      </c>
      <c r="F1223" t="s">
        <v>106</v>
      </c>
    </row>
    <row r="1224" spans="1:6" x14ac:dyDescent="0.2">
      <c r="A1224" t="s">
        <v>473</v>
      </c>
      <c r="B1224" t="s">
        <v>301</v>
      </c>
      <c r="C1224" t="s">
        <v>48</v>
      </c>
      <c r="D1224" t="s">
        <v>100</v>
      </c>
      <c r="E1224" t="s">
        <v>101</v>
      </c>
      <c r="F1224" t="s">
        <v>78</v>
      </c>
    </row>
    <row r="1225" spans="1:6" x14ac:dyDescent="0.2">
      <c r="A1225" t="s">
        <v>474</v>
      </c>
      <c r="B1225" t="s">
        <v>398</v>
      </c>
      <c r="C1225" t="s">
        <v>46</v>
      </c>
      <c r="D1225" t="s">
        <v>73</v>
      </c>
      <c r="E1225" t="s">
        <v>74</v>
      </c>
      <c r="F1225" t="s">
        <v>75</v>
      </c>
    </row>
    <row r="1226" spans="1:6" x14ac:dyDescent="0.2">
      <c r="A1226" t="s">
        <v>474</v>
      </c>
      <c r="B1226" t="s">
        <v>398</v>
      </c>
      <c r="C1226" t="s">
        <v>46</v>
      </c>
      <c r="D1226" t="s">
        <v>97</v>
      </c>
      <c r="E1226" t="s">
        <v>98</v>
      </c>
      <c r="F1226" t="s">
        <v>99</v>
      </c>
    </row>
    <row r="1227" spans="1:6" x14ac:dyDescent="0.2">
      <c r="A1227" t="s">
        <v>474</v>
      </c>
      <c r="B1227" t="s">
        <v>398</v>
      </c>
      <c r="C1227" t="s">
        <v>46</v>
      </c>
      <c r="D1227" t="s">
        <v>94</v>
      </c>
      <c r="E1227" t="s">
        <v>95</v>
      </c>
      <c r="F1227" t="s">
        <v>96</v>
      </c>
    </row>
    <row r="1228" spans="1:6" x14ac:dyDescent="0.2">
      <c r="A1228" t="s">
        <v>474</v>
      </c>
      <c r="B1228" t="s">
        <v>398</v>
      </c>
      <c r="C1228" t="s">
        <v>68</v>
      </c>
      <c r="D1228" t="s">
        <v>279</v>
      </c>
      <c r="E1228" t="s">
        <v>280</v>
      </c>
      <c r="F1228" t="s">
        <v>281</v>
      </c>
    </row>
    <row r="1229" spans="1:6" x14ac:dyDescent="0.2">
      <c r="A1229" t="s">
        <v>474</v>
      </c>
      <c r="B1229" t="s">
        <v>398</v>
      </c>
      <c r="C1229" t="s">
        <v>68</v>
      </c>
      <c r="D1229" t="s">
        <v>282</v>
      </c>
      <c r="E1229" t="s">
        <v>283</v>
      </c>
      <c r="F1229" t="s">
        <v>284</v>
      </c>
    </row>
    <row r="1230" spans="1:6" x14ac:dyDescent="0.2">
      <c r="A1230" t="s">
        <v>474</v>
      </c>
      <c r="B1230" t="s">
        <v>398</v>
      </c>
      <c r="C1230" t="s">
        <v>60</v>
      </c>
      <c r="D1230" t="s">
        <v>230</v>
      </c>
      <c r="E1230" t="s">
        <v>231</v>
      </c>
      <c r="F1230" t="s">
        <v>232</v>
      </c>
    </row>
    <row r="1231" spans="1:6" x14ac:dyDescent="0.2">
      <c r="A1231" t="s">
        <v>474</v>
      </c>
      <c r="B1231" t="s">
        <v>398</v>
      </c>
      <c r="C1231" t="s">
        <v>60</v>
      </c>
      <c r="D1231" t="s">
        <v>218</v>
      </c>
      <c r="E1231" t="s">
        <v>219</v>
      </c>
      <c r="F1231" t="s">
        <v>220</v>
      </c>
    </row>
    <row r="1232" spans="1:6" x14ac:dyDescent="0.2">
      <c r="A1232" t="s">
        <v>474</v>
      </c>
      <c r="B1232" t="s">
        <v>398</v>
      </c>
      <c r="C1232" t="s">
        <v>60</v>
      </c>
      <c r="D1232" t="s">
        <v>224</v>
      </c>
      <c r="E1232" t="s">
        <v>225</v>
      </c>
      <c r="F1232" t="s">
        <v>226</v>
      </c>
    </row>
    <row r="1233" spans="1:6" x14ac:dyDescent="0.2">
      <c r="A1233" t="s">
        <v>474</v>
      </c>
      <c r="B1233" t="s">
        <v>398</v>
      </c>
      <c r="C1233" t="s">
        <v>62</v>
      </c>
      <c r="D1233" t="s">
        <v>243</v>
      </c>
      <c r="E1233" t="s">
        <v>244</v>
      </c>
      <c r="F1233" t="s">
        <v>245</v>
      </c>
    </row>
    <row r="1234" spans="1:6" x14ac:dyDescent="0.2">
      <c r="A1234" t="s">
        <v>474</v>
      </c>
      <c r="B1234" t="s">
        <v>398</v>
      </c>
      <c r="C1234" t="s">
        <v>48</v>
      </c>
      <c r="D1234" t="s">
        <v>102</v>
      </c>
      <c r="E1234" t="s">
        <v>103</v>
      </c>
      <c r="F1234" t="s">
        <v>96</v>
      </c>
    </row>
    <row r="1235" spans="1:6" x14ac:dyDescent="0.2">
      <c r="A1235" t="s">
        <v>474</v>
      </c>
      <c r="B1235" t="s">
        <v>398</v>
      </c>
      <c r="C1235" t="s">
        <v>48</v>
      </c>
      <c r="D1235" t="s">
        <v>110</v>
      </c>
      <c r="E1235" t="s">
        <v>111</v>
      </c>
      <c r="F1235" t="s">
        <v>112</v>
      </c>
    </row>
    <row r="1236" spans="1:6" x14ac:dyDescent="0.2">
      <c r="A1236" t="s">
        <v>475</v>
      </c>
      <c r="B1236" t="s">
        <v>315</v>
      </c>
      <c r="C1236" t="s">
        <v>62</v>
      </c>
      <c r="D1236" t="s">
        <v>238</v>
      </c>
      <c r="E1236" t="s">
        <v>239</v>
      </c>
      <c r="F1236" t="s">
        <v>78</v>
      </c>
    </row>
    <row r="1237" spans="1:6" x14ac:dyDescent="0.2">
      <c r="A1237" t="s">
        <v>475</v>
      </c>
      <c r="B1237" t="s">
        <v>315</v>
      </c>
      <c r="C1237" t="s">
        <v>54</v>
      </c>
      <c r="D1237" t="s">
        <v>176</v>
      </c>
      <c r="E1237" t="s">
        <v>177</v>
      </c>
      <c r="F1237" t="s">
        <v>78</v>
      </c>
    </row>
    <row r="1238" spans="1:6" x14ac:dyDescent="0.2">
      <c r="A1238" t="s">
        <v>475</v>
      </c>
      <c r="B1238" t="s">
        <v>315</v>
      </c>
      <c r="C1238" t="s">
        <v>54</v>
      </c>
      <c r="D1238" t="s">
        <v>170</v>
      </c>
      <c r="E1238" t="s">
        <v>171</v>
      </c>
      <c r="F1238" t="s">
        <v>172</v>
      </c>
    </row>
    <row r="1239" spans="1:6" x14ac:dyDescent="0.2">
      <c r="A1239" t="s">
        <v>475</v>
      </c>
      <c r="B1239" t="s">
        <v>315</v>
      </c>
      <c r="C1239" t="s">
        <v>68</v>
      </c>
      <c r="D1239" t="s">
        <v>282</v>
      </c>
      <c r="E1239" t="s">
        <v>283</v>
      </c>
      <c r="F1239" t="s">
        <v>284</v>
      </c>
    </row>
    <row r="1240" spans="1:6" x14ac:dyDescent="0.2">
      <c r="A1240" t="s">
        <v>475</v>
      </c>
      <c r="B1240" t="s">
        <v>315</v>
      </c>
      <c r="C1240" t="s">
        <v>68</v>
      </c>
      <c r="D1240" t="s">
        <v>288</v>
      </c>
      <c r="E1240" t="s">
        <v>289</v>
      </c>
      <c r="F1240" t="s">
        <v>274</v>
      </c>
    </row>
    <row r="1241" spans="1:6" x14ac:dyDescent="0.2">
      <c r="A1241" t="s">
        <v>475</v>
      </c>
      <c r="B1241" t="s">
        <v>315</v>
      </c>
      <c r="C1241" t="s">
        <v>64</v>
      </c>
      <c r="D1241" t="s">
        <v>252</v>
      </c>
      <c r="E1241" t="s">
        <v>253</v>
      </c>
      <c r="F1241" t="s">
        <v>78</v>
      </c>
    </row>
    <row r="1242" spans="1:6" x14ac:dyDescent="0.2">
      <c r="A1242" t="s">
        <v>475</v>
      </c>
      <c r="B1242" t="s">
        <v>315</v>
      </c>
      <c r="C1242" t="s">
        <v>50</v>
      </c>
      <c r="D1242" t="s">
        <v>127</v>
      </c>
      <c r="E1242" t="s">
        <v>128</v>
      </c>
      <c r="F1242" t="s">
        <v>129</v>
      </c>
    </row>
    <row r="1243" spans="1:6" x14ac:dyDescent="0.2">
      <c r="A1243" t="s">
        <v>475</v>
      </c>
      <c r="B1243" t="s">
        <v>315</v>
      </c>
      <c r="C1243" t="s">
        <v>50</v>
      </c>
      <c r="D1243" t="s">
        <v>130</v>
      </c>
      <c r="E1243" t="s">
        <v>131</v>
      </c>
      <c r="F1243" t="s">
        <v>78</v>
      </c>
    </row>
    <row r="1244" spans="1:6" x14ac:dyDescent="0.2">
      <c r="A1244" t="s">
        <v>476</v>
      </c>
      <c r="B1244" t="s">
        <v>400</v>
      </c>
      <c r="C1244" t="s">
        <v>50</v>
      </c>
      <c r="D1244" t="s">
        <v>135</v>
      </c>
      <c r="E1244" t="s">
        <v>136</v>
      </c>
      <c r="F1244" t="s">
        <v>78</v>
      </c>
    </row>
    <row r="1245" spans="1:6" x14ac:dyDescent="0.2">
      <c r="A1245" t="s">
        <v>476</v>
      </c>
      <c r="B1245" t="s">
        <v>400</v>
      </c>
      <c r="C1245" t="s">
        <v>50</v>
      </c>
      <c r="D1245" t="s">
        <v>122</v>
      </c>
      <c r="E1245" t="s">
        <v>123</v>
      </c>
      <c r="F1245" t="s">
        <v>124</v>
      </c>
    </row>
    <row r="1246" spans="1:6" x14ac:dyDescent="0.2">
      <c r="A1246" t="s">
        <v>476</v>
      </c>
      <c r="B1246" t="s">
        <v>400</v>
      </c>
      <c r="C1246" t="s">
        <v>50</v>
      </c>
      <c r="D1246" t="s">
        <v>127</v>
      </c>
      <c r="E1246" t="s">
        <v>128</v>
      </c>
      <c r="F1246" t="s">
        <v>129</v>
      </c>
    </row>
    <row r="1247" spans="1:6" x14ac:dyDescent="0.2">
      <c r="A1247" t="s">
        <v>476</v>
      </c>
      <c r="B1247" t="s">
        <v>400</v>
      </c>
      <c r="C1247" t="s">
        <v>66</v>
      </c>
      <c r="D1247" t="s">
        <v>264</v>
      </c>
      <c r="E1247" t="s">
        <v>265</v>
      </c>
      <c r="F1247" t="s">
        <v>266</v>
      </c>
    </row>
    <row r="1248" spans="1:6" x14ac:dyDescent="0.2">
      <c r="A1248" t="s">
        <v>476</v>
      </c>
      <c r="B1248" t="s">
        <v>400</v>
      </c>
      <c r="C1248" t="s">
        <v>58</v>
      </c>
      <c r="D1248" t="s">
        <v>198</v>
      </c>
      <c r="E1248" t="s">
        <v>199</v>
      </c>
      <c r="F1248" t="s">
        <v>200</v>
      </c>
    </row>
    <row r="1249" spans="1:6" x14ac:dyDescent="0.2">
      <c r="A1249" t="s">
        <v>476</v>
      </c>
      <c r="B1249" t="s">
        <v>400</v>
      </c>
      <c r="C1249" t="s">
        <v>58</v>
      </c>
      <c r="D1249" t="s">
        <v>210</v>
      </c>
      <c r="E1249" t="s">
        <v>211</v>
      </c>
      <c r="F1249" t="s">
        <v>209</v>
      </c>
    </row>
    <row r="1250" spans="1:6" x14ac:dyDescent="0.2">
      <c r="A1250" t="s">
        <v>476</v>
      </c>
      <c r="B1250" t="s">
        <v>400</v>
      </c>
      <c r="C1250" t="s">
        <v>56</v>
      </c>
      <c r="D1250" t="s">
        <v>185</v>
      </c>
      <c r="E1250" t="s">
        <v>186</v>
      </c>
      <c r="F1250" t="s">
        <v>187</v>
      </c>
    </row>
    <row r="1251" spans="1:6" x14ac:dyDescent="0.2">
      <c r="A1251" t="s">
        <v>476</v>
      </c>
      <c r="B1251" t="s">
        <v>400</v>
      </c>
      <c r="C1251" t="s">
        <v>56</v>
      </c>
      <c r="D1251" t="s">
        <v>193</v>
      </c>
      <c r="E1251" t="s">
        <v>194</v>
      </c>
      <c r="F1251" t="s">
        <v>78</v>
      </c>
    </row>
    <row r="1252" spans="1:6" x14ac:dyDescent="0.2">
      <c r="A1252" t="s">
        <v>476</v>
      </c>
      <c r="B1252" t="s">
        <v>400</v>
      </c>
      <c r="C1252" t="s">
        <v>62</v>
      </c>
      <c r="D1252" t="s">
        <v>240</v>
      </c>
      <c r="E1252" t="s">
        <v>241</v>
      </c>
      <c r="F1252" t="s">
        <v>242</v>
      </c>
    </row>
    <row r="1253" spans="1:6" x14ac:dyDescent="0.2">
      <c r="A1253" t="s">
        <v>476</v>
      </c>
      <c r="B1253" t="s">
        <v>400</v>
      </c>
      <c r="C1253" t="s">
        <v>62</v>
      </c>
      <c r="D1253" t="s">
        <v>233</v>
      </c>
      <c r="E1253" t="s">
        <v>234</v>
      </c>
      <c r="F1253" t="s">
        <v>78</v>
      </c>
    </row>
    <row r="1254" spans="1:6" x14ac:dyDescent="0.2">
      <c r="A1254" t="s">
        <v>477</v>
      </c>
      <c r="B1254" t="s">
        <v>340</v>
      </c>
      <c r="C1254" t="s">
        <v>66</v>
      </c>
      <c r="D1254" t="s">
        <v>264</v>
      </c>
      <c r="E1254" t="s">
        <v>265</v>
      </c>
      <c r="F1254" t="s">
        <v>266</v>
      </c>
    </row>
    <row r="1255" spans="1:6" x14ac:dyDescent="0.2">
      <c r="A1255" t="s">
        <v>477</v>
      </c>
      <c r="B1255" t="s">
        <v>340</v>
      </c>
      <c r="C1255" t="s">
        <v>56</v>
      </c>
      <c r="D1255" t="s">
        <v>193</v>
      </c>
      <c r="E1255" t="s">
        <v>194</v>
      </c>
      <c r="F1255" t="s">
        <v>78</v>
      </c>
    </row>
    <row r="1256" spans="1:6" x14ac:dyDescent="0.2">
      <c r="A1256" t="s">
        <v>477</v>
      </c>
      <c r="B1256" t="s">
        <v>340</v>
      </c>
      <c r="C1256" t="s">
        <v>56</v>
      </c>
      <c r="D1256" t="s">
        <v>195</v>
      </c>
      <c r="E1256" t="s">
        <v>196</v>
      </c>
      <c r="F1256" t="s">
        <v>197</v>
      </c>
    </row>
    <row r="1257" spans="1:6" x14ac:dyDescent="0.2">
      <c r="A1257" t="s">
        <v>477</v>
      </c>
      <c r="B1257" t="s">
        <v>340</v>
      </c>
      <c r="C1257" t="s">
        <v>64</v>
      </c>
      <c r="D1257" t="s">
        <v>252</v>
      </c>
      <c r="E1257" t="s">
        <v>253</v>
      </c>
      <c r="F1257" t="s">
        <v>78</v>
      </c>
    </row>
    <row r="1258" spans="1:6" x14ac:dyDescent="0.2">
      <c r="A1258" t="s">
        <v>477</v>
      </c>
      <c r="B1258" t="s">
        <v>340</v>
      </c>
      <c r="C1258" t="s">
        <v>46</v>
      </c>
      <c r="D1258" t="s">
        <v>84</v>
      </c>
      <c r="E1258" t="s">
        <v>85</v>
      </c>
      <c r="F1258" t="s">
        <v>86</v>
      </c>
    </row>
    <row r="1259" spans="1:6" x14ac:dyDescent="0.2">
      <c r="A1259" t="s">
        <v>477</v>
      </c>
      <c r="B1259" t="s">
        <v>340</v>
      </c>
      <c r="C1259" t="s">
        <v>46</v>
      </c>
      <c r="D1259" t="s">
        <v>94</v>
      </c>
      <c r="E1259" t="s">
        <v>95</v>
      </c>
      <c r="F1259" t="s">
        <v>96</v>
      </c>
    </row>
    <row r="1260" spans="1:6" x14ac:dyDescent="0.2">
      <c r="A1260" t="s">
        <v>477</v>
      </c>
      <c r="B1260" t="s">
        <v>340</v>
      </c>
      <c r="C1260" t="s">
        <v>48</v>
      </c>
      <c r="D1260" t="s">
        <v>110</v>
      </c>
      <c r="E1260" t="s">
        <v>111</v>
      </c>
      <c r="F1260" t="s">
        <v>112</v>
      </c>
    </row>
    <row r="1261" spans="1:6" x14ac:dyDescent="0.2">
      <c r="A1261" t="s">
        <v>477</v>
      </c>
      <c r="B1261" t="s">
        <v>340</v>
      </c>
      <c r="C1261" t="s">
        <v>48</v>
      </c>
      <c r="D1261" t="s">
        <v>100</v>
      </c>
      <c r="E1261" t="s">
        <v>101</v>
      </c>
      <c r="F1261" t="s">
        <v>78</v>
      </c>
    </row>
    <row r="1262" spans="1:6" x14ac:dyDescent="0.2">
      <c r="A1262" t="s">
        <v>478</v>
      </c>
      <c r="B1262" t="s">
        <v>398</v>
      </c>
      <c r="C1262" t="s">
        <v>62</v>
      </c>
      <c r="D1262" t="s">
        <v>235</v>
      </c>
      <c r="E1262" t="s">
        <v>236</v>
      </c>
      <c r="F1262" t="s">
        <v>237</v>
      </c>
    </row>
    <row r="1263" spans="1:6" x14ac:dyDescent="0.2">
      <c r="A1263" t="s">
        <v>478</v>
      </c>
      <c r="B1263" t="s">
        <v>398</v>
      </c>
      <c r="C1263" t="s">
        <v>62</v>
      </c>
      <c r="D1263" t="s">
        <v>243</v>
      </c>
      <c r="E1263" t="s">
        <v>244</v>
      </c>
      <c r="F1263" t="s">
        <v>245</v>
      </c>
    </row>
    <row r="1264" spans="1:6" x14ac:dyDescent="0.2">
      <c r="A1264" t="s">
        <v>478</v>
      </c>
      <c r="B1264" t="s">
        <v>398</v>
      </c>
      <c r="C1264" t="s">
        <v>48</v>
      </c>
      <c r="D1264" t="s">
        <v>116</v>
      </c>
      <c r="E1264" t="s">
        <v>117</v>
      </c>
      <c r="F1264" t="s">
        <v>118</v>
      </c>
    </row>
    <row r="1265" spans="1:6" x14ac:dyDescent="0.2">
      <c r="A1265" t="s">
        <v>478</v>
      </c>
      <c r="B1265" t="s">
        <v>398</v>
      </c>
      <c r="C1265" t="s">
        <v>48</v>
      </c>
      <c r="D1265" t="s">
        <v>102</v>
      </c>
      <c r="E1265" t="s">
        <v>103</v>
      </c>
      <c r="F1265" t="s">
        <v>96</v>
      </c>
    </row>
    <row r="1266" spans="1:6" x14ac:dyDescent="0.2">
      <c r="A1266" t="s">
        <v>478</v>
      </c>
      <c r="B1266" t="s">
        <v>398</v>
      </c>
      <c r="C1266" t="s">
        <v>46</v>
      </c>
      <c r="D1266" t="s">
        <v>73</v>
      </c>
      <c r="E1266" t="s">
        <v>74</v>
      </c>
      <c r="F1266" t="s">
        <v>75</v>
      </c>
    </row>
    <row r="1267" spans="1:6" x14ac:dyDescent="0.2">
      <c r="A1267" t="s">
        <v>478</v>
      </c>
      <c r="B1267" t="s">
        <v>398</v>
      </c>
      <c r="C1267" t="s">
        <v>46</v>
      </c>
      <c r="D1267" t="s">
        <v>97</v>
      </c>
      <c r="E1267" t="s">
        <v>98</v>
      </c>
      <c r="F1267" t="s">
        <v>99</v>
      </c>
    </row>
    <row r="1268" spans="1:6" x14ac:dyDescent="0.2">
      <c r="A1268" t="s">
        <v>478</v>
      </c>
      <c r="B1268" t="s">
        <v>398</v>
      </c>
      <c r="C1268" t="s">
        <v>50</v>
      </c>
      <c r="D1268" t="s">
        <v>127</v>
      </c>
      <c r="E1268" t="s">
        <v>128</v>
      </c>
      <c r="F1268" t="s">
        <v>129</v>
      </c>
    </row>
    <row r="1269" spans="1:6" x14ac:dyDescent="0.2">
      <c r="A1269" t="s">
        <v>478</v>
      </c>
      <c r="B1269" t="s">
        <v>398</v>
      </c>
      <c r="C1269" t="s">
        <v>50</v>
      </c>
      <c r="D1269" t="s">
        <v>119</v>
      </c>
      <c r="E1269" t="s">
        <v>120</v>
      </c>
      <c r="F1269" t="s">
        <v>121</v>
      </c>
    </row>
    <row r="1270" spans="1:6" x14ac:dyDescent="0.2">
      <c r="A1270" t="s">
        <v>478</v>
      </c>
      <c r="B1270" t="s">
        <v>398</v>
      </c>
      <c r="C1270" t="s">
        <v>50</v>
      </c>
      <c r="D1270" t="s">
        <v>139</v>
      </c>
      <c r="E1270" t="s">
        <v>140</v>
      </c>
      <c r="F1270" t="s">
        <v>141</v>
      </c>
    </row>
    <row r="1271" spans="1:6" x14ac:dyDescent="0.2">
      <c r="A1271" t="s">
        <v>478</v>
      </c>
      <c r="B1271" t="s">
        <v>398</v>
      </c>
      <c r="C1271" t="s">
        <v>52</v>
      </c>
      <c r="D1271" t="s">
        <v>151</v>
      </c>
      <c r="E1271" t="s">
        <v>152</v>
      </c>
      <c r="F1271" t="s">
        <v>153</v>
      </c>
    </row>
    <row r="1272" spans="1:6" x14ac:dyDescent="0.2">
      <c r="A1272" t="s">
        <v>478</v>
      </c>
      <c r="B1272" t="s">
        <v>398</v>
      </c>
      <c r="C1272" t="s">
        <v>52</v>
      </c>
      <c r="D1272" t="s">
        <v>142</v>
      </c>
      <c r="E1272" t="s">
        <v>143</v>
      </c>
      <c r="F1272" t="s">
        <v>144</v>
      </c>
    </row>
    <row r="1273" spans="1:6" x14ac:dyDescent="0.2">
      <c r="A1273" t="s">
        <v>479</v>
      </c>
      <c r="B1273" t="s">
        <v>375</v>
      </c>
      <c r="C1273" t="s">
        <v>54</v>
      </c>
      <c r="D1273" t="s">
        <v>173</v>
      </c>
      <c r="E1273" t="s">
        <v>174</v>
      </c>
      <c r="F1273" t="s">
        <v>175</v>
      </c>
    </row>
    <row r="1274" spans="1:6" x14ac:dyDescent="0.2">
      <c r="A1274" t="s">
        <v>479</v>
      </c>
      <c r="B1274" t="s">
        <v>375</v>
      </c>
      <c r="C1274" t="s">
        <v>54</v>
      </c>
      <c r="D1274" t="s">
        <v>161</v>
      </c>
      <c r="E1274" t="s">
        <v>162</v>
      </c>
      <c r="F1274" t="s">
        <v>163</v>
      </c>
    </row>
    <row r="1275" spans="1:6" x14ac:dyDescent="0.2">
      <c r="A1275" t="s">
        <v>479</v>
      </c>
      <c r="B1275" t="s">
        <v>375</v>
      </c>
      <c r="C1275" t="s">
        <v>68</v>
      </c>
      <c r="D1275" t="s">
        <v>288</v>
      </c>
      <c r="E1275" t="s">
        <v>289</v>
      </c>
      <c r="F1275" t="s">
        <v>274</v>
      </c>
    </row>
    <row r="1276" spans="1:6" x14ac:dyDescent="0.2">
      <c r="A1276" t="s">
        <v>479</v>
      </c>
      <c r="B1276" t="s">
        <v>375</v>
      </c>
      <c r="C1276" t="s">
        <v>68</v>
      </c>
      <c r="D1276" t="s">
        <v>279</v>
      </c>
      <c r="E1276" t="s">
        <v>280</v>
      </c>
      <c r="F1276" t="s">
        <v>281</v>
      </c>
    </row>
    <row r="1277" spans="1:6" x14ac:dyDescent="0.2">
      <c r="A1277" t="s">
        <v>479</v>
      </c>
      <c r="B1277" t="s">
        <v>375</v>
      </c>
      <c r="C1277" t="s">
        <v>58</v>
      </c>
      <c r="D1277" t="s">
        <v>204</v>
      </c>
      <c r="E1277" t="s">
        <v>205</v>
      </c>
      <c r="F1277" t="s">
        <v>206</v>
      </c>
    </row>
    <row r="1278" spans="1:6" x14ac:dyDescent="0.2">
      <c r="A1278" t="s">
        <v>479</v>
      </c>
      <c r="B1278" t="s">
        <v>375</v>
      </c>
      <c r="C1278" t="s">
        <v>46</v>
      </c>
      <c r="D1278" t="s">
        <v>82</v>
      </c>
      <c r="E1278" t="s">
        <v>83</v>
      </c>
      <c r="F1278" t="s">
        <v>78</v>
      </c>
    </row>
    <row r="1279" spans="1:6" x14ac:dyDescent="0.2">
      <c r="A1279" t="s">
        <v>479</v>
      </c>
      <c r="B1279" t="s">
        <v>375</v>
      </c>
      <c r="C1279" t="s">
        <v>46</v>
      </c>
      <c r="D1279" t="s">
        <v>87</v>
      </c>
      <c r="E1279" t="s">
        <v>88</v>
      </c>
      <c r="F1279" t="s">
        <v>89</v>
      </c>
    </row>
    <row r="1280" spans="1:6" x14ac:dyDescent="0.2">
      <c r="A1280" t="s">
        <v>479</v>
      </c>
      <c r="B1280" t="s">
        <v>375</v>
      </c>
      <c r="C1280" t="s">
        <v>46</v>
      </c>
      <c r="D1280" t="s">
        <v>94</v>
      </c>
      <c r="E1280" t="s">
        <v>95</v>
      </c>
      <c r="F1280" t="s">
        <v>96</v>
      </c>
    </row>
    <row r="1281" spans="1:6" x14ac:dyDescent="0.2">
      <c r="A1281" t="s">
        <v>479</v>
      </c>
      <c r="B1281" t="s">
        <v>375</v>
      </c>
      <c r="C1281" t="s">
        <v>62</v>
      </c>
      <c r="D1281" t="s">
        <v>233</v>
      </c>
      <c r="E1281" t="s">
        <v>234</v>
      </c>
      <c r="F1281" t="s">
        <v>78</v>
      </c>
    </row>
    <row r="1282" spans="1:6" x14ac:dyDescent="0.2">
      <c r="A1282" t="s">
        <v>479</v>
      </c>
      <c r="B1282" t="s">
        <v>375</v>
      </c>
      <c r="C1282" t="s">
        <v>62</v>
      </c>
      <c r="D1282" t="s">
        <v>240</v>
      </c>
      <c r="E1282" t="s">
        <v>241</v>
      </c>
      <c r="F1282" t="s">
        <v>242</v>
      </c>
    </row>
    <row r="1283" spans="1:6" x14ac:dyDescent="0.2">
      <c r="A1283" t="s">
        <v>480</v>
      </c>
      <c r="B1283" t="s">
        <v>301</v>
      </c>
      <c r="C1283" t="s">
        <v>62</v>
      </c>
      <c r="D1283" t="s">
        <v>235</v>
      </c>
      <c r="E1283" t="s">
        <v>236</v>
      </c>
      <c r="F1283" t="s">
        <v>237</v>
      </c>
    </row>
    <row r="1284" spans="1:6" x14ac:dyDescent="0.2">
      <c r="A1284" t="s">
        <v>480</v>
      </c>
      <c r="B1284" t="s">
        <v>301</v>
      </c>
      <c r="C1284" t="s">
        <v>58</v>
      </c>
      <c r="D1284" t="s">
        <v>212</v>
      </c>
      <c r="E1284" t="s">
        <v>213</v>
      </c>
      <c r="F1284" t="s">
        <v>214</v>
      </c>
    </row>
    <row r="1285" spans="1:6" x14ac:dyDescent="0.2">
      <c r="A1285" t="s">
        <v>480</v>
      </c>
      <c r="B1285" t="s">
        <v>301</v>
      </c>
      <c r="C1285" t="s">
        <v>54</v>
      </c>
      <c r="D1285" t="s">
        <v>167</v>
      </c>
      <c r="E1285" t="s">
        <v>168</v>
      </c>
      <c r="F1285" t="s">
        <v>169</v>
      </c>
    </row>
    <row r="1286" spans="1:6" x14ac:dyDescent="0.2">
      <c r="A1286" t="s">
        <v>480</v>
      </c>
      <c r="B1286" t="s">
        <v>301</v>
      </c>
      <c r="C1286" t="s">
        <v>54</v>
      </c>
      <c r="D1286" t="s">
        <v>176</v>
      </c>
      <c r="E1286" t="s">
        <v>177</v>
      </c>
      <c r="F1286" t="s">
        <v>78</v>
      </c>
    </row>
    <row r="1287" spans="1:6" x14ac:dyDescent="0.2">
      <c r="A1287" t="s">
        <v>480</v>
      </c>
      <c r="B1287" t="s">
        <v>301</v>
      </c>
      <c r="C1287" t="s">
        <v>54</v>
      </c>
      <c r="D1287" t="s">
        <v>173</v>
      </c>
      <c r="E1287" t="s">
        <v>174</v>
      </c>
      <c r="F1287" t="s">
        <v>175</v>
      </c>
    </row>
    <row r="1288" spans="1:6" x14ac:dyDescent="0.2">
      <c r="A1288" t="s">
        <v>480</v>
      </c>
      <c r="B1288" t="s">
        <v>301</v>
      </c>
      <c r="C1288" t="s">
        <v>66</v>
      </c>
      <c r="D1288" t="s">
        <v>267</v>
      </c>
      <c r="E1288" t="s">
        <v>268</v>
      </c>
      <c r="F1288" t="s">
        <v>78</v>
      </c>
    </row>
    <row r="1289" spans="1:6" x14ac:dyDescent="0.2">
      <c r="A1289" t="s">
        <v>480</v>
      </c>
      <c r="B1289" t="s">
        <v>301</v>
      </c>
      <c r="C1289" t="s">
        <v>66</v>
      </c>
      <c r="D1289" t="s">
        <v>264</v>
      </c>
      <c r="E1289" t="s">
        <v>265</v>
      </c>
      <c r="F1289" t="s">
        <v>266</v>
      </c>
    </row>
    <row r="1290" spans="1:6" x14ac:dyDescent="0.2">
      <c r="A1290" t="s">
        <v>480</v>
      </c>
      <c r="B1290" t="s">
        <v>301</v>
      </c>
      <c r="C1290" t="s">
        <v>52</v>
      </c>
      <c r="D1290" t="s">
        <v>147</v>
      </c>
      <c r="E1290" t="s">
        <v>148</v>
      </c>
      <c r="F1290" t="s">
        <v>78</v>
      </c>
    </row>
    <row r="1291" spans="1:6" x14ac:dyDescent="0.2">
      <c r="A1291" t="s">
        <v>480</v>
      </c>
      <c r="B1291" t="s">
        <v>301</v>
      </c>
      <c r="C1291" t="s">
        <v>52</v>
      </c>
      <c r="D1291" t="s">
        <v>158</v>
      </c>
      <c r="E1291" t="s">
        <v>159</v>
      </c>
      <c r="F1291" t="s">
        <v>160</v>
      </c>
    </row>
    <row r="1292" spans="1:6" x14ac:dyDescent="0.2">
      <c r="A1292" t="s">
        <v>481</v>
      </c>
      <c r="B1292" t="s">
        <v>359</v>
      </c>
      <c r="C1292" t="s">
        <v>68</v>
      </c>
      <c r="D1292" t="s">
        <v>288</v>
      </c>
      <c r="E1292" t="s">
        <v>289</v>
      </c>
      <c r="F1292" t="s">
        <v>274</v>
      </c>
    </row>
    <row r="1293" spans="1:6" x14ac:dyDescent="0.2">
      <c r="A1293" t="s">
        <v>481</v>
      </c>
      <c r="B1293" t="s">
        <v>359</v>
      </c>
      <c r="C1293" t="s">
        <v>68</v>
      </c>
      <c r="D1293" t="s">
        <v>279</v>
      </c>
      <c r="E1293" t="s">
        <v>280</v>
      </c>
      <c r="F1293" t="s">
        <v>281</v>
      </c>
    </row>
    <row r="1294" spans="1:6" x14ac:dyDescent="0.2">
      <c r="A1294" t="s">
        <v>481</v>
      </c>
      <c r="B1294" t="s">
        <v>359</v>
      </c>
      <c r="C1294" t="s">
        <v>60</v>
      </c>
      <c r="D1294" t="s">
        <v>224</v>
      </c>
      <c r="E1294" t="s">
        <v>225</v>
      </c>
      <c r="F1294" t="s">
        <v>226</v>
      </c>
    </row>
    <row r="1295" spans="1:6" x14ac:dyDescent="0.2">
      <c r="A1295" t="s">
        <v>481</v>
      </c>
      <c r="B1295" t="s">
        <v>359</v>
      </c>
      <c r="C1295" t="s">
        <v>60</v>
      </c>
      <c r="D1295" t="s">
        <v>215</v>
      </c>
      <c r="E1295" t="s">
        <v>216</v>
      </c>
      <c r="F1295" t="s">
        <v>217</v>
      </c>
    </row>
    <row r="1296" spans="1:6" x14ac:dyDescent="0.2">
      <c r="A1296" t="s">
        <v>481</v>
      </c>
      <c r="B1296" t="s">
        <v>359</v>
      </c>
      <c r="C1296" t="s">
        <v>48</v>
      </c>
      <c r="D1296" t="s">
        <v>104</v>
      </c>
      <c r="E1296" t="s">
        <v>105</v>
      </c>
      <c r="F1296" t="s">
        <v>106</v>
      </c>
    </row>
    <row r="1297" spans="1:6" x14ac:dyDescent="0.2">
      <c r="A1297" t="s">
        <v>481</v>
      </c>
      <c r="B1297" t="s">
        <v>359</v>
      </c>
      <c r="C1297" t="s">
        <v>48</v>
      </c>
      <c r="D1297" t="s">
        <v>100</v>
      </c>
      <c r="E1297" t="s">
        <v>101</v>
      </c>
      <c r="F1297" t="s">
        <v>78</v>
      </c>
    </row>
    <row r="1298" spans="1:6" x14ac:dyDescent="0.2">
      <c r="A1298" t="s">
        <v>481</v>
      </c>
      <c r="B1298" t="s">
        <v>359</v>
      </c>
      <c r="C1298" t="s">
        <v>50</v>
      </c>
      <c r="D1298" t="s">
        <v>135</v>
      </c>
      <c r="E1298" t="s">
        <v>136</v>
      </c>
      <c r="F1298" t="s">
        <v>78</v>
      </c>
    </row>
    <row r="1299" spans="1:6" x14ac:dyDescent="0.2">
      <c r="A1299" t="s">
        <v>481</v>
      </c>
      <c r="B1299" t="s">
        <v>359</v>
      </c>
      <c r="C1299" t="s">
        <v>50</v>
      </c>
      <c r="D1299" t="s">
        <v>127</v>
      </c>
      <c r="E1299" t="s">
        <v>128</v>
      </c>
      <c r="F1299" t="s">
        <v>129</v>
      </c>
    </row>
    <row r="1300" spans="1:6" x14ac:dyDescent="0.2">
      <c r="A1300" t="s">
        <v>481</v>
      </c>
      <c r="B1300" t="s">
        <v>359</v>
      </c>
      <c r="C1300" t="s">
        <v>54</v>
      </c>
      <c r="D1300" t="s">
        <v>173</v>
      </c>
      <c r="E1300" t="s">
        <v>174</v>
      </c>
      <c r="F1300" t="s">
        <v>175</v>
      </c>
    </row>
    <row r="1301" spans="1:6" x14ac:dyDescent="0.2">
      <c r="A1301" t="s">
        <v>481</v>
      </c>
      <c r="B1301" t="s">
        <v>359</v>
      </c>
      <c r="C1301" t="s">
        <v>54</v>
      </c>
      <c r="D1301" t="s">
        <v>164</v>
      </c>
      <c r="E1301" t="s">
        <v>165</v>
      </c>
      <c r="F1301" t="s">
        <v>166</v>
      </c>
    </row>
    <row r="1302" spans="1:6" x14ac:dyDescent="0.2">
      <c r="A1302" t="s">
        <v>482</v>
      </c>
      <c r="B1302" t="s">
        <v>398</v>
      </c>
      <c r="C1302" t="s">
        <v>54</v>
      </c>
      <c r="D1302" t="s">
        <v>161</v>
      </c>
      <c r="E1302" t="s">
        <v>162</v>
      </c>
      <c r="F1302" t="s">
        <v>163</v>
      </c>
    </row>
    <row r="1303" spans="1:6" x14ac:dyDescent="0.2">
      <c r="A1303" t="s">
        <v>482</v>
      </c>
      <c r="B1303" t="s">
        <v>398</v>
      </c>
      <c r="C1303" t="s">
        <v>54</v>
      </c>
      <c r="D1303" t="s">
        <v>170</v>
      </c>
      <c r="E1303" t="s">
        <v>171</v>
      </c>
      <c r="F1303" t="s">
        <v>172</v>
      </c>
    </row>
    <row r="1304" spans="1:6" x14ac:dyDescent="0.2">
      <c r="A1304" t="s">
        <v>482</v>
      </c>
      <c r="B1304" t="s">
        <v>398</v>
      </c>
      <c r="C1304" t="s">
        <v>54</v>
      </c>
      <c r="D1304" t="s">
        <v>167</v>
      </c>
      <c r="E1304" t="s">
        <v>168</v>
      </c>
      <c r="F1304" t="s">
        <v>169</v>
      </c>
    </row>
    <row r="1305" spans="1:6" x14ac:dyDescent="0.2">
      <c r="A1305" t="s">
        <v>482</v>
      </c>
      <c r="B1305" t="s">
        <v>398</v>
      </c>
      <c r="C1305" t="s">
        <v>50</v>
      </c>
      <c r="D1305" t="s">
        <v>125</v>
      </c>
      <c r="E1305" t="s">
        <v>126</v>
      </c>
      <c r="F1305" t="s">
        <v>78</v>
      </c>
    </row>
    <row r="1306" spans="1:6" x14ac:dyDescent="0.2">
      <c r="A1306" t="s">
        <v>482</v>
      </c>
      <c r="B1306" t="s">
        <v>398</v>
      </c>
      <c r="C1306" t="s">
        <v>50</v>
      </c>
      <c r="D1306" t="s">
        <v>119</v>
      </c>
      <c r="E1306" t="s">
        <v>120</v>
      </c>
      <c r="F1306" t="s">
        <v>121</v>
      </c>
    </row>
    <row r="1307" spans="1:6" x14ac:dyDescent="0.2">
      <c r="A1307" t="s">
        <v>482</v>
      </c>
      <c r="B1307" t="s">
        <v>398</v>
      </c>
      <c r="C1307" t="s">
        <v>68</v>
      </c>
      <c r="D1307" t="s">
        <v>277</v>
      </c>
      <c r="E1307" t="s">
        <v>278</v>
      </c>
      <c r="F1307" t="s">
        <v>78</v>
      </c>
    </row>
    <row r="1308" spans="1:6" x14ac:dyDescent="0.2">
      <c r="A1308" t="s">
        <v>482</v>
      </c>
      <c r="B1308" t="s">
        <v>398</v>
      </c>
      <c r="C1308" t="s">
        <v>68</v>
      </c>
      <c r="D1308" t="s">
        <v>288</v>
      </c>
      <c r="E1308" t="s">
        <v>289</v>
      </c>
      <c r="F1308" t="s">
        <v>274</v>
      </c>
    </row>
    <row r="1309" spans="1:6" x14ac:dyDescent="0.2">
      <c r="A1309" t="s">
        <v>482</v>
      </c>
      <c r="B1309" t="s">
        <v>398</v>
      </c>
      <c r="C1309" t="s">
        <v>58</v>
      </c>
      <c r="D1309" t="s">
        <v>204</v>
      </c>
      <c r="E1309" t="s">
        <v>205</v>
      </c>
      <c r="F1309" t="s">
        <v>206</v>
      </c>
    </row>
    <row r="1310" spans="1:6" x14ac:dyDescent="0.2">
      <c r="A1310" t="s">
        <v>482</v>
      </c>
      <c r="B1310" t="s">
        <v>398</v>
      </c>
      <c r="C1310" t="s">
        <v>58</v>
      </c>
      <c r="D1310" t="s">
        <v>210</v>
      </c>
      <c r="E1310" t="s">
        <v>211</v>
      </c>
      <c r="F1310" t="s">
        <v>209</v>
      </c>
    </row>
    <row r="1311" spans="1:6" x14ac:dyDescent="0.2">
      <c r="A1311" t="s">
        <v>482</v>
      </c>
      <c r="B1311" t="s">
        <v>398</v>
      </c>
      <c r="C1311" t="s">
        <v>46</v>
      </c>
      <c r="D1311" t="s">
        <v>76</v>
      </c>
      <c r="E1311" t="s">
        <v>77</v>
      </c>
      <c r="F1311" t="s">
        <v>78</v>
      </c>
    </row>
    <row r="1312" spans="1:6" x14ac:dyDescent="0.2">
      <c r="A1312" t="s">
        <v>483</v>
      </c>
      <c r="B1312" t="s">
        <v>351</v>
      </c>
      <c r="C1312" t="s">
        <v>48</v>
      </c>
      <c r="D1312" t="s">
        <v>116</v>
      </c>
      <c r="E1312" t="s">
        <v>117</v>
      </c>
      <c r="F1312" t="s">
        <v>118</v>
      </c>
    </row>
    <row r="1313" spans="1:6" x14ac:dyDescent="0.2">
      <c r="A1313" t="s">
        <v>483</v>
      </c>
      <c r="B1313" t="s">
        <v>351</v>
      </c>
      <c r="C1313" t="s">
        <v>48</v>
      </c>
      <c r="D1313" t="s">
        <v>104</v>
      </c>
      <c r="E1313" t="s">
        <v>105</v>
      </c>
      <c r="F1313" t="s">
        <v>106</v>
      </c>
    </row>
    <row r="1314" spans="1:6" x14ac:dyDescent="0.2">
      <c r="A1314" t="s">
        <v>483</v>
      </c>
      <c r="B1314" t="s">
        <v>351</v>
      </c>
      <c r="C1314" t="s">
        <v>68</v>
      </c>
      <c r="D1314" t="s">
        <v>288</v>
      </c>
      <c r="E1314" t="s">
        <v>289</v>
      </c>
      <c r="F1314" t="s">
        <v>274</v>
      </c>
    </row>
    <row r="1315" spans="1:6" x14ac:dyDescent="0.2">
      <c r="A1315" t="s">
        <v>483</v>
      </c>
      <c r="B1315" t="s">
        <v>351</v>
      </c>
      <c r="C1315" t="s">
        <v>66</v>
      </c>
      <c r="D1315" t="s">
        <v>267</v>
      </c>
      <c r="E1315" t="s">
        <v>268</v>
      </c>
      <c r="F1315" t="s">
        <v>78</v>
      </c>
    </row>
    <row r="1316" spans="1:6" x14ac:dyDescent="0.2">
      <c r="A1316" t="s">
        <v>483</v>
      </c>
      <c r="B1316" t="s">
        <v>351</v>
      </c>
      <c r="C1316" t="s">
        <v>66</v>
      </c>
      <c r="D1316" t="s">
        <v>269</v>
      </c>
      <c r="E1316" t="s">
        <v>270</v>
      </c>
      <c r="F1316" t="s">
        <v>271</v>
      </c>
    </row>
    <row r="1317" spans="1:6" x14ac:dyDescent="0.2">
      <c r="A1317" t="s">
        <v>483</v>
      </c>
      <c r="B1317" t="s">
        <v>351</v>
      </c>
      <c r="C1317" t="s">
        <v>64</v>
      </c>
      <c r="D1317" t="s">
        <v>254</v>
      </c>
      <c r="E1317" t="s">
        <v>255</v>
      </c>
      <c r="F1317" t="s">
        <v>78</v>
      </c>
    </row>
    <row r="1318" spans="1:6" x14ac:dyDescent="0.2">
      <c r="A1318" t="s">
        <v>483</v>
      </c>
      <c r="B1318" t="s">
        <v>351</v>
      </c>
      <c r="C1318" t="s">
        <v>64</v>
      </c>
      <c r="D1318" t="s">
        <v>246</v>
      </c>
      <c r="E1318" t="s">
        <v>247</v>
      </c>
      <c r="F1318" t="s">
        <v>248</v>
      </c>
    </row>
    <row r="1319" spans="1:6" x14ac:dyDescent="0.2">
      <c r="A1319" t="s">
        <v>483</v>
      </c>
      <c r="B1319" t="s">
        <v>351</v>
      </c>
      <c r="C1319" t="s">
        <v>64</v>
      </c>
      <c r="D1319" t="s">
        <v>249</v>
      </c>
      <c r="E1319" t="s">
        <v>250</v>
      </c>
      <c r="F1319" t="s">
        <v>251</v>
      </c>
    </row>
    <row r="1320" spans="1:6" x14ac:dyDescent="0.2">
      <c r="A1320" t="s">
        <v>483</v>
      </c>
      <c r="B1320" t="s">
        <v>351</v>
      </c>
      <c r="C1320" t="s">
        <v>58</v>
      </c>
      <c r="D1320" t="s">
        <v>210</v>
      </c>
      <c r="E1320" t="s">
        <v>211</v>
      </c>
      <c r="F1320" t="s">
        <v>209</v>
      </c>
    </row>
    <row r="1321" spans="1:6" x14ac:dyDescent="0.2">
      <c r="A1321" t="s">
        <v>483</v>
      </c>
      <c r="B1321" t="s">
        <v>351</v>
      </c>
      <c r="C1321" t="s">
        <v>58</v>
      </c>
      <c r="D1321" t="s">
        <v>207</v>
      </c>
      <c r="E1321" t="s">
        <v>208</v>
      </c>
      <c r="F1321" t="s">
        <v>209</v>
      </c>
    </row>
    <row r="1322" spans="1:6" x14ac:dyDescent="0.2">
      <c r="A1322" t="s">
        <v>484</v>
      </c>
      <c r="B1322" t="s">
        <v>398</v>
      </c>
      <c r="C1322" t="s">
        <v>46</v>
      </c>
      <c r="D1322" t="s">
        <v>90</v>
      </c>
      <c r="E1322" t="s">
        <v>91</v>
      </c>
      <c r="F1322" t="s">
        <v>78</v>
      </c>
    </row>
    <row r="1323" spans="1:6" x14ac:dyDescent="0.2">
      <c r="A1323" t="s">
        <v>484</v>
      </c>
      <c r="B1323" t="s">
        <v>398</v>
      </c>
      <c r="C1323" t="s">
        <v>46</v>
      </c>
      <c r="D1323" t="s">
        <v>97</v>
      </c>
      <c r="E1323" t="s">
        <v>98</v>
      </c>
      <c r="F1323" t="s">
        <v>99</v>
      </c>
    </row>
    <row r="1324" spans="1:6" x14ac:dyDescent="0.2">
      <c r="A1324" t="s">
        <v>484</v>
      </c>
      <c r="B1324" t="s">
        <v>398</v>
      </c>
      <c r="C1324" t="s">
        <v>54</v>
      </c>
      <c r="D1324" t="s">
        <v>164</v>
      </c>
      <c r="E1324" t="s">
        <v>165</v>
      </c>
      <c r="F1324" t="s">
        <v>166</v>
      </c>
    </row>
    <row r="1325" spans="1:6" x14ac:dyDescent="0.2">
      <c r="A1325" t="s">
        <v>484</v>
      </c>
      <c r="B1325" t="s">
        <v>398</v>
      </c>
      <c r="C1325" t="s">
        <v>54</v>
      </c>
      <c r="D1325" t="s">
        <v>161</v>
      </c>
      <c r="E1325" t="s">
        <v>162</v>
      </c>
      <c r="F1325" t="s">
        <v>163</v>
      </c>
    </row>
    <row r="1326" spans="1:6" x14ac:dyDescent="0.2">
      <c r="A1326" t="s">
        <v>484</v>
      </c>
      <c r="B1326" t="s">
        <v>398</v>
      </c>
      <c r="C1326" t="s">
        <v>54</v>
      </c>
      <c r="D1326" t="s">
        <v>176</v>
      </c>
      <c r="E1326" t="s">
        <v>177</v>
      </c>
      <c r="F1326" t="s">
        <v>78</v>
      </c>
    </row>
    <row r="1327" spans="1:6" x14ac:dyDescent="0.2">
      <c r="A1327" t="s">
        <v>484</v>
      </c>
      <c r="B1327" t="s">
        <v>398</v>
      </c>
      <c r="C1327" t="s">
        <v>52</v>
      </c>
      <c r="D1327" t="s">
        <v>142</v>
      </c>
      <c r="E1327" t="s">
        <v>143</v>
      </c>
      <c r="F1327" t="s">
        <v>144</v>
      </c>
    </row>
    <row r="1328" spans="1:6" x14ac:dyDescent="0.2">
      <c r="A1328" t="s">
        <v>484</v>
      </c>
      <c r="B1328" t="s">
        <v>398</v>
      </c>
      <c r="C1328" t="s">
        <v>52</v>
      </c>
      <c r="D1328" t="s">
        <v>145</v>
      </c>
      <c r="E1328" t="s">
        <v>146</v>
      </c>
      <c r="F1328" t="s">
        <v>78</v>
      </c>
    </row>
    <row r="1329" spans="1:6" x14ac:dyDescent="0.2">
      <c r="A1329" t="s">
        <v>484</v>
      </c>
      <c r="B1329" t="s">
        <v>398</v>
      </c>
      <c r="C1329" t="s">
        <v>60</v>
      </c>
      <c r="D1329" t="s">
        <v>224</v>
      </c>
      <c r="E1329" t="s">
        <v>225</v>
      </c>
      <c r="F1329" t="s">
        <v>226</v>
      </c>
    </row>
    <row r="1330" spans="1:6" x14ac:dyDescent="0.2">
      <c r="A1330" t="s">
        <v>484</v>
      </c>
      <c r="B1330" t="s">
        <v>398</v>
      </c>
      <c r="C1330" t="s">
        <v>60</v>
      </c>
      <c r="D1330" t="s">
        <v>221</v>
      </c>
      <c r="E1330" t="s">
        <v>222</v>
      </c>
      <c r="F1330" t="s">
        <v>223</v>
      </c>
    </row>
    <row r="1331" spans="1:6" x14ac:dyDescent="0.2">
      <c r="A1331" t="s">
        <v>484</v>
      </c>
      <c r="B1331" t="s">
        <v>398</v>
      </c>
      <c r="C1331" t="s">
        <v>60</v>
      </c>
      <c r="D1331" t="s">
        <v>227</v>
      </c>
      <c r="E1331" t="s">
        <v>228</v>
      </c>
      <c r="F1331" t="s">
        <v>229</v>
      </c>
    </row>
    <row r="1332" spans="1:6" x14ac:dyDescent="0.2">
      <c r="A1332" t="s">
        <v>484</v>
      </c>
      <c r="B1332" t="s">
        <v>398</v>
      </c>
      <c r="C1332" t="s">
        <v>66</v>
      </c>
      <c r="D1332" t="s">
        <v>262</v>
      </c>
      <c r="E1332" t="s">
        <v>263</v>
      </c>
      <c r="F1332" t="s">
        <v>261</v>
      </c>
    </row>
    <row r="1333" spans="1:6" x14ac:dyDescent="0.2">
      <c r="A1333" t="s">
        <v>484</v>
      </c>
      <c r="B1333" t="s">
        <v>398</v>
      </c>
      <c r="C1333" t="s">
        <v>66</v>
      </c>
      <c r="D1333" t="s">
        <v>272</v>
      </c>
      <c r="E1333" t="s">
        <v>273</v>
      </c>
      <c r="F1333" t="s">
        <v>274</v>
      </c>
    </row>
    <row r="1334" spans="1:6" x14ac:dyDescent="0.2">
      <c r="A1334" t="s">
        <v>485</v>
      </c>
      <c r="B1334" t="s">
        <v>351</v>
      </c>
      <c r="C1334" t="s">
        <v>48</v>
      </c>
      <c r="D1334" t="s">
        <v>100</v>
      </c>
      <c r="E1334" t="s">
        <v>101</v>
      </c>
      <c r="F1334" t="s">
        <v>78</v>
      </c>
    </row>
    <row r="1335" spans="1:6" x14ac:dyDescent="0.2">
      <c r="A1335" t="s">
        <v>485</v>
      </c>
      <c r="B1335" t="s">
        <v>351</v>
      </c>
      <c r="C1335" t="s">
        <v>48</v>
      </c>
      <c r="D1335" t="s">
        <v>107</v>
      </c>
      <c r="E1335" t="s">
        <v>108</v>
      </c>
      <c r="F1335" t="s">
        <v>109</v>
      </c>
    </row>
    <row r="1336" spans="1:6" x14ac:dyDescent="0.2">
      <c r="A1336" t="s">
        <v>485</v>
      </c>
      <c r="B1336" t="s">
        <v>351</v>
      </c>
      <c r="C1336" t="s">
        <v>66</v>
      </c>
      <c r="D1336" t="s">
        <v>272</v>
      </c>
      <c r="E1336" t="s">
        <v>273</v>
      </c>
      <c r="F1336" t="s">
        <v>274</v>
      </c>
    </row>
    <row r="1337" spans="1:6" x14ac:dyDescent="0.2">
      <c r="A1337" t="s">
        <v>485</v>
      </c>
      <c r="B1337" t="s">
        <v>351</v>
      </c>
      <c r="C1337" t="s">
        <v>66</v>
      </c>
      <c r="D1337" t="s">
        <v>262</v>
      </c>
      <c r="E1337" t="s">
        <v>263</v>
      </c>
      <c r="F1337" t="s">
        <v>261</v>
      </c>
    </row>
    <row r="1338" spans="1:6" x14ac:dyDescent="0.2">
      <c r="A1338" t="s">
        <v>485</v>
      </c>
      <c r="B1338" t="s">
        <v>351</v>
      </c>
      <c r="C1338" t="s">
        <v>60</v>
      </c>
      <c r="D1338" t="s">
        <v>215</v>
      </c>
      <c r="E1338" t="s">
        <v>216</v>
      </c>
      <c r="F1338" t="s">
        <v>217</v>
      </c>
    </row>
    <row r="1339" spans="1:6" x14ac:dyDescent="0.2">
      <c r="A1339" t="s">
        <v>485</v>
      </c>
      <c r="B1339" t="s">
        <v>351</v>
      </c>
      <c r="C1339" t="s">
        <v>60</v>
      </c>
      <c r="D1339" t="s">
        <v>224</v>
      </c>
      <c r="E1339" t="s">
        <v>225</v>
      </c>
      <c r="F1339" t="s">
        <v>226</v>
      </c>
    </row>
    <row r="1340" spans="1:6" x14ac:dyDescent="0.2">
      <c r="A1340" t="s">
        <v>485</v>
      </c>
      <c r="B1340" t="s">
        <v>351</v>
      </c>
      <c r="C1340" t="s">
        <v>60</v>
      </c>
      <c r="D1340" t="s">
        <v>230</v>
      </c>
      <c r="E1340" t="s">
        <v>231</v>
      </c>
      <c r="F1340" t="s">
        <v>232</v>
      </c>
    </row>
    <row r="1341" spans="1:6" x14ac:dyDescent="0.2">
      <c r="A1341" t="s">
        <v>485</v>
      </c>
      <c r="B1341" t="s">
        <v>351</v>
      </c>
      <c r="C1341" t="s">
        <v>54</v>
      </c>
      <c r="D1341" t="s">
        <v>176</v>
      </c>
      <c r="E1341" t="s">
        <v>177</v>
      </c>
      <c r="F1341" t="s">
        <v>78</v>
      </c>
    </row>
    <row r="1342" spans="1:6" x14ac:dyDescent="0.2">
      <c r="A1342" t="s">
        <v>485</v>
      </c>
      <c r="B1342" t="s">
        <v>351</v>
      </c>
      <c r="C1342" t="s">
        <v>54</v>
      </c>
      <c r="D1342" t="s">
        <v>173</v>
      </c>
      <c r="E1342" t="s">
        <v>174</v>
      </c>
      <c r="F1342" t="s">
        <v>175</v>
      </c>
    </row>
    <row r="1343" spans="1:6" x14ac:dyDescent="0.2">
      <c r="A1343" t="s">
        <v>485</v>
      </c>
      <c r="B1343" t="s">
        <v>351</v>
      </c>
      <c r="C1343" t="s">
        <v>58</v>
      </c>
      <c r="D1343" t="s">
        <v>207</v>
      </c>
      <c r="E1343" t="s">
        <v>208</v>
      </c>
      <c r="F1343" t="s">
        <v>209</v>
      </c>
    </row>
    <row r="1344" spans="1:6" x14ac:dyDescent="0.2">
      <c r="A1344" t="s">
        <v>485</v>
      </c>
      <c r="B1344" t="s">
        <v>351</v>
      </c>
      <c r="C1344" t="s">
        <v>58</v>
      </c>
      <c r="D1344" t="s">
        <v>210</v>
      </c>
      <c r="E1344" t="s">
        <v>211</v>
      </c>
      <c r="F1344" t="s">
        <v>209</v>
      </c>
    </row>
    <row r="1345" spans="1:6" x14ac:dyDescent="0.2">
      <c r="A1345" t="s">
        <v>486</v>
      </c>
      <c r="B1345" t="s">
        <v>347</v>
      </c>
      <c r="C1345" t="s">
        <v>62</v>
      </c>
      <c r="D1345" t="s">
        <v>243</v>
      </c>
      <c r="E1345" t="s">
        <v>244</v>
      </c>
      <c r="F1345" t="s">
        <v>245</v>
      </c>
    </row>
    <row r="1346" spans="1:6" x14ac:dyDescent="0.2">
      <c r="A1346" t="s">
        <v>486</v>
      </c>
      <c r="B1346" t="s">
        <v>347</v>
      </c>
      <c r="C1346" t="s">
        <v>62</v>
      </c>
      <c r="D1346" t="s">
        <v>235</v>
      </c>
      <c r="E1346" t="s">
        <v>236</v>
      </c>
      <c r="F1346" t="s">
        <v>237</v>
      </c>
    </row>
    <row r="1347" spans="1:6" x14ac:dyDescent="0.2">
      <c r="A1347" t="s">
        <v>486</v>
      </c>
      <c r="B1347" t="s">
        <v>347</v>
      </c>
      <c r="C1347" t="s">
        <v>64</v>
      </c>
      <c r="D1347" t="s">
        <v>246</v>
      </c>
      <c r="E1347" t="s">
        <v>247</v>
      </c>
      <c r="F1347" t="s">
        <v>248</v>
      </c>
    </row>
    <row r="1348" spans="1:6" x14ac:dyDescent="0.2">
      <c r="A1348" t="s">
        <v>486</v>
      </c>
      <c r="B1348" t="s">
        <v>347</v>
      </c>
      <c r="C1348" t="s">
        <v>64</v>
      </c>
      <c r="D1348" t="s">
        <v>256</v>
      </c>
      <c r="E1348" t="s">
        <v>257</v>
      </c>
      <c r="F1348" t="s">
        <v>258</v>
      </c>
    </row>
    <row r="1349" spans="1:6" x14ac:dyDescent="0.2">
      <c r="A1349" t="s">
        <v>486</v>
      </c>
      <c r="B1349" t="s">
        <v>347</v>
      </c>
      <c r="C1349" t="s">
        <v>50</v>
      </c>
      <c r="D1349" t="s">
        <v>130</v>
      </c>
      <c r="E1349" t="s">
        <v>131</v>
      </c>
      <c r="F1349" t="s">
        <v>78</v>
      </c>
    </row>
    <row r="1350" spans="1:6" x14ac:dyDescent="0.2">
      <c r="A1350" t="s">
        <v>486</v>
      </c>
      <c r="B1350" t="s">
        <v>347</v>
      </c>
      <c r="C1350" t="s">
        <v>50</v>
      </c>
      <c r="D1350" t="s">
        <v>132</v>
      </c>
      <c r="E1350" t="s">
        <v>133</v>
      </c>
      <c r="F1350" t="s">
        <v>134</v>
      </c>
    </row>
    <row r="1351" spans="1:6" x14ac:dyDescent="0.2">
      <c r="A1351" t="s">
        <v>486</v>
      </c>
      <c r="B1351" t="s">
        <v>347</v>
      </c>
      <c r="C1351" t="s">
        <v>50</v>
      </c>
      <c r="D1351" t="s">
        <v>139</v>
      </c>
      <c r="E1351" t="s">
        <v>140</v>
      </c>
      <c r="F1351" t="s">
        <v>141</v>
      </c>
    </row>
    <row r="1352" spans="1:6" x14ac:dyDescent="0.2">
      <c r="A1352" t="s">
        <v>486</v>
      </c>
      <c r="B1352" t="s">
        <v>347</v>
      </c>
      <c r="C1352" t="s">
        <v>48</v>
      </c>
      <c r="D1352" t="s">
        <v>102</v>
      </c>
      <c r="E1352" t="s">
        <v>103</v>
      </c>
      <c r="F1352" t="s">
        <v>96</v>
      </c>
    </row>
    <row r="1353" spans="1:6" x14ac:dyDescent="0.2">
      <c r="A1353" t="s">
        <v>486</v>
      </c>
      <c r="B1353" t="s">
        <v>347</v>
      </c>
      <c r="C1353" t="s">
        <v>52</v>
      </c>
      <c r="D1353" t="s">
        <v>147</v>
      </c>
      <c r="E1353" t="s">
        <v>148</v>
      </c>
      <c r="F1353" t="s">
        <v>78</v>
      </c>
    </row>
    <row r="1354" spans="1:6" x14ac:dyDescent="0.2">
      <c r="A1354" t="s">
        <v>486</v>
      </c>
      <c r="B1354" t="s">
        <v>347</v>
      </c>
      <c r="C1354" t="s">
        <v>52</v>
      </c>
      <c r="D1354" t="s">
        <v>156</v>
      </c>
      <c r="E1354" t="s">
        <v>157</v>
      </c>
      <c r="F1354" t="s">
        <v>78</v>
      </c>
    </row>
    <row r="1355" spans="1:6" x14ac:dyDescent="0.2">
      <c r="A1355" t="s">
        <v>487</v>
      </c>
      <c r="B1355" t="s">
        <v>318</v>
      </c>
      <c r="C1355" t="s">
        <v>54</v>
      </c>
      <c r="D1355" t="s">
        <v>167</v>
      </c>
      <c r="E1355" t="s">
        <v>168</v>
      </c>
      <c r="F1355" t="s">
        <v>169</v>
      </c>
    </row>
    <row r="1356" spans="1:6" x14ac:dyDescent="0.2">
      <c r="A1356" t="s">
        <v>487</v>
      </c>
      <c r="B1356" t="s">
        <v>318</v>
      </c>
      <c r="C1356" t="s">
        <v>54</v>
      </c>
      <c r="D1356" t="s">
        <v>170</v>
      </c>
      <c r="E1356" t="s">
        <v>171</v>
      </c>
      <c r="F1356" t="s">
        <v>172</v>
      </c>
    </row>
    <row r="1357" spans="1:6" x14ac:dyDescent="0.2">
      <c r="A1357" t="s">
        <v>487</v>
      </c>
      <c r="B1357" t="s">
        <v>318</v>
      </c>
      <c r="C1357" t="s">
        <v>56</v>
      </c>
      <c r="D1357" t="s">
        <v>180</v>
      </c>
      <c r="E1357" t="s">
        <v>181</v>
      </c>
      <c r="F1357" t="s">
        <v>182</v>
      </c>
    </row>
    <row r="1358" spans="1:6" x14ac:dyDescent="0.2">
      <c r="A1358" t="s">
        <v>487</v>
      </c>
      <c r="B1358" t="s">
        <v>318</v>
      </c>
      <c r="C1358" t="s">
        <v>56</v>
      </c>
      <c r="D1358" t="s">
        <v>193</v>
      </c>
      <c r="E1358" t="s">
        <v>194</v>
      </c>
      <c r="F1358" t="s">
        <v>78</v>
      </c>
    </row>
    <row r="1359" spans="1:6" x14ac:dyDescent="0.2">
      <c r="A1359" t="s">
        <v>487</v>
      </c>
      <c r="B1359" t="s">
        <v>318</v>
      </c>
      <c r="C1359" t="s">
        <v>50</v>
      </c>
      <c r="D1359" t="s">
        <v>135</v>
      </c>
      <c r="E1359" t="s">
        <v>136</v>
      </c>
      <c r="F1359" t="s">
        <v>78</v>
      </c>
    </row>
    <row r="1360" spans="1:6" x14ac:dyDescent="0.2">
      <c r="A1360" t="s">
        <v>487</v>
      </c>
      <c r="B1360" t="s">
        <v>318</v>
      </c>
      <c r="C1360" t="s">
        <v>60</v>
      </c>
      <c r="D1360" t="s">
        <v>227</v>
      </c>
      <c r="E1360" t="s">
        <v>228</v>
      </c>
      <c r="F1360" t="s">
        <v>229</v>
      </c>
    </row>
    <row r="1361" spans="1:6" x14ac:dyDescent="0.2">
      <c r="A1361" t="s">
        <v>487</v>
      </c>
      <c r="B1361" t="s">
        <v>318</v>
      </c>
      <c r="C1361" t="s">
        <v>68</v>
      </c>
      <c r="D1361" t="s">
        <v>279</v>
      </c>
      <c r="E1361" t="s">
        <v>280</v>
      </c>
      <c r="F1361" t="s">
        <v>281</v>
      </c>
    </row>
    <row r="1362" spans="1:6" x14ac:dyDescent="0.2">
      <c r="A1362" t="s">
        <v>487</v>
      </c>
      <c r="B1362" t="s">
        <v>318</v>
      </c>
      <c r="C1362" t="s">
        <v>68</v>
      </c>
      <c r="D1362" t="s">
        <v>277</v>
      </c>
      <c r="E1362" t="s">
        <v>278</v>
      </c>
      <c r="F1362" t="s">
        <v>78</v>
      </c>
    </row>
    <row r="1363" spans="1:6" x14ac:dyDescent="0.2">
      <c r="A1363" t="s">
        <v>488</v>
      </c>
      <c r="B1363" t="s">
        <v>357</v>
      </c>
      <c r="C1363" t="s">
        <v>52</v>
      </c>
      <c r="D1363" t="s">
        <v>151</v>
      </c>
      <c r="E1363" t="s">
        <v>152</v>
      </c>
      <c r="F1363" t="s">
        <v>153</v>
      </c>
    </row>
    <row r="1364" spans="1:6" x14ac:dyDescent="0.2">
      <c r="A1364" t="s">
        <v>488</v>
      </c>
      <c r="B1364" t="s">
        <v>357</v>
      </c>
      <c r="C1364" t="s">
        <v>52</v>
      </c>
      <c r="D1364" t="s">
        <v>147</v>
      </c>
      <c r="E1364" t="s">
        <v>148</v>
      </c>
      <c r="F1364" t="s">
        <v>78</v>
      </c>
    </row>
    <row r="1365" spans="1:6" x14ac:dyDescent="0.2">
      <c r="A1365" t="s">
        <v>488</v>
      </c>
      <c r="B1365" t="s">
        <v>357</v>
      </c>
      <c r="C1365" t="s">
        <v>48</v>
      </c>
      <c r="D1365" t="s">
        <v>100</v>
      </c>
      <c r="E1365" t="s">
        <v>101</v>
      </c>
      <c r="F1365" t="s">
        <v>78</v>
      </c>
    </row>
    <row r="1366" spans="1:6" x14ac:dyDescent="0.2">
      <c r="A1366" t="s">
        <v>488</v>
      </c>
      <c r="B1366" t="s">
        <v>357</v>
      </c>
      <c r="C1366" t="s">
        <v>48</v>
      </c>
      <c r="D1366" t="s">
        <v>107</v>
      </c>
      <c r="E1366" t="s">
        <v>108</v>
      </c>
      <c r="F1366" t="s">
        <v>109</v>
      </c>
    </row>
    <row r="1367" spans="1:6" x14ac:dyDescent="0.2">
      <c r="A1367" t="s">
        <v>488</v>
      </c>
      <c r="B1367" t="s">
        <v>357</v>
      </c>
      <c r="C1367" t="s">
        <v>62</v>
      </c>
      <c r="D1367" t="s">
        <v>238</v>
      </c>
      <c r="E1367" t="s">
        <v>239</v>
      </c>
      <c r="F1367" t="s">
        <v>78</v>
      </c>
    </row>
    <row r="1368" spans="1:6" x14ac:dyDescent="0.2">
      <c r="A1368" t="s">
        <v>488</v>
      </c>
      <c r="B1368" t="s">
        <v>357</v>
      </c>
      <c r="C1368" t="s">
        <v>62</v>
      </c>
      <c r="D1368" t="s">
        <v>233</v>
      </c>
      <c r="E1368" t="s">
        <v>234</v>
      </c>
      <c r="F1368" t="s">
        <v>78</v>
      </c>
    </row>
    <row r="1369" spans="1:6" x14ac:dyDescent="0.2">
      <c r="A1369" t="s">
        <v>488</v>
      </c>
      <c r="B1369" t="s">
        <v>357</v>
      </c>
      <c r="C1369" t="s">
        <v>60</v>
      </c>
      <c r="D1369" t="s">
        <v>215</v>
      </c>
      <c r="E1369" t="s">
        <v>216</v>
      </c>
      <c r="F1369" t="s">
        <v>217</v>
      </c>
    </row>
    <row r="1370" spans="1:6" x14ac:dyDescent="0.2">
      <c r="A1370" t="s">
        <v>488</v>
      </c>
      <c r="B1370" t="s">
        <v>357</v>
      </c>
      <c r="C1370" t="s">
        <v>60</v>
      </c>
      <c r="D1370" t="s">
        <v>227</v>
      </c>
      <c r="E1370" t="s">
        <v>228</v>
      </c>
      <c r="F1370" t="s">
        <v>229</v>
      </c>
    </row>
    <row r="1371" spans="1:6" x14ac:dyDescent="0.2">
      <c r="A1371" t="s">
        <v>488</v>
      </c>
      <c r="B1371" t="s">
        <v>357</v>
      </c>
      <c r="C1371" t="s">
        <v>60</v>
      </c>
      <c r="D1371" t="s">
        <v>224</v>
      </c>
      <c r="E1371" t="s">
        <v>225</v>
      </c>
      <c r="F1371" t="s">
        <v>226</v>
      </c>
    </row>
    <row r="1372" spans="1:6" x14ac:dyDescent="0.2">
      <c r="A1372" t="s">
        <v>488</v>
      </c>
      <c r="B1372" t="s">
        <v>357</v>
      </c>
      <c r="C1372" t="s">
        <v>56</v>
      </c>
      <c r="D1372" t="s">
        <v>185</v>
      </c>
      <c r="E1372" t="s">
        <v>186</v>
      </c>
      <c r="F1372" t="s">
        <v>187</v>
      </c>
    </row>
    <row r="1373" spans="1:6" x14ac:dyDescent="0.2">
      <c r="A1373" t="s">
        <v>488</v>
      </c>
      <c r="B1373" t="s">
        <v>357</v>
      </c>
      <c r="C1373" t="s">
        <v>56</v>
      </c>
      <c r="D1373" t="s">
        <v>191</v>
      </c>
      <c r="E1373" t="s">
        <v>192</v>
      </c>
      <c r="F1373" t="s">
        <v>182</v>
      </c>
    </row>
    <row r="1374" spans="1:6" x14ac:dyDescent="0.2">
      <c r="A1374" t="s">
        <v>489</v>
      </c>
      <c r="B1374" t="s">
        <v>400</v>
      </c>
      <c r="C1374" t="s">
        <v>62</v>
      </c>
      <c r="D1374" t="s">
        <v>238</v>
      </c>
      <c r="E1374" t="s">
        <v>239</v>
      </c>
      <c r="F1374" t="s">
        <v>78</v>
      </c>
    </row>
    <row r="1375" spans="1:6" x14ac:dyDescent="0.2">
      <c r="A1375" t="s">
        <v>489</v>
      </c>
      <c r="B1375" t="s">
        <v>400</v>
      </c>
      <c r="C1375" t="s">
        <v>62</v>
      </c>
      <c r="D1375" t="s">
        <v>243</v>
      </c>
      <c r="E1375" t="s">
        <v>244</v>
      </c>
      <c r="F1375" t="s">
        <v>245</v>
      </c>
    </row>
    <row r="1376" spans="1:6" x14ac:dyDescent="0.2">
      <c r="A1376" t="s">
        <v>489</v>
      </c>
      <c r="B1376" t="s">
        <v>400</v>
      </c>
      <c r="C1376" t="s">
        <v>62</v>
      </c>
      <c r="D1376" t="s">
        <v>240</v>
      </c>
      <c r="E1376" t="s">
        <v>241</v>
      </c>
      <c r="F1376" t="s">
        <v>242</v>
      </c>
    </row>
    <row r="1377" spans="1:6" x14ac:dyDescent="0.2">
      <c r="A1377" t="s">
        <v>489</v>
      </c>
      <c r="B1377" t="s">
        <v>400</v>
      </c>
      <c r="C1377" t="s">
        <v>46</v>
      </c>
      <c r="D1377" t="s">
        <v>90</v>
      </c>
      <c r="E1377" t="s">
        <v>91</v>
      </c>
      <c r="F1377" t="s">
        <v>78</v>
      </c>
    </row>
    <row r="1378" spans="1:6" x14ac:dyDescent="0.2">
      <c r="A1378" t="s">
        <v>489</v>
      </c>
      <c r="B1378" t="s">
        <v>400</v>
      </c>
      <c r="C1378" t="s">
        <v>46</v>
      </c>
      <c r="D1378" t="s">
        <v>92</v>
      </c>
      <c r="E1378" t="s">
        <v>93</v>
      </c>
      <c r="F1378" t="s">
        <v>78</v>
      </c>
    </row>
    <row r="1379" spans="1:6" x14ac:dyDescent="0.2">
      <c r="A1379" t="s">
        <v>489</v>
      </c>
      <c r="B1379" t="s">
        <v>400</v>
      </c>
      <c r="C1379" t="s">
        <v>46</v>
      </c>
      <c r="D1379" t="s">
        <v>73</v>
      </c>
      <c r="E1379" t="s">
        <v>74</v>
      </c>
      <c r="F1379" t="s">
        <v>75</v>
      </c>
    </row>
    <row r="1380" spans="1:6" x14ac:dyDescent="0.2">
      <c r="A1380" t="s">
        <v>489</v>
      </c>
      <c r="B1380" t="s">
        <v>400</v>
      </c>
      <c r="C1380" t="s">
        <v>56</v>
      </c>
      <c r="D1380" t="s">
        <v>193</v>
      </c>
      <c r="E1380" t="s">
        <v>194</v>
      </c>
      <c r="F1380" t="s">
        <v>78</v>
      </c>
    </row>
    <row r="1381" spans="1:6" x14ac:dyDescent="0.2">
      <c r="A1381" t="s">
        <v>489</v>
      </c>
      <c r="B1381" t="s">
        <v>400</v>
      </c>
      <c r="C1381" t="s">
        <v>48</v>
      </c>
      <c r="D1381" t="s">
        <v>102</v>
      </c>
      <c r="E1381" t="s">
        <v>103</v>
      </c>
      <c r="F1381" t="s">
        <v>96</v>
      </c>
    </row>
    <row r="1382" spans="1:6" x14ac:dyDescent="0.2">
      <c r="A1382" t="s">
        <v>489</v>
      </c>
      <c r="B1382" t="s">
        <v>400</v>
      </c>
      <c r="C1382" t="s">
        <v>48</v>
      </c>
      <c r="D1382" t="s">
        <v>110</v>
      </c>
      <c r="E1382" t="s">
        <v>111</v>
      </c>
      <c r="F1382" t="s">
        <v>112</v>
      </c>
    </row>
    <row r="1383" spans="1:6" x14ac:dyDescent="0.2">
      <c r="A1383" t="s">
        <v>489</v>
      </c>
      <c r="B1383" t="s">
        <v>400</v>
      </c>
      <c r="C1383" t="s">
        <v>48</v>
      </c>
      <c r="D1383" t="s">
        <v>104</v>
      </c>
      <c r="E1383" t="s">
        <v>105</v>
      </c>
      <c r="F1383" t="s">
        <v>106</v>
      </c>
    </row>
    <row r="1384" spans="1:6" x14ac:dyDescent="0.2">
      <c r="A1384" t="s">
        <v>489</v>
      </c>
      <c r="B1384" t="s">
        <v>400</v>
      </c>
      <c r="C1384" t="s">
        <v>66</v>
      </c>
      <c r="D1384" t="s">
        <v>272</v>
      </c>
      <c r="E1384" t="s">
        <v>273</v>
      </c>
      <c r="F1384" t="s">
        <v>274</v>
      </c>
    </row>
    <row r="1385" spans="1:6" x14ac:dyDescent="0.2">
      <c r="A1385" t="s">
        <v>489</v>
      </c>
      <c r="B1385" t="s">
        <v>400</v>
      </c>
      <c r="C1385" t="s">
        <v>66</v>
      </c>
      <c r="D1385" t="s">
        <v>267</v>
      </c>
      <c r="E1385" t="s">
        <v>268</v>
      </c>
      <c r="F1385" t="s">
        <v>78</v>
      </c>
    </row>
    <row r="1386" spans="1:6" x14ac:dyDescent="0.2">
      <c r="A1386" t="s">
        <v>490</v>
      </c>
      <c r="B1386" t="s">
        <v>323</v>
      </c>
      <c r="C1386" t="s">
        <v>56</v>
      </c>
      <c r="D1386" t="s">
        <v>185</v>
      </c>
      <c r="E1386" t="s">
        <v>186</v>
      </c>
      <c r="F1386" t="s">
        <v>187</v>
      </c>
    </row>
    <row r="1387" spans="1:6" x14ac:dyDescent="0.2">
      <c r="A1387" t="s">
        <v>490</v>
      </c>
      <c r="B1387" t="s">
        <v>323</v>
      </c>
      <c r="C1387" t="s">
        <v>56</v>
      </c>
      <c r="D1387" t="s">
        <v>195</v>
      </c>
      <c r="E1387" t="s">
        <v>196</v>
      </c>
      <c r="F1387" t="s">
        <v>197</v>
      </c>
    </row>
    <row r="1388" spans="1:6" x14ac:dyDescent="0.2">
      <c r="A1388" t="s">
        <v>490</v>
      </c>
      <c r="B1388" t="s">
        <v>323</v>
      </c>
      <c r="C1388" t="s">
        <v>50</v>
      </c>
      <c r="D1388" t="s">
        <v>119</v>
      </c>
      <c r="E1388" t="s">
        <v>120</v>
      </c>
      <c r="F1388" t="s">
        <v>121</v>
      </c>
    </row>
    <row r="1389" spans="1:6" x14ac:dyDescent="0.2">
      <c r="A1389" t="s">
        <v>490</v>
      </c>
      <c r="B1389" t="s">
        <v>323</v>
      </c>
      <c r="C1389" t="s">
        <v>50</v>
      </c>
      <c r="D1389" t="s">
        <v>132</v>
      </c>
      <c r="E1389" t="s">
        <v>133</v>
      </c>
      <c r="F1389" t="s">
        <v>134</v>
      </c>
    </row>
    <row r="1390" spans="1:6" x14ac:dyDescent="0.2">
      <c r="A1390" t="s">
        <v>490</v>
      </c>
      <c r="B1390" t="s">
        <v>323</v>
      </c>
      <c r="C1390" t="s">
        <v>60</v>
      </c>
      <c r="D1390" t="s">
        <v>224</v>
      </c>
      <c r="E1390" t="s">
        <v>225</v>
      </c>
      <c r="F1390" t="s">
        <v>226</v>
      </c>
    </row>
    <row r="1391" spans="1:6" x14ac:dyDescent="0.2">
      <c r="A1391" t="s">
        <v>490</v>
      </c>
      <c r="B1391" t="s">
        <v>323</v>
      </c>
      <c r="C1391" t="s">
        <v>60</v>
      </c>
      <c r="D1391" t="s">
        <v>227</v>
      </c>
      <c r="E1391" t="s">
        <v>228</v>
      </c>
      <c r="F1391" t="s">
        <v>229</v>
      </c>
    </row>
    <row r="1392" spans="1:6" x14ac:dyDescent="0.2">
      <c r="A1392" t="s">
        <v>490</v>
      </c>
      <c r="B1392" t="s">
        <v>323</v>
      </c>
      <c r="C1392" t="s">
        <v>58</v>
      </c>
      <c r="D1392" t="s">
        <v>204</v>
      </c>
      <c r="E1392" t="s">
        <v>205</v>
      </c>
      <c r="F1392" t="s">
        <v>206</v>
      </c>
    </row>
    <row r="1393" spans="1:6" x14ac:dyDescent="0.2">
      <c r="A1393" t="s">
        <v>490</v>
      </c>
      <c r="B1393" t="s">
        <v>323</v>
      </c>
      <c r="C1393" t="s">
        <v>58</v>
      </c>
      <c r="D1393" t="s">
        <v>207</v>
      </c>
      <c r="E1393" t="s">
        <v>208</v>
      </c>
      <c r="F1393" t="s">
        <v>209</v>
      </c>
    </row>
    <row r="1394" spans="1:6" x14ac:dyDescent="0.2">
      <c r="A1394" t="s">
        <v>490</v>
      </c>
      <c r="B1394" t="s">
        <v>323</v>
      </c>
      <c r="C1394" t="s">
        <v>52</v>
      </c>
      <c r="D1394" t="s">
        <v>154</v>
      </c>
      <c r="E1394" t="s">
        <v>155</v>
      </c>
      <c r="F1394" t="s">
        <v>96</v>
      </c>
    </row>
    <row r="1395" spans="1:6" x14ac:dyDescent="0.2">
      <c r="A1395" t="s">
        <v>491</v>
      </c>
      <c r="B1395" t="s">
        <v>377</v>
      </c>
      <c r="C1395" t="s">
        <v>48</v>
      </c>
      <c r="D1395" t="s">
        <v>113</v>
      </c>
      <c r="E1395" t="s">
        <v>114</v>
      </c>
      <c r="F1395" t="s">
        <v>115</v>
      </c>
    </row>
    <row r="1396" spans="1:6" x14ac:dyDescent="0.2">
      <c r="A1396" t="s">
        <v>491</v>
      </c>
      <c r="B1396" t="s">
        <v>377</v>
      </c>
      <c r="C1396" t="s">
        <v>48</v>
      </c>
      <c r="D1396" t="s">
        <v>107</v>
      </c>
      <c r="E1396" t="s">
        <v>108</v>
      </c>
      <c r="F1396" t="s">
        <v>109</v>
      </c>
    </row>
    <row r="1397" spans="1:6" x14ac:dyDescent="0.2">
      <c r="A1397" t="s">
        <v>491</v>
      </c>
      <c r="B1397" t="s">
        <v>377</v>
      </c>
      <c r="C1397" t="s">
        <v>58</v>
      </c>
      <c r="D1397" t="s">
        <v>212</v>
      </c>
      <c r="E1397" t="s">
        <v>213</v>
      </c>
      <c r="F1397" t="s">
        <v>214</v>
      </c>
    </row>
    <row r="1398" spans="1:6" x14ac:dyDescent="0.2">
      <c r="A1398" t="s">
        <v>491</v>
      </c>
      <c r="B1398" t="s">
        <v>377</v>
      </c>
      <c r="C1398" t="s">
        <v>58</v>
      </c>
      <c r="D1398" t="s">
        <v>204</v>
      </c>
      <c r="E1398" t="s">
        <v>205</v>
      </c>
      <c r="F1398" t="s">
        <v>206</v>
      </c>
    </row>
    <row r="1399" spans="1:6" x14ac:dyDescent="0.2">
      <c r="A1399" t="s">
        <v>491</v>
      </c>
      <c r="B1399" t="s">
        <v>377</v>
      </c>
      <c r="C1399" t="s">
        <v>50</v>
      </c>
      <c r="D1399" t="s">
        <v>132</v>
      </c>
      <c r="E1399" t="s">
        <v>133</v>
      </c>
      <c r="F1399" t="s">
        <v>134</v>
      </c>
    </row>
    <row r="1400" spans="1:6" x14ac:dyDescent="0.2">
      <c r="A1400" t="s">
        <v>491</v>
      </c>
      <c r="B1400" t="s">
        <v>377</v>
      </c>
      <c r="C1400" t="s">
        <v>50</v>
      </c>
      <c r="D1400" t="s">
        <v>125</v>
      </c>
      <c r="E1400" t="s">
        <v>126</v>
      </c>
      <c r="F1400" t="s">
        <v>78</v>
      </c>
    </row>
    <row r="1401" spans="1:6" x14ac:dyDescent="0.2">
      <c r="A1401" t="s">
        <v>491</v>
      </c>
      <c r="B1401" t="s">
        <v>377</v>
      </c>
      <c r="C1401" t="s">
        <v>50</v>
      </c>
      <c r="D1401" t="s">
        <v>135</v>
      </c>
      <c r="E1401" t="s">
        <v>136</v>
      </c>
      <c r="F1401" t="s">
        <v>78</v>
      </c>
    </row>
    <row r="1402" spans="1:6" x14ac:dyDescent="0.2">
      <c r="A1402" t="s">
        <v>491</v>
      </c>
      <c r="B1402" t="s">
        <v>377</v>
      </c>
      <c r="C1402" t="s">
        <v>60</v>
      </c>
      <c r="D1402" t="s">
        <v>230</v>
      </c>
      <c r="E1402" t="s">
        <v>231</v>
      </c>
      <c r="F1402" t="s">
        <v>232</v>
      </c>
    </row>
    <row r="1403" spans="1:6" x14ac:dyDescent="0.2">
      <c r="A1403" t="s">
        <v>491</v>
      </c>
      <c r="B1403" t="s">
        <v>377</v>
      </c>
      <c r="C1403" t="s">
        <v>60</v>
      </c>
      <c r="D1403" t="s">
        <v>215</v>
      </c>
      <c r="E1403" t="s">
        <v>216</v>
      </c>
      <c r="F1403" t="s">
        <v>217</v>
      </c>
    </row>
    <row r="1404" spans="1:6" x14ac:dyDescent="0.2">
      <c r="A1404" t="s">
        <v>491</v>
      </c>
      <c r="B1404" t="s">
        <v>377</v>
      </c>
      <c r="C1404" t="s">
        <v>60</v>
      </c>
      <c r="D1404" t="s">
        <v>221</v>
      </c>
      <c r="E1404" t="s">
        <v>222</v>
      </c>
      <c r="F1404" t="s">
        <v>223</v>
      </c>
    </row>
    <row r="1405" spans="1:6" x14ac:dyDescent="0.2">
      <c r="A1405" t="s">
        <v>491</v>
      </c>
      <c r="B1405" t="s">
        <v>377</v>
      </c>
      <c r="C1405" t="s">
        <v>62</v>
      </c>
      <c r="D1405" t="s">
        <v>233</v>
      </c>
      <c r="E1405" t="s">
        <v>234</v>
      </c>
      <c r="F1405" t="s">
        <v>78</v>
      </c>
    </row>
    <row r="1406" spans="1:6" x14ac:dyDescent="0.2">
      <c r="A1406" t="s">
        <v>491</v>
      </c>
      <c r="B1406" t="s">
        <v>377</v>
      </c>
      <c r="C1406" t="s">
        <v>62</v>
      </c>
      <c r="D1406" t="s">
        <v>235</v>
      </c>
      <c r="E1406" t="s">
        <v>236</v>
      </c>
      <c r="F1406" t="s">
        <v>237</v>
      </c>
    </row>
    <row r="1407" spans="1:6" x14ac:dyDescent="0.2">
      <c r="A1407" t="s">
        <v>492</v>
      </c>
      <c r="B1407" t="s">
        <v>340</v>
      </c>
      <c r="C1407" t="s">
        <v>62</v>
      </c>
      <c r="D1407" t="s">
        <v>233</v>
      </c>
      <c r="E1407" t="s">
        <v>234</v>
      </c>
      <c r="F1407" t="s">
        <v>78</v>
      </c>
    </row>
    <row r="1408" spans="1:6" x14ac:dyDescent="0.2">
      <c r="A1408" t="s">
        <v>492</v>
      </c>
      <c r="B1408" t="s">
        <v>340</v>
      </c>
      <c r="C1408" t="s">
        <v>62</v>
      </c>
      <c r="D1408" t="s">
        <v>240</v>
      </c>
      <c r="E1408" t="s">
        <v>241</v>
      </c>
      <c r="F1408" t="s">
        <v>242</v>
      </c>
    </row>
    <row r="1409" spans="1:6" x14ac:dyDescent="0.2">
      <c r="A1409" t="s">
        <v>492</v>
      </c>
      <c r="B1409" t="s">
        <v>340</v>
      </c>
      <c r="C1409" t="s">
        <v>50</v>
      </c>
      <c r="D1409" t="s">
        <v>127</v>
      </c>
      <c r="E1409" t="s">
        <v>128</v>
      </c>
      <c r="F1409" t="s">
        <v>129</v>
      </c>
    </row>
    <row r="1410" spans="1:6" x14ac:dyDescent="0.2">
      <c r="A1410" t="s">
        <v>492</v>
      </c>
      <c r="B1410" t="s">
        <v>340</v>
      </c>
      <c r="C1410" t="s">
        <v>50</v>
      </c>
      <c r="D1410" t="s">
        <v>122</v>
      </c>
      <c r="E1410" t="s">
        <v>123</v>
      </c>
      <c r="F1410" t="s">
        <v>124</v>
      </c>
    </row>
    <row r="1411" spans="1:6" x14ac:dyDescent="0.2">
      <c r="A1411" t="s">
        <v>492</v>
      </c>
      <c r="B1411" t="s">
        <v>340</v>
      </c>
      <c r="C1411" t="s">
        <v>60</v>
      </c>
      <c r="D1411" t="s">
        <v>221</v>
      </c>
      <c r="E1411" t="s">
        <v>222</v>
      </c>
      <c r="F1411" t="s">
        <v>223</v>
      </c>
    </row>
    <row r="1412" spans="1:6" x14ac:dyDescent="0.2">
      <c r="A1412" t="s">
        <v>492</v>
      </c>
      <c r="B1412" t="s">
        <v>340</v>
      </c>
      <c r="C1412" t="s">
        <v>60</v>
      </c>
      <c r="D1412" t="s">
        <v>218</v>
      </c>
      <c r="E1412" t="s">
        <v>219</v>
      </c>
      <c r="F1412" t="s">
        <v>220</v>
      </c>
    </row>
    <row r="1413" spans="1:6" x14ac:dyDescent="0.2">
      <c r="A1413" t="s">
        <v>492</v>
      </c>
      <c r="B1413" t="s">
        <v>340</v>
      </c>
      <c r="C1413" t="s">
        <v>68</v>
      </c>
      <c r="D1413" t="s">
        <v>282</v>
      </c>
      <c r="E1413" t="s">
        <v>283</v>
      </c>
      <c r="F1413" t="s">
        <v>284</v>
      </c>
    </row>
    <row r="1414" spans="1:6" x14ac:dyDescent="0.2">
      <c r="A1414" t="s">
        <v>492</v>
      </c>
      <c r="B1414" t="s">
        <v>340</v>
      </c>
      <c r="C1414" t="s">
        <v>68</v>
      </c>
      <c r="D1414" t="s">
        <v>277</v>
      </c>
      <c r="E1414" t="s">
        <v>278</v>
      </c>
      <c r="F1414" t="s">
        <v>78</v>
      </c>
    </row>
    <row r="1415" spans="1:6" x14ac:dyDescent="0.2">
      <c r="A1415" t="s">
        <v>492</v>
      </c>
      <c r="B1415" t="s">
        <v>340</v>
      </c>
      <c r="C1415" t="s">
        <v>68</v>
      </c>
      <c r="D1415" t="s">
        <v>279</v>
      </c>
      <c r="E1415" t="s">
        <v>280</v>
      </c>
      <c r="F1415" t="s">
        <v>281</v>
      </c>
    </row>
    <row r="1416" spans="1:6" x14ac:dyDescent="0.2">
      <c r="A1416" t="s">
        <v>492</v>
      </c>
      <c r="B1416" t="s">
        <v>340</v>
      </c>
      <c r="C1416" t="s">
        <v>56</v>
      </c>
      <c r="D1416" t="s">
        <v>195</v>
      </c>
      <c r="E1416" t="s">
        <v>196</v>
      </c>
      <c r="F1416" t="s">
        <v>197</v>
      </c>
    </row>
    <row r="1417" spans="1:6" x14ac:dyDescent="0.2">
      <c r="A1417" t="s">
        <v>492</v>
      </c>
      <c r="B1417" t="s">
        <v>340</v>
      </c>
      <c r="C1417" t="s">
        <v>56</v>
      </c>
      <c r="D1417" t="s">
        <v>191</v>
      </c>
      <c r="E1417" t="s">
        <v>192</v>
      </c>
      <c r="F1417" t="s">
        <v>182</v>
      </c>
    </row>
    <row r="1418" spans="1:6" x14ac:dyDescent="0.2">
      <c r="A1418" t="s">
        <v>493</v>
      </c>
      <c r="B1418" t="s">
        <v>400</v>
      </c>
      <c r="C1418" t="s">
        <v>62</v>
      </c>
      <c r="D1418" t="s">
        <v>235</v>
      </c>
      <c r="E1418" t="s">
        <v>236</v>
      </c>
      <c r="F1418" t="s">
        <v>237</v>
      </c>
    </row>
    <row r="1419" spans="1:6" x14ac:dyDescent="0.2">
      <c r="A1419" t="s">
        <v>493</v>
      </c>
      <c r="B1419" t="s">
        <v>400</v>
      </c>
      <c r="C1419" t="s">
        <v>62</v>
      </c>
      <c r="D1419" t="s">
        <v>233</v>
      </c>
      <c r="E1419" t="s">
        <v>234</v>
      </c>
      <c r="F1419" t="s">
        <v>78</v>
      </c>
    </row>
    <row r="1420" spans="1:6" x14ac:dyDescent="0.2">
      <c r="A1420" t="s">
        <v>493</v>
      </c>
      <c r="B1420" t="s">
        <v>400</v>
      </c>
      <c r="C1420" t="s">
        <v>58</v>
      </c>
      <c r="D1420" t="s">
        <v>212</v>
      </c>
      <c r="E1420" t="s">
        <v>213</v>
      </c>
      <c r="F1420" t="s">
        <v>214</v>
      </c>
    </row>
    <row r="1421" spans="1:6" x14ac:dyDescent="0.2">
      <c r="A1421" t="s">
        <v>493</v>
      </c>
      <c r="B1421" t="s">
        <v>400</v>
      </c>
      <c r="C1421" t="s">
        <v>58</v>
      </c>
      <c r="D1421" t="s">
        <v>207</v>
      </c>
      <c r="E1421" t="s">
        <v>208</v>
      </c>
      <c r="F1421" t="s">
        <v>209</v>
      </c>
    </row>
    <row r="1422" spans="1:6" x14ac:dyDescent="0.2">
      <c r="A1422" t="s">
        <v>493</v>
      </c>
      <c r="B1422" t="s">
        <v>400</v>
      </c>
      <c r="C1422" t="s">
        <v>54</v>
      </c>
      <c r="D1422" t="s">
        <v>167</v>
      </c>
      <c r="E1422" t="s">
        <v>168</v>
      </c>
      <c r="F1422" t="s">
        <v>169</v>
      </c>
    </row>
    <row r="1423" spans="1:6" x14ac:dyDescent="0.2">
      <c r="A1423" t="s">
        <v>493</v>
      </c>
      <c r="B1423" t="s">
        <v>400</v>
      </c>
      <c r="C1423" t="s">
        <v>54</v>
      </c>
      <c r="D1423" t="s">
        <v>161</v>
      </c>
      <c r="E1423" t="s">
        <v>162</v>
      </c>
      <c r="F1423" t="s">
        <v>163</v>
      </c>
    </row>
    <row r="1424" spans="1:6" x14ac:dyDescent="0.2">
      <c r="A1424" t="s">
        <v>493</v>
      </c>
      <c r="B1424" t="s">
        <v>400</v>
      </c>
      <c r="C1424" t="s">
        <v>54</v>
      </c>
      <c r="D1424" t="s">
        <v>176</v>
      </c>
      <c r="E1424" t="s">
        <v>177</v>
      </c>
      <c r="F1424" t="s">
        <v>78</v>
      </c>
    </row>
    <row r="1425" spans="1:6" x14ac:dyDescent="0.2">
      <c r="A1425" t="s">
        <v>493</v>
      </c>
      <c r="B1425" t="s">
        <v>400</v>
      </c>
      <c r="C1425" t="s">
        <v>52</v>
      </c>
      <c r="D1425" t="s">
        <v>142</v>
      </c>
      <c r="E1425" t="s">
        <v>143</v>
      </c>
      <c r="F1425" t="s">
        <v>144</v>
      </c>
    </row>
    <row r="1426" spans="1:6" x14ac:dyDescent="0.2">
      <c r="A1426" t="s">
        <v>493</v>
      </c>
      <c r="B1426" t="s">
        <v>400</v>
      </c>
      <c r="C1426" t="s">
        <v>52</v>
      </c>
      <c r="D1426" t="s">
        <v>154</v>
      </c>
      <c r="E1426" t="s">
        <v>155</v>
      </c>
      <c r="F1426" t="s">
        <v>96</v>
      </c>
    </row>
    <row r="1427" spans="1:6" x14ac:dyDescent="0.2">
      <c r="A1427" t="s">
        <v>493</v>
      </c>
      <c r="B1427" t="s">
        <v>400</v>
      </c>
      <c r="C1427" t="s">
        <v>52</v>
      </c>
      <c r="D1427" t="s">
        <v>156</v>
      </c>
      <c r="E1427" t="s">
        <v>157</v>
      </c>
      <c r="F1427" t="s">
        <v>78</v>
      </c>
    </row>
    <row r="1428" spans="1:6" x14ac:dyDescent="0.2">
      <c r="A1428" t="s">
        <v>493</v>
      </c>
      <c r="B1428" t="s">
        <v>400</v>
      </c>
      <c r="C1428" t="s">
        <v>50</v>
      </c>
      <c r="D1428" t="s">
        <v>130</v>
      </c>
      <c r="E1428" t="s">
        <v>131</v>
      </c>
      <c r="F1428" t="s">
        <v>78</v>
      </c>
    </row>
    <row r="1429" spans="1:6" x14ac:dyDescent="0.2">
      <c r="A1429" t="s">
        <v>493</v>
      </c>
      <c r="B1429" t="s">
        <v>400</v>
      </c>
      <c r="C1429" t="s">
        <v>50</v>
      </c>
      <c r="D1429" t="s">
        <v>139</v>
      </c>
      <c r="E1429" t="s">
        <v>140</v>
      </c>
      <c r="F1429" t="s">
        <v>141</v>
      </c>
    </row>
    <row r="1430" spans="1:6" x14ac:dyDescent="0.2">
      <c r="A1430" t="s">
        <v>494</v>
      </c>
      <c r="B1430" t="s">
        <v>398</v>
      </c>
      <c r="C1430" t="s">
        <v>54</v>
      </c>
      <c r="D1430" t="s">
        <v>167</v>
      </c>
      <c r="E1430" t="s">
        <v>168</v>
      </c>
      <c r="F1430" t="s">
        <v>169</v>
      </c>
    </row>
    <row r="1431" spans="1:6" x14ac:dyDescent="0.2">
      <c r="A1431" t="s">
        <v>494</v>
      </c>
      <c r="B1431" t="s">
        <v>398</v>
      </c>
      <c r="C1431" t="s">
        <v>54</v>
      </c>
      <c r="D1431" t="s">
        <v>170</v>
      </c>
      <c r="E1431" t="s">
        <v>171</v>
      </c>
      <c r="F1431" t="s">
        <v>172</v>
      </c>
    </row>
    <row r="1432" spans="1:6" x14ac:dyDescent="0.2">
      <c r="A1432" t="s">
        <v>494</v>
      </c>
      <c r="B1432" t="s">
        <v>398</v>
      </c>
      <c r="C1432" t="s">
        <v>62</v>
      </c>
      <c r="D1432" t="s">
        <v>238</v>
      </c>
      <c r="E1432" t="s">
        <v>239</v>
      </c>
      <c r="F1432" t="s">
        <v>78</v>
      </c>
    </row>
    <row r="1433" spans="1:6" x14ac:dyDescent="0.2">
      <c r="A1433" t="s">
        <v>494</v>
      </c>
      <c r="B1433" t="s">
        <v>398</v>
      </c>
      <c r="C1433" t="s">
        <v>50</v>
      </c>
      <c r="D1433" t="s">
        <v>132</v>
      </c>
      <c r="E1433" t="s">
        <v>133</v>
      </c>
      <c r="F1433" t="s">
        <v>134</v>
      </c>
    </row>
    <row r="1434" spans="1:6" x14ac:dyDescent="0.2">
      <c r="A1434" t="s">
        <v>494</v>
      </c>
      <c r="B1434" t="s">
        <v>398</v>
      </c>
      <c r="C1434" t="s">
        <v>50</v>
      </c>
      <c r="D1434" t="s">
        <v>125</v>
      </c>
      <c r="E1434" t="s">
        <v>126</v>
      </c>
      <c r="F1434" t="s">
        <v>78</v>
      </c>
    </row>
    <row r="1435" spans="1:6" x14ac:dyDescent="0.2">
      <c r="A1435" t="s">
        <v>494</v>
      </c>
      <c r="B1435" t="s">
        <v>398</v>
      </c>
      <c r="C1435" t="s">
        <v>66</v>
      </c>
      <c r="D1435" t="s">
        <v>264</v>
      </c>
      <c r="E1435" t="s">
        <v>265</v>
      </c>
      <c r="F1435" t="s">
        <v>266</v>
      </c>
    </row>
    <row r="1436" spans="1:6" x14ac:dyDescent="0.2">
      <c r="A1436" t="s">
        <v>494</v>
      </c>
      <c r="B1436" t="s">
        <v>398</v>
      </c>
      <c r="C1436" t="s">
        <v>46</v>
      </c>
      <c r="D1436" t="s">
        <v>82</v>
      </c>
      <c r="E1436" t="s">
        <v>83</v>
      </c>
      <c r="F1436" t="s">
        <v>78</v>
      </c>
    </row>
    <row r="1437" spans="1:6" x14ac:dyDescent="0.2">
      <c r="A1437" t="s">
        <v>494</v>
      </c>
      <c r="B1437" t="s">
        <v>398</v>
      </c>
      <c r="C1437" t="s">
        <v>46</v>
      </c>
      <c r="D1437" t="s">
        <v>94</v>
      </c>
      <c r="E1437" t="s">
        <v>95</v>
      </c>
      <c r="F1437" t="s">
        <v>96</v>
      </c>
    </row>
    <row r="1438" spans="1:6" x14ac:dyDescent="0.2">
      <c r="A1438" t="s">
        <v>495</v>
      </c>
      <c r="B1438" t="s">
        <v>307</v>
      </c>
      <c r="C1438" t="s">
        <v>54</v>
      </c>
      <c r="D1438" t="s">
        <v>164</v>
      </c>
      <c r="E1438" t="s">
        <v>165</v>
      </c>
      <c r="F1438" t="s">
        <v>166</v>
      </c>
    </row>
    <row r="1439" spans="1:6" x14ac:dyDescent="0.2">
      <c r="A1439" t="s">
        <v>495</v>
      </c>
      <c r="B1439" t="s">
        <v>307</v>
      </c>
      <c r="C1439" t="s">
        <v>54</v>
      </c>
      <c r="D1439" t="s">
        <v>178</v>
      </c>
      <c r="E1439" t="s">
        <v>179</v>
      </c>
      <c r="F1439" t="s">
        <v>96</v>
      </c>
    </row>
    <row r="1440" spans="1:6" x14ac:dyDescent="0.2">
      <c r="A1440" t="s">
        <v>495</v>
      </c>
      <c r="B1440" t="s">
        <v>307</v>
      </c>
      <c r="C1440" t="s">
        <v>64</v>
      </c>
      <c r="D1440" t="s">
        <v>249</v>
      </c>
      <c r="E1440" t="s">
        <v>250</v>
      </c>
      <c r="F1440" t="s">
        <v>251</v>
      </c>
    </row>
    <row r="1441" spans="1:6" x14ac:dyDescent="0.2">
      <c r="A1441" t="s">
        <v>495</v>
      </c>
      <c r="B1441" t="s">
        <v>307</v>
      </c>
      <c r="C1441" t="s">
        <v>60</v>
      </c>
      <c r="D1441" t="s">
        <v>227</v>
      </c>
      <c r="E1441" t="s">
        <v>228</v>
      </c>
      <c r="F1441" t="s">
        <v>229</v>
      </c>
    </row>
    <row r="1442" spans="1:6" x14ac:dyDescent="0.2">
      <c r="A1442" t="s">
        <v>495</v>
      </c>
      <c r="B1442" t="s">
        <v>307</v>
      </c>
      <c r="C1442" t="s">
        <v>60</v>
      </c>
      <c r="D1442" t="s">
        <v>218</v>
      </c>
      <c r="E1442" t="s">
        <v>219</v>
      </c>
      <c r="F1442" t="s">
        <v>220</v>
      </c>
    </row>
    <row r="1443" spans="1:6" x14ac:dyDescent="0.2">
      <c r="A1443" t="s">
        <v>495</v>
      </c>
      <c r="B1443" t="s">
        <v>307</v>
      </c>
      <c r="C1443" t="s">
        <v>60</v>
      </c>
      <c r="D1443" t="s">
        <v>224</v>
      </c>
      <c r="E1443" t="s">
        <v>225</v>
      </c>
      <c r="F1443" t="s">
        <v>226</v>
      </c>
    </row>
    <row r="1444" spans="1:6" x14ac:dyDescent="0.2">
      <c r="A1444" t="s">
        <v>495</v>
      </c>
      <c r="B1444" t="s">
        <v>307</v>
      </c>
      <c r="C1444" t="s">
        <v>62</v>
      </c>
      <c r="D1444" t="s">
        <v>235</v>
      </c>
      <c r="E1444" t="s">
        <v>236</v>
      </c>
      <c r="F1444" t="s">
        <v>237</v>
      </c>
    </row>
    <row r="1445" spans="1:6" x14ac:dyDescent="0.2">
      <c r="A1445" t="s">
        <v>495</v>
      </c>
      <c r="B1445" t="s">
        <v>307</v>
      </c>
      <c r="C1445" t="s">
        <v>62</v>
      </c>
      <c r="D1445" t="s">
        <v>240</v>
      </c>
      <c r="E1445" t="s">
        <v>241</v>
      </c>
      <c r="F1445" t="s">
        <v>242</v>
      </c>
    </row>
    <row r="1446" spans="1:6" x14ac:dyDescent="0.2">
      <c r="A1446" t="s">
        <v>495</v>
      </c>
      <c r="B1446" t="s">
        <v>307</v>
      </c>
      <c r="C1446" t="s">
        <v>48</v>
      </c>
      <c r="D1446" t="s">
        <v>116</v>
      </c>
      <c r="E1446" t="s">
        <v>117</v>
      </c>
      <c r="F1446" t="s">
        <v>118</v>
      </c>
    </row>
    <row r="1447" spans="1:6" x14ac:dyDescent="0.2">
      <c r="A1447" t="s">
        <v>495</v>
      </c>
      <c r="B1447" t="s">
        <v>307</v>
      </c>
      <c r="C1447" t="s">
        <v>48</v>
      </c>
      <c r="D1447" t="s">
        <v>107</v>
      </c>
      <c r="E1447" t="s">
        <v>108</v>
      </c>
      <c r="F1447" t="s">
        <v>109</v>
      </c>
    </row>
    <row r="1448" spans="1:6" x14ac:dyDescent="0.2">
      <c r="A1448" t="s">
        <v>496</v>
      </c>
      <c r="B1448" t="s">
        <v>337</v>
      </c>
      <c r="C1448" t="s">
        <v>66</v>
      </c>
      <c r="D1448" t="s">
        <v>269</v>
      </c>
      <c r="E1448" t="s">
        <v>270</v>
      </c>
      <c r="F1448" t="s">
        <v>271</v>
      </c>
    </row>
    <row r="1449" spans="1:6" x14ac:dyDescent="0.2">
      <c r="A1449" t="s">
        <v>496</v>
      </c>
      <c r="B1449" t="s">
        <v>337</v>
      </c>
      <c r="C1449" t="s">
        <v>66</v>
      </c>
      <c r="D1449" t="s">
        <v>262</v>
      </c>
      <c r="E1449" t="s">
        <v>263</v>
      </c>
      <c r="F1449" t="s">
        <v>261</v>
      </c>
    </row>
    <row r="1450" spans="1:6" x14ac:dyDescent="0.2">
      <c r="A1450" t="s">
        <v>496</v>
      </c>
      <c r="B1450" t="s">
        <v>337</v>
      </c>
      <c r="C1450" t="s">
        <v>54</v>
      </c>
      <c r="D1450" t="s">
        <v>178</v>
      </c>
      <c r="E1450" t="s">
        <v>179</v>
      </c>
      <c r="F1450" t="s">
        <v>96</v>
      </c>
    </row>
    <row r="1451" spans="1:6" x14ac:dyDescent="0.2">
      <c r="A1451" t="s">
        <v>496</v>
      </c>
      <c r="B1451" t="s">
        <v>337</v>
      </c>
      <c r="C1451" t="s">
        <v>48</v>
      </c>
      <c r="D1451" t="s">
        <v>104</v>
      </c>
      <c r="E1451" t="s">
        <v>105</v>
      </c>
      <c r="F1451" t="s">
        <v>106</v>
      </c>
    </row>
    <row r="1452" spans="1:6" x14ac:dyDescent="0.2">
      <c r="A1452" t="s">
        <v>496</v>
      </c>
      <c r="B1452" t="s">
        <v>337</v>
      </c>
      <c r="C1452" t="s">
        <v>48</v>
      </c>
      <c r="D1452" t="s">
        <v>113</v>
      </c>
      <c r="E1452" t="s">
        <v>114</v>
      </c>
      <c r="F1452" t="s">
        <v>115</v>
      </c>
    </row>
    <row r="1453" spans="1:6" x14ac:dyDescent="0.2">
      <c r="A1453" t="s">
        <v>496</v>
      </c>
      <c r="B1453" t="s">
        <v>337</v>
      </c>
      <c r="C1453" t="s">
        <v>52</v>
      </c>
      <c r="D1453" t="s">
        <v>151</v>
      </c>
      <c r="E1453" t="s">
        <v>152</v>
      </c>
      <c r="F1453" t="s">
        <v>153</v>
      </c>
    </row>
    <row r="1454" spans="1:6" x14ac:dyDescent="0.2">
      <c r="A1454" t="s">
        <v>496</v>
      </c>
      <c r="B1454" t="s">
        <v>337</v>
      </c>
      <c r="C1454" t="s">
        <v>52</v>
      </c>
      <c r="D1454" t="s">
        <v>145</v>
      </c>
      <c r="E1454" t="s">
        <v>146</v>
      </c>
      <c r="F1454" t="s">
        <v>78</v>
      </c>
    </row>
    <row r="1455" spans="1:6" x14ac:dyDescent="0.2">
      <c r="A1455" t="s">
        <v>496</v>
      </c>
      <c r="B1455" t="s">
        <v>337</v>
      </c>
      <c r="C1455" t="s">
        <v>60</v>
      </c>
      <c r="D1455" t="s">
        <v>230</v>
      </c>
      <c r="E1455" t="s">
        <v>231</v>
      </c>
      <c r="F1455" t="s">
        <v>232</v>
      </c>
    </row>
    <row r="1456" spans="1:6" x14ac:dyDescent="0.2">
      <c r="A1456" t="s">
        <v>496</v>
      </c>
      <c r="B1456" t="s">
        <v>337</v>
      </c>
      <c r="C1456" t="s">
        <v>60</v>
      </c>
      <c r="D1456" t="s">
        <v>218</v>
      </c>
      <c r="E1456" t="s">
        <v>219</v>
      </c>
      <c r="F1456" t="s">
        <v>220</v>
      </c>
    </row>
    <row r="1457" spans="1:6" x14ac:dyDescent="0.2">
      <c r="A1457" t="s">
        <v>497</v>
      </c>
      <c r="B1457" t="s">
        <v>347</v>
      </c>
      <c r="C1457" t="s">
        <v>54</v>
      </c>
      <c r="D1457" t="s">
        <v>176</v>
      </c>
      <c r="E1457" t="s">
        <v>177</v>
      </c>
      <c r="F1457" t="s">
        <v>78</v>
      </c>
    </row>
    <row r="1458" spans="1:6" x14ac:dyDescent="0.2">
      <c r="A1458" t="s">
        <v>497</v>
      </c>
      <c r="B1458" t="s">
        <v>347</v>
      </c>
      <c r="C1458" t="s">
        <v>54</v>
      </c>
      <c r="D1458" t="s">
        <v>178</v>
      </c>
      <c r="E1458" t="s">
        <v>179</v>
      </c>
      <c r="F1458" t="s">
        <v>96</v>
      </c>
    </row>
    <row r="1459" spans="1:6" x14ac:dyDescent="0.2">
      <c r="A1459" t="s">
        <v>497</v>
      </c>
      <c r="B1459" t="s">
        <v>347</v>
      </c>
      <c r="C1459" t="s">
        <v>52</v>
      </c>
      <c r="D1459" t="s">
        <v>154</v>
      </c>
      <c r="E1459" t="s">
        <v>155</v>
      </c>
      <c r="F1459" t="s">
        <v>96</v>
      </c>
    </row>
    <row r="1460" spans="1:6" x14ac:dyDescent="0.2">
      <c r="A1460" t="s">
        <v>497</v>
      </c>
      <c r="B1460" t="s">
        <v>347</v>
      </c>
      <c r="C1460" t="s">
        <v>52</v>
      </c>
      <c r="D1460" t="s">
        <v>145</v>
      </c>
      <c r="E1460" t="s">
        <v>146</v>
      </c>
      <c r="F1460" t="s">
        <v>78</v>
      </c>
    </row>
    <row r="1461" spans="1:6" x14ac:dyDescent="0.2">
      <c r="A1461" t="s">
        <v>497</v>
      </c>
      <c r="B1461" t="s">
        <v>347</v>
      </c>
      <c r="C1461" t="s">
        <v>52</v>
      </c>
      <c r="D1461" t="s">
        <v>149</v>
      </c>
      <c r="E1461" t="s">
        <v>150</v>
      </c>
      <c r="F1461" t="s">
        <v>78</v>
      </c>
    </row>
    <row r="1462" spans="1:6" x14ac:dyDescent="0.2">
      <c r="A1462" t="s">
        <v>497</v>
      </c>
      <c r="B1462" t="s">
        <v>347</v>
      </c>
      <c r="C1462" t="s">
        <v>68</v>
      </c>
      <c r="D1462" t="s">
        <v>279</v>
      </c>
      <c r="E1462" t="s">
        <v>280</v>
      </c>
      <c r="F1462" t="s">
        <v>281</v>
      </c>
    </row>
    <row r="1463" spans="1:6" x14ac:dyDescent="0.2">
      <c r="A1463" t="s">
        <v>497</v>
      </c>
      <c r="B1463" t="s">
        <v>347</v>
      </c>
      <c r="C1463" t="s">
        <v>58</v>
      </c>
      <c r="D1463" t="s">
        <v>198</v>
      </c>
      <c r="E1463" t="s">
        <v>199</v>
      </c>
      <c r="F1463" t="s">
        <v>200</v>
      </c>
    </row>
    <row r="1464" spans="1:6" x14ac:dyDescent="0.2">
      <c r="A1464" t="s">
        <v>497</v>
      </c>
      <c r="B1464" t="s">
        <v>347</v>
      </c>
      <c r="C1464" t="s">
        <v>58</v>
      </c>
      <c r="D1464" t="s">
        <v>212</v>
      </c>
      <c r="E1464" t="s">
        <v>213</v>
      </c>
      <c r="F1464" t="s">
        <v>214</v>
      </c>
    </row>
    <row r="1465" spans="1:6" x14ac:dyDescent="0.2">
      <c r="A1465" t="s">
        <v>497</v>
      </c>
      <c r="B1465" t="s">
        <v>347</v>
      </c>
      <c r="C1465" t="s">
        <v>46</v>
      </c>
      <c r="D1465" t="s">
        <v>76</v>
      </c>
      <c r="E1465" t="s">
        <v>77</v>
      </c>
      <c r="F1465" t="s">
        <v>78</v>
      </c>
    </row>
    <row r="1466" spans="1:6" x14ac:dyDescent="0.2">
      <c r="A1466" t="s">
        <v>498</v>
      </c>
      <c r="B1466" t="s">
        <v>337</v>
      </c>
      <c r="C1466" t="s">
        <v>52</v>
      </c>
      <c r="D1466" t="s">
        <v>149</v>
      </c>
      <c r="E1466" t="s">
        <v>150</v>
      </c>
      <c r="F1466" t="s">
        <v>78</v>
      </c>
    </row>
    <row r="1467" spans="1:6" x14ac:dyDescent="0.2">
      <c r="A1467" t="s">
        <v>498</v>
      </c>
      <c r="B1467" t="s">
        <v>337</v>
      </c>
      <c r="C1467" t="s">
        <v>52</v>
      </c>
      <c r="D1467" t="s">
        <v>156</v>
      </c>
      <c r="E1467" t="s">
        <v>157</v>
      </c>
      <c r="F1467" t="s">
        <v>78</v>
      </c>
    </row>
    <row r="1468" spans="1:6" x14ac:dyDescent="0.2">
      <c r="A1468" t="s">
        <v>498</v>
      </c>
      <c r="B1468" t="s">
        <v>337</v>
      </c>
      <c r="C1468" t="s">
        <v>52</v>
      </c>
      <c r="D1468" t="s">
        <v>147</v>
      </c>
      <c r="E1468" t="s">
        <v>148</v>
      </c>
      <c r="F1468" t="s">
        <v>78</v>
      </c>
    </row>
    <row r="1469" spans="1:6" x14ac:dyDescent="0.2">
      <c r="A1469" t="s">
        <v>498</v>
      </c>
      <c r="B1469" t="s">
        <v>337</v>
      </c>
      <c r="C1469" t="s">
        <v>48</v>
      </c>
      <c r="D1469" t="s">
        <v>116</v>
      </c>
      <c r="E1469" t="s">
        <v>117</v>
      </c>
      <c r="F1469" t="s">
        <v>118</v>
      </c>
    </row>
    <row r="1470" spans="1:6" x14ac:dyDescent="0.2">
      <c r="A1470" t="s">
        <v>498</v>
      </c>
      <c r="B1470" t="s">
        <v>337</v>
      </c>
      <c r="C1470" t="s">
        <v>50</v>
      </c>
      <c r="D1470" t="s">
        <v>135</v>
      </c>
      <c r="E1470" t="s">
        <v>136</v>
      </c>
      <c r="F1470" t="s">
        <v>78</v>
      </c>
    </row>
    <row r="1471" spans="1:6" x14ac:dyDescent="0.2">
      <c r="A1471" t="s">
        <v>498</v>
      </c>
      <c r="B1471" t="s">
        <v>337</v>
      </c>
      <c r="C1471" t="s">
        <v>50</v>
      </c>
      <c r="D1471" t="s">
        <v>125</v>
      </c>
      <c r="E1471" t="s">
        <v>126</v>
      </c>
      <c r="F1471" t="s">
        <v>78</v>
      </c>
    </row>
    <row r="1472" spans="1:6" x14ac:dyDescent="0.2">
      <c r="A1472" t="s">
        <v>498</v>
      </c>
      <c r="B1472" t="s">
        <v>337</v>
      </c>
      <c r="C1472" t="s">
        <v>66</v>
      </c>
      <c r="D1472" t="s">
        <v>267</v>
      </c>
      <c r="E1472" t="s">
        <v>268</v>
      </c>
      <c r="F1472" t="s">
        <v>78</v>
      </c>
    </row>
    <row r="1473" spans="1:6" x14ac:dyDescent="0.2">
      <c r="A1473" t="s">
        <v>498</v>
      </c>
      <c r="B1473" t="s">
        <v>337</v>
      </c>
      <c r="C1473" t="s">
        <v>66</v>
      </c>
      <c r="D1473" t="s">
        <v>269</v>
      </c>
      <c r="E1473" t="s">
        <v>270</v>
      </c>
      <c r="F1473" t="s">
        <v>271</v>
      </c>
    </row>
    <row r="1474" spans="1:6" x14ac:dyDescent="0.2">
      <c r="A1474" t="s">
        <v>498</v>
      </c>
      <c r="B1474" t="s">
        <v>337</v>
      </c>
      <c r="C1474" t="s">
        <v>64</v>
      </c>
      <c r="D1474" t="s">
        <v>256</v>
      </c>
      <c r="E1474" t="s">
        <v>257</v>
      </c>
      <c r="F1474" t="s">
        <v>258</v>
      </c>
    </row>
    <row r="1475" spans="1:6" x14ac:dyDescent="0.2">
      <c r="A1475" t="s">
        <v>499</v>
      </c>
      <c r="B1475" t="s">
        <v>301</v>
      </c>
      <c r="C1475" t="s">
        <v>66</v>
      </c>
      <c r="D1475" t="s">
        <v>267</v>
      </c>
      <c r="E1475" t="s">
        <v>268</v>
      </c>
      <c r="F1475" t="s">
        <v>78</v>
      </c>
    </row>
    <row r="1476" spans="1:6" x14ac:dyDescent="0.2">
      <c r="A1476" t="s">
        <v>499</v>
      </c>
      <c r="B1476" t="s">
        <v>301</v>
      </c>
      <c r="C1476" t="s">
        <v>66</v>
      </c>
      <c r="D1476" t="s">
        <v>272</v>
      </c>
      <c r="E1476" t="s">
        <v>273</v>
      </c>
      <c r="F1476" t="s">
        <v>274</v>
      </c>
    </row>
    <row r="1477" spans="1:6" x14ac:dyDescent="0.2">
      <c r="A1477" t="s">
        <v>499</v>
      </c>
      <c r="B1477" t="s">
        <v>301</v>
      </c>
      <c r="C1477" t="s">
        <v>56</v>
      </c>
      <c r="D1477" t="s">
        <v>195</v>
      </c>
      <c r="E1477" t="s">
        <v>196</v>
      </c>
      <c r="F1477" t="s">
        <v>197</v>
      </c>
    </row>
    <row r="1478" spans="1:6" x14ac:dyDescent="0.2">
      <c r="A1478" t="s">
        <v>499</v>
      </c>
      <c r="B1478" t="s">
        <v>301</v>
      </c>
      <c r="C1478" t="s">
        <v>56</v>
      </c>
      <c r="D1478" t="s">
        <v>180</v>
      </c>
      <c r="E1478" t="s">
        <v>181</v>
      </c>
      <c r="F1478" t="s">
        <v>182</v>
      </c>
    </row>
    <row r="1479" spans="1:6" x14ac:dyDescent="0.2">
      <c r="A1479" t="s">
        <v>499</v>
      </c>
      <c r="B1479" t="s">
        <v>301</v>
      </c>
      <c r="C1479" t="s">
        <v>50</v>
      </c>
      <c r="D1479" t="s">
        <v>135</v>
      </c>
      <c r="E1479" t="s">
        <v>136</v>
      </c>
      <c r="F1479" t="s">
        <v>78</v>
      </c>
    </row>
    <row r="1480" spans="1:6" x14ac:dyDescent="0.2">
      <c r="A1480" t="s">
        <v>499</v>
      </c>
      <c r="B1480" t="s">
        <v>301</v>
      </c>
      <c r="C1480" t="s">
        <v>50</v>
      </c>
      <c r="D1480" t="s">
        <v>137</v>
      </c>
      <c r="E1480" t="s">
        <v>138</v>
      </c>
      <c r="F1480" t="s">
        <v>96</v>
      </c>
    </row>
    <row r="1481" spans="1:6" x14ac:dyDescent="0.2">
      <c r="A1481" t="s">
        <v>499</v>
      </c>
      <c r="B1481" t="s">
        <v>301</v>
      </c>
      <c r="C1481" t="s">
        <v>52</v>
      </c>
      <c r="D1481" t="s">
        <v>149</v>
      </c>
      <c r="E1481" t="s">
        <v>150</v>
      </c>
      <c r="F1481" t="s">
        <v>78</v>
      </c>
    </row>
    <row r="1482" spans="1:6" x14ac:dyDescent="0.2">
      <c r="A1482" t="s">
        <v>499</v>
      </c>
      <c r="B1482" t="s">
        <v>301</v>
      </c>
      <c r="C1482" t="s">
        <v>52</v>
      </c>
      <c r="D1482" t="s">
        <v>147</v>
      </c>
      <c r="E1482" t="s">
        <v>148</v>
      </c>
      <c r="F1482" t="s">
        <v>78</v>
      </c>
    </row>
    <row r="1483" spans="1:6" x14ac:dyDescent="0.2">
      <c r="A1483" t="s">
        <v>499</v>
      </c>
      <c r="B1483" t="s">
        <v>301</v>
      </c>
      <c r="C1483" t="s">
        <v>46</v>
      </c>
      <c r="D1483" t="s">
        <v>82</v>
      </c>
      <c r="E1483" t="s">
        <v>83</v>
      </c>
      <c r="F1483" t="s">
        <v>78</v>
      </c>
    </row>
    <row r="1484" spans="1:6" x14ac:dyDescent="0.2">
      <c r="A1484" t="s">
        <v>499</v>
      </c>
      <c r="B1484" t="s">
        <v>301</v>
      </c>
      <c r="C1484" t="s">
        <v>46</v>
      </c>
      <c r="D1484" t="s">
        <v>87</v>
      </c>
      <c r="E1484" t="s">
        <v>88</v>
      </c>
      <c r="F1484" t="s">
        <v>89</v>
      </c>
    </row>
    <row r="1485" spans="1:6" x14ac:dyDescent="0.2">
      <c r="A1485" t="s">
        <v>499</v>
      </c>
      <c r="B1485" t="s">
        <v>301</v>
      </c>
      <c r="C1485" t="s">
        <v>46</v>
      </c>
      <c r="D1485" t="s">
        <v>76</v>
      </c>
      <c r="E1485" t="s">
        <v>77</v>
      </c>
      <c r="F1485" t="s">
        <v>78</v>
      </c>
    </row>
    <row r="1486" spans="1:6" x14ac:dyDescent="0.2">
      <c r="A1486" t="s">
        <v>500</v>
      </c>
      <c r="B1486" t="s">
        <v>420</v>
      </c>
      <c r="C1486" t="s">
        <v>48</v>
      </c>
      <c r="D1486" t="s">
        <v>107</v>
      </c>
      <c r="E1486" t="s">
        <v>108</v>
      </c>
      <c r="F1486" t="s">
        <v>109</v>
      </c>
    </row>
    <row r="1487" spans="1:6" x14ac:dyDescent="0.2">
      <c r="A1487" t="s">
        <v>500</v>
      </c>
      <c r="B1487" t="s">
        <v>420</v>
      </c>
      <c r="C1487" t="s">
        <v>48</v>
      </c>
      <c r="D1487" t="s">
        <v>104</v>
      </c>
      <c r="E1487" t="s">
        <v>105</v>
      </c>
      <c r="F1487" t="s">
        <v>106</v>
      </c>
    </row>
    <row r="1488" spans="1:6" x14ac:dyDescent="0.2">
      <c r="A1488" t="s">
        <v>500</v>
      </c>
      <c r="B1488" t="s">
        <v>420</v>
      </c>
      <c r="C1488" t="s">
        <v>58</v>
      </c>
      <c r="D1488" t="s">
        <v>210</v>
      </c>
      <c r="E1488" t="s">
        <v>211</v>
      </c>
      <c r="F1488" t="s">
        <v>209</v>
      </c>
    </row>
    <row r="1489" spans="1:6" x14ac:dyDescent="0.2">
      <c r="A1489" t="s">
        <v>500</v>
      </c>
      <c r="B1489" t="s">
        <v>420</v>
      </c>
      <c r="C1489" t="s">
        <v>58</v>
      </c>
      <c r="D1489" t="s">
        <v>198</v>
      </c>
      <c r="E1489" t="s">
        <v>199</v>
      </c>
      <c r="F1489" t="s">
        <v>200</v>
      </c>
    </row>
    <row r="1490" spans="1:6" x14ac:dyDescent="0.2">
      <c r="A1490" t="s">
        <v>500</v>
      </c>
      <c r="B1490" t="s">
        <v>420</v>
      </c>
      <c r="C1490" t="s">
        <v>58</v>
      </c>
      <c r="D1490" t="s">
        <v>204</v>
      </c>
      <c r="E1490" t="s">
        <v>205</v>
      </c>
      <c r="F1490" t="s">
        <v>206</v>
      </c>
    </row>
    <row r="1491" spans="1:6" x14ac:dyDescent="0.2">
      <c r="A1491" t="s">
        <v>500</v>
      </c>
      <c r="B1491" t="s">
        <v>420</v>
      </c>
      <c r="C1491" t="s">
        <v>52</v>
      </c>
      <c r="D1491" t="s">
        <v>149</v>
      </c>
      <c r="E1491" t="s">
        <v>150</v>
      </c>
      <c r="F1491" t="s">
        <v>78</v>
      </c>
    </row>
    <row r="1492" spans="1:6" x14ac:dyDescent="0.2">
      <c r="A1492" t="s">
        <v>500</v>
      </c>
      <c r="B1492" t="s">
        <v>420</v>
      </c>
      <c r="C1492" t="s">
        <v>52</v>
      </c>
      <c r="D1492" t="s">
        <v>156</v>
      </c>
      <c r="E1492" t="s">
        <v>157</v>
      </c>
      <c r="F1492" t="s">
        <v>78</v>
      </c>
    </row>
    <row r="1493" spans="1:6" x14ac:dyDescent="0.2">
      <c r="A1493" t="s">
        <v>500</v>
      </c>
      <c r="B1493" t="s">
        <v>420</v>
      </c>
      <c r="C1493" t="s">
        <v>46</v>
      </c>
      <c r="D1493" t="s">
        <v>73</v>
      </c>
      <c r="E1493" t="s">
        <v>74</v>
      </c>
      <c r="F1493" t="s">
        <v>75</v>
      </c>
    </row>
    <row r="1494" spans="1:6" x14ac:dyDescent="0.2">
      <c r="A1494" t="s">
        <v>500</v>
      </c>
      <c r="B1494" t="s">
        <v>420</v>
      </c>
      <c r="C1494" t="s">
        <v>46</v>
      </c>
      <c r="D1494" t="s">
        <v>90</v>
      </c>
      <c r="E1494" t="s">
        <v>91</v>
      </c>
      <c r="F1494" t="s">
        <v>78</v>
      </c>
    </row>
    <row r="1495" spans="1:6" x14ac:dyDescent="0.2">
      <c r="A1495" t="s">
        <v>500</v>
      </c>
      <c r="B1495" t="s">
        <v>420</v>
      </c>
      <c r="C1495" t="s">
        <v>56</v>
      </c>
      <c r="D1495" t="s">
        <v>191</v>
      </c>
      <c r="E1495" t="s">
        <v>192</v>
      </c>
      <c r="F1495" t="s">
        <v>182</v>
      </c>
    </row>
    <row r="1496" spans="1:6" x14ac:dyDescent="0.2">
      <c r="A1496" t="s">
        <v>501</v>
      </c>
      <c r="B1496" t="s">
        <v>320</v>
      </c>
      <c r="C1496" t="s">
        <v>54</v>
      </c>
      <c r="D1496" t="s">
        <v>178</v>
      </c>
      <c r="E1496" t="s">
        <v>179</v>
      </c>
      <c r="F1496" t="s">
        <v>96</v>
      </c>
    </row>
    <row r="1497" spans="1:6" x14ac:dyDescent="0.2">
      <c r="A1497" t="s">
        <v>501</v>
      </c>
      <c r="B1497" t="s">
        <v>320</v>
      </c>
      <c r="C1497" t="s">
        <v>54</v>
      </c>
      <c r="D1497" t="s">
        <v>173</v>
      </c>
      <c r="E1497" t="s">
        <v>174</v>
      </c>
      <c r="F1497" t="s">
        <v>175</v>
      </c>
    </row>
    <row r="1498" spans="1:6" x14ac:dyDescent="0.2">
      <c r="A1498" t="s">
        <v>501</v>
      </c>
      <c r="B1498" t="s">
        <v>320</v>
      </c>
      <c r="C1498" t="s">
        <v>54</v>
      </c>
      <c r="D1498" t="s">
        <v>167</v>
      </c>
      <c r="E1498" t="s">
        <v>168</v>
      </c>
      <c r="F1498" t="s">
        <v>169</v>
      </c>
    </row>
    <row r="1499" spans="1:6" x14ac:dyDescent="0.2">
      <c r="A1499" t="s">
        <v>501</v>
      </c>
      <c r="B1499" t="s">
        <v>320</v>
      </c>
      <c r="C1499" t="s">
        <v>50</v>
      </c>
      <c r="D1499" t="s">
        <v>132</v>
      </c>
      <c r="E1499" t="s">
        <v>133</v>
      </c>
      <c r="F1499" t="s">
        <v>134</v>
      </c>
    </row>
    <row r="1500" spans="1:6" x14ac:dyDescent="0.2">
      <c r="A1500" t="s">
        <v>501</v>
      </c>
      <c r="B1500" t="s">
        <v>320</v>
      </c>
      <c r="C1500" t="s">
        <v>46</v>
      </c>
      <c r="D1500" t="s">
        <v>94</v>
      </c>
      <c r="E1500" t="s">
        <v>95</v>
      </c>
      <c r="F1500" t="s">
        <v>96</v>
      </c>
    </row>
    <row r="1501" spans="1:6" x14ac:dyDescent="0.2">
      <c r="A1501" t="s">
        <v>501</v>
      </c>
      <c r="B1501" t="s">
        <v>320</v>
      </c>
      <c r="C1501" t="s">
        <v>46</v>
      </c>
      <c r="D1501" t="s">
        <v>73</v>
      </c>
      <c r="E1501" t="s">
        <v>74</v>
      </c>
      <c r="F1501" t="s">
        <v>75</v>
      </c>
    </row>
    <row r="1502" spans="1:6" x14ac:dyDescent="0.2">
      <c r="A1502" t="s">
        <v>501</v>
      </c>
      <c r="B1502" t="s">
        <v>320</v>
      </c>
      <c r="C1502" t="s">
        <v>48</v>
      </c>
      <c r="D1502" t="s">
        <v>104</v>
      </c>
      <c r="E1502" t="s">
        <v>105</v>
      </c>
      <c r="F1502" t="s">
        <v>106</v>
      </c>
    </row>
    <row r="1503" spans="1:6" x14ac:dyDescent="0.2">
      <c r="A1503" t="s">
        <v>501</v>
      </c>
      <c r="B1503" t="s">
        <v>320</v>
      </c>
      <c r="C1503" t="s">
        <v>48</v>
      </c>
      <c r="D1503" t="s">
        <v>102</v>
      </c>
      <c r="E1503" t="s">
        <v>103</v>
      </c>
      <c r="F1503" t="s">
        <v>96</v>
      </c>
    </row>
    <row r="1504" spans="1:6" x14ac:dyDescent="0.2">
      <c r="A1504" t="s">
        <v>501</v>
      </c>
      <c r="B1504" t="s">
        <v>320</v>
      </c>
      <c r="C1504" t="s">
        <v>60</v>
      </c>
      <c r="D1504" t="s">
        <v>218</v>
      </c>
      <c r="E1504" t="s">
        <v>219</v>
      </c>
      <c r="F1504" t="s">
        <v>220</v>
      </c>
    </row>
    <row r="1505" spans="1:6" x14ac:dyDescent="0.2">
      <c r="A1505" t="s">
        <v>501</v>
      </c>
      <c r="B1505" t="s">
        <v>320</v>
      </c>
      <c r="C1505" t="s">
        <v>60</v>
      </c>
      <c r="D1505" t="s">
        <v>227</v>
      </c>
      <c r="E1505" t="s">
        <v>228</v>
      </c>
      <c r="F1505" t="s">
        <v>229</v>
      </c>
    </row>
    <row r="1506" spans="1:6" x14ac:dyDescent="0.2">
      <c r="A1506" t="s">
        <v>501</v>
      </c>
      <c r="B1506" t="s">
        <v>320</v>
      </c>
      <c r="C1506" t="s">
        <v>60</v>
      </c>
      <c r="D1506" t="s">
        <v>215</v>
      </c>
      <c r="E1506" t="s">
        <v>216</v>
      </c>
      <c r="F1506" t="s">
        <v>217</v>
      </c>
    </row>
    <row r="1507" spans="1:6" x14ac:dyDescent="0.2">
      <c r="A1507" t="s">
        <v>502</v>
      </c>
      <c r="B1507" t="s">
        <v>351</v>
      </c>
      <c r="C1507" t="s">
        <v>66</v>
      </c>
      <c r="D1507" t="s">
        <v>262</v>
      </c>
      <c r="E1507" t="s">
        <v>263</v>
      </c>
      <c r="F1507" t="s">
        <v>261</v>
      </c>
    </row>
    <row r="1508" spans="1:6" x14ac:dyDescent="0.2">
      <c r="A1508" t="s">
        <v>502</v>
      </c>
      <c r="B1508" t="s">
        <v>351</v>
      </c>
      <c r="C1508" t="s">
        <v>66</v>
      </c>
      <c r="D1508" t="s">
        <v>267</v>
      </c>
      <c r="E1508" t="s">
        <v>268</v>
      </c>
      <c r="F1508" t="s">
        <v>78</v>
      </c>
    </row>
    <row r="1509" spans="1:6" x14ac:dyDescent="0.2">
      <c r="A1509" t="s">
        <v>502</v>
      </c>
      <c r="B1509" t="s">
        <v>351</v>
      </c>
      <c r="C1509" t="s">
        <v>66</v>
      </c>
      <c r="D1509" t="s">
        <v>272</v>
      </c>
      <c r="E1509" t="s">
        <v>273</v>
      </c>
      <c r="F1509" t="s">
        <v>274</v>
      </c>
    </row>
    <row r="1510" spans="1:6" x14ac:dyDescent="0.2">
      <c r="A1510" t="s">
        <v>502</v>
      </c>
      <c r="B1510" t="s">
        <v>351</v>
      </c>
      <c r="C1510" t="s">
        <v>54</v>
      </c>
      <c r="D1510" t="s">
        <v>167</v>
      </c>
      <c r="E1510" t="s">
        <v>168</v>
      </c>
      <c r="F1510" t="s">
        <v>169</v>
      </c>
    </row>
    <row r="1511" spans="1:6" x14ac:dyDescent="0.2">
      <c r="A1511" t="s">
        <v>502</v>
      </c>
      <c r="B1511" t="s">
        <v>351</v>
      </c>
      <c r="C1511" t="s">
        <v>64</v>
      </c>
      <c r="D1511" t="s">
        <v>254</v>
      </c>
      <c r="E1511" t="s">
        <v>255</v>
      </c>
      <c r="F1511" t="s">
        <v>78</v>
      </c>
    </row>
    <row r="1512" spans="1:6" x14ac:dyDescent="0.2">
      <c r="A1512" t="s">
        <v>502</v>
      </c>
      <c r="B1512" t="s">
        <v>351</v>
      </c>
      <c r="C1512" t="s">
        <v>64</v>
      </c>
      <c r="D1512" t="s">
        <v>256</v>
      </c>
      <c r="E1512" t="s">
        <v>257</v>
      </c>
      <c r="F1512" t="s">
        <v>258</v>
      </c>
    </row>
    <row r="1513" spans="1:6" x14ac:dyDescent="0.2">
      <c r="A1513" t="s">
        <v>502</v>
      </c>
      <c r="B1513" t="s">
        <v>351</v>
      </c>
      <c r="C1513" t="s">
        <v>52</v>
      </c>
      <c r="D1513" t="s">
        <v>145</v>
      </c>
      <c r="E1513" t="s">
        <v>146</v>
      </c>
      <c r="F1513" t="s">
        <v>78</v>
      </c>
    </row>
    <row r="1514" spans="1:6" x14ac:dyDescent="0.2">
      <c r="A1514" t="s">
        <v>502</v>
      </c>
      <c r="B1514" t="s">
        <v>351</v>
      </c>
      <c r="C1514" t="s">
        <v>52</v>
      </c>
      <c r="D1514" t="s">
        <v>149</v>
      </c>
      <c r="E1514" t="s">
        <v>150</v>
      </c>
      <c r="F1514" t="s">
        <v>78</v>
      </c>
    </row>
    <row r="1515" spans="1:6" x14ac:dyDescent="0.2">
      <c r="A1515" t="s">
        <v>502</v>
      </c>
      <c r="B1515" t="s">
        <v>351</v>
      </c>
      <c r="C1515" t="s">
        <v>52</v>
      </c>
      <c r="D1515" t="s">
        <v>154</v>
      </c>
      <c r="E1515" t="s">
        <v>155</v>
      </c>
      <c r="F1515" t="s">
        <v>96</v>
      </c>
    </row>
    <row r="1516" spans="1:6" x14ac:dyDescent="0.2">
      <c r="A1516" t="s">
        <v>502</v>
      </c>
      <c r="B1516" t="s">
        <v>351</v>
      </c>
      <c r="C1516" t="s">
        <v>48</v>
      </c>
      <c r="D1516" t="s">
        <v>102</v>
      </c>
      <c r="E1516" t="s">
        <v>103</v>
      </c>
      <c r="F1516" t="s">
        <v>96</v>
      </c>
    </row>
    <row r="1517" spans="1:6" x14ac:dyDescent="0.2">
      <c r="A1517" t="s">
        <v>503</v>
      </c>
      <c r="B1517" t="s">
        <v>436</v>
      </c>
      <c r="C1517" t="s">
        <v>46</v>
      </c>
      <c r="D1517" t="s">
        <v>94</v>
      </c>
      <c r="E1517" t="s">
        <v>95</v>
      </c>
      <c r="F1517" t="s">
        <v>96</v>
      </c>
    </row>
    <row r="1518" spans="1:6" x14ac:dyDescent="0.2">
      <c r="A1518" t="s">
        <v>503</v>
      </c>
      <c r="B1518" t="s">
        <v>436</v>
      </c>
      <c r="C1518" t="s">
        <v>46</v>
      </c>
      <c r="D1518" t="s">
        <v>90</v>
      </c>
      <c r="E1518" t="s">
        <v>91</v>
      </c>
      <c r="F1518" t="s">
        <v>78</v>
      </c>
    </row>
    <row r="1519" spans="1:6" x14ac:dyDescent="0.2">
      <c r="A1519" t="s">
        <v>503</v>
      </c>
      <c r="B1519" t="s">
        <v>436</v>
      </c>
      <c r="C1519" t="s">
        <v>52</v>
      </c>
      <c r="D1519" t="s">
        <v>151</v>
      </c>
      <c r="E1519" t="s">
        <v>152</v>
      </c>
      <c r="F1519" t="s">
        <v>153</v>
      </c>
    </row>
    <row r="1520" spans="1:6" x14ac:dyDescent="0.2">
      <c r="A1520" t="s">
        <v>503</v>
      </c>
      <c r="B1520" t="s">
        <v>436</v>
      </c>
      <c r="C1520" t="s">
        <v>52</v>
      </c>
      <c r="D1520" t="s">
        <v>147</v>
      </c>
      <c r="E1520" t="s">
        <v>148</v>
      </c>
      <c r="F1520" t="s">
        <v>78</v>
      </c>
    </row>
    <row r="1521" spans="1:6" x14ac:dyDescent="0.2">
      <c r="A1521" t="s">
        <v>503</v>
      </c>
      <c r="B1521" t="s">
        <v>436</v>
      </c>
      <c r="C1521" t="s">
        <v>64</v>
      </c>
      <c r="D1521" t="s">
        <v>252</v>
      </c>
      <c r="E1521" t="s">
        <v>253</v>
      </c>
      <c r="F1521" t="s">
        <v>78</v>
      </c>
    </row>
    <row r="1522" spans="1:6" x14ac:dyDescent="0.2">
      <c r="A1522" t="s">
        <v>503</v>
      </c>
      <c r="B1522" t="s">
        <v>436</v>
      </c>
      <c r="C1522" t="s">
        <v>64</v>
      </c>
      <c r="D1522" t="s">
        <v>249</v>
      </c>
      <c r="E1522" t="s">
        <v>250</v>
      </c>
      <c r="F1522" t="s">
        <v>251</v>
      </c>
    </row>
    <row r="1523" spans="1:6" x14ac:dyDescent="0.2">
      <c r="A1523" t="s">
        <v>503</v>
      </c>
      <c r="B1523" t="s">
        <v>436</v>
      </c>
      <c r="C1523" t="s">
        <v>64</v>
      </c>
      <c r="D1523" t="s">
        <v>246</v>
      </c>
      <c r="E1523" t="s">
        <v>247</v>
      </c>
      <c r="F1523" t="s">
        <v>248</v>
      </c>
    </row>
    <row r="1524" spans="1:6" x14ac:dyDescent="0.2">
      <c r="A1524" t="s">
        <v>503</v>
      </c>
      <c r="B1524" t="s">
        <v>436</v>
      </c>
      <c r="C1524" t="s">
        <v>50</v>
      </c>
      <c r="D1524" t="s">
        <v>119</v>
      </c>
      <c r="E1524" t="s">
        <v>120</v>
      </c>
      <c r="F1524" t="s">
        <v>121</v>
      </c>
    </row>
    <row r="1525" spans="1:6" x14ac:dyDescent="0.2">
      <c r="A1525" t="s">
        <v>503</v>
      </c>
      <c r="B1525" t="s">
        <v>436</v>
      </c>
      <c r="C1525" t="s">
        <v>50</v>
      </c>
      <c r="D1525" t="s">
        <v>122</v>
      </c>
      <c r="E1525" t="s">
        <v>123</v>
      </c>
      <c r="F1525" t="s">
        <v>124</v>
      </c>
    </row>
    <row r="1526" spans="1:6" x14ac:dyDescent="0.2">
      <c r="A1526" t="s">
        <v>503</v>
      </c>
      <c r="B1526" t="s">
        <v>436</v>
      </c>
      <c r="C1526" t="s">
        <v>50</v>
      </c>
      <c r="D1526" t="s">
        <v>130</v>
      </c>
      <c r="E1526" t="s">
        <v>131</v>
      </c>
      <c r="F1526" t="s">
        <v>78</v>
      </c>
    </row>
    <row r="1527" spans="1:6" x14ac:dyDescent="0.2">
      <c r="A1527" t="s">
        <v>503</v>
      </c>
      <c r="B1527" t="s">
        <v>436</v>
      </c>
      <c r="C1527" t="s">
        <v>62</v>
      </c>
      <c r="D1527" t="s">
        <v>238</v>
      </c>
      <c r="E1527" t="s">
        <v>239</v>
      </c>
      <c r="F1527" t="s">
        <v>78</v>
      </c>
    </row>
    <row r="1528" spans="1:6" x14ac:dyDescent="0.2">
      <c r="A1528" t="s">
        <v>503</v>
      </c>
      <c r="B1528" t="s">
        <v>436</v>
      </c>
      <c r="C1528" t="s">
        <v>62</v>
      </c>
      <c r="D1528" t="s">
        <v>233</v>
      </c>
      <c r="E1528" t="s">
        <v>234</v>
      </c>
      <c r="F1528" t="s">
        <v>78</v>
      </c>
    </row>
    <row r="1529" spans="1:6" x14ac:dyDescent="0.2">
      <c r="A1529" t="s">
        <v>503</v>
      </c>
      <c r="B1529" t="s">
        <v>436</v>
      </c>
      <c r="C1529" t="s">
        <v>62</v>
      </c>
      <c r="D1529" t="s">
        <v>243</v>
      </c>
      <c r="E1529" t="s">
        <v>244</v>
      </c>
      <c r="F1529" t="s">
        <v>245</v>
      </c>
    </row>
    <row r="1530" spans="1:6" x14ac:dyDescent="0.2">
      <c r="A1530" t="s">
        <v>504</v>
      </c>
      <c r="B1530" t="s">
        <v>400</v>
      </c>
      <c r="C1530" t="s">
        <v>64</v>
      </c>
      <c r="D1530" t="s">
        <v>256</v>
      </c>
      <c r="E1530" t="s">
        <v>257</v>
      </c>
      <c r="F1530" t="s">
        <v>258</v>
      </c>
    </row>
    <row r="1531" spans="1:6" x14ac:dyDescent="0.2">
      <c r="A1531" t="s">
        <v>504</v>
      </c>
      <c r="B1531" t="s">
        <v>400</v>
      </c>
      <c r="C1531" t="s">
        <v>64</v>
      </c>
      <c r="D1531" t="s">
        <v>249</v>
      </c>
      <c r="E1531" t="s">
        <v>250</v>
      </c>
      <c r="F1531" t="s">
        <v>251</v>
      </c>
    </row>
    <row r="1532" spans="1:6" x14ac:dyDescent="0.2">
      <c r="A1532" t="s">
        <v>504</v>
      </c>
      <c r="B1532" t="s">
        <v>400</v>
      </c>
      <c r="C1532" t="s">
        <v>64</v>
      </c>
      <c r="D1532" t="s">
        <v>246</v>
      </c>
      <c r="E1532" t="s">
        <v>247</v>
      </c>
      <c r="F1532" t="s">
        <v>248</v>
      </c>
    </row>
    <row r="1533" spans="1:6" x14ac:dyDescent="0.2">
      <c r="A1533" t="s">
        <v>504</v>
      </c>
      <c r="B1533" t="s">
        <v>400</v>
      </c>
      <c r="C1533" t="s">
        <v>56</v>
      </c>
      <c r="D1533" t="s">
        <v>191</v>
      </c>
      <c r="E1533" t="s">
        <v>192</v>
      </c>
      <c r="F1533" t="s">
        <v>182</v>
      </c>
    </row>
    <row r="1534" spans="1:6" x14ac:dyDescent="0.2">
      <c r="A1534" t="s">
        <v>504</v>
      </c>
      <c r="B1534" t="s">
        <v>400</v>
      </c>
      <c r="C1534" t="s">
        <v>56</v>
      </c>
      <c r="D1534" t="s">
        <v>188</v>
      </c>
      <c r="E1534" t="s">
        <v>189</v>
      </c>
      <c r="F1534" t="s">
        <v>190</v>
      </c>
    </row>
    <row r="1535" spans="1:6" x14ac:dyDescent="0.2">
      <c r="A1535" t="s">
        <v>504</v>
      </c>
      <c r="B1535" t="s">
        <v>400</v>
      </c>
      <c r="C1535" t="s">
        <v>56</v>
      </c>
      <c r="D1535" t="s">
        <v>183</v>
      </c>
      <c r="E1535" t="s">
        <v>184</v>
      </c>
      <c r="F1535" t="s">
        <v>182</v>
      </c>
    </row>
    <row r="1536" spans="1:6" x14ac:dyDescent="0.2">
      <c r="A1536" t="s">
        <v>504</v>
      </c>
      <c r="B1536" t="s">
        <v>400</v>
      </c>
      <c r="C1536" t="s">
        <v>48</v>
      </c>
      <c r="D1536" t="s">
        <v>102</v>
      </c>
      <c r="E1536" t="s">
        <v>103</v>
      </c>
      <c r="F1536" t="s">
        <v>96</v>
      </c>
    </row>
    <row r="1537" spans="1:6" x14ac:dyDescent="0.2">
      <c r="A1537" t="s">
        <v>504</v>
      </c>
      <c r="B1537" t="s">
        <v>400</v>
      </c>
      <c r="C1537" t="s">
        <v>58</v>
      </c>
      <c r="D1537" t="s">
        <v>210</v>
      </c>
      <c r="E1537" t="s">
        <v>211</v>
      </c>
      <c r="F1537" t="s">
        <v>209</v>
      </c>
    </row>
    <row r="1538" spans="1:6" x14ac:dyDescent="0.2">
      <c r="A1538" t="s">
        <v>504</v>
      </c>
      <c r="B1538" t="s">
        <v>400</v>
      </c>
      <c r="C1538" t="s">
        <v>50</v>
      </c>
      <c r="D1538" t="s">
        <v>122</v>
      </c>
      <c r="E1538" t="s">
        <v>123</v>
      </c>
      <c r="F1538" t="s">
        <v>124</v>
      </c>
    </row>
    <row r="1539" spans="1:6" x14ac:dyDescent="0.2">
      <c r="A1539" t="s">
        <v>504</v>
      </c>
      <c r="B1539" t="s">
        <v>400</v>
      </c>
      <c r="C1539" t="s">
        <v>50</v>
      </c>
      <c r="D1539" t="s">
        <v>132</v>
      </c>
      <c r="E1539" t="s">
        <v>133</v>
      </c>
      <c r="F1539" t="s">
        <v>134</v>
      </c>
    </row>
    <row r="1540" spans="1:6" x14ac:dyDescent="0.2">
      <c r="A1540" t="s">
        <v>504</v>
      </c>
      <c r="B1540" t="s">
        <v>400</v>
      </c>
      <c r="C1540" t="s">
        <v>50</v>
      </c>
      <c r="D1540" t="s">
        <v>119</v>
      </c>
      <c r="E1540" t="s">
        <v>120</v>
      </c>
      <c r="F1540" t="s">
        <v>121</v>
      </c>
    </row>
    <row r="1541" spans="1:6" x14ac:dyDescent="0.2">
      <c r="A1541" t="s">
        <v>505</v>
      </c>
      <c r="B1541" t="s">
        <v>434</v>
      </c>
      <c r="C1541" t="s">
        <v>62</v>
      </c>
      <c r="D1541" t="s">
        <v>243</v>
      </c>
      <c r="E1541" t="s">
        <v>244</v>
      </c>
      <c r="F1541" t="s">
        <v>245</v>
      </c>
    </row>
    <row r="1542" spans="1:6" x14ac:dyDescent="0.2">
      <c r="A1542" t="s">
        <v>505</v>
      </c>
      <c r="B1542" t="s">
        <v>434</v>
      </c>
      <c r="C1542" t="s">
        <v>62</v>
      </c>
      <c r="D1542" t="s">
        <v>235</v>
      </c>
      <c r="E1542" t="s">
        <v>236</v>
      </c>
      <c r="F1542" t="s">
        <v>237</v>
      </c>
    </row>
    <row r="1543" spans="1:6" x14ac:dyDescent="0.2">
      <c r="A1543" t="s">
        <v>505</v>
      </c>
      <c r="B1543" t="s">
        <v>434</v>
      </c>
      <c r="C1543" t="s">
        <v>54</v>
      </c>
      <c r="D1543" t="s">
        <v>176</v>
      </c>
      <c r="E1543" t="s">
        <v>177</v>
      </c>
      <c r="F1543" t="s">
        <v>78</v>
      </c>
    </row>
    <row r="1544" spans="1:6" x14ac:dyDescent="0.2">
      <c r="A1544" t="s">
        <v>505</v>
      </c>
      <c r="B1544" t="s">
        <v>434</v>
      </c>
      <c r="C1544" t="s">
        <v>54</v>
      </c>
      <c r="D1544" t="s">
        <v>178</v>
      </c>
      <c r="E1544" t="s">
        <v>179</v>
      </c>
      <c r="F1544" t="s">
        <v>96</v>
      </c>
    </row>
    <row r="1545" spans="1:6" x14ac:dyDescent="0.2">
      <c r="A1545" t="s">
        <v>505</v>
      </c>
      <c r="B1545" t="s">
        <v>434</v>
      </c>
      <c r="C1545" t="s">
        <v>54</v>
      </c>
      <c r="D1545" t="s">
        <v>164</v>
      </c>
      <c r="E1545" t="s">
        <v>165</v>
      </c>
      <c r="F1545" t="s">
        <v>166</v>
      </c>
    </row>
    <row r="1546" spans="1:6" x14ac:dyDescent="0.2">
      <c r="A1546" t="s">
        <v>505</v>
      </c>
      <c r="B1546" t="s">
        <v>434</v>
      </c>
      <c r="C1546" t="s">
        <v>48</v>
      </c>
      <c r="D1546" t="s">
        <v>102</v>
      </c>
      <c r="E1546" t="s">
        <v>103</v>
      </c>
      <c r="F1546" t="s">
        <v>96</v>
      </c>
    </row>
    <row r="1547" spans="1:6" x14ac:dyDescent="0.2">
      <c r="A1547" t="s">
        <v>505</v>
      </c>
      <c r="B1547" t="s">
        <v>434</v>
      </c>
      <c r="C1547" t="s">
        <v>48</v>
      </c>
      <c r="D1547" t="s">
        <v>110</v>
      </c>
      <c r="E1547" t="s">
        <v>111</v>
      </c>
      <c r="F1547" t="s">
        <v>112</v>
      </c>
    </row>
    <row r="1548" spans="1:6" x14ac:dyDescent="0.2">
      <c r="A1548" t="s">
        <v>505</v>
      </c>
      <c r="B1548" t="s">
        <v>434</v>
      </c>
      <c r="C1548" t="s">
        <v>64</v>
      </c>
      <c r="D1548" t="s">
        <v>246</v>
      </c>
      <c r="E1548" t="s">
        <v>247</v>
      </c>
      <c r="F1548" t="s">
        <v>248</v>
      </c>
    </row>
    <row r="1549" spans="1:6" x14ac:dyDescent="0.2">
      <c r="A1549" t="s">
        <v>505</v>
      </c>
      <c r="B1549" t="s">
        <v>434</v>
      </c>
      <c r="C1549" t="s">
        <v>64</v>
      </c>
      <c r="D1549" t="s">
        <v>252</v>
      </c>
      <c r="E1549" t="s">
        <v>253</v>
      </c>
      <c r="F1549" t="s">
        <v>78</v>
      </c>
    </row>
    <row r="1550" spans="1:6" x14ac:dyDescent="0.2">
      <c r="A1550" t="s">
        <v>505</v>
      </c>
      <c r="B1550" t="s">
        <v>434</v>
      </c>
      <c r="C1550" t="s">
        <v>68</v>
      </c>
      <c r="D1550" t="s">
        <v>288</v>
      </c>
      <c r="E1550" t="s">
        <v>289</v>
      </c>
      <c r="F1550" t="s">
        <v>274</v>
      </c>
    </row>
    <row r="1551" spans="1:6" x14ac:dyDescent="0.2">
      <c r="A1551" t="s">
        <v>506</v>
      </c>
      <c r="B1551" t="s">
        <v>357</v>
      </c>
      <c r="C1551" t="s">
        <v>64</v>
      </c>
      <c r="D1551" t="s">
        <v>254</v>
      </c>
      <c r="E1551" t="s">
        <v>255</v>
      </c>
      <c r="F1551" t="s">
        <v>78</v>
      </c>
    </row>
    <row r="1552" spans="1:6" x14ac:dyDescent="0.2">
      <c r="A1552" t="s">
        <v>506</v>
      </c>
      <c r="B1552" t="s">
        <v>357</v>
      </c>
      <c r="C1552" t="s">
        <v>64</v>
      </c>
      <c r="D1552" t="s">
        <v>249</v>
      </c>
      <c r="E1552" t="s">
        <v>250</v>
      </c>
      <c r="F1552" t="s">
        <v>251</v>
      </c>
    </row>
    <row r="1553" spans="1:6" x14ac:dyDescent="0.2">
      <c r="A1553" t="s">
        <v>506</v>
      </c>
      <c r="B1553" t="s">
        <v>357</v>
      </c>
      <c r="C1553" t="s">
        <v>58</v>
      </c>
      <c r="D1553" t="s">
        <v>212</v>
      </c>
      <c r="E1553" t="s">
        <v>213</v>
      </c>
      <c r="F1553" t="s">
        <v>214</v>
      </c>
    </row>
    <row r="1554" spans="1:6" x14ac:dyDescent="0.2">
      <c r="A1554" t="s">
        <v>506</v>
      </c>
      <c r="B1554" t="s">
        <v>357</v>
      </c>
      <c r="C1554" t="s">
        <v>58</v>
      </c>
      <c r="D1554" t="s">
        <v>210</v>
      </c>
      <c r="E1554" t="s">
        <v>211</v>
      </c>
      <c r="F1554" t="s">
        <v>209</v>
      </c>
    </row>
    <row r="1555" spans="1:6" x14ac:dyDescent="0.2">
      <c r="A1555" t="s">
        <v>506</v>
      </c>
      <c r="B1555" t="s">
        <v>357</v>
      </c>
      <c r="C1555" t="s">
        <v>58</v>
      </c>
      <c r="D1555" t="s">
        <v>198</v>
      </c>
      <c r="E1555" t="s">
        <v>199</v>
      </c>
      <c r="F1555" t="s">
        <v>200</v>
      </c>
    </row>
    <row r="1556" spans="1:6" x14ac:dyDescent="0.2">
      <c r="A1556" t="s">
        <v>506</v>
      </c>
      <c r="B1556" t="s">
        <v>357</v>
      </c>
      <c r="C1556" t="s">
        <v>52</v>
      </c>
      <c r="D1556" t="s">
        <v>149</v>
      </c>
      <c r="E1556" t="s">
        <v>150</v>
      </c>
      <c r="F1556" t="s">
        <v>78</v>
      </c>
    </row>
    <row r="1557" spans="1:6" x14ac:dyDescent="0.2">
      <c r="A1557" t="s">
        <v>506</v>
      </c>
      <c r="B1557" t="s">
        <v>357</v>
      </c>
      <c r="C1557" t="s">
        <v>52</v>
      </c>
      <c r="D1557" t="s">
        <v>147</v>
      </c>
      <c r="E1557" t="s">
        <v>148</v>
      </c>
      <c r="F1557" t="s">
        <v>78</v>
      </c>
    </row>
    <row r="1558" spans="1:6" x14ac:dyDescent="0.2">
      <c r="A1558" t="s">
        <v>506</v>
      </c>
      <c r="B1558" t="s">
        <v>357</v>
      </c>
      <c r="C1558" t="s">
        <v>56</v>
      </c>
      <c r="D1558" t="s">
        <v>195</v>
      </c>
      <c r="E1558" t="s">
        <v>196</v>
      </c>
      <c r="F1558" t="s">
        <v>197</v>
      </c>
    </row>
    <row r="1559" spans="1:6" x14ac:dyDescent="0.2">
      <c r="A1559" t="s">
        <v>506</v>
      </c>
      <c r="B1559" t="s">
        <v>357</v>
      </c>
      <c r="C1559" t="s">
        <v>66</v>
      </c>
      <c r="D1559" t="s">
        <v>267</v>
      </c>
      <c r="E1559" t="s">
        <v>268</v>
      </c>
      <c r="F1559" t="s">
        <v>78</v>
      </c>
    </row>
    <row r="1560" spans="1:6" x14ac:dyDescent="0.2">
      <c r="A1560" t="s">
        <v>506</v>
      </c>
      <c r="B1560" t="s">
        <v>357</v>
      </c>
      <c r="C1560" t="s">
        <v>66</v>
      </c>
      <c r="D1560" t="s">
        <v>272</v>
      </c>
      <c r="E1560" t="s">
        <v>273</v>
      </c>
      <c r="F1560" t="s">
        <v>274</v>
      </c>
    </row>
    <row r="1561" spans="1:6" x14ac:dyDescent="0.2">
      <c r="A1561" t="s">
        <v>507</v>
      </c>
      <c r="B1561" t="s">
        <v>400</v>
      </c>
      <c r="C1561" t="s">
        <v>56</v>
      </c>
      <c r="D1561" t="s">
        <v>180</v>
      </c>
      <c r="E1561" t="s">
        <v>181</v>
      </c>
      <c r="F1561" t="s">
        <v>182</v>
      </c>
    </row>
    <row r="1562" spans="1:6" x14ac:dyDescent="0.2">
      <c r="A1562" t="s">
        <v>507</v>
      </c>
      <c r="B1562" t="s">
        <v>400</v>
      </c>
      <c r="C1562" t="s">
        <v>56</v>
      </c>
      <c r="D1562" t="s">
        <v>195</v>
      </c>
      <c r="E1562" t="s">
        <v>196</v>
      </c>
      <c r="F1562" t="s">
        <v>197</v>
      </c>
    </row>
    <row r="1563" spans="1:6" x14ac:dyDescent="0.2">
      <c r="A1563" t="s">
        <v>507</v>
      </c>
      <c r="B1563" t="s">
        <v>400</v>
      </c>
      <c r="C1563" t="s">
        <v>50</v>
      </c>
      <c r="D1563" t="s">
        <v>130</v>
      </c>
      <c r="E1563" t="s">
        <v>131</v>
      </c>
      <c r="F1563" t="s">
        <v>78</v>
      </c>
    </row>
    <row r="1564" spans="1:6" x14ac:dyDescent="0.2">
      <c r="A1564" t="s">
        <v>507</v>
      </c>
      <c r="B1564" t="s">
        <v>400</v>
      </c>
      <c r="C1564" t="s">
        <v>50</v>
      </c>
      <c r="D1564" t="s">
        <v>122</v>
      </c>
      <c r="E1564" t="s">
        <v>123</v>
      </c>
      <c r="F1564" t="s">
        <v>124</v>
      </c>
    </row>
    <row r="1565" spans="1:6" x14ac:dyDescent="0.2">
      <c r="A1565" t="s">
        <v>507</v>
      </c>
      <c r="B1565" t="s">
        <v>400</v>
      </c>
      <c r="C1565" t="s">
        <v>64</v>
      </c>
      <c r="D1565" t="s">
        <v>256</v>
      </c>
      <c r="E1565" t="s">
        <v>257</v>
      </c>
      <c r="F1565" t="s">
        <v>258</v>
      </c>
    </row>
    <row r="1566" spans="1:6" x14ac:dyDescent="0.2">
      <c r="A1566" t="s">
        <v>507</v>
      </c>
      <c r="B1566" t="s">
        <v>400</v>
      </c>
      <c r="C1566" t="s">
        <v>64</v>
      </c>
      <c r="D1566" t="s">
        <v>252</v>
      </c>
      <c r="E1566" t="s">
        <v>253</v>
      </c>
      <c r="F1566" t="s">
        <v>78</v>
      </c>
    </row>
    <row r="1567" spans="1:6" x14ac:dyDescent="0.2">
      <c r="A1567" t="s">
        <v>507</v>
      </c>
      <c r="B1567" t="s">
        <v>400</v>
      </c>
      <c r="C1567" t="s">
        <v>46</v>
      </c>
      <c r="D1567" t="s">
        <v>90</v>
      </c>
      <c r="E1567" t="s">
        <v>91</v>
      </c>
      <c r="F1567" t="s">
        <v>78</v>
      </c>
    </row>
    <row r="1568" spans="1:6" x14ac:dyDescent="0.2">
      <c r="A1568" t="s">
        <v>507</v>
      </c>
      <c r="B1568" t="s">
        <v>400</v>
      </c>
      <c r="C1568" t="s">
        <v>46</v>
      </c>
      <c r="D1568" t="s">
        <v>92</v>
      </c>
      <c r="E1568" t="s">
        <v>93</v>
      </c>
      <c r="F1568" t="s">
        <v>78</v>
      </c>
    </row>
    <row r="1569" spans="1:6" x14ac:dyDescent="0.2">
      <c r="A1569" t="s">
        <v>507</v>
      </c>
      <c r="B1569" t="s">
        <v>400</v>
      </c>
      <c r="C1569" t="s">
        <v>46</v>
      </c>
      <c r="D1569" t="s">
        <v>76</v>
      </c>
      <c r="E1569" t="s">
        <v>77</v>
      </c>
      <c r="F1569" t="s">
        <v>78</v>
      </c>
    </row>
    <row r="1570" spans="1:6" x14ac:dyDescent="0.2">
      <c r="A1570" t="s">
        <v>507</v>
      </c>
      <c r="B1570" t="s">
        <v>400</v>
      </c>
      <c r="C1570" t="s">
        <v>54</v>
      </c>
      <c r="D1570" t="s">
        <v>167</v>
      </c>
      <c r="E1570" t="s">
        <v>168</v>
      </c>
      <c r="F1570" t="s">
        <v>169</v>
      </c>
    </row>
    <row r="1571" spans="1:6" x14ac:dyDescent="0.2">
      <c r="A1571" t="s">
        <v>507</v>
      </c>
      <c r="B1571" t="s">
        <v>400</v>
      </c>
      <c r="C1571" t="s">
        <v>54</v>
      </c>
      <c r="D1571" t="s">
        <v>173</v>
      </c>
      <c r="E1571" t="s">
        <v>174</v>
      </c>
      <c r="F1571" t="s">
        <v>175</v>
      </c>
    </row>
    <row r="1572" spans="1:6" x14ac:dyDescent="0.2">
      <c r="A1572" t="s">
        <v>508</v>
      </c>
      <c r="B1572" t="s">
        <v>337</v>
      </c>
      <c r="C1572" t="s">
        <v>54</v>
      </c>
      <c r="D1572" t="s">
        <v>170</v>
      </c>
      <c r="E1572" t="s">
        <v>171</v>
      </c>
      <c r="F1572" t="s">
        <v>172</v>
      </c>
    </row>
    <row r="1573" spans="1:6" x14ac:dyDescent="0.2">
      <c r="A1573" t="s">
        <v>508</v>
      </c>
      <c r="B1573" t="s">
        <v>337</v>
      </c>
      <c r="C1573" t="s">
        <v>54</v>
      </c>
      <c r="D1573" t="s">
        <v>173</v>
      </c>
      <c r="E1573" t="s">
        <v>174</v>
      </c>
      <c r="F1573" t="s">
        <v>175</v>
      </c>
    </row>
    <row r="1574" spans="1:6" x14ac:dyDescent="0.2">
      <c r="A1574" t="s">
        <v>508</v>
      </c>
      <c r="B1574" t="s">
        <v>337</v>
      </c>
      <c r="C1574" t="s">
        <v>66</v>
      </c>
      <c r="D1574" t="s">
        <v>267</v>
      </c>
      <c r="E1574" t="s">
        <v>268</v>
      </c>
      <c r="F1574" t="s">
        <v>78</v>
      </c>
    </row>
    <row r="1575" spans="1:6" x14ac:dyDescent="0.2">
      <c r="A1575" t="s">
        <v>508</v>
      </c>
      <c r="B1575" t="s">
        <v>337</v>
      </c>
      <c r="C1575" t="s">
        <v>48</v>
      </c>
      <c r="D1575" t="s">
        <v>113</v>
      </c>
      <c r="E1575" t="s">
        <v>114</v>
      </c>
      <c r="F1575" t="s">
        <v>115</v>
      </c>
    </row>
    <row r="1576" spans="1:6" x14ac:dyDescent="0.2">
      <c r="A1576" t="s">
        <v>508</v>
      </c>
      <c r="B1576" t="s">
        <v>337</v>
      </c>
      <c r="C1576" t="s">
        <v>46</v>
      </c>
      <c r="D1576" t="s">
        <v>92</v>
      </c>
      <c r="E1576" t="s">
        <v>93</v>
      </c>
      <c r="F1576" t="s">
        <v>78</v>
      </c>
    </row>
    <row r="1577" spans="1:6" x14ac:dyDescent="0.2">
      <c r="A1577" t="s">
        <v>508</v>
      </c>
      <c r="B1577" t="s">
        <v>337</v>
      </c>
      <c r="C1577" t="s">
        <v>62</v>
      </c>
      <c r="D1577" t="s">
        <v>240</v>
      </c>
      <c r="E1577" t="s">
        <v>241</v>
      </c>
      <c r="F1577" t="s">
        <v>242</v>
      </c>
    </row>
    <row r="1578" spans="1:6" x14ac:dyDescent="0.2">
      <c r="A1578" t="s">
        <v>508</v>
      </c>
      <c r="B1578" t="s">
        <v>337</v>
      </c>
      <c r="C1578" t="s">
        <v>62</v>
      </c>
      <c r="D1578" t="s">
        <v>243</v>
      </c>
      <c r="E1578" t="s">
        <v>244</v>
      </c>
      <c r="F1578" t="s">
        <v>245</v>
      </c>
    </row>
    <row r="1579" spans="1:6" x14ac:dyDescent="0.2">
      <c r="A1579" t="s">
        <v>509</v>
      </c>
      <c r="B1579" t="s">
        <v>434</v>
      </c>
      <c r="C1579" t="s">
        <v>62</v>
      </c>
      <c r="D1579" t="s">
        <v>233</v>
      </c>
      <c r="E1579" t="s">
        <v>234</v>
      </c>
      <c r="F1579" t="s">
        <v>78</v>
      </c>
    </row>
    <row r="1580" spans="1:6" x14ac:dyDescent="0.2">
      <c r="A1580" t="s">
        <v>509</v>
      </c>
      <c r="B1580" t="s">
        <v>434</v>
      </c>
      <c r="C1580" t="s">
        <v>68</v>
      </c>
      <c r="D1580" t="s">
        <v>279</v>
      </c>
      <c r="E1580" t="s">
        <v>280</v>
      </c>
      <c r="F1580" t="s">
        <v>281</v>
      </c>
    </row>
    <row r="1581" spans="1:6" x14ac:dyDescent="0.2">
      <c r="A1581" t="s">
        <v>509</v>
      </c>
      <c r="B1581" t="s">
        <v>434</v>
      </c>
      <c r="C1581" t="s">
        <v>68</v>
      </c>
      <c r="D1581" t="s">
        <v>285</v>
      </c>
      <c r="E1581" t="s">
        <v>286</v>
      </c>
      <c r="F1581" t="s">
        <v>287</v>
      </c>
    </row>
    <row r="1582" spans="1:6" x14ac:dyDescent="0.2">
      <c r="A1582" t="s">
        <v>509</v>
      </c>
      <c r="B1582" t="s">
        <v>434</v>
      </c>
      <c r="C1582" t="s">
        <v>52</v>
      </c>
      <c r="D1582" t="s">
        <v>142</v>
      </c>
      <c r="E1582" t="s">
        <v>143</v>
      </c>
      <c r="F1582" t="s">
        <v>144</v>
      </c>
    </row>
    <row r="1583" spans="1:6" x14ac:dyDescent="0.2">
      <c r="A1583" t="s">
        <v>509</v>
      </c>
      <c r="B1583" t="s">
        <v>434</v>
      </c>
      <c r="C1583" t="s">
        <v>64</v>
      </c>
      <c r="D1583" t="s">
        <v>252</v>
      </c>
      <c r="E1583" t="s">
        <v>253</v>
      </c>
      <c r="F1583" t="s">
        <v>78</v>
      </c>
    </row>
    <row r="1584" spans="1:6" x14ac:dyDescent="0.2">
      <c r="A1584" t="s">
        <v>509</v>
      </c>
      <c r="B1584" t="s">
        <v>434</v>
      </c>
      <c r="C1584" t="s">
        <v>64</v>
      </c>
      <c r="D1584" t="s">
        <v>246</v>
      </c>
      <c r="E1584" t="s">
        <v>247</v>
      </c>
      <c r="F1584" t="s">
        <v>248</v>
      </c>
    </row>
    <row r="1585" spans="1:6" x14ac:dyDescent="0.2">
      <c r="A1585" t="s">
        <v>509</v>
      </c>
      <c r="B1585" t="s">
        <v>434</v>
      </c>
      <c r="C1585" t="s">
        <v>48</v>
      </c>
      <c r="D1585" t="s">
        <v>100</v>
      </c>
      <c r="E1585" t="s">
        <v>101</v>
      </c>
      <c r="F1585" t="s">
        <v>78</v>
      </c>
    </row>
    <row r="1586" spans="1:6" x14ac:dyDescent="0.2">
      <c r="A1586" t="s">
        <v>509</v>
      </c>
      <c r="B1586" t="s">
        <v>434</v>
      </c>
      <c r="C1586" t="s">
        <v>48</v>
      </c>
      <c r="D1586" t="s">
        <v>104</v>
      </c>
      <c r="E1586" t="s">
        <v>105</v>
      </c>
      <c r="F1586" t="s">
        <v>106</v>
      </c>
    </row>
    <row r="1587" spans="1:6" x14ac:dyDescent="0.2">
      <c r="A1587" t="s">
        <v>510</v>
      </c>
      <c r="B1587" t="s">
        <v>320</v>
      </c>
      <c r="C1587" t="s">
        <v>50</v>
      </c>
      <c r="D1587" t="s">
        <v>137</v>
      </c>
      <c r="E1587" t="s">
        <v>138</v>
      </c>
      <c r="F1587" t="s">
        <v>96</v>
      </c>
    </row>
    <row r="1588" spans="1:6" x14ac:dyDescent="0.2">
      <c r="A1588" t="s">
        <v>510</v>
      </c>
      <c r="B1588" t="s">
        <v>320</v>
      </c>
      <c r="C1588" t="s">
        <v>50</v>
      </c>
      <c r="D1588" t="s">
        <v>135</v>
      </c>
      <c r="E1588" t="s">
        <v>136</v>
      </c>
      <c r="F1588" t="s">
        <v>78</v>
      </c>
    </row>
    <row r="1589" spans="1:6" x14ac:dyDescent="0.2">
      <c r="A1589" t="s">
        <v>510</v>
      </c>
      <c r="B1589" t="s">
        <v>320</v>
      </c>
      <c r="C1589" t="s">
        <v>56</v>
      </c>
      <c r="D1589" t="s">
        <v>193</v>
      </c>
      <c r="E1589" t="s">
        <v>194</v>
      </c>
      <c r="F1589" t="s">
        <v>78</v>
      </c>
    </row>
    <row r="1590" spans="1:6" x14ac:dyDescent="0.2">
      <c r="A1590" t="s">
        <v>510</v>
      </c>
      <c r="B1590" t="s">
        <v>320</v>
      </c>
      <c r="C1590" t="s">
        <v>56</v>
      </c>
      <c r="D1590" t="s">
        <v>191</v>
      </c>
      <c r="E1590" t="s">
        <v>192</v>
      </c>
      <c r="F1590" t="s">
        <v>182</v>
      </c>
    </row>
    <row r="1591" spans="1:6" x14ac:dyDescent="0.2">
      <c r="A1591" t="s">
        <v>510</v>
      </c>
      <c r="B1591" t="s">
        <v>320</v>
      </c>
      <c r="C1591" t="s">
        <v>56</v>
      </c>
      <c r="D1591" t="s">
        <v>180</v>
      </c>
      <c r="E1591" t="s">
        <v>181</v>
      </c>
      <c r="F1591" t="s">
        <v>182</v>
      </c>
    </row>
    <row r="1592" spans="1:6" x14ac:dyDescent="0.2">
      <c r="A1592" t="s">
        <v>510</v>
      </c>
      <c r="B1592" t="s">
        <v>320</v>
      </c>
      <c r="C1592" t="s">
        <v>46</v>
      </c>
      <c r="D1592" t="s">
        <v>87</v>
      </c>
      <c r="E1592" t="s">
        <v>88</v>
      </c>
      <c r="F1592" t="s">
        <v>89</v>
      </c>
    </row>
    <row r="1593" spans="1:6" x14ac:dyDescent="0.2">
      <c r="A1593" t="s">
        <v>510</v>
      </c>
      <c r="B1593" t="s">
        <v>320</v>
      </c>
      <c r="C1593" t="s">
        <v>46</v>
      </c>
      <c r="D1593" t="s">
        <v>73</v>
      </c>
      <c r="E1593" t="s">
        <v>74</v>
      </c>
      <c r="F1593" t="s">
        <v>75</v>
      </c>
    </row>
    <row r="1594" spans="1:6" x14ac:dyDescent="0.2">
      <c r="A1594" t="s">
        <v>510</v>
      </c>
      <c r="B1594" t="s">
        <v>320</v>
      </c>
      <c r="C1594" t="s">
        <v>58</v>
      </c>
      <c r="D1594" t="s">
        <v>201</v>
      </c>
      <c r="E1594" t="s">
        <v>202</v>
      </c>
      <c r="F1594" t="s">
        <v>203</v>
      </c>
    </row>
    <row r="1595" spans="1:6" x14ac:dyDescent="0.2">
      <c r="A1595" t="s">
        <v>510</v>
      </c>
      <c r="B1595" t="s">
        <v>320</v>
      </c>
      <c r="C1595" t="s">
        <v>62</v>
      </c>
      <c r="D1595" t="s">
        <v>243</v>
      </c>
      <c r="E1595" t="s">
        <v>244</v>
      </c>
      <c r="F1595" t="s">
        <v>245</v>
      </c>
    </row>
    <row r="1596" spans="1:6" x14ac:dyDescent="0.2">
      <c r="A1596" t="s">
        <v>510</v>
      </c>
      <c r="B1596" t="s">
        <v>320</v>
      </c>
      <c r="C1596" t="s">
        <v>62</v>
      </c>
      <c r="D1596" t="s">
        <v>238</v>
      </c>
      <c r="E1596" t="s">
        <v>239</v>
      </c>
      <c r="F1596" t="s">
        <v>78</v>
      </c>
    </row>
    <row r="1597" spans="1:6" x14ac:dyDescent="0.2">
      <c r="A1597" t="s">
        <v>510</v>
      </c>
      <c r="B1597" t="s">
        <v>320</v>
      </c>
      <c r="C1597" t="s">
        <v>62</v>
      </c>
      <c r="D1597" t="s">
        <v>233</v>
      </c>
      <c r="E1597" t="s">
        <v>234</v>
      </c>
      <c r="F1597" t="s">
        <v>78</v>
      </c>
    </row>
    <row r="1598" spans="1:6" x14ac:dyDescent="0.2">
      <c r="A1598" t="s">
        <v>511</v>
      </c>
      <c r="B1598" t="s">
        <v>380</v>
      </c>
      <c r="C1598" t="s">
        <v>50</v>
      </c>
      <c r="D1598" t="s">
        <v>139</v>
      </c>
      <c r="E1598" t="s">
        <v>140</v>
      </c>
      <c r="F1598" t="s">
        <v>141</v>
      </c>
    </row>
    <row r="1599" spans="1:6" x14ac:dyDescent="0.2">
      <c r="A1599" t="s">
        <v>511</v>
      </c>
      <c r="B1599" t="s">
        <v>380</v>
      </c>
      <c r="C1599" t="s">
        <v>50</v>
      </c>
      <c r="D1599" t="s">
        <v>137</v>
      </c>
      <c r="E1599" t="s">
        <v>138</v>
      </c>
      <c r="F1599" t="s">
        <v>96</v>
      </c>
    </row>
    <row r="1600" spans="1:6" x14ac:dyDescent="0.2">
      <c r="A1600" t="s">
        <v>511</v>
      </c>
      <c r="B1600" t="s">
        <v>380</v>
      </c>
      <c r="C1600" t="s">
        <v>60</v>
      </c>
      <c r="D1600" t="s">
        <v>224</v>
      </c>
      <c r="E1600" t="s">
        <v>225</v>
      </c>
      <c r="F1600" t="s">
        <v>226</v>
      </c>
    </row>
    <row r="1601" spans="1:6" x14ac:dyDescent="0.2">
      <c r="A1601" t="s">
        <v>511</v>
      </c>
      <c r="B1601" t="s">
        <v>380</v>
      </c>
      <c r="C1601" t="s">
        <v>60</v>
      </c>
      <c r="D1601" t="s">
        <v>221</v>
      </c>
      <c r="E1601" t="s">
        <v>222</v>
      </c>
      <c r="F1601" t="s">
        <v>223</v>
      </c>
    </row>
    <row r="1602" spans="1:6" x14ac:dyDescent="0.2">
      <c r="A1602" t="s">
        <v>511</v>
      </c>
      <c r="B1602" t="s">
        <v>380</v>
      </c>
      <c r="C1602" t="s">
        <v>48</v>
      </c>
      <c r="D1602" t="s">
        <v>104</v>
      </c>
      <c r="E1602" t="s">
        <v>105</v>
      </c>
      <c r="F1602" t="s">
        <v>106</v>
      </c>
    </row>
    <row r="1603" spans="1:6" x14ac:dyDescent="0.2">
      <c r="A1603" t="s">
        <v>511</v>
      </c>
      <c r="B1603" t="s">
        <v>380</v>
      </c>
      <c r="C1603" t="s">
        <v>56</v>
      </c>
      <c r="D1603" t="s">
        <v>193</v>
      </c>
      <c r="E1603" t="s">
        <v>194</v>
      </c>
      <c r="F1603" t="s">
        <v>78</v>
      </c>
    </row>
    <row r="1604" spans="1:6" x14ac:dyDescent="0.2">
      <c r="A1604" t="s">
        <v>511</v>
      </c>
      <c r="B1604" t="s">
        <v>380</v>
      </c>
      <c r="C1604" t="s">
        <v>54</v>
      </c>
      <c r="D1604" t="s">
        <v>167</v>
      </c>
      <c r="E1604" t="s">
        <v>168</v>
      </c>
      <c r="F1604" t="s">
        <v>169</v>
      </c>
    </row>
    <row r="1605" spans="1:6" x14ac:dyDescent="0.2">
      <c r="A1605" t="s">
        <v>512</v>
      </c>
      <c r="B1605" t="s">
        <v>420</v>
      </c>
      <c r="C1605" t="s">
        <v>46</v>
      </c>
      <c r="D1605" t="s">
        <v>87</v>
      </c>
      <c r="E1605" t="s">
        <v>88</v>
      </c>
      <c r="F1605" t="s">
        <v>89</v>
      </c>
    </row>
    <row r="1606" spans="1:6" x14ac:dyDescent="0.2">
      <c r="A1606" t="s">
        <v>512</v>
      </c>
      <c r="B1606" t="s">
        <v>420</v>
      </c>
      <c r="C1606" t="s">
        <v>56</v>
      </c>
      <c r="D1606" t="s">
        <v>191</v>
      </c>
      <c r="E1606" t="s">
        <v>192</v>
      </c>
      <c r="F1606" t="s">
        <v>182</v>
      </c>
    </row>
    <row r="1607" spans="1:6" x14ac:dyDescent="0.2">
      <c r="A1607" t="s">
        <v>512</v>
      </c>
      <c r="B1607" t="s">
        <v>420</v>
      </c>
      <c r="C1607" t="s">
        <v>56</v>
      </c>
      <c r="D1607" t="s">
        <v>188</v>
      </c>
      <c r="E1607" t="s">
        <v>189</v>
      </c>
      <c r="F1607" t="s">
        <v>190</v>
      </c>
    </row>
    <row r="1608" spans="1:6" x14ac:dyDescent="0.2">
      <c r="A1608" t="s">
        <v>512</v>
      </c>
      <c r="B1608" t="s">
        <v>420</v>
      </c>
      <c r="C1608" t="s">
        <v>54</v>
      </c>
      <c r="D1608" t="s">
        <v>176</v>
      </c>
      <c r="E1608" t="s">
        <v>177</v>
      </c>
      <c r="F1608" t="s">
        <v>78</v>
      </c>
    </row>
    <row r="1609" spans="1:6" x14ac:dyDescent="0.2">
      <c r="A1609" t="s">
        <v>512</v>
      </c>
      <c r="B1609" t="s">
        <v>420</v>
      </c>
      <c r="C1609" t="s">
        <v>54</v>
      </c>
      <c r="D1609" t="s">
        <v>164</v>
      </c>
      <c r="E1609" t="s">
        <v>165</v>
      </c>
      <c r="F1609" t="s">
        <v>166</v>
      </c>
    </row>
    <row r="1610" spans="1:6" x14ac:dyDescent="0.2">
      <c r="A1610" t="s">
        <v>512</v>
      </c>
      <c r="B1610" t="s">
        <v>420</v>
      </c>
      <c r="C1610" t="s">
        <v>62</v>
      </c>
      <c r="D1610" t="s">
        <v>240</v>
      </c>
      <c r="E1610" t="s">
        <v>241</v>
      </c>
      <c r="F1610" t="s">
        <v>242</v>
      </c>
    </row>
    <row r="1611" spans="1:6" x14ac:dyDescent="0.2">
      <c r="A1611" t="s">
        <v>512</v>
      </c>
      <c r="B1611" t="s">
        <v>420</v>
      </c>
      <c r="C1611" t="s">
        <v>62</v>
      </c>
      <c r="D1611" t="s">
        <v>238</v>
      </c>
      <c r="E1611" t="s">
        <v>239</v>
      </c>
      <c r="F1611" t="s">
        <v>78</v>
      </c>
    </row>
    <row r="1612" spans="1:6" x14ac:dyDescent="0.2">
      <c r="A1612" t="s">
        <v>512</v>
      </c>
      <c r="B1612" t="s">
        <v>420</v>
      </c>
      <c r="C1612" t="s">
        <v>62</v>
      </c>
      <c r="D1612" t="s">
        <v>235</v>
      </c>
      <c r="E1612" t="s">
        <v>236</v>
      </c>
      <c r="F1612" t="s">
        <v>237</v>
      </c>
    </row>
    <row r="1613" spans="1:6" x14ac:dyDescent="0.2">
      <c r="A1613" t="s">
        <v>512</v>
      </c>
      <c r="B1613" t="s">
        <v>420</v>
      </c>
      <c r="C1613" t="s">
        <v>68</v>
      </c>
      <c r="D1613" t="s">
        <v>288</v>
      </c>
      <c r="E1613" t="s">
        <v>289</v>
      </c>
      <c r="F1613" t="s">
        <v>274</v>
      </c>
    </row>
    <row r="1614" spans="1:6" x14ac:dyDescent="0.2">
      <c r="A1614" t="s">
        <v>512</v>
      </c>
      <c r="B1614" t="s">
        <v>420</v>
      </c>
      <c r="C1614" t="s">
        <v>68</v>
      </c>
      <c r="D1614" t="s">
        <v>285</v>
      </c>
      <c r="E1614" t="s">
        <v>286</v>
      </c>
      <c r="F1614" t="s">
        <v>287</v>
      </c>
    </row>
    <row r="1615" spans="1:6" x14ac:dyDescent="0.2">
      <c r="A1615" t="s">
        <v>513</v>
      </c>
      <c r="B1615" t="s">
        <v>371</v>
      </c>
      <c r="C1615" t="s">
        <v>64</v>
      </c>
      <c r="D1615" t="s">
        <v>256</v>
      </c>
      <c r="E1615" t="s">
        <v>257</v>
      </c>
      <c r="F1615" t="s">
        <v>258</v>
      </c>
    </row>
    <row r="1616" spans="1:6" x14ac:dyDescent="0.2">
      <c r="A1616" t="s">
        <v>513</v>
      </c>
      <c r="B1616" t="s">
        <v>371</v>
      </c>
      <c r="C1616" t="s">
        <v>64</v>
      </c>
      <c r="D1616" t="s">
        <v>254</v>
      </c>
      <c r="E1616" t="s">
        <v>255</v>
      </c>
      <c r="F1616" t="s">
        <v>78</v>
      </c>
    </row>
    <row r="1617" spans="1:6" x14ac:dyDescent="0.2">
      <c r="A1617" t="s">
        <v>513</v>
      </c>
      <c r="B1617" t="s">
        <v>371</v>
      </c>
      <c r="C1617" t="s">
        <v>62</v>
      </c>
      <c r="D1617" t="s">
        <v>238</v>
      </c>
      <c r="E1617" t="s">
        <v>239</v>
      </c>
      <c r="F1617" t="s">
        <v>78</v>
      </c>
    </row>
    <row r="1618" spans="1:6" x14ac:dyDescent="0.2">
      <c r="A1618" t="s">
        <v>513</v>
      </c>
      <c r="B1618" t="s">
        <v>371</v>
      </c>
      <c r="C1618" t="s">
        <v>62</v>
      </c>
      <c r="D1618" t="s">
        <v>235</v>
      </c>
      <c r="E1618" t="s">
        <v>236</v>
      </c>
      <c r="F1618" t="s">
        <v>237</v>
      </c>
    </row>
    <row r="1619" spans="1:6" x14ac:dyDescent="0.2">
      <c r="A1619" t="s">
        <v>513</v>
      </c>
      <c r="B1619" t="s">
        <v>371</v>
      </c>
      <c r="C1619" t="s">
        <v>62</v>
      </c>
      <c r="D1619" t="s">
        <v>233</v>
      </c>
      <c r="E1619" t="s">
        <v>234</v>
      </c>
      <c r="F1619" t="s">
        <v>78</v>
      </c>
    </row>
    <row r="1620" spans="1:6" x14ac:dyDescent="0.2">
      <c r="A1620" t="s">
        <v>513</v>
      </c>
      <c r="B1620" t="s">
        <v>371</v>
      </c>
      <c r="C1620" t="s">
        <v>60</v>
      </c>
      <c r="D1620" t="s">
        <v>224</v>
      </c>
      <c r="E1620" t="s">
        <v>225</v>
      </c>
      <c r="F1620" t="s">
        <v>226</v>
      </c>
    </row>
    <row r="1621" spans="1:6" x14ac:dyDescent="0.2">
      <c r="A1621" t="s">
        <v>513</v>
      </c>
      <c r="B1621" t="s">
        <v>371</v>
      </c>
      <c r="C1621" t="s">
        <v>60</v>
      </c>
      <c r="D1621" t="s">
        <v>218</v>
      </c>
      <c r="E1621" t="s">
        <v>219</v>
      </c>
      <c r="F1621" t="s">
        <v>220</v>
      </c>
    </row>
    <row r="1622" spans="1:6" x14ac:dyDescent="0.2">
      <c r="A1622" t="s">
        <v>513</v>
      </c>
      <c r="B1622" t="s">
        <v>371</v>
      </c>
      <c r="C1622" t="s">
        <v>46</v>
      </c>
      <c r="D1622" t="s">
        <v>84</v>
      </c>
      <c r="E1622" t="s">
        <v>85</v>
      </c>
      <c r="F1622" t="s">
        <v>86</v>
      </c>
    </row>
    <row r="1623" spans="1:6" x14ac:dyDescent="0.2">
      <c r="A1623" t="s">
        <v>513</v>
      </c>
      <c r="B1623" t="s">
        <v>371</v>
      </c>
      <c r="C1623" t="s">
        <v>46</v>
      </c>
      <c r="D1623" t="s">
        <v>76</v>
      </c>
      <c r="E1623" t="s">
        <v>77</v>
      </c>
      <c r="F1623" t="s">
        <v>78</v>
      </c>
    </row>
    <row r="1624" spans="1:6" x14ac:dyDescent="0.2">
      <c r="A1624" t="s">
        <v>513</v>
      </c>
      <c r="B1624" t="s">
        <v>371</v>
      </c>
      <c r="C1624" t="s">
        <v>66</v>
      </c>
      <c r="D1624" t="s">
        <v>262</v>
      </c>
      <c r="E1624" t="s">
        <v>263</v>
      </c>
      <c r="F1624" t="s">
        <v>261</v>
      </c>
    </row>
    <row r="1625" spans="1:6" x14ac:dyDescent="0.2">
      <c r="A1625" t="s">
        <v>514</v>
      </c>
      <c r="B1625" t="s">
        <v>371</v>
      </c>
      <c r="C1625" t="s">
        <v>66</v>
      </c>
      <c r="D1625" t="s">
        <v>272</v>
      </c>
      <c r="E1625" t="s">
        <v>273</v>
      </c>
      <c r="F1625" t="s">
        <v>274</v>
      </c>
    </row>
    <row r="1626" spans="1:6" x14ac:dyDescent="0.2">
      <c r="A1626" t="s">
        <v>514</v>
      </c>
      <c r="B1626" t="s">
        <v>371</v>
      </c>
      <c r="C1626" t="s">
        <v>52</v>
      </c>
      <c r="D1626" t="s">
        <v>154</v>
      </c>
      <c r="E1626" t="s">
        <v>155</v>
      </c>
      <c r="F1626" t="s">
        <v>96</v>
      </c>
    </row>
    <row r="1627" spans="1:6" x14ac:dyDescent="0.2">
      <c r="A1627" t="s">
        <v>514</v>
      </c>
      <c r="B1627" t="s">
        <v>371</v>
      </c>
      <c r="C1627" t="s">
        <v>46</v>
      </c>
      <c r="D1627" t="s">
        <v>94</v>
      </c>
      <c r="E1627" t="s">
        <v>95</v>
      </c>
      <c r="F1627" t="s">
        <v>96</v>
      </c>
    </row>
    <row r="1628" spans="1:6" x14ac:dyDescent="0.2">
      <c r="A1628" t="s">
        <v>514</v>
      </c>
      <c r="B1628" t="s">
        <v>371</v>
      </c>
      <c r="C1628" t="s">
        <v>56</v>
      </c>
      <c r="D1628" t="s">
        <v>188</v>
      </c>
      <c r="E1628" t="s">
        <v>189</v>
      </c>
      <c r="F1628" t="s">
        <v>190</v>
      </c>
    </row>
    <row r="1629" spans="1:6" x14ac:dyDescent="0.2">
      <c r="A1629" t="s">
        <v>514</v>
      </c>
      <c r="B1629" t="s">
        <v>371</v>
      </c>
      <c r="C1629" t="s">
        <v>56</v>
      </c>
      <c r="D1629" t="s">
        <v>180</v>
      </c>
      <c r="E1629" t="s">
        <v>181</v>
      </c>
      <c r="F1629" t="s">
        <v>182</v>
      </c>
    </row>
    <row r="1630" spans="1:6" x14ac:dyDescent="0.2">
      <c r="A1630" t="s">
        <v>514</v>
      </c>
      <c r="B1630" t="s">
        <v>371</v>
      </c>
      <c r="C1630" t="s">
        <v>56</v>
      </c>
      <c r="D1630" t="s">
        <v>183</v>
      </c>
      <c r="E1630" t="s">
        <v>184</v>
      </c>
      <c r="F1630" t="s">
        <v>182</v>
      </c>
    </row>
    <row r="1631" spans="1:6" x14ac:dyDescent="0.2">
      <c r="A1631" t="s">
        <v>514</v>
      </c>
      <c r="B1631" t="s">
        <v>371</v>
      </c>
      <c r="C1631" t="s">
        <v>48</v>
      </c>
      <c r="D1631" t="s">
        <v>110</v>
      </c>
      <c r="E1631" t="s">
        <v>111</v>
      </c>
      <c r="F1631" t="s">
        <v>112</v>
      </c>
    </row>
    <row r="1632" spans="1:6" x14ac:dyDescent="0.2">
      <c r="A1632" t="s">
        <v>515</v>
      </c>
      <c r="B1632" t="s">
        <v>398</v>
      </c>
      <c r="C1632" t="s">
        <v>68</v>
      </c>
      <c r="D1632" t="s">
        <v>279</v>
      </c>
      <c r="E1632" t="s">
        <v>280</v>
      </c>
      <c r="F1632" t="s">
        <v>281</v>
      </c>
    </row>
    <row r="1633" spans="1:6" x14ac:dyDescent="0.2">
      <c r="A1633" t="s">
        <v>515</v>
      </c>
      <c r="B1633" t="s">
        <v>398</v>
      </c>
      <c r="C1633" t="s">
        <v>48</v>
      </c>
      <c r="D1633" t="s">
        <v>107</v>
      </c>
      <c r="E1633" t="s">
        <v>108</v>
      </c>
      <c r="F1633" t="s">
        <v>109</v>
      </c>
    </row>
    <row r="1634" spans="1:6" x14ac:dyDescent="0.2">
      <c r="A1634" t="s">
        <v>515</v>
      </c>
      <c r="B1634" t="s">
        <v>398</v>
      </c>
      <c r="C1634" t="s">
        <v>48</v>
      </c>
      <c r="D1634" t="s">
        <v>102</v>
      </c>
      <c r="E1634" t="s">
        <v>103</v>
      </c>
      <c r="F1634" t="s">
        <v>96</v>
      </c>
    </row>
    <row r="1635" spans="1:6" x14ac:dyDescent="0.2">
      <c r="A1635" t="s">
        <v>515</v>
      </c>
      <c r="B1635" t="s">
        <v>398</v>
      </c>
      <c r="C1635" t="s">
        <v>50</v>
      </c>
      <c r="D1635" t="s">
        <v>125</v>
      </c>
      <c r="E1635" t="s">
        <v>126</v>
      </c>
      <c r="F1635" t="s">
        <v>78</v>
      </c>
    </row>
    <row r="1636" spans="1:6" x14ac:dyDescent="0.2">
      <c r="A1636" t="s">
        <v>515</v>
      </c>
      <c r="B1636" t="s">
        <v>398</v>
      </c>
      <c r="C1636" t="s">
        <v>50</v>
      </c>
      <c r="D1636" t="s">
        <v>132</v>
      </c>
      <c r="E1636" t="s">
        <v>133</v>
      </c>
      <c r="F1636" t="s">
        <v>134</v>
      </c>
    </row>
    <row r="1637" spans="1:6" x14ac:dyDescent="0.2">
      <c r="A1637" t="s">
        <v>515</v>
      </c>
      <c r="B1637" t="s">
        <v>398</v>
      </c>
      <c r="C1637" t="s">
        <v>64</v>
      </c>
      <c r="D1637" t="s">
        <v>249</v>
      </c>
      <c r="E1637" t="s">
        <v>250</v>
      </c>
      <c r="F1637" t="s">
        <v>251</v>
      </c>
    </row>
    <row r="1638" spans="1:6" x14ac:dyDescent="0.2">
      <c r="A1638" t="s">
        <v>515</v>
      </c>
      <c r="B1638" t="s">
        <v>398</v>
      </c>
      <c r="C1638" t="s">
        <v>64</v>
      </c>
      <c r="D1638" t="s">
        <v>254</v>
      </c>
      <c r="E1638" t="s">
        <v>255</v>
      </c>
      <c r="F1638" t="s">
        <v>78</v>
      </c>
    </row>
    <row r="1639" spans="1:6" x14ac:dyDescent="0.2">
      <c r="A1639" t="s">
        <v>515</v>
      </c>
      <c r="B1639" t="s">
        <v>398</v>
      </c>
      <c r="C1639" t="s">
        <v>58</v>
      </c>
      <c r="D1639" t="s">
        <v>212</v>
      </c>
      <c r="E1639" t="s">
        <v>213</v>
      </c>
      <c r="F1639" t="s">
        <v>214</v>
      </c>
    </row>
    <row r="1640" spans="1:6" x14ac:dyDescent="0.2">
      <c r="A1640" t="s">
        <v>516</v>
      </c>
      <c r="B1640" t="s">
        <v>307</v>
      </c>
      <c r="C1640" t="s">
        <v>52</v>
      </c>
      <c r="D1640" t="s">
        <v>154</v>
      </c>
      <c r="E1640" t="s">
        <v>155</v>
      </c>
      <c r="F1640" t="s">
        <v>96</v>
      </c>
    </row>
    <row r="1641" spans="1:6" x14ac:dyDescent="0.2">
      <c r="A1641" t="s">
        <v>516</v>
      </c>
      <c r="B1641" t="s">
        <v>307</v>
      </c>
      <c r="C1641" t="s">
        <v>52</v>
      </c>
      <c r="D1641" t="s">
        <v>158</v>
      </c>
      <c r="E1641" t="s">
        <v>159</v>
      </c>
      <c r="F1641" t="s">
        <v>160</v>
      </c>
    </row>
    <row r="1642" spans="1:6" x14ac:dyDescent="0.2">
      <c r="A1642" t="s">
        <v>516</v>
      </c>
      <c r="B1642" t="s">
        <v>307</v>
      </c>
      <c r="C1642" t="s">
        <v>64</v>
      </c>
      <c r="D1642" t="s">
        <v>254</v>
      </c>
      <c r="E1642" t="s">
        <v>255</v>
      </c>
      <c r="F1642" t="s">
        <v>78</v>
      </c>
    </row>
    <row r="1643" spans="1:6" x14ac:dyDescent="0.2">
      <c r="A1643" t="s">
        <v>516</v>
      </c>
      <c r="B1643" t="s">
        <v>307</v>
      </c>
      <c r="C1643" t="s">
        <v>64</v>
      </c>
      <c r="D1643" t="s">
        <v>246</v>
      </c>
      <c r="E1643" t="s">
        <v>247</v>
      </c>
      <c r="F1643" t="s">
        <v>248</v>
      </c>
    </row>
    <row r="1644" spans="1:6" x14ac:dyDescent="0.2">
      <c r="A1644" t="s">
        <v>516</v>
      </c>
      <c r="B1644" t="s">
        <v>307</v>
      </c>
      <c r="C1644" t="s">
        <v>64</v>
      </c>
      <c r="D1644" t="s">
        <v>256</v>
      </c>
      <c r="E1644" t="s">
        <v>257</v>
      </c>
      <c r="F1644" t="s">
        <v>258</v>
      </c>
    </row>
    <row r="1645" spans="1:6" x14ac:dyDescent="0.2">
      <c r="A1645" t="s">
        <v>516</v>
      </c>
      <c r="B1645" t="s">
        <v>307</v>
      </c>
      <c r="C1645" t="s">
        <v>66</v>
      </c>
      <c r="D1645" t="s">
        <v>272</v>
      </c>
      <c r="E1645" t="s">
        <v>273</v>
      </c>
      <c r="F1645" t="s">
        <v>274</v>
      </c>
    </row>
    <row r="1646" spans="1:6" x14ac:dyDescent="0.2">
      <c r="A1646" t="s">
        <v>516</v>
      </c>
      <c r="B1646" t="s">
        <v>307</v>
      </c>
      <c r="C1646" t="s">
        <v>66</v>
      </c>
      <c r="D1646" t="s">
        <v>269</v>
      </c>
      <c r="E1646" t="s">
        <v>270</v>
      </c>
      <c r="F1646" t="s">
        <v>271</v>
      </c>
    </row>
    <row r="1647" spans="1:6" x14ac:dyDescent="0.2">
      <c r="A1647" t="s">
        <v>516</v>
      </c>
      <c r="B1647" t="s">
        <v>307</v>
      </c>
      <c r="C1647" t="s">
        <v>54</v>
      </c>
      <c r="D1647" t="s">
        <v>178</v>
      </c>
      <c r="E1647" t="s">
        <v>179</v>
      </c>
      <c r="F1647" t="s">
        <v>96</v>
      </c>
    </row>
    <row r="1648" spans="1:6" x14ac:dyDescent="0.2">
      <c r="A1648" t="s">
        <v>516</v>
      </c>
      <c r="B1648" t="s">
        <v>307</v>
      </c>
      <c r="C1648" t="s">
        <v>54</v>
      </c>
      <c r="D1648" t="s">
        <v>161</v>
      </c>
      <c r="E1648" t="s">
        <v>162</v>
      </c>
      <c r="F1648" t="s">
        <v>163</v>
      </c>
    </row>
    <row r="1649" spans="1:6" x14ac:dyDescent="0.2">
      <c r="A1649" t="s">
        <v>516</v>
      </c>
      <c r="B1649" t="s">
        <v>307</v>
      </c>
      <c r="C1649" t="s">
        <v>54</v>
      </c>
      <c r="D1649" t="s">
        <v>173</v>
      </c>
      <c r="E1649" t="s">
        <v>174</v>
      </c>
      <c r="F1649" t="s">
        <v>175</v>
      </c>
    </row>
    <row r="1650" spans="1:6" x14ac:dyDescent="0.2">
      <c r="A1650" t="s">
        <v>516</v>
      </c>
      <c r="B1650" t="s">
        <v>307</v>
      </c>
      <c r="C1650" t="s">
        <v>68</v>
      </c>
      <c r="D1650" t="s">
        <v>279</v>
      </c>
      <c r="E1650" t="s">
        <v>280</v>
      </c>
      <c r="F1650" t="s">
        <v>281</v>
      </c>
    </row>
    <row r="1651" spans="1:6" x14ac:dyDescent="0.2">
      <c r="A1651" t="s">
        <v>516</v>
      </c>
      <c r="B1651" t="s">
        <v>307</v>
      </c>
      <c r="C1651" t="s">
        <v>68</v>
      </c>
      <c r="D1651" t="s">
        <v>288</v>
      </c>
      <c r="E1651" t="s">
        <v>289</v>
      </c>
      <c r="F1651" t="s">
        <v>274</v>
      </c>
    </row>
    <row r="1652" spans="1:6" x14ac:dyDescent="0.2">
      <c r="A1652" t="s">
        <v>517</v>
      </c>
      <c r="B1652" t="s">
        <v>340</v>
      </c>
      <c r="C1652" t="s">
        <v>58</v>
      </c>
      <c r="D1652" t="s">
        <v>204</v>
      </c>
      <c r="E1652" t="s">
        <v>205</v>
      </c>
      <c r="F1652" t="s">
        <v>206</v>
      </c>
    </row>
    <row r="1653" spans="1:6" x14ac:dyDescent="0.2">
      <c r="A1653" t="s">
        <v>517</v>
      </c>
      <c r="B1653" t="s">
        <v>340</v>
      </c>
      <c r="C1653" t="s">
        <v>46</v>
      </c>
      <c r="D1653" t="s">
        <v>87</v>
      </c>
      <c r="E1653" t="s">
        <v>88</v>
      </c>
      <c r="F1653" t="s">
        <v>89</v>
      </c>
    </row>
    <row r="1654" spans="1:6" x14ac:dyDescent="0.2">
      <c r="A1654" t="s">
        <v>517</v>
      </c>
      <c r="B1654" t="s">
        <v>340</v>
      </c>
      <c r="C1654" t="s">
        <v>52</v>
      </c>
      <c r="D1654" t="s">
        <v>156</v>
      </c>
      <c r="E1654" t="s">
        <v>157</v>
      </c>
      <c r="F1654" t="s">
        <v>78</v>
      </c>
    </row>
    <row r="1655" spans="1:6" x14ac:dyDescent="0.2">
      <c r="A1655" t="s">
        <v>517</v>
      </c>
      <c r="B1655" t="s">
        <v>340</v>
      </c>
      <c r="C1655" t="s">
        <v>52</v>
      </c>
      <c r="D1655" t="s">
        <v>154</v>
      </c>
      <c r="E1655" t="s">
        <v>155</v>
      </c>
      <c r="F1655" t="s">
        <v>96</v>
      </c>
    </row>
    <row r="1656" spans="1:6" x14ac:dyDescent="0.2">
      <c r="A1656" t="s">
        <v>517</v>
      </c>
      <c r="B1656" t="s">
        <v>340</v>
      </c>
      <c r="C1656" t="s">
        <v>52</v>
      </c>
      <c r="D1656" t="s">
        <v>145</v>
      </c>
      <c r="E1656" t="s">
        <v>146</v>
      </c>
      <c r="F1656" t="s">
        <v>78</v>
      </c>
    </row>
    <row r="1657" spans="1:6" x14ac:dyDescent="0.2">
      <c r="A1657" t="s">
        <v>517</v>
      </c>
      <c r="B1657" t="s">
        <v>340</v>
      </c>
      <c r="C1657" t="s">
        <v>54</v>
      </c>
      <c r="D1657" t="s">
        <v>176</v>
      </c>
      <c r="E1657" t="s">
        <v>177</v>
      </c>
      <c r="F1657" t="s">
        <v>78</v>
      </c>
    </row>
    <row r="1658" spans="1:6" x14ac:dyDescent="0.2">
      <c r="A1658" t="s">
        <v>517</v>
      </c>
      <c r="B1658" t="s">
        <v>340</v>
      </c>
      <c r="C1658" t="s">
        <v>54</v>
      </c>
      <c r="D1658" t="s">
        <v>167</v>
      </c>
      <c r="E1658" t="s">
        <v>168</v>
      </c>
      <c r="F1658" t="s">
        <v>169</v>
      </c>
    </row>
    <row r="1659" spans="1:6" x14ac:dyDescent="0.2">
      <c r="A1659" t="s">
        <v>517</v>
      </c>
      <c r="B1659" t="s">
        <v>340</v>
      </c>
      <c r="C1659" t="s">
        <v>60</v>
      </c>
      <c r="D1659" t="s">
        <v>221</v>
      </c>
      <c r="E1659" t="s">
        <v>222</v>
      </c>
      <c r="F1659" t="s">
        <v>223</v>
      </c>
    </row>
    <row r="1660" spans="1:6" x14ac:dyDescent="0.2">
      <c r="A1660" t="s">
        <v>517</v>
      </c>
      <c r="B1660" t="s">
        <v>340</v>
      </c>
      <c r="C1660" t="s">
        <v>60</v>
      </c>
      <c r="D1660" t="s">
        <v>224</v>
      </c>
      <c r="E1660" t="s">
        <v>225</v>
      </c>
      <c r="F1660" t="s">
        <v>226</v>
      </c>
    </row>
    <row r="1661" spans="1:6" x14ac:dyDescent="0.2">
      <c r="A1661" t="s">
        <v>517</v>
      </c>
      <c r="B1661" t="s">
        <v>340</v>
      </c>
      <c r="C1661" t="s">
        <v>60</v>
      </c>
      <c r="D1661" t="s">
        <v>227</v>
      </c>
      <c r="E1661" t="s">
        <v>228</v>
      </c>
      <c r="F1661" t="s">
        <v>229</v>
      </c>
    </row>
    <row r="1662" spans="1:6" x14ac:dyDescent="0.2">
      <c r="A1662" t="s">
        <v>518</v>
      </c>
      <c r="B1662" t="s">
        <v>323</v>
      </c>
      <c r="C1662" t="s">
        <v>48</v>
      </c>
      <c r="D1662" t="s">
        <v>110</v>
      </c>
      <c r="E1662" t="s">
        <v>111</v>
      </c>
      <c r="F1662" t="s">
        <v>112</v>
      </c>
    </row>
    <row r="1663" spans="1:6" x14ac:dyDescent="0.2">
      <c r="A1663" t="s">
        <v>518</v>
      </c>
      <c r="B1663" t="s">
        <v>323</v>
      </c>
      <c r="C1663" t="s">
        <v>48</v>
      </c>
      <c r="D1663" t="s">
        <v>107</v>
      </c>
      <c r="E1663" t="s">
        <v>108</v>
      </c>
      <c r="F1663" t="s">
        <v>109</v>
      </c>
    </row>
    <row r="1664" spans="1:6" x14ac:dyDescent="0.2">
      <c r="A1664" t="s">
        <v>518</v>
      </c>
      <c r="B1664" t="s">
        <v>323</v>
      </c>
      <c r="C1664" t="s">
        <v>50</v>
      </c>
      <c r="D1664" t="s">
        <v>119</v>
      </c>
      <c r="E1664" t="s">
        <v>120</v>
      </c>
      <c r="F1664" t="s">
        <v>121</v>
      </c>
    </row>
    <row r="1665" spans="1:6" x14ac:dyDescent="0.2">
      <c r="A1665" t="s">
        <v>518</v>
      </c>
      <c r="B1665" t="s">
        <v>323</v>
      </c>
      <c r="C1665" t="s">
        <v>50</v>
      </c>
      <c r="D1665" t="s">
        <v>127</v>
      </c>
      <c r="E1665" t="s">
        <v>128</v>
      </c>
      <c r="F1665" t="s">
        <v>129</v>
      </c>
    </row>
    <row r="1666" spans="1:6" x14ac:dyDescent="0.2">
      <c r="A1666" t="s">
        <v>518</v>
      </c>
      <c r="B1666" t="s">
        <v>323</v>
      </c>
      <c r="C1666" t="s">
        <v>52</v>
      </c>
      <c r="D1666" t="s">
        <v>145</v>
      </c>
      <c r="E1666" t="s">
        <v>146</v>
      </c>
      <c r="F1666" t="s">
        <v>78</v>
      </c>
    </row>
    <row r="1667" spans="1:6" x14ac:dyDescent="0.2">
      <c r="A1667" t="s">
        <v>518</v>
      </c>
      <c r="B1667" t="s">
        <v>323</v>
      </c>
      <c r="C1667" t="s">
        <v>52</v>
      </c>
      <c r="D1667" t="s">
        <v>156</v>
      </c>
      <c r="E1667" t="s">
        <v>157</v>
      </c>
      <c r="F1667" t="s">
        <v>78</v>
      </c>
    </row>
    <row r="1668" spans="1:6" x14ac:dyDescent="0.2">
      <c r="A1668" t="s">
        <v>518</v>
      </c>
      <c r="B1668" t="s">
        <v>323</v>
      </c>
      <c r="C1668" t="s">
        <v>52</v>
      </c>
      <c r="D1668" t="s">
        <v>149</v>
      </c>
      <c r="E1668" t="s">
        <v>150</v>
      </c>
      <c r="F1668" t="s">
        <v>78</v>
      </c>
    </row>
    <row r="1669" spans="1:6" x14ac:dyDescent="0.2">
      <c r="A1669" t="s">
        <v>518</v>
      </c>
      <c r="B1669" t="s">
        <v>323</v>
      </c>
      <c r="C1669" t="s">
        <v>56</v>
      </c>
      <c r="D1669" t="s">
        <v>195</v>
      </c>
      <c r="E1669" t="s">
        <v>196</v>
      </c>
      <c r="F1669" t="s">
        <v>197</v>
      </c>
    </row>
    <row r="1670" spans="1:6" x14ac:dyDescent="0.2">
      <c r="A1670" t="s">
        <v>518</v>
      </c>
      <c r="B1670" t="s">
        <v>323</v>
      </c>
      <c r="C1670" t="s">
        <v>56</v>
      </c>
      <c r="D1670" t="s">
        <v>180</v>
      </c>
      <c r="E1670" t="s">
        <v>181</v>
      </c>
      <c r="F1670" t="s">
        <v>182</v>
      </c>
    </row>
    <row r="1671" spans="1:6" x14ac:dyDescent="0.2">
      <c r="A1671" t="s">
        <v>518</v>
      </c>
      <c r="B1671" t="s">
        <v>323</v>
      </c>
      <c r="C1671" t="s">
        <v>58</v>
      </c>
      <c r="D1671" t="s">
        <v>210</v>
      </c>
      <c r="E1671" t="s">
        <v>211</v>
      </c>
      <c r="F1671" t="s">
        <v>209</v>
      </c>
    </row>
    <row r="1672" spans="1:6" x14ac:dyDescent="0.2">
      <c r="A1672" t="s">
        <v>518</v>
      </c>
      <c r="B1672" t="s">
        <v>323</v>
      </c>
      <c r="C1672" t="s">
        <v>58</v>
      </c>
      <c r="D1672" t="s">
        <v>207</v>
      </c>
      <c r="E1672" t="s">
        <v>208</v>
      </c>
      <c r="F1672" t="s">
        <v>209</v>
      </c>
    </row>
    <row r="1673" spans="1:6" x14ac:dyDescent="0.2">
      <c r="A1673" t="s">
        <v>519</v>
      </c>
      <c r="B1673" t="s">
        <v>377</v>
      </c>
      <c r="C1673" t="s">
        <v>48</v>
      </c>
      <c r="D1673" t="s">
        <v>113</v>
      </c>
      <c r="E1673" t="s">
        <v>114</v>
      </c>
      <c r="F1673" t="s">
        <v>115</v>
      </c>
    </row>
    <row r="1674" spans="1:6" x14ac:dyDescent="0.2">
      <c r="A1674" t="s">
        <v>519</v>
      </c>
      <c r="B1674" t="s">
        <v>377</v>
      </c>
      <c r="C1674" t="s">
        <v>48</v>
      </c>
      <c r="D1674" t="s">
        <v>110</v>
      </c>
      <c r="E1674" t="s">
        <v>111</v>
      </c>
      <c r="F1674" t="s">
        <v>112</v>
      </c>
    </row>
    <row r="1675" spans="1:6" x14ac:dyDescent="0.2">
      <c r="A1675" t="s">
        <v>519</v>
      </c>
      <c r="B1675" t="s">
        <v>377</v>
      </c>
      <c r="C1675" t="s">
        <v>48</v>
      </c>
      <c r="D1675" t="s">
        <v>116</v>
      </c>
      <c r="E1675" t="s">
        <v>117</v>
      </c>
      <c r="F1675" t="s">
        <v>118</v>
      </c>
    </row>
    <row r="1676" spans="1:6" x14ac:dyDescent="0.2">
      <c r="A1676" t="s">
        <v>519</v>
      </c>
      <c r="B1676" t="s">
        <v>377</v>
      </c>
      <c r="C1676" t="s">
        <v>68</v>
      </c>
      <c r="D1676" t="s">
        <v>288</v>
      </c>
      <c r="E1676" t="s">
        <v>289</v>
      </c>
      <c r="F1676" t="s">
        <v>274</v>
      </c>
    </row>
    <row r="1677" spans="1:6" x14ac:dyDescent="0.2">
      <c r="A1677" t="s">
        <v>519</v>
      </c>
      <c r="B1677" t="s">
        <v>377</v>
      </c>
      <c r="C1677" t="s">
        <v>64</v>
      </c>
      <c r="D1677" t="s">
        <v>252</v>
      </c>
      <c r="E1677" t="s">
        <v>253</v>
      </c>
      <c r="F1677" t="s">
        <v>78</v>
      </c>
    </row>
    <row r="1678" spans="1:6" x14ac:dyDescent="0.2">
      <c r="A1678" t="s">
        <v>519</v>
      </c>
      <c r="B1678" t="s">
        <v>377</v>
      </c>
      <c r="C1678" t="s">
        <v>64</v>
      </c>
      <c r="D1678" t="s">
        <v>256</v>
      </c>
      <c r="E1678" t="s">
        <v>257</v>
      </c>
      <c r="F1678" t="s">
        <v>258</v>
      </c>
    </row>
    <row r="1679" spans="1:6" x14ac:dyDescent="0.2">
      <c r="A1679" t="s">
        <v>519</v>
      </c>
      <c r="B1679" t="s">
        <v>377</v>
      </c>
      <c r="C1679" t="s">
        <v>52</v>
      </c>
      <c r="D1679" t="s">
        <v>154</v>
      </c>
      <c r="E1679" t="s">
        <v>155</v>
      </c>
      <c r="F1679" t="s">
        <v>96</v>
      </c>
    </row>
    <row r="1680" spans="1:6" x14ac:dyDescent="0.2">
      <c r="A1680" t="s">
        <v>519</v>
      </c>
      <c r="B1680" t="s">
        <v>377</v>
      </c>
      <c r="C1680" t="s">
        <v>52</v>
      </c>
      <c r="D1680" t="s">
        <v>151</v>
      </c>
      <c r="E1680" t="s">
        <v>152</v>
      </c>
      <c r="F1680" t="s">
        <v>153</v>
      </c>
    </row>
    <row r="1681" spans="1:6" x14ac:dyDescent="0.2">
      <c r="A1681" t="s">
        <v>519</v>
      </c>
      <c r="B1681" t="s">
        <v>377</v>
      </c>
      <c r="C1681" t="s">
        <v>56</v>
      </c>
      <c r="D1681" t="s">
        <v>183</v>
      </c>
      <c r="E1681" t="s">
        <v>184</v>
      </c>
      <c r="F1681" t="s">
        <v>182</v>
      </c>
    </row>
    <row r="1682" spans="1:6" x14ac:dyDescent="0.2">
      <c r="A1682" t="s">
        <v>519</v>
      </c>
      <c r="B1682" t="s">
        <v>377</v>
      </c>
      <c r="C1682" t="s">
        <v>56</v>
      </c>
      <c r="D1682" t="s">
        <v>188</v>
      </c>
      <c r="E1682" t="s">
        <v>189</v>
      </c>
      <c r="F1682" t="s">
        <v>190</v>
      </c>
    </row>
    <row r="1683" spans="1:6" x14ac:dyDescent="0.2">
      <c r="A1683" t="s">
        <v>520</v>
      </c>
      <c r="B1683" t="s">
        <v>420</v>
      </c>
      <c r="C1683" t="s">
        <v>54</v>
      </c>
      <c r="D1683" t="s">
        <v>173</v>
      </c>
      <c r="E1683" t="s">
        <v>174</v>
      </c>
      <c r="F1683" t="s">
        <v>175</v>
      </c>
    </row>
    <row r="1684" spans="1:6" x14ac:dyDescent="0.2">
      <c r="A1684" t="s">
        <v>520</v>
      </c>
      <c r="B1684" t="s">
        <v>420</v>
      </c>
      <c r="C1684" t="s">
        <v>54</v>
      </c>
      <c r="D1684" t="s">
        <v>167</v>
      </c>
      <c r="E1684" t="s">
        <v>168</v>
      </c>
      <c r="F1684" t="s">
        <v>169</v>
      </c>
    </row>
    <row r="1685" spans="1:6" x14ac:dyDescent="0.2">
      <c r="A1685" t="s">
        <v>520</v>
      </c>
      <c r="B1685" t="s">
        <v>420</v>
      </c>
      <c r="C1685" t="s">
        <v>64</v>
      </c>
      <c r="D1685" t="s">
        <v>249</v>
      </c>
      <c r="E1685" t="s">
        <v>250</v>
      </c>
      <c r="F1685" t="s">
        <v>251</v>
      </c>
    </row>
    <row r="1686" spans="1:6" x14ac:dyDescent="0.2">
      <c r="A1686" t="s">
        <v>520</v>
      </c>
      <c r="B1686" t="s">
        <v>420</v>
      </c>
      <c r="C1686" t="s">
        <v>64</v>
      </c>
      <c r="D1686" t="s">
        <v>254</v>
      </c>
      <c r="E1686" t="s">
        <v>255</v>
      </c>
      <c r="F1686" t="s">
        <v>78</v>
      </c>
    </row>
    <row r="1687" spans="1:6" x14ac:dyDescent="0.2">
      <c r="A1687" t="s">
        <v>520</v>
      </c>
      <c r="B1687" t="s">
        <v>420</v>
      </c>
      <c r="C1687" t="s">
        <v>64</v>
      </c>
      <c r="D1687" t="s">
        <v>256</v>
      </c>
      <c r="E1687" t="s">
        <v>257</v>
      </c>
      <c r="F1687" t="s">
        <v>258</v>
      </c>
    </row>
    <row r="1688" spans="1:6" x14ac:dyDescent="0.2">
      <c r="A1688" t="s">
        <v>520</v>
      </c>
      <c r="B1688" t="s">
        <v>420</v>
      </c>
      <c r="C1688" t="s">
        <v>50</v>
      </c>
      <c r="D1688" t="s">
        <v>139</v>
      </c>
      <c r="E1688" t="s">
        <v>140</v>
      </c>
      <c r="F1688" t="s">
        <v>141</v>
      </c>
    </row>
    <row r="1689" spans="1:6" x14ac:dyDescent="0.2">
      <c r="A1689" t="s">
        <v>520</v>
      </c>
      <c r="B1689" t="s">
        <v>420</v>
      </c>
      <c r="C1689" t="s">
        <v>50</v>
      </c>
      <c r="D1689" t="s">
        <v>122</v>
      </c>
      <c r="E1689" t="s">
        <v>123</v>
      </c>
      <c r="F1689" t="s">
        <v>124</v>
      </c>
    </row>
    <row r="1690" spans="1:6" x14ac:dyDescent="0.2">
      <c r="A1690" t="s">
        <v>520</v>
      </c>
      <c r="B1690" t="s">
        <v>420</v>
      </c>
      <c r="C1690" t="s">
        <v>62</v>
      </c>
      <c r="D1690" t="s">
        <v>243</v>
      </c>
      <c r="E1690" t="s">
        <v>244</v>
      </c>
      <c r="F1690" t="s">
        <v>245</v>
      </c>
    </row>
    <row r="1691" spans="1:6" x14ac:dyDescent="0.2">
      <c r="A1691" t="s">
        <v>520</v>
      </c>
      <c r="B1691" t="s">
        <v>420</v>
      </c>
      <c r="C1691" t="s">
        <v>62</v>
      </c>
      <c r="D1691" t="s">
        <v>240</v>
      </c>
      <c r="E1691" t="s">
        <v>241</v>
      </c>
      <c r="F1691" t="s">
        <v>242</v>
      </c>
    </row>
    <row r="1692" spans="1:6" x14ac:dyDescent="0.2">
      <c r="A1692" t="s">
        <v>520</v>
      </c>
      <c r="B1692" t="s">
        <v>420</v>
      </c>
      <c r="C1692" t="s">
        <v>58</v>
      </c>
      <c r="D1692" t="s">
        <v>201</v>
      </c>
      <c r="E1692" t="s">
        <v>202</v>
      </c>
      <c r="F1692" t="s">
        <v>203</v>
      </c>
    </row>
    <row r="1693" spans="1:6" x14ac:dyDescent="0.2">
      <c r="A1693" t="s">
        <v>520</v>
      </c>
      <c r="B1693" t="s">
        <v>420</v>
      </c>
      <c r="C1693" t="s">
        <v>58</v>
      </c>
      <c r="D1693" t="s">
        <v>204</v>
      </c>
      <c r="E1693" t="s">
        <v>205</v>
      </c>
      <c r="F1693" t="s">
        <v>206</v>
      </c>
    </row>
    <row r="1694" spans="1:6" x14ac:dyDescent="0.2">
      <c r="A1694" t="s">
        <v>521</v>
      </c>
      <c r="B1694" t="s">
        <v>371</v>
      </c>
      <c r="C1694" t="s">
        <v>62</v>
      </c>
      <c r="D1694" t="s">
        <v>235</v>
      </c>
      <c r="E1694" t="s">
        <v>236</v>
      </c>
      <c r="F1694" t="s">
        <v>237</v>
      </c>
    </row>
    <row r="1695" spans="1:6" x14ac:dyDescent="0.2">
      <c r="A1695" t="s">
        <v>521</v>
      </c>
      <c r="B1695" t="s">
        <v>371</v>
      </c>
      <c r="C1695" t="s">
        <v>62</v>
      </c>
      <c r="D1695" t="s">
        <v>233</v>
      </c>
      <c r="E1695" t="s">
        <v>234</v>
      </c>
      <c r="F1695" t="s">
        <v>78</v>
      </c>
    </row>
    <row r="1696" spans="1:6" x14ac:dyDescent="0.2">
      <c r="A1696" t="s">
        <v>521</v>
      </c>
      <c r="B1696" t="s">
        <v>371</v>
      </c>
      <c r="C1696" t="s">
        <v>46</v>
      </c>
      <c r="D1696" t="s">
        <v>76</v>
      </c>
      <c r="E1696" t="s">
        <v>77</v>
      </c>
      <c r="F1696" t="s">
        <v>78</v>
      </c>
    </row>
    <row r="1697" spans="1:6" x14ac:dyDescent="0.2">
      <c r="A1697" t="s">
        <v>521</v>
      </c>
      <c r="B1697" t="s">
        <v>371</v>
      </c>
      <c r="C1697" t="s">
        <v>46</v>
      </c>
      <c r="D1697" t="s">
        <v>94</v>
      </c>
      <c r="E1697" t="s">
        <v>95</v>
      </c>
      <c r="F1697" t="s">
        <v>96</v>
      </c>
    </row>
    <row r="1698" spans="1:6" x14ac:dyDescent="0.2">
      <c r="A1698" t="s">
        <v>521</v>
      </c>
      <c r="B1698" t="s">
        <v>371</v>
      </c>
      <c r="C1698" t="s">
        <v>66</v>
      </c>
      <c r="D1698" t="s">
        <v>272</v>
      </c>
      <c r="E1698" t="s">
        <v>273</v>
      </c>
      <c r="F1698" t="s">
        <v>274</v>
      </c>
    </row>
    <row r="1699" spans="1:6" x14ac:dyDescent="0.2">
      <c r="A1699" t="s">
        <v>521</v>
      </c>
      <c r="B1699" t="s">
        <v>371</v>
      </c>
      <c r="C1699" t="s">
        <v>66</v>
      </c>
      <c r="D1699" t="s">
        <v>267</v>
      </c>
      <c r="E1699" t="s">
        <v>268</v>
      </c>
      <c r="F1699" t="s">
        <v>78</v>
      </c>
    </row>
    <row r="1700" spans="1:6" x14ac:dyDescent="0.2">
      <c r="A1700" t="s">
        <v>521</v>
      </c>
      <c r="B1700" t="s">
        <v>371</v>
      </c>
      <c r="C1700" t="s">
        <v>60</v>
      </c>
      <c r="D1700" t="s">
        <v>230</v>
      </c>
      <c r="E1700" t="s">
        <v>231</v>
      </c>
      <c r="F1700" t="s">
        <v>232</v>
      </c>
    </row>
    <row r="1701" spans="1:6" x14ac:dyDescent="0.2">
      <c r="A1701" t="s">
        <v>521</v>
      </c>
      <c r="B1701" t="s">
        <v>371</v>
      </c>
      <c r="C1701" t="s">
        <v>60</v>
      </c>
      <c r="D1701" t="s">
        <v>224</v>
      </c>
      <c r="E1701" t="s">
        <v>225</v>
      </c>
      <c r="F1701" t="s">
        <v>226</v>
      </c>
    </row>
    <row r="1702" spans="1:6" x14ac:dyDescent="0.2">
      <c r="A1702" t="s">
        <v>521</v>
      </c>
      <c r="B1702" t="s">
        <v>371</v>
      </c>
      <c r="C1702" t="s">
        <v>52</v>
      </c>
      <c r="D1702" t="s">
        <v>149</v>
      </c>
      <c r="E1702" t="s">
        <v>150</v>
      </c>
      <c r="F1702" t="s">
        <v>78</v>
      </c>
    </row>
    <row r="1703" spans="1:6" x14ac:dyDescent="0.2">
      <c r="A1703" t="s">
        <v>521</v>
      </c>
      <c r="B1703" t="s">
        <v>371</v>
      </c>
      <c r="C1703" t="s">
        <v>52</v>
      </c>
      <c r="D1703" t="s">
        <v>156</v>
      </c>
      <c r="E1703" t="s">
        <v>157</v>
      </c>
      <c r="F1703" t="s">
        <v>78</v>
      </c>
    </row>
    <row r="1704" spans="1:6" x14ac:dyDescent="0.2">
      <c r="A1704" t="s">
        <v>522</v>
      </c>
      <c r="B1704" t="s">
        <v>359</v>
      </c>
      <c r="C1704" t="s">
        <v>62</v>
      </c>
      <c r="D1704" t="s">
        <v>235</v>
      </c>
      <c r="E1704" t="s">
        <v>236</v>
      </c>
      <c r="F1704" t="s">
        <v>237</v>
      </c>
    </row>
    <row r="1705" spans="1:6" x14ac:dyDescent="0.2">
      <c r="A1705" t="s">
        <v>522</v>
      </c>
      <c r="B1705" t="s">
        <v>359</v>
      </c>
      <c r="C1705" t="s">
        <v>62</v>
      </c>
      <c r="D1705" t="s">
        <v>233</v>
      </c>
      <c r="E1705" t="s">
        <v>234</v>
      </c>
      <c r="F1705" t="s">
        <v>78</v>
      </c>
    </row>
    <row r="1706" spans="1:6" x14ac:dyDescent="0.2">
      <c r="A1706" t="s">
        <v>522</v>
      </c>
      <c r="B1706" t="s">
        <v>359</v>
      </c>
      <c r="C1706" t="s">
        <v>64</v>
      </c>
      <c r="D1706" t="s">
        <v>254</v>
      </c>
      <c r="E1706" t="s">
        <v>255</v>
      </c>
      <c r="F1706" t="s">
        <v>78</v>
      </c>
    </row>
    <row r="1707" spans="1:6" x14ac:dyDescent="0.2">
      <c r="A1707" t="s">
        <v>522</v>
      </c>
      <c r="B1707" t="s">
        <v>359</v>
      </c>
      <c r="C1707" t="s">
        <v>64</v>
      </c>
      <c r="D1707" t="s">
        <v>246</v>
      </c>
      <c r="E1707" t="s">
        <v>247</v>
      </c>
      <c r="F1707" t="s">
        <v>248</v>
      </c>
    </row>
    <row r="1708" spans="1:6" x14ac:dyDescent="0.2">
      <c r="A1708" t="s">
        <v>522</v>
      </c>
      <c r="B1708" t="s">
        <v>359</v>
      </c>
      <c r="C1708" t="s">
        <v>64</v>
      </c>
      <c r="D1708" t="s">
        <v>249</v>
      </c>
      <c r="E1708" t="s">
        <v>250</v>
      </c>
      <c r="F1708" t="s">
        <v>251</v>
      </c>
    </row>
    <row r="1709" spans="1:6" x14ac:dyDescent="0.2">
      <c r="A1709" t="s">
        <v>522</v>
      </c>
      <c r="B1709" t="s">
        <v>359</v>
      </c>
      <c r="C1709" t="s">
        <v>48</v>
      </c>
      <c r="D1709" t="s">
        <v>113</v>
      </c>
      <c r="E1709" t="s">
        <v>114</v>
      </c>
      <c r="F1709" t="s">
        <v>115</v>
      </c>
    </row>
    <row r="1710" spans="1:6" x14ac:dyDescent="0.2">
      <c r="A1710" t="s">
        <v>522</v>
      </c>
      <c r="B1710" t="s">
        <v>359</v>
      </c>
      <c r="C1710" t="s">
        <v>48</v>
      </c>
      <c r="D1710" t="s">
        <v>107</v>
      </c>
      <c r="E1710" t="s">
        <v>108</v>
      </c>
      <c r="F1710" t="s">
        <v>109</v>
      </c>
    </row>
    <row r="1711" spans="1:6" x14ac:dyDescent="0.2">
      <c r="A1711" t="s">
        <v>522</v>
      </c>
      <c r="B1711" t="s">
        <v>359</v>
      </c>
      <c r="C1711" t="s">
        <v>48</v>
      </c>
      <c r="D1711" t="s">
        <v>116</v>
      </c>
      <c r="E1711" t="s">
        <v>117</v>
      </c>
      <c r="F1711" t="s">
        <v>118</v>
      </c>
    </row>
    <row r="1712" spans="1:6" x14ac:dyDescent="0.2">
      <c r="A1712" t="s">
        <v>522</v>
      </c>
      <c r="B1712" t="s">
        <v>359</v>
      </c>
      <c r="C1712" t="s">
        <v>50</v>
      </c>
      <c r="D1712" t="s">
        <v>119</v>
      </c>
      <c r="E1712" t="s">
        <v>120</v>
      </c>
      <c r="F1712" t="s">
        <v>121</v>
      </c>
    </row>
    <row r="1713" spans="1:6" x14ac:dyDescent="0.2">
      <c r="A1713" t="s">
        <v>522</v>
      </c>
      <c r="B1713" t="s">
        <v>359</v>
      </c>
      <c r="C1713" t="s">
        <v>54</v>
      </c>
      <c r="D1713" t="s">
        <v>161</v>
      </c>
      <c r="E1713" t="s">
        <v>162</v>
      </c>
      <c r="F1713" t="s">
        <v>163</v>
      </c>
    </row>
    <row r="1714" spans="1:6" x14ac:dyDescent="0.2">
      <c r="A1714" t="s">
        <v>522</v>
      </c>
      <c r="B1714" t="s">
        <v>359</v>
      </c>
      <c r="C1714" t="s">
        <v>54</v>
      </c>
      <c r="D1714" t="s">
        <v>173</v>
      </c>
      <c r="E1714" t="s">
        <v>174</v>
      </c>
      <c r="F1714" t="s">
        <v>175</v>
      </c>
    </row>
    <row r="1715" spans="1:6" x14ac:dyDescent="0.2">
      <c r="A1715" t="s">
        <v>522</v>
      </c>
      <c r="B1715" t="s">
        <v>359</v>
      </c>
      <c r="C1715" t="s">
        <v>54</v>
      </c>
      <c r="D1715" t="s">
        <v>164</v>
      </c>
      <c r="E1715" t="s">
        <v>165</v>
      </c>
      <c r="F1715" t="s">
        <v>166</v>
      </c>
    </row>
    <row r="1716" spans="1:6" x14ac:dyDescent="0.2">
      <c r="A1716" t="s">
        <v>523</v>
      </c>
      <c r="B1716" t="s">
        <v>311</v>
      </c>
      <c r="C1716" t="s">
        <v>68</v>
      </c>
      <c r="D1716" t="s">
        <v>279</v>
      </c>
      <c r="E1716" t="s">
        <v>280</v>
      </c>
      <c r="F1716" t="s">
        <v>281</v>
      </c>
    </row>
    <row r="1717" spans="1:6" x14ac:dyDescent="0.2">
      <c r="A1717" t="s">
        <v>523</v>
      </c>
      <c r="B1717" t="s">
        <v>311</v>
      </c>
      <c r="C1717" t="s">
        <v>68</v>
      </c>
      <c r="D1717" t="s">
        <v>288</v>
      </c>
      <c r="E1717" t="s">
        <v>289</v>
      </c>
      <c r="F1717" t="s">
        <v>274</v>
      </c>
    </row>
    <row r="1718" spans="1:6" x14ac:dyDescent="0.2">
      <c r="A1718" t="s">
        <v>523</v>
      </c>
      <c r="B1718" t="s">
        <v>311</v>
      </c>
      <c r="C1718" t="s">
        <v>68</v>
      </c>
      <c r="D1718" t="s">
        <v>282</v>
      </c>
      <c r="E1718" t="s">
        <v>283</v>
      </c>
      <c r="F1718" t="s">
        <v>284</v>
      </c>
    </row>
    <row r="1719" spans="1:6" x14ac:dyDescent="0.2">
      <c r="A1719" t="s">
        <v>523</v>
      </c>
      <c r="B1719" t="s">
        <v>311</v>
      </c>
      <c r="C1719" t="s">
        <v>52</v>
      </c>
      <c r="D1719" t="s">
        <v>149</v>
      </c>
      <c r="E1719" t="s">
        <v>150</v>
      </c>
      <c r="F1719" t="s">
        <v>78</v>
      </c>
    </row>
    <row r="1720" spans="1:6" x14ac:dyDescent="0.2">
      <c r="A1720" t="s">
        <v>523</v>
      </c>
      <c r="B1720" t="s">
        <v>311</v>
      </c>
      <c r="C1720" t="s">
        <v>52</v>
      </c>
      <c r="D1720" t="s">
        <v>145</v>
      </c>
      <c r="E1720" t="s">
        <v>146</v>
      </c>
      <c r="F1720" t="s">
        <v>78</v>
      </c>
    </row>
    <row r="1721" spans="1:6" x14ac:dyDescent="0.2">
      <c r="A1721" t="s">
        <v>523</v>
      </c>
      <c r="B1721" t="s">
        <v>311</v>
      </c>
      <c r="C1721" t="s">
        <v>66</v>
      </c>
      <c r="D1721" t="s">
        <v>262</v>
      </c>
      <c r="E1721" t="s">
        <v>263</v>
      </c>
      <c r="F1721" t="s">
        <v>261</v>
      </c>
    </row>
    <row r="1722" spans="1:6" x14ac:dyDescent="0.2">
      <c r="A1722" t="s">
        <v>523</v>
      </c>
      <c r="B1722" t="s">
        <v>311</v>
      </c>
      <c r="C1722" t="s">
        <v>66</v>
      </c>
      <c r="D1722" t="s">
        <v>272</v>
      </c>
      <c r="E1722" t="s">
        <v>273</v>
      </c>
      <c r="F1722" t="s">
        <v>274</v>
      </c>
    </row>
    <row r="1723" spans="1:6" x14ac:dyDescent="0.2">
      <c r="A1723" t="s">
        <v>523</v>
      </c>
      <c r="B1723" t="s">
        <v>311</v>
      </c>
      <c r="C1723" t="s">
        <v>46</v>
      </c>
      <c r="D1723" t="s">
        <v>92</v>
      </c>
      <c r="E1723" t="s">
        <v>93</v>
      </c>
      <c r="F1723" t="s">
        <v>78</v>
      </c>
    </row>
    <row r="1724" spans="1:6" x14ac:dyDescent="0.2">
      <c r="A1724" t="s">
        <v>523</v>
      </c>
      <c r="B1724" t="s">
        <v>311</v>
      </c>
      <c r="C1724" t="s">
        <v>58</v>
      </c>
      <c r="D1724" t="s">
        <v>210</v>
      </c>
      <c r="E1724" t="s">
        <v>211</v>
      </c>
      <c r="F1724" t="s">
        <v>209</v>
      </c>
    </row>
    <row r="1725" spans="1:6" x14ac:dyDescent="0.2">
      <c r="A1725" t="s">
        <v>523</v>
      </c>
      <c r="B1725" t="s">
        <v>311</v>
      </c>
      <c r="C1725" t="s">
        <v>58</v>
      </c>
      <c r="D1725" t="s">
        <v>204</v>
      </c>
      <c r="E1725" t="s">
        <v>205</v>
      </c>
      <c r="F1725" t="s">
        <v>206</v>
      </c>
    </row>
    <row r="1726" spans="1:6" x14ac:dyDescent="0.2">
      <c r="A1726" t="s">
        <v>524</v>
      </c>
      <c r="B1726" t="s">
        <v>333</v>
      </c>
      <c r="C1726" t="s">
        <v>46</v>
      </c>
      <c r="D1726" t="s">
        <v>82</v>
      </c>
      <c r="E1726" t="s">
        <v>83</v>
      </c>
      <c r="F1726" t="s">
        <v>78</v>
      </c>
    </row>
    <row r="1727" spans="1:6" x14ac:dyDescent="0.2">
      <c r="A1727" t="s">
        <v>524</v>
      </c>
      <c r="B1727" t="s">
        <v>333</v>
      </c>
      <c r="C1727" t="s">
        <v>46</v>
      </c>
      <c r="D1727" t="s">
        <v>87</v>
      </c>
      <c r="E1727" t="s">
        <v>88</v>
      </c>
      <c r="F1727" t="s">
        <v>89</v>
      </c>
    </row>
    <row r="1728" spans="1:6" x14ac:dyDescent="0.2">
      <c r="A1728" t="s">
        <v>524</v>
      </c>
      <c r="B1728" t="s">
        <v>333</v>
      </c>
      <c r="C1728" t="s">
        <v>46</v>
      </c>
      <c r="D1728" t="s">
        <v>92</v>
      </c>
      <c r="E1728" t="s">
        <v>93</v>
      </c>
      <c r="F1728" t="s">
        <v>78</v>
      </c>
    </row>
    <row r="1729" spans="1:6" x14ac:dyDescent="0.2">
      <c r="A1729" t="s">
        <v>524</v>
      </c>
      <c r="B1729" t="s">
        <v>333</v>
      </c>
      <c r="C1729" t="s">
        <v>48</v>
      </c>
      <c r="D1729" t="s">
        <v>100</v>
      </c>
      <c r="E1729" t="s">
        <v>101</v>
      </c>
      <c r="F1729" t="s">
        <v>78</v>
      </c>
    </row>
    <row r="1730" spans="1:6" x14ac:dyDescent="0.2">
      <c r="A1730" t="s">
        <v>524</v>
      </c>
      <c r="B1730" t="s">
        <v>333</v>
      </c>
      <c r="C1730" t="s">
        <v>48</v>
      </c>
      <c r="D1730" t="s">
        <v>116</v>
      </c>
      <c r="E1730" t="s">
        <v>117</v>
      </c>
      <c r="F1730" t="s">
        <v>118</v>
      </c>
    </row>
    <row r="1731" spans="1:6" x14ac:dyDescent="0.2">
      <c r="A1731" t="s">
        <v>524</v>
      </c>
      <c r="B1731" t="s">
        <v>333</v>
      </c>
      <c r="C1731" t="s">
        <v>56</v>
      </c>
      <c r="D1731" t="s">
        <v>185</v>
      </c>
      <c r="E1731" t="s">
        <v>186</v>
      </c>
      <c r="F1731" t="s">
        <v>187</v>
      </c>
    </row>
    <row r="1732" spans="1:6" x14ac:dyDescent="0.2">
      <c r="A1732" t="s">
        <v>524</v>
      </c>
      <c r="B1732" t="s">
        <v>333</v>
      </c>
      <c r="C1732" t="s">
        <v>58</v>
      </c>
      <c r="D1732" t="s">
        <v>198</v>
      </c>
      <c r="E1732" t="s">
        <v>199</v>
      </c>
      <c r="F1732" t="s">
        <v>200</v>
      </c>
    </row>
    <row r="1733" spans="1:6" x14ac:dyDescent="0.2">
      <c r="A1733" t="s">
        <v>524</v>
      </c>
      <c r="B1733" t="s">
        <v>333</v>
      </c>
      <c r="C1733" t="s">
        <v>58</v>
      </c>
      <c r="D1733" t="s">
        <v>212</v>
      </c>
      <c r="E1733" t="s">
        <v>213</v>
      </c>
      <c r="F1733" t="s">
        <v>214</v>
      </c>
    </row>
    <row r="1734" spans="1:6" x14ac:dyDescent="0.2">
      <c r="A1734" t="s">
        <v>524</v>
      </c>
      <c r="B1734" t="s">
        <v>333</v>
      </c>
      <c r="C1734" t="s">
        <v>58</v>
      </c>
      <c r="D1734" t="s">
        <v>204</v>
      </c>
      <c r="E1734" t="s">
        <v>205</v>
      </c>
      <c r="F1734" t="s">
        <v>206</v>
      </c>
    </row>
    <row r="1735" spans="1:6" x14ac:dyDescent="0.2">
      <c r="A1735" t="s">
        <v>524</v>
      </c>
      <c r="B1735" t="s">
        <v>333</v>
      </c>
      <c r="C1735" t="s">
        <v>50</v>
      </c>
      <c r="D1735" t="s">
        <v>122</v>
      </c>
      <c r="E1735" t="s">
        <v>123</v>
      </c>
      <c r="F1735" t="s">
        <v>124</v>
      </c>
    </row>
    <row r="1736" spans="1:6" x14ac:dyDescent="0.2">
      <c r="A1736" t="s">
        <v>525</v>
      </c>
      <c r="B1736" t="s">
        <v>398</v>
      </c>
      <c r="C1736" t="s">
        <v>46</v>
      </c>
      <c r="D1736" t="s">
        <v>73</v>
      </c>
      <c r="E1736" t="s">
        <v>74</v>
      </c>
      <c r="F1736" t="s">
        <v>75</v>
      </c>
    </row>
    <row r="1737" spans="1:6" x14ac:dyDescent="0.2">
      <c r="A1737" t="s">
        <v>525</v>
      </c>
      <c r="B1737" t="s">
        <v>398</v>
      </c>
      <c r="C1737" t="s">
        <v>50</v>
      </c>
      <c r="D1737" t="s">
        <v>135</v>
      </c>
      <c r="E1737" t="s">
        <v>136</v>
      </c>
      <c r="F1737" t="s">
        <v>78</v>
      </c>
    </row>
    <row r="1738" spans="1:6" x14ac:dyDescent="0.2">
      <c r="A1738" t="s">
        <v>525</v>
      </c>
      <c r="B1738" t="s">
        <v>398</v>
      </c>
      <c r="C1738" t="s">
        <v>50</v>
      </c>
      <c r="D1738" t="s">
        <v>125</v>
      </c>
      <c r="E1738" t="s">
        <v>126</v>
      </c>
      <c r="F1738" t="s">
        <v>78</v>
      </c>
    </row>
    <row r="1739" spans="1:6" x14ac:dyDescent="0.2">
      <c r="A1739" t="s">
        <v>525</v>
      </c>
      <c r="B1739" t="s">
        <v>398</v>
      </c>
      <c r="C1739" t="s">
        <v>64</v>
      </c>
      <c r="D1739" t="s">
        <v>252</v>
      </c>
      <c r="E1739" t="s">
        <v>253</v>
      </c>
      <c r="F1739" t="s">
        <v>78</v>
      </c>
    </row>
    <row r="1740" spans="1:6" x14ac:dyDescent="0.2">
      <c r="A1740" t="s">
        <v>525</v>
      </c>
      <c r="B1740" t="s">
        <v>398</v>
      </c>
      <c r="C1740" t="s">
        <v>68</v>
      </c>
      <c r="D1740" t="s">
        <v>282</v>
      </c>
      <c r="E1740" t="s">
        <v>283</v>
      </c>
      <c r="F1740" t="s">
        <v>284</v>
      </c>
    </row>
    <row r="1741" spans="1:6" x14ac:dyDescent="0.2">
      <c r="A1741" t="s">
        <v>525</v>
      </c>
      <c r="B1741" t="s">
        <v>398</v>
      </c>
      <c r="C1741" t="s">
        <v>68</v>
      </c>
      <c r="D1741" t="s">
        <v>288</v>
      </c>
      <c r="E1741" t="s">
        <v>289</v>
      </c>
      <c r="F1741" t="s">
        <v>274</v>
      </c>
    </row>
    <row r="1742" spans="1:6" x14ac:dyDescent="0.2">
      <c r="A1742" t="s">
        <v>525</v>
      </c>
      <c r="B1742" t="s">
        <v>398</v>
      </c>
      <c r="C1742" t="s">
        <v>56</v>
      </c>
      <c r="D1742" t="s">
        <v>180</v>
      </c>
      <c r="E1742" t="s">
        <v>181</v>
      </c>
      <c r="F1742" t="s">
        <v>182</v>
      </c>
    </row>
    <row r="1743" spans="1:6" x14ac:dyDescent="0.2">
      <c r="A1743" t="s">
        <v>525</v>
      </c>
      <c r="B1743" t="s">
        <v>398</v>
      </c>
      <c r="C1743" t="s">
        <v>56</v>
      </c>
      <c r="D1743" t="s">
        <v>183</v>
      </c>
      <c r="E1743" t="s">
        <v>184</v>
      </c>
      <c r="F1743" t="s">
        <v>182</v>
      </c>
    </row>
    <row r="1744" spans="1:6" x14ac:dyDescent="0.2">
      <c r="A1744" t="s">
        <v>526</v>
      </c>
      <c r="B1744" t="s">
        <v>393</v>
      </c>
      <c r="C1744" t="s">
        <v>52</v>
      </c>
      <c r="D1744" t="s">
        <v>149</v>
      </c>
      <c r="E1744" t="s">
        <v>150</v>
      </c>
      <c r="F1744" t="s">
        <v>78</v>
      </c>
    </row>
    <row r="1745" spans="1:6" x14ac:dyDescent="0.2">
      <c r="A1745" t="s">
        <v>526</v>
      </c>
      <c r="B1745" t="s">
        <v>393</v>
      </c>
      <c r="C1745" t="s">
        <v>52</v>
      </c>
      <c r="D1745" t="s">
        <v>158</v>
      </c>
      <c r="E1745" t="s">
        <v>159</v>
      </c>
      <c r="F1745" t="s">
        <v>160</v>
      </c>
    </row>
    <row r="1746" spans="1:6" x14ac:dyDescent="0.2">
      <c r="A1746" t="s">
        <v>526</v>
      </c>
      <c r="B1746" t="s">
        <v>393</v>
      </c>
      <c r="C1746" t="s">
        <v>52</v>
      </c>
      <c r="D1746" t="s">
        <v>151</v>
      </c>
      <c r="E1746" t="s">
        <v>152</v>
      </c>
      <c r="F1746" t="s">
        <v>153</v>
      </c>
    </row>
    <row r="1747" spans="1:6" x14ac:dyDescent="0.2">
      <c r="A1747" t="s">
        <v>526</v>
      </c>
      <c r="B1747" t="s">
        <v>393</v>
      </c>
      <c r="C1747" t="s">
        <v>62</v>
      </c>
      <c r="D1747" t="s">
        <v>238</v>
      </c>
      <c r="E1747" t="s">
        <v>239</v>
      </c>
      <c r="F1747" t="s">
        <v>78</v>
      </c>
    </row>
    <row r="1748" spans="1:6" x14ac:dyDescent="0.2">
      <c r="A1748" t="s">
        <v>526</v>
      </c>
      <c r="B1748" t="s">
        <v>393</v>
      </c>
      <c r="C1748" t="s">
        <v>62</v>
      </c>
      <c r="D1748" t="s">
        <v>233</v>
      </c>
      <c r="E1748" t="s">
        <v>234</v>
      </c>
      <c r="F1748" t="s">
        <v>78</v>
      </c>
    </row>
    <row r="1749" spans="1:6" x14ac:dyDescent="0.2">
      <c r="A1749" t="s">
        <v>526</v>
      </c>
      <c r="B1749" t="s">
        <v>393</v>
      </c>
      <c r="C1749" t="s">
        <v>64</v>
      </c>
      <c r="D1749" t="s">
        <v>249</v>
      </c>
      <c r="E1749" t="s">
        <v>250</v>
      </c>
      <c r="F1749" t="s">
        <v>251</v>
      </c>
    </row>
    <row r="1750" spans="1:6" x14ac:dyDescent="0.2">
      <c r="A1750" t="s">
        <v>526</v>
      </c>
      <c r="B1750" t="s">
        <v>393</v>
      </c>
      <c r="C1750" t="s">
        <v>60</v>
      </c>
      <c r="D1750" t="s">
        <v>218</v>
      </c>
      <c r="E1750" t="s">
        <v>219</v>
      </c>
      <c r="F1750" t="s">
        <v>220</v>
      </c>
    </row>
    <row r="1751" spans="1:6" x14ac:dyDescent="0.2">
      <c r="A1751" t="s">
        <v>526</v>
      </c>
      <c r="B1751" t="s">
        <v>393</v>
      </c>
      <c r="C1751" t="s">
        <v>60</v>
      </c>
      <c r="D1751" t="s">
        <v>215</v>
      </c>
      <c r="E1751" t="s">
        <v>216</v>
      </c>
      <c r="F1751" t="s">
        <v>217</v>
      </c>
    </row>
    <row r="1752" spans="1:6" x14ac:dyDescent="0.2">
      <c r="A1752" t="s">
        <v>526</v>
      </c>
      <c r="B1752" t="s">
        <v>393</v>
      </c>
      <c r="C1752" t="s">
        <v>60</v>
      </c>
      <c r="D1752" t="s">
        <v>221</v>
      </c>
      <c r="E1752" t="s">
        <v>222</v>
      </c>
      <c r="F1752" t="s">
        <v>223</v>
      </c>
    </row>
    <row r="1753" spans="1:6" x14ac:dyDescent="0.2">
      <c r="A1753" t="s">
        <v>526</v>
      </c>
      <c r="B1753" t="s">
        <v>393</v>
      </c>
      <c r="C1753" t="s">
        <v>54</v>
      </c>
      <c r="D1753" t="s">
        <v>167</v>
      </c>
      <c r="E1753" t="s">
        <v>168</v>
      </c>
      <c r="F1753" t="s">
        <v>169</v>
      </c>
    </row>
    <row r="1754" spans="1:6" x14ac:dyDescent="0.2">
      <c r="A1754" t="s">
        <v>526</v>
      </c>
      <c r="B1754" t="s">
        <v>393</v>
      </c>
      <c r="C1754" t="s">
        <v>54</v>
      </c>
      <c r="D1754" t="s">
        <v>164</v>
      </c>
      <c r="E1754" t="s">
        <v>165</v>
      </c>
      <c r="F1754" t="s">
        <v>166</v>
      </c>
    </row>
    <row r="1755" spans="1:6" x14ac:dyDescent="0.2">
      <c r="A1755" t="s">
        <v>527</v>
      </c>
      <c r="B1755" t="s">
        <v>323</v>
      </c>
      <c r="C1755" t="s">
        <v>64</v>
      </c>
      <c r="D1755" t="s">
        <v>256</v>
      </c>
      <c r="E1755" t="s">
        <v>257</v>
      </c>
      <c r="F1755" t="s">
        <v>258</v>
      </c>
    </row>
    <row r="1756" spans="1:6" x14ac:dyDescent="0.2">
      <c r="A1756" t="s">
        <v>527</v>
      </c>
      <c r="B1756" t="s">
        <v>323</v>
      </c>
      <c r="C1756" t="s">
        <v>64</v>
      </c>
      <c r="D1756" t="s">
        <v>246</v>
      </c>
      <c r="E1756" t="s">
        <v>247</v>
      </c>
      <c r="F1756" t="s">
        <v>248</v>
      </c>
    </row>
    <row r="1757" spans="1:6" x14ac:dyDescent="0.2">
      <c r="A1757" t="s">
        <v>527</v>
      </c>
      <c r="B1757" t="s">
        <v>323</v>
      </c>
      <c r="C1757" t="s">
        <v>52</v>
      </c>
      <c r="D1757" t="s">
        <v>158</v>
      </c>
      <c r="E1757" t="s">
        <v>159</v>
      </c>
      <c r="F1757" t="s">
        <v>160</v>
      </c>
    </row>
    <row r="1758" spans="1:6" x14ac:dyDescent="0.2">
      <c r="A1758" t="s">
        <v>527</v>
      </c>
      <c r="B1758" t="s">
        <v>323</v>
      </c>
      <c r="C1758" t="s">
        <v>52</v>
      </c>
      <c r="D1758" t="s">
        <v>149</v>
      </c>
      <c r="E1758" t="s">
        <v>150</v>
      </c>
      <c r="F1758" t="s">
        <v>78</v>
      </c>
    </row>
    <row r="1759" spans="1:6" x14ac:dyDescent="0.2">
      <c r="A1759" t="s">
        <v>527</v>
      </c>
      <c r="B1759" t="s">
        <v>323</v>
      </c>
      <c r="C1759" t="s">
        <v>52</v>
      </c>
      <c r="D1759" t="s">
        <v>142</v>
      </c>
      <c r="E1759" t="s">
        <v>143</v>
      </c>
      <c r="F1759" t="s">
        <v>144</v>
      </c>
    </row>
    <row r="1760" spans="1:6" x14ac:dyDescent="0.2">
      <c r="A1760" t="s">
        <v>527</v>
      </c>
      <c r="B1760" t="s">
        <v>323</v>
      </c>
      <c r="C1760" t="s">
        <v>66</v>
      </c>
      <c r="D1760" t="s">
        <v>264</v>
      </c>
      <c r="E1760" t="s">
        <v>265</v>
      </c>
      <c r="F1760" t="s">
        <v>266</v>
      </c>
    </row>
    <row r="1761" spans="1:6" x14ac:dyDescent="0.2">
      <c r="A1761" t="s">
        <v>527</v>
      </c>
      <c r="B1761" t="s">
        <v>323</v>
      </c>
      <c r="C1761" t="s">
        <v>66</v>
      </c>
      <c r="D1761" t="s">
        <v>267</v>
      </c>
      <c r="E1761" t="s">
        <v>268</v>
      </c>
      <c r="F1761" t="s">
        <v>78</v>
      </c>
    </row>
    <row r="1762" spans="1:6" x14ac:dyDescent="0.2">
      <c r="A1762" t="s">
        <v>527</v>
      </c>
      <c r="B1762" t="s">
        <v>323</v>
      </c>
      <c r="C1762" t="s">
        <v>62</v>
      </c>
      <c r="D1762" t="s">
        <v>233</v>
      </c>
      <c r="E1762" t="s">
        <v>234</v>
      </c>
      <c r="F1762" t="s">
        <v>78</v>
      </c>
    </row>
    <row r="1763" spans="1:6" x14ac:dyDescent="0.2">
      <c r="A1763" t="s">
        <v>527</v>
      </c>
      <c r="B1763" t="s">
        <v>323</v>
      </c>
      <c r="C1763" t="s">
        <v>62</v>
      </c>
      <c r="D1763" t="s">
        <v>238</v>
      </c>
      <c r="E1763" t="s">
        <v>239</v>
      </c>
      <c r="F1763" t="s">
        <v>78</v>
      </c>
    </row>
    <row r="1764" spans="1:6" x14ac:dyDescent="0.2">
      <c r="A1764" t="s">
        <v>527</v>
      </c>
      <c r="B1764" t="s">
        <v>323</v>
      </c>
      <c r="C1764" t="s">
        <v>62</v>
      </c>
      <c r="D1764" t="s">
        <v>240</v>
      </c>
      <c r="E1764" t="s">
        <v>241</v>
      </c>
      <c r="F1764" t="s">
        <v>242</v>
      </c>
    </row>
    <row r="1765" spans="1:6" x14ac:dyDescent="0.2">
      <c r="A1765" t="s">
        <v>527</v>
      </c>
      <c r="B1765" t="s">
        <v>323</v>
      </c>
      <c r="C1765" t="s">
        <v>48</v>
      </c>
      <c r="D1765" t="s">
        <v>100</v>
      </c>
      <c r="E1765" t="s">
        <v>101</v>
      </c>
      <c r="F1765" t="s">
        <v>78</v>
      </c>
    </row>
    <row r="1766" spans="1:6" x14ac:dyDescent="0.2">
      <c r="A1766" t="s">
        <v>527</v>
      </c>
      <c r="B1766" t="s">
        <v>323</v>
      </c>
      <c r="C1766" t="s">
        <v>48</v>
      </c>
      <c r="D1766" t="s">
        <v>113</v>
      </c>
      <c r="E1766" t="s">
        <v>114</v>
      </c>
      <c r="F1766" t="s">
        <v>115</v>
      </c>
    </row>
    <row r="1767" spans="1:6" x14ac:dyDescent="0.2">
      <c r="A1767" t="s">
        <v>527</v>
      </c>
      <c r="B1767" t="s">
        <v>323</v>
      </c>
      <c r="C1767" t="s">
        <v>48</v>
      </c>
      <c r="D1767" t="s">
        <v>102</v>
      </c>
      <c r="E1767" t="s">
        <v>103</v>
      </c>
      <c r="F1767" t="s">
        <v>96</v>
      </c>
    </row>
    <row r="1768" spans="1:6" x14ac:dyDescent="0.2">
      <c r="A1768" t="s">
        <v>528</v>
      </c>
      <c r="B1768" t="s">
        <v>311</v>
      </c>
      <c r="C1768" t="s">
        <v>66</v>
      </c>
      <c r="D1768" t="s">
        <v>272</v>
      </c>
      <c r="E1768" t="s">
        <v>273</v>
      </c>
      <c r="F1768" t="s">
        <v>274</v>
      </c>
    </row>
    <row r="1769" spans="1:6" x14ac:dyDescent="0.2">
      <c r="A1769" t="s">
        <v>528</v>
      </c>
      <c r="B1769" t="s">
        <v>311</v>
      </c>
      <c r="C1769" t="s">
        <v>66</v>
      </c>
      <c r="D1769" t="s">
        <v>262</v>
      </c>
      <c r="E1769" t="s">
        <v>263</v>
      </c>
      <c r="F1769" t="s">
        <v>261</v>
      </c>
    </row>
    <row r="1770" spans="1:6" x14ac:dyDescent="0.2">
      <c r="A1770" t="s">
        <v>528</v>
      </c>
      <c r="B1770" t="s">
        <v>311</v>
      </c>
      <c r="C1770" t="s">
        <v>64</v>
      </c>
      <c r="D1770" t="s">
        <v>246</v>
      </c>
      <c r="E1770" t="s">
        <v>247</v>
      </c>
      <c r="F1770" t="s">
        <v>248</v>
      </c>
    </row>
    <row r="1771" spans="1:6" x14ac:dyDescent="0.2">
      <c r="A1771" t="s">
        <v>528</v>
      </c>
      <c r="B1771" t="s">
        <v>311</v>
      </c>
      <c r="C1771" t="s">
        <v>64</v>
      </c>
      <c r="D1771" t="s">
        <v>256</v>
      </c>
      <c r="E1771" t="s">
        <v>257</v>
      </c>
      <c r="F1771" t="s">
        <v>258</v>
      </c>
    </row>
    <row r="1772" spans="1:6" x14ac:dyDescent="0.2">
      <c r="A1772" t="s">
        <v>528</v>
      </c>
      <c r="B1772" t="s">
        <v>311</v>
      </c>
      <c r="C1772" t="s">
        <v>46</v>
      </c>
      <c r="D1772" t="s">
        <v>97</v>
      </c>
      <c r="E1772" t="s">
        <v>98</v>
      </c>
      <c r="F1772" t="s">
        <v>99</v>
      </c>
    </row>
    <row r="1773" spans="1:6" x14ac:dyDescent="0.2">
      <c r="A1773" t="s">
        <v>528</v>
      </c>
      <c r="B1773" t="s">
        <v>311</v>
      </c>
      <c r="C1773" t="s">
        <v>60</v>
      </c>
      <c r="D1773" t="s">
        <v>215</v>
      </c>
      <c r="E1773" t="s">
        <v>216</v>
      </c>
      <c r="F1773" t="s">
        <v>217</v>
      </c>
    </row>
    <row r="1774" spans="1:6" x14ac:dyDescent="0.2">
      <c r="A1774" t="s">
        <v>528</v>
      </c>
      <c r="B1774" t="s">
        <v>311</v>
      </c>
      <c r="C1774" t="s">
        <v>58</v>
      </c>
      <c r="D1774" t="s">
        <v>204</v>
      </c>
      <c r="E1774" t="s">
        <v>205</v>
      </c>
      <c r="F1774" t="s">
        <v>206</v>
      </c>
    </row>
    <row r="1775" spans="1:6" x14ac:dyDescent="0.2">
      <c r="A1775" t="s">
        <v>528</v>
      </c>
      <c r="B1775" t="s">
        <v>311</v>
      </c>
      <c r="C1775" t="s">
        <v>58</v>
      </c>
      <c r="D1775" t="s">
        <v>212</v>
      </c>
      <c r="E1775" t="s">
        <v>213</v>
      </c>
      <c r="F1775" t="s">
        <v>214</v>
      </c>
    </row>
    <row r="1776" spans="1:6" x14ac:dyDescent="0.2">
      <c r="A1776" t="s">
        <v>529</v>
      </c>
      <c r="B1776" t="s">
        <v>357</v>
      </c>
      <c r="C1776" t="s">
        <v>46</v>
      </c>
      <c r="D1776" t="s">
        <v>82</v>
      </c>
      <c r="E1776" t="s">
        <v>83</v>
      </c>
      <c r="F1776" t="s">
        <v>78</v>
      </c>
    </row>
    <row r="1777" spans="1:6" x14ac:dyDescent="0.2">
      <c r="A1777" t="s">
        <v>529</v>
      </c>
      <c r="B1777" t="s">
        <v>357</v>
      </c>
      <c r="C1777" t="s">
        <v>48</v>
      </c>
      <c r="D1777" t="s">
        <v>104</v>
      </c>
      <c r="E1777" t="s">
        <v>105</v>
      </c>
      <c r="F1777" t="s">
        <v>106</v>
      </c>
    </row>
    <row r="1778" spans="1:6" x14ac:dyDescent="0.2">
      <c r="A1778" t="s">
        <v>529</v>
      </c>
      <c r="B1778" t="s">
        <v>357</v>
      </c>
      <c r="C1778" t="s">
        <v>48</v>
      </c>
      <c r="D1778" t="s">
        <v>107</v>
      </c>
      <c r="E1778" t="s">
        <v>108</v>
      </c>
      <c r="F1778" t="s">
        <v>109</v>
      </c>
    </row>
    <row r="1779" spans="1:6" x14ac:dyDescent="0.2">
      <c r="A1779" t="s">
        <v>529</v>
      </c>
      <c r="B1779" t="s">
        <v>357</v>
      </c>
      <c r="C1779" t="s">
        <v>66</v>
      </c>
      <c r="D1779" t="s">
        <v>269</v>
      </c>
      <c r="E1779" t="s">
        <v>270</v>
      </c>
      <c r="F1779" t="s">
        <v>271</v>
      </c>
    </row>
    <row r="1780" spans="1:6" x14ac:dyDescent="0.2">
      <c r="A1780" t="s">
        <v>529</v>
      </c>
      <c r="B1780" t="s">
        <v>357</v>
      </c>
      <c r="C1780" t="s">
        <v>66</v>
      </c>
      <c r="D1780" t="s">
        <v>262</v>
      </c>
      <c r="E1780" t="s">
        <v>263</v>
      </c>
      <c r="F1780" t="s">
        <v>261</v>
      </c>
    </row>
    <row r="1781" spans="1:6" x14ac:dyDescent="0.2">
      <c r="A1781" t="s">
        <v>529</v>
      </c>
      <c r="B1781" t="s">
        <v>357</v>
      </c>
      <c r="C1781" t="s">
        <v>66</v>
      </c>
      <c r="D1781" t="s">
        <v>264</v>
      </c>
      <c r="E1781" t="s">
        <v>265</v>
      </c>
      <c r="F1781" t="s">
        <v>266</v>
      </c>
    </row>
    <row r="1782" spans="1:6" x14ac:dyDescent="0.2">
      <c r="A1782" t="s">
        <v>529</v>
      </c>
      <c r="B1782" t="s">
        <v>357</v>
      </c>
      <c r="C1782" t="s">
        <v>50</v>
      </c>
      <c r="D1782" t="s">
        <v>130</v>
      </c>
      <c r="E1782" t="s">
        <v>131</v>
      </c>
      <c r="F1782" t="s">
        <v>78</v>
      </c>
    </row>
    <row r="1783" spans="1:6" x14ac:dyDescent="0.2">
      <c r="A1783" t="s">
        <v>529</v>
      </c>
      <c r="B1783" t="s">
        <v>357</v>
      </c>
      <c r="C1783" t="s">
        <v>50</v>
      </c>
      <c r="D1783" t="s">
        <v>135</v>
      </c>
      <c r="E1783" t="s">
        <v>136</v>
      </c>
      <c r="F1783" t="s">
        <v>78</v>
      </c>
    </row>
    <row r="1784" spans="1:6" x14ac:dyDescent="0.2">
      <c r="A1784" t="s">
        <v>529</v>
      </c>
      <c r="B1784" t="s">
        <v>357</v>
      </c>
      <c r="C1784" t="s">
        <v>62</v>
      </c>
      <c r="D1784" t="s">
        <v>243</v>
      </c>
      <c r="E1784" t="s">
        <v>244</v>
      </c>
      <c r="F1784" t="s">
        <v>245</v>
      </c>
    </row>
    <row r="1785" spans="1:6" x14ac:dyDescent="0.2">
      <c r="A1785" t="s">
        <v>529</v>
      </c>
      <c r="B1785" t="s">
        <v>357</v>
      </c>
      <c r="C1785" t="s">
        <v>62</v>
      </c>
      <c r="D1785" t="s">
        <v>233</v>
      </c>
      <c r="E1785" t="s">
        <v>234</v>
      </c>
      <c r="F1785" t="s">
        <v>78</v>
      </c>
    </row>
    <row r="1786" spans="1:6" x14ac:dyDescent="0.2">
      <c r="A1786" t="s">
        <v>530</v>
      </c>
      <c r="B1786" t="s">
        <v>347</v>
      </c>
      <c r="C1786" t="s">
        <v>58</v>
      </c>
      <c r="D1786" t="s">
        <v>207</v>
      </c>
      <c r="E1786" t="s">
        <v>208</v>
      </c>
      <c r="F1786" t="s">
        <v>209</v>
      </c>
    </row>
    <row r="1787" spans="1:6" x14ac:dyDescent="0.2">
      <c r="A1787" t="s">
        <v>530</v>
      </c>
      <c r="B1787" t="s">
        <v>347</v>
      </c>
      <c r="C1787" t="s">
        <v>54</v>
      </c>
      <c r="D1787" t="s">
        <v>161</v>
      </c>
      <c r="E1787" t="s">
        <v>162</v>
      </c>
      <c r="F1787" t="s">
        <v>163</v>
      </c>
    </row>
    <row r="1788" spans="1:6" x14ac:dyDescent="0.2">
      <c r="A1788" t="s">
        <v>530</v>
      </c>
      <c r="B1788" t="s">
        <v>347</v>
      </c>
      <c r="C1788" t="s">
        <v>50</v>
      </c>
      <c r="D1788" t="s">
        <v>132</v>
      </c>
      <c r="E1788" t="s">
        <v>133</v>
      </c>
      <c r="F1788" t="s">
        <v>134</v>
      </c>
    </row>
    <row r="1789" spans="1:6" x14ac:dyDescent="0.2">
      <c r="A1789" t="s">
        <v>530</v>
      </c>
      <c r="B1789" t="s">
        <v>347</v>
      </c>
      <c r="C1789" t="s">
        <v>50</v>
      </c>
      <c r="D1789" t="s">
        <v>127</v>
      </c>
      <c r="E1789" t="s">
        <v>128</v>
      </c>
      <c r="F1789" t="s">
        <v>129</v>
      </c>
    </row>
    <row r="1790" spans="1:6" x14ac:dyDescent="0.2">
      <c r="A1790" t="s">
        <v>530</v>
      </c>
      <c r="B1790" t="s">
        <v>347</v>
      </c>
      <c r="C1790" t="s">
        <v>50</v>
      </c>
      <c r="D1790" t="s">
        <v>122</v>
      </c>
      <c r="E1790" t="s">
        <v>123</v>
      </c>
      <c r="F1790" t="s">
        <v>124</v>
      </c>
    </row>
    <row r="1791" spans="1:6" x14ac:dyDescent="0.2">
      <c r="A1791" t="s">
        <v>530</v>
      </c>
      <c r="B1791" t="s">
        <v>347</v>
      </c>
      <c r="C1791" t="s">
        <v>56</v>
      </c>
      <c r="D1791" t="s">
        <v>191</v>
      </c>
      <c r="E1791" t="s">
        <v>192</v>
      </c>
      <c r="F1791" t="s">
        <v>182</v>
      </c>
    </row>
    <row r="1792" spans="1:6" x14ac:dyDescent="0.2">
      <c r="A1792" t="s">
        <v>530</v>
      </c>
      <c r="B1792" t="s">
        <v>347</v>
      </c>
      <c r="C1792" t="s">
        <v>56</v>
      </c>
      <c r="D1792" t="s">
        <v>188</v>
      </c>
      <c r="E1792" t="s">
        <v>189</v>
      </c>
      <c r="F1792" t="s">
        <v>190</v>
      </c>
    </row>
    <row r="1793" spans="1:6" x14ac:dyDescent="0.2">
      <c r="A1793" t="s">
        <v>530</v>
      </c>
      <c r="B1793" t="s">
        <v>347</v>
      </c>
      <c r="C1793" t="s">
        <v>66</v>
      </c>
      <c r="D1793" t="s">
        <v>262</v>
      </c>
      <c r="E1793" t="s">
        <v>263</v>
      </c>
      <c r="F1793" t="s">
        <v>261</v>
      </c>
    </row>
    <row r="1794" spans="1:6" x14ac:dyDescent="0.2">
      <c r="A1794" t="s">
        <v>530</v>
      </c>
      <c r="B1794" t="s">
        <v>347</v>
      </c>
      <c r="C1794" t="s">
        <v>66</v>
      </c>
      <c r="D1794" t="s">
        <v>272</v>
      </c>
      <c r="E1794" t="s">
        <v>273</v>
      </c>
      <c r="F1794" t="s">
        <v>274</v>
      </c>
    </row>
    <row r="1795" spans="1:6" x14ac:dyDescent="0.2">
      <c r="A1795" t="s">
        <v>530</v>
      </c>
      <c r="B1795" t="s">
        <v>347</v>
      </c>
      <c r="C1795" t="s">
        <v>66</v>
      </c>
      <c r="D1795" t="s">
        <v>264</v>
      </c>
      <c r="E1795" t="s">
        <v>265</v>
      </c>
      <c r="F1795" t="s">
        <v>266</v>
      </c>
    </row>
    <row r="1796" spans="1:6" x14ac:dyDescent="0.2">
      <c r="A1796" t="s">
        <v>531</v>
      </c>
      <c r="B1796" t="s">
        <v>333</v>
      </c>
      <c r="C1796" t="s">
        <v>46</v>
      </c>
      <c r="D1796" t="s">
        <v>79</v>
      </c>
      <c r="E1796" t="s">
        <v>80</v>
      </c>
      <c r="F1796" t="s">
        <v>81</v>
      </c>
    </row>
    <row r="1797" spans="1:6" x14ac:dyDescent="0.2">
      <c r="A1797" t="s">
        <v>531</v>
      </c>
      <c r="B1797" t="s">
        <v>333</v>
      </c>
      <c r="C1797" t="s">
        <v>66</v>
      </c>
      <c r="D1797" t="s">
        <v>264</v>
      </c>
      <c r="E1797" t="s">
        <v>265</v>
      </c>
      <c r="F1797" t="s">
        <v>266</v>
      </c>
    </row>
    <row r="1798" spans="1:6" x14ac:dyDescent="0.2">
      <c r="A1798" t="s">
        <v>531</v>
      </c>
      <c r="B1798" t="s">
        <v>333</v>
      </c>
      <c r="C1798" t="s">
        <v>66</v>
      </c>
      <c r="D1798" t="s">
        <v>269</v>
      </c>
      <c r="E1798" t="s">
        <v>270</v>
      </c>
      <c r="F1798" t="s">
        <v>271</v>
      </c>
    </row>
    <row r="1799" spans="1:6" x14ac:dyDescent="0.2">
      <c r="A1799" t="s">
        <v>531</v>
      </c>
      <c r="B1799" t="s">
        <v>333</v>
      </c>
      <c r="C1799" t="s">
        <v>60</v>
      </c>
      <c r="D1799" t="s">
        <v>224</v>
      </c>
      <c r="E1799" t="s">
        <v>225</v>
      </c>
      <c r="F1799" t="s">
        <v>226</v>
      </c>
    </row>
    <row r="1800" spans="1:6" x14ac:dyDescent="0.2">
      <c r="A1800" t="s">
        <v>531</v>
      </c>
      <c r="B1800" t="s">
        <v>333</v>
      </c>
      <c r="C1800" t="s">
        <v>60</v>
      </c>
      <c r="D1800" t="s">
        <v>215</v>
      </c>
      <c r="E1800" t="s">
        <v>216</v>
      </c>
      <c r="F1800" t="s">
        <v>217</v>
      </c>
    </row>
    <row r="1801" spans="1:6" x14ac:dyDescent="0.2">
      <c r="A1801" t="s">
        <v>531</v>
      </c>
      <c r="B1801" t="s">
        <v>333</v>
      </c>
      <c r="C1801" t="s">
        <v>52</v>
      </c>
      <c r="D1801" t="s">
        <v>145</v>
      </c>
      <c r="E1801" t="s">
        <v>146</v>
      </c>
      <c r="F1801" t="s">
        <v>78</v>
      </c>
    </row>
    <row r="1802" spans="1:6" x14ac:dyDescent="0.2">
      <c r="A1802" t="s">
        <v>531</v>
      </c>
      <c r="B1802" t="s">
        <v>333</v>
      </c>
      <c r="C1802" t="s">
        <v>52</v>
      </c>
      <c r="D1802" t="s">
        <v>149</v>
      </c>
      <c r="E1802" t="s">
        <v>150</v>
      </c>
      <c r="F1802" t="s">
        <v>78</v>
      </c>
    </row>
    <row r="1803" spans="1:6" x14ac:dyDescent="0.2">
      <c r="A1803" t="s">
        <v>531</v>
      </c>
      <c r="B1803" t="s">
        <v>333</v>
      </c>
      <c r="C1803" t="s">
        <v>62</v>
      </c>
      <c r="D1803" t="s">
        <v>233</v>
      </c>
      <c r="E1803" t="s">
        <v>234</v>
      </c>
      <c r="F1803" t="s">
        <v>78</v>
      </c>
    </row>
    <row r="1804" spans="1:6" x14ac:dyDescent="0.2">
      <c r="A1804" t="s">
        <v>532</v>
      </c>
      <c r="B1804" t="s">
        <v>388</v>
      </c>
      <c r="C1804" t="s">
        <v>56</v>
      </c>
      <c r="D1804" t="s">
        <v>191</v>
      </c>
      <c r="E1804" t="s">
        <v>192</v>
      </c>
      <c r="F1804" t="s">
        <v>182</v>
      </c>
    </row>
    <row r="1805" spans="1:6" x14ac:dyDescent="0.2">
      <c r="A1805" t="s">
        <v>532</v>
      </c>
      <c r="B1805" t="s">
        <v>388</v>
      </c>
      <c r="C1805" t="s">
        <v>56</v>
      </c>
      <c r="D1805" t="s">
        <v>193</v>
      </c>
      <c r="E1805" t="s">
        <v>194</v>
      </c>
      <c r="F1805" t="s">
        <v>78</v>
      </c>
    </row>
    <row r="1806" spans="1:6" x14ac:dyDescent="0.2">
      <c r="A1806" t="s">
        <v>532</v>
      </c>
      <c r="B1806" t="s">
        <v>388</v>
      </c>
      <c r="C1806" t="s">
        <v>52</v>
      </c>
      <c r="D1806" t="s">
        <v>158</v>
      </c>
      <c r="E1806" t="s">
        <v>159</v>
      </c>
      <c r="F1806" t="s">
        <v>160</v>
      </c>
    </row>
    <row r="1807" spans="1:6" x14ac:dyDescent="0.2">
      <c r="A1807" t="s">
        <v>532</v>
      </c>
      <c r="B1807" t="s">
        <v>388</v>
      </c>
      <c r="C1807" t="s">
        <v>48</v>
      </c>
      <c r="D1807" t="s">
        <v>113</v>
      </c>
      <c r="E1807" t="s">
        <v>114</v>
      </c>
      <c r="F1807" t="s">
        <v>115</v>
      </c>
    </row>
    <row r="1808" spans="1:6" x14ac:dyDescent="0.2">
      <c r="A1808" t="s">
        <v>532</v>
      </c>
      <c r="B1808" t="s">
        <v>388</v>
      </c>
      <c r="C1808" t="s">
        <v>48</v>
      </c>
      <c r="D1808" t="s">
        <v>116</v>
      </c>
      <c r="E1808" t="s">
        <v>117</v>
      </c>
      <c r="F1808" t="s">
        <v>118</v>
      </c>
    </row>
    <row r="1809" spans="1:6" x14ac:dyDescent="0.2">
      <c r="A1809" t="s">
        <v>532</v>
      </c>
      <c r="B1809" t="s">
        <v>388</v>
      </c>
      <c r="C1809" t="s">
        <v>62</v>
      </c>
      <c r="D1809" t="s">
        <v>238</v>
      </c>
      <c r="E1809" t="s">
        <v>239</v>
      </c>
      <c r="F1809" t="s">
        <v>78</v>
      </c>
    </row>
    <row r="1810" spans="1:6" x14ac:dyDescent="0.2">
      <c r="A1810" t="s">
        <v>532</v>
      </c>
      <c r="B1810" t="s">
        <v>388</v>
      </c>
      <c r="C1810" t="s">
        <v>68</v>
      </c>
      <c r="D1810" t="s">
        <v>277</v>
      </c>
      <c r="E1810" t="s">
        <v>278</v>
      </c>
      <c r="F1810" t="s">
        <v>78</v>
      </c>
    </row>
    <row r="1811" spans="1:6" x14ac:dyDescent="0.2">
      <c r="A1811" t="s">
        <v>532</v>
      </c>
      <c r="B1811" t="s">
        <v>388</v>
      </c>
      <c r="C1811" t="s">
        <v>68</v>
      </c>
      <c r="D1811" t="s">
        <v>279</v>
      </c>
      <c r="E1811" t="s">
        <v>280</v>
      </c>
      <c r="F1811" t="s">
        <v>281</v>
      </c>
    </row>
    <row r="1812" spans="1:6" x14ac:dyDescent="0.2">
      <c r="A1812" t="s">
        <v>533</v>
      </c>
      <c r="B1812" t="s">
        <v>349</v>
      </c>
      <c r="C1812" t="s">
        <v>46</v>
      </c>
      <c r="D1812" t="s">
        <v>79</v>
      </c>
      <c r="E1812" t="s">
        <v>80</v>
      </c>
      <c r="F1812" t="s">
        <v>81</v>
      </c>
    </row>
    <row r="1813" spans="1:6" x14ac:dyDescent="0.2">
      <c r="A1813" t="s">
        <v>533</v>
      </c>
      <c r="B1813" t="s">
        <v>349</v>
      </c>
      <c r="C1813" t="s">
        <v>46</v>
      </c>
      <c r="D1813" t="s">
        <v>90</v>
      </c>
      <c r="E1813" t="s">
        <v>91</v>
      </c>
      <c r="F1813" t="s">
        <v>78</v>
      </c>
    </row>
    <row r="1814" spans="1:6" x14ac:dyDescent="0.2">
      <c r="A1814" t="s">
        <v>533</v>
      </c>
      <c r="B1814" t="s">
        <v>349</v>
      </c>
      <c r="C1814" t="s">
        <v>60</v>
      </c>
      <c r="D1814" t="s">
        <v>230</v>
      </c>
      <c r="E1814" t="s">
        <v>231</v>
      </c>
      <c r="F1814" t="s">
        <v>232</v>
      </c>
    </row>
    <row r="1815" spans="1:6" x14ac:dyDescent="0.2">
      <c r="A1815" t="s">
        <v>533</v>
      </c>
      <c r="B1815" t="s">
        <v>349</v>
      </c>
      <c r="C1815" t="s">
        <v>60</v>
      </c>
      <c r="D1815" t="s">
        <v>218</v>
      </c>
      <c r="E1815" t="s">
        <v>219</v>
      </c>
      <c r="F1815" t="s">
        <v>220</v>
      </c>
    </row>
    <row r="1816" spans="1:6" x14ac:dyDescent="0.2">
      <c r="A1816" t="s">
        <v>533</v>
      </c>
      <c r="B1816" t="s">
        <v>349</v>
      </c>
      <c r="C1816" t="s">
        <v>52</v>
      </c>
      <c r="D1816" t="s">
        <v>158</v>
      </c>
      <c r="E1816" t="s">
        <v>159</v>
      </c>
      <c r="F1816" t="s">
        <v>160</v>
      </c>
    </row>
    <row r="1817" spans="1:6" x14ac:dyDescent="0.2">
      <c r="A1817" t="s">
        <v>533</v>
      </c>
      <c r="B1817" t="s">
        <v>349</v>
      </c>
      <c r="C1817" t="s">
        <v>52</v>
      </c>
      <c r="D1817" t="s">
        <v>156</v>
      </c>
      <c r="E1817" t="s">
        <v>157</v>
      </c>
      <c r="F1817" t="s">
        <v>78</v>
      </c>
    </row>
    <row r="1818" spans="1:6" x14ac:dyDescent="0.2">
      <c r="A1818" t="s">
        <v>533</v>
      </c>
      <c r="B1818" t="s">
        <v>349</v>
      </c>
      <c r="C1818" t="s">
        <v>52</v>
      </c>
      <c r="D1818" t="s">
        <v>154</v>
      </c>
      <c r="E1818" t="s">
        <v>155</v>
      </c>
      <c r="F1818" t="s">
        <v>96</v>
      </c>
    </row>
    <row r="1819" spans="1:6" x14ac:dyDescent="0.2">
      <c r="A1819" t="s">
        <v>533</v>
      </c>
      <c r="B1819" t="s">
        <v>349</v>
      </c>
      <c r="C1819" t="s">
        <v>68</v>
      </c>
      <c r="D1819" t="s">
        <v>288</v>
      </c>
      <c r="E1819" t="s">
        <v>289</v>
      </c>
      <c r="F1819" t="s">
        <v>274</v>
      </c>
    </row>
    <row r="1820" spans="1:6" x14ac:dyDescent="0.2">
      <c r="A1820" t="s">
        <v>533</v>
      </c>
      <c r="B1820" t="s">
        <v>349</v>
      </c>
      <c r="C1820" t="s">
        <v>68</v>
      </c>
      <c r="D1820" t="s">
        <v>285</v>
      </c>
      <c r="E1820" t="s">
        <v>286</v>
      </c>
      <c r="F1820" t="s">
        <v>287</v>
      </c>
    </row>
    <row r="1821" spans="1:6" x14ac:dyDescent="0.2">
      <c r="A1821" t="s">
        <v>533</v>
      </c>
      <c r="B1821" t="s">
        <v>349</v>
      </c>
      <c r="C1821" t="s">
        <v>68</v>
      </c>
      <c r="D1821" t="s">
        <v>277</v>
      </c>
      <c r="E1821" t="s">
        <v>278</v>
      </c>
      <c r="F1821" t="s">
        <v>78</v>
      </c>
    </row>
    <row r="1822" spans="1:6" x14ac:dyDescent="0.2">
      <c r="A1822" t="s">
        <v>533</v>
      </c>
      <c r="B1822" t="s">
        <v>349</v>
      </c>
      <c r="C1822" t="s">
        <v>48</v>
      </c>
      <c r="D1822" t="s">
        <v>100</v>
      </c>
      <c r="E1822" t="s">
        <v>101</v>
      </c>
      <c r="F1822" t="s">
        <v>78</v>
      </c>
    </row>
    <row r="1823" spans="1:6" x14ac:dyDescent="0.2">
      <c r="A1823" t="s">
        <v>533</v>
      </c>
      <c r="B1823" t="s">
        <v>349</v>
      </c>
      <c r="C1823" t="s">
        <v>48</v>
      </c>
      <c r="D1823" t="s">
        <v>107</v>
      </c>
      <c r="E1823" t="s">
        <v>108</v>
      </c>
      <c r="F1823" t="s">
        <v>109</v>
      </c>
    </row>
    <row r="1824" spans="1:6" x14ac:dyDescent="0.2">
      <c r="A1824" t="s">
        <v>534</v>
      </c>
      <c r="B1824" t="s">
        <v>315</v>
      </c>
      <c r="C1824" t="s">
        <v>60</v>
      </c>
      <c r="D1824" t="s">
        <v>218</v>
      </c>
      <c r="E1824" t="s">
        <v>219</v>
      </c>
      <c r="F1824" t="s">
        <v>220</v>
      </c>
    </row>
    <row r="1825" spans="1:6" x14ac:dyDescent="0.2">
      <c r="A1825" t="s">
        <v>534</v>
      </c>
      <c r="B1825" t="s">
        <v>315</v>
      </c>
      <c r="C1825" t="s">
        <v>60</v>
      </c>
      <c r="D1825" t="s">
        <v>227</v>
      </c>
      <c r="E1825" t="s">
        <v>228</v>
      </c>
      <c r="F1825" t="s">
        <v>229</v>
      </c>
    </row>
    <row r="1826" spans="1:6" x14ac:dyDescent="0.2">
      <c r="A1826" t="s">
        <v>534</v>
      </c>
      <c r="B1826" t="s">
        <v>315</v>
      </c>
      <c r="C1826" t="s">
        <v>50</v>
      </c>
      <c r="D1826" t="s">
        <v>119</v>
      </c>
      <c r="E1826" t="s">
        <v>120</v>
      </c>
      <c r="F1826" t="s">
        <v>121</v>
      </c>
    </row>
    <row r="1827" spans="1:6" x14ac:dyDescent="0.2">
      <c r="A1827" t="s">
        <v>534</v>
      </c>
      <c r="B1827" t="s">
        <v>315</v>
      </c>
      <c r="C1827" t="s">
        <v>62</v>
      </c>
      <c r="D1827" t="s">
        <v>240</v>
      </c>
      <c r="E1827" t="s">
        <v>241</v>
      </c>
      <c r="F1827" t="s">
        <v>242</v>
      </c>
    </row>
    <row r="1828" spans="1:6" x14ac:dyDescent="0.2">
      <c r="A1828" t="s">
        <v>534</v>
      </c>
      <c r="B1828" t="s">
        <v>315</v>
      </c>
      <c r="C1828" t="s">
        <v>52</v>
      </c>
      <c r="D1828" t="s">
        <v>154</v>
      </c>
      <c r="E1828" t="s">
        <v>155</v>
      </c>
      <c r="F1828" t="s">
        <v>96</v>
      </c>
    </row>
    <row r="1829" spans="1:6" x14ac:dyDescent="0.2">
      <c r="A1829" t="s">
        <v>534</v>
      </c>
      <c r="B1829" t="s">
        <v>315</v>
      </c>
      <c r="C1829" t="s">
        <v>52</v>
      </c>
      <c r="D1829" t="s">
        <v>149</v>
      </c>
      <c r="E1829" t="s">
        <v>150</v>
      </c>
      <c r="F1829" t="s">
        <v>78</v>
      </c>
    </row>
    <row r="1830" spans="1:6" x14ac:dyDescent="0.2">
      <c r="A1830" t="s">
        <v>534</v>
      </c>
      <c r="B1830" t="s">
        <v>315</v>
      </c>
      <c r="C1830" t="s">
        <v>56</v>
      </c>
      <c r="D1830" t="s">
        <v>188</v>
      </c>
      <c r="E1830" t="s">
        <v>189</v>
      </c>
      <c r="F1830" t="s">
        <v>190</v>
      </c>
    </row>
    <row r="1831" spans="1:6" x14ac:dyDescent="0.2">
      <c r="A1831" t="s">
        <v>534</v>
      </c>
      <c r="B1831" t="s">
        <v>315</v>
      </c>
      <c r="C1831" t="s">
        <v>56</v>
      </c>
      <c r="D1831" t="s">
        <v>193</v>
      </c>
      <c r="E1831" t="s">
        <v>194</v>
      </c>
      <c r="F1831" t="s">
        <v>78</v>
      </c>
    </row>
    <row r="1832" spans="1:6" x14ac:dyDescent="0.2">
      <c r="A1832" t="s">
        <v>535</v>
      </c>
      <c r="B1832" t="s">
        <v>436</v>
      </c>
      <c r="C1832" t="s">
        <v>52</v>
      </c>
      <c r="D1832" t="s">
        <v>154</v>
      </c>
      <c r="E1832" t="s">
        <v>155</v>
      </c>
      <c r="F1832" t="s">
        <v>96</v>
      </c>
    </row>
    <row r="1833" spans="1:6" x14ac:dyDescent="0.2">
      <c r="A1833" t="s">
        <v>535</v>
      </c>
      <c r="B1833" t="s">
        <v>436</v>
      </c>
      <c r="C1833" t="s">
        <v>52</v>
      </c>
      <c r="D1833" t="s">
        <v>158</v>
      </c>
      <c r="E1833" t="s">
        <v>159</v>
      </c>
      <c r="F1833" t="s">
        <v>160</v>
      </c>
    </row>
    <row r="1834" spans="1:6" x14ac:dyDescent="0.2">
      <c r="A1834" t="s">
        <v>535</v>
      </c>
      <c r="B1834" t="s">
        <v>436</v>
      </c>
      <c r="C1834" t="s">
        <v>64</v>
      </c>
      <c r="D1834" t="s">
        <v>256</v>
      </c>
      <c r="E1834" t="s">
        <v>257</v>
      </c>
      <c r="F1834" t="s">
        <v>258</v>
      </c>
    </row>
    <row r="1835" spans="1:6" x14ac:dyDescent="0.2">
      <c r="A1835" t="s">
        <v>535</v>
      </c>
      <c r="B1835" t="s">
        <v>436</v>
      </c>
      <c r="C1835" t="s">
        <v>64</v>
      </c>
      <c r="D1835" t="s">
        <v>249</v>
      </c>
      <c r="E1835" t="s">
        <v>250</v>
      </c>
      <c r="F1835" t="s">
        <v>251</v>
      </c>
    </row>
    <row r="1836" spans="1:6" x14ac:dyDescent="0.2">
      <c r="A1836" t="s">
        <v>535</v>
      </c>
      <c r="B1836" t="s">
        <v>436</v>
      </c>
      <c r="C1836" t="s">
        <v>64</v>
      </c>
      <c r="D1836" t="s">
        <v>254</v>
      </c>
      <c r="E1836" t="s">
        <v>255</v>
      </c>
      <c r="F1836" t="s">
        <v>78</v>
      </c>
    </row>
    <row r="1837" spans="1:6" x14ac:dyDescent="0.2">
      <c r="A1837" t="s">
        <v>535</v>
      </c>
      <c r="B1837" t="s">
        <v>436</v>
      </c>
      <c r="C1837" t="s">
        <v>56</v>
      </c>
      <c r="D1837" t="s">
        <v>183</v>
      </c>
      <c r="E1837" t="s">
        <v>184</v>
      </c>
      <c r="F1837" t="s">
        <v>182</v>
      </c>
    </row>
    <row r="1838" spans="1:6" x14ac:dyDescent="0.2">
      <c r="A1838" t="s">
        <v>535</v>
      </c>
      <c r="B1838" t="s">
        <v>436</v>
      </c>
      <c r="C1838" t="s">
        <v>56</v>
      </c>
      <c r="D1838" t="s">
        <v>180</v>
      </c>
      <c r="E1838" t="s">
        <v>181</v>
      </c>
      <c r="F1838" t="s">
        <v>182</v>
      </c>
    </row>
    <row r="1839" spans="1:6" x14ac:dyDescent="0.2">
      <c r="A1839" t="s">
        <v>535</v>
      </c>
      <c r="B1839" t="s">
        <v>436</v>
      </c>
      <c r="C1839" t="s">
        <v>62</v>
      </c>
      <c r="D1839" t="s">
        <v>233</v>
      </c>
      <c r="E1839" t="s">
        <v>234</v>
      </c>
      <c r="F1839" t="s">
        <v>78</v>
      </c>
    </row>
    <row r="1840" spans="1:6" x14ac:dyDescent="0.2">
      <c r="A1840" t="s">
        <v>535</v>
      </c>
      <c r="B1840" t="s">
        <v>436</v>
      </c>
      <c r="C1840" t="s">
        <v>58</v>
      </c>
      <c r="D1840" t="s">
        <v>212</v>
      </c>
      <c r="E1840" t="s">
        <v>213</v>
      </c>
      <c r="F1840" t="s">
        <v>214</v>
      </c>
    </row>
    <row r="1841" spans="1:6" x14ac:dyDescent="0.2">
      <c r="A1841" t="s">
        <v>535</v>
      </c>
      <c r="B1841" t="s">
        <v>436</v>
      </c>
      <c r="C1841" t="s">
        <v>58</v>
      </c>
      <c r="D1841" t="s">
        <v>201</v>
      </c>
      <c r="E1841" t="s">
        <v>202</v>
      </c>
      <c r="F1841" t="s">
        <v>203</v>
      </c>
    </row>
    <row r="1842" spans="1:6" x14ac:dyDescent="0.2">
      <c r="A1842" t="s">
        <v>536</v>
      </c>
      <c r="B1842" t="s">
        <v>323</v>
      </c>
      <c r="C1842" t="s">
        <v>64</v>
      </c>
      <c r="D1842" t="s">
        <v>252</v>
      </c>
      <c r="E1842" t="s">
        <v>253</v>
      </c>
      <c r="F1842" t="s">
        <v>78</v>
      </c>
    </row>
    <row r="1843" spans="1:6" x14ac:dyDescent="0.2">
      <c r="A1843" t="s">
        <v>536</v>
      </c>
      <c r="B1843" t="s">
        <v>323</v>
      </c>
      <c r="C1843" t="s">
        <v>58</v>
      </c>
      <c r="D1843" t="s">
        <v>212</v>
      </c>
      <c r="E1843" t="s">
        <v>213</v>
      </c>
      <c r="F1843" t="s">
        <v>214</v>
      </c>
    </row>
    <row r="1844" spans="1:6" x14ac:dyDescent="0.2">
      <c r="A1844" t="s">
        <v>536</v>
      </c>
      <c r="B1844" t="s">
        <v>323</v>
      </c>
      <c r="C1844" t="s">
        <v>58</v>
      </c>
      <c r="D1844" t="s">
        <v>207</v>
      </c>
      <c r="E1844" t="s">
        <v>208</v>
      </c>
      <c r="F1844" t="s">
        <v>209</v>
      </c>
    </row>
    <row r="1845" spans="1:6" x14ac:dyDescent="0.2">
      <c r="A1845" t="s">
        <v>536</v>
      </c>
      <c r="B1845" t="s">
        <v>323</v>
      </c>
      <c r="C1845" t="s">
        <v>60</v>
      </c>
      <c r="D1845" t="s">
        <v>227</v>
      </c>
      <c r="E1845" t="s">
        <v>228</v>
      </c>
      <c r="F1845" t="s">
        <v>229</v>
      </c>
    </row>
    <row r="1846" spans="1:6" x14ac:dyDescent="0.2">
      <c r="A1846" t="s">
        <v>536</v>
      </c>
      <c r="B1846" t="s">
        <v>323</v>
      </c>
      <c r="C1846" t="s">
        <v>68</v>
      </c>
      <c r="D1846" t="s">
        <v>279</v>
      </c>
      <c r="E1846" t="s">
        <v>280</v>
      </c>
      <c r="F1846" t="s">
        <v>281</v>
      </c>
    </row>
    <row r="1847" spans="1:6" x14ac:dyDescent="0.2">
      <c r="A1847" t="s">
        <v>536</v>
      </c>
      <c r="B1847" t="s">
        <v>323</v>
      </c>
      <c r="C1847" t="s">
        <v>68</v>
      </c>
      <c r="D1847" t="s">
        <v>282</v>
      </c>
      <c r="E1847" t="s">
        <v>283</v>
      </c>
      <c r="F1847" t="s">
        <v>284</v>
      </c>
    </row>
    <row r="1848" spans="1:6" x14ac:dyDescent="0.2">
      <c r="A1848" t="s">
        <v>536</v>
      </c>
      <c r="B1848" t="s">
        <v>323</v>
      </c>
      <c r="C1848" t="s">
        <v>68</v>
      </c>
      <c r="D1848" t="s">
        <v>285</v>
      </c>
      <c r="E1848" t="s">
        <v>286</v>
      </c>
      <c r="F1848" t="s">
        <v>287</v>
      </c>
    </row>
    <row r="1849" spans="1:6" x14ac:dyDescent="0.2">
      <c r="A1849" t="s">
        <v>536</v>
      </c>
      <c r="B1849" t="s">
        <v>323</v>
      </c>
      <c r="C1849" t="s">
        <v>54</v>
      </c>
      <c r="D1849" t="s">
        <v>170</v>
      </c>
      <c r="E1849" t="s">
        <v>171</v>
      </c>
      <c r="F1849" t="s">
        <v>172</v>
      </c>
    </row>
    <row r="1850" spans="1:6" x14ac:dyDescent="0.2">
      <c r="A1850" t="s">
        <v>536</v>
      </c>
      <c r="B1850" t="s">
        <v>323</v>
      </c>
      <c r="C1850" t="s">
        <v>54</v>
      </c>
      <c r="D1850" t="s">
        <v>167</v>
      </c>
      <c r="E1850" t="s">
        <v>168</v>
      </c>
      <c r="F1850" t="s">
        <v>169</v>
      </c>
    </row>
    <row r="1851" spans="1:6" x14ac:dyDescent="0.2">
      <c r="A1851" t="s">
        <v>536</v>
      </c>
      <c r="B1851" t="s">
        <v>323</v>
      </c>
      <c r="C1851" t="s">
        <v>54</v>
      </c>
      <c r="D1851" t="s">
        <v>164</v>
      </c>
      <c r="E1851" t="s">
        <v>165</v>
      </c>
      <c r="F1851" t="s">
        <v>166</v>
      </c>
    </row>
    <row r="1852" spans="1:6" x14ac:dyDescent="0.2">
      <c r="A1852" t="s">
        <v>537</v>
      </c>
      <c r="B1852" t="s">
        <v>362</v>
      </c>
      <c r="C1852" t="s">
        <v>58</v>
      </c>
      <c r="D1852" t="s">
        <v>212</v>
      </c>
      <c r="E1852" t="s">
        <v>213</v>
      </c>
      <c r="F1852" t="s">
        <v>214</v>
      </c>
    </row>
    <row r="1853" spans="1:6" x14ac:dyDescent="0.2">
      <c r="A1853" t="s">
        <v>537</v>
      </c>
      <c r="B1853" t="s">
        <v>362</v>
      </c>
      <c r="C1853" t="s">
        <v>56</v>
      </c>
      <c r="D1853" t="s">
        <v>180</v>
      </c>
      <c r="E1853" t="s">
        <v>181</v>
      </c>
      <c r="F1853" t="s">
        <v>182</v>
      </c>
    </row>
    <row r="1854" spans="1:6" x14ac:dyDescent="0.2">
      <c r="A1854" t="s">
        <v>537</v>
      </c>
      <c r="B1854" t="s">
        <v>362</v>
      </c>
      <c r="C1854" t="s">
        <v>56</v>
      </c>
      <c r="D1854" t="s">
        <v>185</v>
      </c>
      <c r="E1854" t="s">
        <v>186</v>
      </c>
      <c r="F1854" t="s">
        <v>187</v>
      </c>
    </row>
    <row r="1855" spans="1:6" x14ac:dyDescent="0.2">
      <c r="A1855" t="s">
        <v>537</v>
      </c>
      <c r="B1855" t="s">
        <v>362</v>
      </c>
      <c r="C1855" t="s">
        <v>64</v>
      </c>
      <c r="D1855" t="s">
        <v>256</v>
      </c>
      <c r="E1855" t="s">
        <v>257</v>
      </c>
      <c r="F1855" t="s">
        <v>258</v>
      </c>
    </row>
    <row r="1856" spans="1:6" x14ac:dyDescent="0.2">
      <c r="A1856" t="s">
        <v>537</v>
      </c>
      <c r="B1856" t="s">
        <v>362</v>
      </c>
      <c r="C1856" t="s">
        <v>68</v>
      </c>
      <c r="D1856" t="s">
        <v>277</v>
      </c>
      <c r="E1856" t="s">
        <v>278</v>
      </c>
      <c r="F1856" t="s">
        <v>78</v>
      </c>
    </row>
    <row r="1857" spans="1:6" x14ac:dyDescent="0.2">
      <c r="A1857" t="s">
        <v>537</v>
      </c>
      <c r="B1857" t="s">
        <v>362</v>
      </c>
      <c r="C1857" t="s">
        <v>68</v>
      </c>
      <c r="D1857" t="s">
        <v>279</v>
      </c>
      <c r="E1857" t="s">
        <v>280</v>
      </c>
      <c r="F1857" t="s">
        <v>281</v>
      </c>
    </row>
    <row r="1858" spans="1:6" x14ac:dyDescent="0.2">
      <c r="A1858" t="s">
        <v>537</v>
      </c>
      <c r="B1858" t="s">
        <v>362</v>
      </c>
      <c r="C1858" t="s">
        <v>54</v>
      </c>
      <c r="D1858" t="s">
        <v>178</v>
      </c>
      <c r="E1858" t="s">
        <v>179</v>
      </c>
      <c r="F1858" t="s">
        <v>96</v>
      </c>
    </row>
    <row r="1859" spans="1:6" x14ac:dyDescent="0.2">
      <c r="A1859" t="s">
        <v>537</v>
      </c>
      <c r="B1859" t="s">
        <v>362</v>
      </c>
      <c r="C1859" t="s">
        <v>54</v>
      </c>
      <c r="D1859" t="s">
        <v>164</v>
      </c>
      <c r="E1859" t="s">
        <v>165</v>
      </c>
      <c r="F1859" t="s">
        <v>166</v>
      </c>
    </row>
    <row r="1860" spans="1:6" x14ac:dyDescent="0.2">
      <c r="A1860" t="s">
        <v>537</v>
      </c>
      <c r="B1860" t="s">
        <v>362</v>
      </c>
      <c r="C1860" t="s">
        <v>54</v>
      </c>
      <c r="D1860" t="s">
        <v>173</v>
      </c>
      <c r="E1860" t="s">
        <v>174</v>
      </c>
      <c r="F1860" t="s">
        <v>175</v>
      </c>
    </row>
    <row r="1861" spans="1:6" x14ac:dyDescent="0.2">
      <c r="A1861" t="s">
        <v>538</v>
      </c>
      <c r="B1861" t="s">
        <v>400</v>
      </c>
      <c r="C1861" t="s">
        <v>46</v>
      </c>
      <c r="D1861" t="s">
        <v>94</v>
      </c>
      <c r="E1861" t="s">
        <v>95</v>
      </c>
      <c r="F1861" t="s">
        <v>96</v>
      </c>
    </row>
    <row r="1862" spans="1:6" x14ac:dyDescent="0.2">
      <c r="A1862" t="s">
        <v>538</v>
      </c>
      <c r="B1862" t="s">
        <v>400</v>
      </c>
      <c r="C1862" t="s">
        <v>56</v>
      </c>
      <c r="D1862" t="s">
        <v>180</v>
      </c>
      <c r="E1862" t="s">
        <v>181</v>
      </c>
      <c r="F1862" t="s">
        <v>182</v>
      </c>
    </row>
    <row r="1863" spans="1:6" x14ac:dyDescent="0.2">
      <c r="A1863" t="s">
        <v>538</v>
      </c>
      <c r="B1863" t="s">
        <v>400</v>
      </c>
      <c r="C1863" t="s">
        <v>50</v>
      </c>
      <c r="D1863" t="s">
        <v>139</v>
      </c>
      <c r="E1863" t="s">
        <v>140</v>
      </c>
      <c r="F1863" t="s">
        <v>141</v>
      </c>
    </row>
    <row r="1864" spans="1:6" x14ac:dyDescent="0.2">
      <c r="A1864" t="s">
        <v>538</v>
      </c>
      <c r="B1864" t="s">
        <v>400</v>
      </c>
      <c r="C1864" t="s">
        <v>50</v>
      </c>
      <c r="D1864" t="s">
        <v>122</v>
      </c>
      <c r="E1864" t="s">
        <v>123</v>
      </c>
      <c r="F1864" t="s">
        <v>124</v>
      </c>
    </row>
    <row r="1865" spans="1:6" x14ac:dyDescent="0.2">
      <c r="A1865" t="s">
        <v>538</v>
      </c>
      <c r="B1865" t="s">
        <v>400</v>
      </c>
      <c r="C1865" t="s">
        <v>62</v>
      </c>
      <c r="D1865" t="s">
        <v>233</v>
      </c>
      <c r="E1865" t="s">
        <v>234</v>
      </c>
      <c r="F1865" t="s">
        <v>78</v>
      </c>
    </row>
    <row r="1866" spans="1:6" x14ac:dyDescent="0.2">
      <c r="A1866" t="s">
        <v>538</v>
      </c>
      <c r="B1866" t="s">
        <v>400</v>
      </c>
      <c r="C1866" t="s">
        <v>66</v>
      </c>
      <c r="D1866" t="s">
        <v>272</v>
      </c>
      <c r="E1866" t="s">
        <v>273</v>
      </c>
      <c r="F1866" t="s">
        <v>274</v>
      </c>
    </row>
    <row r="1867" spans="1:6" x14ac:dyDescent="0.2">
      <c r="A1867" t="s">
        <v>538</v>
      </c>
      <c r="B1867" t="s">
        <v>400</v>
      </c>
      <c r="C1867" t="s">
        <v>66</v>
      </c>
      <c r="D1867" t="s">
        <v>267</v>
      </c>
      <c r="E1867" t="s">
        <v>268</v>
      </c>
      <c r="F1867" t="s">
        <v>78</v>
      </c>
    </row>
    <row r="1868" spans="1:6" x14ac:dyDescent="0.2">
      <c r="A1868" t="s">
        <v>539</v>
      </c>
      <c r="B1868" t="s">
        <v>311</v>
      </c>
      <c r="C1868" t="s">
        <v>64</v>
      </c>
      <c r="D1868" t="s">
        <v>252</v>
      </c>
      <c r="E1868" t="s">
        <v>253</v>
      </c>
      <c r="F1868" t="s">
        <v>78</v>
      </c>
    </row>
    <row r="1869" spans="1:6" x14ac:dyDescent="0.2">
      <c r="A1869" t="s">
        <v>539</v>
      </c>
      <c r="B1869" t="s">
        <v>311</v>
      </c>
      <c r="C1869" t="s">
        <v>64</v>
      </c>
      <c r="D1869" t="s">
        <v>254</v>
      </c>
      <c r="E1869" t="s">
        <v>255</v>
      </c>
      <c r="F1869" t="s">
        <v>78</v>
      </c>
    </row>
    <row r="1870" spans="1:6" x14ac:dyDescent="0.2">
      <c r="A1870" t="s">
        <v>539</v>
      </c>
      <c r="B1870" t="s">
        <v>311</v>
      </c>
      <c r="C1870" t="s">
        <v>54</v>
      </c>
      <c r="D1870" t="s">
        <v>164</v>
      </c>
      <c r="E1870" t="s">
        <v>165</v>
      </c>
      <c r="F1870" t="s">
        <v>166</v>
      </c>
    </row>
    <row r="1871" spans="1:6" x14ac:dyDescent="0.2">
      <c r="A1871" t="s">
        <v>539</v>
      </c>
      <c r="B1871" t="s">
        <v>311</v>
      </c>
      <c r="C1871" t="s">
        <v>54</v>
      </c>
      <c r="D1871" t="s">
        <v>173</v>
      </c>
      <c r="E1871" t="s">
        <v>174</v>
      </c>
      <c r="F1871" t="s">
        <v>175</v>
      </c>
    </row>
    <row r="1872" spans="1:6" x14ac:dyDescent="0.2">
      <c r="A1872" t="s">
        <v>539</v>
      </c>
      <c r="B1872" t="s">
        <v>311</v>
      </c>
      <c r="C1872" t="s">
        <v>50</v>
      </c>
      <c r="D1872" t="s">
        <v>122</v>
      </c>
      <c r="E1872" t="s">
        <v>123</v>
      </c>
      <c r="F1872" t="s">
        <v>124</v>
      </c>
    </row>
    <row r="1873" spans="1:6" x14ac:dyDescent="0.2">
      <c r="A1873" t="s">
        <v>539</v>
      </c>
      <c r="B1873" t="s">
        <v>311</v>
      </c>
      <c r="C1873" t="s">
        <v>52</v>
      </c>
      <c r="D1873" t="s">
        <v>154</v>
      </c>
      <c r="E1873" t="s">
        <v>155</v>
      </c>
      <c r="F1873" t="s">
        <v>96</v>
      </c>
    </row>
    <row r="1874" spans="1:6" x14ac:dyDescent="0.2">
      <c r="A1874" t="s">
        <v>539</v>
      </c>
      <c r="B1874" t="s">
        <v>311</v>
      </c>
      <c r="C1874" t="s">
        <v>52</v>
      </c>
      <c r="D1874" t="s">
        <v>145</v>
      </c>
      <c r="E1874" t="s">
        <v>146</v>
      </c>
      <c r="F1874" t="s">
        <v>78</v>
      </c>
    </row>
    <row r="1875" spans="1:6" x14ac:dyDescent="0.2">
      <c r="A1875" t="s">
        <v>539</v>
      </c>
      <c r="B1875" t="s">
        <v>311</v>
      </c>
      <c r="C1875" t="s">
        <v>48</v>
      </c>
      <c r="D1875" t="s">
        <v>110</v>
      </c>
      <c r="E1875" t="s">
        <v>111</v>
      </c>
      <c r="F1875" t="s">
        <v>112</v>
      </c>
    </row>
    <row r="1876" spans="1:6" x14ac:dyDescent="0.2">
      <c r="A1876" t="s">
        <v>539</v>
      </c>
      <c r="B1876" t="s">
        <v>311</v>
      </c>
      <c r="C1876" t="s">
        <v>48</v>
      </c>
      <c r="D1876" t="s">
        <v>104</v>
      </c>
      <c r="E1876" t="s">
        <v>105</v>
      </c>
      <c r="F1876" t="s">
        <v>106</v>
      </c>
    </row>
    <row r="1877" spans="1:6" x14ac:dyDescent="0.2">
      <c r="A1877" t="s">
        <v>540</v>
      </c>
      <c r="B1877" t="s">
        <v>388</v>
      </c>
      <c r="C1877" t="s">
        <v>60</v>
      </c>
      <c r="D1877" t="s">
        <v>218</v>
      </c>
      <c r="E1877" t="s">
        <v>219</v>
      </c>
      <c r="F1877" t="s">
        <v>220</v>
      </c>
    </row>
    <row r="1878" spans="1:6" x14ac:dyDescent="0.2">
      <c r="A1878" t="s">
        <v>540</v>
      </c>
      <c r="B1878" t="s">
        <v>388</v>
      </c>
      <c r="C1878" t="s">
        <v>60</v>
      </c>
      <c r="D1878" t="s">
        <v>215</v>
      </c>
      <c r="E1878" t="s">
        <v>216</v>
      </c>
      <c r="F1878" t="s">
        <v>217</v>
      </c>
    </row>
    <row r="1879" spans="1:6" x14ac:dyDescent="0.2">
      <c r="A1879" t="s">
        <v>540</v>
      </c>
      <c r="B1879" t="s">
        <v>388</v>
      </c>
      <c r="C1879" t="s">
        <v>60</v>
      </c>
      <c r="D1879" t="s">
        <v>224</v>
      </c>
      <c r="E1879" t="s">
        <v>225</v>
      </c>
      <c r="F1879" t="s">
        <v>226</v>
      </c>
    </row>
    <row r="1880" spans="1:6" x14ac:dyDescent="0.2">
      <c r="A1880" t="s">
        <v>540</v>
      </c>
      <c r="B1880" t="s">
        <v>388</v>
      </c>
      <c r="C1880" t="s">
        <v>66</v>
      </c>
      <c r="D1880" t="s">
        <v>262</v>
      </c>
      <c r="E1880" t="s">
        <v>263</v>
      </c>
      <c r="F1880" t="s">
        <v>261</v>
      </c>
    </row>
    <row r="1881" spans="1:6" x14ac:dyDescent="0.2">
      <c r="A1881" t="s">
        <v>540</v>
      </c>
      <c r="B1881" t="s">
        <v>388</v>
      </c>
      <c r="C1881" t="s">
        <v>66</v>
      </c>
      <c r="D1881" t="s">
        <v>272</v>
      </c>
      <c r="E1881" t="s">
        <v>273</v>
      </c>
      <c r="F1881" t="s">
        <v>274</v>
      </c>
    </row>
    <row r="1882" spans="1:6" x14ac:dyDescent="0.2">
      <c r="A1882" t="s">
        <v>540</v>
      </c>
      <c r="B1882" t="s">
        <v>388</v>
      </c>
      <c r="C1882" t="s">
        <v>62</v>
      </c>
      <c r="D1882" t="s">
        <v>243</v>
      </c>
      <c r="E1882" t="s">
        <v>244</v>
      </c>
      <c r="F1882" t="s">
        <v>245</v>
      </c>
    </row>
    <row r="1883" spans="1:6" x14ac:dyDescent="0.2">
      <c r="A1883" t="s">
        <v>540</v>
      </c>
      <c r="B1883" t="s">
        <v>388</v>
      </c>
      <c r="C1883" t="s">
        <v>50</v>
      </c>
      <c r="D1883" t="s">
        <v>132</v>
      </c>
      <c r="E1883" t="s">
        <v>133</v>
      </c>
      <c r="F1883" t="s">
        <v>134</v>
      </c>
    </row>
    <row r="1884" spans="1:6" x14ac:dyDescent="0.2">
      <c r="A1884" t="s">
        <v>540</v>
      </c>
      <c r="B1884" t="s">
        <v>388</v>
      </c>
      <c r="C1884" t="s">
        <v>64</v>
      </c>
      <c r="D1884" t="s">
        <v>252</v>
      </c>
      <c r="E1884" t="s">
        <v>253</v>
      </c>
      <c r="F1884" t="s">
        <v>78</v>
      </c>
    </row>
    <row r="1885" spans="1:6" x14ac:dyDescent="0.2">
      <c r="A1885" t="s">
        <v>540</v>
      </c>
      <c r="B1885" t="s">
        <v>388</v>
      </c>
      <c r="C1885" t="s">
        <v>64</v>
      </c>
      <c r="D1885" t="s">
        <v>254</v>
      </c>
      <c r="E1885" t="s">
        <v>255</v>
      </c>
      <c r="F1885" t="s">
        <v>78</v>
      </c>
    </row>
    <row r="1886" spans="1:6" x14ac:dyDescent="0.2">
      <c r="A1886" t="s">
        <v>541</v>
      </c>
      <c r="B1886" t="s">
        <v>375</v>
      </c>
      <c r="C1886" t="s">
        <v>46</v>
      </c>
      <c r="D1886" t="s">
        <v>97</v>
      </c>
      <c r="E1886" t="s">
        <v>98</v>
      </c>
      <c r="F1886" t="s">
        <v>99</v>
      </c>
    </row>
    <row r="1887" spans="1:6" x14ac:dyDescent="0.2">
      <c r="A1887" t="s">
        <v>541</v>
      </c>
      <c r="B1887" t="s">
        <v>375</v>
      </c>
      <c r="C1887" t="s">
        <v>46</v>
      </c>
      <c r="D1887" t="s">
        <v>79</v>
      </c>
      <c r="E1887" t="s">
        <v>80</v>
      </c>
      <c r="F1887" t="s">
        <v>81</v>
      </c>
    </row>
    <row r="1888" spans="1:6" x14ac:dyDescent="0.2">
      <c r="A1888" t="s">
        <v>541</v>
      </c>
      <c r="B1888" t="s">
        <v>375</v>
      </c>
      <c r="C1888" t="s">
        <v>58</v>
      </c>
      <c r="D1888" t="s">
        <v>210</v>
      </c>
      <c r="E1888" t="s">
        <v>211</v>
      </c>
      <c r="F1888" t="s">
        <v>209</v>
      </c>
    </row>
    <row r="1889" spans="1:6" x14ac:dyDescent="0.2">
      <c r="A1889" t="s">
        <v>541</v>
      </c>
      <c r="B1889" t="s">
        <v>375</v>
      </c>
      <c r="C1889" t="s">
        <v>58</v>
      </c>
      <c r="D1889" t="s">
        <v>212</v>
      </c>
      <c r="E1889" t="s">
        <v>213</v>
      </c>
      <c r="F1889" t="s">
        <v>214</v>
      </c>
    </row>
    <row r="1890" spans="1:6" x14ac:dyDescent="0.2">
      <c r="A1890" t="s">
        <v>541</v>
      </c>
      <c r="B1890" t="s">
        <v>375</v>
      </c>
      <c r="C1890" t="s">
        <v>66</v>
      </c>
      <c r="D1890" t="s">
        <v>269</v>
      </c>
      <c r="E1890" t="s">
        <v>270</v>
      </c>
      <c r="F1890" t="s">
        <v>271</v>
      </c>
    </row>
    <row r="1891" spans="1:6" x14ac:dyDescent="0.2">
      <c r="A1891" t="s">
        <v>541</v>
      </c>
      <c r="B1891" t="s">
        <v>375</v>
      </c>
      <c r="C1891" t="s">
        <v>56</v>
      </c>
      <c r="D1891" t="s">
        <v>195</v>
      </c>
      <c r="E1891" t="s">
        <v>196</v>
      </c>
      <c r="F1891" t="s">
        <v>197</v>
      </c>
    </row>
    <row r="1892" spans="1:6" x14ac:dyDescent="0.2">
      <c r="A1892" t="s">
        <v>541</v>
      </c>
      <c r="B1892" t="s">
        <v>375</v>
      </c>
      <c r="C1892" t="s">
        <v>48</v>
      </c>
      <c r="D1892" t="s">
        <v>102</v>
      </c>
      <c r="E1892" t="s">
        <v>103</v>
      </c>
      <c r="F1892" t="s">
        <v>96</v>
      </c>
    </row>
    <row r="1893" spans="1:6" x14ac:dyDescent="0.2">
      <c r="A1893" t="s">
        <v>541</v>
      </c>
      <c r="B1893" t="s">
        <v>375</v>
      </c>
      <c r="C1893" t="s">
        <v>48</v>
      </c>
      <c r="D1893" t="s">
        <v>116</v>
      </c>
      <c r="E1893" t="s">
        <v>117</v>
      </c>
      <c r="F1893" t="s">
        <v>118</v>
      </c>
    </row>
    <row r="1894" spans="1:6" x14ac:dyDescent="0.2">
      <c r="A1894" t="s">
        <v>542</v>
      </c>
      <c r="B1894" t="s">
        <v>400</v>
      </c>
      <c r="C1894" t="s">
        <v>52</v>
      </c>
      <c r="D1894" t="s">
        <v>156</v>
      </c>
      <c r="E1894" t="s">
        <v>157</v>
      </c>
      <c r="F1894" t="s">
        <v>78</v>
      </c>
    </row>
    <row r="1895" spans="1:6" x14ac:dyDescent="0.2">
      <c r="A1895" t="s">
        <v>542</v>
      </c>
      <c r="B1895" t="s">
        <v>400</v>
      </c>
      <c r="C1895" t="s">
        <v>52</v>
      </c>
      <c r="D1895" t="s">
        <v>145</v>
      </c>
      <c r="E1895" t="s">
        <v>146</v>
      </c>
      <c r="F1895" t="s">
        <v>78</v>
      </c>
    </row>
    <row r="1896" spans="1:6" x14ac:dyDescent="0.2">
      <c r="A1896" t="s">
        <v>542</v>
      </c>
      <c r="B1896" t="s">
        <v>400</v>
      </c>
      <c r="C1896" t="s">
        <v>60</v>
      </c>
      <c r="D1896" t="s">
        <v>215</v>
      </c>
      <c r="E1896" t="s">
        <v>216</v>
      </c>
      <c r="F1896" t="s">
        <v>217</v>
      </c>
    </row>
    <row r="1897" spans="1:6" x14ac:dyDescent="0.2">
      <c r="A1897" t="s">
        <v>542</v>
      </c>
      <c r="B1897" t="s">
        <v>400</v>
      </c>
      <c r="C1897" t="s">
        <v>60</v>
      </c>
      <c r="D1897" t="s">
        <v>227</v>
      </c>
      <c r="E1897" t="s">
        <v>228</v>
      </c>
      <c r="F1897" t="s">
        <v>229</v>
      </c>
    </row>
    <row r="1898" spans="1:6" x14ac:dyDescent="0.2">
      <c r="A1898" t="s">
        <v>542</v>
      </c>
      <c r="B1898" t="s">
        <v>400</v>
      </c>
      <c r="C1898" t="s">
        <v>60</v>
      </c>
      <c r="D1898" t="s">
        <v>230</v>
      </c>
      <c r="E1898" t="s">
        <v>231</v>
      </c>
      <c r="F1898" t="s">
        <v>232</v>
      </c>
    </row>
    <row r="1899" spans="1:6" x14ac:dyDescent="0.2">
      <c r="A1899" t="s">
        <v>542</v>
      </c>
      <c r="B1899" t="s">
        <v>400</v>
      </c>
      <c r="C1899" t="s">
        <v>46</v>
      </c>
      <c r="D1899" t="s">
        <v>87</v>
      </c>
      <c r="E1899" t="s">
        <v>88</v>
      </c>
      <c r="F1899" t="s">
        <v>89</v>
      </c>
    </row>
    <row r="1900" spans="1:6" x14ac:dyDescent="0.2">
      <c r="A1900" t="s">
        <v>542</v>
      </c>
      <c r="B1900" t="s">
        <v>400</v>
      </c>
      <c r="C1900" t="s">
        <v>68</v>
      </c>
      <c r="D1900" t="s">
        <v>288</v>
      </c>
      <c r="E1900" t="s">
        <v>289</v>
      </c>
      <c r="F1900" t="s">
        <v>274</v>
      </c>
    </row>
    <row r="1901" spans="1:6" x14ac:dyDescent="0.2">
      <c r="A1901" t="s">
        <v>542</v>
      </c>
      <c r="B1901" t="s">
        <v>400</v>
      </c>
      <c r="C1901" t="s">
        <v>68</v>
      </c>
      <c r="D1901" t="s">
        <v>279</v>
      </c>
      <c r="E1901" t="s">
        <v>280</v>
      </c>
      <c r="F1901" t="s">
        <v>281</v>
      </c>
    </row>
    <row r="1902" spans="1:6" x14ac:dyDescent="0.2">
      <c r="A1902" t="s">
        <v>542</v>
      </c>
      <c r="B1902" t="s">
        <v>400</v>
      </c>
      <c r="C1902" t="s">
        <v>66</v>
      </c>
      <c r="D1902" t="s">
        <v>269</v>
      </c>
      <c r="E1902" t="s">
        <v>270</v>
      </c>
      <c r="F1902" t="s">
        <v>271</v>
      </c>
    </row>
    <row r="1903" spans="1:6" x14ac:dyDescent="0.2">
      <c r="A1903" t="s">
        <v>543</v>
      </c>
      <c r="B1903" t="s">
        <v>327</v>
      </c>
      <c r="C1903" t="s">
        <v>64</v>
      </c>
      <c r="D1903" t="s">
        <v>246</v>
      </c>
      <c r="E1903" t="s">
        <v>247</v>
      </c>
      <c r="F1903" t="s">
        <v>248</v>
      </c>
    </row>
    <row r="1904" spans="1:6" x14ac:dyDescent="0.2">
      <c r="A1904" t="s">
        <v>543</v>
      </c>
      <c r="B1904" t="s">
        <v>327</v>
      </c>
      <c r="C1904" t="s">
        <v>64</v>
      </c>
      <c r="D1904" t="s">
        <v>252</v>
      </c>
      <c r="E1904" t="s">
        <v>253</v>
      </c>
      <c r="F1904" t="s">
        <v>78</v>
      </c>
    </row>
    <row r="1905" spans="1:6" x14ac:dyDescent="0.2">
      <c r="A1905" t="s">
        <v>543</v>
      </c>
      <c r="B1905" t="s">
        <v>327</v>
      </c>
      <c r="C1905" t="s">
        <v>50</v>
      </c>
      <c r="D1905" t="s">
        <v>130</v>
      </c>
      <c r="E1905" t="s">
        <v>131</v>
      </c>
      <c r="F1905" t="s">
        <v>78</v>
      </c>
    </row>
    <row r="1906" spans="1:6" x14ac:dyDescent="0.2">
      <c r="A1906" t="s">
        <v>543</v>
      </c>
      <c r="B1906" t="s">
        <v>327</v>
      </c>
      <c r="C1906" t="s">
        <v>50</v>
      </c>
      <c r="D1906" t="s">
        <v>127</v>
      </c>
      <c r="E1906" t="s">
        <v>128</v>
      </c>
      <c r="F1906" t="s">
        <v>129</v>
      </c>
    </row>
    <row r="1907" spans="1:6" x14ac:dyDescent="0.2">
      <c r="A1907" t="s">
        <v>543</v>
      </c>
      <c r="B1907" t="s">
        <v>327</v>
      </c>
      <c r="C1907" t="s">
        <v>50</v>
      </c>
      <c r="D1907" t="s">
        <v>132</v>
      </c>
      <c r="E1907" t="s">
        <v>133</v>
      </c>
      <c r="F1907" t="s">
        <v>134</v>
      </c>
    </row>
    <row r="1908" spans="1:6" x14ac:dyDescent="0.2">
      <c r="A1908" t="s">
        <v>543</v>
      </c>
      <c r="B1908" t="s">
        <v>327</v>
      </c>
      <c r="C1908" t="s">
        <v>54</v>
      </c>
      <c r="D1908" t="s">
        <v>161</v>
      </c>
      <c r="E1908" t="s">
        <v>162</v>
      </c>
      <c r="F1908" t="s">
        <v>163</v>
      </c>
    </row>
    <row r="1909" spans="1:6" x14ac:dyDescent="0.2">
      <c r="A1909" t="s">
        <v>543</v>
      </c>
      <c r="B1909" t="s">
        <v>327</v>
      </c>
      <c r="C1909" t="s">
        <v>54</v>
      </c>
      <c r="D1909" t="s">
        <v>170</v>
      </c>
      <c r="E1909" t="s">
        <v>171</v>
      </c>
      <c r="F1909" t="s">
        <v>172</v>
      </c>
    </row>
    <row r="1910" spans="1:6" x14ac:dyDescent="0.2">
      <c r="A1910" t="s">
        <v>543</v>
      </c>
      <c r="B1910" t="s">
        <v>327</v>
      </c>
      <c r="C1910" t="s">
        <v>54</v>
      </c>
      <c r="D1910" t="s">
        <v>176</v>
      </c>
      <c r="E1910" t="s">
        <v>177</v>
      </c>
      <c r="F1910" t="s">
        <v>78</v>
      </c>
    </row>
    <row r="1911" spans="1:6" x14ac:dyDescent="0.2">
      <c r="A1911" t="s">
        <v>543</v>
      </c>
      <c r="B1911" t="s">
        <v>327</v>
      </c>
      <c r="C1911" t="s">
        <v>66</v>
      </c>
      <c r="D1911" t="s">
        <v>262</v>
      </c>
      <c r="E1911" t="s">
        <v>263</v>
      </c>
      <c r="F1911" t="s">
        <v>261</v>
      </c>
    </row>
    <row r="1912" spans="1:6" x14ac:dyDescent="0.2">
      <c r="A1912" t="s">
        <v>543</v>
      </c>
      <c r="B1912" t="s">
        <v>327</v>
      </c>
      <c r="C1912" t="s">
        <v>66</v>
      </c>
      <c r="D1912" t="s">
        <v>269</v>
      </c>
      <c r="E1912" t="s">
        <v>270</v>
      </c>
      <c r="F1912" t="s">
        <v>271</v>
      </c>
    </row>
    <row r="1913" spans="1:6" x14ac:dyDescent="0.2">
      <c r="A1913" t="s">
        <v>543</v>
      </c>
      <c r="B1913" t="s">
        <v>327</v>
      </c>
      <c r="C1913" t="s">
        <v>58</v>
      </c>
      <c r="D1913" t="s">
        <v>198</v>
      </c>
      <c r="E1913" t="s">
        <v>199</v>
      </c>
      <c r="F1913" t="s">
        <v>200</v>
      </c>
    </row>
    <row r="1914" spans="1:6" x14ac:dyDescent="0.2">
      <c r="A1914" t="s">
        <v>543</v>
      </c>
      <c r="B1914" t="s">
        <v>327</v>
      </c>
      <c r="C1914" t="s">
        <v>58</v>
      </c>
      <c r="D1914" t="s">
        <v>210</v>
      </c>
      <c r="E1914" t="s">
        <v>211</v>
      </c>
      <c r="F1914" t="s">
        <v>209</v>
      </c>
    </row>
    <row r="1915" spans="1:6" x14ac:dyDescent="0.2">
      <c r="A1915" t="s">
        <v>544</v>
      </c>
      <c r="B1915" t="s">
        <v>359</v>
      </c>
      <c r="C1915" t="s">
        <v>64</v>
      </c>
      <c r="D1915" t="s">
        <v>246</v>
      </c>
      <c r="E1915" t="s">
        <v>247</v>
      </c>
      <c r="F1915" t="s">
        <v>248</v>
      </c>
    </row>
    <row r="1916" spans="1:6" x14ac:dyDescent="0.2">
      <c r="A1916" t="s">
        <v>544</v>
      </c>
      <c r="B1916" t="s">
        <v>359</v>
      </c>
      <c r="C1916" t="s">
        <v>64</v>
      </c>
      <c r="D1916" t="s">
        <v>249</v>
      </c>
      <c r="E1916" t="s">
        <v>250</v>
      </c>
      <c r="F1916" t="s">
        <v>251</v>
      </c>
    </row>
    <row r="1917" spans="1:6" x14ac:dyDescent="0.2">
      <c r="A1917" t="s">
        <v>544</v>
      </c>
      <c r="B1917" t="s">
        <v>359</v>
      </c>
      <c r="C1917" t="s">
        <v>66</v>
      </c>
      <c r="D1917" t="s">
        <v>264</v>
      </c>
      <c r="E1917" t="s">
        <v>265</v>
      </c>
      <c r="F1917" t="s">
        <v>266</v>
      </c>
    </row>
    <row r="1918" spans="1:6" x14ac:dyDescent="0.2">
      <c r="A1918" t="s">
        <v>544</v>
      </c>
      <c r="B1918" t="s">
        <v>359</v>
      </c>
      <c r="C1918" t="s">
        <v>66</v>
      </c>
      <c r="D1918" t="s">
        <v>272</v>
      </c>
      <c r="E1918" t="s">
        <v>273</v>
      </c>
      <c r="F1918" t="s">
        <v>274</v>
      </c>
    </row>
    <row r="1919" spans="1:6" x14ac:dyDescent="0.2">
      <c r="A1919" t="s">
        <v>544</v>
      </c>
      <c r="B1919" t="s">
        <v>359</v>
      </c>
      <c r="C1919" t="s">
        <v>66</v>
      </c>
      <c r="D1919" t="s">
        <v>267</v>
      </c>
      <c r="E1919" t="s">
        <v>268</v>
      </c>
      <c r="F1919" t="s">
        <v>78</v>
      </c>
    </row>
    <row r="1920" spans="1:6" x14ac:dyDescent="0.2">
      <c r="A1920" t="s">
        <v>544</v>
      </c>
      <c r="B1920" t="s">
        <v>359</v>
      </c>
      <c r="C1920" t="s">
        <v>48</v>
      </c>
      <c r="D1920" t="s">
        <v>102</v>
      </c>
      <c r="E1920" t="s">
        <v>103</v>
      </c>
      <c r="F1920" t="s">
        <v>96</v>
      </c>
    </row>
    <row r="1921" spans="1:6" x14ac:dyDescent="0.2">
      <c r="A1921" t="s">
        <v>544</v>
      </c>
      <c r="B1921" t="s">
        <v>359</v>
      </c>
      <c r="C1921" t="s">
        <v>52</v>
      </c>
      <c r="D1921" t="s">
        <v>158</v>
      </c>
      <c r="E1921" t="s">
        <v>159</v>
      </c>
      <c r="F1921" t="s">
        <v>160</v>
      </c>
    </row>
    <row r="1922" spans="1:6" x14ac:dyDescent="0.2">
      <c r="A1922" t="s">
        <v>544</v>
      </c>
      <c r="B1922" t="s">
        <v>359</v>
      </c>
      <c r="C1922" t="s">
        <v>52</v>
      </c>
      <c r="D1922" t="s">
        <v>154</v>
      </c>
      <c r="E1922" t="s">
        <v>155</v>
      </c>
      <c r="F1922" t="s">
        <v>96</v>
      </c>
    </row>
    <row r="1923" spans="1:6" x14ac:dyDescent="0.2">
      <c r="A1923" t="s">
        <v>544</v>
      </c>
      <c r="B1923" t="s">
        <v>359</v>
      </c>
      <c r="C1923" t="s">
        <v>58</v>
      </c>
      <c r="D1923" t="s">
        <v>201</v>
      </c>
      <c r="E1923" t="s">
        <v>202</v>
      </c>
      <c r="F1923" t="s">
        <v>203</v>
      </c>
    </row>
    <row r="1924" spans="1:6" x14ac:dyDescent="0.2">
      <c r="A1924" t="s">
        <v>545</v>
      </c>
      <c r="B1924" t="s">
        <v>343</v>
      </c>
      <c r="C1924" t="s">
        <v>64</v>
      </c>
      <c r="D1924" t="s">
        <v>254</v>
      </c>
      <c r="E1924" t="s">
        <v>255</v>
      </c>
      <c r="F1924" t="s">
        <v>78</v>
      </c>
    </row>
    <row r="1925" spans="1:6" x14ac:dyDescent="0.2">
      <c r="A1925" t="s">
        <v>545</v>
      </c>
      <c r="B1925" t="s">
        <v>343</v>
      </c>
      <c r="C1925" t="s">
        <v>58</v>
      </c>
      <c r="D1925" t="s">
        <v>201</v>
      </c>
      <c r="E1925" t="s">
        <v>202</v>
      </c>
      <c r="F1925" t="s">
        <v>203</v>
      </c>
    </row>
    <row r="1926" spans="1:6" x14ac:dyDescent="0.2">
      <c r="A1926" t="s">
        <v>545</v>
      </c>
      <c r="B1926" t="s">
        <v>343</v>
      </c>
      <c r="C1926" t="s">
        <v>60</v>
      </c>
      <c r="D1926" t="s">
        <v>227</v>
      </c>
      <c r="E1926" t="s">
        <v>228</v>
      </c>
      <c r="F1926" t="s">
        <v>229</v>
      </c>
    </row>
    <row r="1927" spans="1:6" x14ac:dyDescent="0.2">
      <c r="A1927" t="s">
        <v>545</v>
      </c>
      <c r="B1927" t="s">
        <v>343</v>
      </c>
      <c r="C1927" t="s">
        <v>60</v>
      </c>
      <c r="D1927" t="s">
        <v>215</v>
      </c>
      <c r="E1927" t="s">
        <v>216</v>
      </c>
      <c r="F1927" t="s">
        <v>217</v>
      </c>
    </row>
    <row r="1928" spans="1:6" x14ac:dyDescent="0.2">
      <c r="A1928" t="s">
        <v>545</v>
      </c>
      <c r="B1928" t="s">
        <v>343</v>
      </c>
      <c r="C1928" t="s">
        <v>48</v>
      </c>
      <c r="D1928" t="s">
        <v>110</v>
      </c>
      <c r="E1928" t="s">
        <v>111</v>
      </c>
      <c r="F1928" t="s">
        <v>112</v>
      </c>
    </row>
    <row r="1929" spans="1:6" x14ac:dyDescent="0.2">
      <c r="A1929" t="s">
        <v>545</v>
      </c>
      <c r="B1929" t="s">
        <v>343</v>
      </c>
      <c r="C1929" t="s">
        <v>48</v>
      </c>
      <c r="D1929" t="s">
        <v>104</v>
      </c>
      <c r="E1929" t="s">
        <v>105</v>
      </c>
      <c r="F1929" t="s">
        <v>106</v>
      </c>
    </row>
    <row r="1930" spans="1:6" x14ac:dyDescent="0.2">
      <c r="A1930" t="s">
        <v>545</v>
      </c>
      <c r="B1930" t="s">
        <v>343</v>
      </c>
      <c r="C1930" t="s">
        <v>48</v>
      </c>
      <c r="D1930" t="s">
        <v>116</v>
      </c>
      <c r="E1930" t="s">
        <v>117</v>
      </c>
      <c r="F1930" t="s">
        <v>118</v>
      </c>
    </row>
    <row r="1931" spans="1:6" x14ac:dyDescent="0.2">
      <c r="A1931" t="s">
        <v>545</v>
      </c>
      <c r="B1931" t="s">
        <v>343</v>
      </c>
      <c r="C1931" t="s">
        <v>56</v>
      </c>
      <c r="D1931" t="s">
        <v>193</v>
      </c>
      <c r="E1931" t="s">
        <v>194</v>
      </c>
      <c r="F1931" t="s">
        <v>78</v>
      </c>
    </row>
    <row r="1932" spans="1:6" x14ac:dyDescent="0.2">
      <c r="A1932" t="s">
        <v>545</v>
      </c>
      <c r="B1932" t="s">
        <v>343</v>
      </c>
      <c r="C1932" t="s">
        <v>56</v>
      </c>
      <c r="D1932" t="s">
        <v>183</v>
      </c>
      <c r="E1932" t="s">
        <v>184</v>
      </c>
      <c r="F1932" t="s">
        <v>182</v>
      </c>
    </row>
    <row r="1933" spans="1:6" x14ac:dyDescent="0.2">
      <c r="A1933" t="s">
        <v>546</v>
      </c>
      <c r="B1933" t="s">
        <v>349</v>
      </c>
      <c r="C1933" t="s">
        <v>68</v>
      </c>
      <c r="D1933" t="s">
        <v>288</v>
      </c>
      <c r="E1933" t="s">
        <v>289</v>
      </c>
      <c r="F1933" t="s">
        <v>274</v>
      </c>
    </row>
    <row r="1934" spans="1:6" x14ac:dyDescent="0.2">
      <c r="A1934" t="s">
        <v>546</v>
      </c>
      <c r="B1934" t="s">
        <v>349</v>
      </c>
      <c r="C1934" t="s">
        <v>68</v>
      </c>
      <c r="D1934" t="s">
        <v>285</v>
      </c>
      <c r="E1934" t="s">
        <v>286</v>
      </c>
      <c r="F1934" t="s">
        <v>287</v>
      </c>
    </row>
    <row r="1935" spans="1:6" x14ac:dyDescent="0.2">
      <c r="A1935" t="s">
        <v>546</v>
      </c>
      <c r="B1935" t="s">
        <v>349</v>
      </c>
      <c r="C1935" t="s">
        <v>68</v>
      </c>
      <c r="D1935" t="s">
        <v>279</v>
      </c>
      <c r="E1935" t="s">
        <v>280</v>
      </c>
      <c r="F1935" t="s">
        <v>281</v>
      </c>
    </row>
    <row r="1936" spans="1:6" x14ac:dyDescent="0.2">
      <c r="A1936" t="s">
        <v>546</v>
      </c>
      <c r="B1936" t="s">
        <v>349</v>
      </c>
      <c r="C1936" t="s">
        <v>64</v>
      </c>
      <c r="D1936" t="s">
        <v>249</v>
      </c>
      <c r="E1936" t="s">
        <v>250</v>
      </c>
      <c r="F1936" t="s">
        <v>251</v>
      </c>
    </row>
    <row r="1937" spans="1:6" x14ac:dyDescent="0.2">
      <c r="A1937" t="s">
        <v>546</v>
      </c>
      <c r="B1937" t="s">
        <v>349</v>
      </c>
      <c r="C1937" t="s">
        <v>64</v>
      </c>
      <c r="D1937" t="s">
        <v>254</v>
      </c>
      <c r="E1937" t="s">
        <v>255</v>
      </c>
      <c r="F1937" t="s">
        <v>78</v>
      </c>
    </row>
    <row r="1938" spans="1:6" x14ac:dyDescent="0.2">
      <c r="A1938" t="s">
        <v>546</v>
      </c>
      <c r="B1938" t="s">
        <v>349</v>
      </c>
      <c r="C1938" t="s">
        <v>56</v>
      </c>
      <c r="D1938" t="s">
        <v>188</v>
      </c>
      <c r="E1938" t="s">
        <v>189</v>
      </c>
      <c r="F1938" t="s">
        <v>190</v>
      </c>
    </row>
    <row r="1939" spans="1:6" x14ac:dyDescent="0.2">
      <c r="A1939" t="s">
        <v>546</v>
      </c>
      <c r="B1939" t="s">
        <v>349</v>
      </c>
      <c r="C1939" t="s">
        <v>54</v>
      </c>
      <c r="D1939" t="s">
        <v>176</v>
      </c>
      <c r="E1939" t="s">
        <v>177</v>
      </c>
      <c r="F1939" t="s">
        <v>78</v>
      </c>
    </row>
    <row r="1940" spans="1:6" x14ac:dyDescent="0.2">
      <c r="A1940" t="s">
        <v>546</v>
      </c>
      <c r="B1940" t="s">
        <v>349</v>
      </c>
      <c r="C1940" t="s">
        <v>54</v>
      </c>
      <c r="D1940" t="s">
        <v>170</v>
      </c>
      <c r="E1940" t="s">
        <v>171</v>
      </c>
      <c r="F1940" t="s">
        <v>172</v>
      </c>
    </row>
    <row r="1941" spans="1:6" x14ac:dyDescent="0.2">
      <c r="A1941" t="s">
        <v>546</v>
      </c>
      <c r="B1941" t="s">
        <v>349</v>
      </c>
      <c r="C1941" t="s">
        <v>66</v>
      </c>
      <c r="D1941" t="s">
        <v>262</v>
      </c>
      <c r="E1941" t="s">
        <v>263</v>
      </c>
      <c r="F1941" t="s">
        <v>261</v>
      </c>
    </row>
    <row r="1942" spans="1:6" x14ac:dyDescent="0.2">
      <c r="A1942" t="s">
        <v>546</v>
      </c>
      <c r="B1942" t="s">
        <v>349</v>
      </c>
      <c r="C1942" t="s">
        <v>66</v>
      </c>
      <c r="D1942" t="s">
        <v>272</v>
      </c>
      <c r="E1942" t="s">
        <v>273</v>
      </c>
      <c r="F1942" t="s">
        <v>274</v>
      </c>
    </row>
    <row r="1943" spans="1:6" x14ac:dyDescent="0.2">
      <c r="A1943" t="s">
        <v>547</v>
      </c>
      <c r="B1943" t="s">
        <v>380</v>
      </c>
      <c r="C1943" t="s">
        <v>46</v>
      </c>
      <c r="D1943" t="s">
        <v>79</v>
      </c>
      <c r="E1943" t="s">
        <v>80</v>
      </c>
      <c r="F1943" t="s">
        <v>81</v>
      </c>
    </row>
    <row r="1944" spans="1:6" x14ac:dyDescent="0.2">
      <c r="A1944" t="s">
        <v>547</v>
      </c>
      <c r="B1944" t="s">
        <v>380</v>
      </c>
      <c r="C1944" t="s">
        <v>46</v>
      </c>
      <c r="D1944" t="s">
        <v>97</v>
      </c>
      <c r="E1944" t="s">
        <v>98</v>
      </c>
      <c r="F1944" t="s">
        <v>99</v>
      </c>
    </row>
    <row r="1945" spans="1:6" x14ac:dyDescent="0.2">
      <c r="A1945" t="s">
        <v>547</v>
      </c>
      <c r="B1945" t="s">
        <v>380</v>
      </c>
      <c r="C1945" t="s">
        <v>50</v>
      </c>
      <c r="D1945" t="s">
        <v>139</v>
      </c>
      <c r="E1945" t="s">
        <v>140</v>
      </c>
      <c r="F1945" t="s">
        <v>141</v>
      </c>
    </row>
    <row r="1946" spans="1:6" x14ac:dyDescent="0.2">
      <c r="A1946" t="s">
        <v>547</v>
      </c>
      <c r="B1946" t="s">
        <v>380</v>
      </c>
      <c r="C1946" t="s">
        <v>50</v>
      </c>
      <c r="D1946" t="s">
        <v>125</v>
      </c>
      <c r="E1946" t="s">
        <v>126</v>
      </c>
      <c r="F1946" t="s">
        <v>78</v>
      </c>
    </row>
    <row r="1947" spans="1:6" x14ac:dyDescent="0.2">
      <c r="A1947" t="s">
        <v>547</v>
      </c>
      <c r="B1947" t="s">
        <v>380</v>
      </c>
      <c r="C1947" t="s">
        <v>66</v>
      </c>
      <c r="D1947" t="s">
        <v>269</v>
      </c>
      <c r="E1947" t="s">
        <v>270</v>
      </c>
      <c r="F1947" t="s">
        <v>271</v>
      </c>
    </row>
    <row r="1948" spans="1:6" x14ac:dyDescent="0.2">
      <c r="A1948" t="s">
        <v>547</v>
      </c>
      <c r="B1948" t="s">
        <v>380</v>
      </c>
      <c r="C1948" t="s">
        <v>66</v>
      </c>
      <c r="D1948" t="s">
        <v>272</v>
      </c>
      <c r="E1948" t="s">
        <v>273</v>
      </c>
      <c r="F1948" t="s">
        <v>274</v>
      </c>
    </row>
    <row r="1949" spans="1:6" x14ac:dyDescent="0.2">
      <c r="A1949" t="s">
        <v>547</v>
      </c>
      <c r="B1949" t="s">
        <v>380</v>
      </c>
      <c r="C1949" t="s">
        <v>58</v>
      </c>
      <c r="D1949" t="s">
        <v>198</v>
      </c>
      <c r="E1949" t="s">
        <v>199</v>
      </c>
      <c r="F1949" t="s">
        <v>200</v>
      </c>
    </row>
    <row r="1950" spans="1:6" x14ac:dyDescent="0.2">
      <c r="A1950" t="s">
        <v>547</v>
      </c>
      <c r="B1950" t="s">
        <v>380</v>
      </c>
      <c r="C1950" t="s">
        <v>58</v>
      </c>
      <c r="D1950" t="s">
        <v>204</v>
      </c>
      <c r="E1950" t="s">
        <v>205</v>
      </c>
      <c r="F1950" t="s">
        <v>206</v>
      </c>
    </row>
    <row r="1951" spans="1:6" x14ac:dyDescent="0.2">
      <c r="A1951" t="s">
        <v>547</v>
      </c>
      <c r="B1951" t="s">
        <v>380</v>
      </c>
      <c r="C1951" t="s">
        <v>52</v>
      </c>
      <c r="D1951" t="s">
        <v>151</v>
      </c>
      <c r="E1951" t="s">
        <v>152</v>
      </c>
      <c r="F1951" t="s">
        <v>153</v>
      </c>
    </row>
    <row r="1952" spans="1:6" x14ac:dyDescent="0.2">
      <c r="A1952" t="s">
        <v>547</v>
      </c>
      <c r="B1952" t="s">
        <v>380</v>
      </c>
      <c r="C1952" t="s">
        <v>52</v>
      </c>
      <c r="D1952" t="s">
        <v>154</v>
      </c>
      <c r="E1952" t="s">
        <v>155</v>
      </c>
      <c r="F1952" t="s">
        <v>96</v>
      </c>
    </row>
    <row r="1953" spans="1:6" x14ac:dyDescent="0.2">
      <c r="A1953" t="s">
        <v>548</v>
      </c>
      <c r="B1953" t="s">
        <v>307</v>
      </c>
      <c r="C1953" t="s">
        <v>54</v>
      </c>
      <c r="D1953" t="s">
        <v>170</v>
      </c>
      <c r="E1953" t="s">
        <v>171</v>
      </c>
      <c r="F1953" t="s">
        <v>172</v>
      </c>
    </row>
    <row r="1954" spans="1:6" x14ac:dyDescent="0.2">
      <c r="A1954" t="s">
        <v>548</v>
      </c>
      <c r="B1954" t="s">
        <v>307</v>
      </c>
      <c r="C1954" t="s">
        <v>54</v>
      </c>
      <c r="D1954" t="s">
        <v>164</v>
      </c>
      <c r="E1954" t="s">
        <v>165</v>
      </c>
      <c r="F1954" t="s">
        <v>166</v>
      </c>
    </row>
    <row r="1955" spans="1:6" x14ac:dyDescent="0.2">
      <c r="A1955" t="s">
        <v>548</v>
      </c>
      <c r="B1955" t="s">
        <v>307</v>
      </c>
      <c r="C1955" t="s">
        <v>56</v>
      </c>
      <c r="D1955" t="s">
        <v>188</v>
      </c>
      <c r="E1955" t="s">
        <v>189</v>
      </c>
      <c r="F1955" t="s">
        <v>190</v>
      </c>
    </row>
    <row r="1956" spans="1:6" x14ac:dyDescent="0.2">
      <c r="A1956" t="s">
        <v>548</v>
      </c>
      <c r="B1956" t="s">
        <v>307</v>
      </c>
      <c r="C1956" t="s">
        <v>56</v>
      </c>
      <c r="D1956" t="s">
        <v>195</v>
      </c>
      <c r="E1956" t="s">
        <v>196</v>
      </c>
      <c r="F1956" t="s">
        <v>197</v>
      </c>
    </row>
    <row r="1957" spans="1:6" x14ac:dyDescent="0.2">
      <c r="A1957" t="s">
        <v>548</v>
      </c>
      <c r="B1957" t="s">
        <v>307</v>
      </c>
      <c r="C1957" t="s">
        <v>62</v>
      </c>
      <c r="D1957" t="s">
        <v>233</v>
      </c>
      <c r="E1957" t="s">
        <v>234</v>
      </c>
      <c r="F1957" t="s">
        <v>78</v>
      </c>
    </row>
    <row r="1958" spans="1:6" x14ac:dyDescent="0.2">
      <c r="A1958" t="s">
        <v>548</v>
      </c>
      <c r="B1958" t="s">
        <v>307</v>
      </c>
      <c r="C1958" t="s">
        <v>50</v>
      </c>
      <c r="D1958" t="s">
        <v>127</v>
      </c>
      <c r="E1958" t="s">
        <v>128</v>
      </c>
      <c r="F1958" t="s">
        <v>129</v>
      </c>
    </row>
    <row r="1959" spans="1:6" x14ac:dyDescent="0.2">
      <c r="A1959" t="s">
        <v>548</v>
      </c>
      <c r="B1959" t="s">
        <v>307</v>
      </c>
      <c r="C1959" t="s">
        <v>46</v>
      </c>
      <c r="D1959" t="s">
        <v>79</v>
      </c>
      <c r="E1959" t="s">
        <v>80</v>
      </c>
      <c r="F1959" t="s">
        <v>81</v>
      </c>
    </row>
    <row r="1960" spans="1:6" x14ac:dyDescent="0.2">
      <c r="A1960" t="s">
        <v>548</v>
      </c>
      <c r="B1960" t="s">
        <v>307</v>
      </c>
      <c r="C1960" t="s">
        <v>46</v>
      </c>
      <c r="D1960" t="s">
        <v>84</v>
      </c>
      <c r="E1960" t="s">
        <v>85</v>
      </c>
      <c r="F1960" t="s">
        <v>86</v>
      </c>
    </row>
    <row r="1961" spans="1:6" x14ac:dyDescent="0.2">
      <c r="A1961" t="s">
        <v>548</v>
      </c>
      <c r="B1961" t="s">
        <v>307</v>
      </c>
      <c r="C1961" t="s">
        <v>46</v>
      </c>
      <c r="D1961" t="s">
        <v>82</v>
      </c>
      <c r="E1961" t="s">
        <v>83</v>
      </c>
      <c r="F1961" t="s">
        <v>78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001"/>
  <sheetViews>
    <sheetView workbookViewId="0">
      <pane ySplit="1" topLeftCell="A2" activePane="bottomLeft" state="frozen"/>
      <selection pane="bottomLeft"/>
    </sheetView>
  </sheetViews>
  <sheetFormatPr defaultColWidth="8.875" defaultRowHeight="15" x14ac:dyDescent="0.2"/>
  <cols>
    <col min="1" max="1" width="13.98828125" customWidth="1"/>
    <col min="2" max="2" width="9.953125" customWidth="1"/>
    <col min="3" max="3" width="22.05859375" customWidth="1"/>
    <col min="4" max="4" width="18.0234375" customWidth="1"/>
  </cols>
  <sheetData>
    <row r="1" spans="1:4" ht="28.9" customHeight="1" x14ac:dyDescent="0.2">
      <c r="A1" s="19" t="s">
        <v>70</v>
      </c>
      <c r="B1" s="19" t="s">
        <v>291</v>
      </c>
      <c r="C1" s="19" t="s">
        <v>603</v>
      </c>
      <c r="D1" s="19" t="s">
        <v>557</v>
      </c>
    </row>
    <row r="2" spans="1:4" x14ac:dyDescent="0.2">
      <c r="A2" t="str">
        <f>Réponses_Indicateurs!D2</f>
        <v>D05S41</v>
      </c>
      <c r="B2" t="str">
        <f>Réponses_Indicateurs!B2</f>
        <v>NER</v>
      </c>
      <c r="C2" t="str">
        <f>A2&amp;"|"&amp;B2</f>
        <v>D05S41|NER</v>
      </c>
      <c r="D2">
        <f>IF(COUNTIF($C$2:C2,C2)=1,1,0)</f>
        <v>1</v>
      </c>
    </row>
    <row r="3" spans="1:4" x14ac:dyDescent="0.2">
      <c r="A3" t="str">
        <f>Réponses_Indicateurs!D3</f>
        <v>D11S73</v>
      </c>
      <c r="B3" t="str">
        <f>Réponses_Indicateurs!B3</f>
        <v>NER</v>
      </c>
      <c r="C3" t="str">
        <f>A3&amp;"|"&amp;B3</f>
        <v>D11S73|NER</v>
      </c>
      <c r="D3">
        <f>IF(COUNTIF($C$2:C3,C3)=1,1,0)</f>
        <v>1</v>
      </c>
    </row>
    <row r="4" spans="1:4" x14ac:dyDescent="0.2">
      <c r="A4" t="str">
        <f>Réponses_Indicateurs!D4</f>
        <v>D11S74</v>
      </c>
      <c r="B4" t="str">
        <f>Réponses_Indicateurs!B4</f>
        <v>NER</v>
      </c>
      <c r="C4" t="str">
        <f>A4&amp;"|"&amp;B4</f>
        <v>D11S74|NER</v>
      </c>
      <c r="D4">
        <f>IF(COUNTIF($C$2:C4,C4)=1,1,0)</f>
        <v>1</v>
      </c>
    </row>
    <row r="5" spans="1:4" x14ac:dyDescent="0.2">
      <c r="A5" t="str">
        <f>Réponses_Indicateurs!D5</f>
        <v>D11S75</v>
      </c>
      <c r="B5" t="str">
        <f>Réponses_Indicateurs!B5</f>
        <v>NER</v>
      </c>
      <c r="C5" t="str">
        <f>A5&amp;"|"&amp;B5</f>
        <v>D11S75|NER</v>
      </c>
      <c r="D5">
        <f>IF(COUNTIF($C$2:C5,C5)=1,1,0)</f>
        <v>1</v>
      </c>
    </row>
    <row r="6" spans="1:4" x14ac:dyDescent="0.2">
      <c r="A6" t="str">
        <f>Réponses_Indicateurs!D6</f>
        <v>D04S29</v>
      </c>
      <c r="B6" t="str">
        <f>Réponses_Indicateurs!B6</f>
        <v>NER</v>
      </c>
      <c r="C6" t="str">
        <f>A6&amp;"|"&amp;B6</f>
        <v>D04S29|NER</v>
      </c>
      <c r="D6">
        <f>IF(COUNTIF($C$2:C6,C6)=1,1,0)</f>
        <v>1</v>
      </c>
    </row>
    <row r="7" spans="1:4" x14ac:dyDescent="0.2">
      <c r="A7" t="str">
        <f>Réponses_Indicateurs!D7</f>
        <v>D04S33</v>
      </c>
      <c r="B7" t="str">
        <f>Réponses_Indicateurs!B7</f>
        <v>NER</v>
      </c>
      <c r="C7" t="str">
        <f>A7&amp;"|"&amp;B7</f>
        <v>D04S33|NER</v>
      </c>
      <c r="D7">
        <f>IF(COUNTIF($C$2:C7,C7)=1,1,0)</f>
        <v>1</v>
      </c>
    </row>
    <row r="8" spans="1:4" x14ac:dyDescent="0.2">
      <c r="A8" t="str">
        <f>Réponses_Indicateurs!D8</f>
        <v>D10S68</v>
      </c>
      <c r="B8" t="str">
        <f>Réponses_Indicateurs!B8</f>
        <v>NER</v>
      </c>
      <c r="C8" t="str">
        <f>A8&amp;"|"&amp;B8</f>
        <v>D10S68|NER</v>
      </c>
      <c r="D8">
        <f>IF(COUNTIF($C$2:C8,C8)=1,1,0)</f>
        <v>1</v>
      </c>
    </row>
    <row r="9" spans="1:4" x14ac:dyDescent="0.2">
      <c r="A9" t="str">
        <f>Réponses_Indicateurs!D9</f>
        <v>D10S67</v>
      </c>
      <c r="B9" t="str">
        <f>Réponses_Indicateurs!B9</f>
        <v>NER</v>
      </c>
      <c r="C9" t="str">
        <f>A9&amp;"|"&amp;B9</f>
        <v>D10S67|NER</v>
      </c>
      <c r="D9">
        <f>IF(COUNTIF($C$2:C9,C9)=1,1,0)</f>
        <v>1</v>
      </c>
    </row>
    <row r="10" spans="1:4" x14ac:dyDescent="0.2">
      <c r="A10" t="str">
        <f>Réponses_Indicateurs!D10</f>
        <v>D10S69</v>
      </c>
      <c r="B10" t="str">
        <f>Réponses_Indicateurs!B10</f>
        <v>NER</v>
      </c>
      <c r="C10" t="str">
        <f>A10&amp;"|"&amp;B10</f>
        <v>D10S69|NER</v>
      </c>
      <c r="D10">
        <f>IF(COUNTIF($C$2:C10,C10)=1,1,0)</f>
        <v>1</v>
      </c>
    </row>
    <row r="11" spans="1:4" x14ac:dyDescent="0.2">
      <c r="A11" t="str">
        <f>Réponses_Indicateurs!D11</f>
        <v>D03S26</v>
      </c>
      <c r="B11" t="str">
        <f>Réponses_Indicateurs!B11</f>
        <v>NER</v>
      </c>
      <c r="C11" t="str">
        <f>A11&amp;"|"&amp;B11</f>
        <v>D03S26|NER</v>
      </c>
      <c r="D11">
        <f>IF(COUNTIF($C$2:C11,C11)=1,1,0)</f>
        <v>1</v>
      </c>
    </row>
    <row r="12" spans="1:4" x14ac:dyDescent="0.2">
      <c r="A12" t="str">
        <f>Réponses_Indicateurs!D12</f>
        <v>D03S24</v>
      </c>
      <c r="B12" t="str">
        <f>Réponses_Indicateurs!B12</f>
        <v>NER</v>
      </c>
      <c r="C12" t="str">
        <f>A12&amp;"|"&amp;B12</f>
        <v>D03S24|NER</v>
      </c>
      <c r="D12">
        <f>IF(COUNTIF($C$2:C12,C12)=1,1,0)</f>
        <v>1</v>
      </c>
    </row>
    <row r="13" spans="1:4" x14ac:dyDescent="0.2">
      <c r="A13" t="str">
        <f>Réponses_Indicateurs!D13</f>
        <v>D03S23</v>
      </c>
      <c r="B13" t="str">
        <f>Réponses_Indicateurs!B13</f>
        <v>NER</v>
      </c>
      <c r="C13" t="str">
        <f>A13&amp;"|"&amp;B13</f>
        <v>D03S23|NER</v>
      </c>
      <c r="D13">
        <f>IF(COUNTIF($C$2:C13,C13)=1,1,0)</f>
        <v>1</v>
      </c>
    </row>
    <row r="14" spans="1:4" x14ac:dyDescent="0.2">
      <c r="A14" t="str">
        <f>Réponses_Indicateurs!D14</f>
        <v>D11S74</v>
      </c>
      <c r="B14" t="str">
        <f>Réponses_Indicateurs!B14</f>
        <v>GHA</v>
      </c>
      <c r="C14" t="str">
        <f>A14&amp;"|"&amp;B14</f>
        <v>D11S74|GHA</v>
      </c>
      <c r="D14">
        <f>IF(COUNTIF($C$2:C14,C14)=1,1,0)</f>
        <v>1</v>
      </c>
    </row>
    <row r="15" spans="1:4" x14ac:dyDescent="0.2">
      <c r="A15" t="str">
        <f>Réponses_Indicateurs!D15</f>
        <v>D11S73</v>
      </c>
      <c r="B15" t="str">
        <f>Réponses_Indicateurs!B15</f>
        <v>GHA</v>
      </c>
      <c r="C15" t="str">
        <f>A15&amp;"|"&amp;B15</f>
        <v>D11S73|GHA</v>
      </c>
      <c r="D15">
        <f>IF(COUNTIF($C$2:C15,C15)=1,1,0)</f>
        <v>1</v>
      </c>
    </row>
    <row r="16" spans="1:4" x14ac:dyDescent="0.2">
      <c r="A16" t="str">
        <f>Réponses_Indicateurs!D16</f>
        <v>D02S11</v>
      </c>
      <c r="B16" t="str">
        <f>Réponses_Indicateurs!B16</f>
        <v>GHA</v>
      </c>
      <c r="C16" t="str">
        <f>A16&amp;"|"&amp;B16</f>
        <v>D02S11|GHA</v>
      </c>
      <c r="D16">
        <f>IF(COUNTIF($C$2:C16,C16)=1,1,0)</f>
        <v>1</v>
      </c>
    </row>
    <row r="17" spans="1:4" x14ac:dyDescent="0.2">
      <c r="A17" t="str">
        <f>Réponses_Indicateurs!D17</f>
        <v>D02S17</v>
      </c>
      <c r="B17" t="str">
        <f>Réponses_Indicateurs!B17</f>
        <v>GHA</v>
      </c>
      <c r="C17" t="str">
        <f>A17&amp;"|"&amp;B17</f>
        <v>D02S17|GHA</v>
      </c>
      <c r="D17">
        <f>IF(COUNTIF($C$2:C17,C17)=1,1,0)</f>
        <v>1</v>
      </c>
    </row>
    <row r="18" spans="1:4" x14ac:dyDescent="0.2">
      <c r="A18" t="str">
        <f>Réponses_Indicateurs!D18</f>
        <v>D02S13</v>
      </c>
      <c r="B18" t="str">
        <f>Réponses_Indicateurs!B18</f>
        <v>GHA</v>
      </c>
      <c r="C18" t="str">
        <f>A18&amp;"|"&amp;B18</f>
        <v>D02S13|GHA</v>
      </c>
      <c r="D18">
        <f>IF(COUNTIF($C$2:C18,C18)=1,1,0)</f>
        <v>1</v>
      </c>
    </row>
    <row r="19" spans="1:4" x14ac:dyDescent="0.2">
      <c r="A19" t="str">
        <f>Réponses_Indicateurs!D19</f>
        <v>D03S25</v>
      </c>
      <c r="B19" t="str">
        <f>Réponses_Indicateurs!B19</f>
        <v>GHA</v>
      </c>
      <c r="C19" t="str">
        <f>A19&amp;"|"&amp;B19</f>
        <v>D03S25|GHA</v>
      </c>
      <c r="D19">
        <f>IF(COUNTIF($C$2:C19,C19)=1,1,0)</f>
        <v>1</v>
      </c>
    </row>
    <row r="20" spans="1:4" x14ac:dyDescent="0.2">
      <c r="A20" t="str">
        <f>Réponses_Indicateurs!D20</f>
        <v>D03S26</v>
      </c>
      <c r="B20" t="str">
        <f>Réponses_Indicateurs!B20</f>
        <v>GHA</v>
      </c>
      <c r="C20" t="str">
        <f>A20&amp;"|"&amp;B20</f>
        <v>D03S26|GHA</v>
      </c>
      <c r="D20">
        <f>IF(COUNTIF($C$2:C20,C20)=1,1,0)</f>
        <v>1</v>
      </c>
    </row>
    <row r="21" spans="1:4" x14ac:dyDescent="0.2">
      <c r="A21" t="str">
        <f>Réponses_Indicateurs!D21</f>
        <v>D10S67</v>
      </c>
      <c r="B21" t="str">
        <f>Réponses_Indicateurs!B21</f>
        <v>GHA</v>
      </c>
      <c r="C21" t="str">
        <f>A21&amp;"|"&amp;B21</f>
        <v>D10S67|GHA</v>
      </c>
      <c r="D21">
        <f>IF(COUNTIF($C$2:C21,C21)=1,1,0)</f>
        <v>1</v>
      </c>
    </row>
    <row r="22" spans="1:4" x14ac:dyDescent="0.2">
      <c r="A22" t="str">
        <f>Réponses_Indicateurs!D22</f>
        <v>D12S76</v>
      </c>
      <c r="B22" t="str">
        <f>Réponses_Indicateurs!B22</f>
        <v>GHA</v>
      </c>
      <c r="C22" t="str">
        <f>A22&amp;"|"&amp;B22</f>
        <v>D12S76|GHA</v>
      </c>
      <c r="D22">
        <f>IF(COUNTIF($C$2:C22,C22)=1,1,0)</f>
        <v>1</v>
      </c>
    </row>
    <row r="23" spans="1:4" x14ac:dyDescent="0.2">
      <c r="A23" t="str">
        <f>Réponses_Indicateurs!D23</f>
        <v>D12S79</v>
      </c>
      <c r="B23" t="str">
        <f>Réponses_Indicateurs!B23</f>
        <v>GHA</v>
      </c>
      <c r="C23" t="str">
        <f>A23&amp;"|"&amp;B23</f>
        <v>D12S79|GHA</v>
      </c>
      <c r="D23">
        <f>IF(COUNTIF($C$2:C23,C23)=1,1,0)</f>
        <v>1</v>
      </c>
    </row>
    <row r="24" spans="1:4" x14ac:dyDescent="0.2">
      <c r="A24" t="str">
        <f>Réponses_Indicateurs!D24</f>
        <v>D11S75</v>
      </c>
      <c r="B24" t="str">
        <f>Réponses_Indicateurs!B24</f>
        <v>CIV</v>
      </c>
      <c r="C24" t="str">
        <f>A24&amp;"|"&amp;B24</f>
        <v>D11S75|CIV</v>
      </c>
      <c r="D24">
        <f>IF(COUNTIF($C$2:C24,C24)=1,1,0)</f>
        <v>1</v>
      </c>
    </row>
    <row r="25" spans="1:4" x14ac:dyDescent="0.2">
      <c r="A25" t="str">
        <f>Réponses_Indicateurs!D25</f>
        <v>D11S73</v>
      </c>
      <c r="B25" t="str">
        <f>Réponses_Indicateurs!B25</f>
        <v>CIV</v>
      </c>
      <c r="C25" t="str">
        <f>A25&amp;"|"&amp;B25</f>
        <v>D11S73|CIV</v>
      </c>
      <c r="D25">
        <f>IF(COUNTIF($C$2:C25,C25)=1,1,0)</f>
        <v>1</v>
      </c>
    </row>
    <row r="26" spans="1:4" x14ac:dyDescent="0.2">
      <c r="A26" t="str">
        <f>Réponses_Indicateurs!D26</f>
        <v>D08S57</v>
      </c>
      <c r="B26" t="str">
        <f>Réponses_Indicateurs!B26</f>
        <v>CIV</v>
      </c>
      <c r="C26" t="str">
        <f>A26&amp;"|"&amp;B26</f>
        <v>D08S57|CIV</v>
      </c>
      <c r="D26">
        <f>IF(COUNTIF($C$2:C26,C26)=1,1,0)</f>
        <v>1</v>
      </c>
    </row>
    <row r="27" spans="1:4" x14ac:dyDescent="0.2">
      <c r="A27" t="str">
        <f>Réponses_Indicateurs!D27</f>
        <v>D08S55</v>
      </c>
      <c r="B27" t="str">
        <f>Réponses_Indicateurs!B27</f>
        <v>CIV</v>
      </c>
      <c r="C27" t="str">
        <f>A27&amp;"|"&amp;B27</f>
        <v>D08S55|CIV</v>
      </c>
      <c r="D27">
        <f>IF(COUNTIF($C$2:C27,C27)=1,1,0)</f>
        <v>1</v>
      </c>
    </row>
    <row r="28" spans="1:4" x14ac:dyDescent="0.2">
      <c r="A28" t="str">
        <f>Réponses_Indicateurs!D28</f>
        <v>D05S36</v>
      </c>
      <c r="B28" t="str">
        <f>Réponses_Indicateurs!B28</f>
        <v>CIV</v>
      </c>
      <c r="C28" t="str">
        <f>A28&amp;"|"&amp;B28</f>
        <v>D05S36|CIV</v>
      </c>
      <c r="D28">
        <f>IF(COUNTIF($C$2:C28,C28)=1,1,0)</f>
        <v>1</v>
      </c>
    </row>
    <row r="29" spans="1:4" x14ac:dyDescent="0.2">
      <c r="A29" t="str">
        <f>Réponses_Indicateurs!D29</f>
        <v>D05S40</v>
      </c>
      <c r="B29" t="str">
        <f>Réponses_Indicateurs!B29</f>
        <v>CIV</v>
      </c>
      <c r="C29" t="str">
        <f>A29&amp;"|"&amp;B29</f>
        <v>D05S40|CIV</v>
      </c>
      <c r="D29">
        <f>IF(COUNTIF($C$2:C29,C29)=1,1,0)</f>
        <v>1</v>
      </c>
    </row>
    <row r="30" spans="1:4" x14ac:dyDescent="0.2">
      <c r="A30" t="str">
        <f>Réponses_Indicateurs!D30</f>
        <v>D05S35</v>
      </c>
      <c r="B30" t="str">
        <f>Réponses_Indicateurs!B30</f>
        <v>CIV</v>
      </c>
      <c r="C30" t="str">
        <f>A30&amp;"|"&amp;B30</f>
        <v>D05S35|CIV</v>
      </c>
      <c r="D30">
        <f>IF(COUNTIF($C$2:C30,C30)=1,1,0)</f>
        <v>1</v>
      </c>
    </row>
    <row r="31" spans="1:4" x14ac:dyDescent="0.2">
      <c r="A31" t="str">
        <f>Réponses_Indicateurs!D31</f>
        <v>D07S54</v>
      </c>
      <c r="B31" t="str">
        <f>Réponses_Indicateurs!B31</f>
        <v>CIV</v>
      </c>
      <c r="C31" t="str">
        <f>A31&amp;"|"&amp;B31</f>
        <v>D07S54|CIV</v>
      </c>
      <c r="D31">
        <f>IF(COUNTIF($C$2:C31,C31)=1,1,0)</f>
        <v>1</v>
      </c>
    </row>
    <row r="32" spans="1:4" x14ac:dyDescent="0.2">
      <c r="A32" t="str">
        <f>Réponses_Indicateurs!D32</f>
        <v>D12S76</v>
      </c>
      <c r="B32" t="str">
        <f>Réponses_Indicateurs!B32</f>
        <v>CIV</v>
      </c>
      <c r="C32" t="str">
        <f>A32&amp;"|"&amp;B32</f>
        <v>D12S76|CIV</v>
      </c>
      <c r="D32">
        <f>IF(COUNTIF($C$2:C32,C32)=1,1,0)</f>
        <v>1</v>
      </c>
    </row>
    <row r="33" spans="1:4" x14ac:dyDescent="0.2">
      <c r="A33" t="str">
        <f>Réponses_Indicateurs!D33</f>
        <v>D12S78</v>
      </c>
      <c r="B33" t="str">
        <f>Réponses_Indicateurs!B33</f>
        <v>CIV</v>
      </c>
      <c r="C33" t="str">
        <f>A33&amp;"|"&amp;B33</f>
        <v>D12S78|CIV</v>
      </c>
      <c r="D33">
        <f>IF(COUNTIF($C$2:C33,C33)=1,1,0)</f>
        <v>1</v>
      </c>
    </row>
    <row r="34" spans="1:4" x14ac:dyDescent="0.2">
      <c r="A34" t="str">
        <f>Réponses_Indicateurs!D34</f>
        <v>D11S73</v>
      </c>
      <c r="B34" t="str">
        <f>Réponses_Indicateurs!B34</f>
        <v>MLI</v>
      </c>
      <c r="C34" t="str">
        <f>A34&amp;"|"&amp;B34</f>
        <v>D11S73|MLI</v>
      </c>
      <c r="D34">
        <f>IF(COUNTIF($C$2:C34,C34)=1,1,0)</f>
        <v>1</v>
      </c>
    </row>
    <row r="35" spans="1:4" x14ac:dyDescent="0.2">
      <c r="A35" t="str">
        <f>Réponses_Indicateurs!D35</f>
        <v>D11S72</v>
      </c>
      <c r="B35" t="str">
        <f>Réponses_Indicateurs!B35</f>
        <v>MLI</v>
      </c>
      <c r="C35" t="str">
        <f>A35&amp;"|"&amp;B35</f>
        <v>D11S72|MLI</v>
      </c>
      <c r="D35">
        <f>IF(COUNTIF($C$2:C35,C35)=1,1,0)</f>
        <v>1</v>
      </c>
    </row>
    <row r="36" spans="1:4" x14ac:dyDescent="0.2">
      <c r="A36" t="str">
        <f>Réponses_Indicateurs!D36</f>
        <v>D11S75</v>
      </c>
      <c r="B36" t="str">
        <f>Réponses_Indicateurs!B36</f>
        <v>MLI</v>
      </c>
      <c r="C36" t="str">
        <f>A36&amp;"|"&amp;B36</f>
        <v>D11S75|MLI</v>
      </c>
      <c r="D36">
        <f>IF(COUNTIF($C$2:C36,C36)=1,1,0)</f>
        <v>1</v>
      </c>
    </row>
    <row r="37" spans="1:4" x14ac:dyDescent="0.2">
      <c r="A37" t="str">
        <f>Réponses_Indicateurs!D37</f>
        <v>D01S04</v>
      </c>
      <c r="B37" t="str">
        <f>Réponses_Indicateurs!B37</f>
        <v>MLI</v>
      </c>
      <c r="C37" t="str">
        <f>A37&amp;"|"&amp;B37</f>
        <v>D01S04|MLI</v>
      </c>
      <c r="D37">
        <f>IF(COUNTIF($C$2:C37,C37)=1,1,0)</f>
        <v>1</v>
      </c>
    </row>
    <row r="38" spans="1:4" x14ac:dyDescent="0.2">
      <c r="A38" t="str">
        <f>Réponses_Indicateurs!D38</f>
        <v>D01S05</v>
      </c>
      <c r="B38" t="str">
        <f>Réponses_Indicateurs!B38</f>
        <v>MLI</v>
      </c>
      <c r="C38" t="str">
        <f>A38&amp;"|"&amp;B38</f>
        <v>D01S05|MLI</v>
      </c>
      <c r="D38">
        <f>IF(COUNTIF($C$2:C38,C38)=1,1,0)</f>
        <v>1</v>
      </c>
    </row>
    <row r="39" spans="1:4" x14ac:dyDescent="0.2">
      <c r="A39" t="str">
        <f>Réponses_Indicateurs!D39</f>
        <v>D10S68</v>
      </c>
      <c r="B39" t="str">
        <f>Réponses_Indicateurs!B39</f>
        <v>MLI</v>
      </c>
      <c r="C39" t="str">
        <f>A39&amp;"|"&amp;B39</f>
        <v>D10S68|MLI</v>
      </c>
      <c r="D39">
        <f>IF(COUNTIF($C$2:C39,C39)=1,1,0)</f>
        <v>1</v>
      </c>
    </row>
    <row r="40" spans="1:4" x14ac:dyDescent="0.2">
      <c r="A40" t="str">
        <f>Réponses_Indicateurs!D40</f>
        <v>D10S67</v>
      </c>
      <c r="B40" t="str">
        <f>Réponses_Indicateurs!B40</f>
        <v>MLI</v>
      </c>
      <c r="C40" t="str">
        <f>A40&amp;"|"&amp;B40</f>
        <v>D10S67|MLI</v>
      </c>
      <c r="D40">
        <f>IF(COUNTIF($C$2:C40,C40)=1,1,0)</f>
        <v>1</v>
      </c>
    </row>
    <row r="41" spans="1:4" x14ac:dyDescent="0.2">
      <c r="A41" t="str">
        <f>Réponses_Indicateurs!D41</f>
        <v>D08S56</v>
      </c>
      <c r="B41" t="str">
        <f>Réponses_Indicateurs!B41</f>
        <v>MLI</v>
      </c>
      <c r="C41" t="str">
        <f>A41&amp;"|"&amp;B41</f>
        <v>D08S56|MLI</v>
      </c>
      <c r="D41">
        <f>IF(COUNTIF($C$2:C41,C41)=1,1,0)</f>
        <v>1</v>
      </c>
    </row>
    <row r="42" spans="1:4" x14ac:dyDescent="0.2">
      <c r="A42" t="str">
        <f>Réponses_Indicateurs!D42</f>
        <v>D07S49</v>
      </c>
      <c r="B42" t="str">
        <f>Réponses_Indicateurs!B42</f>
        <v>MLI</v>
      </c>
      <c r="C42" t="str">
        <f>A42&amp;"|"&amp;B42</f>
        <v>D07S49|MLI</v>
      </c>
      <c r="D42">
        <f>IF(COUNTIF($C$2:C42,C42)=1,1,0)</f>
        <v>1</v>
      </c>
    </row>
    <row r="43" spans="1:4" x14ac:dyDescent="0.2">
      <c r="A43" t="str">
        <f>Réponses_Indicateurs!D43</f>
        <v>D07S53</v>
      </c>
      <c r="B43" t="str">
        <f>Réponses_Indicateurs!B43</f>
        <v>MLI</v>
      </c>
      <c r="C43" t="str">
        <f>A43&amp;"|"&amp;B43</f>
        <v>D07S53|MLI</v>
      </c>
      <c r="D43">
        <f>IF(COUNTIF($C$2:C43,C43)=1,1,0)</f>
        <v>1</v>
      </c>
    </row>
    <row r="44" spans="1:4" x14ac:dyDescent="0.2">
      <c r="A44" t="str">
        <f>Réponses_Indicateurs!D44</f>
        <v>D03S24</v>
      </c>
      <c r="B44" t="str">
        <f>Réponses_Indicateurs!B44</f>
        <v>SLE</v>
      </c>
      <c r="C44" t="str">
        <f>A44&amp;"|"&amp;B44</f>
        <v>D03S24|SLE</v>
      </c>
      <c r="D44">
        <f>IF(COUNTIF($C$2:C44,C44)=1,1,0)</f>
        <v>1</v>
      </c>
    </row>
    <row r="45" spans="1:4" x14ac:dyDescent="0.2">
      <c r="A45" t="str">
        <f>Réponses_Indicateurs!D45</f>
        <v>D03S22</v>
      </c>
      <c r="B45" t="str">
        <f>Réponses_Indicateurs!B45</f>
        <v>SLE</v>
      </c>
      <c r="C45" t="str">
        <f>A45&amp;"|"&amp;B45</f>
        <v>D03S22|SLE</v>
      </c>
      <c r="D45">
        <f>IF(COUNTIF($C$2:C45,C45)=1,1,0)</f>
        <v>1</v>
      </c>
    </row>
    <row r="46" spans="1:4" x14ac:dyDescent="0.2">
      <c r="A46" t="str">
        <f>Réponses_Indicateurs!D46</f>
        <v>D12S77</v>
      </c>
      <c r="B46" t="str">
        <f>Réponses_Indicateurs!B46</f>
        <v>SLE</v>
      </c>
      <c r="C46" t="str">
        <f>A46&amp;"|"&amp;B46</f>
        <v>D12S77|SLE</v>
      </c>
      <c r="D46">
        <f>IF(COUNTIF($C$2:C46,C46)=1,1,0)</f>
        <v>1</v>
      </c>
    </row>
    <row r="47" spans="1:4" x14ac:dyDescent="0.2">
      <c r="A47" t="str">
        <f>Réponses_Indicateurs!D47</f>
        <v>D12S76</v>
      </c>
      <c r="B47" t="str">
        <f>Réponses_Indicateurs!B47</f>
        <v>SLE</v>
      </c>
      <c r="C47" t="str">
        <f>A47&amp;"|"&amp;B47</f>
        <v>D12S76|SLE</v>
      </c>
      <c r="D47">
        <f>IF(COUNTIF($C$2:C47,C47)=1,1,0)</f>
        <v>1</v>
      </c>
    </row>
    <row r="48" spans="1:4" x14ac:dyDescent="0.2">
      <c r="A48" t="str">
        <f>Réponses_Indicateurs!D48</f>
        <v>D02S11</v>
      </c>
      <c r="B48" t="str">
        <f>Réponses_Indicateurs!B48</f>
        <v>SLE</v>
      </c>
      <c r="C48" t="str">
        <f>A48&amp;"|"&amp;B48</f>
        <v>D02S11|SLE</v>
      </c>
      <c r="D48">
        <f>IF(COUNTIF($C$2:C48,C48)=1,1,0)</f>
        <v>1</v>
      </c>
    </row>
    <row r="49" spans="1:4" x14ac:dyDescent="0.2">
      <c r="A49" t="str">
        <f>Réponses_Indicateurs!D49</f>
        <v>D02S12</v>
      </c>
      <c r="B49" t="str">
        <f>Réponses_Indicateurs!B49</f>
        <v>SLE</v>
      </c>
      <c r="C49" t="str">
        <f>A49&amp;"|"&amp;B49</f>
        <v>D02S12|SLE</v>
      </c>
      <c r="D49">
        <f>IF(COUNTIF($C$2:C49,C49)=1,1,0)</f>
        <v>1</v>
      </c>
    </row>
    <row r="50" spans="1:4" x14ac:dyDescent="0.2">
      <c r="A50" t="str">
        <f>Réponses_Indicateurs!D50</f>
        <v>D02S17</v>
      </c>
      <c r="B50" t="str">
        <f>Réponses_Indicateurs!B50</f>
        <v>SLE</v>
      </c>
      <c r="C50" t="str">
        <f>A50&amp;"|"&amp;B50</f>
        <v>D02S17|SLE</v>
      </c>
      <c r="D50">
        <f>IF(COUNTIF($C$2:C50,C50)=1,1,0)</f>
        <v>1</v>
      </c>
    </row>
    <row r="51" spans="1:4" x14ac:dyDescent="0.2">
      <c r="A51" t="str">
        <f>Réponses_Indicateurs!D51</f>
        <v>D10S68</v>
      </c>
      <c r="B51" t="str">
        <f>Réponses_Indicateurs!B51</f>
        <v>SLE</v>
      </c>
      <c r="C51" t="str">
        <f>A51&amp;"|"&amp;B51</f>
        <v>D10S68|SLE</v>
      </c>
      <c r="D51">
        <f>IF(COUNTIF($C$2:C51,C51)=1,1,0)</f>
        <v>1</v>
      </c>
    </row>
    <row r="52" spans="1:4" x14ac:dyDescent="0.2">
      <c r="A52" t="str">
        <f>Réponses_Indicateurs!D52</f>
        <v>D10S67</v>
      </c>
      <c r="B52" t="str">
        <f>Réponses_Indicateurs!B52</f>
        <v>SLE</v>
      </c>
      <c r="C52" t="str">
        <f>A52&amp;"|"&amp;B52</f>
        <v>D10S67|SLE</v>
      </c>
      <c r="D52">
        <f>IF(COUNTIF($C$2:C52,C52)=1,1,0)</f>
        <v>1</v>
      </c>
    </row>
    <row r="53" spans="1:4" x14ac:dyDescent="0.2">
      <c r="A53" t="str">
        <f>Réponses_Indicateurs!D53</f>
        <v>D10S66</v>
      </c>
      <c r="B53" t="str">
        <f>Réponses_Indicateurs!B53</f>
        <v>SLE</v>
      </c>
      <c r="C53" t="str">
        <f>A53&amp;"|"&amp;B53</f>
        <v>D10S66|SLE</v>
      </c>
      <c r="D53">
        <f>IF(COUNTIF($C$2:C53,C53)=1,1,0)</f>
        <v>1</v>
      </c>
    </row>
    <row r="54" spans="1:4" x14ac:dyDescent="0.2">
      <c r="A54" t="str">
        <f>Réponses_Indicateurs!D54</f>
        <v>D04S28</v>
      </c>
      <c r="B54" t="str">
        <f>Réponses_Indicateurs!B54</f>
        <v>SLE</v>
      </c>
      <c r="C54" t="str">
        <f>A54&amp;"|"&amp;B54</f>
        <v>D04S28|SLE</v>
      </c>
      <c r="D54">
        <f>IF(COUNTIF($C$2:C54,C54)=1,1,0)</f>
        <v>1</v>
      </c>
    </row>
    <row r="55" spans="1:4" x14ac:dyDescent="0.2">
      <c r="A55" t="str">
        <f>Réponses_Indicateurs!D55</f>
        <v>D04S27</v>
      </c>
      <c r="B55" t="str">
        <f>Réponses_Indicateurs!B55</f>
        <v>SLE</v>
      </c>
      <c r="C55" t="str">
        <f>A55&amp;"|"&amp;B55</f>
        <v>D04S27|SLE</v>
      </c>
      <c r="D55">
        <f>IF(COUNTIF($C$2:C55,C55)=1,1,0)</f>
        <v>1</v>
      </c>
    </row>
    <row r="56" spans="1:4" x14ac:dyDescent="0.2">
      <c r="A56" t="str">
        <f>Réponses_Indicateurs!D56</f>
        <v>D02S15</v>
      </c>
      <c r="B56" t="str">
        <f>Réponses_Indicateurs!B56</f>
        <v>EGY</v>
      </c>
      <c r="C56" t="str">
        <f>A56&amp;"|"&amp;B56</f>
        <v>D02S15|EGY</v>
      </c>
      <c r="D56">
        <f>IF(COUNTIF($C$2:C56,C56)=1,1,0)</f>
        <v>1</v>
      </c>
    </row>
    <row r="57" spans="1:4" x14ac:dyDescent="0.2">
      <c r="A57" t="str">
        <f>Réponses_Indicateurs!D57</f>
        <v>D02S14</v>
      </c>
      <c r="B57" t="str">
        <f>Réponses_Indicateurs!B57</f>
        <v>EGY</v>
      </c>
      <c r="C57" t="str">
        <f>A57&amp;"|"&amp;B57</f>
        <v>D02S14|EGY</v>
      </c>
      <c r="D57">
        <f>IF(COUNTIF($C$2:C57,C57)=1,1,0)</f>
        <v>1</v>
      </c>
    </row>
    <row r="58" spans="1:4" x14ac:dyDescent="0.2">
      <c r="A58" t="str">
        <f>Réponses_Indicateurs!D58</f>
        <v>D01S01</v>
      </c>
      <c r="B58" t="str">
        <f>Réponses_Indicateurs!B58</f>
        <v>EGY</v>
      </c>
      <c r="C58" t="str">
        <f>A58&amp;"|"&amp;B58</f>
        <v>D01S01|EGY</v>
      </c>
      <c r="D58">
        <f>IF(COUNTIF($C$2:C58,C58)=1,1,0)</f>
        <v>1</v>
      </c>
    </row>
    <row r="59" spans="1:4" x14ac:dyDescent="0.2">
      <c r="A59" t="str">
        <f>Réponses_Indicateurs!D59</f>
        <v>D07S52</v>
      </c>
      <c r="B59" t="str">
        <f>Réponses_Indicateurs!B59</f>
        <v>EGY</v>
      </c>
      <c r="C59" t="str">
        <f>A59&amp;"|"&amp;B59</f>
        <v>D07S52|EGY</v>
      </c>
      <c r="D59">
        <f>IF(COUNTIF($C$2:C59,C59)=1,1,0)</f>
        <v>1</v>
      </c>
    </row>
    <row r="60" spans="1:4" x14ac:dyDescent="0.2">
      <c r="A60" t="str">
        <f>Réponses_Indicateurs!D60</f>
        <v>D07S53</v>
      </c>
      <c r="B60" t="str">
        <f>Réponses_Indicateurs!B60</f>
        <v>EGY</v>
      </c>
      <c r="C60" t="str">
        <f>A60&amp;"|"&amp;B60</f>
        <v>D07S53|EGY</v>
      </c>
      <c r="D60">
        <f>IF(COUNTIF($C$2:C60,C60)=1,1,0)</f>
        <v>1</v>
      </c>
    </row>
    <row r="61" spans="1:4" x14ac:dyDescent="0.2">
      <c r="A61" t="str">
        <f>Réponses_Indicateurs!D61</f>
        <v>D05S39</v>
      </c>
      <c r="B61" t="str">
        <f>Réponses_Indicateurs!B61</f>
        <v>EGY</v>
      </c>
      <c r="C61" t="str">
        <f>A61&amp;"|"&amp;B61</f>
        <v>D05S39|EGY</v>
      </c>
      <c r="D61">
        <f>IF(COUNTIF($C$2:C61,C61)=1,1,0)</f>
        <v>1</v>
      </c>
    </row>
    <row r="62" spans="1:4" x14ac:dyDescent="0.2">
      <c r="A62" t="str">
        <f>Réponses_Indicateurs!D62</f>
        <v>D05S38</v>
      </c>
      <c r="B62" t="str">
        <f>Réponses_Indicateurs!B62</f>
        <v>EGY</v>
      </c>
      <c r="C62" t="str">
        <f>A62&amp;"|"&amp;B62</f>
        <v>D05S38|EGY</v>
      </c>
      <c r="D62">
        <f>IF(COUNTIF($C$2:C62,C62)=1,1,0)</f>
        <v>1</v>
      </c>
    </row>
    <row r="63" spans="1:4" x14ac:dyDescent="0.2">
      <c r="A63" t="str">
        <f>Réponses_Indicateurs!D63</f>
        <v>D11S75</v>
      </c>
      <c r="B63" t="str">
        <f>Réponses_Indicateurs!B63</f>
        <v>EGY</v>
      </c>
      <c r="C63" t="str">
        <f>A63&amp;"|"&amp;B63</f>
        <v>D11S75|EGY</v>
      </c>
      <c r="D63">
        <f>IF(COUNTIF($C$2:C63,C63)=1,1,0)</f>
        <v>1</v>
      </c>
    </row>
    <row r="64" spans="1:4" x14ac:dyDescent="0.2">
      <c r="A64" t="str">
        <f>Réponses_Indicateurs!D64</f>
        <v>D11S72</v>
      </c>
      <c r="B64" t="str">
        <f>Réponses_Indicateurs!B64</f>
        <v>EGY</v>
      </c>
      <c r="C64" t="str">
        <f>A64&amp;"|"&amp;B64</f>
        <v>D11S72|EGY</v>
      </c>
      <c r="D64">
        <f>IF(COUNTIF($C$2:C64,C64)=1,1,0)</f>
        <v>1</v>
      </c>
    </row>
    <row r="65" spans="1:4" x14ac:dyDescent="0.2">
      <c r="A65" t="str">
        <f>Réponses_Indicateurs!D65</f>
        <v>D03S20</v>
      </c>
      <c r="B65" t="str">
        <f>Réponses_Indicateurs!B65</f>
        <v>ZAF</v>
      </c>
      <c r="C65" t="str">
        <f>A65&amp;"|"&amp;B65</f>
        <v>D03S20|ZAF</v>
      </c>
      <c r="D65">
        <f>IF(COUNTIF($C$2:C65,C65)=1,1,0)</f>
        <v>1</v>
      </c>
    </row>
    <row r="66" spans="1:4" x14ac:dyDescent="0.2">
      <c r="A66" t="str">
        <f>Réponses_Indicateurs!D66</f>
        <v>D03S22</v>
      </c>
      <c r="B66" t="str">
        <f>Réponses_Indicateurs!B66</f>
        <v>ZAF</v>
      </c>
      <c r="C66" t="str">
        <f>A66&amp;"|"&amp;B66</f>
        <v>D03S22|ZAF</v>
      </c>
      <c r="D66">
        <f>IF(COUNTIF($C$2:C66,C66)=1,1,0)</f>
        <v>1</v>
      </c>
    </row>
    <row r="67" spans="1:4" x14ac:dyDescent="0.2">
      <c r="A67" t="str">
        <f>Réponses_Indicateurs!D67</f>
        <v>D12S79</v>
      </c>
      <c r="B67" t="str">
        <f>Réponses_Indicateurs!B67</f>
        <v>ZAF</v>
      </c>
      <c r="C67" t="str">
        <f>A67&amp;"|"&amp;B67</f>
        <v>D12S79|ZAF</v>
      </c>
      <c r="D67">
        <f>IF(COUNTIF($C$2:C67,C67)=1,1,0)</f>
        <v>1</v>
      </c>
    </row>
    <row r="68" spans="1:4" x14ac:dyDescent="0.2">
      <c r="A68" t="str">
        <f>Réponses_Indicateurs!D68</f>
        <v>D10S70</v>
      </c>
      <c r="B68" t="str">
        <f>Réponses_Indicateurs!B68</f>
        <v>ZAF</v>
      </c>
      <c r="C68" t="str">
        <f>A68&amp;"|"&amp;B68</f>
        <v>D10S70|ZAF</v>
      </c>
      <c r="D68">
        <f>IF(COUNTIF($C$2:C68,C68)=1,1,0)</f>
        <v>1</v>
      </c>
    </row>
    <row r="69" spans="1:4" x14ac:dyDescent="0.2">
      <c r="A69" t="str">
        <f>Réponses_Indicateurs!D69</f>
        <v>D10S68</v>
      </c>
      <c r="B69" t="str">
        <f>Réponses_Indicateurs!B69</f>
        <v>ZAF</v>
      </c>
      <c r="C69" t="str">
        <f>A69&amp;"|"&amp;B69</f>
        <v>D10S68|ZAF</v>
      </c>
      <c r="D69">
        <f>IF(COUNTIF($C$2:C69,C69)=1,1,0)</f>
        <v>1</v>
      </c>
    </row>
    <row r="70" spans="1:4" x14ac:dyDescent="0.2">
      <c r="A70" t="str">
        <f>Réponses_Indicateurs!D70</f>
        <v>D10S69</v>
      </c>
      <c r="B70" t="str">
        <f>Réponses_Indicateurs!B70</f>
        <v>ZAF</v>
      </c>
      <c r="C70" t="str">
        <f>A70&amp;"|"&amp;B70</f>
        <v>D10S69|ZAF</v>
      </c>
      <c r="D70">
        <f>IF(COUNTIF($C$2:C70,C70)=1,1,0)</f>
        <v>1</v>
      </c>
    </row>
    <row r="71" spans="1:4" x14ac:dyDescent="0.2">
      <c r="A71" t="str">
        <f>Réponses_Indicateurs!D71</f>
        <v>D11S75</v>
      </c>
      <c r="B71" t="str">
        <f>Réponses_Indicateurs!B71</f>
        <v>ZAF</v>
      </c>
      <c r="C71" t="str">
        <f>A71&amp;"|"&amp;B71</f>
        <v>D11S75|ZAF</v>
      </c>
      <c r="D71">
        <f>IF(COUNTIF($C$2:C71,C71)=1,1,0)</f>
        <v>1</v>
      </c>
    </row>
    <row r="72" spans="1:4" x14ac:dyDescent="0.2">
      <c r="A72" t="str">
        <f>Réponses_Indicateurs!D72</f>
        <v>D11S71</v>
      </c>
      <c r="B72" t="str">
        <f>Réponses_Indicateurs!B72</f>
        <v>ZAF</v>
      </c>
      <c r="C72" t="str">
        <f>A72&amp;"|"&amp;B72</f>
        <v>D11S71|ZAF</v>
      </c>
      <c r="D72">
        <f>IF(COUNTIF($C$2:C72,C72)=1,1,0)</f>
        <v>1</v>
      </c>
    </row>
    <row r="73" spans="1:4" x14ac:dyDescent="0.2">
      <c r="A73" t="str">
        <f>Réponses_Indicateurs!D73</f>
        <v>D07S53</v>
      </c>
      <c r="B73" t="str">
        <f>Réponses_Indicateurs!B73</f>
        <v>ZAF</v>
      </c>
      <c r="C73" t="str">
        <f>A73&amp;"|"&amp;B73</f>
        <v>D07S53|ZAF</v>
      </c>
      <c r="D73">
        <f>IF(COUNTIF($C$2:C73,C73)=1,1,0)</f>
        <v>1</v>
      </c>
    </row>
    <row r="74" spans="1:4" x14ac:dyDescent="0.2">
      <c r="A74" t="str">
        <f>Réponses_Indicateurs!D74</f>
        <v>D07S50</v>
      </c>
      <c r="B74" t="str">
        <f>Réponses_Indicateurs!B74</f>
        <v>ZAF</v>
      </c>
      <c r="C74" t="str">
        <f>A74&amp;"|"&amp;B74</f>
        <v>D07S50|ZAF</v>
      </c>
      <c r="D74">
        <f>IF(COUNTIF($C$2:C74,C74)=1,1,0)</f>
        <v>1</v>
      </c>
    </row>
    <row r="75" spans="1:4" x14ac:dyDescent="0.2">
      <c r="A75" t="str">
        <f>Réponses_Indicateurs!D75</f>
        <v>D06S44</v>
      </c>
      <c r="B75" t="str">
        <f>Réponses_Indicateurs!B75</f>
        <v>SEN</v>
      </c>
      <c r="C75" t="str">
        <f>A75&amp;"|"&amp;B75</f>
        <v>D06S44|SEN</v>
      </c>
      <c r="D75">
        <f>IF(COUNTIF($C$2:C75,C75)=1,1,0)</f>
        <v>1</v>
      </c>
    </row>
    <row r="76" spans="1:4" x14ac:dyDescent="0.2">
      <c r="A76" t="str">
        <f>Réponses_Indicateurs!D76</f>
        <v>D07S54</v>
      </c>
      <c r="B76" t="str">
        <f>Réponses_Indicateurs!B76</f>
        <v>SEN</v>
      </c>
      <c r="C76" t="str">
        <f>A76&amp;"|"&amp;B76</f>
        <v>D07S54|SEN</v>
      </c>
      <c r="D76">
        <f>IF(COUNTIF($C$2:C76,C76)=1,1,0)</f>
        <v>1</v>
      </c>
    </row>
    <row r="77" spans="1:4" x14ac:dyDescent="0.2">
      <c r="A77" t="str">
        <f>Réponses_Indicateurs!D77</f>
        <v>D07S52</v>
      </c>
      <c r="B77" t="str">
        <f>Réponses_Indicateurs!B77</f>
        <v>SEN</v>
      </c>
      <c r="C77" t="str">
        <f>A77&amp;"|"&amp;B77</f>
        <v>D07S52|SEN</v>
      </c>
      <c r="D77">
        <f>IF(COUNTIF($C$2:C77,C77)=1,1,0)</f>
        <v>1</v>
      </c>
    </row>
    <row r="78" spans="1:4" x14ac:dyDescent="0.2">
      <c r="A78" t="str">
        <f>Réponses_Indicateurs!D78</f>
        <v>D03S26</v>
      </c>
      <c r="B78" t="str">
        <f>Réponses_Indicateurs!B78</f>
        <v>SEN</v>
      </c>
      <c r="C78" t="str">
        <f>A78&amp;"|"&amp;B78</f>
        <v>D03S26|SEN</v>
      </c>
      <c r="D78">
        <f>IF(COUNTIF($C$2:C78,C78)=1,1,0)</f>
        <v>1</v>
      </c>
    </row>
    <row r="79" spans="1:4" x14ac:dyDescent="0.2">
      <c r="A79" t="str">
        <f>Réponses_Indicateurs!D79</f>
        <v>D02S11</v>
      </c>
      <c r="B79" t="str">
        <f>Réponses_Indicateurs!B79</f>
        <v>SEN</v>
      </c>
      <c r="C79" t="str">
        <f>A79&amp;"|"&amp;B79</f>
        <v>D02S11|SEN</v>
      </c>
      <c r="D79">
        <f>IF(COUNTIF($C$2:C79,C79)=1,1,0)</f>
        <v>1</v>
      </c>
    </row>
    <row r="80" spans="1:4" x14ac:dyDescent="0.2">
      <c r="A80" t="str">
        <f>Réponses_Indicateurs!D80</f>
        <v>D02S17</v>
      </c>
      <c r="B80" t="str">
        <f>Réponses_Indicateurs!B80</f>
        <v>SEN</v>
      </c>
      <c r="C80" t="str">
        <f>A80&amp;"|"&amp;B80</f>
        <v>D02S17|SEN</v>
      </c>
      <c r="D80">
        <f>IF(COUNTIF($C$2:C80,C80)=1,1,0)</f>
        <v>1</v>
      </c>
    </row>
    <row r="81" spans="1:4" x14ac:dyDescent="0.2">
      <c r="A81" t="str">
        <f>Réponses_Indicateurs!D81</f>
        <v>D09S62</v>
      </c>
      <c r="B81" t="str">
        <f>Réponses_Indicateurs!B81</f>
        <v>SEN</v>
      </c>
      <c r="C81" t="str">
        <f>A81&amp;"|"&amp;B81</f>
        <v>D09S62|SEN</v>
      </c>
      <c r="D81">
        <f>IF(COUNTIF($C$2:C81,C81)=1,1,0)</f>
        <v>1</v>
      </c>
    </row>
    <row r="82" spans="1:4" x14ac:dyDescent="0.2">
      <c r="A82" t="str">
        <f>Réponses_Indicateurs!D82</f>
        <v>D09S61</v>
      </c>
      <c r="B82" t="str">
        <f>Réponses_Indicateurs!B82</f>
        <v>SEN</v>
      </c>
      <c r="C82" t="str">
        <f>A82&amp;"|"&amp;B82</f>
        <v>D09S61|SEN</v>
      </c>
      <c r="D82">
        <f>IF(COUNTIF($C$2:C82,C82)=1,1,0)</f>
        <v>1</v>
      </c>
    </row>
    <row r="83" spans="1:4" x14ac:dyDescent="0.2">
      <c r="A83" t="str">
        <f>Réponses_Indicateurs!D83</f>
        <v>D07S54</v>
      </c>
      <c r="B83" t="str">
        <f>Réponses_Indicateurs!B83</f>
        <v>ETH</v>
      </c>
      <c r="C83" t="str">
        <f>A83&amp;"|"&amp;B83</f>
        <v>D07S54|ETH</v>
      </c>
      <c r="D83">
        <f>IF(COUNTIF($C$2:C83,C83)=1,1,0)</f>
        <v>1</v>
      </c>
    </row>
    <row r="84" spans="1:4" x14ac:dyDescent="0.2">
      <c r="A84" t="str">
        <f>Réponses_Indicateurs!D84</f>
        <v>D05S38</v>
      </c>
      <c r="B84" t="str">
        <f>Réponses_Indicateurs!B84</f>
        <v>ETH</v>
      </c>
      <c r="C84" t="str">
        <f>A84&amp;"|"&amp;B84</f>
        <v>D05S38|ETH</v>
      </c>
      <c r="D84">
        <f>IF(COUNTIF($C$2:C84,C84)=1,1,0)</f>
        <v>1</v>
      </c>
    </row>
    <row r="85" spans="1:4" x14ac:dyDescent="0.2">
      <c r="A85" t="str">
        <f>Réponses_Indicateurs!D85</f>
        <v>D05S41</v>
      </c>
      <c r="B85" t="str">
        <f>Réponses_Indicateurs!B85</f>
        <v>ETH</v>
      </c>
      <c r="C85" t="str">
        <f>A85&amp;"|"&amp;B85</f>
        <v>D05S41|ETH</v>
      </c>
      <c r="D85">
        <f>IF(COUNTIF($C$2:C85,C85)=1,1,0)</f>
        <v>1</v>
      </c>
    </row>
    <row r="86" spans="1:4" x14ac:dyDescent="0.2">
      <c r="A86" t="str">
        <f>Réponses_Indicateurs!D86</f>
        <v>D05S40</v>
      </c>
      <c r="B86" t="str">
        <f>Réponses_Indicateurs!B86</f>
        <v>ETH</v>
      </c>
      <c r="C86" t="str">
        <f>A86&amp;"|"&amp;B86</f>
        <v>D05S40|ETH</v>
      </c>
      <c r="D86">
        <f>IF(COUNTIF($C$2:C86,C86)=1,1,0)</f>
        <v>1</v>
      </c>
    </row>
    <row r="87" spans="1:4" x14ac:dyDescent="0.2">
      <c r="A87" t="str">
        <f>Réponses_Indicateurs!D87</f>
        <v>D06S48</v>
      </c>
      <c r="B87" t="str">
        <f>Réponses_Indicateurs!B87</f>
        <v>ETH</v>
      </c>
      <c r="C87" t="str">
        <f>A87&amp;"|"&amp;B87</f>
        <v>D06S48|ETH</v>
      </c>
      <c r="D87">
        <f>IF(COUNTIF($C$2:C87,C87)=1,1,0)</f>
        <v>1</v>
      </c>
    </row>
    <row r="88" spans="1:4" x14ac:dyDescent="0.2">
      <c r="A88" t="str">
        <f>Réponses_Indicateurs!D88</f>
        <v>D06S43</v>
      </c>
      <c r="B88" t="str">
        <f>Réponses_Indicateurs!B88</f>
        <v>ETH</v>
      </c>
      <c r="C88" t="str">
        <f>A88&amp;"|"&amp;B88</f>
        <v>D06S43|ETH</v>
      </c>
      <c r="D88">
        <f>IF(COUNTIF($C$2:C88,C88)=1,1,0)</f>
        <v>1</v>
      </c>
    </row>
    <row r="89" spans="1:4" x14ac:dyDescent="0.2">
      <c r="A89" t="str">
        <f>Réponses_Indicateurs!D89</f>
        <v>D09S61</v>
      </c>
      <c r="B89" t="str">
        <f>Réponses_Indicateurs!B89</f>
        <v>ETH</v>
      </c>
      <c r="C89" t="str">
        <f>A89&amp;"|"&amp;B89</f>
        <v>D09S61|ETH</v>
      </c>
      <c r="D89">
        <f>IF(COUNTIF($C$2:C89,C89)=1,1,0)</f>
        <v>1</v>
      </c>
    </row>
    <row r="90" spans="1:4" x14ac:dyDescent="0.2">
      <c r="A90" t="str">
        <f>Réponses_Indicateurs!D90</f>
        <v>D09S63</v>
      </c>
      <c r="B90" t="str">
        <f>Réponses_Indicateurs!B90</f>
        <v>ETH</v>
      </c>
      <c r="C90" t="str">
        <f>A90&amp;"|"&amp;B90</f>
        <v>D09S63|ETH</v>
      </c>
      <c r="D90">
        <f>IF(COUNTIF($C$2:C90,C90)=1,1,0)</f>
        <v>1</v>
      </c>
    </row>
    <row r="91" spans="1:4" x14ac:dyDescent="0.2">
      <c r="A91" t="str">
        <f>Réponses_Indicateurs!D91</f>
        <v>D10S69</v>
      </c>
      <c r="B91" t="str">
        <f>Réponses_Indicateurs!B91</f>
        <v>ETH</v>
      </c>
      <c r="C91" t="str">
        <f>A91&amp;"|"&amp;B91</f>
        <v>D10S69|ETH</v>
      </c>
      <c r="D91">
        <f>IF(COUNTIF($C$2:C91,C91)=1,1,0)</f>
        <v>1</v>
      </c>
    </row>
    <row r="92" spans="1:4" x14ac:dyDescent="0.2">
      <c r="A92" t="str">
        <f>Réponses_Indicateurs!D92</f>
        <v>D10S66</v>
      </c>
      <c r="B92" t="str">
        <f>Réponses_Indicateurs!B92</f>
        <v>ETH</v>
      </c>
      <c r="C92" t="str">
        <f>A92&amp;"|"&amp;B92</f>
        <v>D10S66|ETH</v>
      </c>
      <c r="D92">
        <f>IF(COUNTIF($C$2:C92,C92)=1,1,0)</f>
        <v>1</v>
      </c>
    </row>
    <row r="93" spans="1:4" x14ac:dyDescent="0.2">
      <c r="A93" t="str">
        <f>Réponses_Indicateurs!D93</f>
        <v>D06S45</v>
      </c>
      <c r="B93" t="str">
        <f>Réponses_Indicateurs!B93</f>
        <v>TGO</v>
      </c>
      <c r="C93" t="str">
        <f>A93&amp;"|"&amp;B93</f>
        <v>D06S45|TGO</v>
      </c>
      <c r="D93">
        <f>IF(COUNTIF($C$2:C93,C93)=1,1,0)</f>
        <v>1</v>
      </c>
    </row>
    <row r="94" spans="1:4" x14ac:dyDescent="0.2">
      <c r="A94" t="str">
        <f>Réponses_Indicateurs!D94</f>
        <v>D12S80</v>
      </c>
      <c r="B94" t="str">
        <f>Réponses_Indicateurs!B94</f>
        <v>TGO</v>
      </c>
      <c r="C94" t="str">
        <f>A94&amp;"|"&amp;B94</f>
        <v>D12S80|TGO</v>
      </c>
      <c r="D94">
        <f>IF(COUNTIF($C$2:C94,C94)=1,1,0)</f>
        <v>1</v>
      </c>
    </row>
    <row r="95" spans="1:4" x14ac:dyDescent="0.2">
      <c r="A95" t="str">
        <f>Réponses_Indicateurs!D95</f>
        <v>D12S78</v>
      </c>
      <c r="B95" t="str">
        <f>Réponses_Indicateurs!B95</f>
        <v>TGO</v>
      </c>
      <c r="C95" t="str">
        <f>A95&amp;"|"&amp;B95</f>
        <v>D12S78|TGO</v>
      </c>
      <c r="D95">
        <f>IF(COUNTIF($C$2:C95,C95)=1,1,0)</f>
        <v>1</v>
      </c>
    </row>
    <row r="96" spans="1:4" x14ac:dyDescent="0.2">
      <c r="A96" t="str">
        <f>Réponses_Indicateurs!D96</f>
        <v>D12S77</v>
      </c>
      <c r="B96" t="str">
        <f>Réponses_Indicateurs!B96</f>
        <v>TGO</v>
      </c>
      <c r="C96" t="str">
        <f>A96&amp;"|"&amp;B96</f>
        <v>D12S77|TGO</v>
      </c>
      <c r="D96">
        <f>IF(COUNTIF($C$2:C96,C96)=1,1,0)</f>
        <v>1</v>
      </c>
    </row>
    <row r="97" spans="1:4" x14ac:dyDescent="0.2">
      <c r="A97" t="str">
        <f>Réponses_Indicateurs!D97</f>
        <v>D04S30</v>
      </c>
      <c r="B97" t="str">
        <f>Réponses_Indicateurs!B97</f>
        <v>TGO</v>
      </c>
      <c r="C97" t="str">
        <f>A97&amp;"|"&amp;B97</f>
        <v>D04S30|TGO</v>
      </c>
      <c r="D97">
        <f>IF(COUNTIF($C$2:C97,C97)=1,1,0)</f>
        <v>1</v>
      </c>
    </row>
    <row r="98" spans="1:4" x14ac:dyDescent="0.2">
      <c r="A98" t="str">
        <f>Réponses_Indicateurs!D98</f>
        <v>D04S34</v>
      </c>
      <c r="B98" t="str">
        <f>Réponses_Indicateurs!B98</f>
        <v>TGO</v>
      </c>
      <c r="C98" t="str">
        <f>A98&amp;"|"&amp;B98</f>
        <v>D04S34|TGO</v>
      </c>
      <c r="D98">
        <f>IF(COUNTIF($C$2:C98,C98)=1,1,0)</f>
        <v>1</v>
      </c>
    </row>
    <row r="99" spans="1:4" x14ac:dyDescent="0.2">
      <c r="A99" t="str">
        <f>Réponses_Indicateurs!D99</f>
        <v>D09S61</v>
      </c>
      <c r="B99" t="str">
        <f>Réponses_Indicateurs!B99</f>
        <v>TGO</v>
      </c>
      <c r="C99" t="str">
        <f>A99&amp;"|"&amp;B99</f>
        <v>D09S61|TGO</v>
      </c>
      <c r="D99">
        <f>IF(COUNTIF($C$2:C99,C99)=1,1,0)</f>
        <v>1</v>
      </c>
    </row>
    <row r="100" spans="1:4" x14ac:dyDescent="0.2">
      <c r="A100" t="str">
        <f>Réponses_Indicateurs!D100</f>
        <v>D09S64</v>
      </c>
      <c r="B100" t="str">
        <f>Réponses_Indicateurs!B100</f>
        <v>TGO</v>
      </c>
      <c r="C100" t="str">
        <f>A100&amp;"|"&amp;B100</f>
        <v>D09S64|TGO</v>
      </c>
      <c r="D100">
        <f>IF(COUNTIF($C$2:C100,C100)=1,1,0)</f>
        <v>1</v>
      </c>
    </row>
    <row r="101" spans="1:4" x14ac:dyDescent="0.2">
      <c r="A101" t="str">
        <f>Réponses_Indicateurs!D101</f>
        <v>D08S59</v>
      </c>
      <c r="B101" t="str">
        <f>Réponses_Indicateurs!B101</f>
        <v>TGO</v>
      </c>
      <c r="C101" t="str">
        <f>A101&amp;"|"&amp;B101</f>
        <v>D08S59|TGO</v>
      </c>
      <c r="D101">
        <f>IF(COUNTIF($C$2:C101,C101)=1,1,0)</f>
        <v>1</v>
      </c>
    </row>
    <row r="102" spans="1:4" x14ac:dyDescent="0.2">
      <c r="A102" t="str">
        <f>Réponses_Indicateurs!D102</f>
        <v>D08S55</v>
      </c>
      <c r="B102" t="str">
        <f>Réponses_Indicateurs!B102</f>
        <v>TGO</v>
      </c>
      <c r="C102" t="str">
        <f>A102&amp;"|"&amp;B102</f>
        <v>D08S55|TGO</v>
      </c>
      <c r="D102">
        <f>IF(COUNTIF($C$2:C102,C102)=1,1,0)</f>
        <v>1</v>
      </c>
    </row>
    <row r="103" spans="1:4" x14ac:dyDescent="0.2">
      <c r="A103" t="str">
        <f>Réponses_Indicateurs!D103</f>
        <v>D09S63</v>
      </c>
      <c r="B103" t="str">
        <f>Réponses_Indicateurs!B103</f>
        <v>EGY</v>
      </c>
      <c r="C103" t="str">
        <f>A103&amp;"|"&amp;B103</f>
        <v>D09S63|EGY</v>
      </c>
      <c r="D103">
        <f>IF(COUNTIF($C$2:C103,C103)=1,1,0)</f>
        <v>1</v>
      </c>
    </row>
    <row r="104" spans="1:4" x14ac:dyDescent="0.2">
      <c r="A104" t="str">
        <f>Réponses_Indicateurs!D104</f>
        <v>D09S64</v>
      </c>
      <c r="B104" t="str">
        <f>Réponses_Indicateurs!B104</f>
        <v>EGY</v>
      </c>
      <c r="C104" t="str">
        <f>A104&amp;"|"&amp;B104</f>
        <v>D09S64|EGY</v>
      </c>
      <c r="D104">
        <f>IF(COUNTIF($C$2:C104,C104)=1,1,0)</f>
        <v>1</v>
      </c>
    </row>
    <row r="105" spans="1:4" x14ac:dyDescent="0.2">
      <c r="A105" t="str">
        <f>Réponses_Indicateurs!D105</f>
        <v>D10S69</v>
      </c>
      <c r="B105" t="str">
        <f>Réponses_Indicateurs!B105</f>
        <v>EGY</v>
      </c>
      <c r="C105" t="str">
        <f>A105&amp;"|"&amp;B105</f>
        <v>D10S69|EGY</v>
      </c>
      <c r="D105">
        <f>IF(COUNTIF($C$2:C105,C105)=1,1,0)</f>
        <v>1</v>
      </c>
    </row>
    <row r="106" spans="1:4" x14ac:dyDescent="0.2">
      <c r="A106" t="str">
        <f>Réponses_Indicateurs!D106</f>
        <v>D10S70</v>
      </c>
      <c r="B106" t="str">
        <f>Réponses_Indicateurs!B106</f>
        <v>EGY</v>
      </c>
      <c r="C106" t="str">
        <f>A106&amp;"|"&amp;B106</f>
        <v>D10S70|EGY</v>
      </c>
      <c r="D106">
        <f>IF(COUNTIF($C$2:C106,C106)=1,1,0)</f>
        <v>1</v>
      </c>
    </row>
    <row r="107" spans="1:4" x14ac:dyDescent="0.2">
      <c r="A107" t="str">
        <f>Réponses_Indicateurs!D107</f>
        <v>D02S12</v>
      </c>
      <c r="B107" t="str">
        <f>Réponses_Indicateurs!B107</f>
        <v>EGY</v>
      </c>
      <c r="C107" t="str">
        <f>A107&amp;"|"&amp;B107</f>
        <v>D02S12|EGY</v>
      </c>
      <c r="D107">
        <f>IF(COUNTIF($C$2:C107,C107)=1,1,0)</f>
        <v>1</v>
      </c>
    </row>
    <row r="108" spans="1:4" x14ac:dyDescent="0.2">
      <c r="A108" t="str">
        <f>Réponses_Indicateurs!D108</f>
        <v>D02S17</v>
      </c>
      <c r="B108" t="str">
        <f>Réponses_Indicateurs!B108</f>
        <v>EGY</v>
      </c>
      <c r="C108" t="str">
        <f>A108&amp;"|"&amp;B108</f>
        <v>D02S17|EGY</v>
      </c>
      <c r="D108">
        <f>IF(COUNTIF($C$2:C108,C108)=1,1,0)</f>
        <v>1</v>
      </c>
    </row>
    <row r="109" spans="1:4" x14ac:dyDescent="0.2">
      <c r="A109" t="str">
        <f>Réponses_Indicateurs!D109</f>
        <v>D12S79</v>
      </c>
      <c r="B109" t="str">
        <f>Réponses_Indicateurs!B109</f>
        <v>EGY</v>
      </c>
      <c r="C109" t="str">
        <f>A109&amp;"|"&amp;B109</f>
        <v>D12S79|EGY</v>
      </c>
      <c r="D109">
        <f>IF(COUNTIF($C$2:C109,C109)=1,1,0)</f>
        <v>1</v>
      </c>
    </row>
    <row r="110" spans="1:4" x14ac:dyDescent="0.2">
      <c r="A110" t="str">
        <f>Réponses_Indicateurs!D110</f>
        <v>D08S59</v>
      </c>
      <c r="B110" t="str">
        <f>Réponses_Indicateurs!B110</f>
        <v>EGY</v>
      </c>
      <c r="C110" t="str">
        <f>A110&amp;"|"&amp;B110</f>
        <v>D08S59|EGY</v>
      </c>
      <c r="D110">
        <f>IF(COUNTIF($C$2:C110,C110)=1,1,0)</f>
        <v>1</v>
      </c>
    </row>
    <row r="111" spans="1:4" x14ac:dyDescent="0.2">
      <c r="A111" t="str">
        <f>Réponses_Indicateurs!D111</f>
        <v>D06S44</v>
      </c>
      <c r="B111" t="str">
        <f>Réponses_Indicateurs!B111</f>
        <v>ZAF</v>
      </c>
      <c r="C111" t="str">
        <f>A111&amp;"|"&amp;B111</f>
        <v>D06S44|ZAF</v>
      </c>
      <c r="D111">
        <f>IF(COUNTIF($C$2:C111,C111)=1,1,0)</f>
        <v>1</v>
      </c>
    </row>
    <row r="112" spans="1:4" x14ac:dyDescent="0.2">
      <c r="A112" t="str">
        <f>Réponses_Indicateurs!D112</f>
        <v>D06S45</v>
      </c>
      <c r="B112" t="str">
        <f>Réponses_Indicateurs!B112</f>
        <v>ZAF</v>
      </c>
      <c r="C112" t="str">
        <f>A112&amp;"|"&amp;B112</f>
        <v>D06S45|ZAF</v>
      </c>
      <c r="D112">
        <f>IF(COUNTIF($C$2:C112,C112)=1,1,0)</f>
        <v>1</v>
      </c>
    </row>
    <row r="113" spans="1:4" x14ac:dyDescent="0.2">
      <c r="A113" t="str">
        <f>Réponses_Indicateurs!D113</f>
        <v>D04S27</v>
      </c>
      <c r="B113" t="str">
        <f>Réponses_Indicateurs!B113</f>
        <v>ZAF</v>
      </c>
      <c r="C113" t="str">
        <f>A113&amp;"|"&amp;B113</f>
        <v>D04S27|ZAF</v>
      </c>
      <c r="D113">
        <f>IF(COUNTIF($C$2:C113,C113)=1,1,0)</f>
        <v>1</v>
      </c>
    </row>
    <row r="114" spans="1:4" x14ac:dyDescent="0.2">
      <c r="A114" t="str">
        <f>Réponses_Indicateurs!D114</f>
        <v>D04S33</v>
      </c>
      <c r="B114" t="str">
        <f>Réponses_Indicateurs!B114</f>
        <v>ZAF</v>
      </c>
      <c r="C114" t="str">
        <f>A114&amp;"|"&amp;B114</f>
        <v>D04S33|ZAF</v>
      </c>
      <c r="D114">
        <f>IF(COUNTIF($C$2:C114,C114)=1,1,0)</f>
        <v>1</v>
      </c>
    </row>
    <row r="115" spans="1:4" x14ac:dyDescent="0.2">
      <c r="A115" t="str">
        <f>Réponses_Indicateurs!D115</f>
        <v>D04S30</v>
      </c>
      <c r="B115" t="str">
        <f>Réponses_Indicateurs!B115</f>
        <v>ZAF</v>
      </c>
      <c r="C115" t="str">
        <f>A115&amp;"|"&amp;B115</f>
        <v>D04S30|ZAF</v>
      </c>
      <c r="D115">
        <f>IF(COUNTIF($C$2:C115,C115)=1,1,0)</f>
        <v>1</v>
      </c>
    </row>
    <row r="116" spans="1:4" x14ac:dyDescent="0.2">
      <c r="A116" t="str">
        <f>Réponses_Indicateurs!D116</f>
        <v>D07S51</v>
      </c>
      <c r="B116" t="str">
        <f>Réponses_Indicateurs!B116</f>
        <v>ZAF</v>
      </c>
      <c r="C116" t="str">
        <f>A116&amp;"|"&amp;B116</f>
        <v>D07S51|ZAF</v>
      </c>
      <c r="D116">
        <f>IF(COUNTIF($C$2:C116,C116)=1,1,0)</f>
        <v>1</v>
      </c>
    </row>
    <row r="117" spans="1:4" x14ac:dyDescent="0.2">
      <c r="A117" t="str">
        <f>Réponses_Indicateurs!D117</f>
        <v>D07S52</v>
      </c>
      <c r="B117" t="str">
        <f>Réponses_Indicateurs!B117</f>
        <v>ZAF</v>
      </c>
      <c r="C117" t="str">
        <f>A117&amp;"|"&amp;B117</f>
        <v>D07S52|ZAF</v>
      </c>
      <c r="D117">
        <f>IF(COUNTIF($C$2:C117,C117)=1,1,0)</f>
        <v>1</v>
      </c>
    </row>
    <row r="118" spans="1:4" x14ac:dyDescent="0.2">
      <c r="A118" t="str">
        <f>Réponses_Indicateurs!D118</f>
        <v>D10S70</v>
      </c>
      <c r="B118" t="str">
        <f>Réponses_Indicateurs!B118</f>
        <v>ZAF</v>
      </c>
      <c r="C118" t="str">
        <f>A118&amp;"|"&amp;B118</f>
        <v>D10S70|ZAF</v>
      </c>
      <c r="D118">
        <f>IF(COUNTIF($C$2:C118,C118)=1,1,0)</f>
        <v>0</v>
      </c>
    </row>
    <row r="119" spans="1:4" x14ac:dyDescent="0.2">
      <c r="A119" t="str">
        <f>Réponses_Indicateurs!D119</f>
        <v>D10S69</v>
      </c>
      <c r="B119" t="str">
        <f>Réponses_Indicateurs!B119</f>
        <v>ZAF</v>
      </c>
      <c r="C119" t="str">
        <f>A119&amp;"|"&amp;B119</f>
        <v>D10S69|ZAF</v>
      </c>
      <c r="D119">
        <f>IF(COUNTIF($C$2:C119,C119)=1,1,0)</f>
        <v>0</v>
      </c>
    </row>
    <row r="120" spans="1:4" x14ac:dyDescent="0.2">
      <c r="A120" t="str">
        <f>Réponses_Indicateurs!D120</f>
        <v>D08S55</v>
      </c>
      <c r="B120" t="str">
        <f>Réponses_Indicateurs!B120</f>
        <v>ZAF</v>
      </c>
      <c r="C120" t="str">
        <f>A120&amp;"|"&amp;B120</f>
        <v>D08S55|ZAF</v>
      </c>
      <c r="D120">
        <f>IF(COUNTIF($C$2:C120,C120)=1,1,0)</f>
        <v>1</v>
      </c>
    </row>
    <row r="121" spans="1:4" x14ac:dyDescent="0.2">
      <c r="A121" t="str">
        <f>Réponses_Indicateurs!D121</f>
        <v>D08S55</v>
      </c>
      <c r="B121" t="str">
        <f>Réponses_Indicateurs!B121</f>
        <v>RWA</v>
      </c>
      <c r="C121" t="str">
        <f>A121&amp;"|"&amp;B121</f>
        <v>D08S55|RWA</v>
      </c>
      <c r="D121">
        <f>IF(COUNTIF($C$2:C121,C121)=1,1,0)</f>
        <v>1</v>
      </c>
    </row>
    <row r="122" spans="1:4" x14ac:dyDescent="0.2">
      <c r="A122" t="str">
        <f>Réponses_Indicateurs!D122</f>
        <v>D08S57</v>
      </c>
      <c r="B122" t="str">
        <f>Réponses_Indicateurs!B122</f>
        <v>RWA</v>
      </c>
      <c r="C122" t="str">
        <f>A122&amp;"|"&amp;B122</f>
        <v>D08S57|RWA</v>
      </c>
      <c r="D122">
        <f>IF(COUNTIF($C$2:C122,C122)=1,1,0)</f>
        <v>1</v>
      </c>
    </row>
    <row r="123" spans="1:4" x14ac:dyDescent="0.2">
      <c r="A123" t="str">
        <f>Réponses_Indicateurs!D123</f>
        <v>D06S47</v>
      </c>
      <c r="B123" t="str">
        <f>Réponses_Indicateurs!B123</f>
        <v>RWA</v>
      </c>
      <c r="C123" t="str">
        <f>A123&amp;"|"&amp;B123</f>
        <v>D06S47|RWA</v>
      </c>
      <c r="D123">
        <f>IF(COUNTIF($C$2:C123,C123)=1,1,0)</f>
        <v>1</v>
      </c>
    </row>
    <row r="124" spans="1:4" x14ac:dyDescent="0.2">
      <c r="A124" t="str">
        <f>Réponses_Indicateurs!D124</f>
        <v>D03S22</v>
      </c>
      <c r="B124" t="str">
        <f>Réponses_Indicateurs!B124</f>
        <v>RWA</v>
      </c>
      <c r="C124" t="str">
        <f>A124&amp;"|"&amp;B124</f>
        <v>D03S22|RWA</v>
      </c>
      <c r="D124">
        <f>IF(COUNTIF($C$2:C124,C124)=1,1,0)</f>
        <v>1</v>
      </c>
    </row>
    <row r="125" spans="1:4" x14ac:dyDescent="0.2">
      <c r="A125" t="str">
        <f>Réponses_Indicateurs!D125</f>
        <v>D03S20</v>
      </c>
      <c r="B125" t="str">
        <f>Réponses_Indicateurs!B125</f>
        <v>RWA</v>
      </c>
      <c r="C125" t="str">
        <f>A125&amp;"|"&amp;B125</f>
        <v>D03S20|RWA</v>
      </c>
      <c r="D125">
        <f>IF(COUNTIF($C$2:C125,C125)=1,1,0)</f>
        <v>1</v>
      </c>
    </row>
    <row r="126" spans="1:4" x14ac:dyDescent="0.2">
      <c r="A126" t="str">
        <f>Réponses_Indicateurs!D126</f>
        <v>D09S65</v>
      </c>
      <c r="B126" t="str">
        <f>Réponses_Indicateurs!B126</f>
        <v>RWA</v>
      </c>
      <c r="C126" t="str">
        <f>A126&amp;"|"&amp;B126</f>
        <v>D09S65|RWA</v>
      </c>
      <c r="D126">
        <f>IF(COUNTIF($C$2:C126,C126)=1,1,0)</f>
        <v>1</v>
      </c>
    </row>
    <row r="127" spans="1:4" x14ac:dyDescent="0.2">
      <c r="A127" t="str">
        <f>Réponses_Indicateurs!D127</f>
        <v>D09S62</v>
      </c>
      <c r="B127" t="str">
        <f>Réponses_Indicateurs!B127</f>
        <v>RWA</v>
      </c>
      <c r="C127" t="str">
        <f>A127&amp;"|"&amp;B127</f>
        <v>D09S62|RWA</v>
      </c>
      <c r="D127">
        <f>IF(COUNTIF($C$2:C127,C127)=1,1,0)</f>
        <v>1</v>
      </c>
    </row>
    <row r="128" spans="1:4" x14ac:dyDescent="0.2">
      <c r="A128" t="str">
        <f>Réponses_Indicateurs!D128</f>
        <v>D04S32</v>
      </c>
      <c r="B128" t="str">
        <f>Réponses_Indicateurs!B128</f>
        <v>RWA</v>
      </c>
      <c r="C128" t="str">
        <f>A128&amp;"|"&amp;B128</f>
        <v>D04S32|RWA</v>
      </c>
      <c r="D128">
        <f>IF(COUNTIF($C$2:C128,C128)=1,1,0)</f>
        <v>1</v>
      </c>
    </row>
    <row r="129" spans="1:4" x14ac:dyDescent="0.2">
      <c r="A129" t="str">
        <f>Réponses_Indicateurs!D129</f>
        <v>D04S31</v>
      </c>
      <c r="B129" t="str">
        <f>Réponses_Indicateurs!B129</f>
        <v>RWA</v>
      </c>
      <c r="C129" t="str">
        <f>A129&amp;"|"&amp;B129</f>
        <v>D04S31|RWA</v>
      </c>
      <c r="D129">
        <f>IF(COUNTIF($C$2:C129,C129)=1,1,0)</f>
        <v>1</v>
      </c>
    </row>
    <row r="130" spans="1:4" x14ac:dyDescent="0.2">
      <c r="A130" t="str">
        <f>Réponses_Indicateurs!D130</f>
        <v>D04S34</v>
      </c>
      <c r="B130" t="str">
        <f>Réponses_Indicateurs!B130</f>
        <v>GAB</v>
      </c>
      <c r="C130" t="str">
        <f>A130&amp;"|"&amp;B130</f>
        <v>D04S34|GAB</v>
      </c>
      <c r="D130">
        <f>IF(COUNTIF($C$2:C130,C130)=1,1,0)</f>
        <v>1</v>
      </c>
    </row>
    <row r="131" spans="1:4" x14ac:dyDescent="0.2">
      <c r="A131" t="str">
        <f>Réponses_Indicateurs!D131</f>
        <v>D04S29</v>
      </c>
      <c r="B131" t="str">
        <f>Réponses_Indicateurs!B131</f>
        <v>GAB</v>
      </c>
      <c r="C131" t="str">
        <f>A131&amp;"|"&amp;B131</f>
        <v>D04S29|GAB</v>
      </c>
      <c r="D131">
        <f>IF(COUNTIF($C$2:C131,C131)=1,1,0)</f>
        <v>1</v>
      </c>
    </row>
    <row r="132" spans="1:4" x14ac:dyDescent="0.2">
      <c r="A132" t="str">
        <f>Réponses_Indicateurs!D132</f>
        <v>D04S28</v>
      </c>
      <c r="B132" t="str">
        <f>Réponses_Indicateurs!B132</f>
        <v>GAB</v>
      </c>
      <c r="C132" t="str">
        <f>A132&amp;"|"&amp;B132</f>
        <v>D04S28|GAB</v>
      </c>
      <c r="D132">
        <f>IF(COUNTIF($C$2:C132,C132)=1,1,0)</f>
        <v>1</v>
      </c>
    </row>
    <row r="133" spans="1:4" x14ac:dyDescent="0.2">
      <c r="A133" t="str">
        <f>Réponses_Indicateurs!D133</f>
        <v>D08S55</v>
      </c>
      <c r="B133" t="str">
        <f>Réponses_Indicateurs!B133</f>
        <v>GAB</v>
      </c>
      <c r="C133" t="str">
        <f>A133&amp;"|"&amp;B133</f>
        <v>D08S55|GAB</v>
      </c>
      <c r="D133">
        <f>IF(COUNTIF($C$2:C133,C133)=1,1,0)</f>
        <v>1</v>
      </c>
    </row>
    <row r="134" spans="1:4" x14ac:dyDescent="0.2">
      <c r="A134" t="str">
        <f>Réponses_Indicateurs!D134</f>
        <v>D08S57</v>
      </c>
      <c r="B134" t="str">
        <f>Réponses_Indicateurs!B134</f>
        <v>GAB</v>
      </c>
      <c r="C134" t="str">
        <f>A134&amp;"|"&amp;B134</f>
        <v>D08S57|GAB</v>
      </c>
      <c r="D134">
        <f>IF(COUNTIF($C$2:C134,C134)=1,1,0)</f>
        <v>1</v>
      </c>
    </row>
    <row r="135" spans="1:4" x14ac:dyDescent="0.2">
      <c r="A135" t="str">
        <f>Réponses_Indicateurs!D135</f>
        <v>D03S20</v>
      </c>
      <c r="B135" t="str">
        <f>Réponses_Indicateurs!B135</f>
        <v>GAB</v>
      </c>
      <c r="C135" t="str">
        <f>A135&amp;"|"&amp;B135</f>
        <v>D03S20|GAB</v>
      </c>
      <c r="D135">
        <f>IF(COUNTIF($C$2:C135,C135)=1,1,0)</f>
        <v>1</v>
      </c>
    </row>
    <row r="136" spans="1:4" x14ac:dyDescent="0.2">
      <c r="A136" t="str">
        <f>Réponses_Indicateurs!D136</f>
        <v>D03S18</v>
      </c>
      <c r="B136" t="str">
        <f>Réponses_Indicateurs!B136</f>
        <v>GAB</v>
      </c>
      <c r="C136" t="str">
        <f>A136&amp;"|"&amp;B136</f>
        <v>D03S18|GAB</v>
      </c>
      <c r="D136">
        <f>IF(COUNTIF($C$2:C136,C136)=1,1,0)</f>
        <v>1</v>
      </c>
    </row>
    <row r="137" spans="1:4" x14ac:dyDescent="0.2">
      <c r="A137" t="str">
        <f>Réponses_Indicateurs!D137</f>
        <v>D02S12</v>
      </c>
      <c r="B137" t="str">
        <f>Réponses_Indicateurs!B137</f>
        <v>GAB</v>
      </c>
      <c r="C137" t="str">
        <f>A137&amp;"|"&amp;B137</f>
        <v>D02S12|GAB</v>
      </c>
      <c r="D137">
        <f>IF(COUNTIF($C$2:C137,C137)=1,1,0)</f>
        <v>1</v>
      </c>
    </row>
    <row r="138" spans="1:4" x14ac:dyDescent="0.2">
      <c r="A138" t="str">
        <f>Réponses_Indicateurs!D138</f>
        <v>D02S14</v>
      </c>
      <c r="B138" t="str">
        <f>Réponses_Indicateurs!B138</f>
        <v>GAB</v>
      </c>
      <c r="C138" t="str">
        <f>A138&amp;"|"&amp;B138</f>
        <v>D02S14|GAB</v>
      </c>
      <c r="D138">
        <f>IF(COUNTIF($C$2:C138,C138)=1,1,0)</f>
        <v>1</v>
      </c>
    </row>
    <row r="139" spans="1:4" x14ac:dyDescent="0.2">
      <c r="A139" t="str">
        <f>Réponses_Indicateurs!D139</f>
        <v>D09S63</v>
      </c>
      <c r="B139" t="str">
        <f>Réponses_Indicateurs!B139</f>
        <v>GAB</v>
      </c>
      <c r="C139" t="str">
        <f>A139&amp;"|"&amp;B139</f>
        <v>D09S63|GAB</v>
      </c>
      <c r="D139">
        <f>IF(COUNTIF($C$2:C139,C139)=1,1,0)</f>
        <v>1</v>
      </c>
    </row>
    <row r="140" spans="1:4" x14ac:dyDescent="0.2">
      <c r="A140" t="str">
        <f>Réponses_Indicateurs!D140</f>
        <v>D09S64</v>
      </c>
      <c r="B140" t="str">
        <f>Réponses_Indicateurs!B140</f>
        <v>GAB</v>
      </c>
      <c r="C140" t="str">
        <f>A140&amp;"|"&amp;B140</f>
        <v>D09S64|GAB</v>
      </c>
      <c r="D140">
        <f>IF(COUNTIF($C$2:C140,C140)=1,1,0)</f>
        <v>1</v>
      </c>
    </row>
    <row r="141" spans="1:4" x14ac:dyDescent="0.2">
      <c r="A141" t="str">
        <f>Réponses_Indicateurs!D141</f>
        <v>D09S62</v>
      </c>
      <c r="B141" t="str">
        <f>Réponses_Indicateurs!B141</f>
        <v>MAR</v>
      </c>
      <c r="C141" t="str">
        <f>A141&amp;"|"&amp;B141</f>
        <v>D09S62|MAR</v>
      </c>
      <c r="D141">
        <f>IF(COUNTIF($C$2:C141,C141)=1,1,0)</f>
        <v>1</v>
      </c>
    </row>
    <row r="142" spans="1:4" x14ac:dyDescent="0.2">
      <c r="A142" t="str">
        <f>Réponses_Indicateurs!D142</f>
        <v>D09S65</v>
      </c>
      <c r="B142" t="str">
        <f>Réponses_Indicateurs!B142</f>
        <v>MAR</v>
      </c>
      <c r="C142" t="str">
        <f>A142&amp;"|"&amp;B142</f>
        <v>D09S65|MAR</v>
      </c>
      <c r="D142">
        <f>IF(COUNTIF($C$2:C142,C142)=1,1,0)</f>
        <v>1</v>
      </c>
    </row>
    <row r="143" spans="1:4" x14ac:dyDescent="0.2">
      <c r="A143" t="str">
        <f>Réponses_Indicateurs!D143</f>
        <v>D01S06</v>
      </c>
      <c r="B143" t="str">
        <f>Réponses_Indicateurs!B143</f>
        <v>MAR</v>
      </c>
      <c r="C143" t="str">
        <f>A143&amp;"|"&amp;B143</f>
        <v>D01S06|MAR</v>
      </c>
      <c r="D143">
        <f>IF(COUNTIF($C$2:C143,C143)=1,1,0)</f>
        <v>1</v>
      </c>
    </row>
    <row r="144" spans="1:4" x14ac:dyDescent="0.2">
      <c r="A144" t="str">
        <f>Réponses_Indicateurs!D144</f>
        <v>D06S42</v>
      </c>
      <c r="B144" t="str">
        <f>Réponses_Indicateurs!B144</f>
        <v>MAR</v>
      </c>
      <c r="C144" t="str">
        <f>A144&amp;"|"&amp;B144</f>
        <v>D06S42|MAR</v>
      </c>
      <c r="D144">
        <f>IF(COUNTIF($C$2:C144,C144)=1,1,0)</f>
        <v>1</v>
      </c>
    </row>
    <row r="145" spans="1:4" x14ac:dyDescent="0.2">
      <c r="A145" t="str">
        <f>Réponses_Indicateurs!D145</f>
        <v>D06S44</v>
      </c>
      <c r="B145" t="str">
        <f>Réponses_Indicateurs!B145</f>
        <v>MAR</v>
      </c>
      <c r="C145" t="str">
        <f>A145&amp;"|"&amp;B145</f>
        <v>D06S44|MAR</v>
      </c>
      <c r="D145">
        <f>IF(COUNTIF($C$2:C145,C145)=1,1,0)</f>
        <v>1</v>
      </c>
    </row>
    <row r="146" spans="1:4" x14ac:dyDescent="0.2">
      <c r="A146" t="str">
        <f>Réponses_Indicateurs!D146</f>
        <v>D06S48</v>
      </c>
      <c r="B146" t="str">
        <f>Réponses_Indicateurs!B146</f>
        <v>MAR</v>
      </c>
      <c r="C146" t="str">
        <f>A146&amp;"|"&amp;B146</f>
        <v>D06S48|MAR</v>
      </c>
      <c r="D146">
        <f>IF(COUNTIF($C$2:C146,C146)=1,1,0)</f>
        <v>1</v>
      </c>
    </row>
    <row r="147" spans="1:4" x14ac:dyDescent="0.2">
      <c r="A147" t="str">
        <f>Réponses_Indicateurs!D147</f>
        <v>D11S75</v>
      </c>
      <c r="B147" t="str">
        <f>Réponses_Indicateurs!B147</f>
        <v>MAR</v>
      </c>
      <c r="C147" t="str">
        <f>A147&amp;"|"&amp;B147</f>
        <v>D11S75|MAR</v>
      </c>
      <c r="D147">
        <f>IF(COUNTIF($C$2:C147,C147)=1,1,0)</f>
        <v>1</v>
      </c>
    </row>
    <row r="148" spans="1:4" x14ac:dyDescent="0.2">
      <c r="A148" t="str">
        <f>Réponses_Indicateurs!D148</f>
        <v>D03S19</v>
      </c>
      <c r="B148" t="str">
        <f>Réponses_Indicateurs!B148</f>
        <v>MAR</v>
      </c>
      <c r="C148" t="str">
        <f>A148&amp;"|"&amp;B148</f>
        <v>D03S19|MAR</v>
      </c>
      <c r="D148">
        <f>IF(COUNTIF($C$2:C148,C148)=1,1,0)</f>
        <v>1</v>
      </c>
    </row>
    <row r="149" spans="1:4" x14ac:dyDescent="0.2">
      <c r="A149" t="str">
        <f>Réponses_Indicateurs!D149</f>
        <v>D03S21</v>
      </c>
      <c r="B149" t="str">
        <f>Réponses_Indicateurs!B149</f>
        <v>MAR</v>
      </c>
      <c r="C149" t="str">
        <f>A149&amp;"|"&amp;B149</f>
        <v>D03S21|MAR</v>
      </c>
      <c r="D149">
        <f>IF(COUNTIF($C$2:C149,C149)=1,1,0)</f>
        <v>1</v>
      </c>
    </row>
    <row r="150" spans="1:4" x14ac:dyDescent="0.2">
      <c r="A150" t="str">
        <f>Réponses_Indicateurs!D150</f>
        <v>D05S37</v>
      </c>
      <c r="B150" t="str">
        <f>Réponses_Indicateurs!B150</f>
        <v>MAR</v>
      </c>
      <c r="C150" t="str">
        <f>A150&amp;"|"&amp;B150</f>
        <v>D05S37|MAR</v>
      </c>
      <c r="D150">
        <f>IF(COUNTIF($C$2:C150,C150)=1,1,0)</f>
        <v>1</v>
      </c>
    </row>
    <row r="151" spans="1:4" x14ac:dyDescent="0.2">
      <c r="A151" t="str">
        <f>Réponses_Indicateurs!D151</f>
        <v>D05S35</v>
      </c>
      <c r="B151" t="str">
        <f>Réponses_Indicateurs!B151</f>
        <v>MAR</v>
      </c>
      <c r="C151" t="str">
        <f>A151&amp;"|"&amp;B151</f>
        <v>D05S35|MAR</v>
      </c>
      <c r="D151">
        <f>IF(COUNTIF($C$2:C151,C151)=1,1,0)</f>
        <v>1</v>
      </c>
    </row>
    <row r="152" spans="1:4" x14ac:dyDescent="0.2">
      <c r="A152" t="str">
        <f>Réponses_Indicateurs!D152</f>
        <v>D08S55</v>
      </c>
      <c r="B152" t="str">
        <f>Réponses_Indicateurs!B152</f>
        <v>MAR</v>
      </c>
      <c r="C152" t="str">
        <f>A152&amp;"|"&amp;B152</f>
        <v>D08S55|MAR</v>
      </c>
      <c r="D152">
        <f>IF(COUNTIF($C$2:C152,C152)=1,1,0)</f>
        <v>1</v>
      </c>
    </row>
    <row r="153" spans="1:4" x14ac:dyDescent="0.2">
      <c r="A153" t="str">
        <f>Réponses_Indicateurs!D153</f>
        <v>D08S58</v>
      </c>
      <c r="B153" t="str">
        <f>Réponses_Indicateurs!B153</f>
        <v>MAR</v>
      </c>
      <c r="C153" t="str">
        <f>A153&amp;"|"&amp;B153</f>
        <v>D08S58|MAR</v>
      </c>
      <c r="D153">
        <f>IF(COUNTIF($C$2:C153,C153)=1,1,0)</f>
        <v>1</v>
      </c>
    </row>
    <row r="154" spans="1:4" x14ac:dyDescent="0.2">
      <c r="A154" t="str">
        <f>Réponses_Indicateurs!D154</f>
        <v>D06S48</v>
      </c>
      <c r="B154" t="str">
        <f>Réponses_Indicateurs!B154</f>
        <v>MAR</v>
      </c>
      <c r="C154" t="str">
        <f>A154&amp;"|"&amp;B154</f>
        <v>D06S48|MAR</v>
      </c>
      <c r="D154">
        <f>IF(COUNTIF($C$2:C154,C154)=1,1,0)</f>
        <v>0</v>
      </c>
    </row>
    <row r="155" spans="1:4" x14ac:dyDescent="0.2">
      <c r="A155" t="str">
        <f>Réponses_Indicateurs!D155</f>
        <v>D06S47</v>
      </c>
      <c r="B155" t="str">
        <f>Réponses_Indicateurs!B155</f>
        <v>MAR</v>
      </c>
      <c r="C155" t="str">
        <f>A155&amp;"|"&amp;B155</f>
        <v>D06S47|MAR</v>
      </c>
      <c r="D155">
        <f>IF(COUNTIF($C$2:C155,C155)=1,1,0)</f>
        <v>1</v>
      </c>
    </row>
    <row r="156" spans="1:4" x14ac:dyDescent="0.2">
      <c r="A156" t="str">
        <f>Réponses_Indicateurs!D156</f>
        <v>D06S43</v>
      </c>
      <c r="B156" t="str">
        <f>Réponses_Indicateurs!B156</f>
        <v>MAR</v>
      </c>
      <c r="C156" t="str">
        <f>A156&amp;"|"&amp;B156</f>
        <v>D06S43|MAR</v>
      </c>
      <c r="D156">
        <f>IF(COUNTIF($C$2:C156,C156)=1,1,0)</f>
        <v>1</v>
      </c>
    </row>
    <row r="157" spans="1:4" x14ac:dyDescent="0.2">
      <c r="A157" t="str">
        <f>Réponses_Indicateurs!D157</f>
        <v>D01S09</v>
      </c>
      <c r="B157" t="str">
        <f>Réponses_Indicateurs!B157</f>
        <v>MAR</v>
      </c>
      <c r="C157" t="str">
        <f>A157&amp;"|"&amp;B157</f>
        <v>D01S09|MAR</v>
      </c>
      <c r="D157">
        <f>IF(COUNTIF($C$2:C157,C157)=1,1,0)</f>
        <v>1</v>
      </c>
    </row>
    <row r="158" spans="1:4" x14ac:dyDescent="0.2">
      <c r="A158" t="str">
        <f>Réponses_Indicateurs!D158</f>
        <v>D01S06</v>
      </c>
      <c r="B158" t="str">
        <f>Réponses_Indicateurs!B158</f>
        <v>MAR</v>
      </c>
      <c r="C158" t="str">
        <f>A158&amp;"|"&amp;B158</f>
        <v>D01S06|MAR</v>
      </c>
      <c r="D158">
        <f>IF(COUNTIF($C$2:C158,C158)=1,1,0)</f>
        <v>0</v>
      </c>
    </row>
    <row r="159" spans="1:4" x14ac:dyDescent="0.2">
      <c r="A159" t="str">
        <f>Réponses_Indicateurs!D159</f>
        <v>D10S70</v>
      </c>
      <c r="B159" t="str">
        <f>Réponses_Indicateurs!B159</f>
        <v>MAR</v>
      </c>
      <c r="C159" t="str">
        <f>A159&amp;"|"&amp;B159</f>
        <v>D10S70|MAR</v>
      </c>
      <c r="D159">
        <f>IF(COUNTIF($C$2:C159,C159)=1,1,0)</f>
        <v>1</v>
      </c>
    </row>
    <row r="160" spans="1:4" x14ac:dyDescent="0.2">
      <c r="A160" t="str">
        <f>Réponses_Indicateurs!D160</f>
        <v>D10S66</v>
      </c>
      <c r="B160" t="str">
        <f>Réponses_Indicateurs!B160</f>
        <v>MAR</v>
      </c>
      <c r="C160" t="str">
        <f>A160&amp;"|"&amp;B160</f>
        <v>D10S66|MAR</v>
      </c>
      <c r="D160">
        <f>IF(COUNTIF($C$2:C160,C160)=1,1,0)</f>
        <v>1</v>
      </c>
    </row>
    <row r="161" spans="1:4" x14ac:dyDescent="0.2">
      <c r="A161" t="str">
        <f>Réponses_Indicateurs!D161</f>
        <v>D09S61</v>
      </c>
      <c r="B161" t="str">
        <f>Réponses_Indicateurs!B161</f>
        <v>UGA</v>
      </c>
      <c r="C161" t="str">
        <f>A161&amp;"|"&amp;B161</f>
        <v>D09S61|UGA</v>
      </c>
      <c r="D161">
        <f>IF(COUNTIF($C$2:C161,C161)=1,1,0)</f>
        <v>1</v>
      </c>
    </row>
    <row r="162" spans="1:4" x14ac:dyDescent="0.2">
      <c r="A162" t="str">
        <f>Réponses_Indicateurs!D162</f>
        <v>D01S09</v>
      </c>
      <c r="B162" t="str">
        <f>Réponses_Indicateurs!B162</f>
        <v>UGA</v>
      </c>
      <c r="C162" t="str">
        <f>A162&amp;"|"&amp;B162</f>
        <v>D01S09|UGA</v>
      </c>
      <c r="D162">
        <f>IF(COUNTIF($C$2:C162,C162)=1,1,0)</f>
        <v>1</v>
      </c>
    </row>
    <row r="163" spans="1:4" x14ac:dyDescent="0.2">
      <c r="A163" t="str">
        <f>Réponses_Indicateurs!D163</f>
        <v>D03S22</v>
      </c>
      <c r="B163" t="str">
        <f>Réponses_Indicateurs!B163</f>
        <v>UGA</v>
      </c>
      <c r="C163" t="str">
        <f>A163&amp;"|"&amp;B163</f>
        <v>D03S22|UGA</v>
      </c>
      <c r="D163">
        <f>IF(COUNTIF($C$2:C163,C163)=1,1,0)</f>
        <v>1</v>
      </c>
    </row>
    <row r="164" spans="1:4" x14ac:dyDescent="0.2">
      <c r="A164" t="str">
        <f>Réponses_Indicateurs!D164</f>
        <v>D03S24</v>
      </c>
      <c r="B164" t="str">
        <f>Réponses_Indicateurs!B164</f>
        <v>UGA</v>
      </c>
      <c r="C164" t="str">
        <f>A164&amp;"|"&amp;B164</f>
        <v>D03S24|UGA</v>
      </c>
      <c r="D164">
        <f>IF(COUNTIF($C$2:C164,C164)=1,1,0)</f>
        <v>1</v>
      </c>
    </row>
    <row r="165" spans="1:4" x14ac:dyDescent="0.2">
      <c r="A165" t="str">
        <f>Réponses_Indicateurs!D165</f>
        <v>D02S13</v>
      </c>
      <c r="B165" t="str">
        <f>Réponses_Indicateurs!B165</f>
        <v>UGA</v>
      </c>
      <c r="C165" t="str">
        <f>A165&amp;"|"&amp;B165</f>
        <v>D02S13|UGA</v>
      </c>
      <c r="D165">
        <f>IF(COUNTIF($C$2:C165,C165)=1,1,0)</f>
        <v>1</v>
      </c>
    </row>
    <row r="166" spans="1:4" x14ac:dyDescent="0.2">
      <c r="A166" t="str">
        <f>Réponses_Indicateurs!D166</f>
        <v>D02S11</v>
      </c>
      <c r="B166" t="str">
        <f>Réponses_Indicateurs!B166</f>
        <v>UGA</v>
      </c>
      <c r="C166" t="str">
        <f>A166&amp;"|"&amp;B166</f>
        <v>D02S11|UGA</v>
      </c>
      <c r="D166">
        <f>IF(COUNTIF($C$2:C166,C166)=1,1,0)</f>
        <v>1</v>
      </c>
    </row>
    <row r="167" spans="1:4" x14ac:dyDescent="0.2">
      <c r="A167" t="str">
        <f>Réponses_Indicateurs!D167</f>
        <v>D11S73</v>
      </c>
      <c r="B167" t="str">
        <f>Réponses_Indicateurs!B167</f>
        <v>UGA</v>
      </c>
      <c r="C167" t="str">
        <f>A167&amp;"|"&amp;B167</f>
        <v>D11S73|UGA</v>
      </c>
      <c r="D167">
        <f>IF(COUNTIF($C$2:C167,C167)=1,1,0)</f>
        <v>1</v>
      </c>
    </row>
    <row r="168" spans="1:4" x14ac:dyDescent="0.2">
      <c r="A168" t="str">
        <f>Réponses_Indicateurs!D168</f>
        <v>D11S71</v>
      </c>
      <c r="B168" t="str">
        <f>Réponses_Indicateurs!B168</f>
        <v>UGA</v>
      </c>
      <c r="C168" t="str">
        <f>A168&amp;"|"&amp;B168</f>
        <v>D11S71|UGA</v>
      </c>
      <c r="D168">
        <f>IF(COUNTIF($C$2:C168,C168)=1,1,0)</f>
        <v>1</v>
      </c>
    </row>
    <row r="169" spans="1:4" x14ac:dyDescent="0.2">
      <c r="A169" t="str">
        <f>Réponses_Indicateurs!D169</f>
        <v>D11S75</v>
      </c>
      <c r="B169" t="str">
        <f>Réponses_Indicateurs!B169</f>
        <v>UGA</v>
      </c>
      <c r="C169" t="str">
        <f>A169&amp;"|"&amp;B169</f>
        <v>D11S75|UGA</v>
      </c>
      <c r="D169">
        <f>IF(COUNTIF($C$2:C169,C169)=1,1,0)</f>
        <v>1</v>
      </c>
    </row>
    <row r="170" spans="1:4" x14ac:dyDescent="0.2">
      <c r="A170" t="str">
        <f>Réponses_Indicateurs!D170</f>
        <v>D08S59</v>
      </c>
      <c r="B170" t="str">
        <f>Réponses_Indicateurs!B170</f>
        <v>DZA</v>
      </c>
      <c r="C170" t="str">
        <f>A170&amp;"|"&amp;B170</f>
        <v>D08S59|DZA</v>
      </c>
      <c r="D170">
        <f>IF(COUNTIF($C$2:C170,C170)=1,1,0)</f>
        <v>1</v>
      </c>
    </row>
    <row r="171" spans="1:4" x14ac:dyDescent="0.2">
      <c r="A171" t="str">
        <f>Réponses_Indicateurs!D171</f>
        <v>D08S58</v>
      </c>
      <c r="B171" t="str">
        <f>Réponses_Indicateurs!B171</f>
        <v>DZA</v>
      </c>
      <c r="C171" t="str">
        <f>A171&amp;"|"&amp;B171</f>
        <v>D08S58|DZA</v>
      </c>
      <c r="D171">
        <f>IF(COUNTIF($C$2:C171,C171)=1,1,0)</f>
        <v>1</v>
      </c>
    </row>
    <row r="172" spans="1:4" x14ac:dyDescent="0.2">
      <c r="A172" t="str">
        <f>Réponses_Indicateurs!D172</f>
        <v>D12S77</v>
      </c>
      <c r="B172" t="str">
        <f>Réponses_Indicateurs!B172</f>
        <v>DZA</v>
      </c>
      <c r="C172" t="str">
        <f>A172&amp;"|"&amp;B172</f>
        <v>D12S77|DZA</v>
      </c>
      <c r="D172">
        <f>IF(COUNTIF($C$2:C172,C172)=1,1,0)</f>
        <v>1</v>
      </c>
    </row>
    <row r="173" spans="1:4" x14ac:dyDescent="0.2">
      <c r="A173" t="str">
        <f>Réponses_Indicateurs!D173</f>
        <v>D12S80</v>
      </c>
      <c r="B173" t="str">
        <f>Réponses_Indicateurs!B173</f>
        <v>DZA</v>
      </c>
      <c r="C173" t="str">
        <f>A173&amp;"|"&amp;B173</f>
        <v>D12S80|DZA</v>
      </c>
      <c r="D173">
        <f>IF(COUNTIF($C$2:C173,C173)=1,1,0)</f>
        <v>1</v>
      </c>
    </row>
    <row r="174" spans="1:4" x14ac:dyDescent="0.2">
      <c r="A174" t="str">
        <f>Réponses_Indicateurs!D174</f>
        <v>D01S07</v>
      </c>
      <c r="B174" t="str">
        <f>Réponses_Indicateurs!B174</f>
        <v>DZA</v>
      </c>
      <c r="C174" t="str">
        <f>A174&amp;"|"&amp;B174</f>
        <v>D01S07|DZA</v>
      </c>
      <c r="D174">
        <f>IF(COUNTIF($C$2:C174,C174)=1,1,0)</f>
        <v>1</v>
      </c>
    </row>
    <row r="175" spans="1:4" x14ac:dyDescent="0.2">
      <c r="A175" t="str">
        <f>Réponses_Indicateurs!D175</f>
        <v>D01S08</v>
      </c>
      <c r="B175" t="str">
        <f>Réponses_Indicateurs!B175</f>
        <v>DZA</v>
      </c>
      <c r="C175" t="str">
        <f>A175&amp;"|"&amp;B175</f>
        <v>D01S08|DZA</v>
      </c>
      <c r="D175">
        <f>IF(COUNTIF($C$2:C175,C175)=1,1,0)</f>
        <v>1</v>
      </c>
    </row>
    <row r="176" spans="1:4" x14ac:dyDescent="0.2">
      <c r="A176" t="str">
        <f>Réponses_Indicateurs!D176</f>
        <v>D05S41</v>
      </c>
      <c r="B176" t="str">
        <f>Réponses_Indicateurs!B176</f>
        <v>DZA</v>
      </c>
      <c r="C176" t="str">
        <f>A176&amp;"|"&amp;B176</f>
        <v>D05S41|DZA</v>
      </c>
      <c r="D176">
        <f>IF(COUNTIF($C$2:C176,C176)=1,1,0)</f>
        <v>1</v>
      </c>
    </row>
    <row r="177" spans="1:4" x14ac:dyDescent="0.2">
      <c r="A177" t="str">
        <f>Réponses_Indicateurs!D177</f>
        <v>D09S65</v>
      </c>
      <c r="B177" t="str">
        <f>Réponses_Indicateurs!B177</f>
        <v>DZA</v>
      </c>
      <c r="C177" t="str">
        <f>A177&amp;"|"&amp;B177</f>
        <v>D09S65|DZA</v>
      </c>
      <c r="D177">
        <f>IF(COUNTIF($C$2:C177,C177)=1,1,0)</f>
        <v>1</v>
      </c>
    </row>
    <row r="178" spans="1:4" x14ac:dyDescent="0.2">
      <c r="A178" t="str">
        <f>Réponses_Indicateurs!D178</f>
        <v>D09S64</v>
      </c>
      <c r="B178" t="str">
        <f>Réponses_Indicateurs!B178</f>
        <v>DZA</v>
      </c>
      <c r="C178" t="str">
        <f>A178&amp;"|"&amp;B178</f>
        <v>D09S64|DZA</v>
      </c>
      <c r="D178">
        <f>IF(COUNTIF($C$2:C178,C178)=1,1,0)</f>
        <v>1</v>
      </c>
    </row>
    <row r="179" spans="1:4" x14ac:dyDescent="0.2">
      <c r="A179" t="str">
        <f>Réponses_Indicateurs!D179</f>
        <v>D03S26</v>
      </c>
      <c r="B179" t="str">
        <f>Réponses_Indicateurs!B179</f>
        <v>CMR</v>
      </c>
      <c r="C179" t="str">
        <f>A179&amp;"|"&amp;B179</f>
        <v>D03S26|CMR</v>
      </c>
      <c r="D179">
        <f>IF(COUNTIF($C$2:C179,C179)=1,1,0)</f>
        <v>1</v>
      </c>
    </row>
    <row r="180" spans="1:4" x14ac:dyDescent="0.2">
      <c r="A180" t="str">
        <f>Réponses_Indicateurs!D180</f>
        <v>D03S24</v>
      </c>
      <c r="B180" t="str">
        <f>Réponses_Indicateurs!B180</f>
        <v>CMR</v>
      </c>
      <c r="C180" t="str">
        <f>A180&amp;"|"&amp;B180</f>
        <v>D03S24|CMR</v>
      </c>
      <c r="D180">
        <f>IF(COUNTIF($C$2:C180,C180)=1,1,0)</f>
        <v>1</v>
      </c>
    </row>
    <row r="181" spans="1:4" x14ac:dyDescent="0.2">
      <c r="A181" t="str">
        <f>Réponses_Indicateurs!D181</f>
        <v>D12S76</v>
      </c>
      <c r="B181" t="str">
        <f>Réponses_Indicateurs!B181</f>
        <v>CMR</v>
      </c>
      <c r="C181" t="str">
        <f>A181&amp;"|"&amp;B181</f>
        <v>D12S76|CMR</v>
      </c>
      <c r="D181">
        <f>IF(COUNTIF($C$2:C181,C181)=1,1,0)</f>
        <v>1</v>
      </c>
    </row>
    <row r="182" spans="1:4" x14ac:dyDescent="0.2">
      <c r="A182" t="str">
        <f>Réponses_Indicateurs!D182</f>
        <v>D12S77</v>
      </c>
      <c r="B182" t="str">
        <f>Réponses_Indicateurs!B182</f>
        <v>CMR</v>
      </c>
      <c r="C182" t="str">
        <f>A182&amp;"|"&amp;B182</f>
        <v>D12S77|CMR</v>
      </c>
      <c r="D182">
        <f>IF(COUNTIF($C$2:C182,C182)=1,1,0)</f>
        <v>1</v>
      </c>
    </row>
    <row r="183" spans="1:4" x14ac:dyDescent="0.2">
      <c r="A183" t="str">
        <f>Réponses_Indicateurs!D183</f>
        <v>D05S41</v>
      </c>
      <c r="B183" t="str">
        <f>Réponses_Indicateurs!B183</f>
        <v>CMR</v>
      </c>
      <c r="C183" t="str">
        <f>A183&amp;"|"&amp;B183</f>
        <v>D05S41|CMR</v>
      </c>
      <c r="D183">
        <f>IF(COUNTIF($C$2:C183,C183)=1,1,0)</f>
        <v>1</v>
      </c>
    </row>
    <row r="184" spans="1:4" x14ac:dyDescent="0.2">
      <c r="A184" t="str">
        <f>Réponses_Indicateurs!D184</f>
        <v>D05S35</v>
      </c>
      <c r="B184" t="str">
        <f>Réponses_Indicateurs!B184</f>
        <v>CMR</v>
      </c>
      <c r="C184" t="str">
        <f>A184&amp;"|"&amp;B184</f>
        <v>D05S35|CMR</v>
      </c>
      <c r="D184">
        <f>IF(COUNTIF($C$2:C184,C184)=1,1,0)</f>
        <v>1</v>
      </c>
    </row>
    <row r="185" spans="1:4" x14ac:dyDescent="0.2">
      <c r="A185" t="str">
        <f>Réponses_Indicateurs!D185</f>
        <v>D07S51</v>
      </c>
      <c r="B185" t="str">
        <f>Réponses_Indicateurs!B185</f>
        <v>CMR</v>
      </c>
      <c r="C185" t="str">
        <f>A185&amp;"|"&amp;B185</f>
        <v>D07S51|CMR</v>
      </c>
      <c r="D185">
        <f>IF(COUNTIF($C$2:C185,C185)=1,1,0)</f>
        <v>1</v>
      </c>
    </row>
    <row r="186" spans="1:4" x14ac:dyDescent="0.2">
      <c r="A186" t="str">
        <f>Réponses_Indicateurs!D186</f>
        <v>D10S66</v>
      </c>
      <c r="B186" t="str">
        <f>Réponses_Indicateurs!B186</f>
        <v>CMR</v>
      </c>
      <c r="C186" t="str">
        <f>A186&amp;"|"&amp;B186</f>
        <v>D10S66|CMR</v>
      </c>
      <c r="D186">
        <f>IF(COUNTIF($C$2:C186,C186)=1,1,0)</f>
        <v>1</v>
      </c>
    </row>
    <row r="187" spans="1:4" x14ac:dyDescent="0.2">
      <c r="A187" t="str">
        <f>Réponses_Indicateurs!D187</f>
        <v>D10S70</v>
      </c>
      <c r="B187" t="str">
        <f>Réponses_Indicateurs!B187</f>
        <v>CMR</v>
      </c>
      <c r="C187" t="str">
        <f>A187&amp;"|"&amp;B187</f>
        <v>D10S70|CMR</v>
      </c>
      <c r="D187">
        <f>IF(COUNTIF($C$2:C187,C187)=1,1,0)</f>
        <v>1</v>
      </c>
    </row>
    <row r="188" spans="1:4" x14ac:dyDescent="0.2">
      <c r="A188" t="str">
        <f>Réponses_Indicateurs!D188</f>
        <v>D07S51</v>
      </c>
      <c r="B188" t="str">
        <f>Réponses_Indicateurs!B188</f>
        <v>TGO</v>
      </c>
      <c r="C188" t="str">
        <f>A188&amp;"|"&amp;B188</f>
        <v>D07S51|TGO</v>
      </c>
      <c r="D188">
        <f>IF(COUNTIF($C$2:C188,C188)=1,1,0)</f>
        <v>1</v>
      </c>
    </row>
    <row r="189" spans="1:4" x14ac:dyDescent="0.2">
      <c r="A189" t="str">
        <f>Réponses_Indicateurs!D189</f>
        <v>D07S54</v>
      </c>
      <c r="B189" t="str">
        <f>Réponses_Indicateurs!B189</f>
        <v>TGO</v>
      </c>
      <c r="C189" t="str">
        <f>A189&amp;"|"&amp;B189</f>
        <v>D07S54|TGO</v>
      </c>
      <c r="D189">
        <f>IF(COUNTIF($C$2:C189,C189)=1,1,0)</f>
        <v>1</v>
      </c>
    </row>
    <row r="190" spans="1:4" x14ac:dyDescent="0.2">
      <c r="A190" t="str">
        <f>Réponses_Indicateurs!D190</f>
        <v>D03S20</v>
      </c>
      <c r="B190" t="str">
        <f>Réponses_Indicateurs!B190</f>
        <v>TGO</v>
      </c>
      <c r="C190" t="str">
        <f>A190&amp;"|"&amp;B190</f>
        <v>D03S20|TGO</v>
      </c>
      <c r="D190">
        <f>IF(COUNTIF($C$2:C190,C190)=1,1,0)</f>
        <v>1</v>
      </c>
    </row>
    <row r="191" spans="1:4" x14ac:dyDescent="0.2">
      <c r="A191" t="str">
        <f>Réponses_Indicateurs!D191</f>
        <v>D03S24</v>
      </c>
      <c r="B191" t="str">
        <f>Réponses_Indicateurs!B191</f>
        <v>TGO</v>
      </c>
      <c r="C191" t="str">
        <f>A191&amp;"|"&amp;B191</f>
        <v>D03S24|TGO</v>
      </c>
      <c r="D191">
        <f>IF(COUNTIF($C$2:C191,C191)=1,1,0)</f>
        <v>1</v>
      </c>
    </row>
    <row r="192" spans="1:4" x14ac:dyDescent="0.2">
      <c r="A192" t="str">
        <f>Réponses_Indicateurs!D192</f>
        <v>D05S35</v>
      </c>
      <c r="B192" t="str">
        <f>Réponses_Indicateurs!B192</f>
        <v>TGO</v>
      </c>
      <c r="C192" t="str">
        <f>A192&amp;"|"&amp;B192</f>
        <v>D05S35|TGO</v>
      </c>
      <c r="D192">
        <f>IF(COUNTIF($C$2:C192,C192)=1,1,0)</f>
        <v>1</v>
      </c>
    </row>
    <row r="193" spans="1:4" x14ac:dyDescent="0.2">
      <c r="A193" t="str">
        <f>Réponses_Indicateurs!D193</f>
        <v>D05S36</v>
      </c>
      <c r="B193" t="str">
        <f>Réponses_Indicateurs!B193</f>
        <v>TGO</v>
      </c>
      <c r="C193" t="str">
        <f>A193&amp;"|"&amp;B193</f>
        <v>D05S36|TGO</v>
      </c>
      <c r="D193">
        <f>IF(COUNTIF($C$2:C193,C193)=1,1,0)</f>
        <v>1</v>
      </c>
    </row>
    <row r="194" spans="1:4" x14ac:dyDescent="0.2">
      <c r="A194" t="str">
        <f>Réponses_Indicateurs!D194</f>
        <v>D02S17</v>
      </c>
      <c r="B194" t="str">
        <f>Réponses_Indicateurs!B194</f>
        <v>TGO</v>
      </c>
      <c r="C194" t="str">
        <f>A194&amp;"|"&amp;B194</f>
        <v>D02S17|TGO</v>
      </c>
      <c r="D194">
        <f>IF(COUNTIF($C$2:C194,C194)=1,1,0)</f>
        <v>1</v>
      </c>
    </row>
    <row r="195" spans="1:4" x14ac:dyDescent="0.2">
      <c r="A195" t="str">
        <f>Réponses_Indicateurs!D195</f>
        <v>D02S16</v>
      </c>
      <c r="B195" t="str">
        <f>Réponses_Indicateurs!B195</f>
        <v>TGO</v>
      </c>
      <c r="C195" t="str">
        <f>A195&amp;"|"&amp;B195</f>
        <v>D02S16|TGO</v>
      </c>
      <c r="D195">
        <f>IF(COUNTIF($C$2:C195,C195)=1,1,0)</f>
        <v>1</v>
      </c>
    </row>
    <row r="196" spans="1:4" x14ac:dyDescent="0.2">
      <c r="A196" t="str">
        <f>Réponses_Indicateurs!D196</f>
        <v>D11S75</v>
      </c>
      <c r="B196" t="str">
        <f>Réponses_Indicateurs!B196</f>
        <v>TGO</v>
      </c>
      <c r="C196" t="str">
        <f>A196&amp;"|"&amp;B196</f>
        <v>D11S75|TGO</v>
      </c>
      <c r="D196">
        <f>IF(COUNTIF($C$2:C196,C196)=1,1,0)</f>
        <v>1</v>
      </c>
    </row>
    <row r="197" spans="1:4" x14ac:dyDescent="0.2">
      <c r="A197" t="str">
        <f>Réponses_Indicateurs!D197</f>
        <v>D12S80</v>
      </c>
      <c r="B197" t="str">
        <f>Réponses_Indicateurs!B197</f>
        <v>DZA</v>
      </c>
      <c r="C197" t="str">
        <f>A197&amp;"|"&amp;B197</f>
        <v>D12S80|DZA</v>
      </c>
      <c r="D197">
        <f>IF(COUNTIF($C$2:C197,C197)=1,1,0)</f>
        <v>0</v>
      </c>
    </row>
    <row r="198" spans="1:4" x14ac:dyDescent="0.2">
      <c r="A198" t="str">
        <f>Réponses_Indicateurs!D198</f>
        <v>D05S35</v>
      </c>
      <c r="B198" t="str">
        <f>Réponses_Indicateurs!B198</f>
        <v>DZA</v>
      </c>
      <c r="C198" t="str">
        <f>A198&amp;"|"&amp;B198</f>
        <v>D05S35|DZA</v>
      </c>
      <c r="D198">
        <f>IF(COUNTIF($C$2:C198,C198)=1,1,0)</f>
        <v>1</v>
      </c>
    </row>
    <row r="199" spans="1:4" x14ac:dyDescent="0.2">
      <c r="A199" t="str">
        <f>Réponses_Indicateurs!D199</f>
        <v>D06S47</v>
      </c>
      <c r="B199" t="str">
        <f>Réponses_Indicateurs!B199</f>
        <v>DZA</v>
      </c>
      <c r="C199" t="str">
        <f>A199&amp;"|"&amp;B199</f>
        <v>D06S47|DZA</v>
      </c>
      <c r="D199">
        <f>IF(COUNTIF($C$2:C199,C199)=1,1,0)</f>
        <v>1</v>
      </c>
    </row>
    <row r="200" spans="1:4" x14ac:dyDescent="0.2">
      <c r="A200" t="str">
        <f>Réponses_Indicateurs!D200</f>
        <v>D10S66</v>
      </c>
      <c r="B200" t="str">
        <f>Réponses_Indicateurs!B200</f>
        <v>DZA</v>
      </c>
      <c r="C200" t="str">
        <f>A200&amp;"|"&amp;B200</f>
        <v>D10S66|DZA</v>
      </c>
      <c r="D200">
        <f>IF(COUNTIF($C$2:C200,C200)=1,1,0)</f>
        <v>1</v>
      </c>
    </row>
    <row r="201" spans="1:4" x14ac:dyDescent="0.2">
      <c r="A201" t="str">
        <f>Réponses_Indicateurs!D201</f>
        <v>D10S67</v>
      </c>
      <c r="B201" t="str">
        <f>Réponses_Indicateurs!B201</f>
        <v>DZA</v>
      </c>
      <c r="C201" t="str">
        <f>A201&amp;"|"&amp;B201</f>
        <v>D10S67|DZA</v>
      </c>
      <c r="D201">
        <f>IF(COUNTIF($C$2:C201,C201)=1,1,0)</f>
        <v>1</v>
      </c>
    </row>
    <row r="202" spans="1:4" x14ac:dyDescent="0.2">
      <c r="A202" t="str">
        <f>Réponses_Indicateurs!D202</f>
        <v>D02S15</v>
      </c>
      <c r="B202" t="str">
        <f>Réponses_Indicateurs!B202</f>
        <v>DZA</v>
      </c>
      <c r="C202" t="str">
        <f>A202&amp;"|"&amp;B202</f>
        <v>D02S15|DZA</v>
      </c>
      <c r="D202">
        <f>IF(COUNTIF($C$2:C202,C202)=1,1,0)</f>
        <v>1</v>
      </c>
    </row>
    <row r="203" spans="1:4" x14ac:dyDescent="0.2">
      <c r="A203" t="str">
        <f>Réponses_Indicateurs!D203</f>
        <v>D02S17</v>
      </c>
      <c r="B203" t="str">
        <f>Réponses_Indicateurs!B203</f>
        <v>DZA</v>
      </c>
      <c r="C203" t="str">
        <f>A203&amp;"|"&amp;B203</f>
        <v>D02S17|DZA</v>
      </c>
      <c r="D203">
        <f>IF(COUNTIF($C$2:C203,C203)=1,1,0)</f>
        <v>1</v>
      </c>
    </row>
    <row r="204" spans="1:4" x14ac:dyDescent="0.2">
      <c r="A204" t="str">
        <f>Réponses_Indicateurs!D204</f>
        <v>D04S30</v>
      </c>
      <c r="B204" t="str">
        <f>Réponses_Indicateurs!B204</f>
        <v>EGY</v>
      </c>
      <c r="C204" t="str">
        <f>A204&amp;"|"&amp;B204</f>
        <v>D04S30|EGY</v>
      </c>
      <c r="D204">
        <f>IF(COUNTIF($C$2:C204,C204)=1,1,0)</f>
        <v>1</v>
      </c>
    </row>
    <row r="205" spans="1:4" x14ac:dyDescent="0.2">
      <c r="A205" t="str">
        <f>Réponses_Indicateurs!D205</f>
        <v>D04S31</v>
      </c>
      <c r="B205" t="str">
        <f>Réponses_Indicateurs!B205</f>
        <v>EGY</v>
      </c>
      <c r="C205" t="str">
        <f>A205&amp;"|"&amp;B205</f>
        <v>D04S31|EGY</v>
      </c>
      <c r="D205">
        <f>IF(COUNTIF($C$2:C205,C205)=1,1,0)</f>
        <v>1</v>
      </c>
    </row>
    <row r="206" spans="1:4" x14ac:dyDescent="0.2">
      <c r="A206" t="str">
        <f>Réponses_Indicateurs!D206</f>
        <v>D04S28</v>
      </c>
      <c r="B206" t="str">
        <f>Réponses_Indicateurs!B206</f>
        <v>EGY</v>
      </c>
      <c r="C206" t="str">
        <f>A206&amp;"|"&amp;B206</f>
        <v>D04S28|EGY</v>
      </c>
      <c r="D206">
        <f>IF(COUNTIF($C$2:C206,C206)=1,1,0)</f>
        <v>1</v>
      </c>
    </row>
    <row r="207" spans="1:4" x14ac:dyDescent="0.2">
      <c r="A207" t="str">
        <f>Réponses_Indicateurs!D207</f>
        <v>D08S60</v>
      </c>
      <c r="B207" t="str">
        <f>Réponses_Indicateurs!B207</f>
        <v>EGY</v>
      </c>
      <c r="C207" t="str">
        <f>A207&amp;"|"&amp;B207</f>
        <v>D08S60|EGY</v>
      </c>
      <c r="D207">
        <f>IF(COUNTIF($C$2:C207,C207)=1,1,0)</f>
        <v>1</v>
      </c>
    </row>
    <row r="208" spans="1:4" x14ac:dyDescent="0.2">
      <c r="A208" t="str">
        <f>Réponses_Indicateurs!D208</f>
        <v>D08S56</v>
      </c>
      <c r="B208" t="str">
        <f>Réponses_Indicateurs!B208</f>
        <v>EGY</v>
      </c>
      <c r="C208" t="str">
        <f>A208&amp;"|"&amp;B208</f>
        <v>D08S56|EGY</v>
      </c>
      <c r="D208">
        <f>IF(COUNTIF($C$2:C208,C208)=1,1,0)</f>
        <v>1</v>
      </c>
    </row>
    <row r="209" spans="1:4" x14ac:dyDescent="0.2">
      <c r="A209" t="str">
        <f>Réponses_Indicateurs!D209</f>
        <v>D08S58</v>
      </c>
      <c r="B209" t="str">
        <f>Réponses_Indicateurs!B209</f>
        <v>EGY</v>
      </c>
      <c r="C209" t="str">
        <f>A209&amp;"|"&amp;B209</f>
        <v>D08S58|EGY</v>
      </c>
      <c r="D209">
        <f>IF(COUNTIF($C$2:C209,C209)=1,1,0)</f>
        <v>1</v>
      </c>
    </row>
    <row r="210" spans="1:4" x14ac:dyDescent="0.2">
      <c r="A210" t="str">
        <f>Réponses_Indicateurs!D210</f>
        <v>D12S78</v>
      </c>
      <c r="B210" t="str">
        <f>Réponses_Indicateurs!B210</f>
        <v>EGY</v>
      </c>
      <c r="C210" t="str">
        <f>A210&amp;"|"&amp;B210</f>
        <v>D12S78|EGY</v>
      </c>
      <c r="D210">
        <f>IF(COUNTIF($C$2:C210,C210)=1,1,0)</f>
        <v>1</v>
      </c>
    </row>
    <row r="211" spans="1:4" x14ac:dyDescent="0.2">
      <c r="A211" t="str">
        <f>Réponses_Indicateurs!D211</f>
        <v>D12S80</v>
      </c>
      <c r="B211" t="str">
        <f>Réponses_Indicateurs!B211</f>
        <v>EGY</v>
      </c>
      <c r="C211" t="str">
        <f>A211&amp;"|"&amp;B211</f>
        <v>D12S80|EGY</v>
      </c>
      <c r="D211">
        <f>IF(COUNTIF($C$2:C211,C211)=1,1,0)</f>
        <v>1</v>
      </c>
    </row>
    <row r="212" spans="1:4" x14ac:dyDescent="0.2">
      <c r="A212" t="str">
        <f>Réponses_Indicateurs!D212</f>
        <v>D01S10</v>
      </c>
      <c r="B212" t="str">
        <f>Réponses_Indicateurs!B212</f>
        <v>EGY</v>
      </c>
      <c r="C212" t="str">
        <f>A212&amp;"|"&amp;B212</f>
        <v>D01S10|EGY</v>
      </c>
      <c r="D212">
        <f>IF(COUNTIF($C$2:C212,C212)=1,1,0)</f>
        <v>1</v>
      </c>
    </row>
    <row r="213" spans="1:4" x14ac:dyDescent="0.2">
      <c r="A213" t="str">
        <f>Réponses_Indicateurs!D213</f>
        <v>D01S02</v>
      </c>
      <c r="B213" t="str">
        <f>Réponses_Indicateurs!B213</f>
        <v>EGY</v>
      </c>
      <c r="C213" t="str">
        <f>A213&amp;"|"&amp;B213</f>
        <v>D01S02|EGY</v>
      </c>
      <c r="D213">
        <f>IF(COUNTIF($C$2:C213,C213)=1,1,0)</f>
        <v>1</v>
      </c>
    </row>
    <row r="214" spans="1:4" x14ac:dyDescent="0.2">
      <c r="A214" t="str">
        <f>Réponses_Indicateurs!D214</f>
        <v>D07S53</v>
      </c>
      <c r="B214" t="str">
        <f>Réponses_Indicateurs!B214</f>
        <v>EGY</v>
      </c>
      <c r="C214" t="str">
        <f>A214&amp;"|"&amp;B214</f>
        <v>D07S53|EGY</v>
      </c>
      <c r="D214">
        <f>IF(COUNTIF($C$2:C214,C214)=1,1,0)</f>
        <v>0</v>
      </c>
    </row>
    <row r="215" spans="1:4" x14ac:dyDescent="0.2">
      <c r="A215" t="str">
        <f>Réponses_Indicateurs!D215</f>
        <v>D07S51</v>
      </c>
      <c r="B215" t="str">
        <f>Réponses_Indicateurs!B215</f>
        <v>EGY</v>
      </c>
      <c r="C215" t="str">
        <f>A215&amp;"|"&amp;B215</f>
        <v>D07S51|EGY</v>
      </c>
      <c r="D215">
        <f>IF(COUNTIF($C$2:C215,C215)=1,1,0)</f>
        <v>1</v>
      </c>
    </row>
    <row r="216" spans="1:4" x14ac:dyDescent="0.2">
      <c r="A216" t="str">
        <f>Réponses_Indicateurs!D216</f>
        <v>D01S08</v>
      </c>
      <c r="B216" t="str">
        <f>Réponses_Indicateurs!B216</f>
        <v>NAM</v>
      </c>
      <c r="C216" t="str">
        <f>A216&amp;"|"&amp;B216</f>
        <v>D01S08|NAM</v>
      </c>
      <c r="D216">
        <f>IF(COUNTIF($C$2:C216,C216)=1,1,0)</f>
        <v>1</v>
      </c>
    </row>
    <row r="217" spans="1:4" x14ac:dyDescent="0.2">
      <c r="A217" t="str">
        <f>Réponses_Indicateurs!D217</f>
        <v>D01S09</v>
      </c>
      <c r="B217" t="str">
        <f>Réponses_Indicateurs!B217</f>
        <v>NAM</v>
      </c>
      <c r="C217" t="str">
        <f>A217&amp;"|"&amp;B217</f>
        <v>D01S09|NAM</v>
      </c>
      <c r="D217">
        <f>IF(COUNTIF($C$2:C217,C217)=1,1,0)</f>
        <v>1</v>
      </c>
    </row>
    <row r="218" spans="1:4" x14ac:dyDescent="0.2">
      <c r="A218" t="str">
        <f>Réponses_Indicateurs!D218</f>
        <v>D01S03</v>
      </c>
      <c r="B218" t="str">
        <f>Réponses_Indicateurs!B218</f>
        <v>NAM</v>
      </c>
      <c r="C218" t="str">
        <f>A218&amp;"|"&amp;B218</f>
        <v>D01S03|NAM</v>
      </c>
      <c r="D218">
        <f>IF(COUNTIF($C$2:C218,C218)=1,1,0)</f>
        <v>1</v>
      </c>
    </row>
    <row r="219" spans="1:4" x14ac:dyDescent="0.2">
      <c r="A219" t="str">
        <f>Réponses_Indicateurs!D219</f>
        <v>D02S14</v>
      </c>
      <c r="B219" t="str">
        <f>Réponses_Indicateurs!B219</f>
        <v>NAM</v>
      </c>
      <c r="C219" t="str">
        <f>A219&amp;"|"&amp;B219</f>
        <v>D02S14|NAM</v>
      </c>
      <c r="D219">
        <f>IF(COUNTIF($C$2:C219,C219)=1,1,0)</f>
        <v>1</v>
      </c>
    </row>
    <row r="220" spans="1:4" x14ac:dyDescent="0.2">
      <c r="A220" t="str">
        <f>Réponses_Indicateurs!D220</f>
        <v>D02S15</v>
      </c>
      <c r="B220" t="str">
        <f>Réponses_Indicateurs!B220</f>
        <v>NAM</v>
      </c>
      <c r="C220" t="str">
        <f>A220&amp;"|"&amp;B220</f>
        <v>D02S15|NAM</v>
      </c>
      <c r="D220">
        <f>IF(COUNTIF($C$2:C220,C220)=1,1,0)</f>
        <v>1</v>
      </c>
    </row>
    <row r="221" spans="1:4" x14ac:dyDescent="0.2">
      <c r="A221" t="str">
        <f>Réponses_Indicateurs!D221</f>
        <v>D11S75</v>
      </c>
      <c r="B221" t="str">
        <f>Réponses_Indicateurs!B221</f>
        <v>NAM</v>
      </c>
      <c r="C221" t="str">
        <f>A221&amp;"|"&amp;B221</f>
        <v>D11S75|NAM</v>
      </c>
      <c r="D221">
        <f>IF(COUNTIF($C$2:C221,C221)=1,1,0)</f>
        <v>1</v>
      </c>
    </row>
    <row r="222" spans="1:4" x14ac:dyDescent="0.2">
      <c r="A222" t="str">
        <f>Réponses_Indicateurs!D222</f>
        <v>D11S71</v>
      </c>
      <c r="B222" t="str">
        <f>Réponses_Indicateurs!B222</f>
        <v>NAM</v>
      </c>
      <c r="C222" t="str">
        <f>A222&amp;"|"&amp;B222</f>
        <v>D11S71|NAM</v>
      </c>
      <c r="D222">
        <f>IF(COUNTIF($C$2:C222,C222)=1,1,0)</f>
        <v>1</v>
      </c>
    </row>
    <row r="223" spans="1:4" x14ac:dyDescent="0.2">
      <c r="A223" t="str">
        <f>Réponses_Indicateurs!D223</f>
        <v>D09S61</v>
      </c>
      <c r="B223" t="str">
        <f>Réponses_Indicateurs!B223</f>
        <v>NAM</v>
      </c>
      <c r="C223" t="str">
        <f>A223&amp;"|"&amp;B223</f>
        <v>D09S61|NAM</v>
      </c>
      <c r="D223">
        <f>IF(COUNTIF($C$2:C223,C223)=1,1,0)</f>
        <v>1</v>
      </c>
    </row>
    <row r="224" spans="1:4" x14ac:dyDescent="0.2">
      <c r="A224" t="str">
        <f>Réponses_Indicateurs!D224</f>
        <v>D09S65</v>
      </c>
      <c r="B224" t="str">
        <f>Réponses_Indicateurs!B224</f>
        <v>NAM</v>
      </c>
      <c r="C224" t="str">
        <f>A224&amp;"|"&amp;B224</f>
        <v>D09S65|NAM</v>
      </c>
      <c r="D224">
        <f>IF(COUNTIF($C$2:C224,C224)=1,1,0)</f>
        <v>1</v>
      </c>
    </row>
    <row r="225" spans="1:4" x14ac:dyDescent="0.2">
      <c r="A225" t="str">
        <f>Réponses_Indicateurs!D225</f>
        <v>D09S63</v>
      </c>
      <c r="B225" t="str">
        <f>Réponses_Indicateurs!B225</f>
        <v>NAM</v>
      </c>
      <c r="C225" t="str">
        <f>A225&amp;"|"&amp;B225</f>
        <v>D09S63|NAM</v>
      </c>
      <c r="D225">
        <f>IF(COUNTIF($C$2:C225,C225)=1,1,0)</f>
        <v>1</v>
      </c>
    </row>
    <row r="226" spans="1:4" x14ac:dyDescent="0.2">
      <c r="A226" t="str">
        <f>Réponses_Indicateurs!D226</f>
        <v>D04S27</v>
      </c>
      <c r="B226" t="str">
        <f>Réponses_Indicateurs!B226</f>
        <v>NAM</v>
      </c>
      <c r="C226" t="str">
        <f>A226&amp;"|"&amp;B226</f>
        <v>D04S27|NAM</v>
      </c>
      <c r="D226">
        <f>IF(COUNTIF($C$2:C226,C226)=1,1,0)</f>
        <v>1</v>
      </c>
    </row>
    <row r="227" spans="1:4" x14ac:dyDescent="0.2">
      <c r="A227" t="str">
        <f>Réponses_Indicateurs!D227</f>
        <v>D04S30</v>
      </c>
      <c r="B227" t="str">
        <f>Réponses_Indicateurs!B227</f>
        <v>NAM</v>
      </c>
      <c r="C227" t="str">
        <f>A227&amp;"|"&amp;B227</f>
        <v>D04S30|NAM</v>
      </c>
      <c r="D227">
        <f>IF(COUNTIF($C$2:C227,C227)=1,1,0)</f>
        <v>1</v>
      </c>
    </row>
    <row r="228" spans="1:4" x14ac:dyDescent="0.2">
      <c r="A228" t="str">
        <f>Réponses_Indicateurs!D228</f>
        <v>D04S28</v>
      </c>
      <c r="B228" t="str">
        <f>Réponses_Indicateurs!B228</f>
        <v>NAM</v>
      </c>
      <c r="C228" t="str">
        <f>A228&amp;"|"&amp;B228</f>
        <v>D04S28|NAM</v>
      </c>
      <c r="D228">
        <f>IF(COUNTIF($C$2:C228,C228)=1,1,0)</f>
        <v>1</v>
      </c>
    </row>
    <row r="229" spans="1:4" x14ac:dyDescent="0.2">
      <c r="A229" t="str">
        <f>Réponses_Indicateurs!D229</f>
        <v>D06S46</v>
      </c>
      <c r="B229" t="str">
        <f>Réponses_Indicateurs!B229</f>
        <v>NGA</v>
      </c>
      <c r="C229" t="str">
        <f>A229&amp;"|"&amp;B229</f>
        <v>D06S46|NGA</v>
      </c>
      <c r="D229">
        <f>IF(COUNTIF($C$2:C229,C229)=1,1,0)</f>
        <v>1</v>
      </c>
    </row>
    <row r="230" spans="1:4" x14ac:dyDescent="0.2">
      <c r="A230" t="str">
        <f>Réponses_Indicateurs!D230</f>
        <v>D07S52</v>
      </c>
      <c r="B230" t="str">
        <f>Réponses_Indicateurs!B230</f>
        <v>NGA</v>
      </c>
      <c r="C230" t="str">
        <f>A230&amp;"|"&amp;B230</f>
        <v>D07S52|NGA</v>
      </c>
      <c r="D230">
        <f>IF(COUNTIF($C$2:C230,C230)=1,1,0)</f>
        <v>1</v>
      </c>
    </row>
    <row r="231" spans="1:4" x14ac:dyDescent="0.2">
      <c r="A231" t="str">
        <f>Réponses_Indicateurs!D231</f>
        <v>D01S05</v>
      </c>
      <c r="B231" t="str">
        <f>Réponses_Indicateurs!B231</f>
        <v>NGA</v>
      </c>
      <c r="C231" t="str">
        <f>A231&amp;"|"&amp;B231</f>
        <v>D01S05|NGA</v>
      </c>
      <c r="D231">
        <f>IF(COUNTIF($C$2:C231,C231)=1,1,0)</f>
        <v>1</v>
      </c>
    </row>
    <row r="232" spans="1:4" x14ac:dyDescent="0.2">
      <c r="A232" t="str">
        <f>Réponses_Indicateurs!D232</f>
        <v>D01S04</v>
      </c>
      <c r="B232" t="str">
        <f>Réponses_Indicateurs!B232</f>
        <v>NGA</v>
      </c>
      <c r="C232" t="str">
        <f>A232&amp;"|"&amp;B232</f>
        <v>D01S04|NGA</v>
      </c>
      <c r="D232">
        <f>IF(COUNTIF($C$2:C232,C232)=1,1,0)</f>
        <v>1</v>
      </c>
    </row>
    <row r="233" spans="1:4" x14ac:dyDescent="0.2">
      <c r="A233" t="str">
        <f>Réponses_Indicateurs!D233</f>
        <v>D09S65</v>
      </c>
      <c r="B233" t="str">
        <f>Réponses_Indicateurs!B233</f>
        <v>NGA</v>
      </c>
      <c r="C233" t="str">
        <f>A233&amp;"|"&amp;B233</f>
        <v>D09S65|NGA</v>
      </c>
      <c r="D233">
        <f>IF(COUNTIF($C$2:C233,C233)=1,1,0)</f>
        <v>1</v>
      </c>
    </row>
    <row r="234" spans="1:4" x14ac:dyDescent="0.2">
      <c r="A234" t="str">
        <f>Réponses_Indicateurs!D234</f>
        <v>D08S58</v>
      </c>
      <c r="B234" t="str">
        <f>Réponses_Indicateurs!B234</f>
        <v>NGA</v>
      </c>
      <c r="C234" t="str">
        <f>A234&amp;"|"&amp;B234</f>
        <v>D08S58|NGA</v>
      </c>
      <c r="D234">
        <f>IF(COUNTIF($C$2:C234,C234)=1,1,0)</f>
        <v>1</v>
      </c>
    </row>
    <row r="235" spans="1:4" x14ac:dyDescent="0.2">
      <c r="A235" t="str">
        <f>Réponses_Indicateurs!D235</f>
        <v>D08S55</v>
      </c>
      <c r="B235" t="str">
        <f>Réponses_Indicateurs!B235</f>
        <v>NGA</v>
      </c>
      <c r="C235" t="str">
        <f>A235&amp;"|"&amp;B235</f>
        <v>D08S55|NGA</v>
      </c>
      <c r="D235">
        <f>IF(COUNTIF($C$2:C235,C235)=1,1,0)</f>
        <v>1</v>
      </c>
    </row>
    <row r="236" spans="1:4" x14ac:dyDescent="0.2">
      <c r="A236" t="str">
        <f>Réponses_Indicateurs!D236</f>
        <v>D06S45</v>
      </c>
      <c r="B236" t="str">
        <f>Réponses_Indicateurs!B236</f>
        <v>MLI</v>
      </c>
      <c r="C236" t="str">
        <f>A236&amp;"|"&amp;B236</f>
        <v>D06S45|MLI</v>
      </c>
      <c r="D236">
        <f>IF(COUNTIF($C$2:C236,C236)=1,1,0)</f>
        <v>1</v>
      </c>
    </row>
    <row r="237" spans="1:4" x14ac:dyDescent="0.2">
      <c r="A237" t="str">
        <f>Réponses_Indicateurs!D237</f>
        <v>D06S44</v>
      </c>
      <c r="B237" t="str">
        <f>Réponses_Indicateurs!B237</f>
        <v>MLI</v>
      </c>
      <c r="C237" t="str">
        <f>A237&amp;"|"&amp;B237</f>
        <v>D06S44|MLI</v>
      </c>
      <c r="D237">
        <f>IF(COUNTIF($C$2:C237,C237)=1,1,0)</f>
        <v>1</v>
      </c>
    </row>
    <row r="238" spans="1:4" x14ac:dyDescent="0.2">
      <c r="A238" t="str">
        <f>Réponses_Indicateurs!D238</f>
        <v>D03S22</v>
      </c>
      <c r="B238" t="str">
        <f>Réponses_Indicateurs!B238</f>
        <v>MLI</v>
      </c>
      <c r="C238" t="str">
        <f>A238&amp;"|"&amp;B238</f>
        <v>D03S22|MLI</v>
      </c>
      <c r="D238">
        <f>IF(COUNTIF($C$2:C238,C238)=1,1,0)</f>
        <v>1</v>
      </c>
    </row>
    <row r="239" spans="1:4" x14ac:dyDescent="0.2">
      <c r="A239" t="str">
        <f>Réponses_Indicateurs!D239</f>
        <v>D03S23</v>
      </c>
      <c r="B239" t="str">
        <f>Réponses_Indicateurs!B239</f>
        <v>MLI</v>
      </c>
      <c r="C239" t="str">
        <f>A239&amp;"|"&amp;B239</f>
        <v>D03S23|MLI</v>
      </c>
      <c r="D239">
        <f>IF(COUNTIF($C$2:C239,C239)=1,1,0)</f>
        <v>1</v>
      </c>
    </row>
    <row r="240" spans="1:4" x14ac:dyDescent="0.2">
      <c r="A240" t="str">
        <f>Réponses_Indicateurs!D240</f>
        <v>D01S02</v>
      </c>
      <c r="B240" t="str">
        <f>Réponses_Indicateurs!B240</f>
        <v>MLI</v>
      </c>
      <c r="C240" t="str">
        <f>A240&amp;"|"&amp;B240</f>
        <v>D01S02|MLI</v>
      </c>
      <c r="D240">
        <f>IF(COUNTIF($C$2:C240,C240)=1,1,0)</f>
        <v>1</v>
      </c>
    </row>
    <row r="241" spans="1:4" x14ac:dyDescent="0.2">
      <c r="A241" t="str">
        <f>Réponses_Indicateurs!D241</f>
        <v>D05S36</v>
      </c>
      <c r="B241" t="str">
        <f>Réponses_Indicateurs!B241</f>
        <v>MLI</v>
      </c>
      <c r="C241" t="str">
        <f>A241&amp;"|"&amp;B241</f>
        <v>D05S36|MLI</v>
      </c>
      <c r="D241">
        <f>IF(COUNTIF($C$2:C241,C241)=1,1,0)</f>
        <v>1</v>
      </c>
    </row>
    <row r="242" spans="1:4" x14ac:dyDescent="0.2">
      <c r="A242" t="str">
        <f>Réponses_Indicateurs!D242</f>
        <v>D08S60</v>
      </c>
      <c r="B242" t="str">
        <f>Réponses_Indicateurs!B242</f>
        <v>MLI</v>
      </c>
      <c r="C242" t="str">
        <f>A242&amp;"|"&amp;B242</f>
        <v>D08S60|MLI</v>
      </c>
      <c r="D242">
        <f>IF(COUNTIF($C$2:C242,C242)=1,1,0)</f>
        <v>1</v>
      </c>
    </row>
    <row r="243" spans="1:4" x14ac:dyDescent="0.2">
      <c r="A243" t="str">
        <f>Réponses_Indicateurs!D243</f>
        <v>D08S57</v>
      </c>
      <c r="B243" t="str">
        <f>Réponses_Indicateurs!B243</f>
        <v>MLI</v>
      </c>
      <c r="C243" t="str">
        <f>A243&amp;"|"&amp;B243</f>
        <v>D08S57|MLI</v>
      </c>
      <c r="D243">
        <f>IF(COUNTIF($C$2:C243,C243)=1,1,0)</f>
        <v>1</v>
      </c>
    </row>
    <row r="244" spans="1:4" x14ac:dyDescent="0.2">
      <c r="A244" t="str">
        <f>Réponses_Indicateurs!D244</f>
        <v>D12S76</v>
      </c>
      <c r="B244" t="str">
        <f>Réponses_Indicateurs!B244</f>
        <v>BEN</v>
      </c>
      <c r="C244" t="str">
        <f>A244&amp;"|"&amp;B244</f>
        <v>D12S76|BEN</v>
      </c>
      <c r="D244">
        <f>IF(COUNTIF($C$2:C244,C244)=1,1,0)</f>
        <v>1</v>
      </c>
    </row>
    <row r="245" spans="1:4" x14ac:dyDescent="0.2">
      <c r="A245" t="str">
        <f>Réponses_Indicateurs!D245</f>
        <v>D12S79</v>
      </c>
      <c r="B245" t="str">
        <f>Réponses_Indicateurs!B245</f>
        <v>BEN</v>
      </c>
      <c r="C245" t="str">
        <f>A245&amp;"|"&amp;B245</f>
        <v>D12S79|BEN</v>
      </c>
      <c r="D245">
        <f>IF(COUNTIF($C$2:C245,C245)=1,1,0)</f>
        <v>1</v>
      </c>
    </row>
    <row r="246" spans="1:4" x14ac:dyDescent="0.2">
      <c r="A246" t="str">
        <f>Réponses_Indicateurs!D246</f>
        <v>D12S77</v>
      </c>
      <c r="B246" t="str">
        <f>Réponses_Indicateurs!B246</f>
        <v>BEN</v>
      </c>
      <c r="C246" t="str">
        <f>A246&amp;"|"&amp;B246</f>
        <v>D12S77|BEN</v>
      </c>
      <c r="D246">
        <f>IF(COUNTIF($C$2:C246,C246)=1,1,0)</f>
        <v>1</v>
      </c>
    </row>
    <row r="247" spans="1:4" x14ac:dyDescent="0.2">
      <c r="A247" t="str">
        <f>Réponses_Indicateurs!D247</f>
        <v>D05S40</v>
      </c>
      <c r="B247" t="str">
        <f>Réponses_Indicateurs!B247</f>
        <v>BEN</v>
      </c>
      <c r="C247" t="str">
        <f>A247&amp;"|"&amp;B247</f>
        <v>D05S40|BEN</v>
      </c>
      <c r="D247">
        <f>IF(COUNTIF($C$2:C247,C247)=1,1,0)</f>
        <v>1</v>
      </c>
    </row>
    <row r="248" spans="1:4" x14ac:dyDescent="0.2">
      <c r="A248" t="str">
        <f>Réponses_Indicateurs!D248</f>
        <v>D05S41</v>
      </c>
      <c r="B248" t="str">
        <f>Réponses_Indicateurs!B248</f>
        <v>BEN</v>
      </c>
      <c r="C248" t="str">
        <f>A248&amp;"|"&amp;B248</f>
        <v>D05S41|BEN</v>
      </c>
      <c r="D248">
        <f>IF(COUNTIF($C$2:C248,C248)=1,1,0)</f>
        <v>1</v>
      </c>
    </row>
    <row r="249" spans="1:4" x14ac:dyDescent="0.2">
      <c r="A249" t="str">
        <f>Réponses_Indicateurs!D249</f>
        <v>D04S31</v>
      </c>
      <c r="B249" t="str">
        <f>Réponses_Indicateurs!B249</f>
        <v>BEN</v>
      </c>
      <c r="C249" t="str">
        <f>A249&amp;"|"&amp;B249</f>
        <v>D04S31|BEN</v>
      </c>
      <c r="D249">
        <f>IF(COUNTIF($C$2:C249,C249)=1,1,0)</f>
        <v>1</v>
      </c>
    </row>
    <row r="250" spans="1:4" x14ac:dyDescent="0.2">
      <c r="A250" t="str">
        <f>Réponses_Indicateurs!D250</f>
        <v>D04S29</v>
      </c>
      <c r="B250" t="str">
        <f>Réponses_Indicateurs!B250</f>
        <v>BEN</v>
      </c>
      <c r="C250" t="str">
        <f>A250&amp;"|"&amp;B250</f>
        <v>D04S29|BEN</v>
      </c>
      <c r="D250">
        <f>IF(COUNTIF($C$2:C250,C250)=1,1,0)</f>
        <v>1</v>
      </c>
    </row>
    <row r="251" spans="1:4" x14ac:dyDescent="0.2">
      <c r="A251" t="str">
        <f>Réponses_Indicateurs!D251</f>
        <v>D07S53</v>
      </c>
      <c r="B251" t="str">
        <f>Réponses_Indicateurs!B251</f>
        <v>BEN</v>
      </c>
      <c r="C251" t="str">
        <f>A251&amp;"|"&amp;B251</f>
        <v>D07S53|BEN</v>
      </c>
      <c r="D251">
        <f>IF(COUNTIF($C$2:C251,C251)=1,1,0)</f>
        <v>1</v>
      </c>
    </row>
    <row r="252" spans="1:4" x14ac:dyDescent="0.2">
      <c r="A252" t="str">
        <f>Réponses_Indicateurs!D252</f>
        <v>D07S51</v>
      </c>
      <c r="B252" t="str">
        <f>Réponses_Indicateurs!B252</f>
        <v>BEN</v>
      </c>
      <c r="C252" t="str">
        <f>A252&amp;"|"&amp;B252</f>
        <v>D07S51|BEN</v>
      </c>
      <c r="D252">
        <f>IF(COUNTIF($C$2:C252,C252)=1,1,0)</f>
        <v>1</v>
      </c>
    </row>
    <row r="253" spans="1:4" x14ac:dyDescent="0.2">
      <c r="A253" t="str">
        <f>Réponses_Indicateurs!D253</f>
        <v>D09S65</v>
      </c>
      <c r="B253" t="str">
        <f>Réponses_Indicateurs!B253</f>
        <v>BEN</v>
      </c>
      <c r="C253" t="str">
        <f>A253&amp;"|"&amp;B253</f>
        <v>D09S65|BEN</v>
      </c>
      <c r="D253">
        <f>IF(COUNTIF($C$2:C253,C253)=1,1,0)</f>
        <v>1</v>
      </c>
    </row>
    <row r="254" spans="1:4" x14ac:dyDescent="0.2">
      <c r="A254" t="str">
        <f>Réponses_Indicateurs!D254</f>
        <v>D09S62</v>
      </c>
      <c r="B254" t="str">
        <f>Réponses_Indicateurs!B254</f>
        <v>BEN</v>
      </c>
      <c r="C254" t="str">
        <f>A254&amp;"|"&amp;B254</f>
        <v>D09S62|BEN</v>
      </c>
      <c r="D254">
        <f>IF(COUNTIF($C$2:C254,C254)=1,1,0)</f>
        <v>1</v>
      </c>
    </row>
    <row r="255" spans="1:4" x14ac:dyDescent="0.2">
      <c r="A255" t="str">
        <f>Réponses_Indicateurs!D255</f>
        <v>D09S61</v>
      </c>
      <c r="B255" t="str">
        <f>Réponses_Indicateurs!B255</f>
        <v>BEN</v>
      </c>
      <c r="C255" t="str">
        <f>A255&amp;"|"&amp;B255</f>
        <v>D09S61|BEN</v>
      </c>
      <c r="D255">
        <f>IF(COUNTIF($C$2:C255,C255)=1,1,0)</f>
        <v>1</v>
      </c>
    </row>
    <row r="256" spans="1:4" x14ac:dyDescent="0.2">
      <c r="A256" t="str">
        <f>Réponses_Indicateurs!D256</f>
        <v>D11S71</v>
      </c>
      <c r="B256" t="str">
        <f>Réponses_Indicateurs!B256</f>
        <v>CMR</v>
      </c>
      <c r="C256" t="str">
        <f>A256&amp;"|"&amp;B256</f>
        <v>D11S71|CMR</v>
      </c>
      <c r="D256">
        <f>IF(COUNTIF($C$2:C256,C256)=1,1,0)</f>
        <v>1</v>
      </c>
    </row>
    <row r="257" spans="1:4" x14ac:dyDescent="0.2">
      <c r="A257" t="str">
        <f>Réponses_Indicateurs!D257</f>
        <v>D03S23</v>
      </c>
      <c r="B257" t="str">
        <f>Réponses_Indicateurs!B257</f>
        <v>CMR</v>
      </c>
      <c r="C257" t="str">
        <f>A257&amp;"|"&amp;B257</f>
        <v>D03S23|CMR</v>
      </c>
      <c r="D257">
        <f>IF(COUNTIF($C$2:C257,C257)=1,1,0)</f>
        <v>1</v>
      </c>
    </row>
    <row r="258" spans="1:4" x14ac:dyDescent="0.2">
      <c r="A258" t="str">
        <f>Réponses_Indicateurs!D258</f>
        <v>D07S52</v>
      </c>
      <c r="B258" t="str">
        <f>Réponses_Indicateurs!B258</f>
        <v>CMR</v>
      </c>
      <c r="C258" t="str">
        <f>A258&amp;"|"&amp;B258</f>
        <v>D07S52|CMR</v>
      </c>
      <c r="D258">
        <f>IF(COUNTIF($C$2:C258,C258)=1,1,0)</f>
        <v>1</v>
      </c>
    </row>
    <row r="259" spans="1:4" x14ac:dyDescent="0.2">
      <c r="A259" t="str">
        <f>Réponses_Indicateurs!D259</f>
        <v>D07S49</v>
      </c>
      <c r="B259" t="str">
        <f>Réponses_Indicateurs!B259</f>
        <v>CMR</v>
      </c>
      <c r="C259" t="str">
        <f>A259&amp;"|"&amp;B259</f>
        <v>D07S49|CMR</v>
      </c>
      <c r="D259">
        <f>IF(COUNTIF($C$2:C259,C259)=1,1,0)</f>
        <v>1</v>
      </c>
    </row>
    <row r="260" spans="1:4" x14ac:dyDescent="0.2">
      <c r="A260" t="str">
        <f>Réponses_Indicateurs!D260</f>
        <v>D07S54</v>
      </c>
      <c r="B260" t="str">
        <f>Réponses_Indicateurs!B260</f>
        <v>CMR</v>
      </c>
      <c r="C260" t="str">
        <f>A260&amp;"|"&amp;B260</f>
        <v>D07S54|CMR</v>
      </c>
      <c r="D260">
        <f>IF(COUNTIF($C$2:C260,C260)=1,1,0)</f>
        <v>1</v>
      </c>
    </row>
    <row r="261" spans="1:4" x14ac:dyDescent="0.2">
      <c r="A261" t="str">
        <f>Réponses_Indicateurs!D261</f>
        <v>D02S12</v>
      </c>
      <c r="B261" t="str">
        <f>Réponses_Indicateurs!B261</f>
        <v>CMR</v>
      </c>
      <c r="C261" t="str">
        <f>A261&amp;"|"&amp;B261</f>
        <v>D02S12|CMR</v>
      </c>
      <c r="D261">
        <f>IF(COUNTIF($C$2:C261,C261)=1,1,0)</f>
        <v>1</v>
      </c>
    </row>
    <row r="262" spans="1:4" x14ac:dyDescent="0.2">
      <c r="A262" t="str">
        <f>Réponses_Indicateurs!D262</f>
        <v>D02S13</v>
      </c>
      <c r="B262" t="str">
        <f>Réponses_Indicateurs!B262</f>
        <v>CMR</v>
      </c>
      <c r="C262" t="str">
        <f>A262&amp;"|"&amp;B262</f>
        <v>D02S13|CMR</v>
      </c>
      <c r="D262">
        <f>IF(COUNTIF($C$2:C262,C262)=1,1,0)</f>
        <v>1</v>
      </c>
    </row>
    <row r="263" spans="1:4" x14ac:dyDescent="0.2">
      <c r="A263" t="str">
        <f>Réponses_Indicateurs!D263</f>
        <v>D09S61</v>
      </c>
      <c r="B263" t="str">
        <f>Réponses_Indicateurs!B263</f>
        <v>CMR</v>
      </c>
      <c r="C263" t="str">
        <f>A263&amp;"|"&amp;B263</f>
        <v>D09S61|CMR</v>
      </c>
      <c r="D263">
        <f>IF(COUNTIF($C$2:C263,C263)=1,1,0)</f>
        <v>1</v>
      </c>
    </row>
    <row r="264" spans="1:4" x14ac:dyDescent="0.2">
      <c r="A264" t="str">
        <f>Réponses_Indicateurs!D264</f>
        <v>D07S49</v>
      </c>
      <c r="B264" t="str">
        <f>Réponses_Indicateurs!B264</f>
        <v>ZAF</v>
      </c>
      <c r="C264" t="str">
        <f>A264&amp;"|"&amp;B264</f>
        <v>D07S49|ZAF</v>
      </c>
      <c r="D264">
        <f>IF(COUNTIF($C$2:C264,C264)=1,1,0)</f>
        <v>1</v>
      </c>
    </row>
    <row r="265" spans="1:4" x14ac:dyDescent="0.2">
      <c r="A265" t="str">
        <f>Réponses_Indicateurs!D265</f>
        <v>D07S52</v>
      </c>
      <c r="B265" t="str">
        <f>Réponses_Indicateurs!B265</f>
        <v>ZAF</v>
      </c>
      <c r="C265" t="str">
        <f>A265&amp;"|"&amp;B265</f>
        <v>D07S52|ZAF</v>
      </c>
      <c r="D265">
        <f>IF(COUNTIF($C$2:C265,C265)=1,1,0)</f>
        <v>0</v>
      </c>
    </row>
    <row r="266" spans="1:4" x14ac:dyDescent="0.2">
      <c r="A266" t="str">
        <f>Réponses_Indicateurs!D266</f>
        <v>D05S35</v>
      </c>
      <c r="B266" t="str">
        <f>Réponses_Indicateurs!B266</f>
        <v>ZAF</v>
      </c>
      <c r="C266" t="str">
        <f>A266&amp;"|"&amp;B266</f>
        <v>D05S35|ZAF</v>
      </c>
      <c r="D266">
        <f>IF(COUNTIF($C$2:C266,C266)=1,1,0)</f>
        <v>1</v>
      </c>
    </row>
    <row r="267" spans="1:4" x14ac:dyDescent="0.2">
      <c r="A267" t="str">
        <f>Réponses_Indicateurs!D267</f>
        <v>D05S39</v>
      </c>
      <c r="B267" t="str">
        <f>Réponses_Indicateurs!B267</f>
        <v>ZAF</v>
      </c>
      <c r="C267" t="str">
        <f>A267&amp;"|"&amp;B267</f>
        <v>D05S39|ZAF</v>
      </c>
      <c r="D267">
        <f>IF(COUNTIF($C$2:C267,C267)=1,1,0)</f>
        <v>1</v>
      </c>
    </row>
    <row r="268" spans="1:4" x14ac:dyDescent="0.2">
      <c r="A268" t="str">
        <f>Réponses_Indicateurs!D268</f>
        <v>D05S37</v>
      </c>
      <c r="B268" t="str">
        <f>Réponses_Indicateurs!B268</f>
        <v>ZAF</v>
      </c>
      <c r="C268" t="str">
        <f>A268&amp;"|"&amp;B268</f>
        <v>D05S37|ZAF</v>
      </c>
      <c r="D268">
        <f>IF(COUNTIF($C$2:C268,C268)=1,1,0)</f>
        <v>1</v>
      </c>
    </row>
    <row r="269" spans="1:4" x14ac:dyDescent="0.2">
      <c r="A269" t="str">
        <f>Réponses_Indicateurs!D269</f>
        <v>D10S69</v>
      </c>
      <c r="B269" t="str">
        <f>Réponses_Indicateurs!B269</f>
        <v>ZAF</v>
      </c>
      <c r="C269" t="str">
        <f>A269&amp;"|"&amp;B269</f>
        <v>D10S69|ZAF</v>
      </c>
      <c r="D269">
        <f>IF(COUNTIF($C$2:C269,C269)=1,1,0)</f>
        <v>0</v>
      </c>
    </row>
    <row r="270" spans="1:4" x14ac:dyDescent="0.2">
      <c r="A270" t="str">
        <f>Réponses_Indicateurs!D270</f>
        <v>D10S70</v>
      </c>
      <c r="B270" t="str">
        <f>Réponses_Indicateurs!B270</f>
        <v>ZAF</v>
      </c>
      <c r="C270" t="str">
        <f>A270&amp;"|"&amp;B270</f>
        <v>D10S70|ZAF</v>
      </c>
      <c r="D270">
        <f>IF(COUNTIF($C$2:C270,C270)=1,1,0)</f>
        <v>0</v>
      </c>
    </row>
    <row r="271" spans="1:4" x14ac:dyDescent="0.2">
      <c r="A271" t="str">
        <f>Réponses_Indicateurs!D271</f>
        <v>D12S80</v>
      </c>
      <c r="B271" t="str">
        <f>Réponses_Indicateurs!B271</f>
        <v>ZAF</v>
      </c>
      <c r="C271" t="str">
        <f>A271&amp;"|"&amp;B271</f>
        <v>D12S80|ZAF</v>
      </c>
      <c r="D271">
        <f>IF(COUNTIF($C$2:C271,C271)=1,1,0)</f>
        <v>1</v>
      </c>
    </row>
    <row r="272" spans="1:4" x14ac:dyDescent="0.2">
      <c r="A272" t="str">
        <f>Réponses_Indicateurs!D272</f>
        <v>D12S77</v>
      </c>
      <c r="B272" t="str">
        <f>Réponses_Indicateurs!B272</f>
        <v>ZAF</v>
      </c>
      <c r="C272" t="str">
        <f>A272&amp;"|"&amp;B272</f>
        <v>D12S77|ZAF</v>
      </c>
      <c r="D272">
        <f>IF(COUNTIF($C$2:C272,C272)=1,1,0)</f>
        <v>1</v>
      </c>
    </row>
    <row r="273" spans="1:4" x14ac:dyDescent="0.2">
      <c r="A273" t="str">
        <f>Réponses_Indicateurs!D273</f>
        <v>D12S76</v>
      </c>
      <c r="B273" t="str">
        <f>Réponses_Indicateurs!B273</f>
        <v>ZAF</v>
      </c>
      <c r="C273" t="str">
        <f>A273&amp;"|"&amp;B273</f>
        <v>D12S76|ZAF</v>
      </c>
      <c r="D273">
        <f>IF(COUNTIF($C$2:C273,C273)=1,1,0)</f>
        <v>1</v>
      </c>
    </row>
    <row r="274" spans="1:4" x14ac:dyDescent="0.2">
      <c r="A274" t="str">
        <f>Réponses_Indicateurs!D274</f>
        <v>D04S33</v>
      </c>
      <c r="B274" t="str">
        <f>Réponses_Indicateurs!B274</f>
        <v>ZAF</v>
      </c>
      <c r="C274" t="str">
        <f>A274&amp;"|"&amp;B274</f>
        <v>D04S33|ZAF</v>
      </c>
      <c r="D274">
        <f>IF(COUNTIF($C$2:C274,C274)=1,1,0)</f>
        <v>0</v>
      </c>
    </row>
    <row r="275" spans="1:4" x14ac:dyDescent="0.2">
      <c r="A275" t="str">
        <f>Réponses_Indicateurs!D275</f>
        <v>D04S28</v>
      </c>
      <c r="B275" t="str">
        <f>Réponses_Indicateurs!B275</f>
        <v>ZAF</v>
      </c>
      <c r="C275" t="str">
        <f>A275&amp;"|"&amp;B275</f>
        <v>D04S28|ZAF</v>
      </c>
      <c r="D275">
        <f>IF(COUNTIF($C$2:C275,C275)=1,1,0)</f>
        <v>1</v>
      </c>
    </row>
    <row r="276" spans="1:4" x14ac:dyDescent="0.2">
      <c r="A276" t="str">
        <f>Réponses_Indicateurs!D276</f>
        <v>D04S27</v>
      </c>
      <c r="B276" t="str">
        <f>Réponses_Indicateurs!B276</f>
        <v>ZAF</v>
      </c>
      <c r="C276" t="str">
        <f>A276&amp;"|"&amp;B276</f>
        <v>D04S27|ZAF</v>
      </c>
      <c r="D276">
        <f>IF(COUNTIF($C$2:C276,C276)=1,1,0)</f>
        <v>0</v>
      </c>
    </row>
    <row r="277" spans="1:4" x14ac:dyDescent="0.2">
      <c r="A277" t="str">
        <f>Réponses_Indicateurs!D277</f>
        <v>D06S42</v>
      </c>
      <c r="B277" t="str">
        <f>Réponses_Indicateurs!B277</f>
        <v>TGO</v>
      </c>
      <c r="C277" t="str">
        <f>A277&amp;"|"&amp;B277</f>
        <v>D06S42|TGO</v>
      </c>
      <c r="D277">
        <f>IF(COUNTIF($C$2:C277,C277)=1,1,0)</f>
        <v>1</v>
      </c>
    </row>
    <row r="278" spans="1:4" x14ac:dyDescent="0.2">
      <c r="A278" t="str">
        <f>Réponses_Indicateurs!D278</f>
        <v>D06S46</v>
      </c>
      <c r="B278" t="str">
        <f>Réponses_Indicateurs!B278</f>
        <v>TGO</v>
      </c>
      <c r="C278" t="str">
        <f>A278&amp;"|"&amp;B278</f>
        <v>D06S46|TGO</v>
      </c>
      <c r="D278">
        <f>IF(COUNTIF($C$2:C278,C278)=1,1,0)</f>
        <v>1</v>
      </c>
    </row>
    <row r="279" spans="1:4" x14ac:dyDescent="0.2">
      <c r="A279" t="str">
        <f>Réponses_Indicateurs!D279</f>
        <v>D02S13</v>
      </c>
      <c r="B279" t="str">
        <f>Réponses_Indicateurs!B279</f>
        <v>TGO</v>
      </c>
      <c r="C279" t="str">
        <f>A279&amp;"|"&amp;B279</f>
        <v>D02S13|TGO</v>
      </c>
      <c r="D279">
        <f>IF(COUNTIF($C$2:C279,C279)=1,1,0)</f>
        <v>1</v>
      </c>
    </row>
    <row r="280" spans="1:4" x14ac:dyDescent="0.2">
      <c r="A280" t="str">
        <f>Réponses_Indicateurs!D280</f>
        <v>D10S68</v>
      </c>
      <c r="B280" t="str">
        <f>Réponses_Indicateurs!B280</f>
        <v>TGO</v>
      </c>
      <c r="C280" t="str">
        <f>A280&amp;"|"&amp;B280</f>
        <v>D10S68|TGO</v>
      </c>
      <c r="D280">
        <f>IF(COUNTIF($C$2:C280,C280)=1,1,0)</f>
        <v>1</v>
      </c>
    </row>
    <row r="281" spans="1:4" x14ac:dyDescent="0.2">
      <c r="A281" t="str">
        <f>Réponses_Indicateurs!D281</f>
        <v>D09S61</v>
      </c>
      <c r="B281" t="str">
        <f>Réponses_Indicateurs!B281</f>
        <v>TGO</v>
      </c>
      <c r="C281" t="str">
        <f>A281&amp;"|"&amp;B281</f>
        <v>D09S61|TGO</v>
      </c>
      <c r="D281">
        <f>IF(COUNTIF($C$2:C281,C281)=1,1,0)</f>
        <v>0</v>
      </c>
    </row>
    <row r="282" spans="1:4" x14ac:dyDescent="0.2">
      <c r="A282" t="str">
        <f>Réponses_Indicateurs!D282</f>
        <v>D09S63</v>
      </c>
      <c r="B282" t="str">
        <f>Réponses_Indicateurs!B282</f>
        <v>TGO</v>
      </c>
      <c r="C282" t="str">
        <f>A282&amp;"|"&amp;B282</f>
        <v>D09S63|TGO</v>
      </c>
      <c r="D282">
        <f>IF(COUNTIF($C$2:C282,C282)=1,1,0)</f>
        <v>1</v>
      </c>
    </row>
    <row r="283" spans="1:4" x14ac:dyDescent="0.2">
      <c r="A283" t="str">
        <f>Réponses_Indicateurs!D283</f>
        <v>D09S62</v>
      </c>
      <c r="B283" t="str">
        <f>Réponses_Indicateurs!B283</f>
        <v>TGO</v>
      </c>
      <c r="C283" t="str">
        <f>A283&amp;"|"&amp;B283</f>
        <v>D09S62|TGO</v>
      </c>
      <c r="D283">
        <f>IF(COUNTIF($C$2:C283,C283)=1,1,0)</f>
        <v>1</v>
      </c>
    </row>
    <row r="284" spans="1:4" x14ac:dyDescent="0.2">
      <c r="A284" t="str">
        <f>Réponses_Indicateurs!D284</f>
        <v>D08S60</v>
      </c>
      <c r="B284" t="str">
        <f>Réponses_Indicateurs!B284</f>
        <v>TGO</v>
      </c>
      <c r="C284" t="str">
        <f>A284&amp;"|"&amp;B284</f>
        <v>D08S60|TGO</v>
      </c>
      <c r="D284">
        <f>IF(COUNTIF($C$2:C284,C284)=1,1,0)</f>
        <v>1</v>
      </c>
    </row>
    <row r="285" spans="1:4" x14ac:dyDescent="0.2">
      <c r="A285" t="str">
        <f>Réponses_Indicateurs!D285</f>
        <v>D08S58</v>
      </c>
      <c r="B285" t="str">
        <f>Réponses_Indicateurs!B285</f>
        <v>TGO</v>
      </c>
      <c r="C285" t="str">
        <f>A285&amp;"|"&amp;B285</f>
        <v>D08S58|TGO</v>
      </c>
      <c r="D285">
        <f>IF(COUNTIF($C$2:C285,C285)=1,1,0)</f>
        <v>1</v>
      </c>
    </row>
    <row r="286" spans="1:4" x14ac:dyDescent="0.2">
      <c r="A286" t="str">
        <f>Réponses_Indicateurs!D286</f>
        <v>D08S56</v>
      </c>
      <c r="B286" t="str">
        <f>Réponses_Indicateurs!B286</f>
        <v>TGO</v>
      </c>
      <c r="C286" t="str">
        <f>A286&amp;"|"&amp;B286</f>
        <v>D08S56|TGO</v>
      </c>
      <c r="D286">
        <f>IF(COUNTIF($C$2:C286,C286)=1,1,0)</f>
        <v>1</v>
      </c>
    </row>
    <row r="287" spans="1:4" x14ac:dyDescent="0.2">
      <c r="A287" t="str">
        <f>Réponses_Indicateurs!D287</f>
        <v>D09S62</v>
      </c>
      <c r="B287" t="str">
        <f>Réponses_Indicateurs!B287</f>
        <v>UGA</v>
      </c>
      <c r="C287" t="str">
        <f>A287&amp;"|"&amp;B287</f>
        <v>D09S62|UGA</v>
      </c>
      <c r="D287">
        <f>IF(COUNTIF($C$2:C287,C287)=1,1,0)</f>
        <v>1</v>
      </c>
    </row>
    <row r="288" spans="1:4" x14ac:dyDescent="0.2">
      <c r="A288" t="str">
        <f>Réponses_Indicateurs!D288</f>
        <v>D09S65</v>
      </c>
      <c r="B288" t="str">
        <f>Réponses_Indicateurs!B288</f>
        <v>UGA</v>
      </c>
      <c r="C288" t="str">
        <f>A288&amp;"|"&amp;B288</f>
        <v>D09S65|UGA</v>
      </c>
      <c r="D288">
        <f>IF(COUNTIF($C$2:C288,C288)=1,1,0)</f>
        <v>1</v>
      </c>
    </row>
    <row r="289" spans="1:4" x14ac:dyDescent="0.2">
      <c r="A289" t="str">
        <f>Réponses_Indicateurs!D289</f>
        <v>D09S64</v>
      </c>
      <c r="B289" t="str">
        <f>Réponses_Indicateurs!B289</f>
        <v>UGA</v>
      </c>
      <c r="C289" t="str">
        <f>A289&amp;"|"&amp;B289</f>
        <v>D09S64|UGA</v>
      </c>
      <c r="D289">
        <f>IF(COUNTIF($C$2:C289,C289)=1,1,0)</f>
        <v>1</v>
      </c>
    </row>
    <row r="290" spans="1:4" x14ac:dyDescent="0.2">
      <c r="A290" t="str">
        <f>Réponses_Indicateurs!D290</f>
        <v>D07S49</v>
      </c>
      <c r="B290" t="str">
        <f>Réponses_Indicateurs!B290</f>
        <v>UGA</v>
      </c>
      <c r="C290" t="str">
        <f>A290&amp;"|"&amp;B290</f>
        <v>D07S49|UGA</v>
      </c>
      <c r="D290">
        <f>IF(COUNTIF($C$2:C290,C290)=1,1,0)</f>
        <v>1</v>
      </c>
    </row>
    <row r="291" spans="1:4" x14ac:dyDescent="0.2">
      <c r="A291" t="str">
        <f>Réponses_Indicateurs!D291</f>
        <v>D07S54</v>
      </c>
      <c r="B291" t="str">
        <f>Réponses_Indicateurs!B291</f>
        <v>UGA</v>
      </c>
      <c r="C291" t="str">
        <f>A291&amp;"|"&amp;B291</f>
        <v>D07S54|UGA</v>
      </c>
      <c r="D291">
        <f>IF(COUNTIF($C$2:C291,C291)=1,1,0)</f>
        <v>1</v>
      </c>
    </row>
    <row r="292" spans="1:4" x14ac:dyDescent="0.2">
      <c r="A292" t="str">
        <f>Réponses_Indicateurs!D292</f>
        <v>D10S68</v>
      </c>
      <c r="B292" t="str">
        <f>Réponses_Indicateurs!B292</f>
        <v>UGA</v>
      </c>
      <c r="C292" t="str">
        <f>A292&amp;"|"&amp;B292</f>
        <v>D10S68|UGA</v>
      </c>
      <c r="D292">
        <f>IF(COUNTIF($C$2:C292,C292)=1,1,0)</f>
        <v>1</v>
      </c>
    </row>
    <row r="293" spans="1:4" x14ac:dyDescent="0.2">
      <c r="A293" t="str">
        <f>Réponses_Indicateurs!D293</f>
        <v>D10S70</v>
      </c>
      <c r="B293" t="str">
        <f>Réponses_Indicateurs!B293</f>
        <v>UGA</v>
      </c>
      <c r="C293" t="str">
        <f>A293&amp;"|"&amp;B293</f>
        <v>D10S70|UGA</v>
      </c>
      <c r="D293">
        <f>IF(COUNTIF($C$2:C293,C293)=1,1,0)</f>
        <v>1</v>
      </c>
    </row>
    <row r="294" spans="1:4" x14ac:dyDescent="0.2">
      <c r="A294" t="str">
        <f>Réponses_Indicateurs!D294</f>
        <v>D12S77</v>
      </c>
      <c r="B294" t="str">
        <f>Réponses_Indicateurs!B294</f>
        <v>UGA</v>
      </c>
      <c r="C294" t="str">
        <f>A294&amp;"|"&amp;B294</f>
        <v>D12S77|UGA</v>
      </c>
      <c r="D294">
        <f>IF(COUNTIF($C$2:C294,C294)=1,1,0)</f>
        <v>1</v>
      </c>
    </row>
    <row r="295" spans="1:4" x14ac:dyDescent="0.2">
      <c r="A295" t="str">
        <f>Réponses_Indicateurs!D295</f>
        <v>D11S72</v>
      </c>
      <c r="B295" t="str">
        <f>Réponses_Indicateurs!B295</f>
        <v>UGA</v>
      </c>
      <c r="C295" t="str">
        <f>A295&amp;"|"&amp;B295</f>
        <v>D11S72|UGA</v>
      </c>
      <c r="D295">
        <f>IF(COUNTIF($C$2:C295,C295)=1,1,0)</f>
        <v>1</v>
      </c>
    </row>
    <row r="296" spans="1:4" x14ac:dyDescent="0.2">
      <c r="A296" t="str">
        <f>Réponses_Indicateurs!D296</f>
        <v>D05S37</v>
      </c>
      <c r="B296" t="str">
        <f>Réponses_Indicateurs!B296</f>
        <v>EGY</v>
      </c>
      <c r="C296" t="str">
        <f>A296&amp;"|"&amp;B296</f>
        <v>D05S37|EGY</v>
      </c>
      <c r="D296">
        <f>IF(COUNTIF($C$2:C296,C296)=1,1,0)</f>
        <v>1</v>
      </c>
    </row>
    <row r="297" spans="1:4" x14ac:dyDescent="0.2">
      <c r="A297" t="str">
        <f>Réponses_Indicateurs!D297</f>
        <v>D03S23</v>
      </c>
      <c r="B297" t="str">
        <f>Réponses_Indicateurs!B297</f>
        <v>EGY</v>
      </c>
      <c r="C297" t="str">
        <f>A297&amp;"|"&amp;B297</f>
        <v>D03S23|EGY</v>
      </c>
      <c r="D297">
        <f>IF(COUNTIF($C$2:C297,C297)=1,1,0)</f>
        <v>1</v>
      </c>
    </row>
    <row r="298" spans="1:4" x14ac:dyDescent="0.2">
      <c r="A298" t="str">
        <f>Réponses_Indicateurs!D298</f>
        <v>D09S65</v>
      </c>
      <c r="B298" t="str">
        <f>Réponses_Indicateurs!B298</f>
        <v>EGY</v>
      </c>
      <c r="C298" t="str">
        <f>A298&amp;"|"&amp;B298</f>
        <v>D09S65|EGY</v>
      </c>
      <c r="D298">
        <f>IF(COUNTIF($C$2:C298,C298)=1,1,0)</f>
        <v>1</v>
      </c>
    </row>
    <row r="299" spans="1:4" x14ac:dyDescent="0.2">
      <c r="A299" t="str">
        <f>Réponses_Indicateurs!D299</f>
        <v>D09S64</v>
      </c>
      <c r="B299" t="str">
        <f>Réponses_Indicateurs!B299</f>
        <v>EGY</v>
      </c>
      <c r="C299" t="str">
        <f>A299&amp;"|"&amp;B299</f>
        <v>D09S64|EGY</v>
      </c>
      <c r="D299">
        <f>IF(COUNTIF($C$2:C299,C299)=1,1,0)</f>
        <v>0</v>
      </c>
    </row>
    <row r="300" spans="1:4" x14ac:dyDescent="0.2">
      <c r="A300" t="str">
        <f>Réponses_Indicateurs!D300</f>
        <v>D10S69</v>
      </c>
      <c r="B300" t="str">
        <f>Réponses_Indicateurs!B300</f>
        <v>EGY</v>
      </c>
      <c r="C300" t="str">
        <f>A300&amp;"|"&amp;B300</f>
        <v>D10S69|EGY</v>
      </c>
      <c r="D300">
        <f>IF(COUNTIF($C$2:C300,C300)=1,1,0)</f>
        <v>0</v>
      </c>
    </row>
    <row r="301" spans="1:4" x14ac:dyDescent="0.2">
      <c r="A301" t="str">
        <f>Réponses_Indicateurs!D301</f>
        <v>D10S66</v>
      </c>
      <c r="B301" t="str">
        <f>Réponses_Indicateurs!B301</f>
        <v>EGY</v>
      </c>
      <c r="C301" t="str">
        <f>A301&amp;"|"&amp;B301</f>
        <v>D10S66|EGY</v>
      </c>
      <c r="D301">
        <f>IF(COUNTIF($C$2:C301,C301)=1,1,0)</f>
        <v>1</v>
      </c>
    </row>
    <row r="302" spans="1:4" x14ac:dyDescent="0.2">
      <c r="A302" t="str">
        <f>Réponses_Indicateurs!D302</f>
        <v>D01S08</v>
      </c>
      <c r="B302" t="str">
        <f>Réponses_Indicateurs!B302</f>
        <v>EGY</v>
      </c>
      <c r="C302" t="str">
        <f>A302&amp;"|"&amp;B302</f>
        <v>D01S08|EGY</v>
      </c>
      <c r="D302">
        <f>IF(COUNTIF($C$2:C302,C302)=1,1,0)</f>
        <v>1</v>
      </c>
    </row>
    <row r="303" spans="1:4" x14ac:dyDescent="0.2">
      <c r="A303" t="str">
        <f>Réponses_Indicateurs!D303</f>
        <v>D05S41</v>
      </c>
      <c r="B303" t="str">
        <f>Réponses_Indicateurs!B303</f>
        <v>GHA</v>
      </c>
      <c r="C303" t="str">
        <f>A303&amp;"|"&amp;B303</f>
        <v>D05S41|GHA</v>
      </c>
      <c r="D303">
        <f>IF(COUNTIF($C$2:C303,C303)=1,1,0)</f>
        <v>1</v>
      </c>
    </row>
    <row r="304" spans="1:4" x14ac:dyDescent="0.2">
      <c r="A304" t="str">
        <f>Réponses_Indicateurs!D304</f>
        <v>D05S40</v>
      </c>
      <c r="B304" t="str">
        <f>Réponses_Indicateurs!B304</f>
        <v>GHA</v>
      </c>
      <c r="C304" t="str">
        <f>A304&amp;"|"&amp;B304</f>
        <v>D05S40|GHA</v>
      </c>
      <c r="D304">
        <f>IF(COUNTIF($C$2:C304,C304)=1,1,0)</f>
        <v>1</v>
      </c>
    </row>
    <row r="305" spans="1:4" x14ac:dyDescent="0.2">
      <c r="A305" t="str">
        <f>Réponses_Indicateurs!D305</f>
        <v>D03S23</v>
      </c>
      <c r="B305" t="str">
        <f>Réponses_Indicateurs!B305</f>
        <v>GHA</v>
      </c>
      <c r="C305" t="str">
        <f>A305&amp;"|"&amp;B305</f>
        <v>D03S23|GHA</v>
      </c>
      <c r="D305">
        <f>IF(COUNTIF($C$2:C305,C305)=1,1,0)</f>
        <v>1</v>
      </c>
    </row>
    <row r="306" spans="1:4" x14ac:dyDescent="0.2">
      <c r="A306" t="str">
        <f>Réponses_Indicateurs!D306</f>
        <v>D01S09</v>
      </c>
      <c r="B306" t="str">
        <f>Réponses_Indicateurs!B306</f>
        <v>GHA</v>
      </c>
      <c r="C306" t="str">
        <f>A306&amp;"|"&amp;B306</f>
        <v>D01S09|GHA</v>
      </c>
      <c r="D306">
        <f>IF(COUNTIF($C$2:C306,C306)=1,1,0)</f>
        <v>1</v>
      </c>
    </row>
    <row r="307" spans="1:4" x14ac:dyDescent="0.2">
      <c r="A307" t="str">
        <f>Réponses_Indicateurs!D307</f>
        <v>D01S03</v>
      </c>
      <c r="B307" t="str">
        <f>Réponses_Indicateurs!B307</f>
        <v>GHA</v>
      </c>
      <c r="C307" t="str">
        <f>A307&amp;"|"&amp;B307</f>
        <v>D01S03|GHA</v>
      </c>
      <c r="D307">
        <f>IF(COUNTIF($C$2:C307,C307)=1,1,0)</f>
        <v>1</v>
      </c>
    </row>
    <row r="308" spans="1:4" x14ac:dyDescent="0.2">
      <c r="A308" t="str">
        <f>Réponses_Indicateurs!D308</f>
        <v>D01S05</v>
      </c>
      <c r="B308" t="str">
        <f>Réponses_Indicateurs!B308</f>
        <v>GHA</v>
      </c>
      <c r="C308" t="str">
        <f>A308&amp;"|"&amp;B308</f>
        <v>D01S05|GHA</v>
      </c>
      <c r="D308">
        <f>IF(COUNTIF($C$2:C308,C308)=1,1,0)</f>
        <v>1</v>
      </c>
    </row>
    <row r="309" spans="1:4" x14ac:dyDescent="0.2">
      <c r="A309" t="str">
        <f>Réponses_Indicateurs!D309</f>
        <v>D11S71</v>
      </c>
      <c r="B309" t="str">
        <f>Réponses_Indicateurs!B309</f>
        <v>GHA</v>
      </c>
      <c r="C309" t="str">
        <f>A309&amp;"|"&amp;B309</f>
        <v>D11S71|GHA</v>
      </c>
      <c r="D309">
        <f>IF(COUNTIF($C$2:C309,C309)=1,1,0)</f>
        <v>1</v>
      </c>
    </row>
    <row r="310" spans="1:4" x14ac:dyDescent="0.2">
      <c r="A310" t="str">
        <f>Réponses_Indicateurs!D310</f>
        <v>D11S75</v>
      </c>
      <c r="B310" t="str">
        <f>Réponses_Indicateurs!B310</f>
        <v>GHA</v>
      </c>
      <c r="C310" t="str">
        <f>A310&amp;"|"&amp;B310</f>
        <v>D11S75|GHA</v>
      </c>
      <c r="D310">
        <f>IF(COUNTIF($C$2:C310,C310)=1,1,0)</f>
        <v>1</v>
      </c>
    </row>
    <row r="311" spans="1:4" x14ac:dyDescent="0.2">
      <c r="A311" t="str">
        <f>Réponses_Indicateurs!D311</f>
        <v>D08S55</v>
      </c>
      <c r="B311" t="str">
        <f>Réponses_Indicateurs!B311</f>
        <v>GHA</v>
      </c>
      <c r="C311" t="str">
        <f>A311&amp;"|"&amp;B311</f>
        <v>D08S55|GHA</v>
      </c>
      <c r="D311">
        <f>IF(COUNTIF($C$2:C311,C311)=1,1,0)</f>
        <v>1</v>
      </c>
    </row>
    <row r="312" spans="1:4" x14ac:dyDescent="0.2">
      <c r="A312" t="str">
        <f>Réponses_Indicateurs!D312</f>
        <v>D08S57</v>
      </c>
      <c r="B312" t="str">
        <f>Réponses_Indicateurs!B312</f>
        <v>GHA</v>
      </c>
      <c r="C312" t="str">
        <f>A312&amp;"|"&amp;B312</f>
        <v>D08S57|GHA</v>
      </c>
      <c r="D312">
        <f>IF(COUNTIF($C$2:C312,C312)=1,1,0)</f>
        <v>1</v>
      </c>
    </row>
    <row r="313" spans="1:4" x14ac:dyDescent="0.2">
      <c r="A313" t="str">
        <f>Réponses_Indicateurs!D313</f>
        <v>D12S80</v>
      </c>
      <c r="B313" t="str">
        <f>Réponses_Indicateurs!B313</f>
        <v>TGO</v>
      </c>
      <c r="C313" t="str">
        <f>A313&amp;"|"&amp;B313</f>
        <v>D12S80|TGO</v>
      </c>
      <c r="D313">
        <f>IF(COUNTIF($C$2:C313,C313)=1,1,0)</f>
        <v>0</v>
      </c>
    </row>
    <row r="314" spans="1:4" x14ac:dyDescent="0.2">
      <c r="A314" t="str">
        <f>Réponses_Indicateurs!D314</f>
        <v>D12S77</v>
      </c>
      <c r="B314" t="str">
        <f>Réponses_Indicateurs!B314</f>
        <v>TGO</v>
      </c>
      <c r="C314" t="str">
        <f>A314&amp;"|"&amp;B314</f>
        <v>D12S77|TGO</v>
      </c>
      <c r="D314">
        <f>IF(COUNTIF($C$2:C314,C314)=1,1,0)</f>
        <v>0</v>
      </c>
    </row>
    <row r="315" spans="1:4" x14ac:dyDescent="0.2">
      <c r="A315" t="str">
        <f>Réponses_Indicateurs!D315</f>
        <v>D10S67</v>
      </c>
      <c r="B315" t="str">
        <f>Réponses_Indicateurs!B315</f>
        <v>TGO</v>
      </c>
      <c r="C315" t="str">
        <f>A315&amp;"|"&amp;B315</f>
        <v>D10S67|TGO</v>
      </c>
      <c r="D315">
        <f>IF(COUNTIF($C$2:C315,C315)=1,1,0)</f>
        <v>1</v>
      </c>
    </row>
    <row r="316" spans="1:4" x14ac:dyDescent="0.2">
      <c r="A316" t="str">
        <f>Réponses_Indicateurs!D316</f>
        <v>D07S53</v>
      </c>
      <c r="B316" t="str">
        <f>Réponses_Indicateurs!B316</f>
        <v>TGO</v>
      </c>
      <c r="C316" t="str">
        <f>A316&amp;"|"&amp;B316</f>
        <v>D07S53|TGO</v>
      </c>
      <c r="D316">
        <f>IF(COUNTIF($C$2:C316,C316)=1,1,0)</f>
        <v>1</v>
      </c>
    </row>
    <row r="317" spans="1:4" x14ac:dyDescent="0.2">
      <c r="A317" t="str">
        <f>Réponses_Indicateurs!D317</f>
        <v>D11S74</v>
      </c>
      <c r="B317" t="str">
        <f>Réponses_Indicateurs!B317</f>
        <v>TGO</v>
      </c>
      <c r="C317" t="str">
        <f>A317&amp;"|"&amp;B317</f>
        <v>D11S74|TGO</v>
      </c>
      <c r="D317">
        <f>IF(COUNTIF($C$2:C317,C317)=1,1,0)</f>
        <v>1</v>
      </c>
    </row>
    <row r="318" spans="1:4" x14ac:dyDescent="0.2">
      <c r="A318" t="str">
        <f>Réponses_Indicateurs!D318</f>
        <v>D08S55</v>
      </c>
      <c r="B318" t="str">
        <f>Réponses_Indicateurs!B318</f>
        <v>TGO</v>
      </c>
      <c r="C318" t="str">
        <f>A318&amp;"|"&amp;B318</f>
        <v>D08S55|TGO</v>
      </c>
      <c r="D318">
        <f>IF(COUNTIF($C$2:C318,C318)=1,1,0)</f>
        <v>0</v>
      </c>
    </row>
    <row r="319" spans="1:4" x14ac:dyDescent="0.2">
      <c r="A319" t="str">
        <f>Réponses_Indicateurs!D319</f>
        <v>D08S60</v>
      </c>
      <c r="B319" t="str">
        <f>Réponses_Indicateurs!B319</f>
        <v>TGO</v>
      </c>
      <c r="C319" t="str">
        <f>A319&amp;"|"&amp;B319</f>
        <v>D08S60|TGO</v>
      </c>
      <c r="D319">
        <f>IF(COUNTIF($C$2:C319,C319)=1,1,0)</f>
        <v>0</v>
      </c>
    </row>
    <row r="320" spans="1:4" x14ac:dyDescent="0.2">
      <c r="A320" t="str">
        <f>Réponses_Indicateurs!D320</f>
        <v>D03S22</v>
      </c>
      <c r="B320" t="str">
        <f>Réponses_Indicateurs!B320</f>
        <v>MRT</v>
      </c>
      <c r="C320" t="str">
        <f>A320&amp;"|"&amp;B320</f>
        <v>D03S22|MRT</v>
      </c>
      <c r="D320">
        <f>IF(COUNTIF($C$2:C320,C320)=1,1,0)</f>
        <v>1</v>
      </c>
    </row>
    <row r="321" spans="1:4" x14ac:dyDescent="0.2">
      <c r="A321" t="str">
        <f>Réponses_Indicateurs!D321</f>
        <v>D04S34</v>
      </c>
      <c r="B321" t="str">
        <f>Réponses_Indicateurs!B321</f>
        <v>MRT</v>
      </c>
      <c r="C321" t="str">
        <f>A321&amp;"|"&amp;B321</f>
        <v>D04S34|MRT</v>
      </c>
      <c r="D321">
        <f>IF(COUNTIF($C$2:C321,C321)=1,1,0)</f>
        <v>1</v>
      </c>
    </row>
    <row r="322" spans="1:4" x14ac:dyDescent="0.2">
      <c r="A322" t="str">
        <f>Réponses_Indicateurs!D322</f>
        <v>D04S32</v>
      </c>
      <c r="B322" t="str">
        <f>Réponses_Indicateurs!B322</f>
        <v>MRT</v>
      </c>
      <c r="C322" t="str">
        <f>A322&amp;"|"&amp;B322</f>
        <v>D04S32|MRT</v>
      </c>
      <c r="D322">
        <f>IF(COUNTIF($C$2:C322,C322)=1,1,0)</f>
        <v>1</v>
      </c>
    </row>
    <row r="323" spans="1:4" x14ac:dyDescent="0.2">
      <c r="A323" t="str">
        <f>Réponses_Indicateurs!D323</f>
        <v>D01S06</v>
      </c>
      <c r="B323" t="str">
        <f>Réponses_Indicateurs!B323</f>
        <v>MRT</v>
      </c>
      <c r="C323" t="str">
        <f>A323&amp;"|"&amp;B323</f>
        <v>D01S06|MRT</v>
      </c>
      <c r="D323">
        <f>IF(COUNTIF($C$2:C323,C323)=1,1,0)</f>
        <v>1</v>
      </c>
    </row>
    <row r="324" spans="1:4" x14ac:dyDescent="0.2">
      <c r="A324" t="str">
        <f>Réponses_Indicateurs!D324</f>
        <v>D01S01</v>
      </c>
      <c r="B324" t="str">
        <f>Réponses_Indicateurs!B324</f>
        <v>MRT</v>
      </c>
      <c r="C324" t="str">
        <f>A324&amp;"|"&amp;B324</f>
        <v>D01S01|MRT</v>
      </c>
      <c r="D324">
        <f>IF(COUNTIF($C$2:C324,C324)=1,1,0)</f>
        <v>1</v>
      </c>
    </row>
    <row r="325" spans="1:4" x14ac:dyDescent="0.2">
      <c r="A325" t="str">
        <f>Réponses_Indicateurs!D325</f>
        <v>D06S44</v>
      </c>
      <c r="B325" t="str">
        <f>Réponses_Indicateurs!B325</f>
        <v>MRT</v>
      </c>
      <c r="C325" t="str">
        <f>A325&amp;"|"&amp;B325</f>
        <v>D06S44|MRT</v>
      </c>
      <c r="D325">
        <f>IF(COUNTIF($C$2:C325,C325)=1,1,0)</f>
        <v>1</v>
      </c>
    </row>
    <row r="326" spans="1:4" x14ac:dyDescent="0.2">
      <c r="A326" t="str">
        <f>Réponses_Indicateurs!D326</f>
        <v>D06S46</v>
      </c>
      <c r="B326" t="str">
        <f>Réponses_Indicateurs!B326</f>
        <v>MRT</v>
      </c>
      <c r="C326" t="str">
        <f>A326&amp;"|"&amp;B326</f>
        <v>D06S46|MRT</v>
      </c>
      <c r="D326">
        <f>IF(COUNTIF($C$2:C326,C326)=1,1,0)</f>
        <v>1</v>
      </c>
    </row>
    <row r="327" spans="1:4" x14ac:dyDescent="0.2">
      <c r="A327" t="str">
        <f>Réponses_Indicateurs!D327</f>
        <v>D12S76</v>
      </c>
      <c r="B327" t="str">
        <f>Réponses_Indicateurs!B327</f>
        <v>MRT</v>
      </c>
      <c r="C327" t="str">
        <f>A327&amp;"|"&amp;B327</f>
        <v>D12S76|MRT</v>
      </c>
      <c r="D327">
        <f>IF(COUNTIF($C$2:C327,C327)=1,1,0)</f>
        <v>1</v>
      </c>
    </row>
    <row r="328" spans="1:4" x14ac:dyDescent="0.2">
      <c r="A328" t="str">
        <f>Réponses_Indicateurs!D328</f>
        <v>D12S78</v>
      </c>
      <c r="B328" t="str">
        <f>Réponses_Indicateurs!B328</f>
        <v>MRT</v>
      </c>
      <c r="C328" t="str">
        <f>A328&amp;"|"&amp;B328</f>
        <v>D12S78|MRT</v>
      </c>
      <c r="D328">
        <f>IF(COUNTIF($C$2:C328,C328)=1,1,0)</f>
        <v>1</v>
      </c>
    </row>
    <row r="329" spans="1:4" x14ac:dyDescent="0.2">
      <c r="A329" t="str">
        <f>Réponses_Indicateurs!D329</f>
        <v>D10S67</v>
      </c>
      <c r="B329" t="str">
        <f>Réponses_Indicateurs!B329</f>
        <v>ETH</v>
      </c>
      <c r="C329" t="str">
        <f>A329&amp;"|"&amp;B329</f>
        <v>D10S67|ETH</v>
      </c>
      <c r="D329">
        <f>IF(COUNTIF($C$2:C329,C329)=1,1,0)</f>
        <v>1</v>
      </c>
    </row>
    <row r="330" spans="1:4" x14ac:dyDescent="0.2">
      <c r="A330" t="str">
        <f>Réponses_Indicateurs!D330</f>
        <v>D06S42</v>
      </c>
      <c r="B330" t="str">
        <f>Réponses_Indicateurs!B330</f>
        <v>ETH</v>
      </c>
      <c r="C330" t="str">
        <f>A330&amp;"|"&amp;B330</f>
        <v>D06S42|ETH</v>
      </c>
      <c r="D330">
        <f>IF(COUNTIF($C$2:C330,C330)=1,1,0)</f>
        <v>1</v>
      </c>
    </row>
    <row r="331" spans="1:4" x14ac:dyDescent="0.2">
      <c r="A331" t="str">
        <f>Réponses_Indicateurs!D331</f>
        <v>D06S47</v>
      </c>
      <c r="B331" t="str">
        <f>Réponses_Indicateurs!B331</f>
        <v>ETH</v>
      </c>
      <c r="C331" t="str">
        <f>A331&amp;"|"&amp;B331</f>
        <v>D06S47|ETH</v>
      </c>
      <c r="D331">
        <f>IF(COUNTIF($C$2:C331,C331)=1,1,0)</f>
        <v>1</v>
      </c>
    </row>
    <row r="332" spans="1:4" x14ac:dyDescent="0.2">
      <c r="A332" t="str">
        <f>Réponses_Indicateurs!D332</f>
        <v>D02S12</v>
      </c>
      <c r="B332" t="str">
        <f>Réponses_Indicateurs!B332</f>
        <v>ETH</v>
      </c>
      <c r="C332" t="str">
        <f>A332&amp;"|"&amp;B332</f>
        <v>D02S12|ETH</v>
      </c>
      <c r="D332">
        <f>IF(COUNTIF($C$2:C332,C332)=1,1,0)</f>
        <v>1</v>
      </c>
    </row>
    <row r="333" spans="1:4" x14ac:dyDescent="0.2">
      <c r="A333" t="str">
        <f>Réponses_Indicateurs!D333</f>
        <v>D02S13</v>
      </c>
      <c r="B333" t="str">
        <f>Réponses_Indicateurs!B333</f>
        <v>ETH</v>
      </c>
      <c r="C333" t="str">
        <f>A333&amp;"|"&amp;B333</f>
        <v>D02S13|ETH</v>
      </c>
      <c r="D333">
        <f>IF(COUNTIF($C$2:C333,C333)=1,1,0)</f>
        <v>1</v>
      </c>
    </row>
    <row r="334" spans="1:4" x14ac:dyDescent="0.2">
      <c r="A334" t="str">
        <f>Réponses_Indicateurs!D334</f>
        <v>D02S14</v>
      </c>
      <c r="B334" t="str">
        <f>Réponses_Indicateurs!B334</f>
        <v>ETH</v>
      </c>
      <c r="C334" t="str">
        <f>A334&amp;"|"&amp;B334</f>
        <v>D02S14|ETH</v>
      </c>
      <c r="D334">
        <f>IF(COUNTIF($C$2:C334,C334)=1,1,0)</f>
        <v>1</v>
      </c>
    </row>
    <row r="335" spans="1:4" x14ac:dyDescent="0.2">
      <c r="A335" t="str">
        <f>Réponses_Indicateurs!D335</f>
        <v>D12S76</v>
      </c>
      <c r="B335" t="str">
        <f>Réponses_Indicateurs!B335</f>
        <v>ETH</v>
      </c>
      <c r="C335" t="str">
        <f>A335&amp;"|"&amp;B335</f>
        <v>D12S76|ETH</v>
      </c>
      <c r="D335">
        <f>IF(COUNTIF($C$2:C335,C335)=1,1,0)</f>
        <v>1</v>
      </c>
    </row>
    <row r="336" spans="1:4" x14ac:dyDescent="0.2">
      <c r="A336" t="str">
        <f>Réponses_Indicateurs!D336</f>
        <v>D12S77</v>
      </c>
      <c r="B336" t="str">
        <f>Réponses_Indicateurs!B336</f>
        <v>ETH</v>
      </c>
      <c r="C336" t="str">
        <f>A336&amp;"|"&amp;B336</f>
        <v>D12S77|ETH</v>
      </c>
      <c r="D336">
        <f>IF(COUNTIF($C$2:C336,C336)=1,1,0)</f>
        <v>1</v>
      </c>
    </row>
    <row r="337" spans="1:4" x14ac:dyDescent="0.2">
      <c r="A337" t="str">
        <f>Réponses_Indicateurs!D337</f>
        <v>D12S79</v>
      </c>
      <c r="B337" t="str">
        <f>Réponses_Indicateurs!B337</f>
        <v>ETH</v>
      </c>
      <c r="C337" t="str">
        <f>A337&amp;"|"&amp;B337</f>
        <v>D12S79|ETH</v>
      </c>
      <c r="D337">
        <f>IF(COUNTIF($C$2:C337,C337)=1,1,0)</f>
        <v>1</v>
      </c>
    </row>
    <row r="338" spans="1:4" x14ac:dyDescent="0.2">
      <c r="A338" t="str">
        <f>Réponses_Indicateurs!D338</f>
        <v>D01S05</v>
      </c>
      <c r="B338" t="str">
        <f>Réponses_Indicateurs!B338</f>
        <v>ETH</v>
      </c>
      <c r="C338" t="str">
        <f>A338&amp;"|"&amp;B338</f>
        <v>D01S05|ETH</v>
      </c>
      <c r="D338">
        <f>IF(COUNTIF($C$2:C338,C338)=1,1,0)</f>
        <v>1</v>
      </c>
    </row>
    <row r="339" spans="1:4" x14ac:dyDescent="0.2">
      <c r="A339" t="str">
        <f>Réponses_Indicateurs!D339</f>
        <v>D01S03</v>
      </c>
      <c r="B339" t="str">
        <f>Réponses_Indicateurs!B339</f>
        <v>ETH</v>
      </c>
      <c r="C339" t="str">
        <f>A339&amp;"|"&amp;B339</f>
        <v>D01S03|ETH</v>
      </c>
      <c r="D339">
        <f>IF(COUNTIF($C$2:C339,C339)=1,1,0)</f>
        <v>1</v>
      </c>
    </row>
    <row r="340" spans="1:4" x14ac:dyDescent="0.2">
      <c r="A340" t="str">
        <f>Réponses_Indicateurs!D340</f>
        <v>D02S13</v>
      </c>
      <c r="B340" t="str">
        <f>Réponses_Indicateurs!B340</f>
        <v>CMR</v>
      </c>
      <c r="C340" t="str">
        <f>A340&amp;"|"&amp;B340</f>
        <v>D02S13|CMR</v>
      </c>
      <c r="D340">
        <f>IF(COUNTIF($C$2:C340,C340)=1,1,0)</f>
        <v>0</v>
      </c>
    </row>
    <row r="341" spans="1:4" x14ac:dyDescent="0.2">
      <c r="A341" t="str">
        <f>Réponses_Indicateurs!D341</f>
        <v>D04S30</v>
      </c>
      <c r="B341" t="str">
        <f>Réponses_Indicateurs!B341</f>
        <v>CMR</v>
      </c>
      <c r="C341" t="str">
        <f>A341&amp;"|"&amp;B341</f>
        <v>D04S30|CMR</v>
      </c>
      <c r="D341">
        <f>IF(COUNTIF($C$2:C341,C341)=1,1,0)</f>
        <v>1</v>
      </c>
    </row>
    <row r="342" spans="1:4" x14ac:dyDescent="0.2">
      <c r="A342" t="str">
        <f>Réponses_Indicateurs!D342</f>
        <v>D04S31</v>
      </c>
      <c r="B342" t="str">
        <f>Réponses_Indicateurs!B342</f>
        <v>CMR</v>
      </c>
      <c r="C342" t="str">
        <f>A342&amp;"|"&amp;B342</f>
        <v>D04S31|CMR</v>
      </c>
      <c r="D342">
        <f>IF(COUNTIF($C$2:C342,C342)=1,1,0)</f>
        <v>1</v>
      </c>
    </row>
    <row r="343" spans="1:4" x14ac:dyDescent="0.2">
      <c r="A343" t="str">
        <f>Réponses_Indicateurs!D343</f>
        <v>D06S47</v>
      </c>
      <c r="B343" t="str">
        <f>Réponses_Indicateurs!B343</f>
        <v>CMR</v>
      </c>
      <c r="C343" t="str">
        <f>A343&amp;"|"&amp;B343</f>
        <v>D06S47|CMR</v>
      </c>
      <c r="D343">
        <f>IF(COUNTIF($C$2:C343,C343)=1,1,0)</f>
        <v>1</v>
      </c>
    </row>
    <row r="344" spans="1:4" x14ac:dyDescent="0.2">
      <c r="A344" t="str">
        <f>Réponses_Indicateurs!D344</f>
        <v>D06S44</v>
      </c>
      <c r="B344" t="str">
        <f>Réponses_Indicateurs!B344</f>
        <v>CMR</v>
      </c>
      <c r="C344" t="str">
        <f>A344&amp;"|"&amp;B344</f>
        <v>D06S44|CMR</v>
      </c>
      <c r="D344">
        <f>IF(COUNTIF($C$2:C344,C344)=1,1,0)</f>
        <v>1</v>
      </c>
    </row>
    <row r="345" spans="1:4" x14ac:dyDescent="0.2">
      <c r="A345" t="str">
        <f>Réponses_Indicateurs!D345</f>
        <v>D11S72</v>
      </c>
      <c r="B345" t="str">
        <f>Réponses_Indicateurs!B345</f>
        <v>CMR</v>
      </c>
      <c r="C345" t="str">
        <f>A345&amp;"|"&amp;B345</f>
        <v>D11S72|CMR</v>
      </c>
      <c r="D345">
        <f>IF(COUNTIF($C$2:C345,C345)=1,1,0)</f>
        <v>1</v>
      </c>
    </row>
    <row r="346" spans="1:4" x14ac:dyDescent="0.2">
      <c r="A346" t="str">
        <f>Réponses_Indicateurs!D346</f>
        <v>D11S75</v>
      </c>
      <c r="B346" t="str">
        <f>Réponses_Indicateurs!B346</f>
        <v>CMR</v>
      </c>
      <c r="C346" t="str">
        <f>A346&amp;"|"&amp;B346</f>
        <v>D11S75|CMR</v>
      </c>
      <c r="D346">
        <f>IF(COUNTIF($C$2:C346,C346)=1,1,0)</f>
        <v>1</v>
      </c>
    </row>
    <row r="347" spans="1:4" x14ac:dyDescent="0.2">
      <c r="A347" t="str">
        <f>Réponses_Indicateurs!D347</f>
        <v>D12S76</v>
      </c>
      <c r="B347" t="str">
        <f>Réponses_Indicateurs!B347</f>
        <v>CMR</v>
      </c>
      <c r="C347" t="str">
        <f>A347&amp;"|"&amp;B347</f>
        <v>D12S76|CMR</v>
      </c>
      <c r="D347">
        <f>IF(COUNTIF($C$2:C347,C347)=1,1,0)</f>
        <v>0</v>
      </c>
    </row>
    <row r="348" spans="1:4" x14ac:dyDescent="0.2">
      <c r="A348" t="str">
        <f>Réponses_Indicateurs!D348</f>
        <v>D03S22</v>
      </c>
      <c r="B348" t="str">
        <f>Réponses_Indicateurs!B348</f>
        <v>KEN</v>
      </c>
      <c r="C348" t="str">
        <f>A348&amp;"|"&amp;B348</f>
        <v>D03S22|KEN</v>
      </c>
      <c r="D348">
        <f>IF(COUNTIF($C$2:C348,C348)=1,1,0)</f>
        <v>1</v>
      </c>
    </row>
    <row r="349" spans="1:4" x14ac:dyDescent="0.2">
      <c r="A349" t="str">
        <f>Réponses_Indicateurs!D349</f>
        <v>D03S23</v>
      </c>
      <c r="B349" t="str">
        <f>Réponses_Indicateurs!B349</f>
        <v>KEN</v>
      </c>
      <c r="C349" t="str">
        <f>A349&amp;"|"&amp;B349</f>
        <v>D03S23|KEN</v>
      </c>
      <c r="D349">
        <f>IF(COUNTIF($C$2:C349,C349)=1,1,0)</f>
        <v>1</v>
      </c>
    </row>
    <row r="350" spans="1:4" x14ac:dyDescent="0.2">
      <c r="A350" t="str">
        <f>Réponses_Indicateurs!D350</f>
        <v>D03S18</v>
      </c>
      <c r="B350" t="str">
        <f>Réponses_Indicateurs!B350</f>
        <v>KEN</v>
      </c>
      <c r="C350" t="str">
        <f>A350&amp;"|"&amp;B350</f>
        <v>D03S18|KEN</v>
      </c>
      <c r="D350">
        <f>IF(COUNTIF($C$2:C350,C350)=1,1,0)</f>
        <v>1</v>
      </c>
    </row>
    <row r="351" spans="1:4" x14ac:dyDescent="0.2">
      <c r="A351" t="str">
        <f>Réponses_Indicateurs!D351</f>
        <v>D11S75</v>
      </c>
      <c r="B351" t="str">
        <f>Réponses_Indicateurs!B351</f>
        <v>KEN</v>
      </c>
      <c r="C351" t="str">
        <f>A351&amp;"|"&amp;B351</f>
        <v>D11S75|KEN</v>
      </c>
      <c r="D351">
        <f>IF(COUNTIF($C$2:C351,C351)=1,1,0)</f>
        <v>1</v>
      </c>
    </row>
    <row r="352" spans="1:4" x14ac:dyDescent="0.2">
      <c r="A352" t="str">
        <f>Réponses_Indicateurs!D352</f>
        <v>D11S72</v>
      </c>
      <c r="B352" t="str">
        <f>Réponses_Indicateurs!B352</f>
        <v>KEN</v>
      </c>
      <c r="C352" t="str">
        <f>A352&amp;"|"&amp;B352</f>
        <v>D11S72|KEN</v>
      </c>
      <c r="D352">
        <f>IF(COUNTIF($C$2:C352,C352)=1,1,0)</f>
        <v>1</v>
      </c>
    </row>
    <row r="353" spans="1:4" x14ac:dyDescent="0.2">
      <c r="A353" t="str">
        <f>Réponses_Indicateurs!D353</f>
        <v>D04S31</v>
      </c>
      <c r="B353" t="str">
        <f>Réponses_Indicateurs!B353</f>
        <v>KEN</v>
      </c>
      <c r="C353" t="str">
        <f>A353&amp;"|"&amp;B353</f>
        <v>D04S31|KEN</v>
      </c>
      <c r="D353">
        <f>IF(COUNTIF($C$2:C353,C353)=1,1,0)</f>
        <v>1</v>
      </c>
    </row>
    <row r="354" spans="1:4" x14ac:dyDescent="0.2">
      <c r="A354" t="str">
        <f>Réponses_Indicateurs!D354</f>
        <v>D10S66</v>
      </c>
      <c r="B354" t="str">
        <f>Réponses_Indicateurs!B354</f>
        <v>KEN</v>
      </c>
      <c r="C354" t="str">
        <f>A354&amp;"|"&amp;B354</f>
        <v>D10S66|KEN</v>
      </c>
      <c r="D354">
        <f>IF(COUNTIF($C$2:C354,C354)=1,1,0)</f>
        <v>1</v>
      </c>
    </row>
    <row r="355" spans="1:4" x14ac:dyDescent="0.2">
      <c r="A355" t="str">
        <f>Réponses_Indicateurs!D355</f>
        <v>D10S67</v>
      </c>
      <c r="B355" t="str">
        <f>Réponses_Indicateurs!B355</f>
        <v>KEN</v>
      </c>
      <c r="C355" t="str">
        <f>A355&amp;"|"&amp;B355</f>
        <v>D10S67|KEN</v>
      </c>
      <c r="D355">
        <f>IF(COUNTIF($C$2:C355,C355)=1,1,0)</f>
        <v>1</v>
      </c>
    </row>
    <row r="356" spans="1:4" x14ac:dyDescent="0.2">
      <c r="A356" t="str">
        <f>Réponses_Indicateurs!D356</f>
        <v>D02S14</v>
      </c>
      <c r="B356" t="str">
        <f>Réponses_Indicateurs!B356</f>
        <v>KEN</v>
      </c>
      <c r="C356" t="str">
        <f>A356&amp;"|"&amp;B356</f>
        <v>D02S14|KEN</v>
      </c>
      <c r="D356">
        <f>IF(COUNTIF($C$2:C356,C356)=1,1,0)</f>
        <v>1</v>
      </c>
    </row>
    <row r="357" spans="1:4" x14ac:dyDescent="0.2">
      <c r="A357" t="str">
        <f>Réponses_Indicateurs!D357</f>
        <v>D07S49</v>
      </c>
      <c r="B357" t="str">
        <f>Réponses_Indicateurs!B357</f>
        <v>TUN</v>
      </c>
      <c r="C357" t="str">
        <f>A357&amp;"|"&amp;B357</f>
        <v>D07S49|TUN</v>
      </c>
      <c r="D357">
        <f>IF(COUNTIF($C$2:C357,C357)=1,1,0)</f>
        <v>1</v>
      </c>
    </row>
    <row r="358" spans="1:4" x14ac:dyDescent="0.2">
      <c r="A358" t="str">
        <f>Réponses_Indicateurs!D358</f>
        <v>D02S16</v>
      </c>
      <c r="B358" t="str">
        <f>Réponses_Indicateurs!B358</f>
        <v>TUN</v>
      </c>
      <c r="C358" t="str">
        <f>A358&amp;"|"&amp;B358</f>
        <v>D02S16|TUN</v>
      </c>
      <c r="D358">
        <f>IF(COUNTIF($C$2:C358,C358)=1,1,0)</f>
        <v>1</v>
      </c>
    </row>
    <row r="359" spans="1:4" x14ac:dyDescent="0.2">
      <c r="A359" t="str">
        <f>Réponses_Indicateurs!D359</f>
        <v>D02S11</v>
      </c>
      <c r="B359" t="str">
        <f>Réponses_Indicateurs!B359</f>
        <v>TUN</v>
      </c>
      <c r="C359" t="str">
        <f>A359&amp;"|"&amp;B359</f>
        <v>D02S11|TUN</v>
      </c>
      <c r="D359">
        <f>IF(COUNTIF($C$2:C359,C359)=1,1,0)</f>
        <v>1</v>
      </c>
    </row>
    <row r="360" spans="1:4" x14ac:dyDescent="0.2">
      <c r="A360" t="str">
        <f>Réponses_Indicateurs!D360</f>
        <v>D10S70</v>
      </c>
      <c r="B360" t="str">
        <f>Réponses_Indicateurs!B360</f>
        <v>TUN</v>
      </c>
      <c r="C360" t="str">
        <f>A360&amp;"|"&amp;B360</f>
        <v>D10S70|TUN</v>
      </c>
      <c r="D360">
        <f>IF(COUNTIF($C$2:C360,C360)=1,1,0)</f>
        <v>1</v>
      </c>
    </row>
    <row r="361" spans="1:4" x14ac:dyDescent="0.2">
      <c r="A361" t="str">
        <f>Réponses_Indicateurs!D361</f>
        <v>D10S66</v>
      </c>
      <c r="B361" t="str">
        <f>Réponses_Indicateurs!B361</f>
        <v>TUN</v>
      </c>
      <c r="C361" t="str">
        <f>A361&amp;"|"&amp;B361</f>
        <v>D10S66|TUN</v>
      </c>
      <c r="D361">
        <f>IF(COUNTIF($C$2:C361,C361)=1,1,0)</f>
        <v>1</v>
      </c>
    </row>
    <row r="362" spans="1:4" x14ac:dyDescent="0.2">
      <c r="A362" t="str">
        <f>Réponses_Indicateurs!D362</f>
        <v>D10S68</v>
      </c>
      <c r="B362" t="str">
        <f>Réponses_Indicateurs!B362</f>
        <v>TUN</v>
      </c>
      <c r="C362" t="str">
        <f>A362&amp;"|"&amp;B362</f>
        <v>D10S68|TUN</v>
      </c>
      <c r="D362">
        <f>IF(COUNTIF($C$2:C362,C362)=1,1,0)</f>
        <v>1</v>
      </c>
    </row>
    <row r="363" spans="1:4" x14ac:dyDescent="0.2">
      <c r="A363" t="str">
        <f>Réponses_Indicateurs!D363</f>
        <v>D03S23</v>
      </c>
      <c r="B363" t="str">
        <f>Réponses_Indicateurs!B363</f>
        <v>TUN</v>
      </c>
      <c r="C363" t="str">
        <f>A363&amp;"|"&amp;B363</f>
        <v>D03S23|TUN</v>
      </c>
      <c r="D363">
        <f>IF(COUNTIF($C$2:C363,C363)=1,1,0)</f>
        <v>1</v>
      </c>
    </row>
    <row r="364" spans="1:4" x14ac:dyDescent="0.2">
      <c r="A364" t="str">
        <f>Réponses_Indicateurs!D364</f>
        <v>D03S26</v>
      </c>
      <c r="B364" t="str">
        <f>Réponses_Indicateurs!B364</f>
        <v>TUN</v>
      </c>
      <c r="C364" t="str">
        <f>A364&amp;"|"&amp;B364</f>
        <v>D03S26|TUN</v>
      </c>
      <c r="D364">
        <f>IF(COUNTIF($C$2:C364,C364)=1,1,0)</f>
        <v>1</v>
      </c>
    </row>
    <row r="365" spans="1:4" x14ac:dyDescent="0.2">
      <c r="A365" t="str">
        <f>Réponses_Indicateurs!D365</f>
        <v>D06S47</v>
      </c>
      <c r="B365" t="str">
        <f>Réponses_Indicateurs!B365</f>
        <v>TUN</v>
      </c>
      <c r="C365" t="str">
        <f>A365&amp;"|"&amp;B365</f>
        <v>D06S47|TUN</v>
      </c>
      <c r="D365">
        <f>IF(COUNTIF($C$2:C365,C365)=1,1,0)</f>
        <v>1</v>
      </c>
    </row>
    <row r="366" spans="1:4" x14ac:dyDescent="0.2">
      <c r="A366" t="str">
        <f>Réponses_Indicateurs!D366</f>
        <v>D06S46</v>
      </c>
      <c r="B366" t="str">
        <f>Réponses_Indicateurs!B366</f>
        <v>TUN</v>
      </c>
      <c r="C366" t="str">
        <f>A366&amp;"|"&amp;B366</f>
        <v>D06S46|TUN</v>
      </c>
      <c r="D366">
        <f>IF(COUNTIF($C$2:C366,C366)=1,1,0)</f>
        <v>1</v>
      </c>
    </row>
    <row r="367" spans="1:4" x14ac:dyDescent="0.2">
      <c r="A367" t="str">
        <f>Réponses_Indicateurs!D367</f>
        <v>D10S69</v>
      </c>
      <c r="B367" t="str">
        <f>Réponses_Indicateurs!B367</f>
        <v>GAB</v>
      </c>
      <c r="C367" t="str">
        <f>A367&amp;"|"&amp;B367</f>
        <v>D10S69|GAB</v>
      </c>
      <c r="D367">
        <f>IF(COUNTIF($C$2:C367,C367)=1,1,0)</f>
        <v>1</v>
      </c>
    </row>
    <row r="368" spans="1:4" x14ac:dyDescent="0.2">
      <c r="A368" t="str">
        <f>Réponses_Indicateurs!D368</f>
        <v>D03S20</v>
      </c>
      <c r="B368" t="str">
        <f>Réponses_Indicateurs!B368</f>
        <v>GAB</v>
      </c>
      <c r="C368" t="str">
        <f>A368&amp;"|"&amp;B368</f>
        <v>D03S20|GAB</v>
      </c>
      <c r="D368">
        <f>IF(COUNTIF($C$2:C368,C368)=1,1,0)</f>
        <v>0</v>
      </c>
    </row>
    <row r="369" spans="1:4" x14ac:dyDescent="0.2">
      <c r="A369" t="str">
        <f>Réponses_Indicateurs!D369</f>
        <v>D06S46</v>
      </c>
      <c r="B369" t="str">
        <f>Réponses_Indicateurs!B369</f>
        <v>GAB</v>
      </c>
      <c r="C369" t="str">
        <f>A369&amp;"|"&amp;B369</f>
        <v>D06S46|GAB</v>
      </c>
      <c r="D369">
        <f>IF(COUNTIF($C$2:C369,C369)=1,1,0)</f>
        <v>1</v>
      </c>
    </row>
    <row r="370" spans="1:4" x14ac:dyDescent="0.2">
      <c r="A370" t="str">
        <f>Réponses_Indicateurs!D370</f>
        <v>D06S44</v>
      </c>
      <c r="B370" t="str">
        <f>Réponses_Indicateurs!B370</f>
        <v>GAB</v>
      </c>
      <c r="C370" t="str">
        <f>A370&amp;"|"&amp;B370</f>
        <v>D06S44|GAB</v>
      </c>
      <c r="D370">
        <f>IF(COUNTIF($C$2:C370,C370)=1,1,0)</f>
        <v>1</v>
      </c>
    </row>
    <row r="371" spans="1:4" x14ac:dyDescent="0.2">
      <c r="A371" t="str">
        <f>Réponses_Indicateurs!D371</f>
        <v>D04S32</v>
      </c>
      <c r="B371" t="str">
        <f>Réponses_Indicateurs!B371</f>
        <v>GAB</v>
      </c>
      <c r="C371" t="str">
        <f>A371&amp;"|"&amp;B371</f>
        <v>D04S32|GAB</v>
      </c>
      <c r="D371">
        <f>IF(COUNTIF($C$2:C371,C371)=1,1,0)</f>
        <v>1</v>
      </c>
    </row>
    <row r="372" spans="1:4" x14ac:dyDescent="0.2">
      <c r="A372" t="str">
        <f>Réponses_Indicateurs!D372</f>
        <v>D04S34</v>
      </c>
      <c r="B372" t="str">
        <f>Réponses_Indicateurs!B372</f>
        <v>GAB</v>
      </c>
      <c r="C372" t="str">
        <f>A372&amp;"|"&amp;B372</f>
        <v>D04S34|GAB</v>
      </c>
      <c r="D372">
        <f>IF(COUNTIF($C$2:C372,C372)=1,1,0)</f>
        <v>0</v>
      </c>
    </row>
    <row r="373" spans="1:4" x14ac:dyDescent="0.2">
      <c r="A373" t="str">
        <f>Réponses_Indicateurs!D373</f>
        <v>D04S30</v>
      </c>
      <c r="B373" t="str">
        <f>Réponses_Indicateurs!B373</f>
        <v>GAB</v>
      </c>
      <c r="C373" t="str">
        <f>A373&amp;"|"&amp;B373</f>
        <v>D04S30|GAB</v>
      </c>
      <c r="D373">
        <f>IF(COUNTIF($C$2:C373,C373)=1,1,0)</f>
        <v>1</v>
      </c>
    </row>
    <row r="374" spans="1:4" x14ac:dyDescent="0.2">
      <c r="A374" t="str">
        <f>Réponses_Indicateurs!D374</f>
        <v>D12S79</v>
      </c>
      <c r="B374" t="str">
        <f>Réponses_Indicateurs!B374</f>
        <v>GAB</v>
      </c>
      <c r="C374" t="str">
        <f>A374&amp;"|"&amp;B374</f>
        <v>D12S79|GAB</v>
      </c>
      <c r="D374">
        <f>IF(COUNTIF($C$2:C374,C374)=1,1,0)</f>
        <v>1</v>
      </c>
    </row>
    <row r="375" spans="1:4" x14ac:dyDescent="0.2">
      <c r="A375" t="str">
        <f>Réponses_Indicateurs!D375</f>
        <v>D12S80</v>
      </c>
      <c r="B375" t="str">
        <f>Réponses_Indicateurs!B375</f>
        <v>GAB</v>
      </c>
      <c r="C375" t="str">
        <f>A375&amp;"|"&amp;B375</f>
        <v>D12S80|GAB</v>
      </c>
      <c r="D375">
        <f>IF(COUNTIF($C$2:C375,C375)=1,1,0)</f>
        <v>1</v>
      </c>
    </row>
    <row r="376" spans="1:4" x14ac:dyDescent="0.2">
      <c r="A376" t="str">
        <f>Réponses_Indicateurs!D376</f>
        <v>D12S76</v>
      </c>
      <c r="B376" t="str">
        <f>Réponses_Indicateurs!B376</f>
        <v>GAB</v>
      </c>
      <c r="C376" t="str">
        <f>A376&amp;"|"&amp;B376</f>
        <v>D12S76|GAB</v>
      </c>
      <c r="D376">
        <f>IF(COUNTIF($C$2:C376,C376)=1,1,0)</f>
        <v>1</v>
      </c>
    </row>
    <row r="377" spans="1:4" x14ac:dyDescent="0.2">
      <c r="A377" t="str">
        <f>Réponses_Indicateurs!D377</f>
        <v>D09S62</v>
      </c>
      <c r="B377" t="str">
        <f>Réponses_Indicateurs!B377</f>
        <v>MOZ</v>
      </c>
      <c r="C377" t="str">
        <f>A377&amp;"|"&amp;B377</f>
        <v>D09S62|MOZ</v>
      </c>
      <c r="D377">
        <f>IF(COUNTIF($C$2:C377,C377)=1,1,0)</f>
        <v>1</v>
      </c>
    </row>
    <row r="378" spans="1:4" x14ac:dyDescent="0.2">
      <c r="A378" t="str">
        <f>Réponses_Indicateurs!D378</f>
        <v>D09S65</v>
      </c>
      <c r="B378" t="str">
        <f>Réponses_Indicateurs!B378</f>
        <v>MOZ</v>
      </c>
      <c r="C378" t="str">
        <f>A378&amp;"|"&amp;B378</f>
        <v>D09S65|MOZ</v>
      </c>
      <c r="D378">
        <f>IF(COUNTIF($C$2:C378,C378)=1,1,0)</f>
        <v>1</v>
      </c>
    </row>
    <row r="379" spans="1:4" x14ac:dyDescent="0.2">
      <c r="A379" t="str">
        <f>Réponses_Indicateurs!D379</f>
        <v>D09S61</v>
      </c>
      <c r="B379" t="str">
        <f>Réponses_Indicateurs!B379</f>
        <v>MOZ</v>
      </c>
      <c r="C379" t="str">
        <f>A379&amp;"|"&amp;B379</f>
        <v>D09S61|MOZ</v>
      </c>
      <c r="D379">
        <f>IF(COUNTIF($C$2:C379,C379)=1,1,0)</f>
        <v>1</v>
      </c>
    </row>
    <row r="380" spans="1:4" x14ac:dyDescent="0.2">
      <c r="A380" t="str">
        <f>Réponses_Indicateurs!D380</f>
        <v>D06S44</v>
      </c>
      <c r="B380" t="str">
        <f>Réponses_Indicateurs!B380</f>
        <v>MOZ</v>
      </c>
      <c r="C380" t="str">
        <f>A380&amp;"|"&amp;B380</f>
        <v>D06S44|MOZ</v>
      </c>
      <c r="D380">
        <f>IF(COUNTIF($C$2:C380,C380)=1,1,0)</f>
        <v>1</v>
      </c>
    </row>
    <row r="381" spans="1:4" x14ac:dyDescent="0.2">
      <c r="A381" t="str">
        <f>Réponses_Indicateurs!D381</f>
        <v>D12S79</v>
      </c>
      <c r="B381" t="str">
        <f>Réponses_Indicateurs!B381</f>
        <v>MOZ</v>
      </c>
      <c r="C381" t="str">
        <f>A381&amp;"|"&amp;B381</f>
        <v>D12S79|MOZ</v>
      </c>
      <c r="D381">
        <f>IF(COUNTIF($C$2:C381,C381)=1,1,0)</f>
        <v>1</v>
      </c>
    </row>
    <row r="382" spans="1:4" x14ac:dyDescent="0.2">
      <c r="A382" t="str">
        <f>Réponses_Indicateurs!D382</f>
        <v>D12S76</v>
      </c>
      <c r="B382" t="str">
        <f>Réponses_Indicateurs!B382</f>
        <v>MOZ</v>
      </c>
      <c r="C382" t="str">
        <f>A382&amp;"|"&amp;B382</f>
        <v>D12S76|MOZ</v>
      </c>
      <c r="D382">
        <f>IF(COUNTIF($C$2:C382,C382)=1,1,0)</f>
        <v>1</v>
      </c>
    </row>
    <row r="383" spans="1:4" x14ac:dyDescent="0.2">
      <c r="A383" t="str">
        <f>Réponses_Indicateurs!D383</f>
        <v>D12S80</v>
      </c>
      <c r="B383" t="str">
        <f>Réponses_Indicateurs!B383</f>
        <v>MOZ</v>
      </c>
      <c r="C383" t="str">
        <f>A383&amp;"|"&amp;B383</f>
        <v>D12S80|MOZ</v>
      </c>
      <c r="D383">
        <f>IF(COUNTIF($C$2:C383,C383)=1,1,0)</f>
        <v>1</v>
      </c>
    </row>
    <row r="384" spans="1:4" x14ac:dyDescent="0.2">
      <c r="A384" t="str">
        <f>Réponses_Indicateurs!D384</f>
        <v>D02S14</v>
      </c>
      <c r="B384" t="str">
        <f>Réponses_Indicateurs!B384</f>
        <v>MOZ</v>
      </c>
      <c r="C384" t="str">
        <f>A384&amp;"|"&amp;B384</f>
        <v>D02S14|MOZ</v>
      </c>
      <c r="D384">
        <f>IF(COUNTIF($C$2:C384,C384)=1,1,0)</f>
        <v>1</v>
      </c>
    </row>
    <row r="385" spans="1:4" x14ac:dyDescent="0.2">
      <c r="A385" t="str">
        <f>Réponses_Indicateurs!D385</f>
        <v>D02S13</v>
      </c>
      <c r="B385" t="str">
        <f>Réponses_Indicateurs!B385</f>
        <v>MOZ</v>
      </c>
      <c r="C385" t="str">
        <f>A385&amp;"|"&amp;B385</f>
        <v>D02S13|MOZ</v>
      </c>
      <c r="D385">
        <f>IF(COUNTIF($C$2:C385,C385)=1,1,0)</f>
        <v>1</v>
      </c>
    </row>
    <row r="386" spans="1:4" x14ac:dyDescent="0.2">
      <c r="A386" t="str">
        <f>Réponses_Indicateurs!D386</f>
        <v>D11S72</v>
      </c>
      <c r="B386" t="str">
        <f>Réponses_Indicateurs!B386</f>
        <v>MOZ</v>
      </c>
      <c r="C386" t="str">
        <f>A386&amp;"|"&amp;B386</f>
        <v>D11S72|MOZ</v>
      </c>
      <c r="D386">
        <f>IF(COUNTIF($C$2:C386,C386)=1,1,0)</f>
        <v>1</v>
      </c>
    </row>
    <row r="387" spans="1:4" x14ac:dyDescent="0.2">
      <c r="A387" t="str">
        <f>Réponses_Indicateurs!D387</f>
        <v>D11S71</v>
      </c>
      <c r="B387" t="str">
        <f>Réponses_Indicateurs!B387</f>
        <v>MOZ</v>
      </c>
      <c r="C387" t="str">
        <f>A387&amp;"|"&amp;B387</f>
        <v>D11S71|MOZ</v>
      </c>
      <c r="D387">
        <f>IF(COUNTIF($C$2:C387,C387)=1,1,0)</f>
        <v>1</v>
      </c>
    </row>
    <row r="388" spans="1:4" x14ac:dyDescent="0.2">
      <c r="A388" t="str">
        <f>Réponses_Indicateurs!D388</f>
        <v>D08S58</v>
      </c>
      <c r="B388" t="str">
        <f>Réponses_Indicateurs!B388</f>
        <v>EGY</v>
      </c>
      <c r="C388" t="str">
        <f>A388&amp;"|"&amp;B388</f>
        <v>D08S58|EGY</v>
      </c>
      <c r="D388">
        <f>IF(COUNTIF($C$2:C388,C388)=1,1,0)</f>
        <v>0</v>
      </c>
    </row>
    <row r="389" spans="1:4" x14ac:dyDescent="0.2">
      <c r="A389" t="str">
        <f>Réponses_Indicateurs!D389</f>
        <v>D08S57</v>
      </c>
      <c r="B389" t="str">
        <f>Réponses_Indicateurs!B389</f>
        <v>EGY</v>
      </c>
      <c r="C389" t="str">
        <f>A389&amp;"|"&amp;B389</f>
        <v>D08S57|EGY</v>
      </c>
      <c r="D389">
        <f>IF(COUNTIF($C$2:C389,C389)=1,1,0)</f>
        <v>1</v>
      </c>
    </row>
    <row r="390" spans="1:4" x14ac:dyDescent="0.2">
      <c r="A390" t="str">
        <f>Réponses_Indicateurs!D390</f>
        <v>D04S33</v>
      </c>
      <c r="B390" t="str">
        <f>Réponses_Indicateurs!B390</f>
        <v>EGY</v>
      </c>
      <c r="C390" t="str">
        <f>A390&amp;"|"&amp;B390</f>
        <v>D04S33|EGY</v>
      </c>
      <c r="D390">
        <f>IF(COUNTIF($C$2:C390,C390)=1,1,0)</f>
        <v>1</v>
      </c>
    </row>
    <row r="391" spans="1:4" x14ac:dyDescent="0.2">
      <c r="A391" t="str">
        <f>Réponses_Indicateurs!D391</f>
        <v>D04S34</v>
      </c>
      <c r="B391" t="str">
        <f>Réponses_Indicateurs!B391</f>
        <v>EGY</v>
      </c>
      <c r="C391" t="str">
        <f>A391&amp;"|"&amp;B391</f>
        <v>D04S34|EGY</v>
      </c>
      <c r="D391">
        <f>IF(COUNTIF($C$2:C391,C391)=1,1,0)</f>
        <v>1</v>
      </c>
    </row>
    <row r="392" spans="1:4" x14ac:dyDescent="0.2">
      <c r="A392" t="str">
        <f>Réponses_Indicateurs!D392</f>
        <v>D11S75</v>
      </c>
      <c r="B392" t="str">
        <f>Réponses_Indicateurs!B392</f>
        <v>EGY</v>
      </c>
      <c r="C392" t="str">
        <f>A392&amp;"|"&amp;B392</f>
        <v>D11S75|EGY</v>
      </c>
      <c r="D392">
        <f>IF(COUNTIF($C$2:C392,C392)=1,1,0)</f>
        <v>0</v>
      </c>
    </row>
    <row r="393" spans="1:4" x14ac:dyDescent="0.2">
      <c r="A393" t="str">
        <f>Réponses_Indicateurs!D393</f>
        <v>D11S72</v>
      </c>
      <c r="B393" t="str">
        <f>Réponses_Indicateurs!B393</f>
        <v>EGY</v>
      </c>
      <c r="C393" t="str">
        <f>A393&amp;"|"&amp;B393</f>
        <v>D11S72|EGY</v>
      </c>
      <c r="D393">
        <f>IF(COUNTIF($C$2:C393,C393)=1,1,0)</f>
        <v>0</v>
      </c>
    </row>
    <row r="394" spans="1:4" x14ac:dyDescent="0.2">
      <c r="A394" t="str">
        <f>Réponses_Indicateurs!D394</f>
        <v>D10S70</v>
      </c>
      <c r="B394" t="str">
        <f>Réponses_Indicateurs!B394</f>
        <v>EGY</v>
      </c>
      <c r="C394" t="str">
        <f>A394&amp;"|"&amp;B394</f>
        <v>D10S70|EGY</v>
      </c>
      <c r="D394">
        <f>IF(COUNTIF($C$2:C394,C394)=1,1,0)</f>
        <v>0</v>
      </c>
    </row>
    <row r="395" spans="1:4" x14ac:dyDescent="0.2">
      <c r="A395" t="str">
        <f>Réponses_Indicateurs!D395</f>
        <v>D12S78</v>
      </c>
      <c r="B395" t="str">
        <f>Réponses_Indicateurs!B395</f>
        <v>EGY</v>
      </c>
      <c r="C395" t="str">
        <f>A395&amp;"|"&amp;B395</f>
        <v>D12S78|EGY</v>
      </c>
      <c r="D395">
        <f>IF(COUNTIF($C$2:C395,C395)=1,1,0)</f>
        <v>0</v>
      </c>
    </row>
    <row r="396" spans="1:4" x14ac:dyDescent="0.2">
      <c r="A396" t="str">
        <f>Réponses_Indicateurs!D396</f>
        <v>D12S77</v>
      </c>
      <c r="B396" t="str">
        <f>Réponses_Indicateurs!B396</f>
        <v>EGY</v>
      </c>
      <c r="C396" t="str">
        <f>A396&amp;"|"&amp;B396</f>
        <v>D12S77|EGY</v>
      </c>
      <c r="D396">
        <f>IF(COUNTIF($C$2:C396,C396)=1,1,0)</f>
        <v>1</v>
      </c>
    </row>
    <row r="397" spans="1:4" x14ac:dyDescent="0.2">
      <c r="A397" t="str">
        <f>Réponses_Indicateurs!D397</f>
        <v>D11S74</v>
      </c>
      <c r="B397" t="str">
        <f>Réponses_Indicateurs!B397</f>
        <v>DZA</v>
      </c>
      <c r="C397" t="str">
        <f>A397&amp;"|"&amp;B397</f>
        <v>D11S74|DZA</v>
      </c>
      <c r="D397">
        <f>IF(COUNTIF($C$2:C397,C397)=1,1,0)</f>
        <v>1</v>
      </c>
    </row>
    <row r="398" spans="1:4" x14ac:dyDescent="0.2">
      <c r="A398" t="str">
        <f>Réponses_Indicateurs!D398</f>
        <v>D11S71</v>
      </c>
      <c r="B398" t="str">
        <f>Réponses_Indicateurs!B398</f>
        <v>DZA</v>
      </c>
      <c r="C398" t="str">
        <f>A398&amp;"|"&amp;B398</f>
        <v>D11S71|DZA</v>
      </c>
      <c r="D398">
        <f>IF(COUNTIF($C$2:C398,C398)=1,1,0)</f>
        <v>1</v>
      </c>
    </row>
    <row r="399" spans="1:4" x14ac:dyDescent="0.2">
      <c r="A399" t="str">
        <f>Réponses_Indicateurs!D399</f>
        <v>D09S64</v>
      </c>
      <c r="B399" t="str">
        <f>Réponses_Indicateurs!B399</f>
        <v>DZA</v>
      </c>
      <c r="C399" t="str">
        <f>A399&amp;"|"&amp;B399</f>
        <v>D09S64|DZA</v>
      </c>
      <c r="D399">
        <f>IF(COUNTIF($C$2:C399,C399)=1,1,0)</f>
        <v>0</v>
      </c>
    </row>
    <row r="400" spans="1:4" x14ac:dyDescent="0.2">
      <c r="A400" t="str">
        <f>Réponses_Indicateurs!D400</f>
        <v>D09S63</v>
      </c>
      <c r="B400" t="str">
        <f>Réponses_Indicateurs!B400</f>
        <v>DZA</v>
      </c>
      <c r="C400" t="str">
        <f>A400&amp;"|"&amp;B400</f>
        <v>D09S63|DZA</v>
      </c>
      <c r="D400">
        <f>IF(COUNTIF($C$2:C400,C400)=1,1,0)</f>
        <v>1</v>
      </c>
    </row>
    <row r="401" spans="1:4" x14ac:dyDescent="0.2">
      <c r="A401" t="str">
        <f>Réponses_Indicateurs!D401</f>
        <v>D12S79</v>
      </c>
      <c r="B401" t="str">
        <f>Réponses_Indicateurs!B401</f>
        <v>DZA</v>
      </c>
      <c r="C401" t="str">
        <f>A401&amp;"|"&amp;B401</f>
        <v>D12S79|DZA</v>
      </c>
      <c r="D401">
        <f>IF(COUNTIF($C$2:C401,C401)=1,1,0)</f>
        <v>1</v>
      </c>
    </row>
    <row r="402" spans="1:4" x14ac:dyDescent="0.2">
      <c r="A402" t="str">
        <f>Réponses_Indicateurs!D402</f>
        <v>D12S76</v>
      </c>
      <c r="B402" t="str">
        <f>Réponses_Indicateurs!B402</f>
        <v>DZA</v>
      </c>
      <c r="C402" t="str">
        <f>A402&amp;"|"&amp;B402</f>
        <v>D12S76|DZA</v>
      </c>
      <c r="D402">
        <f>IF(COUNTIF($C$2:C402,C402)=1,1,0)</f>
        <v>1</v>
      </c>
    </row>
    <row r="403" spans="1:4" x14ac:dyDescent="0.2">
      <c r="A403" t="str">
        <f>Réponses_Indicateurs!D403</f>
        <v>D10S70</v>
      </c>
      <c r="B403" t="str">
        <f>Réponses_Indicateurs!B403</f>
        <v>DZA</v>
      </c>
      <c r="C403" t="str">
        <f>A403&amp;"|"&amp;B403</f>
        <v>D10S70|DZA</v>
      </c>
      <c r="D403">
        <f>IF(COUNTIF($C$2:C403,C403)=1,1,0)</f>
        <v>1</v>
      </c>
    </row>
    <row r="404" spans="1:4" x14ac:dyDescent="0.2">
      <c r="A404" t="str">
        <f>Réponses_Indicateurs!D404</f>
        <v>D10S67</v>
      </c>
      <c r="B404" t="str">
        <f>Réponses_Indicateurs!B404</f>
        <v>DZA</v>
      </c>
      <c r="C404" t="str">
        <f>A404&amp;"|"&amp;B404</f>
        <v>D10S67|DZA</v>
      </c>
      <c r="D404">
        <f>IF(COUNTIF($C$2:C404,C404)=1,1,0)</f>
        <v>0</v>
      </c>
    </row>
    <row r="405" spans="1:4" x14ac:dyDescent="0.2">
      <c r="A405" t="str">
        <f>Réponses_Indicateurs!D405</f>
        <v>D08S55</v>
      </c>
      <c r="B405" t="str">
        <f>Réponses_Indicateurs!B405</f>
        <v>DZA</v>
      </c>
      <c r="C405" t="str">
        <f>A405&amp;"|"&amp;B405</f>
        <v>D08S55|DZA</v>
      </c>
      <c r="D405">
        <f>IF(COUNTIF($C$2:C405,C405)=1,1,0)</f>
        <v>1</v>
      </c>
    </row>
    <row r="406" spans="1:4" x14ac:dyDescent="0.2">
      <c r="A406" t="str">
        <f>Réponses_Indicateurs!D406</f>
        <v>D08S57</v>
      </c>
      <c r="B406" t="str">
        <f>Réponses_Indicateurs!B406</f>
        <v>DZA</v>
      </c>
      <c r="C406" t="str">
        <f>A406&amp;"|"&amp;B406</f>
        <v>D08S57|DZA</v>
      </c>
      <c r="D406">
        <f>IF(COUNTIF($C$2:C406,C406)=1,1,0)</f>
        <v>1</v>
      </c>
    </row>
    <row r="407" spans="1:4" x14ac:dyDescent="0.2">
      <c r="A407" t="str">
        <f>Réponses_Indicateurs!D407</f>
        <v>D07S49</v>
      </c>
      <c r="B407" t="str">
        <f>Réponses_Indicateurs!B407</f>
        <v>EGY</v>
      </c>
      <c r="C407" t="str">
        <f>A407&amp;"|"&amp;B407</f>
        <v>D07S49|EGY</v>
      </c>
      <c r="D407">
        <f>IF(COUNTIF($C$2:C407,C407)=1,1,0)</f>
        <v>1</v>
      </c>
    </row>
    <row r="408" spans="1:4" x14ac:dyDescent="0.2">
      <c r="A408" t="str">
        <f>Réponses_Indicateurs!D408</f>
        <v>D07S51</v>
      </c>
      <c r="B408" t="str">
        <f>Réponses_Indicateurs!B408</f>
        <v>EGY</v>
      </c>
      <c r="C408" t="str">
        <f>A408&amp;"|"&amp;B408</f>
        <v>D07S51|EGY</v>
      </c>
      <c r="D408">
        <f>IF(COUNTIF($C$2:C408,C408)=1,1,0)</f>
        <v>0</v>
      </c>
    </row>
    <row r="409" spans="1:4" x14ac:dyDescent="0.2">
      <c r="A409" t="str">
        <f>Réponses_Indicateurs!D409</f>
        <v>D07S54</v>
      </c>
      <c r="B409" t="str">
        <f>Réponses_Indicateurs!B409</f>
        <v>EGY</v>
      </c>
      <c r="C409" t="str">
        <f>A409&amp;"|"&amp;B409</f>
        <v>D07S54|EGY</v>
      </c>
      <c r="D409">
        <f>IF(COUNTIF($C$2:C409,C409)=1,1,0)</f>
        <v>1</v>
      </c>
    </row>
    <row r="410" spans="1:4" x14ac:dyDescent="0.2">
      <c r="A410" t="str">
        <f>Réponses_Indicateurs!D410</f>
        <v>D03S21</v>
      </c>
      <c r="B410" t="str">
        <f>Réponses_Indicateurs!B410</f>
        <v>EGY</v>
      </c>
      <c r="C410" t="str">
        <f>A410&amp;"|"&amp;B410</f>
        <v>D03S21|EGY</v>
      </c>
      <c r="D410">
        <f>IF(COUNTIF($C$2:C410,C410)=1,1,0)</f>
        <v>1</v>
      </c>
    </row>
    <row r="411" spans="1:4" x14ac:dyDescent="0.2">
      <c r="A411" t="str">
        <f>Réponses_Indicateurs!D411</f>
        <v>D12S79</v>
      </c>
      <c r="B411" t="str">
        <f>Réponses_Indicateurs!B411</f>
        <v>EGY</v>
      </c>
      <c r="C411" t="str">
        <f>A411&amp;"|"&amp;B411</f>
        <v>D12S79|EGY</v>
      </c>
      <c r="D411">
        <f>IF(COUNTIF($C$2:C411,C411)=1,1,0)</f>
        <v>0</v>
      </c>
    </row>
    <row r="412" spans="1:4" x14ac:dyDescent="0.2">
      <c r="A412" t="str">
        <f>Réponses_Indicateurs!D412</f>
        <v>D10S66</v>
      </c>
      <c r="B412" t="str">
        <f>Réponses_Indicateurs!B412</f>
        <v>EGY</v>
      </c>
      <c r="C412" t="str">
        <f>A412&amp;"|"&amp;B412</f>
        <v>D10S66|EGY</v>
      </c>
      <c r="D412">
        <f>IF(COUNTIF($C$2:C412,C412)=1,1,0)</f>
        <v>0</v>
      </c>
    </row>
    <row r="413" spans="1:4" x14ac:dyDescent="0.2">
      <c r="A413" t="str">
        <f>Réponses_Indicateurs!D413</f>
        <v>D10S70</v>
      </c>
      <c r="B413" t="str">
        <f>Réponses_Indicateurs!B413</f>
        <v>EGY</v>
      </c>
      <c r="C413" t="str">
        <f>A413&amp;"|"&amp;B413</f>
        <v>D10S70|EGY</v>
      </c>
      <c r="D413">
        <f>IF(COUNTIF($C$2:C413,C413)=1,1,0)</f>
        <v>0</v>
      </c>
    </row>
    <row r="414" spans="1:4" x14ac:dyDescent="0.2">
      <c r="A414" t="str">
        <f>Réponses_Indicateurs!D414</f>
        <v>D09S64</v>
      </c>
      <c r="B414" t="str">
        <f>Réponses_Indicateurs!B414</f>
        <v>EGY</v>
      </c>
      <c r="C414" t="str">
        <f>A414&amp;"|"&amp;B414</f>
        <v>D09S64|EGY</v>
      </c>
      <c r="D414">
        <f>IF(COUNTIF($C$2:C414,C414)=1,1,0)</f>
        <v>0</v>
      </c>
    </row>
    <row r="415" spans="1:4" x14ac:dyDescent="0.2">
      <c r="A415" t="str">
        <f>Réponses_Indicateurs!D415</f>
        <v>D09S61</v>
      </c>
      <c r="B415" t="str">
        <f>Réponses_Indicateurs!B415</f>
        <v>EGY</v>
      </c>
      <c r="C415" t="str">
        <f>A415&amp;"|"&amp;B415</f>
        <v>D09S61|EGY</v>
      </c>
      <c r="D415">
        <f>IF(COUNTIF($C$2:C415,C415)=1,1,0)</f>
        <v>1</v>
      </c>
    </row>
    <row r="416" spans="1:4" x14ac:dyDescent="0.2">
      <c r="A416" t="str">
        <f>Réponses_Indicateurs!D416</f>
        <v>D06S44</v>
      </c>
      <c r="B416" t="str">
        <f>Réponses_Indicateurs!B416</f>
        <v>CMR</v>
      </c>
      <c r="C416" t="str">
        <f>A416&amp;"|"&amp;B416</f>
        <v>D06S44|CMR</v>
      </c>
      <c r="D416">
        <f>IF(COUNTIF($C$2:C416,C416)=1,1,0)</f>
        <v>0</v>
      </c>
    </row>
    <row r="417" spans="1:4" x14ac:dyDescent="0.2">
      <c r="A417" t="str">
        <f>Réponses_Indicateurs!D417</f>
        <v>D06S42</v>
      </c>
      <c r="B417" t="str">
        <f>Réponses_Indicateurs!B417</f>
        <v>CMR</v>
      </c>
      <c r="C417" t="str">
        <f>A417&amp;"|"&amp;B417</f>
        <v>D06S42|CMR</v>
      </c>
      <c r="D417">
        <f>IF(COUNTIF($C$2:C417,C417)=1,1,0)</f>
        <v>1</v>
      </c>
    </row>
    <row r="418" spans="1:4" x14ac:dyDescent="0.2">
      <c r="A418" t="str">
        <f>Réponses_Indicateurs!D418</f>
        <v>D07S51</v>
      </c>
      <c r="B418" t="str">
        <f>Réponses_Indicateurs!B418</f>
        <v>CMR</v>
      </c>
      <c r="C418" t="str">
        <f>A418&amp;"|"&amp;B418</f>
        <v>D07S51|CMR</v>
      </c>
      <c r="D418">
        <f>IF(COUNTIF($C$2:C418,C418)=1,1,0)</f>
        <v>0</v>
      </c>
    </row>
    <row r="419" spans="1:4" x14ac:dyDescent="0.2">
      <c r="A419" t="str">
        <f>Réponses_Indicateurs!D419</f>
        <v>D07S49</v>
      </c>
      <c r="B419" t="str">
        <f>Réponses_Indicateurs!B419</f>
        <v>CMR</v>
      </c>
      <c r="C419" t="str">
        <f>A419&amp;"|"&amp;B419</f>
        <v>D07S49|CMR</v>
      </c>
      <c r="D419">
        <f>IF(COUNTIF($C$2:C419,C419)=1,1,0)</f>
        <v>0</v>
      </c>
    </row>
    <row r="420" spans="1:4" x14ac:dyDescent="0.2">
      <c r="A420" t="str">
        <f>Réponses_Indicateurs!D420</f>
        <v>D05S41</v>
      </c>
      <c r="B420" t="str">
        <f>Réponses_Indicateurs!B420</f>
        <v>CMR</v>
      </c>
      <c r="C420" t="str">
        <f>A420&amp;"|"&amp;B420</f>
        <v>D05S41|CMR</v>
      </c>
      <c r="D420">
        <f>IF(COUNTIF($C$2:C420,C420)=1,1,0)</f>
        <v>0</v>
      </c>
    </row>
    <row r="421" spans="1:4" x14ac:dyDescent="0.2">
      <c r="A421" t="str">
        <f>Réponses_Indicateurs!D421</f>
        <v>D05S37</v>
      </c>
      <c r="B421" t="str">
        <f>Réponses_Indicateurs!B421</f>
        <v>CMR</v>
      </c>
      <c r="C421" t="str">
        <f>A421&amp;"|"&amp;B421</f>
        <v>D05S37|CMR</v>
      </c>
      <c r="D421">
        <f>IF(COUNTIF($C$2:C421,C421)=1,1,0)</f>
        <v>1</v>
      </c>
    </row>
    <row r="422" spans="1:4" x14ac:dyDescent="0.2">
      <c r="A422" t="str">
        <f>Réponses_Indicateurs!D422</f>
        <v>D01S03</v>
      </c>
      <c r="B422" t="str">
        <f>Réponses_Indicateurs!B422</f>
        <v>CMR</v>
      </c>
      <c r="C422" t="str">
        <f>A422&amp;"|"&amp;B422</f>
        <v>D01S03|CMR</v>
      </c>
      <c r="D422">
        <f>IF(COUNTIF($C$2:C422,C422)=1,1,0)</f>
        <v>1</v>
      </c>
    </row>
    <row r="423" spans="1:4" x14ac:dyDescent="0.2">
      <c r="A423" t="str">
        <f>Réponses_Indicateurs!D423</f>
        <v>D01S04</v>
      </c>
      <c r="B423" t="str">
        <f>Réponses_Indicateurs!B423</f>
        <v>CMR</v>
      </c>
      <c r="C423" t="str">
        <f>A423&amp;"|"&amp;B423</f>
        <v>D01S04|CMR</v>
      </c>
      <c r="D423">
        <f>IF(COUNTIF($C$2:C423,C423)=1,1,0)</f>
        <v>1</v>
      </c>
    </row>
    <row r="424" spans="1:4" x14ac:dyDescent="0.2">
      <c r="A424" t="str">
        <f>Réponses_Indicateurs!D424</f>
        <v>D10S70</v>
      </c>
      <c r="B424" t="str">
        <f>Réponses_Indicateurs!B424</f>
        <v>CMR</v>
      </c>
      <c r="C424" t="str">
        <f>A424&amp;"|"&amp;B424</f>
        <v>D10S70|CMR</v>
      </c>
      <c r="D424">
        <f>IF(COUNTIF($C$2:C424,C424)=1,1,0)</f>
        <v>0</v>
      </c>
    </row>
    <row r="425" spans="1:4" x14ac:dyDescent="0.2">
      <c r="A425" t="str">
        <f>Réponses_Indicateurs!D425</f>
        <v>D10S67</v>
      </c>
      <c r="B425" t="str">
        <f>Réponses_Indicateurs!B425</f>
        <v>CMR</v>
      </c>
      <c r="C425" t="str">
        <f>A425&amp;"|"&amp;B425</f>
        <v>D10S67|CMR</v>
      </c>
      <c r="D425">
        <f>IF(COUNTIF($C$2:C425,C425)=1,1,0)</f>
        <v>1</v>
      </c>
    </row>
    <row r="426" spans="1:4" x14ac:dyDescent="0.2">
      <c r="A426" t="str">
        <f>Réponses_Indicateurs!D426</f>
        <v>D01S09</v>
      </c>
      <c r="B426" t="str">
        <f>Réponses_Indicateurs!B426</f>
        <v>CIV</v>
      </c>
      <c r="C426" t="str">
        <f>A426&amp;"|"&amp;B426</f>
        <v>D01S09|CIV</v>
      </c>
      <c r="D426">
        <f>IF(COUNTIF($C$2:C426,C426)=1,1,0)</f>
        <v>1</v>
      </c>
    </row>
    <row r="427" spans="1:4" x14ac:dyDescent="0.2">
      <c r="A427" t="str">
        <f>Réponses_Indicateurs!D427</f>
        <v>D01S02</v>
      </c>
      <c r="B427" t="str">
        <f>Réponses_Indicateurs!B427</f>
        <v>CIV</v>
      </c>
      <c r="C427" t="str">
        <f>A427&amp;"|"&amp;B427</f>
        <v>D01S02|CIV</v>
      </c>
      <c r="D427">
        <f>IF(COUNTIF($C$2:C427,C427)=1,1,0)</f>
        <v>1</v>
      </c>
    </row>
    <row r="428" spans="1:4" x14ac:dyDescent="0.2">
      <c r="A428" t="str">
        <f>Réponses_Indicateurs!D428</f>
        <v>D02S11</v>
      </c>
      <c r="B428" t="str">
        <f>Réponses_Indicateurs!B428</f>
        <v>CIV</v>
      </c>
      <c r="C428" t="str">
        <f>A428&amp;"|"&amp;B428</f>
        <v>D02S11|CIV</v>
      </c>
      <c r="D428">
        <f>IF(COUNTIF($C$2:C428,C428)=1,1,0)</f>
        <v>1</v>
      </c>
    </row>
    <row r="429" spans="1:4" x14ac:dyDescent="0.2">
      <c r="A429" t="str">
        <f>Réponses_Indicateurs!D429</f>
        <v>D05S35</v>
      </c>
      <c r="B429" t="str">
        <f>Réponses_Indicateurs!B429</f>
        <v>CIV</v>
      </c>
      <c r="C429" t="str">
        <f>A429&amp;"|"&amp;B429</f>
        <v>D05S35|CIV</v>
      </c>
      <c r="D429">
        <f>IF(COUNTIF($C$2:C429,C429)=1,1,0)</f>
        <v>0</v>
      </c>
    </row>
    <row r="430" spans="1:4" x14ac:dyDescent="0.2">
      <c r="A430" t="str">
        <f>Réponses_Indicateurs!D430</f>
        <v>D05S41</v>
      </c>
      <c r="B430" t="str">
        <f>Réponses_Indicateurs!B430</f>
        <v>CIV</v>
      </c>
      <c r="C430" t="str">
        <f>A430&amp;"|"&amp;B430</f>
        <v>D05S41|CIV</v>
      </c>
      <c r="D430">
        <f>IF(COUNTIF($C$2:C430,C430)=1,1,0)</f>
        <v>1</v>
      </c>
    </row>
    <row r="431" spans="1:4" x14ac:dyDescent="0.2">
      <c r="A431" t="str">
        <f>Réponses_Indicateurs!D431</f>
        <v>D04S29</v>
      </c>
      <c r="B431" t="str">
        <f>Réponses_Indicateurs!B431</f>
        <v>CIV</v>
      </c>
      <c r="C431" t="str">
        <f>A431&amp;"|"&amp;B431</f>
        <v>D04S29|CIV</v>
      </c>
      <c r="D431">
        <f>IF(COUNTIF($C$2:C431,C431)=1,1,0)</f>
        <v>1</v>
      </c>
    </row>
    <row r="432" spans="1:4" x14ac:dyDescent="0.2">
      <c r="A432" t="str">
        <f>Réponses_Indicateurs!D432</f>
        <v>D04S34</v>
      </c>
      <c r="B432" t="str">
        <f>Réponses_Indicateurs!B432</f>
        <v>CIV</v>
      </c>
      <c r="C432" t="str">
        <f>A432&amp;"|"&amp;B432</f>
        <v>D04S34|CIV</v>
      </c>
      <c r="D432">
        <f>IF(COUNTIF($C$2:C432,C432)=1,1,0)</f>
        <v>1</v>
      </c>
    </row>
    <row r="433" spans="1:4" x14ac:dyDescent="0.2">
      <c r="A433" t="str">
        <f>Réponses_Indicateurs!D433</f>
        <v>D04S28</v>
      </c>
      <c r="B433" t="str">
        <f>Réponses_Indicateurs!B433</f>
        <v>CIV</v>
      </c>
      <c r="C433" t="str">
        <f>A433&amp;"|"&amp;B433</f>
        <v>D04S28|CIV</v>
      </c>
      <c r="D433">
        <f>IF(COUNTIF($C$2:C433,C433)=1,1,0)</f>
        <v>1</v>
      </c>
    </row>
    <row r="434" spans="1:4" x14ac:dyDescent="0.2">
      <c r="A434" t="str">
        <f>Réponses_Indicateurs!D434</f>
        <v>D10S69</v>
      </c>
      <c r="B434" t="str">
        <f>Réponses_Indicateurs!B434</f>
        <v>CIV</v>
      </c>
      <c r="C434" t="str">
        <f>A434&amp;"|"&amp;B434</f>
        <v>D10S69|CIV</v>
      </c>
      <c r="D434">
        <f>IF(COUNTIF($C$2:C434,C434)=1,1,0)</f>
        <v>1</v>
      </c>
    </row>
    <row r="435" spans="1:4" x14ac:dyDescent="0.2">
      <c r="A435" t="str">
        <f>Réponses_Indicateurs!D435</f>
        <v>D10S68</v>
      </c>
      <c r="B435" t="str">
        <f>Réponses_Indicateurs!B435</f>
        <v>CIV</v>
      </c>
      <c r="C435" t="str">
        <f>A435&amp;"|"&amp;B435</f>
        <v>D10S68|CIV</v>
      </c>
      <c r="D435">
        <f>IF(COUNTIF($C$2:C435,C435)=1,1,0)</f>
        <v>1</v>
      </c>
    </row>
    <row r="436" spans="1:4" x14ac:dyDescent="0.2">
      <c r="A436" t="str">
        <f>Réponses_Indicateurs!D436</f>
        <v>D01S10</v>
      </c>
      <c r="B436" t="str">
        <f>Réponses_Indicateurs!B436</f>
        <v>CIV</v>
      </c>
      <c r="C436" t="str">
        <f>A436&amp;"|"&amp;B436</f>
        <v>D01S10|CIV</v>
      </c>
      <c r="D436">
        <f>IF(COUNTIF($C$2:C436,C436)=1,1,0)</f>
        <v>1</v>
      </c>
    </row>
    <row r="437" spans="1:4" x14ac:dyDescent="0.2">
      <c r="A437" t="str">
        <f>Réponses_Indicateurs!D437</f>
        <v>D01S08</v>
      </c>
      <c r="B437" t="str">
        <f>Réponses_Indicateurs!B437</f>
        <v>CIV</v>
      </c>
      <c r="C437" t="str">
        <f>A437&amp;"|"&amp;B437</f>
        <v>D01S08|CIV</v>
      </c>
      <c r="D437">
        <f>IF(COUNTIF($C$2:C437,C437)=1,1,0)</f>
        <v>1</v>
      </c>
    </row>
    <row r="438" spans="1:4" x14ac:dyDescent="0.2">
      <c r="A438" t="str">
        <f>Réponses_Indicateurs!D438</f>
        <v>D02S11</v>
      </c>
      <c r="B438" t="str">
        <f>Réponses_Indicateurs!B438</f>
        <v>CIV</v>
      </c>
      <c r="C438" t="str">
        <f>A438&amp;"|"&amp;B438</f>
        <v>D02S11|CIV</v>
      </c>
      <c r="D438">
        <f>IF(COUNTIF($C$2:C438,C438)=1,1,0)</f>
        <v>0</v>
      </c>
    </row>
    <row r="439" spans="1:4" x14ac:dyDescent="0.2">
      <c r="A439" t="str">
        <f>Réponses_Indicateurs!D439</f>
        <v>D02S17</v>
      </c>
      <c r="B439" t="str">
        <f>Réponses_Indicateurs!B439</f>
        <v>CIV</v>
      </c>
      <c r="C439" t="str">
        <f>A439&amp;"|"&amp;B439</f>
        <v>D02S17|CIV</v>
      </c>
      <c r="D439">
        <f>IF(COUNTIF($C$2:C439,C439)=1,1,0)</f>
        <v>1</v>
      </c>
    </row>
    <row r="440" spans="1:4" x14ac:dyDescent="0.2">
      <c r="A440" t="str">
        <f>Réponses_Indicateurs!D440</f>
        <v>D02S14</v>
      </c>
      <c r="B440" t="str">
        <f>Réponses_Indicateurs!B440</f>
        <v>CIV</v>
      </c>
      <c r="C440" t="str">
        <f>A440&amp;"|"&amp;B440</f>
        <v>D02S14|CIV</v>
      </c>
      <c r="D440">
        <f>IF(COUNTIF($C$2:C440,C440)=1,1,0)</f>
        <v>1</v>
      </c>
    </row>
    <row r="441" spans="1:4" x14ac:dyDescent="0.2">
      <c r="A441" t="str">
        <f>Réponses_Indicateurs!D441</f>
        <v>D07S52</v>
      </c>
      <c r="B441" t="str">
        <f>Réponses_Indicateurs!B441</f>
        <v>CIV</v>
      </c>
      <c r="C441" t="str">
        <f>A441&amp;"|"&amp;B441</f>
        <v>D07S52|CIV</v>
      </c>
      <c r="D441">
        <f>IF(COUNTIF($C$2:C441,C441)=1,1,0)</f>
        <v>1</v>
      </c>
    </row>
    <row r="442" spans="1:4" x14ac:dyDescent="0.2">
      <c r="A442" t="str">
        <f>Réponses_Indicateurs!D442</f>
        <v>D06S43</v>
      </c>
      <c r="B442" t="str">
        <f>Réponses_Indicateurs!B442</f>
        <v>CIV</v>
      </c>
      <c r="C442" t="str">
        <f>A442&amp;"|"&amp;B442</f>
        <v>D06S43|CIV</v>
      </c>
      <c r="D442">
        <f>IF(COUNTIF($C$2:C442,C442)=1,1,0)</f>
        <v>1</v>
      </c>
    </row>
    <row r="443" spans="1:4" x14ac:dyDescent="0.2">
      <c r="A443" t="str">
        <f>Réponses_Indicateurs!D443</f>
        <v>D06S46</v>
      </c>
      <c r="B443" t="str">
        <f>Réponses_Indicateurs!B443</f>
        <v>CIV</v>
      </c>
      <c r="C443" t="str">
        <f>A443&amp;"|"&amp;B443</f>
        <v>D06S46|CIV</v>
      </c>
      <c r="D443">
        <f>IF(COUNTIF($C$2:C443,C443)=1,1,0)</f>
        <v>1</v>
      </c>
    </row>
    <row r="444" spans="1:4" x14ac:dyDescent="0.2">
      <c r="A444" t="str">
        <f>Réponses_Indicateurs!D444</f>
        <v>D12S78</v>
      </c>
      <c r="B444" t="str">
        <f>Réponses_Indicateurs!B444</f>
        <v>CIV</v>
      </c>
      <c r="C444" t="str">
        <f>A444&amp;"|"&amp;B444</f>
        <v>D12S78|CIV</v>
      </c>
      <c r="D444">
        <f>IF(COUNTIF($C$2:C444,C444)=1,1,0)</f>
        <v>0</v>
      </c>
    </row>
    <row r="445" spans="1:4" x14ac:dyDescent="0.2">
      <c r="A445" t="str">
        <f>Réponses_Indicateurs!D445</f>
        <v>D12S77</v>
      </c>
      <c r="B445" t="str">
        <f>Réponses_Indicateurs!B445</f>
        <v>CIV</v>
      </c>
      <c r="C445" t="str">
        <f>A445&amp;"|"&amp;B445</f>
        <v>D12S77|CIV</v>
      </c>
      <c r="D445">
        <f>IF(COUNTIF($C$2:C445,C445)=1,1,0)</f>
        <v>1</v>
      </c>
    </row>
    <row r="446" spans="1:4" x14ac:dyDescent="0.2">
      <c r="A446" t="str">
        <f>Réponses_Indicateurs!D446</f>
        <v>D10S67</v>
      </c>
      <c r="B446" t="str">
        <f>Réponses_Indicateurs!B446</f>
        <v>GIN</v>
      </c>
      <c r="C446" t="str">
        <f>A446&amp;"|"&amp;B446</f>
        <v>D10S67|GIN</v>
      </c>
      <c r="D446">
        <f>IF(COUNTIF($C$2:C446,C446)=1,1,0)</f>
        <v>1</v>
      </c>
    </row>
    <row r="447" spans="1:4" x14ac:dyDescent="0.2">
      <c r="A447" t="str">
        <f>Réponses_Indicateurs!D447</f>
        <v>D10S68</v>
      </c>
      <c r="B447" t="str">
        <f>Réponses_Indicateurs!B447</f>
        <v>GIN</v>
      </c>
      <c r="C447" t="str">
        <f>A447&amp;"|"&amp;B447</f>
        <v>D10S68|GIN</v>
      </c>
      <c r="D447">
        <f>IF(COUNTIF($C$2:C447,C447)=1,1,0)</f>
        <v>1</v>
      </c>
    </row>
    <row r="448" spans="1:4" x14ac:dyDescent="0.2">
      <c r="A448" t="str">
        <f>Réponses_Indicateurs!D448</f>
        <v>D04S29</v>
      </c>
      <c r="B448" t="str">
        <f>Réponses_Indicateurs!B448</f>
        <v>GIN</v>
      </c>
      <c r="C448" t="str">
        <f>A448&amp;"|"&amp;B448</f>
        <v>D04S29|GIN</v>
      </c>
      <c r="D448">
        <f>IF(COUNTIF($C$2:C448,C448)=1,1,0)</f>
        <v>1</v>
      </c>
    </row>
    <row r="449" spans="1:4" x14ac:dyDescent="0.2">
      <c r="A449" t="str">
        <f>Réponses_Indicateurs!D449</f>
        <v>D04S31</v>
      </c>
      <c r="B449" t="str">
        <f>Réponses_Indicateurs!B449</f>
        <v>GIN</v>
      </c>
      <c r="C449" t="str">
        <f>A449&amp;"|"&amp;B449</f>
        <v>D04S31|GIN</v>
      </c>
      <c r="D449">
        <f>IF(COUNTIF($C$2:C449,C449)=1,1,0)</f>
        <v>1</v>
      </c>
    </row>
    <row r="450" spans="1:4" x14ac:dyDescent="0.2">
      <c r="A450" t="str">
        <f>Réponses_Indicateurs!D450</f>
        <v>D02S12</v>
      </c>
      <c r="B450" t="str">
        <f>Réponses_Indicateurs!B450</f>
        <v>GIN</v>
      </c>
      <c r="C450" t="str">
        <f>A450&amp;"|"&amp;B450</f>
        <v>D02S12|GIN</v>
      </c>
      <c r="D450">
        <f>IF(COUNTIF($C$2:C450,C450)=1,1,0)</f>
        <v>1</v>
      </c>
    </row>
    <row r="451" spans="1:4" x14ac:dyDescent="0.2">
      <c r="A451" t="str">
        <f>Réponses_Indicateurs!D451</f>
        <v>D02S11</v>
      </c>
      <c r="B451" t="str">
        <f>Réponses_Indicateurs!B451</f>
        <v>GIN</v>
      </c>
      <c r="C451" t="str">
        <f>A451&amp;"|"&amp;B451</f>
        <v>D02S11|GIN</v>
      </c>
      <c r="D451">
        <f>IF(COUNTIF($C$2:C451,C451)=1,1,0)</f>
        <v>1</v>
      </c>
    </row>
    <row r="452" spans="1:4" x14ac:dyDescent="0.2">
      <c r="A452" t="str">
        <f>Réponses_Indicateurs!D452</f>
        <v>D09S64</v>
      </c>
      <c r="B452" t="str">
        <f>Réponses_Indicateurs!B452</f>
        <v>GIN</v>
      </c>
      <c r="C452" t="str">
        <f>A452&amp;"|"&amp;B452</f>
        <v>D09S64|GIN</v>
      </c>
      <c r="D452">
        <f>IF(COUNTIF($C$2:C452,C452)=1,1,0)</f>
        <v>1</v>
      </c>
    </row>
    <row r="453" spans="1:4" x14ac:dyDescent="0.2">
      <c r="A453" t="str">
        <f>Réponses_Indicateurs!D453</f>
        <v>D12S77</v>
      </c>
      <c r="B453" t="str">
        <f>Réponses_Indicateurs!B453</f>
        <v>GIN</v>
      </c>
      <c r="C453" t="str">
        <f>A453&amp;"|"&amp;B453</f>
        <v>D12S77|GIN</v>
      </c>
      <c r="D453">
        <f>IF(COUNTIF($C$2:C453,C453)=1,1,0)</f>
        <v>1</v>
      </c>
    </row>
    <row r="454" spans="1:4" x14ac:dyDescent="0.2">
      <c r="A454" t="str">
        <f>Réponses_Indicateurs!D454</f>
        <v>D12S77</v>
      </c>
      <c r="B454" t="str">
        <f>Réponses_Indicateurs!B454</f>
        <v>MOZ</v>
      </c>
      <c r="C454" t="str">
        <f>A454&amp;"|"&amp;B454</f>
        <v>D12S77|MOZ</v>
      </c>
      <c r="D454">
        <f>IF(COUNTIF($C$2:C454,C454)=1,1,0)</f>
        <v>1</v>
      </c>
    </row>
    <row r="455" spans="1:4" x14ac:dyDescent="0.2">
      <c r="A455" t="str">
        <f>Réponses_Indicateurs!D455</f>
        <v>D04S33</v>
      </c>
      <c r="B455" t="str">
        <f>Réponses_Indicateurs!B455</f>
        <v>MOZ</v>
      </c>
      <c r="C455" t="str">
        <f>A455&amp;"|"&amp;B455</f>
        <v>D04S33|MOZ</v>
      </c>
      <c r="D455">
        <f>IF(COUNTIF($C$2:C455,C455)=1,1,0)</f>
        <v>1</v>
      </c>
    </row>
    <row r="456" spans="1:4" x14ac:dyDescent="0.2">
      <c r="A456" t="str">
        <f>Réponses_Indicateurs!D456</f>
        <v>D07S50</v>
      </c>
      <c r="B456" t="str">
        <f>Réponses_Indicateurs!B456</f>
        <v>MOZ</v>
      </c>
      <c r="C456" t="str">
        <f>A456&amp;"|"&amp;B456</f>
        <v>D07S50|MOZ</v>
      </c>
      <c r="D456">
        <f>IF(COUNTIF($C$2:C456,C456)=1,1,0)</f>
        <v>1</v>
      </c>
    </row>
    <row r="457" spans="1:4" x14ac:dyDescent="0.2">
      <c r="A457" t="str">
        <f>Réponses_Indicateurs!D457</f>
        <v>D07S52</v>
      </c>
      <c r="B457" t="str">
        <f>Réponses_Indicateurs!B457</f>
        <v>MOZ</v>
      </c>
      <c r="C457" t="str">
        <f>A457&amp;"|"&amp;B457</f>
        <v>D07S52|MOZ</v>
      </c>
      <c r="D457">
        <f>IF(COUNTIF($C$2:C457,C457)=1,1,0)</f>
        <v>1</v>
      </c>
    </row>
    <row r="458" spans="1:4" x14ac:dyDescent="0.2">
      <c r="A458" t="str">
        <f>Réponses_Indicateurs!D458</f>
        <v>D03S21</v>
      </c>
      <c r="B458" t="str">
        <f>Réponses_Indicateurs!B458</f>
        <v>MOZ</v>
      </c>
      <c r="C458" t="str">
        <f>A458&amp;"|"&amp;B458</f>
        <v>D03S21|MOZ</v>
      </c>
      <c r="D458">
        <f>IF(COUNTIF($C$2:C458,C458)=1,1,0)</f>
        <v>1</v>
      </c>
    </row>
    <row r="459" spans="1:4" x14ac:dyDescent="0.2">
      <c r="A459" t="str">
        <f>Réponses_Indicateurs!D459</f>
        <v>D03S20</v>
      </c>
      <c r="B459" t="str">
        <f>Réponses_Indicateurs!B459</f>
        <v>MOZ</v>
      </c>
      <c r="C459" t="str">
        <f>A459&amp;"|"&amp;B459</f>
        <v>D03S20|MOZ</v>
      </c>
      <c r="D459">
        <f>IF(COUNTIF($C$2:C459,C459)=1,1,0)</f>
        <v>1</v>
      </c>
    </row>
    <row r="460" spans="1:4" x14ac:dyDescent="0.2">
      <c r="A460" t="str">
        <f>Réponses_Indicateurs!D460</f>
        <v>D01S04</v>
      </c>
      <c r="B460" t="str">
        <f>Réponses_Indicateurs!B460</f>
        <v>MOZ</v>
      </c>
      <c r="C460" t="str">
        <f>A460&amp;"|"&amp;B460</f>
        <v>D01S04|MOZ</v>
      </c>
      <c r="D460">
        <f>IF(COUNTIF($C$2:C460,C460)=1,1,0)</f>
        <v>1</v>
      </c>
    </row>
    <row r="461" spans="1:4" x14ac:dyDescent="0.2">
      <c r="A461" t="str">
        <f>Réponses_Indicateurs!D461</f>
        <v>D06S43</v>
      </c>
      <c r="B461" t="str">
        <f>Réponses_Indicateurs!B461</f>
        <v>NGA</v>
      </c>
      <c r="C461" t="str">
        <f>A461&amp;"|"&amp;B461</f>
        <v>D06S43|NGA</v>
      </c>
      <c r="D461">
        <f>IF(COUNTIF($C$2:C461,C461)=1,1,0)</f>
        <v>1</v>
      </c>
    </row>
    <row r="462" spans="1:4" x14ac:dyDescent="0.2">
      <c r="A462" t="str">
        <f>Réponses_Indicateurs!D462</f>
        <v>D03S26</v>
      </c>
      <c r="B462" t="str">
        <f>Réponses_Indicateurs!B462</f>
        <v>NGA</v>
      </c>
      <c r="C462" t="str">
        <f>A462&amp;"|"&amp;B462</f>
        <v>D03S26|NGA</v>
      </c>
      <c r="D462">
        <f>IF(COUNTIF($C$2:C462,C462)=1,1,0)</f>
        <v>1</v>
      </c>
    </row>
    <row r="463" spans="1:4" x14ac:dyDescent="0.2">
      <c r="A463" t="str">
        <f>Réponses_Indicateurs!D463</f>
        <v>D03S19</v>
      </c>
      <c r="B463" t="str">
        <f>Réponses_Indicateurs!B463</f>
        <v>NGA</v>
      </c>
      <c r="C463" t="str">
        <f>A463&amp;"|"&amp;B463</f>
        <v>D03S19|NGA</v>
      </c>
      <c r="D463">
        <f>IF(COUNTIF($C$2:C463,C463)=1,1,0)</f>
        <v>1</v>
      </c>
    </row>
    <row r="464" spans="1:4" x14ac:dyDescent="0.2">
      <c r="A464" t="str">
        <f>Réponses_Indicateurs!D464</f>
        <v>D11S73</v>
      </c>
      <c r="B464" t="str">
        <f>Réponses_Indicateurs!B464</f>
        <v>NGA</v>
      </c>
      <c r="C464" t="str">
        <f>A464&amp;"|"&amp;B464</f>
        <v>D11S73|NGA</v>
      </c>
      <c r="D464">
        <f>IF(COUNTIF($C$2:C464,C464)=1,1,0)</f>
        <v>1</v>
      </c>
    </row>
    <row r="465" spans="1:4" x14ac:dyDescent="0.2">
      <c r="A465" t="str">
        <f>Réponses_Indicateurs!D465</f>
        <v>D11S72</v>
      </c>
      <c r="B465" t="str">
        <f>Réponses_Indicateurs!B465</f>
        <v>NGA</v>
      </c>
      <c r="C465" t="str">
        <f>A465&amp;"|"&amp;B465</f>
        <v>D11S72|NGA</v>
      </c>
      <c r="D465">
        <f>IF(COUNTIF($C$2:C465,C465)=1,1,0)</f>
        <v>1</v>
      </c>
    </row>
    <row r="466" spans="1:4" x14ac:dyDescent="0.2">
      <c r="A466" t="str">
        <f>Réponses_Indicateurs!D466</f>
        <v>D02S13</v>
      </c>
      <c r="B466" t="str">
        <f>Réponses_Indicateurs!B466</f>
        <v>NGA</v>
      </c>
      <c r="C466" t="str">
        <f>A466&amp;"|"&amp;B466</f>
        <v>D02S13|NGA</v>
      </c>
      <c r="D466">
        <f>IF(COUNTIF($C$2:C466,C466)=1,1,0)</f>
        <v>1</v>
      </c>
    </row>
    <row r="467" spans="1:4" x14ac:dyDescent="0.2">
      <c r="A467" t="str">
        <f>Réponses_Indicateurs!D467</f>
        <v>D02S15</v>
      </c>
      <c r="B467" t="str">
        <f>Réponses_Indicateurs!B467</f>
        <v>NGA</v>
      </c>
      <c r="C467" t="str">
        <f>A467&amp;"|"&amp;B467</f>
        <v>D02S15|NGA</v>
      </c>
      <c r="D467">
        <f>IF(COUNTIF($C$2:C467,C467)=1,1,0)</f>
        <v>1</v>
      </c>
    </row>
    <row r="468" spans="1:4" x14ac:dyDescent="0.2">
      <c r="A468" t="str">
        <f>Réponses_Indicateurs!D468</f>
        <v>D12S76</v>
      </c>
      <c r="B468" t="str">
        <f>Réponses_Indicateurs!B468</f>
        <v>NGA</v>
      </c>
      <c r="C468" t="str">
        <f>A468&amp;"|"&amp;B468</f>
        <v>D12S76|NGA</v>
      </c>
      <c r="D468">
        <f>IF(COUNTIF($C$2:C468,C468)=1,1,0)</f>
        <v>1</v>
      </c>
    </row>
    <row r="469" spans="1:4" x14ac:dyDescent="0.2">
      <c r="A469" t="str">
        <f>Réponses_Indicateurs!D469</f>
        <v>D12S79</v>
      </c>
      <c r="B469" t="str">
        <f>Réponses_Indicateurs!B469</f>
        <v>NGA</v>
      </c>
      <c r="C469" t="str">
        <f>A469&amp;"|"&amp;B469</f>
        <v>D12S79|NGA</v>
      </c>
      <c r="D469">
        <f>IF(COUNTIF($C$2:C469,C469)=1,1,0)</f>
        <v>1</v>
      </c>
    </row>
    <row r="470" spans="1:4" x14ac:dyDescent="0.2">
      <c r="A470" t="str">
        <f>Réponses_Indicateurs!D470</f>
        <v>D12S77</v>
      </c>
      <c r="B470" t="str">
        <f>Réponses_Indicateurs!B470</f>
        <v>NGA</v>
      </c>
      <c r="C470" t="str">
        <f>A470&amp;"|"&amp;B470</f>
        <v>D12S77|NGA</v>
      </c>
      <c r="D470">
        <f>IF(COUNTIF($C$2:C470,C470)=1,1,0)</f>
        <v>1</v>
      </c>
    </row>
    <row r="471" spans="1:4" x14ac:dyDescent="0.2">
      <c r="A471" t="str">
        <f>Réponses_Indicateurs!D471</f>
        <v>D08S57</v>
      </c>
      <c r="B471" t="str">
        <f>Réponses_Indicateurs!B471</f>
        <v>MLI</v>
      </c>
      <c r="C471" t="str">
        <f>A471&amp;"|"&amp;B471</f>
        <v>D08S57|MLI</v>
      </c>
      <c r="D471">
        <f>IF(COUNTIF($C$2:C471,C471)=1,1,0)</f>
        <v>0</v>
      </c>
    </row>
    <row r="472" spans="1:4" x14ac:dyDescent="0.2">
      <c r="A472" t="str">
        <f>Réponses_Indicateurs!D472</f>
        <v>D08S60</v>
      </c>
      <c r="B472" t="str">
        <f>Réponses_Indicateurs!B472</f>
        <v>MLI</v>
      </c>
      <c r="C472" t="str">
        <f>A472&amp;"|"&amp;B472</f>
        <v>D08S60|MLI</v>
      </c>
      <c r="D472">
        <f>IF(COUNTIF($C$2:C472,C472)=1,1,0)</f>
        <v>0</v>
      </c>
    </row>
    <row r="473" spans="1:4" x14ac:dyDescent="0.2">
      <c r="A473" t="str">
        <f>Réponses_Indicateurs!D473</f>
        <v>D12S78</v>
      </c>
      <c r="B473" t="str">
        <f>Réponses_Indicateurs!B473</f>
        <v>MLI</v>
      </c>
      <c r="C473" t="str">
        <f>A473&amp;"|"&amp;B473</f>
        <v>D12S78|MLI</v>
      </c>
      <c r="D473">
        <f>IF(COUNTIF($C$2:C473,C473)=1,1,0)</f>
        <v>1</v>
      </c>
    </row>
    <row r="474" spans="1:4" x14ac:dyDescent="0.2">
      <c r="A474" t="str">
        <f>Réponses_Indicateurs!D474</f>
        <v>D12S79</v>
      </c>
      <c r="B474" t="str">
        <f>Réponses_Indicateurs!B474</f>
        <v>MLI</v>
      </c>
      <c r="C474" t="str">
        <f>A474&amp;"|"&amp;B474</f>
        <v>D12S79|MLI</v>
      </c>
      <c r="D474">
        <f>IF(COUNTIF($C$2:C474,C474)=1,1,0)</f>
        <v>1</v>
      </c>
    </row>
    <row r="475" spans="1:4" x14ac:dyDescent="0.2">
      <c r="A475" t="str">
        <f>Réponses_Indicateurs!D475</f>
        <v>D06S44</v>
      </c>
      <c r="B475" t="str">
        <f>Réponses_Indicateurs!B475</f>
        <v>MLI</v>
      </c>
      <c r="C475" t="str">
        <f>A475&amp;"|"&amp;B475</f>
        <v>D06S44|MLI</v>
      </c>
      <c r="D475">
        <f>IF(COUNTIF($C$2:C475,C475)=1,1,0)</f>
        <v>0</v>
      </c>
    </row>
    <row r="476" spans="1:4" x14ac:dyDescent="0.2">
      <c r="A476" t="str">
        <f>Réponses_Indicateurs!D476</f>
        <v>D06S42</v>
      </c>
      <c r="B476" t="str">
        <f>Réponses_Indicateurs!B476</f>
        <v>MLI</v>
      </c>
      <c r="C476" t="str">
        <f>A476&amp;"|"&amp;B476</f>
        <v>D06S42|MLI</v>
      </c>
      <c r="D476">
        <f>IF(COUNTIF($C$2:C476,C476)=1,1,0)</f>
        <v>1</v>
      </c>
    </row>
    <row r="477" spans="1:4" x14ac:dyDescent="0.2">
      <c r="A477" t="str">
        <f>Réponses_Indicateurs!D477</f>
        <v>D03S22</v>
      </c>
      <c r="B477" t="str">
        <f>Réponses_Indicateurs!B477</f>
        <v>MLI</v>
      </c>
      <c r="C477" t="str">
        <f>A477&amp;"|"&amp;B477</f>
        <v>D03S22|MLI</v>
      </c>
      <c r="D477">
        <f>IF(COUNTIF($C$2:C477,C477)=1,1,0)</f>
        <v>0</v>
      </c>
    </row>
    <row r="478" spans="1:4" x14ac:dyDescent="0.2">
      <c r="A478" t="str">
        <f>Réponses_Indicateurs!D478</f>
        <v>D03S21</v>
      </c>
      <c r="B478" t="str">
        <f>Réponses_Indicateurs!B478</f>
        <v>MLI</v>
      </c>
      <c r="C478" t="str">
        <f>A478&amp;"|"&amp;B478</f>
        <v>D03S21|MLI</v>
      </c>
      <c r="D478">
        <f>IF(COUNTIF($C$2:C478,C478)=1,1,0)</f>
        <v>1</v>
      </c>
    </row>
    <row r="479" spans="1:4" x14ac:dyDescent="0.2">
      <c r="A479" t="str">
        <f>Réponses_Indicateurs!D479</f>
        <v>D10S69</v>
      </c>
      <c r="B479" t="str">
        <f>Réponses_Indicateurs!B479</f>
        <v>MLI</v>
      </c>
      <c r="C479" t="str">
        <f>A479&amp;"|"&amp;B479</f>
        <v>D10S69|MLI</v>
      </c>
      <c r="D479">
        <f>IF(COUNTIF($C$2:C479,C479)=1,1,0)</f>
        <v>1</v>
      </c>
    </row>
    <row r="480" spans="1:4" x14ac:dyDescent="0.2">
      <c r="A480" t="str">
        <f>Réponses_Indicateurs!D480</f>
        <v>D10S66</v>
      </c>
      <c r="B480" t="str">
        <f>Réponses_Indicateurs!B480</f>
        <v>MLI</v>
      </c>
      <c r="C480" t="str">
        <f>A480&amp;"|"&amp;B480</f>
        <v>D10S66|MLI</v>
      </c>
      <c r="D480">
        <f>IF(COUNTIF($C$2:C480,C480)=1,1,0)</f>
        <v>1</v>
      </c>
    </row>
    <row r="481" spans="1:4" x14ac:dyDescent="0.2">
      <c r="A481" t="str">
        <f>Réponses_Indicateurs!D481</f>
        <v>D05S38</v>
      </c>
      <c r="B481" t="str">
        <f>Réponses_Indicateurs!B481</f>
        <v>BFA</v>
      </c>
      <c r="C481" t="str">
        <f>A481&amp;"|"&amp;B481</f>
        <v>D05S38|BFA</v>
      </c>
      <c r="D481">
        <f>IF(COUNTIF($C$2:C481,C481)=1,1,0)</f>
        <v>1</v>
      </c>
    </row>
    <row r="482" spans="1:4" x14ac:dyDescent="0.2">
      <c r="A482" t="str">
        <f>Réponses_Indicateurs!D482</f>
        <v>D05S36</v>
      </c>
      <c r="B482" t="str">
        <f>Réponses_Indicateurs!B482</f>
        <v>BFA</v>
      </c>
      <c r="C482" t="str">
        <f>A482&amp;"|"&amp;B482</f>
        <v>D05S36|BFA</v>
      </c>
      <c r="D482">
        <f>IF(COUNTIF($C$2:C482,C482)=1,1,0)</f>
        <v>1</v>
      </c>
    </row>
    <row r="483" spans="1:4" x14ac:dyDescent="0.2">
      <c r="A483" t="str">
        <f>Réponses_Indicateurs!D483</f>
        <v>D03S21</v>
      </c>
      <c r="B483" t="str">
        <f>Réponses_Indicateurs!B483</f>
        <v>BFA</v>
      </c>
      <c r="C483" t="str">
        <f>A483&amp;"|"&amp;B483</f>
        <v>D03S21|BFA</v>
      </c>
      <c r="D483">
        <f>IF(COUNTIF($C$2:C483,C483)=1,1,0)</f>
        <v>1</v>
      </c>
    </row>
    <row r="484" spans="1:4" x14ac:dyDescent="0.2">
      <c r="A484" t="str">
        <f>Réponses_Indicateurs!D484</f>
        <v>D03S24</v>
      </c>
      <c r="B484" t="str">
        <f>Réponses_Indicateurs!B484</f>
        <v>BFA</v>
      </c>
      <c r="C484" t="str">
        <f>A484&amp;"|"&amp;B484</f>
        <v>D03S24|BFA</v>
      </c>
      <c r="D484">
        <f>IF(COUNTIF($C$2:C484,C484)=1,1,0)</f>
        <v>1</v>
      </c>
    </row>
    <row r="485" spans="1:4" x14ac:dyDescent="0.2">
      <c r="A485" t="str">
        <f>Réponses_Indicateurs!D485</f>
        <v>D09S63</v>
      </c>
      <c r="B485" t="str">
        <f>Réponses_Indicateurs!B485</f>
        <v>BFA</v>
      </c>
      <c r="C485" t="str">
        <f>A485&amp;"|"&amp;B485</f>
        <v>D09S63|BFA</v>
      </c>
      <c r="D485">
        <f>IF(COUNTIF($C$2:C485,C485)=1,1,0)</f>
        <v>1</v>
      </c>
    </row>
    <row r="486" spans="1:4" x14ac:dyDescent="0.2">
      <c r="A486" t="str">
        <f>Réponses_Indicateurs!D486</f>
        <v>D09S65</v>
      </c>
      <c r="B486" t="str">
        <f>Réponses_Indicateurs!B486</f>
        <v>BFA</v>
      </c>
      <c r="C486" t="str">
        <f>A486&amp;"|"&amp;B486</f>
        <v>D09S65|BFA</v>
      </c>
      <c r="D486">
        <f>IF(COUNTIF($C$2:C486,C486)=1,1,0)</f>
        <v>1</v>
      </c>
    </row>
    <row r="487" spans="1:4" x14ac:dyDescent="0.2">
      <c r="A487" t="str">
        <f>Réponses_Indicateurs!D487</f>
        <v>D09S62</v>
      </c>
      <c r="B487" t="str">
        <f>Réponses_Indicateurs!B487</f>
        <v>BFA</v>
      </c>
      <c r="C487" t="str">
        <f>A487&amp;"|"&amp;B487</f>
        <v>D09S62|BFA</v>
      </c>
      <c r="D487">
        <f>IF(COUNTIF($C$2:C487,C487)=1,1,0)</f>
        <v>1</v>
      </c>
    </row>
    <row r="488" spans="1:4" x14ac:dyDescent="0.2">
      <c r="A488" t="str">
        <f>Réponses_Indicateurs!D488</f>
        <v>D12S76</v>
      </c>
      <c r="B488" t="str">
        <f>Réponses_Indicateurs!B488</f>
        <v>BFA</v>
      </c>
      <c r="C488" t="str">
        <f>A488&amp;"|"&amp;B488</f>
        <v>D12S76|BFA</v>
      </c>
      <c r="D488">
        <f>IF(COUNTIF($C$2:C488,C488)=1,1,0)</f>
        <v>1</v>
      </c>
    </row>
    <row r="489" spans="1:4" x14ac:dyDescent="0.2">
      <c r="A489" t="str">
        <f>Réponses_Indicateurs!D489</f>
        <v>D02S17</v>
      </c>
      <c r="B489" t="str">
        <f>Réponses_Indicateurs!B489</f>
        <v>BFA</v>
      </c>
      <c r="C489" t="str">
        <f>A489&amp;"|"&amp;B489</f>
        <v>D02S17|BFA</v>
      </c>
      <c r="D489">
        <f>IF(COUNTIF($C$2:C489,C489)=1,1,0)</f>
        <v>1</v>
      </c>
    </row>
    <row r="490" spans="1:4" x14ac:dyDescent="0.2">
      <c r="A490" t="str">
        <f>Réponses_Indicateurs!D490</f>
        <v>D02S15</v>
      </c>
      <c r="B490" t="str">
        <f>Réponses_Indicateurs!B490</f>
        <v>BFA</v>
      </c>
      <c r="C490" t="str">
        <f>A490&amp;"|"&amp;B490</f>
        <v>D02S15|BFA</v>
      </c>
      <c r="D490">
        <f>IF(COUNTIF($C$2:C490,C490)=1,1,0)</f>
        <v>1</v>
      </c>
    </row>
    <row r="491" spans="1:4" x14ac:dyDescent="0.2">
      <c r="A491" t="str">
        <f>Réponses_Indicateurs!D491</f>
        <v>D11S71</v>
      </c>
      <c r="B491" t="str">
        <f>Réponses_Indicateurs!B491</f>
        <v>RWA</v>
      </c>
      <c r="C491" t="str">
        <f>A491&amp;"|"&amp;B491</f>
        <v>D11S71|RWA</v>
      </c>
      <c r="D491">
        <f>IF(COUNTIF($C$2:C491,C491)=1,1,0)</f>
        <v>1</v>
      </c>
    </row>
    <row r="492" spans="1:4" x14ac:dyDescent="0.2">
      <c r="A492" t="str">
        <f>Réponses_Indicateurs!D492</f>
        <v>D08S59</v>
      </c>
      <c r="B492" t="str">
        <f>Réponses_Indicateurs!B492</f>
        <v>RWA</v>
      </c>
      <c r="C492" t="str">
        <f>A492&amp;"|"&amp;B492</f>
        <v>D08S59|RWA</v>
      </c>
      <c r="D492">
        <f>IF(COUNTIF($C$2:C492,C492)=1,1,0)</f>
        <v>1</v>
      </c>
    </row>
    <row r="493" spans="1:4" x14ac:dyDescent="0.2">
      <c r="A493" t="str">
        <f>Réponses_Indicateurs!D493</f>
        <v>D08S57</v>
      </c>
      <c r="B493" t="str">
        <f>Réponses_Indicateurs!B493</f>
        <v>RWA</v>
      </c>
      <c r="C493" t="str">
        <f>A493&amp;"|"&amp;B493</f>
        <v>D08S57|RWA</v>
      </c>
      <c r="D493">
        <f>IF(COUNTIF($C$2:C493,C493)=1,1,0)</f>
        <v>0</v>
      </c>
    </row>
    <row r="494" spans="1:4" x14ac:dyDescent="0.2">
      <c r="A494" t="str">
        <f>Réponses_Indicateurs!D494</f>
        <v>D08S55</v>
      </c>
      <c r="B494" t="str">
        <f>Réponses_Indicateurs!B494</f>
        <v>RWA</v>
      </c>
      <c r="C494" t="str">
        <f>A494&amp;"|"&amp;B494</f>
        <v>D08S55|RWA</v>
      </c>
      <c r="D494">
        <f>IF(COUNTIF($C$2:C494,C494)=1,1,0)</f>
        <v>0</v>
      </c>
    </row>
    <row r="495" spans="1:4" x14ac:dyDescent="0.2">
      <c r="A495" t="str">
        <f>Réponses_Indicateurs!D495</f>
        <v>D12S76</v>
      </c>
      <c r="B495" t="str">
        <f>Réponses_Indicateurs!B495</f>
        <v>RWA</v>
      </c>
      <c r="C495" t="str">
        <f>A495&amp;"|"&amp;B495</f>
        <v>D12S76|RWA</v>
      </c>
      <c r="D495">
        <f>IF(COUNTIF($C$2:C495,C495)=1,1,0)</f>
        <v>1</v>
      </c>
    </row>
    <row r="496" spans="1:4" x14ac:dyDescent="0.2">
      <c r="A496" t="str">
        <f>Réponses_Indicateurs!D496</f>
        <v>D02S11</v>
      </c>
      <c r="B496" t="str">
        <f>Réponses_Indicateurs!B496</f>
        <v>RWA</v>
      </c>
      <c r="C496" t="str">
        <f>A496&amp;"|"&amp;B496</f>
        <v>D02S11|RWA</v>
      </c>
      <c r="D496">
        <f>IF(COUNTIF($C$2:C496,C496)=1,1,0)</f>
        <v>1</v>
      </c>
    </row>
    <row r="497" spans="1:4" x14ac:dyDescent="0.2">
      <c r="A497" t="str">
        <f>Réponses_Indicateurs!D497</f>
        <v>D02S14</v>
      </c>
      <c r="B497" t="str">
        <f>Réponses_Indicateurs!B497</f>
        <v>RWA</v>
      </c>
      <c r="C497" t="str">
        <f>A497&amp;"|"&amp;B497</f>
        <v>D02S14|RWA</v>
      </c>
      <c r="D497">
        <f>IF(COUNTIF($C$2:C497,C497)=1,1,0)</f>
        <v>1</v>
      </c>
    </row>
    <row r="498" spans="1:4" x14ac:dyDescent="0.2">
      <c r="A498" t="str">
        <f>Réponses_Indicateurs!D498</f>
        <v>D02S13</v>
      </c>
      <c r="B498" t="str">
        <f>Réponses_Indicateurs!B498</f>
        <v>RWA</v>
      </c>
      <c r="C498" t="str">
        <f>A498&amp;"|"&amp;B498</f>
        <v>D02S13|RWA</v>
      </c>
      <c r="D498">
        <f>IF(COUNTIF($C$2:C498,C498)=1,1,0)</f>
        <v>1</v>
      </c>
    </row>
    <row r="499" spans="1:4" x14ac:dyDescent="0.2">
      <c r="A499" t="str">
        <f>Réponses_Indicateurs!D499</f>
        <v>D06S45</v>
      </c>
      <c r="B499" t="str">
        <f>Réponses_Indicateurs!B499</f>
        <v>RWA</v>
      </c>
      <c r="C499" t="str">
        <f>A499&amp;"|"&amp;B499</f>
        <v>D06S45|RWA</v>
      </c>
      <c r="D499">
        <f>IF(COUNTIF($C$2:C499,C499)=1,1,0)</f>
        <v>1</v>
      </c>
    </row>
    <row r="500" spans="1:4" x14ac:dyDescent="0.2">
      <c r="A500" t="str">
        <f>Réponses_Indicateurs!D500</f>
        <v>D06S48</v>
      </c>
      <c r="B500" t="str">
        <f>Réponses_Indicateurs!B500</f>
        <v>RWA</v>
      </c>
      <c r="C500" t="str">
        <f>A500&amp;"|"&amp;B500</f>
        <v>D06S48|RWA</v>
      </c>
      <c r="D500">
        <f>IF(COUNTIF($C$2:C500,C500)=1,1,0)</f>
        <v>1</v>
      </c>
    </row>
    <row r="501" spans="1:4" x14ac:dyDescent="0.2">
      <c r="A501" t="str">
        <f>Réponses_Indicateurs!D501</f>
        <v>D06S48</v>
      </c>
      <c r="B501" t="str">
        <f>Réponses_Indicateurs!B501</f>
        <v>KEN</v>
      </c>
      <c r="C501" t="str">
        <f>A501&amp;"|"&amp;B501</f>
        <v>D06S48|KEN</v>
      </c>
      <c r="D501">
        <f>IF(COUNTIF($C$2:C501,C501)=1,1,0)</f>
        <v>1</v>
      </c>
    </row>
    <row r="502" spans="1:4" x14ac:dyDescent="0.2">
      <c r="A502" t="str">
        <f>Réponses_Indicateurs!D502</f>
        <v>D06S45</v>
      </c>
      <c r="B502" t="str">
        <f>Réponses_Indicateurs!B502</f>
        <v>KEN</v>
      </c>
      <c r="C502" t="str">
        <f>A502&amp;"|"&amp;B502</f>
        <v>D06S45|KEN</v>
      </c>
      <c r="D502">
        <f>IF(COUNTIF($C$2:C502,C502)=1,1,0)</f>
        <v>1</v>
      </c>
    </row>
    <row r="503" spans="1:4" x14ac:dyDescent="0.2">
      <c r="A503" t="str">
        <f>Réponses_Indicateurs!D503</f>
        <v>D06S43</v>
      </c>
      <c r="B503" t="str">
        <f>Réponses_Indicateurs!B503</f>
        <v>KEN</v>
      </c>
      <c r="C503" t="str">
        <f>A503&amp;"|"&amp;B503</f>
        <v>D06S43|KEN</v>
      </c>
      <c r="D503">
        <f>IF(COUNTIF($C$2:C503,C503)=1,1,0)</f>
        <v>1</v>
      </c>
    </row>
    <row r="504" spans="1:4" x14ac:dyDescent="0.2">
      <c r="A504" t="str">
        <f>Réponses_Indicateurs!D504</f>
        <v>D08S58</v>
      </c>
      <c r="B504" t="str">
        <f>Réponses_Indicateurs!B504</f>
        <v>KEN</v>
      </c>
      <c r="C504" t="str">
        <f>A504&amp;"|"&amp;B504</f>
        <v>D08S58|KEN</v>
      </c>
      <c r="D504">
        <f>IF(COUNTIF($C$2:C504,C504)=1,1,0)</f>
        <v>1</v>
      </c>
    </row>
    <row r="505" spans="1:4" x14ac:dyDescent="0.2">
      <c r="A505" t="str">
        <f>Réponses_Indicateurs!D505</f>
        <v>D08S60</v>
      </c>
      <c r="B505" t="str">
        <f>Réponses_Indicateurs!B505</f>
        <v>KEN</v>
      </c>
      <c r="C505" t="str">
        <f>A505&amp;"|"&amp;B505</f>
        <v>D08S60|KEN</v>
      </c>
      <c r="D505">
        <f>IF(COUNTIF($C$2:C505,C505)=1,1,0)</f>
        <v>1</v>
      </c>
    </row>
    <row r="506" spans="1:4" x14ac:dyDescent="0.2">
      <c r="A506" t="str">
        <f>Réponses_Indicateurs!D506</f>
        <v>D03S22</v>
      </c>
      <c r="B506" t="str">
        <f>Réponses_Indicateurs!B506</f>
        <v>KEN</v>
      </c>
      <c r="C506" t="str">
        <f>A506&amp;"|"&amp;B506</f>
        <v>D03S22|KEN</v>
      </c>
      <c r="D506">
        <f>IF(COUNTIF($C$2:C506,C506)=1,1,0)</f>
        <v>0</v>
      </c>
    </row>
    <row r="507" spans="1:4" x14ac:dyDescent="0.2">
      <c r="A507" t="str">
        <f>Réponses_Indicateurs!D507</f>
        <v>D12S80</v>
      </c>
      <c r="B507" t="str">
        <f>Réponses_Indicateurs!B507</f>
        <v>KEN</v>
      </c>
      <c r="C507" t="str">
        <f>A507&amp;"|"&amp;B507</f>
        <v>D12S80|KEN</v>
      </c>
      <c r="D507">
        <f>IF(COUNTIF($C$2:C507,C507)=1,1,0)</f>
        <v>1</v>
      </c>
    </row>
    <row r="508" spans="1:4" x14ac:dyDescent="0.2">
      <c r="A508" t="str">
        <f>Réponses_Indicateurs!D508</f>
        <v>D12S77</v>
      </c>
      <c r="B508" t="str">
        <f>Réponses_Indicateurs!B508</f>
        <v>KEN</v>
      </c>
      <c r="C508" t="str">
        <f>A508&amp;"|"&amp;B508</f>
        <v>D12S77|KEN</v>
      </c>
      <c r="D508">
        <f>IF(COUNTIF($C$2:C508,C508)=1,1,0)</f>
        <v>1</v>
      </c>
    </row>
    <row r="509" spans="1:4" x14ac:dyDescent="0.2">
      <c r="A509" t="str">
        <f>Réponses_Indicateurs!D509</f>
        <v>D04S27</v>
      </c>
      <c r="B509" t="str">
        <f>Réponses_Indicateurs!B509</f>
        <v>KEN</v>
      </c>
      <c r="C509" t="str">
        <f>A509&amp;"|"&amp;B509</f>
        <v>D04S27|KEN</v>
      </c>
      <c r="D509">
        <f>IF(COUNTIF($C$2:C509,C509)=1,1,0)</f>
        <v>1</v>
      </c>
    </row>
    <row r="510" spans="1:4" x14ac:dyDescent="0.2">
      <c r="A510" t="str">
        <f>Réponses_Indicateurs!D510</f>
        <v>D10S67</v>
      </c>
      <c r="B510" t="str">
        <f>Réponses_Indicateurs!B510</f>
        <v>NGA</v>
      </c>
      <c r="C510" t="str">
        <f>A510&amp;"|"&amp;B510</f>
        <v>D10S67|NGA</v>
      </c>
      <c r="D510">
        <f>IF(COUNTIF($C$2:C510,C510)=1,1,0)</f>
        <v>1</v>
      </c>
    </row>
    <row r="511" spans="1:4" x14ac:dyDescent="0.2">
      <c r="A511" t="str">
        <f>Réponses_Indicateurs!D511</f>
        <v>D10S66</v>
      </c>
      <c r="B511" t="str">
        <f>Réponses_Indicateurs!B511</f>
        <v>NGA</v>
      </c>
      <c r="C511" t="str">
        <f>A511&amp;"|"&amp;B511</f>
        <v>D10S66|NGA</v>
      </c>
      <c r="D511">
        <f>IF(COUNTIF($C$2:C511,C511)=1,1,0)</f>
        <v>1</v>
      </c>
    </row>
    <row r="512" spans="1:4" x14ac:dyDescent="0.2">
      <c r="A512" t="str">
        <f>Réponses_Indicateurs!D512</f>
        <v>D07S52</v>
      </c>
      <c r="B512" t="str">
        <f>Réponses_Indicateurs!B512</f>
        <v>NGA</v>
      </c>
      <c r="C512" t="str">
        <f>A512&amp;"|"&amp;B512</f>
        <v>D07S52|NGA</v>
      </c>
      <c r="D512">
        <f>IF(COUNTIF($C$2:C512,C512)=1,1,0)</f>
        <v>0</v>
      </c>
    </row>
    <row r="513" spans="1:4" x14ac:dyDescent="0.2">
      <c r="A513" t="str">
        <f>Réponses_Indicateurs!D513</f>
        <v>D07S51</v>
      </c>
      <c r="B513" t="str">
        <f>Réponses_Indicateurs!B513</f>
        <v>NGA</v>
      </c>
      <c r="C513" t="str">
        <f>A513&amp;"|"&amp;B513</f>
        <v>D07S51|NGA</v>
      </c>
      <c r="D513">
        <f>IF(COUNTIF($C$2:C513,C513)=1,1,0)</f>
        <v>1</v>
      </c>
    </row>
    <row r="514" spans="1:4" x14ac:dyDescent="0.2">
      <c r="A514" t="str">
        <f>Réponses_Indicateurs!D514</f>
        <v>D03S19</v>
      </c>
      <c r="B514" t="str">
        <f>Réponses_Indicateurs!B514</f>
        <v>NGA</v>
      </c>
      <c r="C514" t="str">
        <f>A514&amp;"|"&amp;B514</f>
        <v>D03S19|NGA</v>
      </c>
      <c r="D514">
        <f>IF(COUNTIF($C$2:C514,C514)=1,1,0)</f>
        <v>0</v>
      </c>
    </row>
    <row r="515" spans="1:4" x14ac:dyDescent="0.2">
      <c r="A515" t="str">
        <f>Réponses_Indicateurs!D515</f>
        <v>D04S27</v>
      </c>
      <c r="B515" t="str">
        <f>Réponses_Indicateurs!B515</f>
        <v>NGA</v>
      </c>
      <c r="C515" t="str">
        <f>A515&amp;"|"&amp;B515</f>
        <v>D04S27|NGA</v>
      </c>
      <c r="D515">
        <f>IF(COUNTIF($C$2:C515,C515)=1,1,0)</f>
        <v>1</v>
      </c>
    </row>
    <row r="516" spans="1:4" x14ac:dyDescent="0.2">
      <c r="A516" t="str">
        <f>Réponses_Indicateurs!D516</f>
        <v>D04S28</v>
      </c>
      <c r="B516" t="str">
        <f>Réponses_Indicateurs!B516</f>
        <v>NGA</v>
      </c>
      <c r="C516" t="str">
        <f>A516&amp;"|"&amp;B516</f>
        <v>D04S28|NGA</v>
      </c>
      <c r="D516">
        <f>IF(COUNTIF($C$2:C516,C516)=1,1,0)</f>
        <v>1</v>
      </c>
    </row>
    <row r="517" spans="1:4" x14ac:dyDescent="0.2">
      <c r="A517" t="str">
        <f>Réponses_Indicateurs!D517</f>
        <v>D04S32</v>
      </c>
      <c r="B517" t="str">
        <f>Réponses_Indicateurs!B517</f>
        <v>NGA</v>
      </c>
      <c r="C517" t="str">
        <f>A517&amp;"|"&amp;B517</f>
        <v>D04S32|NGA</v>
      </c>
      <c r="D517">
        <f>IF(COUNTIF($C$2:C517,C517)=1,1,0)</f>
        <v>1</v>
      </c>
    </row>
    <row r="518" spans="1:4" x14ac:dyDescent="0.2">
      <c r="A518" t="str">
        <f>Réponses_Indicateurs!D518</f>
        <v>D08S55</v>
      </c>
      <c r="B518" t="str">
        <f>Réponses_Indicateurs!B518</f>
        <v>NGA</v>
      </c>
      <c r="C518" t="str">
        <f>A518&amp;"|"&amp;B518</f>
        <v>D08S55|NGA</v>
      </c>
      <c r="D518">
        <f>IF(COUNTIF($C$2:C518,C518)=1,1,0)</f>
        <v>0</v>
      </c>
    </row>
    <row r="519" spans="1:4" x14ac:dyDescent="0.2">
      <c r="A519" t="str">
        <f>Réponses_Indicateurs!D519</f>
        <v>D08S58</v>
      </c>
      <c r="B519" t="str">
        <f>Réponses_Indicateurs!B519</f>
        <v>NGA</v>
      </c>
      <c r="C519" t="str">
        <f>A519&amp;"|"&amp;B519</f>
        <v>D08S58|NGA</v>
      </c>
      <c r="D519">
        <f>IF(COUNTIF($C$2:C519,C519)=1,1,0)</f>
        <v>0</v>
      </c>
    </row>
    <row r="520" spans="1:4" x14ac:dyDescent="0.2">
      <c r="A520" t="str">
        <f>Réponses_Indicateurs!D520</f>
        <v>D04S29</v>
      </c>
      <c r="B520" t="str">
        <f>Réponses_Indicateurs!B520</f>
        <v>GMB</v>
      </c>
      <c r="C520" t="str">
        <f>A520&amp;"|"&amp;B520</f>
        <v>D04S29|GMB</v>
      </c>
      <c r="D520">
        <f>IF(COUNTIF($C$2:C520,C520)=1,1,0)</f>
        <v>1</v>
      </c>
    </row>
    <row r="521" spans="1:4" x14ac:dyDescent="0.2">
      <c r="A521" t="str">
        <f>Réponses_Indicateurs!D521</f>
        <v>D04S30</v>
      </c>
      <c r="B521" t="str">
        <f>Réponses_Indicateurs!B521</f>
        <v>GMB</v>
      </c>
      <c r="C521" t="str">
        <f>A521&amp;"|"&amp;B521</f>
        <v>D04S30|GMB</v>
      </c>
      <c r="D521">
        <f>IF(COUNTIF($C$2:C521,C521)=1,1,0)</f>
        <v>1</v>
      </c>
    </row>
    <row r="522" spans="1:4" x14ac:dyDescent="0.2">
      <c r="A522" t="str">
        <f>Réponses_Indicateurs!D522</f>
        <v>D08S58</v>
      </c>
      <c r="B522" t="str">
        <f>Réponses_Indicateurs!B522</f>
        <v>GMB</v>
      </c>
      <c r="C522" t="str">
        <f>A522&amp;"|"&amp;B522</f>
        <v>D08S58|GMB</v>
      </c>
      <c r="D522">
        <f>IF(COUNTIF($C$2:C522,C522)=1,1,0)</f>
        <v>1</v>
      </c>
    </row>
    <row r="523" spans="1:4" x14ac:dyDescent="0.2">
      <c r="A523" t="str">
        <f>Réponses_Indicateurs!D523</f>
        <v>D08S56</v>
      </c>
      <c r="B523" t="str">
        <f>Réponses_Indicateurs!B523</f>
        <v>GMB</v>
      </c>
      <c r="C523" t="str">
        <f>A523&amp;"|"&amp;B523</f>
        <v>D08S56|GMB</v>
      </c>
      <c r="D523">
        <f>IF(COUNTIF($C$2:C523,C523)=1,1,0)</f>
        <v>1</v>
      </c>
    </row>
    <row r="524" spans="1:4" x14ac:dyDescent="0.2">
      <c r="A524" t="str">
        <f>Réponses_Indicateurs!D524</f>
        <v>D08S55</v>
      </c>
      <c r="B524" t="str">
        <f>Réponses_Indicateurs!B524</f>
        <v>GMB</v>
      </c>
      <c r="C524" t="str">
        <f>A524&amp;"|"&amp;B524</f>
        <v>D08S55|GMB</v>
      </c>
      <c r="D524">
        <f>IF(COUNTIF($C$2:C524,C524)=1,1,0)</f>
        <v>1</v>
      </c>
    </row>
    <row r="525" spans="1:4" x14ac:dyDescent="0.2">
      <c r="A525" t="str">
        <f>Réponses_Indicateurs!D525</f>
        <v>D05S41</v>
      </c>
      <c r="B525" t="str">
        <f>Réponses_Indicateurs!B525</f>
        <v>GMB</v>
      </c>
      <c r="C525" t="str">
        <f>A525&amp;"|"&amp;B525</f>
        <v>D05S41|GMB</v>
      </c>
      <c r="D525">
        <f>IF(COUNTIF($C$2:C525,C525)=1,1,0)</f>
        <v>1</v>
      </c>
    </row>
    <row r="526" spans="1:4" x14ac:dyDescent="0.2">
      <c r="A526" t="str">
        <f>Réponses_Indicateurs!D526</f>
        <v>D05S40</v>
      </c>
      <c r="B526" t="str">
        <f>Réponses_Indicateurs!B526</f>
        <v>GMB</v>
      </c>
      <c r="C526" t="str">
        <f>A526&amp;"|"&amp;B526</f>
        <v>D05S40|GMB</v>
      </c>
      <c r="D526">
        <f>IF(COUNTIF($C$2:C526,C526)=1,1,0)</f>
        <v>1</v>
      </c>
    </row>
    <row r="527" spans="1:4" x14ac:dyDescent="0.2">
      <c r="A527" t="str">
        <f>Réponses_Indicateurs!D527</f>
        <v>D01S06</v>
      </c>
      <c r="B527" t="str">
        <f>Réponses_Indicateurs!B527</f>
        <v>GMB</v>
      </c>
      <c r="C527" t="str">
        <f>A527&amp;"|"&amp;B527</f>
        <v>D01S06|GMB</v>
      </c>
      <c r="D527">
        <f>IF(COUNTIF($C$2:C527,C527)=1,1,0)</f>
        <v>1</v>
      </c>
    </row>
    <row r="528" spans="1:4" x14ac:dyDescent="0.2">
      <c r="A528" t="str">
        <f>Réponses_Indicateurs!D528</f>
        <v>D01S01</v>
      </c>
      <c r="B528" t="str">
        <f>Réponses_Indicateurs!B528</f>
        <v>GMB</v>
      </c>
      <c r="C528" t="str">
        <f>A528&amp;"|"&amp;B528</f>
        <v>D01S01|GMB</v>
      </c>
      <c r="D528">
        <f>IF(COUNTIF($C$2:C528,C528)=1,1,0)</f>
        <v>1</v>
      </c>
    </row>
    <row r="529" spans="1:4" x14ac:dyDescent="0.2">
      <c r="A529" t="str">
        <f>Réponses_Indicateurs!D529</f>
        <v>D01S05</v>
      </c>
      <c r="B529" t="str">
        <f>Réponses_Indicateurs!B529</f>
        <v>GMB</v>
      </c>
      <c r="C529" t="str">
        <f>A529&amp;"|"&amp;B529</f>
        <v>D01S05|GMB</v>
      </c>
      <c r="D529">
        <f>IF(COUNTIF($C$2:C529,C529)=1,1,0)</f>
        <v>1</v>
      </c>
    </row>
    <row r="530" spans="1:4" x14ac:dyDescent="0.2">
      <c r="A530" t="str">
        <f>Réponses_Indicateurs!D530</f>
        <v>D07S52</v>
      </c>
      <c r="B530" t="str">
        <f>Réponses_Indicateurs!B530</f>
        <v>GMB</v>
      </c>
      <c r="C530" t="str">
        <f>A530&amp;"|"&amp;B530</f>
        <v>D07S52|GMB</v>
      </c>
      <c r="D530">
        <f>IF(COUNTIF($C$2:C530,C530)=1,1,0)</f>
        <v>1</v>
      </c>
    </row>
    <row r="531" spans="1:4" x14ac:dyDescent="0.2">
      <c r="A531" t="str">
        <f>Réponses_Indicateurs!D531</f>
        <v>D07S50</v>
      </c>
      <c r="B531" t="str">
        <f>Réponses_Indicateurs!B531</f>
        <v>GMB</v>
      </c>
      <c r="C531" t="str">
        <f>A531&amp;"|"&amp;B531</f>
        <v>D07S50|GMB</v>
      </c>
      <c r="D531">
        <f>IF(COUNTIF($C$2:C531,C531)=1,1,0)</f>
        <v>1</v>
      </c>
    </row>
    <row r="532" spans="1:4" x14ac:dyDescent="0.2">
      <c r="A532" t="str">
        <f>Réponses_Indicateurs!D532</f>
        <v>D10S68</v>
      </c>
      <c r="B532" t="str">
        <f>Réponses_Indicateurs!B532</f>
        <v>TCD</v>
      </c>
      <c r="C532" t="str">
        <f>A532&amp;"|"&amp;B532</f>
        <v>D10S68|TCD</v>
      </c>
      <c r="D532">
        <f>IF(COUNTIF($C$2:C532,C532)=1,1,0)</f>
        <v>1</v>
      </c>
    </row>
    <row r="533" spans="1:4" x14ac:dyDescent="0.2">
      <c r="A533" t="str">
        <f>Réponses_Indicateurs!D533</f>
        <v>D02S11</v>
      </c>
      <c r="B533" t="str">
        <f>Réponses_Indicateurs!B533</f>
        <v>TCD</v>
      </c>
      <c r="C533" t="str">
        <f>A533&amp;"|"&amp;B533</f>
        <v>D02S11|TCD</v>
      </c>
      <c r="D533">
        <f>IF(COUNTIF($C$2:C533,C533)=1,1,0)</f>
        <v>1</v>
      </c>
    </row>
    <row r="534" spans="1:4" x14ac:dyDescent="0.2">
      <c r="A534" t="str">
        <f>Réponses_Indicateurs!D534</f>
        <v>D02S13</v>
      </c>
      <c r="B534" t="str">
        <f>Réponses_Indicateurs!B534</f>
        <v>TCD</v>
      </c>
      <c r="C534" t="str">
        <f>A534&amp;"|"&amp;B534</f>
        <v>D02S13|TCD</v>
      </c>
      <c r="D534">
        <f>IF(COUNTIF($C$2:C534,C534)=1,1,0)</f>
        <v>1</v>
      </c>
    </row>
    <row r="535" spans="1:4" x14ac:dyDescent="0.2">
      <c r="A535" t="str">
        <f>Réponses_Indicateurs!D535</f>
        <v>D07S54</v>
      </c>
      <c r="B535" t="str">
        <f>Réponses_Indicateurs!B535</f>
        <v>TCD</v>
      </c>
      <c r="C535" t="str">
        <f>A535&amp;"|"&amp;B535</f>
        <v>D07S54|TCD</v>
      </c>
      <c r="D535">
        <f>IF(COUNTIF($C$2:C535,C535)=1,1,0)</f>
        <v>1</v>
      </c>
    </row>
    <row r="536" spans="1:4" x14ac:dyDescent="0.2">
      <c r="A536" t="str">
        <f>Réponses_Indicateurs!D536</f>
        <v>D07S52</v>
      </c>
      <c r="B536" t="str">
        <f>Réponses_Indicateurs!B536</f>
        <v>TCD</v>
      </c>
      <c r="C536" t="str">
        <f>A536&amp;"|"&amp;B536</f>
        <v>D07S52|TCD</v>
      </c>
      <c r="D536">
        <f>IF(COUNTIF($C$2:C536,C536)=1,1,0)</f>
        <v>1</v>
      </c>
    </row>
    <row r="537" spans="1:4" x14ac:dyDescent="0.2">
      <c r="A537" t="str">
        <f>Réponses_Indicateurs!D537</f>
        <v>D06S47</v>
      </c>
      <c r="B537" t="str">
        <f>Réponses_Indicateurs!B537</f>
        <v>TCD</v>
      </c>
      <c r="C537" t="str">
        <f>A537&amp;"|"&amp;B537</f>
        <v>D06S47|TCD</v>
      </c>
      <c r="D537">
        <f>IF(COUNTIF($C$2:C537,C537)=1,1,0)</f>
        <v>1</v>
      </c>
    </row>
    <row r="538" spans="1:4" x14ac:dyDescent="0.2">
      <c r="A538" t="str">
        <f>Réponses_Indicateurs!D538</f>
        <v>D06S45</v>
      </c>
      <c r="B538" t="str">
        <f>Réponses_Indicateurs!B538</f>
        <v>TCD</v>
      </c>
      <c r="C538" t="str">
        <f>A538&amp;"|"&amp;B538</f>
        <v>D06S45|TCD</v>
      </c>
      <c r="D538">
        <f>IF(COUNTIF($C$2:C538,C538)=1,1,0)</f>
        <v>1</v>
      </c>
    </row>
    <row r="539" spans="1:4" x14ac:dyDescent="0.2">
      <c r="A539" t="str">
        <f>Réponses_Indicateurs!D539</f>
        <v>D06S43</v>
      </c>
      <c r="B539" t="str">
        <f>Réponses_Indicateurs!B539</f>
        <v>TCD</v>
      </c>
      <c r="C539" t="str">
        <f>A539&amp;"|"&amp;B539</f>
        <v>D06S43|TCD</v>
      </c>
      <c r="D539">
        <f>IF(COUNTIF($C$2:C539,C539)=1,1,0)</f>
        <v>1</v>
      </c>
    </row>
    <row r="540" spans="1:4" x14ac:dyDescent="0.2">
      <c r="A540" t="str">
        <f>Réponses_Indicateurs!D540</f>
        <v>D12S79</v>
      </c>
      <c r="B540" t="str">
        <f>Réponses_Indicateurs!B540</f>
        <v>TCD</v>
      </c>
      <c r="C540" t="str">
        <f>A540&amp;"|"&amp;B540</f>
        <v>D12S79|TCD</v>
      </c>
      <c r="D540">
        <f>IF(COUNTIF($C$2:C540,C540)=1,1,0)</f>
        <v>1</v>
      </c>
    </row>
    <row r="541" spans="1:4" x14ac:dyDescent="0.2">
      <c r="A541" t="str">
        <f>Réponses_Indicateurs!D541</f>
        <v>D07S54</v>
      </c>
      <c r="B541" t="str">
        <f>Réponses_Indicateurs!B541</f>
        <v>MLI</v>
      </c>
      <c r="C541" t="str">
        <f>A541&amp;"|"&amp;B541</f>
        <v>D07S54|MLI</v>
      </c>
      <c r="D541">
        <f>IF(COUNTIF($C$2:C541,C541)=1,1,0)</f>
        <v>1</v>
      </c>
    </row>
    <row r="542" spans="1:4" x14ac:dyDescent="0.2">
      <c r="A542" t="str">
        <f>Réponses_Indicateurs!D542</f>
        <v>D07S51</v>
      </c>
      <c r="B542" t="str">
        <f>Réponses_Indicateurs!B542</f>
        <v>MLI</v>
      </c>
      <c r="C542" t="str">
        <f>A542&amp;"|"&amp;B542</f>
        <v>D07S51|MLI</v>
      </c>
      <c r="D542">
        <f>IF(COUNTIF($C$2:C542,C542)=1,1,0)</f>
        <v>1</v>
      </c>
    </row>
    <row r="543" spans="1:4" x14ac:dyDescent="0.2">
      <c r="A543" t="str">
        <f>Réponses_Indicateurs!D543</f>
        <v>D07S53</v>
      </c>
      <c r="B543" t="str">
        <f>Réponses_Indicateurs!B543</f>
        <v>MLI</v>
      </c>
      <c r="C543" t="str">
        <f>A543&amp;"|"&amp;B543</f>
        <v>D07S53|MLI</v>
      </c>
      <c r="D543">
        <f>IF(COUNTIF($C$2:C543,C543)=1,1,0)</f>
        <v>0</v>
      </c>
    </row>
    <row r="544" spans="1:4" x14ac:dyDescent="0.2">
      <c r="A544" t="str">
        <f>Réponses_Indicateurs!D544</f>
        <v>D04S31</v>
      </c>
      <c r="B544" t="str">
        <f>Réponses_Indicateurs!B544</f>
        <v>MLI</v>
      </c>
      <c r="C544" t="str">
        <f>A544&amp;"|"&amp;B544</f>
        <v>D04S31|MLI</v>
      </c>
      <c r="D544">
        <f>IF(COUNTIF($C$2:C544,C544)=1,1,0)</f>
        <v>1</v>
      </c>
    </row>
    <row r="545" spans="1:4" x14ac:dyDescent="0.2">
      <c r="A545" t="str">
        <f>Réponses_Indicateurs!D545</f>
        <v>D08S59</v>
      </c>
      <c r="B545" t="str">
        <f>Réponses_Indicateurs!B545</f>
        <v>MLI</v>
      </c>
      <c r="C545" t="str">
        <f>A545&amp;"|"&amp;B545</f>
        <v>D08S59|MLI</v>
      </c>
      <c r="D545">
        <f>IF(COUNTIF($C$2:C545,C545)=1,1,0)</f>
        <v>1</v>
      </c>
    </row>
    <row r="546" spans="1:4" x14ac:dyDescent="0.2">
      <c r="A546" t="str">
        <f>Réponses_Indicateurs!D546</f>
        <v>D09S64</v>
      </c>
      <c r="B546" t="str">
        <f>Réponses_Indicateurs!B546</f>
        <v>MLI</v>
      </c>
      <c r="C546" t="str">
        <f>A546&amp;"|"&amp;B546</f>
        <v>D09S64|MLI</v>
      </c>
      <c r="D546">
        <f>IF(COUNTIF($C$2:C546,C546)=1,1,0)</f>
        <v>1</v>
      </c>
    </row>
    <row r="547" spans="1:4" x14ac:dyDescent="0.2">
      <c r="A547" t="str">
        <f>Réponses_Indicateurs!D547</f>
        <v>D09S62</v>
      </c>
      <c r="B547" t="str">
        <f>Réponses_Indicateurs!B547</f>
        <v>MLI</v>
      </c>
      <c r="C547" t="str">
        <f>A547&amp;"|"&amp;B547</f>
        <v>D09S62|MLI</v>
      </c>
      <c r="D547">
        <f>IF(COUNTIF($C$2:C547,C547)=1,1,0)</f>
        <v>1</v>
      </c>
    </row>
    <row r="548" spans="1:4" x14ac:dyDescent="0.2">
      <c r="A548" t="str">
        <f>Réponses_Indicateurs!D548</f>
        <v>D03S20</v>
      </c>
      <c r="B548" t="str">
        <f>Réponses_Indicateurs!B548</f>
        <v>MLI</v>
      </c>
      <c r="C548" t="str">
        <f>A548&amp;"|"&amp;B548</f>
        <v>D03S20|MLI</v>
      </c>
      <c r="D548">
        <f>IF(COUNTIF($C$2:C548,C548)=1,1,0)</f>
        <v>1</v>
      </c>
    </row>
    <row r="549" spans="1:4" x14ac:dyDescent="0.2">
      <c r="A549" t="str">
        <f>Réponses_Indicateurs!D549</f>
        <v>D03S22</v>
      </c>
      <c r="B549" t="str">
        <f>Réponses_Indicateurs!B549</f>
        <v>MLI</v>
      </c>
      <c r="C549" t="str">
        <f>A549&amp;"|"&amp;B549</f>
        <v>D03S22|MLI</v>
      </c>
      <c r="D549">
        <f>IF(COUNTIF($C$2:C549,C549)=1,1,0)</f>
        <v>0</v>
      </c>
    </row>
    <row r="550" spans="1:4" x14ac:dyDescent="0.2">
      <c r="A550" t="str">
        <f>Réponses_Indicateurs!D550</f>
        <v>D03S21</v>
      </c>
      <c r="B550" t="str">
        <f>Réponses_Indicateurs!B550</f>
        <v>MLI</v>
      </c>
      <c r="C550" t="str">
        <f>A550&amp;"|"&amp;B550</f>
        <v>D03S21|MLI</v>
      </c>
      <c r="D550">
        <f>IF(COUNTIF($C$2:C550,C550)=1,1,0)</f>
        <v>0</v>
      </c>
    </row>
    <row r="551" spans="1:4" x14ac:dyDescent="0.2">
      <c r="A551" t="str">
        <f>Réponses_Indicateurs!D551</f>
        <v>D04S30</v>
      </c>
      <c r="B551" t="str">
        <f>Réponses_Indicateurs!B551</f>
        <v>UGA</v>
      </c>
      <c r="C551" t="str">
        <f>A551&amp;"|"&amp;B551</f>
        <v>D04S30|UGA</v>
      </c>
      <c r="D551">
        <f>IF(COUNTIF($C$2:C551,C551)=1,1,0)</f>
        <v>1</v>
      </c>
    </row>
    <row r="552" spans="1:4" x14ac:dyDescent="0.2">
      <c r="A552" t="str">
        <f>Réponses_Indicateurs!D552</f>
        <v>D04S33</v>
      </c>
      <c r="B552" t="str">
        <f>Réponses_Indicateurs!B552</f>
        <v>UGA</v>
      </c>
      <c r="C552" t="str">
        <f>A552&amp;"|"&amp;B552</f>
        <v>D04S33|UGA</v>
      </c>
      <c r="D552">
        <f>IF(COUNTIF($C$2:C552,C552)=1,1,0)</f>
        <v>1</v>
      </c>
    </row>
    <row r="553" spans="1:4" x14ac:dyDescent="0.2">
      <c r="A553" t="str">
        <f>Réponses_Indicateurs!D553</f>
        <v>D03S21</v>
      </c>
      <c r="B553" t="str">
        <f>Réponses_Indicateurs!B553</f>
        <v>UGA</v>
      </c>
      <c r="C553" t="str">
        <f>A553&amp;"|"&amp;B553</f>
        <v>D03S21|UGA</v>
      </c>
      <c r="D553">
        <f>IF(COUNTIF($C$2:C553,C553)=1,1,0)</f>
        <v>1</v>
      </c>
    </row>
    <row r="554" spans="1:4" x14ac:dyDescent="0.2">
      <c r="A554" t="str">
        <f>Réponses_Indicateurs!D554</f>
        <v>D03S25</v>
      </c>
      <c r="B554" t="str">
        <f>Réponses_Indicateurs!B554</f>
        <v>UGA</v>
      </c>
      <c r="C554" t="str">
        <f>A554&amp;"|"&amp;B554</f>
        <v>D03S25|UGA</v>
      </c>
      <c r="D554">
        <f>IF(COUNTIF($C$2:C554,C554)=1,1,0)</f>
        <v>1</v>
      </c>
    </row>
    <row r="555" spans="1:4" x14ac:dyDescent="0.2">
      <c r="A555" t="str">
        <f>Réponses_Indicateurs!D555</f>
        <v>D08S56</v>
      </c>
      <c r="B555" t="str">
        <f>Réponses_Indicateurs!B555</f>
        <v>UGA</v>
      </c>
      <c r="C555" t="str">
        <f>A555&amp;"|"&amp;B555</f>
        <v>D08S56|UGA</v>
      </c>
      <c r="D555">
        <f>IF(COUNTIF($C$2:C555,C555)=1,1,0)</f>
        <v>1</v>
      </c>
    </row>
    <row r="556" spans="1:4" x14ac:dyDescent="0.2">
      <c r="A556" t="str">
        <f>Réponses_Indicateurs!D556</f>
        <v>D12S80</v>
      </c>
      <c r="B556" t="str">
        <f>Réponses_Indicateurs!B556</f>
        <v>UGA</v>
      </c>
      <c r="C556" t="str">
        <f>A556&amp;"|"&amp;B556</f>
        <v>D12S80|UGA</v>
      </c>
      <c r="D556">
        <f>IF(COUNTIF($C$2:C556,C556)=1,1,0)</f>
        <v>1</v>
      </c>
    </row>
    <row r="557" spans="1:4" x14ac:dyDescent="0.2">
      <c r="A557" t="str">
        <f>Réponses_Indicateurs!D557</f>
        <v>D01S06</v>
      </c>
      <c r="B557" t="str">
        <f>Réponses_Indicateurs!B557</f>
        <v>UGA</v>
      </c>
      <c r="C557" t="str">
        <f>A557&amp;"|"&amp;B557</f>
        <v>D01S06|UGA</v>
      </c>
      <c r="D557">
        <f>IF(COUNTIF($C$2:C557,C557)=1,1,0)</f>
        <v>1</v>
      </c>
    </row>
    <row r="558" spans="1:4" x14ac:dyDescent="0.2">
      <c r="A558" t="str">
        <f>Réponses_Indicateurs!D558</f>
        <v>D05S39</v>
      </c>
      <c r="B558" t="str">
        <f>Réponses_Indicateurs!B558</f>
        <v>SEN</v>
      </c>
      <c r="C558" t="str">
        <f>A558&amp;"|"&amp;B558</f>
        <v>D05S39|SEN</v>
      </c>
      <c r="D558">
        <f>IF(COUNTIF($C$2:C558,C558)=1,1,0)</f>
        <v>1</v>
      </c>
    </row>
    <row r="559" spans="1:4" x14ac:dyDescent="0.2">
      <c r="A559" t="str">
        <f>Réponses_Indicateurs!D559</f>
        <v>D05S38</v>
      </c>
      <c r="B559" t="str">
        <f>Réponses_Indicateurs!B559</f>
        <v>SEN</v>
      </c>
      <c r="C559" t="str">
        <f>A559&amp;"|"&amp;B559</f>
        <v>D05S38|SEN</v>
      </c>
      <c r="D559">
        <f>IF(COUNTIF($C$2:C559,C559)=1,1,0)</f>
        <v>1</v>
      </c>
    </row>
    <row r="560" spans="1:4" x14ac:dyDescent="0.2">
      <c r="A560" t="str">
        <f>Réponses_Indicateurs!D560</f>
        <v>D04S29</v>
      </c>
      <c r="B560" t="str">
        <f>Réponses_Indicateurs!B560</f>
        <v>SEN</v>
      </c>
      <c r="C560" t="str">
        <f>A560&amp;"|"&amp;B560</f>
        <v>D04S29|SEN</v>
      </c>
      <c r="D560">
        <f>IF(COUNTIF($C$2:C560,C560)=1,1,0)</f>
        <v>1</v>
      </c>
    </row>
    <row r="561" spans="1:4" x14ac:dyDescent="0.2">
      <c r="A561" t="str">
        <f>Réponses_Indicateurs!D561</f>
        <v>D02S13</v>
      </c>
      <c r="B561" t="str">
        <f>Réponses_Indicateurs!B561</f>
        <v>SEN</v>
      </c>
      <c r="C561" t="str">
        <f>A561&amp;"|"&amp;B561</f>
        <v>D02S13|SEN</v>
      </c>
      <c r="D561">
        <f>IF(COUNTIF($C$2:C561,C561)=1,1,0)</f>
        <v>1</v>
      </c>
    </row>
    <row r="562" spans="1:4" x14ac:dyDescent="0.2">
      <c r="A562" t="str">
        <f>Réponses_Indicateurs!D562</f>
        <v>D02S11</v>
      </c>
      <c r="B562" t="str">
        <f>Réponses_Indicateurs!B562</f>
        <v>SEN</v>
      </c>
      <c r="C562" t="str">
        <f>A562&amp;"|"&amp;B562</f>
        <v>D02S11|SEN</v>
      </c>
      <c r="D562">
        <f>IF(COUNTIF($C$2:C562,C562)=1,1,0)</f>
        <v>0</v>
      </c>
    </row>
    <row r="563" spans="1:4" x14ac:dyDescent="0.2">
      <c r="A563" t="str">
        <f>Réponses_Indicateurs!D563</f>
        <v>D02S14</v>
      </c>
      <c r="B563" t="str">
        <f>Réponses_Indicateurs!B563</f>
        <v>SEN</v>
      </c>
      <c r="C563" t="str">
        <f>A563&amp;"|"&amp;B563</f>
        <v>D02S14|SEN</v>
      </c>
      <c r="D563">
        <f>IF(COUNTIF($C$2:C563,C563)=1,1,0)</f>
        <v>1</v>
      </c>
    </row>
    <row r="564" spans="1:4" x14ac:dyDescent="0.2">
      <c r="A564" t="str">
        <f>Réponses_Indicateurs!D564</f>
        <v>D07S51</v>
      </c>
      <c r="B564" t="str">
        <f>Réponses_Indicateurs!B564</f>
        <v>SEN</v>
      </c>
      <c r="C564" t="str">
        <f>A564&amp;"|"&amp;B564</f>
        <v>D07S51|SEN</v>
      </c>
      <c r="D564">
        <f>IF(COUNTIF($C$2:C564,C564)=1,1,0)</f>
        <v>1</v>
      </c>
    </row>
    <row r="565" spans="1:4" x14ac:dyDescent="0.2">
      <c r="A565" t="str">
        <f>Réponses_Indicateurs!D565</f>
        <v>D07S53</v>
      </c>
      <c r="B565" t="str">
        <f>Réponses_Indicateurs!B565</f>
        <v>SEN</v>
      </c>
      <c r="C565" t="str">
        <f>A565&amp;"|"&amp;B565</f>
        <v>D07S53|SEN</v>
      </c>
      <c r="D565">
        <f>IF(COUNTIF($C$2:C565,C565)=1,1,0)</f>
        <v>1</v>
      </c>
    </row>
    <row r="566" spans="1:4" x14ac:dyDescent="0.2">
      <c r="A566" t="str">
        <f>Réponses_Indicateurs!D566</f>
        <v>D07S54</v>
      </c>
      <c r="B566" t="str">
        <f>Réponses_Indicateurs!B566</f>
        <v>SEN</v>
      </c>
      <c r="C566" t="str">
        <f>A566&amp;"|"&amp;B566</f>
        <v>D07S54|SEN</v>
      </c>
      <c r="D566">
        <f>IF(COUNTIF($C$2:C566,C566)=1,1,0)</f>
        <v>0</v>
      </c>
    </row>
    <row r="567" spans="1:4" x14ac:dyDescent="0.2">
      <c r="A567" t="str">
        <f>Réponses_Indicateurs!D567</f>
        <v>D12S78</v>
      </c>
      <c r="B567" t="str">
        <f>Réponses_Indicateurs!B567</f>
        <v>SEN</v>
      </c>
      <c r="C567" t="str">
        <f>A567&amp;"|"&amp;B567</f>
        <v>D12S78|SEN</v>
      </c>
      <c r="D567">
        <f>IF(COUNTIF($C$2:C567,C567)=1,1,0)</f>
        <v>1</v>
      </c>
    </row>
    <row r="568" spans="1:4" x14ac:dyDescent="0.2">
      <c r="A568" t="str">
        <f>Réponses_Indicateurs!D568</f>
        <v>D12S79</v>
      </c>
      <c r="B568" t="str">
        <f>Réponses_Indicateurs!B568</f>
        <v>SEN</v>
      </c>
      <c r="C568" t="str">
        <f>A568&amp;"|"&amp;B568</f>
        <v>D12S79|SEN</v>
      </c>
      <c r="D568">
        <f>IF(COUNTIF($C$2:C568,C568)=1,1,0)</f>
        <v>1</v>
      </c>
    </row>
    <row r="569" spans="1:4" x14ac:dyDescent="0.2">
      <c r="A569" t="str">
        <f>Réponses_Indicateurs!D569</f>
        <v>D04S29</v>
      </c>
      <c r="B569" t="str">
        <f>Réponses_Indicateurs!B569</f>
        <v>EGY</v>
      </c>
      <c r="C569" t="str">
        <f>A569&amp;"|"&amp;B569</f>
        <v>D04S29|EGY</v>
      </c>
      <c r="D569">
        <f>IF(COUNTIF($C$2:C569,C569)=1,1,0)</f>
        <v>1</v>
      </c>
    </row>
    <row r="570" spans="1:4" x14ac:dyDescent="0.2">
      <c r="A570" t="str">
        <f>Réponses_Indicateurs!D570</f>
        <v>D04S32</v>
      </c>
      <c r="B570" t="str">
        <f>Réponses_Indicateurs!B570</f>
        <v>EGY</v>
      </c>
      <c r="C570" t="str">
        <f>A570&amp;"|"&amp;B570</f>
        <v>D04S32|EGY</v>
      </c>
      <c r="D570">
        <f>IF(COUNTIF($C$2:C570,C570)=1,1,0)</f>
        <v>1</v>
      </c>
    </row>
    <row r="571" spans="1:4" x14ac:dyDescent="0.2">
      <c r="A571" t="str">
        <f>Réponses_Indicateurs!D571</f>
        <v>D05S38</v>
      </c>
      <c r="B571" t="str">
        <f>Réponses_Indicateurs!B571</f>
        <v>EGY</v>
      </c>
      <c r="C571" t="str">
        <f>A571&amp;"|"&amp;B571</f>
        <v>D05S38|EGY</v>
      </c>
      <c r="D571">
        <f>IF(COUNTIF($C$2:C571,C571)=1,1,0)</f>
        <v>0</v>
      </c>
    </row>
    <row r="572" spans="1:4" x14ac:dyDescent="0.2">
      <c r="A572" t="str">
        <f>Réponses_Indicateurs!D572</f>
        <v>D05S37</v>
      </c>
      <c r="B572" t="str">
        <f>Réponses_Indicateurs!B572</f>
        <v>EGY</v>
      </c>
      <c r="C572" t="str">
        <f>A572&amp;"|"&amp;B572</f>
        <v>D05S37|EGY</v>
      </c>
      <c r="D572">
        <f>IF(COUNTIF($C$2:C572,C572)=1,1,0)</f>
        <v>0</v>
      </c>
    </row>
    <row r="573" spans="1:4" x14ac:dyDescent="0.2">
      <c r="A573" t="str">
        <f>Réponses_Indicateurs!D573</f>
        <v>D02S15</v>
      </c>
      <c r="B573" t="str">
        <f>Réponses_Indicateurs!B573</f>
        <v>EGY</v>
      </c>
      <c r="C573" t="str">
        <f>A573&amp;"|"&amp;B573</f>
        <v>D02S15|EGY</v>
      </c>
      <c r="D573">
        <f>IF(COUNTIF($C$2:C573,C573)=1,1,0)</f>
        <v>0</v>
      </c>
    </row>
    <row r="574" spans="1:4" x14ac:dyDescent="0.2">
      <c r="A574" t="str">
        <f>Réponses_Indicateurs!D574</f>
        <v>D02S14</v>
      </c>
      <c r="B574" t="str">
        <f>Réponses_Indicateurs!B574</f>
        <v>EGY</v>
      </c>
      <c r="C574" t="str">
        <f>A574&amp;"|"&amp;B574</f>
        <v>D02S14|EGY</v>
      </c>
      <c r="D574">
        <f>IF(COUNTIF($C$2:C574,C574)=1,1,0)</f>
        <v>0</v>
      </c>
    </row>
    <row r="575" spans="1:4" x14ac:dyDescent="0.2">
      <c r="A575" t="str">
        <f>Réponses_Indicateurs!D575</f>
        <v>D03S22</v>
      </c>
      <c r="B575" t="str">
        <f>Réponses_Indicateurs!B575</f>
        <v>EGY</v>
      </c>
      <c r="C575" t="str">
        <f>A575&amp;"|"&amp;B575</f>
        <v>D03S22|EGY</v>
      </c>
      <c r="D575">
        <f>IF(COUNTIF($C$2:C575,C575)=1,1,0)</f>
        <v>1</v>
      </c>
    </row>
    <row r="576" spans="1:4" x14ac:dyDescent="0.2">
      <c r="A576" t="str">
        <f>Réponses_Indicateurs!D576</f>
        <v>D03S21</v>
      </c>
      <c r="B576" t="str">
        <f>Réponses_Indicateurs!B576</f>
        <v>EGY</v>
      </c>
      <c r="C576" t="str">
        <f>A576&amp;"|"&amp;B576</f>
        <v>D03S21|EGY</v>
      </c>
      <c r="D576">
        <f>IF(COUNTIF($C$2:C576,C576)=1,1,0)</f>
        <v>0</v>
      </c>
    </row>
    <row r="577" spans="1:4" x14ac:dyDescent="0.2">
      <c r="A577" t="str">
        <f>Réponses_Indicateurs!D577</f>
        <v>D03S23</v>
      </c>
      <c r="B577" t="str">
        <f>Réponses_Indicateurs!B577</f>
        <v>EGY</v>
      </c>
      <c r="C577" t="str">
        <f>A577&amp;"|"&amp;B577</f>
        <v>D03S23|EGY</v>
      </c>
      <c r="D577">
        <f>IF(COUNTIF($C$2:C577,C577)=1,1,0)</f>
        <v>0</v>
      </c>
    </row>
    <row r="578" spans="1:4" x14ac:dyDescent="0.2">
      <c r="A578" t="str">
        <f>Réponses_Indicateurs!D578</f>
        <v>D12S79</v>
      </c>
      <c r="B578" t="str">
        <f>Réponses_Indicateurs!B578</f>
        <v>EGY</v>
      </c>
      <c r="C578" t="str">
        <f>A578&amp;"|"&amp;B578</f>
        <v>D12S79|EGY</v>
      </c>
      <c r="D578">
        <f>IF(COUNTIF($C$2:C578,C578)=1,1,0)</f>
        <v>0</v>
      </c>
    </row>
    <row r="579" spans="1:4" x14ac:dyDescent="0.2">
      <c r="A579" t="str">
        <f>Réponses_Indicateurs!D579</f>
        <v>D10S70</v>
      </c>
      <c r="B579" t="str">
        <f>Réponses_Indicateurs!B579</f>
        <v>GIN</v>
      </c>
      <c r="C579" t="str">
        <f>A579&amp;"|"&amp;B579</f>
        <v>D10S70|GIN</v>
      </c>
      <c r="D579">
        <f>IF(COUNTIF($C$2:C579,C579)=1,1,0)</f>
        <v>1</v>
      </c>
    </row>
    <row r="580" spans="1:4" x14ac:dyDescent="0.2">
      <c r="A580" t="str">
        <f>Réponses_Indicateurs!D580</f>
        <v>D10S68</v>
      </c>
      <c r="B580" t="str">
        <f>Réponses_Indicateurs!B580</f>
        <v>GIN</v>
      </c>
      <c r="C580" t="str">
        <f>A580&amp;"|"&amp;B580</f>
        <v>D10S68|GIN</v>
      </c>
      <c r="D580">
        <f>IF(COUNTIF($C$2:C580,C580)=1,1,0)</f>
        <v>0</v>
      </c>
    </row>
    <row r="581" spans="1:4" x14ac:dyDescent="0.2">
      <c r="A581" t="str">
        <f>Réponses_Indicateurs!D581</f>
        <v>D06S48</v>
      </c>
      <c r="B581" t="str">
        <f>Réponses_Indicateurs!B581</f>
        <v>GIN</v>
      </c>
      <c r="C581" t="str">
        <f>A581&amp;"|"&amp;B581</f>
        <v>D06S48|GIN</v>
      </c>
      <c r="D581">
        <f>IF(COUNTIF($C$2:C581,C581)=1,1,0)</f>
        <v>1</v>
      </c>
    </row>
    <row r="582" spans="1:4" x14ac:dyDescent="0.2">
      <c r="A582" t="str">
        <f>Réponses_Indicateurs!D582</f>
        <v>D06S43</v>
      </c>
      <c r="B582" t="str">
        <f>Réponses_Indicateurs!B582</f>
        <v>GIN</v>
      </c>
      <c r="C582" t="str">
        <f>A582&amp;"|"&amp;B582</f>
        <v>D06S43|GIN</v>
      </c>
      <c r="D582">
        <f>IF(COUNTIF($C$2:C582,C582)=1,1,0)</f>
        <v>1</v>
      </c>
    </row>
    <row r="583" spans="1:4" x14ac:dyDescent="0.2">
      <c r="A583" t="str">
        <f>Réponses_Indicateurs!D583</f>
        <v>D06S44</v>
      </c>
      <c r="B583" t="str">
        <f>Réponses_Indicateurs!B583</f>
        <v>GIN</v>
      </c>
      <c r="C583" t="str">
        <f>A583&amp;"|"&amp;B583</f>
        <v>D06S44|GIN</v>
      </c>
      <c r="D583">
        <f>IF(COUNTIF($C$2:C583,C583)=1,1,0)</f>
        <v>1</v>
      </c>
    </row>
    <row r="584" spans="1:4" x14ac:dyDescent="0.2">
      <c r="A584" t="str">
        <f>Réponses_Indicateurs!D584</f>
        <v>D01S01</v>
      </c>
      <c r="B584" t="str">
        <f>Réponses_Indicateurs!B584</f>
        <v>GIN</v>
      </c>
      <c r="C584" t="str">
        <f>A584&amp;"|"&amp;B584</f>
        <v>D01S01|GIN</v>
      </c>
      <c r="D584">
        <f>IF(COUNTIF($C$2:C584,C584)=1,1,0)</f>
        <v>1</v>
      </c>
    </row>
    <row r="585" spans="1:4" x14ac:dyDescent="0.2">
      <c r="A585" t="str">
        <f>Réponses_Indicateurs!D585</f>
        <v>D09S63</v>
      </c>
      <c r="B585" t="str">
        <f>Réponses_Indicateurs!B585</f>
        <v>GIN</v>
      </c>
      <c r="C585" t="str">
        <f>A585&amp;"|"&amp;B585</f>
        <v>D09S63|GIN</v>
      </c>
      <c r="D585">
        <f>IF(COUNTIF($C$2:C585,C585)=1,1,0)</f>
        <v>1</v>
      </c>
    </row>
    <row r="586" spans="1:4" x14ac:dyDescent="0.2">
      <c r="A586" t="str">
        <f>Réponses_Indicateurs!D586</f>
        <v>D09S62</v>
      </c>
      <c r="B586" t="str">
        <f>Réponses_Indicateurs!B586</f>
        <v>GIN</v>
      </c>
      <c r="C586" t="str">
        <f>A586&amp;"|"&amp;B586</f>
        <v>D09S62|GIN</v>
      </c>
      <c r="D586">
        <f>IF(COUNTIF($C$2:C586,C586)=1,1,0)</f>
        <v>1</v>
      </c>
    </row>
    <row r="587" spans="1:4" x14ac:dyDescent="0.2">
      <c r="A587" t="str">
        <f>Réponses_Indicateurs!D587</f>
        <v>D04S32</v>
      </c>
      <c r="B587" t="str">
        <f>Réponses_Indicateurs!B587</f>
        <v>GIN</v>
      </c>
      <c r="C587" t="str">
        <f>A587&amp;"|"&amp;B587</f>
        <v>D04S32|GIN</v>
      </c>
      <c r="D587">
        <f>IF(COUNTIF($C$2:C587,C587)=1,1,0)</f>
        <v>1</v>
      </c>
    </row>
    <row r="588" spans="1:4" x14ac:dyDescent="0.2">
      <c r="A588" t="str">
        <f>Réponses_Indicateurs!D588</f>
        <v>D04S34</v>
      </c>
      <c r="B588" t="str">
        <f>Réponses_Indicateurs!B588</f>
        <v>GIN</v>
      </c>
      <c r="C588" t="str">
        <f>A588&amp;"|"&amp;B588</f>
        <v>D04S34|GIN</v>
      </c>
      <c r="D588">
        <f>IF(COUNTIF($C$2:C588,C588)=1,1,0)</f>
        <v>1</v>
      </c>
    </row>
    <row r="589" spans="1:4" x14ac:dyDescent="0.2">
      <c r="A589" t="str">
        <f>Réponses_Indicateurs!D589</f>
        <v>D04S28</v>
      </c>
      <c r="B589" t="str">
        <f>Réponses_Indicateurs!B589</f>
        <v>CMR</v>
      </c>
      <c r="C589" t="str">
        <f>A589&amp;"|"&amp;B589</f>
        <v>D04S28|CMR</v>
      </c>
      <c r="D589">
        <f>IF(COUNTIF($C$2:C589,C589)=1,1,0)</f>
        <v>1</v>
      </c>
    </row>
    <row r="590" spans="1:4" x14ac:dyDescent="0.2">
      <c r="A590" t="str">
        <f>Réponses_Indicateurs!D590</f>
        <v>D04S33</v>
      </c>
      <c r="B590" t="str">
        <f>Réponses_Indicateurs!B590</f>
        <v>CMR</v>
      </c>
      <c r="C590" t="str">
        <f>A590&amp;"|"&amp;B590</f>
        <v>D04S33|CMR</v>
      </c>
      <c r="D590">
        <f>IF(COUNTIF($C$2:C590,C590)=1,1,0)</f>
        <v>1</v>
      </c>
    </row>
    <row r="591" spans="1:4" x14ac:dyDescent="0.2">
      <c r="A591" t="str">
        <f>Réponses_Indicateurs!D591</f>
        <v>D04S30</v>
      </c>
      <c r="B591" t="str">
        <f>Réponses_Indicateurs!B591</f>
        <v>CMR</v>
      </c>
      <c r="C591" t="str">
        <f>A591&amp;"|"&amp;B591</f>
        <v>D04S30|CMR</v>
      </c>
      <c r="D591">
        <f>IF(COUNTIF($C$2:C591,C591)=1,1,0)</f>
        <v>0</v>
      </c>
    </row>
    <row r="592" spans="1:4" x14ac:dyDescent="0.2">
      <c r="A592" t="str">
        <f>Réponses_Indicateurs!D592</f>
        <v>D09S63</v>
      </c>
      <c r="B592" t="str">
        <f>Réponses_Indicateurs!B592</f>
        <v>CMR</v>
      </c>
      <c r="C592" t="str">
        <f>A592&amp;"|"&amp;B592</f>
        <v>D09S63|CMR</v>
      </c>
      <c r="D592">
        <f>IF(COUNTIF($C$2:C592,C592)=1,1,0)</f>
        <v>1</v>
      </c>
    </row>
    <row r="593" spans="1:4" x14ac:dyDescent="0.2">
      <c r="A593" t="str">
        <f>Réponses_Indicateurs!D593</f>
        <v>D09S64</v>
      </c>
      <c r="B593" t="str">
        <f>Réponses_Indicateurs!B593</f>
        <v>CMR</v>
      </c>
      <c r="C593" t="str">
        <f>A593&amp;"|"&amp;B593</f>
        <v>D09S64|CMR</v>
      </c>
      <c r="D593">
        <f>IF(COUNTIF($C$2:C593,C593)=1,1,0)</f>
        <v>1</v>
      </c>
    </row>
    <row r="594" spans="1:4" x14ac:dyDescent="0.2">
      <c r="A594" t="str">
        <f>Réponses_Indicateurs!D594</f>
        <v>D10S67</v>
      </c>
      <c r="B594" t="str">
        <f>Réponses_Indicateurs!B594</f>
        <v>CMR</v>
      </c>
      <c r="C594" t="str">
        <f>A594&amp;"|"&amp;B594</f>
        <v>D10S67|CMR</v>
      </c>
      <c r="D594">
        <f>IF(COUNTIF($C$2:C594,C594)=1,1,0)</f>
        <v>0</v>
      </c>
    </row>
    <row r="595" spans="1:4" x14ac:dyDescent="0.2">
      <c r="A595" t="str">
        <f>Réponses_Indicateurs!D595</f>
        <v>D10S70</v>
      </c>
      <c r="B595" t="str">
        <f>Réponses_Indicateurs!B595</f>
        <v>CMR</v>
      </c>
      <c r="C595" t="str">
        <f>A595&amp;"|"&amp;B595</f>
        <v>D10S70|CMR</v>
      </c>
      <c r="D595">
        <f>IF(COUNTIF($C$2:C595,C595)=1,1,0)</f>
        <v>0</v>
      </c>
    </row>
    <row r="596" spans="1:4" x14ac:dyDescent="0.2">
      <c r="A596" t="str">
        <f>Réponses_Indicateurs!D596</f>
        <v>D06S43</v>
      </c>
      <c r="B596" t="str">
        <f>Réponses_Indicateurs!B596</f>
        <v>CMR</v>
      </c>
      <c r="C596" t="str">
        <f>A596&amp;"|"&amp;B596</f>
        <v>D06S43|CMR</v>
      </c>
      <c r="D596">
        <f>IF(COUNTIF($C$2:C596,C596)=1,1,0)</f>
        <v>1</v>
      </c>
    </row>
    <row r="597" spans="1:4" x14ac:dyDescent="0.2">
      <c r="A597" t="str">
        <f>Réponses_Indicateurs!D597</f>
        <v>D06S44</v>
      </c>
      <c r="B597" t="str">
        <f>Réponses_Indicateurs!B597</f>
        <v>CMR</v>
      </c>
      <c r="C597" t="str">
        <f>A597&amp;"|"&amp;B597</f>
        <v>D06S44|CMR</v>
      </c>
      <c r="D597">
        <f>IF(COUNTIF($C$2:C597,C597)=1,1,0)</f>
        <v>0</v>
      </c>
    </row>
    <row r="598" spans="1:4" x14ac:dyDescent="0.2">
      <c r="A598" t="str">
        <f>Réponses_Indicateurs!D598</f>
        <v>D01S09</v>
      </c>
      <c r="B598" t="str">
        <f>Réponses_Indicateurs!B598</f>
        <v>CMR</v>
      </c>
      <c r="C598" t="str">
        <f>A598&amp;"|"&amp;B598</f>
        <v>D01S09|CMR</v>
      </c>
      <c r="D598">
        <f>IF(COUNTIF($C$2:C598,C598)=1,1,0)</f>
        <v>1</v>
      </c>
    </row>
    <row r="599" spans="1:4" x14ac:dyDescent="0.2">
      <c r="A599" t="str">
        <f>Réponses_Indicateurs!D599</f>
        <v>D01S01</v>
      </c>
      <c r="B599" t="str">
        <f>Réponses_Indicateurs!B599</f>
        <v>CMR</v>
      </c>
      <c r="C599" t="str">
        <f>A599&amp;"|"&amp;B599</f>
        <v>D01S01|CMR</v>
      </c>
      <c r="D599">
        <f>IF(COUNTIF($C$2:C599,C599)=1,1,0)</f>
        <v>1</v>
      </c>
    </row>
    <row r="600" spans="1:4" x14ac:dyDescent="0.2">
      <c r="A600" t="str">
        <f>Réponses_Indicateurs!D600</f>
        <v>D01S05</v>
      </c>
      <c r="B600" t="str">
        <f>Réponses_Indicateurs!B600</f>
        <v>CMR</v>
      </c>
      <c r="C600" t="str">
        <f>A600&amp;"|"&amp;B600</f>
        <v>D01S05|CMR</v>
      </c>
      <c r="D600">
        <f>IF(COUNTIF($C$2:C600,C600)=1,1,0)</f>
        <v>1</v>
      </c>
    </row>
    <row r="601" spans="1:4" x14ac:dyDescent="0.2">
      <c r="A601" t="str">
        <f>Réponses_Indicateurs!D601</f>
        <v>D05S41</v>
      </c>
      <c r="B601" t="str">
        <f>Réponses_Indicateurs!B601</f>
        <v>NER</v>
      </c>
      <c r="C601" t="str">
        <f>A601&amp;"|"&amp;B601</f>
        <v>D05S41|NER</v>
      </c>
      <c r="D601">
        <f>IF(COUNTIF($C$2:C601,C601)=1,1,0)</f>
        <v>0</v>
      </c>
    </row>
    <row r="602" spans="1:4" x14ac:dyDescent="0.2">
      <c r="A602" t="str">
        <f>Réponses_Indicateurs!D602</f>
        <v>D05S36</v>
      </c>
      <c r="B602" t="str">
        <f>Réponses_Indicateurs!B602</f>
        <v>NER</v>
      </c>
      <c r="C602" t="str">
        <f>A602&amp;"|"&amp;B602</f>
        <v>D05S36|NER</v>
      </c>
      <c r="D602">
        <f>IF(COUNTIF($C$2:C602,C602)=1,1,0)</f>
        <v>1</v>
      </c>
    </row>
    <row r="603" spans="1:4" x14ac:dyDescent="0.2">
      <c r="A603" t="str">
        <f>Réponses_Indicateurs!D603</f>
        <v>D02S11</v>
      </c>
      <c r="B603" t="str">
        <f>Réponses_Indicateurs!B603</f>
        <v>NER</v>
      </c>
      <c r="C603" t="str">
        <f>A603&amp;"|"&amp;B603</f>
        <v>D02S11|NER</v>
      </c>
      <c r="D603">
        <f>IF(COUNTIF($C$2:C603,C603)=1,1,0)</f>
        <v>1</v>
      </c>
    </row>
    <row r="604" spans="1:4" x14ac:dyDescent="0.2">
      <c r="A604" t="str">
        <f>Réponses_Indicateurs!D604</f>
        <v>D02S14</v>
      </c>
      <c r="B604" t="str">
        <f>Réponses_Indicateurs!B604</f>
        <v>NER</v>
      </c>
      <c r="C604" t="str">
        <f>A604&amp;"|"&amp;B604</f>
        <v>D02S14|NER</v>
      </c>
      <c r="D604">
        <f>IF(COUNTIF($C$2:C604,C604)=1,1,0)</f>
        <v>1</v>
      </c>
    </row>
    <row r="605" spans="1:4" x14ac:dyDescent="0.2">
      <c r="A605" t="str">
        <f>Réponses_Indicateurs!D605</f>
        <v>D03S25</v>
      </c>
      <c r="B605" t="str">
        <f>Réponses_Indicateurs!B605</f>
        <v>NER</v>
      </c>
      <c r="C605" t="str">
        <f>A605&amp;"|"&amp;B605</f>
        <v>D03S25|NER</v>
      </c>
      <c r="D605">
        <f>IF(COUNTIF($C$2:C605,C605)=1,1,0)</f>
        <v>1</v>
      </c>
    </row>
    <row r="606" spans="1:4" x14ac:dyDescent="0.2">
      <c r="A606" t="str">
        <f>Réponses_Indicateurs!D606</f>
        <v>D03S24</v>
      </c>
      <c r="B606" t="str">
        <f>Réponses_Indicateurs!B606</f>
        <v>NER</v>
      </c>
      <c r="C606" t="str">
        <f>A606&amp;"|"&amp;B606</f>
        <v>D03S24|NER</v>
      </c>
      <c r="D606">
        <f>IF(COUNTIF($C$2:C606,C606)=1,1,0)</f>
        <v>0</v>
      </c>
    </row>
    <row r="607" spans="1:4" x14ac:dyDescent="0.2">
      <c r="A607" t="str">
        <f>Réponses_Indicateurs!D607</f>
        <v>D04S32</v>
      </c>
      <c r="B607" t="str">
        <f>Réponses_Indicateurs!B607</f>
        <v>NER</v>
      </c>
      <c r="C607" t="str">
        <f>A607&amp;"|"&amp;B607</f>
        <v>D04S32|NER</v>
      </c>
      <c r="D607">
        <f>IF(COUNTIF($C$2:C607,C607)=1,1,0)</f>
        <v>1</v>
      </c>
    </row>
    <row r="608" spans="1:4" x14ac:dyDescent="0.2">
      <c r="A608" t="str">
        <f>Réponses_Indicateurs!D608</f>
        <v>D04S29</v>
      </c>
      <c r="B608" t="str">
        <f>Réponses_Indicateurs!B608</f>
        <v>NER</v>
      </c>
      <c r="C608" t="str">
        <f>A608&amp;"|"&amp;B608</f>
        <v>D04S29|NER</v>
      </c>
      <c r="D608">
        <f>IF(COUNTIF($C$2:C608,C608)=1,1,0)</f>
        <v>0</v>
      </c>
    </row>
    <row r="609" spans="1:4" x14ac:dyDescent="0.2">
      <c r="A609" t="str">
        <f>Réponses_Indicateurs!D609</f>
        <v>D04S27</v>
      </c>
      <c r="B609" t="str">
        <f>Réponses_Indicateurs!B609</f>
        <v>NER</v>
      </c>
      <c r="C609" t="str">
        <f>A609&amp;"|"&amp;B609</f>
        <v>D04S27|NER</v>
      </c>
      <c r="D609">
        <f>IF(COUNTIF($C$2:C609,C609)=1,1,0)</f>
        <v>1</v>
      </c>
    </row>
    <row r="610" spans="1:4" x14ac:dyDescent="0.2">
      <c r="A610" t="str">
        <f>Réponses_Indicateurs!D610</f>
        <v>D07S53</v>
      </c>
      <c r="B610" t="str">
        <f>Réponses_Indicateurs!B610</f>
        <v>NER</v>
      </c>
      <c r="C610" t="str">
        <f>A610&amp;"|"&amp;B610</f>
        <v>D07S53|NER</v>
      </c>
      <c r="D610">
        <f>IF(COUNTIF($C$2:C610,C610)=1,1,0)</f>
        <v>1</v>
      </c>
    </row>
    <row r="611" spans="1:4" x14ac:dyDescent="0.2">
      <c r="A611" t="str">
        <f>Réponses_Indicateurs!D611</f>
        <v>D07S54</v>
      </c>
      <c r="B611" t="str">
        <f>Réponses_Indicateurs!B611</f>
        <v>NER</v>
      </c>
      <c r="C611" t="str">
        <f>A611&amp;"|"&amp;B611</f>
        <v>D07S54|NER</v>
      </c>
      <c r="D611">
        <f>IF(COUNTIF($C$2:C611,C611)=1,1,0)</f>
        <v>1</v>
      </c>
    </row>
    <row r="612" spans="1:4" x14ac:dyDescent="0.2">
      <c r="A612" t="str">
        <f>Réponses_Indicateurs!D612</f>
        <v>D07S52</v>
      </c>
      <c r="B612" t="str">
        <f>Réponses_Indicateurs!B612</f>
        <v>NER</v>
      </c>
      <c r="C612" t="str">
        <f>A612&amp;"|"&amp;B612</f>
        <v>D07S52|NER</v>
      </c>
      <c r="D612">
        <f>IF(COUNTIF($C$2:C612,C612)=1,1,0)</f>
        <v>1</v>
      </c>
    </row>
    <row r="613" spans="1:4" x14ac:dyDescent="0.2">
      <c r="A613" t="str">
        <f>Réponses_Indicateurs!D613</f>
        <v>D11S74</v>
      </c>
      <c r="B613" t="str">
        <f>Réponses_Indicateurs!B613</f>
        <v>NAM</v>
      </c>
      <c r="C613" t="str">
        <f>A613&amp;"|"&amp;B613</f>
        <v>D11S74|NAM</v>
      </c>
      <c r="D613">
        <f>IF(COUNTIF($C$2:C613,C613)=1,1,0)</f>
        <v>1</v>
      </c>
    </row>
    <row r="614" spans="1:4" x14ac:dyDescent="0.2">
      <c r="A614" t="str">
        <f>Réponses_Indicateurs!D614</f>
        <v>D12S78</v>
      </c>
      <c r="B614" t="str">
        <f>Réponses_Indicateurs!B614</f>
        <v>NAM</v>
      </c>
      <c r="C614" t="str">
        <f>A614&amp;"|"&amp;B614</f>
        <v>D12S78|NAM</v>
      </c>
      <c r="D614">
        <f>IF(COUNTIF($C$2:C614,C614)=1,1,0)</f>
        <v>1</v>
      </c>
    </row>
    <row r="615" spans="1:4" x14ac:dyDescent="0.2">
      <c r="A615" t="str">
        <f>Réponses_Indicateurs!D615</f>
        <v>D03S20</v>
      </c>
      <c r="B615" t="str">
        <f>Réponses_Indicateurs!B615</f>
        <v>NAM</v>
      </c>
      <c r="C615" t="str">
        <f>A615&amp;"|"&amp;B615</f>
        <v>D03S20|NAM</v>
      </c>
      <c r="D615">
        <f>IF(COUNTIF($C$2:C615,C615)=1,1,0)</f>
        <v>1</v>
      </c>
    </row>
    <row r="616" spans="1:4" x14ac:dyDescent="0.2">
      <c r="A616" t="str">
        <f>Réponses_Indicateurs!D616</f>
        <v>D03S22</v>
      </c>
      <c r="B616" t="str">
        <f>Réponses_Indicateurs!B616</f>
        <v>NAM</v>
      </c>
      <c r="C616" t="str">
        <f>A616&amp;"|"&amp;B616</f>
        <v>D03S22|NAM</v>
      </c>
      <c r="D616">
        <f>IF(COUNTIF($C$2:C616,C616)=1,1,0)</f>
        <v>1</v>
      </c>
    </row>
    <row r="617" spans="1:4" x14ac:dyDescent="0.2">
      <c r="A617" t="str">
        <f>Réponses_Indicateurs!D617</f>
        <v>D03S26</v>
      </c>
      <c r="B617" t="str">
        <f>Réponses_Indicateurs!B617</f>
        <v>NAM</v>
      </c>
      <c r="C617" t="str">
        <f>A617&amp;"|"&amp;B617</f>
        <v>D03S26|NAM</v>
      </c>
      <c r="D617">
        <f>IF(COUNTIF($C$2:C617,C617)=1,1,0)</f>
        <v>1</v>
      </c>
    </row>
    <row r="618" spans="1:4" x14ac:dyDescent="0.2">
      <c r="A618" t="str">
        <f>Réponses_Indicateurs!D618</f>
        <v>D06S46</v>
      </c>
      <c r="B618" t="str">
        <f>Réponses_Indicateurs!B618</f>
        <v>NAM</v>
      </c>
      <c r="C618" t="str">
        <f>A618&amp;"|"&amp;B618</f>
        <v>D06S46|NAM</v>
      </c>
      <c r="D618">
        <f>IF(COUNTIF($C$2:C618,C618)=1,1,0)</f>
        <v>1</v>
      </c>
    </row>
    <row r="619" spans="1:4" x14ac:dyDescent="0.2">
      <c r="A619" t="str">
        <f>Réponses_Indicateurs!D619</f>
        <v>D06S44</v>
      </c>
      <c r="B619" t="str">
        <f>Réponses_Indicateurs!B619</f>
        <v>NAM</v>
      </c>
      <c r="C619" t="str">
        <f>A619&amp;"|"&amp;B619</f>
        <v>D06S44|NAM</v>
      </c>
      <c r="D619">
        <f>IF(COUNTIF($C$2:C619,C619)=1,1,0)</f>
        <v>1</v>
      </c>
    </row>
    <row r="620" spans="1:4" x14ac:dyDescent="0.2">
      <c r="A620" t="str">
        <f>Réponses_Indicateurs!D620</f>
        <v>D09S64</v>
      </c>
      <c r="B620" t="str">
        <f>Réponses_Indicateurs!B620</f>
        <v>NAM</v>
      </c>
      <c r="C620" t="str">
        <f>A620&amp;"|"&amp;B620</f>
        <v>D09S64|NAM</v>
      </c>
      <c r="D620">
        <f>IF(COUNTIF($C$2:C620,C620)=1,1,0)</f>
        <v>1</v>
      </c>
    </row>
    <row r="621" spans="1:4" x14ac:dyDescent="0.2">
      <c r="A621" t="str">
        <f>Réponses_Indicateurs!D621</f>
        <v>D09S65</v>
      </c>
      <c r="B621" t="str">
        <f>Réponses_Indicateurs!B621</f>
        <v>NAM</v>
      </c>
      <c r="C621" t="str">
        <f>A621&amp;"|"&amp;B621</f>
        <v>D09S65|NAM</v>
      </c>
      <c r="D621">
        <f>IF(COUNTIF($C$2:C621,C621)=1,1,0)</f>
        <v>0</v>
      </c>
    </row>
    <row r="622" spans="1:4" x14ac:dyDescent="0.2">
      <c r="A622" t="str">
        <f>Réponses_Indicateurs!D622</f>
        <v>D09S61</v>
      </c>
      <c r="B622" t="str">
        <f>Réponses_Indicateurs!B622</f>
        <v>NAM</v>
      </c>
      <c r="C622" t="str">
        <f>A622&amp;"|"&amp;B622</f>
        <v>D09S61|NAM</v>
      </c>
      <c r="D622">
        <f>IF(COUNTIF($C$2:C622,C622)=1,1,0)</f>
        <v>0</v>
      </c>
    </row>
    <row r="623" spans="1:4" x14ac:dyDescent="0.2">
      <c r="A623" t="str">
        <f>Réponses_Indicateurs!D623</f>
        <v>D03S21</v>
      </c>
      <c r="B623" t="str">
        <f>Réponses_Indicateurs!B623</f>
        <v>BFA</v>
      </c>
      <c r="C623" t="str">
        <f>A623&amp;"|"&amp;B623</f>
        <v>D03S21|BFA</v>
      </c>
      <c r="D623">
        <f>IF(COUNTIF($C$2:C623,C623)=1,1,0)</f>
        <v>0</v>
      </c>
    </row>
    <row r="624" spans="1:4" x14ac:dyDescent="0.2">
      <c r="A624" t="str">
        <f>Réponses_Indicateurs!D624</f>
        <v>D11S72</v>
      </c>
      <c r="B624" t="str">
        <f>Réponses_Indicateurs!B624</f>
        <v>BFA</v>
      </c>
      <c r="C624" t="str">
        <f>A624&amp;"|"&amp;B624</f>
        <v>D11S72|BFA</v>
      </c>
      <c r="D624">
        <f>IF(COUNTIF($C$2:C624,C624)=1,1,0)</f>
        <v>1</v>
      </c>
    </row>
    <row r="625" spans="1:4" x14ac:dyDescent="0.2">
      <c r="A625" t="str">
        <f>Réponses_Indicateurs!D625</f>
        <v>D11S74</v>
      </c>
      <c r="B625" t="str">
        <f>Réponses_Indicateurs!B625</f>
        <v>BFA</v>
      </c>
      <c r="C625" t="str">
        <f>A625&amp;"|"&amp;B625</f>
        <v>D11S74|BFA</v>
      </c>
      <c r="D625">
        <f>IF(COUNTIF($C$2:C625,C625)=1,1,0)</f>
        <v>1</v>
      </c>
    </row>
    <row r="626" spans="1:4" x14ac:dyDescent="0.2">
      <c r="A626" t="str">
        <f>Réponses_Indicateurs!D626</f>
        <v>D12S78</v>
      </c>
      <c r="B626" t="str">
        <f>Réponses_Indicateurs!B626</f>
        <v>BFA</v>
      </c>
      <c r="C626" t="str">
        <f>A626&amp;"|"&amp;B626</f>
        <v>D12S78|BFA</v>
      </c>
      <c r="D626">
        <f>IF(COUNTIF($C$2:C626,C626)=1,1,0)</f>
        <v>1</v>
      </c>
    </row>
    <row r="627" spans="1:4" x14ac:dyDescent="0.2">
      <c r="A627" t="str">
        <f>Réponses_Indicateurs!D627</f>
        <v>D04S34</v>
      </c>
      <c r="B627" t="str">
        <f>Réponses_Indicateurs!B627</f>
        <v>BFA</v>
      </c>
      <c r="C627" t="str">
        <f>A627&amp;"|"&amp;B627</f>
        <v>D04S34|BFA</v>
      </c>
      <c r="D627">
        <f>IF(COUNTIF($C$2:C627,C627)=1,1,0)</f>
        <v>1</v>
      </c>
    </row>
    <row r="628" spans="1:4" x14ac:dyDescent="0.2">
      <c r="A628" t="str">
        <f>Réponses_Indicateurs!D628</f>
        <v>D04S27</v>
      </c>
      <c r="B628" t="str">
        <f>Réponses_Indicateurs!B628</f>
        <v>BFA</v>
      </c>
      <c r="C628" t="str">
        <f>A628&amp;"|"&amp;B628</f>
        <v>D04S27|BFA</v>
      </c>
      <c r="D628">
        <f>IF(COUNTIF($C$2:C628,C628)=1,1,0)</f>
        <v>1</v>
      </c>
    </row>
    <row r="629" spans="1:4" x14ac:dyDescent="0.2">
      <c r="A629" t="str">
        <f>Réponses_Indicateurs!D629</f>
        <v>D04S33</v>
      </c>
      <c r="B629" t="str">
        <f>Réponses_Indicateurs!B629</f>
        <v>BFA</v>
      </c>
      <c r="C629" t="str">
        <f>A629&amp;"|"&amp;B629</f>
        <v>D04S33|BFA</v>
      </c>
      <c r="D629">
        <f>IF(COUNTIF($C$2:C629,C629)=1,1,0)</f>
        <v>1</v>
      </c>
    </row>
    <row r="630" spans="1:4" x14ac:dyDescent="0.2">
      <c r="A630" t="str">
        <f>Réponses_Indicateurs!D630</f>
        <v>D01S05</v>
      </c>
      <c r="B630" t="str">
        <f>Réponses_Indicateurs!B630</f>
        <v>BFA</v>
      </c>
      <c r="C630" t="str">
        <f>A630&amp;"|"&amp;B630</f>
        <v>D01S05|BFA</v>
      </c>
      <c r="D630">
        <f>IF(COUNTIF($C$2:C630,C630)=1,1,0)</f>
        <v>1</v>
      </c>
    </row>
    <row r="631" spans="1:4" x14ac:dyDescent="0.2">
      <c r="A631" t="str">
        <f>Réponses_Indicateurs!D631</f>
        <v>D01S01</v>
      </c>
      <c r="B631" t="str">
        <f>Réponses_Indicateurs!B631</f>
        <v>BFA</v>
      </c>
      <c r="C631" t="str">
        <f>A631&amp;"|"&amp;B631</f>
        <v>D01S01|BFA</v>
      </c>
      <c r="D631">
        <f>IF(COUNTIF($C$2:C631,C631)=1,1,0)</f>
        <v>1</v>
      </c>
    </row>
    <row r="632" spans="1:4" x14ac:dyDescent="0.2">
      <c r="A632" t="str">
        <f>Réponses_Indicateurs!D632</f>
        <v>D08S57</v>
      </c>
      <c r="B632" t="str">
        <f>Réponses_Indicateurs!B632</f>
        <v>ZAF</v>
      </c>
      <c r="C632" t="str">
        <f>A632&amp;"|"&amp;B632</f>
        <v>D08S57|ZAF</v>
      </c>
      <c r="D632">
        <f>IF(COUNTIF($C$2:C632,C632)=1,1,0)</f>
        <v>1</v>
      </c>
    </row>
    <row r="633" spans="1:4" x14ac:dyDescent="0.2">
      <c r="A633" t="str">
        <f>Réponses_Indicateurs!D633</f>
        <v>D09S65</v>
      </c>
      <c r="B633" t="str">
        <f>Réponses_Indicateurs!B633</f>
        <v>ZAF</v>
      </c>
      <c r="C633" t="str">
        <f>A633&amp;"|"&amp;B633</f>
        <v>D09S65|ZAF</v>
      </c>
      <c r="D633">
        <f>IF(COUNTIF($C$2:C633,C633)=1,1,0)</f>
        <v>1</v>
      </c>
    </row>
    <row r="634" spans="1:4" x14ac:dyDescent="0.2">
      <c r="A634" t="str">
        <f>Réponses_Indicateurs!D634</f>
        <v>D09S63</v>
      </c>
      <c r="B634" t="str">
        <f>Réponses_Indicateurs!B634</f>
        <v>ZAF</v>
      </c>
      <c r="C634" t="str">
        <f>A634&amp;"|"&amp;B634</f>
        <v>D09S63|ZAF</v>
      </c>
      <c r="D634">
        <f>IF(COUNTIF($C$2:C634,C634)=1,1,0)</f>
        <v>1</v>
      </c>
    </row>
    <row r="635" spans="1:4" x14ac:dyDescent="0.2">
      <c r="A635" t="str">
        <f>Réponses_Indicateurs!D635</f>
        <v>D09S64</v>
      </c>
      <c r="B635" t="str">
        <f>Réponses_Indicateurs!B635</f>
        <v>ZAF</v>
      </c>
      <c r="C635" t="str">
        <f>A635&amp;"|"&amp;B635</f>
        <v>D09S64|ZAF</v>
      </c>
      <c r="D635">
        <f>IF(COUNTIF($C$2:C635,C635)=1,1,0)</f>
        <v>1</v>
      </c>
    </row>
    <row r="636" spans="1:4" x14ac:dyDescent="0.2">
      <c r="A636" t="str">
        <f>Réponses_Indicateurs!D636</f>
        <v>D01S01</v>
      </c>
      <c r="B636" t="str">
        <f>Réponses_Indicateurs!B636</f>
        <v>ZAF</v>
      </c>
      <c r="C636" t="str">
        <f>A636&amp;"|"&amp;B636</f>
        <v>D01S01|ZAF</v>
      </c>
      <c r="D636">
        <f>IF(COUNTIF($C$2:C636,C636)=1,1,0)</f>
        <v>1</v>
      </c>
    </row>
    <row r="637" spans="1:4" x14ac:dyDescent="0.2">
      <c r="A637" t="str">
        <f>Réponses_Indicateurs!D637</f>
        <v>D01S08</v>
      </c>
      <c r="B637" t="str">
        <f>Réponses_Indicateurs!B637</f>
        <v>ZAF</v>
      </c>
      <c r="C637" t="str">
        <f>A637&amp;"|"&amp;B637</f>
        <v>D01S08|ZAF</v>
      </c>
      <c r="D637">
        <f>IF(COUNTIF($C$2:C637,C637)=1,1,0)</f>
        <v>1</v>
      </c>
    </row>
    <row r="638" spans="1:4" x14ac:dyDescent="0.2">
      <c r="A638" t="str">
        <f>Réponses_Indicateurs!D638</f>
        <v>D10S66</v>
      </c>
      <c r="B638" t="str">
        <f>Réponses_Indicateurs!B638</f>
        <v>ZAF</v>
      </c>
      <c r="C638" t="str">
        <f>A638&amp;"|"&amp;B638</f>
        <v>D10S66|ZAF</v>
      </c>
      <c r="D638">
        <f>IF(COUNTIF($C$2:C638,C638)=1,1,0)</f>
        <v>1</v>
      </c>
    </row>
    <row r="639" spans="1:4" x14ac:dyDescent="0.2">
      <c r="A639" t="str">
        <f>Réponses_Indicateurs!D639</f>
        <v>D10S70</v>
      </c>
      <c r="B639" t="str">
        <f>Réponses_Indicateurs!B639</f>
        <v>ZAF</v>
      </c>
      <c r="C639" t="str">
        <f>A639&amp;"|"&amp;B639</f>
        <v>D10S70|ZAF</v>
      </c>
      <c r="D639">
        <f>IF(COUNTIF($C$2:C639,C639)=1,1,0)</f>
        <v>0</v>
      </c>
    </row>
    <row r="640" spans="1:4" x14ac:dyDescent="0.2">
      <c r="A640" t="str">
        <f>Réponses_Indicateurs!D640</f>
        <v>D10S69</v>
      </c>
      <c r="B640" t="str">
        <f>Réponses_Indicateurs!B640</f>
        <v>ZAF</v>
      </c>
      <c r="C640" t="str">
        <f>A640&amp;"|"&amp;B640</f>
        <v>D10S69|ZAF</v>
      </c>
      <c r="D640">
        <f>IF(COUNTIF($C$2:C640,C640)=1,1,0)</f>
        <v>0</v>
      </c>
    </row>
    <row r="641" spans="1:4" x14ac:dyDescent="0.2">
      <c r="A641" t="str">
        <f>Réponses_Indicateurs!D641</f>
        <v>D03S22</v>
      </c>
      <c r="B641" t="str">
        <f>Réponses_Indicateurs!B641</f>
        <v>ZAF</v>
      </c>
      <c r="C641" t="str">
        <f>A641&amp;"|"&amp;B641</f>
        <v>D03S22|ZAF</v>
      </c>
      <c r="D641">
        <f>IF(COUNTIF($C$2:C641,C641)=1,1,0)</f>
        <v>0</v>
      </c>
    </row>
    <row r="642" spans="1:4" x14ac:dyDescent="0.2">
      <c r="A642" t="str">
        <f>Réponses_Indicateurs!D642</f>
        <v>D03S23</v>
      </c>
      <c r="B642" t="str">
        <f>Réponses_Indicateurs!B642</f>
        <v>ZAF</v>
      </c>
      <c r="C642" t="str">
        <f>A642&amp;"|"&amp;B642</f>
        <v>D03S23|ZAF</v>
      </c>
      <c r="D642">
        <f>IF(COUNTIF($C$2:C642,C642)=1,1,0)</f>
        <v>1</v>
      </c>
    </row>
    <row r="643" spans="1:4" x14ac:dyDescent="0.2">
      <c r="A643" t="str">
        <f>Réponses_Indicateurs!D643</f>
        <v>D10S67</v>
      </c>
      <c r="B643" t="str">
        <f>Réponses_Indicateurs!B643</f>
        <v>EGY</v>
      </c>
      <c r="C643" t="str">
        <f>A643&amp;"|"&amp;B643</f>
        <v>D10S67|EGY</v>
      </c>
      <c r="D643">
        <f>IF(COUNTIF($C$2:C643,C643)=1,1,0)</f>
        <v>1</v>
      </c>
    </row>
    <row r="644" spans="1:4" x14ac:dyDescent="0.2">
      <c r="A644" t="str">
        <f>Réponses_Indicateurs!D644</f>
        <v>D10S70</v>
      </c>
      <c r="B644" t="str">
        <f>Réponses_Indicateurs!B644</f>
        <v>EGY</v>
      </c>
      <c r="C644" t="str">
        <f>A644&amp;"|"&amp;B644</f>
        <v>D10S70|EGY</v>
      </c>
      <c r="D644">
        <f>IF(COUNTIF($C$2:C644,C644)=1,1,0)</f>
        <v>0</v>
      </c>
    </row>
    <row r="645" spans="1:4" x14ac:dyDescent="0.2">
      <c r="A645" t="str">
        <f>Réponses_Indicateurs!D645</f>
        <v>D04S28</v>
      </c>
      <c r="B645" t="str">
        <f>Réponses_Indicateurs!B645</f>
        <v>EGY</v>
      </c>
      <c r="C645" t="str">
        <f>A645&amp;"|"&amp;B645</f>
        <v>D04S28|EGY</v>
      </c>
      <c r="D645">
        <f>IF(COUNTIF($C$2:C645,C645)=1,1,0)</f>
        <v>0</v>
      </c>
    </row>
    <row r="646" spans="1:4" x14ac:dyDescent="0.2">
      <c r="A646" t="str">
        <f>Réponses_Indicateurs!D646</f>
        <v>D04S30</v>
      </c>
      <c r="B646" t="str">
        <f>Réponses_Indicateurs!B646</f>
        <v>EGY</v>
      </c>
      <c r="C646" t="str">
        <f>A646&amp;"|"&amp;B646</f>
        <v>D04S30|EGY</v>
      </c>
      <c r="D646">
        <f>IF(COUNTIF($C$2:C646,C646)=1,1,0)</f>
        <v>0</v>
      </c>
    </row>
    <row r="647" spans="1:4" x14ac:dyDescent="0.2">
      <c r="A647" t="str">
        <f>Réponses_Indicateurs!D647</f>
        <v>D12S79</v>
      </c>
      <c r="B647" t="str">
        <f>Réponses_Indicateurs!B647</f>
        <v>EGY</v>
      </c>
      <c r="C647" t="str">
        <f>A647&amp;"|"&amp;B647</f>
        <v>D12S79|EGY</v>
      </c>
      <c r="D647">
        <f>IF(COUNTIF($C$2:C647,C647)=1,1,0)</f>
        <v>0</v>
      </c>
    </row>
    <row r="648" spans="1:4" x14ac:dyDescent="0.2">
      <c r="A648" t="str">
        <f>Réponses_Indicateurs!D648</f>
        <v>D12S78</v>
      </c>
      <c r="B648" t="str">
        <f>Réponses_Indicateurs!B648</f>
        <v>EGY</v>
      </c>
      <c r="C648" t="str">
        <f>A648&amp;"|"&amp;B648</f>
        <v>D12S78|EGY</v>
      </c>
      <c r="D648">
        <f>IF(COUNTIF($C$2:C648,C648)=1,1,0)</f>
        <v>0</v>
      </c>
    </row>
    <row r="649" spans="1:4" x14ac:dyDescent="0.2">
      <c r="A649" t="str">
        <f>Réponses_Indicateurs!D649</f>
        <v>D12S80</v>
      </c>
      <c r="B649" t="str">
        <f>Réponses_Indicateurs!B649</f>
        <v>EGY</v>
      </c>
      <c r="C649" t="str">
        <f>A649&amp;"|"&amp;B649</f>
        <v>D12S80|EGY</v>
      </c>
      <c r="D649">
        <f>IF(COUNTIF($C$2:C649,C649)=1,1,0)</f>
        <v>0</v>
      </c>
    </row>
    <row r="650" spans="1:4" x14ac:dyDescent="0.2">
      <c r="A650" t="str">
        <f>Réponses_Indicateurs!D650</f>
        <v>D03S21</v>
      </c>
      <c r="B650" t="str">
        <f>Réponses_Indicateurs!B650</f>
        <v>EGY</v>
      </c>
      <c r="C650" t="str">
        <f>A650&amp;"|"&amp;B650</f>
        <v>D03S21|EGY</v>
      </c>
      <c r="D650">
        <f>IF(COUNTIF($C$2:C650,C650)=1,1,0)</f>
        <v>0</v>
      </c>
    </row>
    <row r="651" spans="1:4" x14ac:dyDescent="0.2">
      <c r="A651" t="str">
        <f>Réponses_Indicateurs!D651</f>
        <v>D03S22</v>
      </c>
      <c r="B651" t="str">
        <f>Réponses_Indicateurs!B651</f>
        <v>EGY</v>
      </c>
      <c r="C651" t="str">
        <f>A651&amp;"|"&amp;B651</f>
        <v>D03S22|EGY</v>
      </c>
      <c r="D651">
        <f>IF(COUNTIF($C$2:C651,C651)=1,1,0)</f>
        <v>0</v>
      </c>
    </row>
    <row r="652" spans="1:4" x14ac:dyDescent="0.2">
      <c r="A652" t="str">
        <f>Réponses_Indicateurs!D652</f>
        <v>D08S56</v>
      </c>
      <c r="B652" t="str">
        <f>Réponses_Indicateurs!B652</f>
        <v>EGY</v>
      </c>
      <c r="C652" t="str">
        <f>A652&amp;"|"&amp;B652</f>
        <v>D08S56|EGY</v>
      </c>
      <c r="D652">
        <f>IF(COUNTIF($C$2:C652,C652)=1,1,0)</f>
        <v>0</v>
      </c>
    </row>
    <row r="653" spans="1:4" x14ac:dyDescent="0.2">
      <c r="A653" t="str">
        <f>Réponses_Indicateurs!D653</f>
        <v>D08S59</v>
      </c>
      <c r="B653" t="str">
        <f>Réponses_Indicateurs!B653</f>
        <v>EGY</v>
      </c>
      <c r="C653" t="str">
        <f>A653&amp;"|"&amp;B653</f>
        <v>D08S59|EGY</v>
      </c>
      <c r="D653">
        <f>IF(COUNTIF($C$2:C653,C653)=1,1,0)</f>
        <v>0</v>
      </c>
    </row>
    <row r="654" spans="1:4" x14ac:dyDescent="0.2">
      <c r="A654" t="str">
        <f>Réponses_Indicateurs!D654</f>
        <v>D10S67</v>
      </c>
      <c r="B654" t="str">
        <f>Réponses_Indicateurs!B654</f>
        <v>TGO</v>
      </c>
      <c r="C654" t="str">
        <f>A654&amp;"|"&amp;B654</f>
        <v>D10S67|TGO</v>
      </c>
      <c r="D654">
        <f>IF(COUNTIF($C$2:C654,C654)=1,1,0)</f>
        <v>0</v>
      </c>
    </row>
    <row r="655" spans="1:4" x14ac:dyDescent="0.2">
      <c r="A655" t="str">
        <f>Réponses_Indicateurs!D655</f>
        <v>D10S70</v>
      </c>
      <c r="B655" t="str">
        <f>Réponses_Indicateurs!B655</f>
        <v>TGO</v>
      </c>
      <c r="C655" t="str">
        <f>A655&amp;"|"&amp;B655</f>
        <v>D10S70|TGO</v>
      </c>
      <c r="D655">
        <f>IF(COUNTIF($C$2:C655,C655)=1,1,0)</f>
        <v>1</v>
      </c>
    </row>
    <row r="656" spans="1:4" x14ac:dyDescent="0.2">
      <c r="A656" t="str">
        <f>Réponses_Indicateurs!D656</f>
        <v>D03S24</v>
      </c>
      <c r="B656" t="str">
        <f>Réponses_Indicateurs!B656</f>
        <v>TGO</v>
      </c>
      <c r="C656" t="str">
        <f>A656&amp;"|"&amp;B656</f>
        <v>D03S24|TGO</v>
      </c>
      <c r="D656">
        <f>IF(COUNTIF($C$2:C656,C656)=1,1,0)</f>
        <v>0</v>
      </c>
    </row>
    <row r="657" spans="1:4" x14ac:dyDescent="0.2">
      <c r="A657" t="str">
        <f>Réponses_Indicateurs!D657</f>
        <v>D04S33</v>
      </c>
      <c r="B657" t="str">
        <f>Réponses_Indicateurs!B657</f>
        <v>TGO</v>
      </c>
      <c r="C657" t="str">
        <f>A657&amp;"|"&amp;B657</f>
        <v>D04S33|TGO</v>
      </c>
      <c r="D657">
        <f>IF(COUNTIF($C$2:C657,C657)=1,1,0)</f>
        <v>1</v>
      </c>
    </row>
    <row r="658" spans="1:4" x14ac:dyDescent="0.2">
      <c r="A658" t="str">
        <f>Réponses_Indicateurs!D658</f>
        <v>D04S29</v>
      </c>
      <c r="B658" t="str">
        <f>Réponses_Indicateurs!B658</f>
        <v>TGO</v>
      </c>
      <c r="C658" t="str">
        <f>A658&amp;"|"&amp;B658</f>
        <v>D04S29|TGO</v>
      </c>
      <c r="D658">
        <f>IF(COUNTIF($C$2:C658,C658)=1,1,0)</f>
        <v>1</v>
      </c>
    </row>
    <row r="659" spans="1:4" x14ac:dyDescent="0.2">
      <c r="A659" t="str">
        <f>Réponses_Indicateurs!D659</f>
        <v>D05S37</v>
      </c>
      <c r="B659" t="str">
        <f>Réponses_Indicateurs!B659</f>
        <v>TGO</v>
      </c>
      <c r="C659" t="str">
        <f>A659&amp;"|"&amp;B659</f>
        <v>D05S37|TGO</v>
      </c>
      <c r="D659">
        <f>IF(COUNTIF($C$2:C659,C659)=1,1,0)</f>
        <v>1</v>
      </c>
    </row>
    <row r="660" spans="1:4" x14ac:dyDescent="0.2">
      <c r="A660" t="str">
        <f>Réponses_Indicateurs!D660</f>
        <v>D05S36</v>
      </c>
      <c r="B660" t="str">
        <f>Réponses_Indicateurs!B660</f>
        <v>TGO</v>
      </c>
      <c r="C660" t="str">
        <f>A660&amp;"|"&amp;B660</f>
        <v>D05S36|TGO</v>
      </c>
      <c r="D660">
        <f>IF(COUNTIF($C$2:C660,C660)=1,1,0)</f>
        <v>0</v>
      </c>
    </row>
    <row r="661" spans="1:4" x14ac:dyDescent="0.2">
      <c r="A661" t="str">
        <f>Réponses_Indicateurs!D661</f>
        <v>D01S04</v>
      </c>
      <c r="B661" t="str">
        <f>Réponses_Indicateurs!B661</f>
        <v>TGO</v>
      </c>
      <c r="C661" t="str">
        <f>A661&amp;"|"&amp;B661</f>
        <v>D01S04|TGO</v>
      </c>
      <c r="D661">
        <f>IF(COUNTIF($C$2:C661,C661)=1,1,0)</f>
        <v>1</v>
      </c>
    </row>
    <row r="662" spans="1:4" x14ac:dyDescent="0.2">
      <c r="A662" t="str">
        <f>Réponses_Indicateurs!D662</f>
        <v>D01S07</v>
      </c>
      <c r="B662" t="str">
        <f>Réponses_Indicateurs!B662</f>
        <v>TGO</v>
      </c>
      <c r="C662" t="str">
        <f>A662&amp;"|"&amp;B662</f>
        <v>D01S07|TGO</v>
      </c>
      <c r="D662">
        <f>IF(COUNTIF($C$2:C662,C662)=1,1,0)</f>
        <v>1</v>
      </c>
    </row>
    <row r="663" spans="1:4" x14ac:dyDescent="0.2">
      <c r="A663" t="str">
        <f>Réponses_Indicateurs!D663</f>
        <v>D09S62</v>
      </c>
      <c r="B663" t="str">
        <f>Réponses_Indicateurs!B663</f>
        <v>MAR</v>
      </c>
      <c r="C663" t="str">
        <f>A663&amp;"|"&amp;B663</f>
        <v>D09S62|MAR</v>
      </c>
      <c r="D663">
        <f>IF(COUNTIF($C$2:C663,C663)=1,1,0)</f>
        <v>0</v>
      </c>
    </row>
    <row r="664" spans="1:4" x14ac:dyDescent="0.2">
      <c r="A664" t="str">
        <f>Réponses_Indicateurs!D664</f>
        <v>D09S64</v>
      </c>
      <c r="B664" t="str">
        <f>Réponses_Indicateurs!B664</f>
        <v>MAR</v>
      </c>
      <c r="C664" t="str">
        <f>A664&amp;"|"&amp;B664</f>
        <v>D09S64|MAR</v>
      </c>
      <c r="D664">
        <f>IF(COUNTIF($C$2:C664,C664)=1,1,0)</f>
        <v>1</v>
      </c>
    </row>
    <row r="665" spans="1:4" x14ac:dyDescent="0.2">
      <c r="A665" t="str">
        <f>Réponses_Indicateurs!D665</f>
        <v>D08S60</v>
      </c>
      <c r="B665" t="str">
        <f>Réponses_Indicateurs!B665</f>
        <v>MAR</v>
      </c>
      <c r="C665" t="str">
        <f>A665&amp;"|"&amp;B665</f>
        <v>D08S60|MAR</v>
      </c>
      <c r="D665">
        <f>IF(COUNTIF($C$2:C665,C665)=1,1,0)</f>
        <v>1</v>
      </c>
    </row>
    <row r="666" spans="1:4" x14ac:dyDescent="0.2">
      <c r="A666" t="str">
        <f>Réponses_Indicateurs!D666</f>
        <v>D11S74</v>
      </c>
      <c r="B666" t="str">
        <f>Réponses_Indicateurs!B666</f>
        <v>MAR</v>
      </c>
      <c r="C666" t="str">
        <f>A666&amp;"|"&amp;B666</f>
        <v>D11S74|MAR</v>
      </c>
      <c r="D666">
        <f>IF(COUNTIF($C$2:C666,C666)=1,1,0)</f>
        <v>1</v>
      </c>
    </row>
    <row r="667" spans="1:4" x14ac:dyDescent="0.2">
      <c r="A667" t="str">
        <f>Réponses_Indicateurs!D667</f>
        <v>D11S75</v>
      </c>
      <c r="B667" t="str">
        <f>Réponses_Indicateurs!B667</f>
        <v>MAR</v>
      </c>
      <c r="C667" t="str">
        <f>A667&amp;"|"&amp;B667</f>
        <v>D11S75|MAR</v>
      </c>
      <c r="D667">
        <f>IF(COUNTIF($C$2:C667,C667)=1,1,0)</f>
        <v>0</v>
      </c>
    </row>
    <row r="668" spans="1:4" x14ac:dyDescent="0.2">
      <c r="A668" t="str">
        <f>Réponses_Indicateurs!D668</f>
        <v>D01S01</v>
      </c>
      <c r="B668" t="str">
        <f>Réponses_Indicateurs!B668</f>
        <v>MAR</v>
      </c>
      <c r="C668" t="str">
        <f>A668&amp;"|"&amp;B668</f>
        <v>D01S01|MAR</v>
      </c>
      <c r="D668">
        <f>IF(COUNTIF($C$2:C668,C668)=1,1,0)</f>
        <v>1</v>
      </c>
    </row>
    <row r="669" spans="1:4" x14ac:dyDescent="0.2">
      <c r="A669" t="str">
        <f>Réponses_Indicateurs!D669</f>
        <v>D01S08</v>
      </c>
      <c r="B669" t="str">
        <f>Réponses_Indicateurs!B669</f>
        <v>MAR</v>
      </c>
      <c r="C669" t="str">
        <f>A669&amp;"|"&amp;B669</f>
        <v>D01S08|MAR</v>
      </c>
      <c r="D669">
        <f>IF(COUNTIF($C$2:C669,C669)=1,1,0)</f>
        <v>1</v>
      </c>
    </row>
    <row r="670" spans="1:4" x14ac:dyDescent="0.2">
      <c r="A670" t="str">
        <f>Réponses_Indicateurs!D670</f>
        <v>D01S04</v>
      </c>
      <c r="B670" t="str">
        <f>Réponses_Indicateurs!B670</f>
        <v>MAR</v>
      </c>
      <c r="C670" t="str">
        <f>A670&amp;"|"&amp;B670</f>
        <v>D01S04|MAR</v>
      </c>
      <c r="D670">
        <f>IF(COUNTIF($C$2:C670,C670)=1,1,0)</f>
        <v>1</v>
      </c>
    </row>
    <row r="671" spans="1:4" x14ac:dyDescent="0.2">
      <c r="A671" t="str">
        <f>Réponses_Indicateurs!D671</f>
        <v>D05S37</v>
      </c>
      <c r="B671" t="str">
        <f>Réponses_Indicateurs!B671</f>
        <v>MAR</v>
      </c>
      <c r="C671" t="str">
        <f>A671&amp;"|"&amp;B671</f>
        <v>D05S37|MAR</v>
      </c>
      <c r="D671">
        <f>IF(COUNTIF($C$2:C671,C671)=1,1,0)</f>
        <v>0</v>
      </c>
    </row>
    <row r="672" spans="1:4" x14ac:dyDescent="0.2">
      <c r="A672" t="str">
        <f>Réponses_Indicateurs!D672</f>
        <v>D05S40</v>
      </c>
      <c r="B672" t="str">
        <f>Réponses_Indicateurs!B672</f>
        <v>MAR</v>
      </c>
      <c r="C672" t="str">
        <f>A672&amp;"|"&amp;B672</f>
        <v>D05S40|MAR</v>
      </c>
      <c r="D672">
        <f>IF(COUNTIF($C$2:C672,C672)=1,1,0)</f>
        <v>1</v>
      </c>
    </row>
    <row r="673" spans="1:4" x14ac:dyDescent="0.2">
      <c r="A673" t="str">
        <f>Réponses_Indicateurs!D673</f>
        <v>D07S51</v>
      </c>
      <c r="B673" t="str">
        <f>Réponses_Indicateurs!B673</f>
        <v>CIV</v>
      </c>
      <c r="C673" t="str">
        <f>A673&amp;"|"&amp;B673</f>
        <v>D07S51|CIV</v>
      </c>
      <c r="D673">
        <f>IF(COUNTIF($C$2:C673,C673)=1,1,0)</f>
        <v>1</v>
      </c>
    </row>
    <row r="674" spans="1:4" x14ac:dyDescent="0.2">
      <c r="A674" t="str">
        <f>Réponses_Indicateurs!D674</f>
        <v>D07S49</v>
      </c>
      <c r="B674" t="str">
        <f>Réponses_Indicateurs!B674</f>
        <v>CIV</v>
      </c>
      <c r="C674" t="str">
        <f>A674&amp;"|"&amp;B674</f>
        <v>D07S49|CIV</v>
      </c>
      <c r="D674">
        <f>IF(COUNTIF($C$2:C674,C674)=1,1,0)</f>
        <v>1</v>
      </c>
    </row>
    <row r="675" spans="1:4" x14ac:dyDescent="0.2">
      <c r="A675" t="str">
        <f>Réponses_Indicateurs!D675</f>
        <v>D08S57</v>
      </c>
      <c r="B675" t="str">
        <f>Réponses_Indicateurs!B675</f>
        <v>CIV</v>
      </c>
      <c r="C675" t="str">
        <f>A675&amp;"|"&amp;B675</f>
        <v>D08S57|CIV</v>
      </c>
      <c r="D675">
        <f>IF(COUNTIF($C$2:C675,C675)=1,1,0)</f>
        <v>0</v>
      </c>
    </row>
    <row r="676" spans="1:4" x14ac:dyDescent="0.2">
      <c r="A676" t="str">
        <f>Réponses_Indicateurs!D676</f>
        <v>D08S59</v>
      </c>
      <c r="B676" t="str">
        <f>Réponses_Indicateurs!B676</f>
        <v>CIV</v>
      </c>
      <c r="C676" t="str">
        <f>A676&amp;"|"&amp;B676</f>
        <v>D08S59|CIV</v>
      </c>
      <c r="D676">
        <f>IF(COUNTIF($C$2:C676,C676)=1,1,0)</f>
        <v>1</v>
      </c>
    </row>
    <row r="677" spans="1:4" x14ac:dyDescent="0.2">
      <c r="A677" t="str">
        <f>Réponses_Indicateurs!D677</f>
        <v>D06S44</v>
      </c>
      <c r="B677" t="str">
        <f>Réponses_Indicateurs!B677</f>
        <v>CIV</v>
      </c>
      <c r="C677" t="str">
        <f>A677&amp;"|"&amp;B677</f>
        <v>D06S44|CIV</v>
      </c>
      <c r="D677">
        <f>IF(COUNTIF($C$2:C677,C677)=1,1,0)</f>
        <v>1</v>
      </c>
    </row>
    <row r="678" spans="1:4" x14ac:dyDescent="0.2">
      <c r="A678" t="str">
        <f>Réponses_Indicateurs!D678</f>
        <v>D02S17</v>
      </c>
      <c r="B678" t="str">
        <f>Réponses_Indicateurs!B678</f>
        <v>CIV</v>
      </c>
      <c r="C678" t="str">
        <f>A678&amp;"|"&amp;B678</f>
        <v>D02S17|CIV</v>
      </c>
      <c r="D678">
        <f>IF(COUNTIF($C$2:C678,C678)=1,1,0)</f>
        <v>0</v>
      </c>
    </row>
    <row r="679" spans="1:4" x14ac:dyDescent="0.2">
      <c r="A679" t="str">
        <f>Réponses_Indicateurs!D679</f>
        <v>D11S73</v>
      </c>
      <c r="B679" t="str">
        <f>Réponses_Indicateurs!B679</f>
        <v>CIV</v>
      </c>
      <c r="C679" t="str">
        <f>A679&amp;"|"&amp;B679</f>
        <v>D11S73|CIV</v>
      </c>
      <c r="D679">
        <f>IF(COUNTIF($C$2:C679,C679)=1,1,0)</f>
        <v>0</v>
      </c>
    </row>
    <row r="680" spans="1:4" x14ac:dyDescent="0.2">
      <c r="A680" t="str">
        <f>Réponses_Indicateurs!D680</f>
        <v>D11S74</v>
      </c>
      <c r="B680" t="str">
        <f>Réponses_Indicateurs!B680</f>
        <v>CIV</v>
      </c>
      <c r="C680" t="str">
        <f>A680&amp;"|"&amp;B680</f>
        <v>D11S74|CIV</v>
      </c>
      <c r="D680">
        <f>IF(COUNTIF($C$2:C680,C680)=1,1,0)</f>
        <v>1</v>
      </c>
    </row>
    <row r="681" spans="1:4" x14ac:dyDescent="0.2">
      <c r="A681" t="str">
        <f>Réponses_Indicateurs!D681</f>
        <v>D07S49</v>
      </c>
      <c r="B681" t="str">
        <f>Réponses_Indicateurs!B681</f>
        <v>BFA</v>
      </c>
      <c r="C681" t="str">
        <f>A681&amp;"|"&amp;B681</f>
        <v>D07S49|BFA</v>
      </c>
      <c r="D681">
        <f>IF(COUNTIF($C$2:C681,C681)=1,1,0)</f>
        <v>1</v>
      </c>
    </row>
    <row r="682" spans="1:4" x14ac:dyDescent="0.2">
      <c r="A682" t="str">
        <f>Réponses_Indicateurs!D682</f>
        <v>D07S53</v>
      </c>
      <c r="B682" t="str">
        <f>Réponses_Indicateurs!B682</f>
        <v>BFA</v>
      </c>
      <c r="C682" t="str">
        <f>A682&amp;"|"&amp;B682</f>
        <v>D07S53|BFA</v>
      </c>
      <c r="D682">
        <f>IF(COUNTIF($C$2:C682,C682)=1,1,0)</f>
        <v>1</v>
      </c>
    </row>
    <row r="683" spans="1:4" x14ac:dyDescent="0.2">
      <c r="A683" t="str">
        <f>Réponses_Indicateurs!D683</f>
        <v>D12S80</v>
      </c>
      <c r="B683" t="str">
        <f>Réponses_Indicateurs!B683</f>
        <v>BFA</v>
      </c>
      <c r="C683" t="str">
        <f>A683&amp;"|"&amp;B683</f>
        <v>D12S80|BFA</v>
      </c>
      <c r="D683">
        <f>IF(COUNTIF($C$2:C683,C683)=1,1,0)</f>
        <v>1</v>
      </c>
    </row>
    <row r="684" spans="1:4" x14ac:dyDescent="0.2">
      <c r="A684" t="str">
        <f>Réponses_Indicateurs!D684</f>
        <v>D05S40</v>
      </c>
      <c r="B684" t="str">
        <f>Réponses_Indicateurs!B684</f>
        <v>BFA</v>
      </c>
      <c r="C684" t="str">
        <f>A684&amp;"|"&amp;B684</f>
        <v>D05S40|BFA</v>
      </c>
      <c r="D684">
        <f>IF(COUNTIF($C$2:C684,C684)=1,1,0)</f>
        <v>1</v>
      </c>
    </row>
    <row r="685" spans="1:4" x14ac:dyDescent="0.2">
      <c r="A685" t="str">
        <f>Réponses_Indicateurs!D685</f>
        <v>D10S66</v>
      </c>
      <c r="B685" t="str">
        <f>Réponses_Indicateurs!B685</f>
        <v>BFA</v>
      </c>
      <c r="C685" t="str">
        <f>A685&amp;"|"&amp;B685</f>
        <v>D10S66|BFA</v>
      </c>
      <c r="D685">
        <f>IF(COUNTIF($C$2:C685,C685)=1,1,0)</f>
        <v>1</v>
      </c>
    </row>
    <row r="686" spans="1:4" x14ac:dyDescent="0.2">
      <c r="A686" t="str">
        <f>Réponses_Indicateurs!D686</f>
        <v>D08S58</v>
      </c>
      <c r="B686" t="str">
        <f>Réponses_Indicateurs!B686</f>
        <v>BFA</v>
      </c>
      <c r="C686" t="str">
        <f>A686&amp;"|"&amp;B686</f>
        <v>D08S58|BFA</v>
      </c>
      <c r="D686">
        <f>IF(COUNTIF($C$2:C686,C686)=1,1,0)</f>
        <v>1</v>
      </c>
    </row>
    <row r="687" spans="1:4" x14ac:dyDescent="0.2">
      <c r="A687" t="str">
        <f>Réponses_Indicateurs!D687</f>
        <v>D01S02</v>
      </c>
      <c r="B687" t="str">
        <f>Réponses_Indicateurs!B687</f>
        <v>NGA</v>
      </c>
      <c r="C687" t="str">
        <f>A687&amp;"|"&amp;B687</f>
        <v>D01S02|NGA</v>
      </c>
      <c r="D687">
        <f>IF(COUNTIF($C$2:C687,C687)=1,1,0)</f>
        <v>1</v>
      </c>
    </row>
    <row r="688" spans="1:4" x14ac:dyDescent="0.2">
      <c r="A688" t="str">
        <f>Réponses_Indicateurs!D688</f>
        <v>D01S10</v>
      </c>
      <c r="B688" t="str">
        <f>Réponses_Indicateurs!B688</f>
        <v>NGA</v>
      </c>
      <c r="C688" t="str">
        <f>A688&amp;"|"&amp;B688</f>
        <v>D01S10|NGA</v>
      </c>
      <c r="D688">
        <f>IF(COUNTIF($C$2:C688,C688)=1,1,0)</f>
        <v>1</v>
      </c>
    </row>
    <row r="689" spans="1:4" x14ac:dyDescent="0.2">
      <c r="A689" t="str">
        <f>Réponses_Indicateurs!D689</f>
        <v>D09S63</v>
      </c>
      <c r="B689" t="str">
        <f>Réponses_Indicateurs!B689</f>
        <v>NGA</v>
      </c>
      <c r="C689" t="str">
        <f>A689&amp;"|"&amp;B689</f>
        <v>D09S63|NGA</v>
      </c>
      <c r="D689">
        <f>IF(COUNTIF($C$2:C689,C689)=1,1,0)</f>
        <v>1</v>
      </c>
    </row>
    <row r="690" spans="1:4" x14ac:dyDescent="0.2">
      <c r="A690" t="str">
        <f>Réponses_Indicateurs!D690</f>
        <v>D09S65</v>
      </c>
      <c r="B690" t="str">
        <f>Réponses_Indicateurs!B690</f>
        <v>NGA</v>
      </c>
      <c r="C690" t="str">
        <f>A690&amp;"|"&amp;B690</f>
        <v>D09S65|NGA</v>
      </c>
      <c r="D690">
        <f>IF(COUNTIF($C$2:C690,C690)=1,1,0)</f>
        <v>0</v>
      </c>
    </row>
    <row r="691" spans="1:4" x14ac:dyDescent="0.2">
      <c r="A691" t="str">
        <f>Réponses_Indicateurs!D691</f>
        <v>D12S78</v>
      </c>
      <c r="B691" t="str">
        <f>Réponses_Indicateurs!B691</f>
        <v>NGA</v>
      </c>
      <c r="C691" t="str">
        <f>A691&amp;"|"&amp;B691</f>
        <v>D12S78|NGA</v>
      </c>
      <c r="D691">
        <f>IF(COUNTIF($C$2:C691,C691)=1,1,0)</f>
        <v>1</v>
      </c>
    </row>
    <row r="692" spans="1:4" x14ac:dyDescent="0.2">
      <c r="A692" t="str">
        <f>Réponses_Indicateurs!D692</f>
        <v>D12S80</v>
      </c>
      <c r="B692" t="str">
        <f>Réponses_Indicateurs!B692</f>
        <v>NGA</v>
      </c>
      <c r="C692" t="str">
        <f>A692&amp;"|"&amp;B692</f>
        <v>D12S80|NGA</v>
      </c>
      <c r="D692">
        <f>IF(COUNTIF($C$2:C692,C692)=1,1,0)</f>
        <v>1</v>
      </c>
    </row>
    <row r="693" spans="1:4" x14ac:dyDescent="0.2">
      <c r="A693" t="str">
        <f>Réponses_Indicateurs!D693</f>
        <v>D06S42</v>
      </c>
      <c r="B693" t="str">
        <f>Réponses_Indicateurs!B693</f>
        <v>NGA</v>
      </c>
      <c r="C693" t="str">
        <f>A693&amp;"|"&amp;B693</f>
        <v>D06S42|NGA</v>
      </c>
      <c r="D693">
        <f>IF(COUNTIF($C$2:C693,C693)=1,1,0)</f>
        <v>1</v>
      </c>
    </row>
    <row r="694" spans="1:4" x14ac:dyDescent="0.2">
      <c r="A694" t="str">
        <f>Réponses_Indicateurs!D694</f>
        <v>D06S45</v>
      </c>
      <c r="B694" t="str">
        <f>Réponses_Indicateurs!B694</f>
        <v>NGA</v>
      </c>
      <c r="C694" t="str">
        <f>A694&amp;"|"&amp;B694</f>
        <v>D06S45|NGA</v>
      </c>
      <c r="D694">
        <f>IF(COUNTIF($C$2:C694,C694)=1,1,0)</f>
        <v>1</v>
      </c>
    </row>
    <row r="695" spans="1:4" x14ac:dyDescent="0.2">
      <c r="A695" t="str">
        <f>Réponses_Indicateurs!D695</f>
        <v>D06S48</v>
      </c>
      <c r="B695" t="str">
        <f>Réponses_Indicateurs!B695</f>
        <v>NGA</v>
      </c>
      <c r="C695" t="str">
        <f>A695&amp;"|"&amp;B695</f>
        <v>D06S48|NGA</v>
      </c>
      <c r="D695">
        <f>IF(COUNTIF($C$2:C695,C695)=1,1,0)</f>
        <v>1</v>
      </c>
    </row>
    <row r="696" spans="1:4" x14ac:dyDescent="0.2">
      <c r="A696" t="str">
        <f>Réponses_Indicateurs!D696</f>
        <v>D08S55</v>
      </c>
      <c r="B696" t="str">
        <f>Réponses_Indicateurs!B696</f>
        <v>NGA</v>
      </c>
      <c r="C696" t="str">
        <f>A696&amp;"|"&amp;B696</f>
        <v>D08S55|NGA</v>
      </c>
      <c r="D696">
        <f>IF(COUNTIF($C$2:C696,C696)=1,1,0)</f>
        <v>0</v>
      </c>
    </row>
    <row r="697" spans="1:4" x14ac:dyDescent="0.2">
      <c r="A697" t="str">
        <f>Réponses_Indicateurs!D697</f>
        <v>D08S58</v>
      </c>
      <c r="B697" t="str">
        <f>Réponses_Indicateurs!B697</f>
        <v>NGA</v>
      </c>
      <c r="C697" t="str">
        <f>A697&amp;"|"&amp;B697</f>
        <v>D08S58|NGA</v>
      </c>
      <c r="D697">
        <f>IF(COUNTIF($C$2:C697,C697)=1,1,0)</f>
        <v>0</v>
      </c>
    </row>
    <row r="698" spans="1:4" x14ac:dyDescent="0.2">
      <c r="A698" t="str">
        <f>Réponses_Indicateurs!D698</f>
        <v>D06S48</v>
      </c>
      <c r="B698" t="str">
        <f>Réponses_Indicateurs!B698</f>
        <v>RWA</v>
      </c>
      <c r="C698" t="str">
        <f>A698&amp;"|"&amp;B698</f>
        <v>D06S48|RWA</v>
      </c>
      <c r="D698">
        <f>IF(COUNTIF($C$2:C698,C698)=1,1,0)</f>
        <v>0</v>
      </c>
    </row>
    <row r="699" spans="1:4" x14ac:dyDescent="0.2">
      <c r="A699" t="str">
        <f>Réponses_Indicateurs!D699</f>
        <v>D03S19</v>
      </c>
      <c r="B699" t="str">
        <f>Réponses_Indicateurs!B699</f>
        <v>RWA</v>
      </c>
      <c r="C699" t="str">
        <f>A699&amp;"|"&amp;B699</f>
        <v>D03S19|RWA</v>
      </c>
      <c r="D699">
        <f>IF(COUNTIF($C$2:C699,C699)=1,1,0)</f>
        <v>1</v>
      </c>
    </row>
    <row r="700" spans="1:4" x14ac:dyDescent="0.2">
      <c r="A700" t="str">
        <f>Réponses_Indicateurs!D700</f>
        <v>D03S21</v>
      </c>
      <c r="B700" t="str">
        <f>Réponses_Indicateurs!B700</f>
        <v>RWA</v>
      </c>
      <c r="C700" t="str">
        <f>A700&amp;"|"&amp;B700</f>
        <v>D03S21|RWA</v>
      </c>
      <c r="D700">
        <f>IF(COUNTIF($C$2:C700,C700)=1,1,0)</f>
        <v>1</v>
      </c>
    </row>
    <row r="701" spans="1:4" x14ac:dyDescent="0.2">
      <c r="A701" t="str">
        <f>Réponses_Indicateurs!D701</f>
        <v>D03S18</v>
      </c>
      <c r="B701" t="str">
        <f>Réponses_Indicateurs!B701</f>
        <v>RWA</v>
      </c>
      <c r="C701" t="str">
        <f>A701&amp;"|"&amp;B701</f>
        <v>D03S18|RWA</v>
      </c>
      <c r="D701">
        <f>IF(COUNTIF($C$2:C701,C701)=1,1,0)</f>
        <v>1</v>
      </c>
    </row>
    <row r="702" spans="1:4" x14ac:dyDescent="0.2">
      <c r="A702" t="str">
        <f>Réponses_Indicateurs!D702</f>
        <v>D07S51</v>
      </c>
      <c r="B702" t="str">
        <f>Réponses_Indicateurs!B702</f>
        <v>RWA</v>
      </c>
      <c r="C702" t="str">
        <f>A702&amp;"|"&amp;B702</f>
        <v>D07S51|RWA</v>
      </c>
      <c r="D702">
        <f>IF(COUNTIF($C$2:C702,C702)=1,1,0)</f>
        <v>1</v>
      </c>
    </row>
    <row r="703" spans="1:4" x14ac:dyDescent="0.2">
      <c r="A703" t="str">
        <f>Réponses_Indicateurs!D703</f>
        <v>D07S53</v>
      </c>
      <c r="B703" t="str">
        <f>Réponses_Indicateurs!B703</f>
        <v>RWA</v>
      </c>
      <c r="C703" t="str">
        <f>A703&amp;"|"&amp;B703</f>
        <v>D07S53|RWA</v>
      </c>
      <c r="D703">
        <f>IF(COUNTIF($C$2:C703,C703)=1,1,0)</f>
        <v>1</v>
      </c>
    </row>
    <row r="704" spans="1:4" x14ac:dyDescent="0.2">
      <c r="A704" t="str">
        <f>Réponses_Indicateurs!D704</f>
        <v>D04S28</v>
      </c>
      <c r="B704" t="str">
        <f>Réponses_Indicateurs!B704</f>
        <v>RWA</v>
      </c>
      <c r="C704" t="str">
        <f>A704&amp;"|"&amp;B704</f>
        <v>D04S28|RWA</v>
      </c>
      <c r="D704">
        <f>IF(COUNTIF($C$2:C704,C704)=1,1,0)</f>
        <v>1</v>
      </c>
    </row>
    <row r="705" spans="1:4" x14ac:dyDescent="0.2">
      <c r="A705" t="str">
        <f>Réponses_Indicateurs!D705</f>
        <v>D04S32</v>
      </c>
      <c r="B705" t="str">
        <f>Réponses_Indicateurs!B705</f>
        <v>RWA</v>
      </c>
      <c r="C705" t="str">
        <f>A705&amp;"|"&amp;B705</f>
        <v>D04S32|RWA</v>
      </c>
      <c r="D705">
        <f>IF(COUNTIF($C$2:C705,C705)=1,1,0)</f>
        <v>0</v>
      </c>
    </row>
    <row r="706" spans="1:4" x14ac:dyDescent="0.2">
      <c r="A706" t="str">
        <f>Réponses_Indicateurs!D706</f>
        <v>D04S34</v>
      </c>
      <c r="B706" t="str">
        <f>Réponses_Indicateurs!B706</f>
        <v>RWA</v>
      </c>
      <c r="C706" t="str">
        <f>A706&amp;"|"&amp;B706</f>
        <v>D04S34|RWA</v>
      </c>
      <c r="D706">
        <f>IF(COUNTIF($C$2:C706,C706)=1,1,0)</f>
        <v>1</v>
      </c>
    </row>
    <row r="707" spans="1:4" x14ac:dyDescent="0.2">
      <c r="A707" t="str">
        <f>Réponses_Indicateurs!D707</f>
        <v>D10S67</v>
      </c>
      <c r="B707" t="str">
        <f>Réponses_Indicateurs!B707</f>
        <v>RWA</v>
      </c>
      <c r="C707" t="str">
        <f>A707&amp;"|"&amp;B707</f>
        <v>D10S67|RWA</v>
      </c>
      <c r="D707">
        <f>IF(COUNTIF($C$2:C707,C707)=1,1,0)</f>
        <v>1</v>
      </c>
    </row>
    <row r="708" spans="1:4" x14ac:dyDescent="0.2">
      <c r="A708" t="str">
        <f>Réponses_Indicateurs!D708</f>
        <v>D09S62</v>
      </c>
      <c r="B708" t="str">
        <f>Réponses_Indicateurs!B708</f>
        <v>TUN</v>
      </c>
      <c r="C708" t="str">
        <f>A708&amp;"|"&amp;B708</f>
        <v>D09S62|TUN</v>
      </c>
      <c r="D708">
        <f>IF(COUNTIF($C$2:C708,C708)=1,1,0)</f>
        <v>1</v>
      </c>
    </row>
    <row r="709" spans="1:4" x14ac:dyDescent="0.2">
      <c r="A709" t="str">
        <f>Réponses_Indicateurs!D709</f>
        <v>D09S63</v>
      </c>
      <c r="B709" t="str">
        <f>Réponses_Indicateurs!B709</f>
        <v>TUN</v>
      </c>
      <c r="C709" t="str">
        <f>A709&amp;"|"&amp;B709</f>
        <v>D09S63|TUN</v>
      </c>
      <c r="D709">
        <f>IF(COUNTIF($C$2:C709,C709)=1,1,0)</f>
        <v>1</v>
      </c>
    </row>
    <row r="710" spans="1:4" x14ac:dyDescent="0.2">
      <c r="A710" t="str">
        <f>Réponses_Indicateurs!D710</f>
        <v>D09S65</v>
      </c>
      <c r="B710" t="str">
        <f>Réponses_Indicateurs!B710</f>
        <v>TUN</v>
      </c>
      <c r="C710" t="str">
        <f>A710&amp;"|"&amp;B710</f>
        <v>D09S65|TUN</v>
      </c>
      <c r="D710">
        <f>IF(COUNTIF($C$2:C710,C710)=1,1,0)</f>
        <v>1</v>
      </c>
    </row>
    <row r="711" spans="1:4" x14ac:dyDescent="0.2">
      <c r="A711" t="str">
        <f>Réponses_Indicateurs!D711</f>
        <v>D04S33</v>
      </c>
      <c r="B711" t="str">
        <f>Réponses_Indicateurs!B711</f>
        <v>TUN</v>
      </c>
      <c r="C711" t="str">
        <f>A711&amp;"|"&amp;B711</f>
        <v>D04S33|TUN</v>
      </c>
      <c r="D711">
        <f>IF(COUNTIF($C$2:C711,C711)=1,1,0)</f>
        <v>1</v>
      </c>
    </row>
    <row r="712" spans="1:4" x14ac:dyDescent="0.2">
      <c r="A712" t="str">
        <f>Réponses_Indicateurs!D712</f>
        <v>D04S27</v>
      </c>
      <c r="B712" t="str">
        <f>Réponses_Indicateurs!B712</f>
        <v>TUN</v>
      </c>
      <c r="C712" t="str">
        <f>A712&amp;"|"&amp;B712</f>
        <v>D04S27|TUN</v>
      </c>
      <c r="D712">
        <f>IF(COUNTIF($C$2:C712,C712)=1,1,0)</f>
        <v>1</v>
      </c>
    </row>
    <row r="713" spans="1:4" x14ac:dyDescent="0.2">
      <c r="A713" t="str">
        <f>Réponses_Indicateurs!D713</f>
        <v>D06S43</v>
      </c>
      <c r="B713" t="str">
        <f>Réponses_Indicateurs!B713</f>
        <v>TUN</v>
      </c>
      <c r="C713" t="str">
        <f>A713&amp;"|"&amp;B713</f>
        <v>D06S43|TUN</v>
      </c>
      <c r="D713">
        <f>IF(COUNTIF($C$2:C713,C713)=1,1,0)</f>
        <v>1</v>
      </c>
    </row>
    <row r="714" spans="1:4" x14ac:dyDescent="0.2">
      <c r="A714" t="str">
        <f>Réponses_Indicateurs!D714</f>
        <v>D06S47</v>
      </c>
      <c r="B714" t="str">
        <f>Réponses_Indicateurs!B714</f>
        <v>TUN</v>
      </c>
      <c r="C714" t="str">
        <f>A714&amp;"|"&amp;B714</f>
        <v>D06S47|TUN</v>
      </c>
      <c r="D714">
        <f>IF(COUNTIF($C$2:C714,C714)=1,1,0)</f>
        <v>0</v>
      </c>
    </row>
    <row r="715" spans="1:4" x14ac:dyDescent="0.2">
      <c r="A715" t="str">
        <f>Réponses_Indicateurs!D715</f>
        <v>D08S57</v>
      </c>
      <c r="B715" t="str">
        <f>Réponses_Indicateurs!B715</f>
        <v>TUN</v>
      </c>
      <c r="C715" t="str">
        <f>A715&amp;"|"&amp;B715</f>
        <v>D08S57|TUN</v>
      </c>
      <c r="D715">
        <f>IF(COUNTIF($C$2:C715,C715)=1,1,0)</f>
        <v>1</v>
      </c>
    </row>
    <row r="716" spans="1:4" x14ac:dyDescent="0.2">
      <c r="A716" t="str">
        <f>Réponses_Indicateurs!D716</f>
        <v>D08S55</v>
      </c>
      <c r="B716" t="str">
        <f>Réponses_Indicateurs!B716</f>
        <v>TUN</v>
      </c>
      <c r="C716" t="str">
        <f>A716&amp;"|"&amp;B716</f>
        <v>D08S55|TUN</v>
      </c>
      <c r="D716">
        <f>IF(COUNTIF($C$2:C716,C716)=1,1,0)</f>
        <v>1</v>
      </c>
    </row>
    <row r="717" spans="1:4" x14ac:dyDescent="0.2">
      <c r="A717" t="str">
        <f>Réponses_Indicateurs!D717</f>
        <v>D01S08</v>
      </c>
      <c r="B717" t="str">
        <f>Réponses_Indicateurs!B717</f>
        <v>TUN</v>
      </c>
      <c r="C717" t="str">
        <f>A717&amp;"|"&amp;B717</f>
        <v>D01S08|TUN</v>
      </c>
      <c r="D717">
        <f>IF(COUNTIF($C$2:C717,C717)=1,1,0)</f>
        <v>1</v>
      </c>
    </row>
    <row r="718" spans="1:4" x14ac:dyDescent="0.2">
      <c r="A718" t="str">
        <f>Réponses_Indicateurs!D718</f>
        <v>D01S04</v>
      </c>
      <c r="B718" t="str">
        <f>Réponses_Indicateurs!B718</f>
        <v>TUN</v>
      </c>
      <c r="C718" t="str">
        <f>A718&amp;"|"&amp;B718</f>
        <v>D01S04|TUN</v>
      </c>
      <c r="D718">
        <f>IF(COUNTIF($C$2:C718,C718)=1,1,0)</f>
        <v>1</v>
      </c>
    </row>
    <row r="719" spans="1:4" x14ac:dyDescent="0.2">
      <c r="A719" t="str">
        <f>Réponses_Indicateurs!D719</f>
        <v>D12S79</v>
      </c>
      <c r="B719" t="str">
        <f>Réponses_Indicateurs!B719</f>
        <v>LBR</v>
      </c>
      <c r="C719" t="str">
        <f>A719&amp;"|"&amp;B719</f>
        <v>D12S79|LBR</v>
      </c>
      <c r="D719">
        <f>IF(COUNTIF($C$2:C719,C719)=1,1,0)</f>
        <v>1</v>
      </c>
    </row>
    <row r="720" spans="1:4" x14ac:dyDescent="0.2">
      <c r="A720" t="str">
        <f>Réponses_Indicateurs!D720</f>
        <v>D07S49</v>
      </c>
      <c r="B720" t="str">
        <f>Réponses_Indicateurs!B720</f>
        <v>LBR</v>
      </c>
      <c r="C720" t="str">
        <f>A720&amp;"|"&amp;B720</f>
        <v>D07S49|LBR</v>
      </c>
      <c r="D720">
        <f>IF(COUNTIF($C$2:C720,C720)=1,1,0)</f>
        <v>1</v>
      </c>
    </row>
    <row r="721" spans="1:4" x14ac:dyDescent="0.2">
      <c r="A721" t="str">
        <f>Réponses_Indicateurs!D721</f>
        <v>D07S53</v>
      </c>
      <c r="B721" t="str">
        <f>Réponses_Indicateurs!B721</f>
        <v>LBR</v>
      </c>
      <c r="C721" t="str">
        <f>A721&amp;"|"&amp;B721</f>
        <v>D07S53|LBR</v>
      </c>
      <c r="D721">
        <f>IF(COUNTIF($C$2:C721,C721)=1,1,0)</f>
        <v>1</v>
      </c>
    </row>
    <row r="722" spans="1:4" x14ac:dyDescent="0.2">
      <c r="A722" t="str">
        <f>Réponses_Indicateurs!D722</f>
        <v>D07S51</v>
      </c>
      <c r="B722" t="str">
        <f>Réponses_Indicateurs!B722</f>
        <v>LBR</v>
      </c>
      <c r="C722" t="str">
        <f>A722&amp;"|"&amp;B722</f>
        <v>D07S51|LBR</v>
      </c>
      <c r="D722">
        <f>IF(COUNTIF($C$2:C722,C722)=1,1,0)</f>
        <v>1</v>
      </c>
    </row>
    <row r="723" spans="1:4" x14ac:dyDescent="0.2">
      <c r="A723" t="str">
        <f>Réponses_Indicateurs!D723</f>
        <v>D06S45</v>
      </c>
      <c r="B723" t="str">
        <f>Réponses_Indicateurs!B723</f>
        <v>LBR</v>
      </c>
      <c r="C723" t="str">
        <f>A723&amp;"|"&amp;B723</f>
        <v>D06S45|LBR</v>
      </c>
      <c r="D723">
        <f>IF(COUNTIF($C$2:C723,C723)=1,1,0)</f>
        <v>1</v>
      </c>
    </row>
    <row r="724" spans="1:4" x14ac:dyDescent="0.2">
      <c r="A724" t="str">
        <f>Réponses_Indicateurs!D724</f>
        <v>D01S08</v>
      </c>
      <c r="B724" t="str">
        <f>Réponses_Indicateurs!B724</f>
        <v>LBR</v>
      </c>
      <c r="C724" t="str">
        <f>A724&amp;"|"&amp;B724</f>
        <v>D01S08|LBR</v>
      </c>
      <c r="D724">
        <f>IF(COUNTIF($C$2:C724,C724)=1,1,0)</f>
        <v>1</v>
      </c>
    </row>
    <row r="725" spans="1:4" x14ac:dyDescent="0.2">
      <c r="A725" t="str">
        <f>Réponses_Indicateurs!D725</f>
        <v>D01S07</v>
      </c>
      <c r="B725" t="str">
        <f>Réponses_Indicateurs!B725</f>
        <v>LBR</v>
      </c>
      <c r="C725" t="str">
        <f>A725&amp;"|"&amp;B725</f>
        <v>D01S07|LBR</v>
      </c>
      <c r="D725">
        <f>IF(COUNTIF($C$2:C725,C725)=1,1,0)</f>
        <v>1</v>
      </c>
    </row>
    <row r="726" spans="1:4" x14ac:dyDescent="0.2">
      <c r="A726" t="str">
        <f>Réponses_Indicateurs!D726</f>
        <v>D01S06</v>
      </c>
      <c r="B726" t="str">
        <f>Réponses_Indicateurs!B726</f>
        <v>LBR</v>
      </c>
      <c r="C726" t="str">
        <f>A726&amp;"|"&amp;B726</f>
        <v>D01S06|LBR</v>
      </c>
      <c r="D726">
        <f>IF(COUNTIF($C$2:C726,C726)=1,1,0)</f>
        <v>1</v>
      </c>
    </row>
    <row r="727" spans="1:4" x14ac:dyDescent="0.2">
      <c r="A727" t="str">
        <f>Réponses_Indicateurs!D727</f>
        <v>D05S41</v>
      </c>
      <c r="B727" t="str">
        <f>Réponses_Indicateurs!B727</f>
        <v>LBR</v>
      </c>
      <c r="C727" t="str">
        <f>A727&amp;"|"&amp;B727</f>
        <v>D05S41|LBR</v>
      </c>
      <c r="D727">
        <f>IF(COUNTIF($C$2:C727,C727)=1,1,0)</f>
        <v>1</v>
      </c>
    </row>
    <row r="728" spans="1:4" x14ac:dyDescent="0.2">
      <c r="A728" t="str">
        <f>Réponses_Indicateurs!D728</f>
        <v>D05S39</v>
      </c>
      <c r="B728" t="str">
        <f>Réponses_Indicateurs!B728</f>
        <v>LBR</v>
      </c>
      <c r="C728" t="str">
        <f>A728&amp;"|"&amp;B728</f>
        <v>D05S39|LBR</v>
      </c>
      <c r="D728">
        <f>IF(COUNTIF($C$2:C728,C728)=1,1,0)</f>
        <v>1</v>
      </c>
    </row>
    <row r="729" spans="1:4" x14ac:dyDescent="0.2">
      <c r="A729" t="str">
        <f>Réponses_Indicateurs!D729</f>
        <v>D02S16</v>
      </c>
      <c r="B729" t="str">
        <f>Réponses_Indicateurs!B729</f>
        <v>TCD</v>
      </c>
      <c r="C729" t="str">
        <f>A729&amp;"|"&amp;B729</f>
        <v>D02S16|TCD</v>
      </c>
      <c r="D729">
        <f>IF(COUNTIF($C$2:C729,C729)=1,1,0)</f>
        <v>1</v>
      </c>
    </row>
    <row r="730" spans="1:4" x14ac:dyDescent="0.2">
      <c r="A730" t="str">
        <f>Réponses_Indicateurs!D730</f>
        <v>D02S15</v>
      </c>
      <c r="B730" t="str">
        <f>Réponses_Indicateurs!B730</f>
        <v>TCD</v>
      </c>
      <c r="C730" t="str">
        <f>A730&amp;"|"&amp;B730</f>
        <v>D02S15|TCD</v>
      </c>
      <c r="D730">
        <f>IF(COUNTIF($C$2:C730,C730)=1,1,0)</f>
        <v>1</v>
      </c>
    </row>
    <row r="731" spans="1:4" x14ac:dyDescent="0.2">
      <c r="A731" t="str">
        <f>Réponses_Indicateurs!D731</f>
        <v>D02S17</v>
      </c>
      <c r="B731" t="str">
        <f>Réponses_Indicateurs!B731</f>
        <v>TCD</v>
      </c>
      <c r="C731" t="str">
        <f>A731&amp;"|"&amp;B731</f>
        <v>D02S17|TCD</v>
      </c>
      <c r="D731">
        <f>IF(COUNTIF($C$2:C731,C731)=1,1,0)</f>
        <v>1</v>
      </c>
    </row>
    <row r="732" spans="1:4" x14ac:dyDescent="0.2">
      <c r="A732" t="str">
        <f>Réponses_Indicateurs!D732</f>
        <v>D10S69</v>
      </c>
      <c r="B732" t="str">
        <f>Réponses_Indicateurs!B732</f>
        <v>TCD</v>
      </c>
      <c r="C732" t="str">
        <f>A732&amp;"|"&amp;B732</f>
        <v>D10S69|TCD</v>
      </c>
      <c r="D732">
        <f>IF(COUNTIF($C$2:C732,C732)=1,1,0)</f>
        <v>1</v>
      </c>
    </row>
    <row r="733" spans="1:4" x14ac:dyDescent="0.2">
      <c r="A733" t="str">
        <f>Réponses_Indicateurs!D733</f>
        <v>D11S75</v>
      </c>
      <c r="B733" t="str">
        <f>Réponses_Indicateurs!B733</f>
        <v>TCD</v>
      </c>
      <c r="C733" t="str">
        <f>A733&amp;"|"&amp;B733</f>
        <v>D11S75|TCD</v>
      </c>
      <c r="D733">
        <f>IF(COUNTIF($C$2:C733,C733)=1,1,0)</f>
        <v>1</v>
      </c>
    </row>
    <row r="734" spans="1:4" x14ac:dyDescent="0.2">
      <c r="A734" t="str">
        <f>Réponses_Indicateurs!D734</f>
        <v>D05S35</v>
      </c>
      <c r="B734" t="str">
        <f>Réponses_Indicateurs!B734</f>
        <v>TCD</v>
      </c>
      <c r="C734" t="str">
        <f>A734&amp;"|"&amp;B734</f>
        <v>D05S35|TCD</v>
      </c>
      <c r="D734">
        <f>IF(COUNTIF($C$2:C734,C734)=1,1,0)</f>
        <v>1</v>
      </c>
    </row>
    <row r="735" spans="1:4" x14ac:dyDescent="0.2">
      <c r="A735" t="str">
        <f>Réponses_Indicateurs!D735</f>
        <v>D05S38</v>
      </c>
      <c r="B735" t="str">
        <f>Réponses_Indicateurs!B735</f>
        <v>TCD</v>
      </c>
      <c r="C735" t="str">
        <f>A735&amp;"|"&amp;B735</f>
        <v>D05S38|TCD</v>
      </c>
      <c r="D735">
        <f>IF(COUNTIF($C$2:C735,C735)=1,1,0)</f>
        <v>1</v>
      </c>
    </row>
    <row r="736" spans="1:4" x14ac:dyDescent="0.2">
      <c r="A736" t="str">
        <f>Réponses_Indicateurs!D736</f>
        <v>D03S26</v>
      </c>
      <c r="B736" t="str">
        <f>Réponses_Indicateurs!B736</f>
        <v>TCD</v>
      </c>
      <c r="C736" t="str">
        <f>A736&amp;"|"&amp;B736</f>
        <v>D03S26|TCD</v>
      </c>
      <c r="D736">
        <f>IF(COUNTIF($C$2:C736,C736)=1,1,0)</f>
        <v>1</v>
      </c>
    </row>
    <row r="737" spans="1:4" x14ac:dyDescent="0.2">
      <c r="A737" t="str">
        <f>Réponses_Indicateurs!D737</f>
        <v>D03S20</v>
      </c>
      <c r="B737" t="str">
        <f>Réponses_Indicateurs!B737</f>
        <v>TCD</v>
      </c>
      <c r="C737" t="str">
        <f>A737&amp;"|"&amp;B737</f>
        <v>D03S20|TCD</v>
      </c>
      <c r="D737">
        <f>IF(COUNTIF($C$2:C737,C737)=1,1,0)</f>
        <v>1</v>
      </c>
    </row>
    <row r="738" spans="1:4" x14ac:dyDescent="0.2">
      <c r="A738" t="str">
        <f>Réponses_Indicateurs!D738</f>
        <v>D03S21</v>
      </c>
      <c r="B738" t="str">
        <f>Réponses_Indicateurs!B738</f>
        <v>TCD</v>
      </c>
      <c r="C738" t="str">
        <f>A738&amp;"|"&amp;B738</f>
        <v>D03S21|TCD</v>
      </c>
      <c r="D738">
        <f>IF(COUNTIF($C$2:C738,C738)=1,1,0)</f>
        <v>1</v>
      </c>
    </row>
    <row r="739" spans="1:4" x14ac:dyDescent="0.2">
      <c r="A739" t="str">
        <f>Réponses_Indicateurs!D739</f>
        <v>D08S58</v>
      </c>
      <c r="B739" t="str">
        <f>Réponses_Indicateurs!B739</f>
        <v>NER</v>
      </c>
      <c r="C739" t="str">
        <f>A739&amp;"|"&amp;B739</f>
        <v>D08S58|NER</v>
      </c>
      <c r="D739">
        <f>IF(COUNTIF($C$2:C739,C739)=1,1,0)</f>
        <v>1</v>
      </c>
    </row>
    <row r="740" spans="1:4" x14ac:dyDescent="0.2">
      <c r="A740" t="str">
        <f>Réponses_Indicateurs!D740</f>
        <v>D08S56</v>
      </c>
      <c r="B740" t="str">
        <f>Réponses_Indicateurs!B740</f>
        <v>NER</v>
      </c>
      <c r="C740" t="str">
        <f>A740&amp;"|"&amp;B740</f>
        <v>D08S56|NER</v>
      </c>
      <c r="D740">
        <f>IF(COUNTIF($C$2:C740,C740)=1,1,0)</f>
        <v>1</v>
      </c>
    </row>
    <row r="741" spans="1:4" x14ac:dyDescent="0.2">
      <c r="A741" t="str">
        <f>Réponses_Indicateurs!D741</f>
        <v>D02S11</v>
      </c>
      <c r="B741" t="str">
        <f>Réponses_Indicateurs!B741</f>
        <v>NER</v>
      </c>
      <c r="C741" t="str">
        <f>A741&amp;"|"&amp;B741</f>
        <v>D02S11|NER</v>
      </c>
      <c r="D741">
        <f>IF(COUNTIF($C$2:C741,C741)=1,1,0)</f>
        <v>0</v>
      </c>
    </row>
    <row r="742" spans="1:4" x14ac:dyDescent="0.2">
      <c r="A742" t="str">
        <f>Réponses_Indicateurs!D742</f>
        <v>D02S16</v>
      </c>
      <c r="B742" t="str">
        <f>Réponses_Indicateurs!B742</f>
        <v>NER</v>
      </c>
      <c r="C742" t="str">
        <f>A742&amp;"|"&amp;B742</f>
        <v>D02S16|NER</v>
      </c>
      <c r="D742">
        <f>IF(COUNTIF($C$2:C742,C742)=1,1,0)</f>
        <v>1</v>
      </c>
    </row>
    <row r="743" spans="1:4" x14ac:dyDescent="0.2">
      <c r="A743" t="str">
        <f>Réponses_Indicateurs!D743</f>
        <v>D07S54</v>
      </c>
      <c r="B743" t="str">
        <f>Réponses_Indicateurs!B743</f>
        <v>NER</v>
      </c>
      <c r="C743" t="str">
        <f>A743&amp;"|"&amp;B743</f>
        <v>D07S54|NER</v>
      </c>
      <c r="D743">
        <f>IF(COUNTIF($C$2:C743,C743)=1,1,0)</f>
        <v>0</v>
      </c>
    </row>
    <row r="744" spans="1:4" x14ac:dyDescent="0.2">
      <c r="A744" t="str">
        <f>Réponses_Indicateurs!D744</f>
        <v>D07S53</v>
      </c>
      <c r="B744" t="str">
        <f>Réponses_Indicateurs!B744</f>
        <v>NER</v>
      </c>
      <c r="C744" t="str">
        <f>A744&amp;"|"&amp;B744</f>
        <v>D07S53|NER</v>
      </c>
      <c r="D744">
        <f>IF(COUNTIF($C$2:C744,C744)=1,1,0)</f>
        <v>0</v>
      </c>
    </row>
    <row r="745" spans="1:4" x14ac:dyDescent="0.2">
      <c r="A745" t="str">
        <f>Réponses_Indicateurs!D745</f>
        <v>D12S79</v>
      </c>
      <c r="B745" t="str">
        <f>Réponses_Indicateurs!B745</f>
        <v>NER</v>
      </c>
      <c r="C745" t="str">
        <f>A745&amp;"|"&amp;B745</f>
        <v>D12S79|NER</v>
      </c>
      <c r="D745">
        <f>IF(COUNTIF($C$2:C745,C745)=1,1,0)</f>
        <v>1</v>
      </c>
    </row>
    <row r="746" spans="1:4" x14ac:dyDescent="0.2">
      <c r="A746" t="str">
        <f>Réponses_Indicateurs!D746</f>
        <v>D12S80</v>
      </c>
      <c r="B746" t="str">
        <f>Réponses_Indicateurs!B746</f>
        <v>NER</v>
      </c>
      <c r="C746" t="str">
        <f>A746&amp;"|"&amp;B746</f>
        <v>D12S80|NER</v>
      </c>
      <c r="D746">
        <f>IF(COUNTIF($C$2:C746,C746)=1,1,0)</f>
        <v>1</v>
      </c>
    </row>
    <row r="747" spans="1:4" x14ac:dyDescent="0.2">
      <c r="A747" t="str">
        <f>Réponses_Indicateurs!D747</f>
        <v>D09S63</v>
      </c>
      <c r="B747" t="str">
        <f>Réponses_Indicateurs!B747</f>
        <v>NER</v>
      </c>
      <c r="C747" t="str">
        <f>A747&amp;"|"&amp;B747</f>
        <v>D09S63|NER</v>
      </c>
      <c r="D747">
        <f>IF(COUNTIF($C$2:C747,C747)=1,1,0)</f>
        <v>1</v>
      </c>
    </row>
    <row r="748" spans="1:4" x14ac:dyDescent="0.2">
      <c r="A748" t="str">
        <f>Réponses_Indicateurs!D748</f>
        <v>D09S62</v>
      </c>
      <c r="B748" t="str">
        <f>Réponses_Indicateurs!B748</f>
        <v>NER</v>
      </c>
      <c r="C748" t="str">
        <f>A748&amp;"|"&amp;B748</f>
        <v>D09S62|NER</v>
      </c>
      <c r="D748">
        <f>IF(COUNTIF($C$2:C748,C748)=1,1,0)</f>
        <v>1</v>
      </c>
    </row>
    <row r="749" spans="1:4" x14ac:dyDescent="0.2">
      <c r="A749" t="str">
        <f>Réponses_Indicateurs!D749</f>
        <v>D10S69</v>
      </c>
      <c r="B749" t="str">
        <f>Réponses_Indicateurs!B749</f>
        <v>NAM</v>
      </c>
      <c r="C749" t="str">
        <f>A749&amp;"|"&amp;B749</f>
        <v>D10S69|NAM</v>
      </c>
      <c r="D749">
        <f>IF(COUNTIF($C$2:C749,C749)=1,1,0)</f>
        <v>1</v>
      </c>
    </row>
    <row r="750" spans="1:4" x14ac:dyDescent="0.2">
      <c r="A750" t="str">
        <f>Réponses_Indicateurs!D750</f>
        <v>D04S31</v>
      </c>
      <c r="B750" t="str">
        <f>Réponses_Indicateurs!B750</f>
        <v>NAM</v>
      </c>
      <c r="C750" t="str">
        <f>A750&amp;"|"&amp;B750</f>
        <v>D04S31|NAM</v>
      </c>
      <c r="D750">
        <f>IF(COUNTIF($C$2:C750,C750)=1,1,0)</f>
        <v>1</v>
      </c>
    </row>
    <row r="751" spans="1:4" x14ac:dyDescent="0.2">
      <c r="A751" t="str">
        <f>Réponses_Indicateurs!D751</f>
        <v>D04S28</v>
      </c>
      <c r="B751" t="str">
        <f>Réponses_Indicateurs!B751</f>
        <v>NAM</v>
      </c>
      <c r="C751" t="str">
        <f>A751&amp;"|"&amp;B751</f>
        <v>D04S28|NAM</v>
      </c>
      <c r="D751">
        <f>IF(COUNTIF($C$2:C751,C751)=1,1,0)</f>
        <v>0</v>
      </c>
    </row>
    <row r="752" spans="1:4" x14ac:dyDescent="0.2">
      <c r="A752" t="str">
        <f>Réponses_Indicateurs!D752</f>
        <v>D01S02</v>
      </c>
      <c r="B752" t="str">
        <f>Réponses_Indicateurs!B752</f>
        <v>NAM</v>
      </c>
      <c r="C752" t="str">
        <f>A752&amp;"|"&amp;B752</f>
        <v>D01S02|NAM</v>
      </c>
      <c r="D752">
        <f>IF(COUNTIF($C$2:C752,C752)=1,1,0)</f>
        <v>1</v>
      </c>
    </row>
    <row r="753" spans="1:4" x14ac:dyDescent="0.2">
      <c r="A753" t="str">
        <f>Réponses_Indicateurs!D753</f>
        <v>D01S09</v>
      </c>
      <c r="B753" t="str">
        <f>Réponses_Indicateurs!B753</f>
        <v>NAM</v>
      </c>
      <c r="C753" t="str">
        <f>A753&amp;"|"&amp;B753</f>
        <v>D01S09|NAM</v>
      </c>
      <c r="D753">
        <f>IF(COUNTIF($C$2:C753,C753)=1,1,0)</f>
        <v>0</v>
      </c>
    </row>
    <row r="754" spans="1:4" x14ac:dyDescent="0.2">
      <c r="A754" t="str">
        <f>Réponses_Indicateurs!D754</f>
        <v>D09S61</v>
      </c>
      <c r="B754" t="str">
        <f>Réponses_Indicateurs!B754</f>
        <v>NAM</v>
      </c>
      <c r="C754" t="str">
        <f>A754&amp;"|"&amp;B754</f>
        <v>D09S61|NAM</v>
      </c>
      <c r="D754">
        <f>IF(COUNTIF($C$2:C754,C754)=1,1,0)</f>
        <v>0</v>
      </c>
    </row>
    <row r="755" spans="1:4" x14ac:dyDescent="0.2">
      <c r="A755" t="str">
        <f>Réponses_Indicateurs!D755</f>
        <v>D09S62</v>
      </c>
      <c r="B755" t="str">
        <f>Réponses_Indicateurs!B755</f>
        <v>NAM</v>
      </c>
      <c r="C755" t="str">
        <f>A755&amp;"|"&amp;B755</f>
        <v>D09S62|NAM</v>
      </c>
      <c r="D755">
        <f>IF(COUNTIF($C$2:C755,C755)=1,1,0)</f>
        <v>1</v>
      </c>
    </row>
    <row r="756" spans="1:4" x14ac:dyDescent="0.2">
      <c r="A756" t="str">
        <f>Réponses_Indicateurs!D756</f>
        <v>D05S39</v>
      </c>
      <c r="B756" t="str">
        <f>Réponses_Indicateurs!B756</f>
        <v>NAM</v>
      </c>
      <c r="C756" t="str">
        <f>A756&amp;"|"&amp;B756</f>
        <v>D05S39|NAM</v>
      </c>
      <c r="D756">
        <f>IF(COUNTIF($C$2:C756,C756)=1,1,0)</f>
        <v>1</v>
      </c>
    </row>
    <row r="757" spans="1:4" x14ac:dyDescent="0.2">
      <c r="A757" t="str">
        <f>Réponses_Indicateurs!D757</f>
        <v>D01S06</v>
      </c>
      <c r="B757" t="str">
        <f>Réponses_Indicateurs!B757</f>
        <v>MAR</v>
      </c>
      <c r="C757" t="str">
        <f>A757&amp;"|"&amp;B757</f>
        <v>D01S06|MAR</v>
      </c>
      <c r="D757">
        <f>IF(COUNTIF($C$2:C757,C757)=1,1,0)</f>
        <v>0</v>
      </c>
    </row>
    <row r="758" spans="1:4" x14ac:dyDescent="0.2">
      <c r="A758" t="str">
        <f>Réponses_Indicateurs!D758</f>
        <v>D03S21</v>
      </c>
      <c r="B758" t="str">
        <f>Réponses_Indicateurs!B758</f>
        <v>MAR</v>
      </c>
      <c r="C758" t="str">
        <f>A758&amp;"|"&amp;B758</f>
        <v>D03S21|MAR</v>
      </c>
      <c r="D758">
        <f>IF(COUNTIF($C$2:C758,C758)=1,1,0)</f>
        <v>0</v>
      </c>
    </row>
    <row r="759" spans="1:4" x14ac:dyDescent="0.2">
      <c r="A759" t="str">
        <f>Réponses_Indicateurs!D759</f>
        <v>D06S42</v>
      </c>
      <c r="B759" t="str">
        <f>Réponses_Indicateurs!B759</f>
        <v>MAR</v>
      </c>
      <c r="C759" t="str">
        <f>A759&amp;"|"&amp;B759</f>
        <v>D06S42|MAR</v>
      </c>
      <c r="D759">
        <f>IF(COUNTIF($C$2:C759,C759)=1,1,0)</f>
        <v>0</v>
      </c>
    </row>
    <row r="760" spans="1:4" x14ac:dyDescent="0.2">
      <c r="A760" t="str">
        <f>Réponses_Indicateurs!D760</f>
        <v>D06S45</v>
      </c>
      <c r="B760" t="str">
        <f>Réponses_Indicateurs!B760</f>
        <v>MAR</v>
      </c>
      <c r="C760" t="str">
        <f>A760&amp;"|"&amp;B760</f>
        <v>D06S45|MAR</v>
      </c>
      <c r="D760">
        <f>IF(COUNTIF($C$2:C760,C760)=1,1,0)</f>
        <v>1</v>
      </c>
    </row>
    <row r="761" spans="1:4" x14ac:dyDescent="0.2">
      <c r="A761" t="str">
        <f>Réponses_Indicateurs!D761</f>
        <v>D08S58</v>
      </c>
      <c r="B761" t="str">
        <f>Réponses_Indicateurs!B761</f>
        <v>MAR</v>
      </c>
      <c r="C761" t="str">
        <f>A761&amp;"|"&amp;B761</f>
        <v>D08S58|MAR</v>
      </c>
      <c r="D761">
        <f>IF(COUNTIF($C$2:C761,C761)=1,1,0)</f>
        <v>0</v>
      </c>
    </row>
    <row r="762" spans="1:4" x14ac:dyDescent="0.2">
      <c r="A762" t="str">
        <f>Réponses_Indicateurs!D762</f>
        <v>D08S57</v>
      </c>
      <c r="B762" t="str">
        <f>Réponses_Indicateurs!B762</f>
        <v>MAR</v>
      </c>
      <c r="C762" t="str">
        <f>A762&amp;"|"&amp;B762</f>
        <v>D08S57|MAR</v>
      </c>
      <c r="D762">
        <f>IF(COUNTIF($C$2:C762,C762)=1,1,0)</f>
        <v>1</v>
      </c>
    </row>
    <row r="763" spans="1:4" x14ac:dyDescent="0.2">
      <c r="A763" t="str">
        <f>Réponses_Indicateurs!D763</f>
        <v>D08S60</v>
      </c>
      <c r="B763" t="str">
        <f>Réponses_Indicateurs!B763</f>
        <v>MAR</v>
      </c>
      <c r="C763" t="str">
        <f>A763&amp;"|"&amp;B763</f>
        <v>D08S60|MAR</v>
      </c>
      <c r="D763">
        <f>IF(COUNTIF($C$2:C763,C763)=1,1,0)</f>
        <v>0</v>
      </c>
    </row>
    <row r="764" spans="1:4" x14ac:dyDescent="0.2">
      <c r="A764" t="str">
        <f>Réponses_Indicateurs!D764</f>
        <v>D04S28</v>
      </c>
      <c r="B764" t="str">
        <f>Réponses_Indicateurs!B764</f>
        <v>MAR</v>
      </c>
      <c r="C764" t="str">
        <f>A764&amp;"|"&amp;B764</f>
        <v>D04S28|MAR</v>
      </c>
      <c r="D764">
        <f>IF(COUNTIF($C$2:C764,C764)=1,1,0)</f>
        <v>1</v>
      </c>
    </row>
    <row r="765" spans="1:4" x14ac:dyDescent="0.2">
      <c r="A765" t="str">
        <f>Réponses_Indicateurs!D765</f>
        <v>D01S03</v>
      </c>
      <c r="B765" t="str">
        <f>Réponses_Indicateurs!B765</f>
        <v>GIN</v>
      </c>
      <c r="C765" t="str">
        <f>A765&amp;"|"&amp;B765</f>
        <v>D01S03|GIN</v>
      </c>
      <c r="D765">
        <f>IF(COUNTIF($C$2:C765,C765)=1,1,0)</f>
        <v>1</v>
      </c>
    </row>
    <row r="766" spans="1:4" x14ac:dyDescent="0.2">
      <c r="A766" t="str">
        <f>Réponses_Indicateurs!D766</f>
        <v>D01S09</v>
      </c>
      <c r="B766" t="str">
        <f>Réponses_Indicateurs!B766</f>
        <v>GIN</v>
      </c>
      <c r="C766" t="str">
        <f>A766&amp;"|"&amp;B766</f>
        <v>D01S09|GIN</v>
      </c>
      <c r="D766">
        <f>IF(COUNTIF($C$2:C766,C766)=1,1,0)</f>
        <v>1</v>
      </c>
    </row>
    <row r="767" spans="1:4" x14ac:dyDescent="0.2">
      <c r="A767" t="str">
        <f>Réponses_Indicateurs!D767</f>
        <v>D01S01</v>
      </c>
      <c r="B767" t="str">
        <f>Réponses_Indicateurs!B767</f>
        <v>GIN</v>
      </c>
      <c r="C767" t="str">
        <f>A767&amp;"|"&amp;B767</f>
        <v>D01S01|GIN</v>
      </c>
      <c r="D767">
        <f>IF(COUNTIF($C$2:C767,C767)=1,1,0)</f>
        <v>0</v>
      </c>
    </row>
    <row r="768" spans="1:4" x14ac:dyDescent="0.2">
      <c r="A768" t="str">
        <f>Réponses_Indicateurs!D768</f>
        <v>D12S78</v>
      </c>
      <c r="B768" t="str">
        <f>Réponses_Indicateurs!B768</f>
        <v>GIN</v>
      </c>
      <c r="C768" t="str">
        <f>A768&amp;"|"&amp;B768</f>
        <v>D12S78|GIN</v>
      </c>
      <c r="D768">
        <f>IF(COUNTIF($C$2:C768,C768)=1,1,0)</f>
        <v>1</v>
      </c>
    </row>
    <row r="769" spans="1:4" x14ac:dyDescent="0.2">
      <c r="A769" t="str">
        <f>Réponses_Indicateurs!D769</f>
        <v>D12S77</v>
      </c>
      <c r="B769" t="str">
        <f>Réponses_Indicateurs!B769</f>
        <v>GIN</v>
      </c>
      <c r="C769" t="str">
        <f>A769&amp;"|"&amp;B769</f>
        <v>D12S77|GIN</v>
      </c>
      <c r="D769">
        <f>IF(COUNTIF($C$2:C769,C769)=1,1,0)</f>
        <v>0</v>
      </c>
    </row>
    <row r="770" spans="1:4" x14ac:dyDescent="0.2">
      <c r="A770" t="str">
        <f>Réponses_Indicateurs!D770</f>
        <v>D08S55</v>
      </c>
      <c r="B770" t="str">
        <f>Réponses_Indicateurs!B770</f>
        <v>GIN</v>
      </c>
      <c r="C770" t="str">
        <f>A770&amp;"|"&amp;B770</f>
        <v>D08S55|GIN</v>
      </c>
      <c r="D770">
        <f>IF(COUNTIF($C$2:C770,C770)=1,1,0)</f>
        <v>1</v>
      </c>
    </row>
    <row r="771" spans="1:4" x14ac:dyDescent="0.2">
      <c r="A771" t="str">
        <f>Réponses_Indicateurs!D771</f>
        <v>D08S56</v>
      </c>
      <c r="B771" t="str">
        <f>Réponses_Indicateurs!B771</f>
        <v>GIN</v>
      </c>
      <c r="C771" t="str">
        <f>A771&amp;"|"&amp;B771</f>
        <v>D08S56|GIN</v>
      </c>
      <c r="D771">
        <f>IF(COUNTIF($C$2:C771,C771)=1,1,0)</f>
        <v>1</v>
      </c>
    </row>
    <row r="772" spans="1:4" x14ac:dyDescent="0.2">
      <c r="A772" t="str">
        <f>Réponses_Indicateurs!D772</f>
        <v>D08S57</v>
      </c>
      <c r="B772" t="str">
        <f>Réponses_Indicateurs!B772</f>
        <v>GIN</v>
      </c>
      <c r="C772" t="str">
        <f>A772&amp;"|"&amp;B772</f>
        <v>D08S57|GIN</v>
      </c>
      <c r="D772">
        <f>IF(COUNTIF($C$2:C772,C772)=1,1,0)</f>
        <v>1</v>
      </c>
    </row>
    <row r="773" spans="1:4" x14ac:dyDescent="0.2">
      <c r="A773" t="str">
        <f>Réponses_Indicateurs!D773</f>
        <v>D02S14</v>
      </c>
      <c r="B773" t="str">
        <f>Réponses_Indicateurs!B773</f>
        <v>GIN</v>
      </c>
      <c r="C773" t="str">
        <f>A773&amp;"|"&amp;B773</f>
        <v>D02S14|GIN</v>
      </c>
      <c r="D773">
        <f>IF(COUNTIF($C$2:C773,C773)=1,1,0)</f>
        <v>1</v>
      </c>
    </row>
    <row r="774" spans="1:4" x14ac:dyDescent="0.2">
      <c r="A774" t="str">
        <f>Réponses_Indicateurs!D774</f>
        <v>D02S11</v>
      </c>
      <c r="B774" t="str">
        <f>Réponses_Indicateurs!B774</f>
        <v>GIN</v>
      </c>
      <c r="C774" t="str">
        <f>A774&amp;"|"&amp;B774</f>
        <v>D02S11|GIN</v>
      </c>
      <c r="D774">
        <f>IF(COUNTIF($C$2:C774,C774)=1,1,0)</f>
        <v>0</v>
      </c>
    </row>
    <row r="775" spans="1:4" x14ac:dyDescent="0.2">
      <c r="A775" t="str">
        <f>Réponses_Indicateurs!D775</f>
        <v>D07S51</v>
      </c>
      <c r="B775" t="str">
        <f>Réponses_Indicateurs!B775</f>
        <v>GIN</v>
      </c>
      <c r="C775" t="str">
        <f>A775&amp;"|"&amp;B775</f>
        <v>D07S51|GIN</v>
      </c>
      <c r="D775">
        <f>IF(COUNTIF($C$2:C775,C775)=1,1,0)</f>
        <v>1</v>
      </c>
    </row>
    <row r="776" spans="1:4" x14ac:dyDescent="0.2">
      <c r="A776" t="str">
        <f>Réponses_Indicateurs!D776</f>
        <v>D07S50</v>
      </c>
      <c r="B776" t="str">
        <f>Réponses_Indicateurs!B776</f>
        <v>GIN</v>
      </c>
      <c r="C776" t="str">
        <f>A776&amp;"|"&amp;B776</f>
        <v>D07S50|GIN</v>
      </c>
      <c r="D776">
        <f>IF(COUNTIF($C$2:C776,C776)=1,1,0)</f>
        <v>1</v>
      </c>
    </row>
    <row r="777" spans="1:4" x14ac:dyDescent="0.2">
      <c r="A777" t="str">
        <f>Réponses_Indicateurs!D777</f>
        <v>D09S65</v>
      </c>
      <c r="B777" t="str">
        <f>Réponses_Indicateurs!B777</f>
        <v>TGO</v>
      </c>
      <c r="C777" t="str">
        <f>A777&amp;"|"&amp;B777</f>
        <v>D09S65|TGO</v>
      </c>
      <c r="D777">
        <f>IF(COUNTIF($C$2:C777,C777)=1,1,0)</f>
        <v>1</v>
      </c>
    </row>
    <row r="778" spans="1:4" x14ac:dyDescent="0.2">
      <c r="A778" t="str">
        <f>Réponses_Indicateurs!D778</f>
        <v>D09S61</v>
      </c>
      <c r="B778" t="str">
        <f>Réponses_Indicateurs!B778</f>
        <v>TGO</v>
      </c>
      <c r="C778" t="str">
        <f>A778&amp;"|"&amp;B778</f>
        <v>D09S61|TGO</v>
      </c>
      <c r="D778">
        <f>IF(COUNTIF($C$2:C778,C778)=1,1,0)</f>
        <v>0</v>
      </c>
    </row>
    <row r="779" spans="1:4" x14ac:dyDescent="0.2">
      <c r="A779" t="str">
        <f>Réponses_Indicateurs!D779</f>
        <v>D09S63</v>
      </c>
      <c r="B779" t="str">
        <f>Réponses_Indicateurs!B779</f>
        <v>TGO</v>
      </c>
      <c r="C779" t="str">
        <f>A779&amp;"|"&amp;B779</f>
        <v>D09S63|TGO</v>
      </c>
      <c r="D779">
        <f>IF(COUNTIF($C$2:C779,C779)=1,1,0)</f>
        <v>0</v>
      </c>
    </row>
    <row r="780" spans="1:4" x14ac:dyDescent="0.2">
      <c r="A780" t="str">
        <f>Réponses_Indicateurs!D780</f>
        <v>D08S55</v>
      </c>
      <c r="B780" t="str">
        <f>Réponses_Indicateurs!B780</f>
        <v>TGO</v>
      </c>
      <c r="C780" t="str">
        <f>A780&amp;"|"&amp;B780</f>
        <v>D08S55|TGO</v>
      </c>
      <c r="D780">
        <f>IF(COUNTIF($C$2:C780,C780)=1,1,0)</f>
        <v>0</v>
      </c>
    </row>
    <row r="781" spans="1:4" x14ac:dyDescent="0.2">
      <c r="A781" t="str">
        <f>Réponses_Indicateurs!D781</f>
        <v>D08S60</v>
      </c>
      <c r="B781" t="str">
        <f>Réponses_Indicateurs!B781</f>
        <v>TGO</v>
      </c>
      <c r="C781" t="str">
        <f>A781&amp;"|"&amp;B781</f>
        <v>D08S60|TGO</v>
      </c>
      <c r="D781">
        <f>IF(COUNTIF($C$2:C781,C781)=1,1,0)</f>
        <v>0</v>
      </c>
    </row>
    <row r="782" spans="1:4" x14ac:dyDescent="0.2">
      <c r="A782" t="str">
        <f>Réponses_Indicateurs!D782</f>
        <v>D08S58</v>
      </c>
      <c r="B782" t="str">
        <f>Réponses_Indicateurs!B782</f>
        <v>TGO</v>
      </c>
      <c r="C782" t="str">
        <f>A782&amp;"|"&amp;B782</f>
        <v>D08S58|TGO</v>
      </c>
      <c r="D782">
        <f>IF(COUNTIF($C$2:C782,C782)=1,1,0)</f>
        <v>0</v>
      </c>
    </row>
    <row r="783" spans="1:4" x14ac:dyDescent="0.2">
      <c r="A783" t="str">
        <f>Réponses_Indicateurs!D783</f>
        <v>D05S39</v>
      </c>
      <c r="B783" t="str">
        <f>Réponses_Indicateurs!B783</f>
        <v>TGO</v>
      </c>
      <c r="C783" t="str">
        <f>A783&amp;"|"&amp;B783</f>
        <v>D05S39|TGO</v>
      </c>
      <c r="D783">
        <f>IF(COUNTIF($C$2:C783,C783)=1,1,0)</f>
        <v>1</v>
      </c>
    </row>
    <row r="784" spans="1:4" x14ac:dyDescent="0.2">
      <c r="A784" t="str">
        <f>Réponses_Indicateurs!D784</f>
        <v>D05S37</v>
      </c>
      <c r="B784" t="str">
        <f>Réponses_Indicateurs!B784</f>
        <v>TGO</v>
      </c>
      <c r="C784" t="str">
        <f>A784&amp;"|"&amp;B784</f>
        <v>D05S37|TGO</v>
      </c>
      <c r="D784">
        <f>IF(COUNTIF($C$2:C784,C784)=1,1,0)</f>
        <v>0</v>
      </c>
    </row>
    <row r="785" spans="1:4" x14ac:dyDescent="0.2">
      <c r="A785" t="str">
        <f>Réponses_Indicateurs!D785</f>
        <v>D03S24</v>
      </c>
      <c r="B785" t="str">
        <f>Réponses_Indicateurs!B785</f>
        <v>TGO</v>
      </c>
      <c r="C785" t="str">
        <f>A785&amp;"|"&amp;B785</f>
        <v>D03S24|TGO</v>
      </c>
      <c r="D785">
        <f>IF(COUNTIF($C$2:C785,C785)=1,1,0)</f>
        <v>0</v>
      </c>
    </row>
    <row r="786" spans="1:4" x14ac:dyDescent="0.2">
      <c r="A786" t="str">
        <f>Réponses_Indicateurs!D786</f>
        <v>D03S25</v>
      </c>
      <c r="B786" t="str">
        <f>Réponses_Indicateurs!B786</f>
        <v>TGO</v>
      </c>
      <c r="C786" t="str">
        <f>A786&amp;"|"&amp;B786</f>
        <v>D03S25|TGO</v>
      </c>
      <c r="D786">
        <f>IF(COUNTIF($C$2:C786,C786)=1,1,0)</f>
        <v>1</v>
      </c>
    </row>
    <row r="787" spans="1:4" x14ac:dyDescent="0.2">
      <c r="A787" t="str">
        <f>Réponses_Indicateurs!D787</f>
        <v>D07S53</v>
      </c>
      <c r="B787" t="str">
        <f>Réponses_Indicateurs!B787</f>
        <v>TGO</v>
      </c>
      <c r="C787" t="str">
        <f>A787&amp;"|"&amp;B787</f>
        <v>D07S53|TGO</v>
      </c>
      <c r="D787">
        <f>IF(COUNTIF($C$2:C787,C787)=1,1,0)</f>
        <v>0</v>
      </c>
    </row>
    <row r="788" spans="1:4" x14ac:dyDescent="0.2">
      <c r="A788" t="str">
        <f>Réponses_Indicateurs!D788</f>
        <v>D07S50</v>
      </c>
      <c r="B788" t="str">
        <f>Réponses_Indicateurs!B788</f>
        <v>TGO</v>
      </c>
      <c r="C788" t="str">
        <f>A788&amp;"|"&amp;B788</f>
        <v>D07S50|TGO</v>
      </c>
      <c r="D788">
        <f>IF(COUNTIF($C$2:C788,C788)=1,1,0)</f>
        <v>1</v>
      </c>
    </row>
    <row r="789" spans="1:4" x14ac:dyDescent="0.2">
      <c r="A789" t="str">
        <f>Réponses_Indicateurs!D789</f>
        <v>D11S72</v>
      </c>
      <c r="B789" t="str">
        <f>Réponses_Indicateurs!B789</f>
        <v>MRT</v>
      </c>
      <c r="C789" t="str">
        <f>A789&amp;"|"&amp;B789</f>
        <v>D11S72|MRT</v>
      </c>
      <c r="D789">
        <f>IF(COUNTIF($C$2:C789,C789)=1,1,0)</f>
        <v>1</v>
      </c>
    </row>
    <row r="790" spans="1:4" x14ac:dyDescent="0.2">
      <c r="A790" t="str">
        <f>Réponses_Indicateurs!D790</f>
        <v>D11S73</v>
      </c>
      <c r="B790" t="str">
        <f>Réponses_Indicateurs!B790</f>
        <v>MRT</v>
      </c>
      <c r="C790" t="str">
        <f>A790&amp;"|"&amp;B790</f>
        <v>D11S73|MRT</v>
      </c>
      <c r="D790">
        <f>IF(COUNTIF($C$2:C790,C790)=1,1,0)</f>
        <v>1</v>
      </c>
    </row>
    <row r="791" spans="1:4" x14ac:dyDescent="0.2">
      <c r="A791" t="str">
        <f>Réponses_Indicateurs!D791</f>
        <v>D03S25</v>
      </c>
      <c r="B791" t="str">
        <f>Réponses_Indicateurs!B791</f>
        <v>MRT</v>
      </c>
      <c r="C791" t="str">
        <f>A791&amp;"|"&amp;B791</f>
        <v>D03S25|MRT</v>
      </c>
      <c r="D791">
        <f>IF(COUNTIF($C$2:C791,C791)=1,1,0)</f>
        <v>1</v>
      </c>
    </row>
    <row r="792" spans="1:4" x14ac:dyDescent="0.2">
      <c r="A792" t="str">
        <f>Réponses_Indicateurs!D792</f>
        <v>D01S08</v>
      </c>
      <c r="B792" t="str">
        <f>Réponses_Indicateurs!B792</f>
        <v>MRT</v>
      </c>
      <c r="C792" t="str">
        <f>A792&amp;"|"&amp;B792</f>
        <v>D01S08|MRT</v>
      </c>
      <c r="D792">
        <f>IF(COUNTIF($C$2:C792,C792)=1,1,0)</f>
        <v>1</v>
      </c>
    </row>
    <row r="793" spans="1:4" x14ac:dyDescent="0.2">
      <c r="A793" t="str">
        <f>Réponses_Indicateurs!D793</f>
        <v>D01S10</v>
      </c>
      <c r="B793" t="str">
        <f>Réponses_Indicateurs!B793</f>
        <v>MRT</v>
      </c>
      <c r="C793" t="str">
        <f>A793&amp;"|"&amp;B793</f>
        <v>D01S10|MRT</v>
      </c>
      <c r="D793">
        <f>IF(COUNTIF($C$2:C793,C793)=1,1,0)</f>
        <v>1</v>
      </c>
    </row>
    <row r="794" spans="1:4" x14ac:dyDescent="0.2">
      <c r="A794" t="str">
        <f>Réponses_Indicateurs!D794</f>
        <v>D05S39</v>
      </c>
      <c r="B794" t="str">
        <f>Réponses_Indicateurs!B794</f>
        <v>MRT</v>
      </c>
      <c r="C794" t="str">
        <f>A794&amp;"|"&amp;B794</f>
        <v>D05S39|MRT</v>
      </c>
      <c r="D794">
        <f>IF(COUNTIF($C$2:C794,C794)=1,1,0)</f>
        <v>1</v>
      </c>
    </row>
    <row r="795" spans="1:4" x14ac:dyDescent="0.2">
      <c r="A795" t="str">
        <f>Réponses_Indicateurs!D795</f>
        <v>D05S35</v>
      </c>
      <c r="B795" t="str">
        <f>Réponses_Indicateurs!B795</f>
        <v>MRT</v>
      </c>
      <c r="C795" t="str">
        <f>A795&amp;"|"&amp;B795</f>
        <v>D05S35|MRT</v>
      </c>
      <c r="D795">
        <f>IF(COUNTIF($C$2:C795,C795)=1,1,0)</f>
        <v>1</v>
      </c>
    </row>
    <row r="796" spans="1:4" x14ac:dyDescent="0.2">
      <c r="A796" t="str">
        <f>Réponses_Indicateurs!D796</f>
        <v>D12S79</v>
      </c>
      <c r="B796" t="str">
        <f>Réponses_Indicateurs!B796</f>
        <v>MRT</v>
      </c>
      <c r="C796" t="str">
        <f>A796&amp;"|"&amp;B796</f>
        <v>D12S79|MRT</v>
      </c>
      <c r="D796">
        <f>IF(COUNTIF($C$2:C796,C796)=1,1,0)</f>
        <v>1</v>
      </c>
    </row>
    <row r="797" spans="1:4" x14ac:dyDescent="0.2">
      <c r="A797" t="str">
        <f>Réponses_Indicateurs!D797</f>
        <v>D12S76</v>
      </c>
      <c r="B797" t="str">
        <f>Réponses_Indicateurs!B797</f>
        <v>MRT</v>
      </c>
      <c r="C797" t="str">
        <f>A797&amp;"|"&amp;B797</f>
        <v>D12S76|MRT</v>
      </c>
      <c r="D797">
        <f>IF(COUNTIF($C$2:C797,C797)=1,1,0)</f>
        <v>0</v>
      </c>
    </row>
    <row r="798" spans="1:4" x14ac:dyDescent="0.2">
      <c r="A798" t="str">
        <f>Réponses_Indicateurs!D798</f>
        <v>D12S80</v>
      </c>
      <c r="B798" t="str">
        <f>Réponses_Indicateurs!B798</f>
        <v>MRT</v>
      </c>
      <c r="C798" t="str">
        <f>A798&amp;"|"&amp;B798</f>
        <v>D12S80|MRT</v>
      </c>
      <c r="D798">
        <f>IF(COUNTIF($C$2:C798,C798)=1,1,0)</f>
        <v>1</v>
      </c>
    </row>
    <row r="799" spans="1:4" x14ac:dyDescent="0.2">
      <c r="A799" t="str">
        <f>Réponses_Indicateurs!D799</f>
        <v>D01S09</v>
      </c>
      <c r="B799" t="str">
        <f>Réponses_Indicateurs!B799</f>
        <v>NER</v>
      </c>
      <c r="C799" t="str">
        <f>A799&amp;"|"&amp;B799</f>
        <v>D01S09|NER</v>
      </c>
      <c r="D799">
        <f>IF(COUNTIF($C$2:C799,C799)=1,1,0)</f>
        <v>1</v>
      </c>
    </row>
    <row r="800" spans="1:4" x14ac:dyDescent="0.2">
      <c r="A800" t="str">
        <f>Réponses_Indicateurs!D800</f>
        <v>D01S06</v>
      </c>
      <c r="B800" t="str">
        <f>Réponses_Indicateurs!B800</f>
        <v>NER</v>
      </c>
      <c r="C800" t="str">
        <f>A800&amp;"|"&amp;B800</f>
        <v>D01S06|NER</v>
      </c>
      <c r="D800">
        <f>IF(COUNTIF($C$2:C800,C800)=1,1,0)</f>
        <v>1</v>
      </c>
    </row>
    <row r="801" spans="1:4" x14ac:dyDescent="0.2">
      <c r="A801" t="str">
        <f>Réponses_Indicateurs!D801</f>
        <v>D06S44</v>
      </c>
      <c r="B801" t="str">
        <f>Réponses_Indicateurs!B801</f>
        <v>NER</v>
      </c>
      <c r="C801" t="str">
        <f>A801&amp;"|"&amp;B801</f>
        <v>D06S44|NER</v>
      </c>
      <c r="D801">
        <f>IF(COUNTIF($C$2:C801,C801)=1,1,0)</f>
        <v>1</v>
      </c>
    </row>
    <row r="802" spans="1:4" x14ac:dyDescent="0.2">
      <c r="A802" t="str">
        <f>Réponses_Indicateurs!D802</f>
        <v>D06S43</v>
      </c>
      <c r="B802" t="str">
        <f>Réponses_Indicateurs!B802</f>
        <v>NER</v>
      </c>
      <c r="C802" t="str">
        <f>A802&amp;"|"&amp;B802</f>
        <v>D06S43|NER</v>
      </c>
      <c r="D802">
        <f>IF(COUNTIF($C$2:C802,C802)=1,1,0)</f>
        <v>1</v>
      </c>
    </row>
    <row r="803" spans="1:4" x14ac:dyDescent="0.2">
      <c r="A803" t="str">
        <f>Réponses_Indicateurs!D803</f>
        <v>D12S79</v>
      </c>
      <c r="B803" t="str">
        <f>Réponses_Indicateurs!B803</f>
        <v>NER</v>
      </c>
      <c r="C803" t="str">
        <f>A803&amp;"|"&amp;B803</f>
        <v>D12S79|NER</v>
      </c>
      <c r="D803">
        <f>IF(COUNTIF($C$2:C803,C803)=1,1,0)</f>
        <v>0</v>
      </c>
    </row>
    <row r="804" spans="1:4" x14ac:dyDescent="0.2">
      <c r="A804" t="str">
        <f>Réponses_Indicateurs!D804</f>
        <v>D12S78</v>
      </c>
      <c r="B804" t="str">
        <f>Réponses_Indicateurs!B804</f>
        <v>NER</v>
      </c>
      <c r="C804" t="str">
        <f>A804&amp;"|"&amp;B804</f>
        <v>D12S78|NER</v>
      </c>
      <c r="D804">
        <f>IF(COUNTIF($C$2:C804,C804)=1,1,0)</f>
        <v>1</v>
      </c>
    </row>
    <row r="805" spans="1:4" x14ac:dyDescent="0.2">
      <c r="A805" t="str">
        <f>Réponses_Indicateurs!D805</f>
        <v>D12S76</v>
      </c>
      <c r="B805" t="str">
        <f>Réponses_Indicateurs!B805</f>
        <v>NER</v>
      </c>
      <c r="C805" t="str">
        <f>A805&amp;"|"&amp;B805</f>
        <v>D12S76|NER</v>
      </c>
      <c r="D805">
        <f>IF(COUNTIF($C$2:C805,C805)=1,1,0)</f>
        <v>1</v>
      </c>
    </row>
    <row r="806" spans="1:4" x14ac:dyDescent="0.2">
      <c r="A806" t="str">
        <f>Réponses_Indicateurs!D806</f>
        <v>D11S75</v>
      </c>
      <c r="B806" t="str">
        <f>Réponses_Indicateurs!B806</f>
        <v>NER</v>
      </c>
      <c r="C806" t="str">
        <f>A806&amp;"|"&amp;B806</f>
        <v>D11S75|NER</v>
      </c>
      <c r="D806">
        <f>IF(COUNTIF($C$2:C806,C806)=1,1,0)</f>
        <v>0</v>
      </c>
    </row>
    <row r="807" spans="1:4" x14ac:dyDescent="0.2">
      <c r="A807" t="str">
        <f>Réponses_Indicateurs!D807</f>
        <v>D03S23</v>
      </c>
      <c r="B807" t="str">
        <f>Réponses_Indicateurs!B807</f>
        <v>NER</v>
      </c>
      <c r="C807" t="str">
        <f>A807&amp;"|"&amp;B807</f>
        <v>D03S23|NER</v>
      </c>
      <c r="D807">
        <f>IF(COUNTIF($C$2:C807,C807)=1,1,0)</f>
        <v>0</v>
      </c>
    </row>
    <row r="808" spans="1:4" x14ac:dyDescent="0.2">
      <c r="A808" t="str">
        <f>Réponses_Indicateurs!D808</f>
        <v>D04S33</v>
      </c>
      <c r="B808" t="str">
        <f>Réponses_Indicateurs!B808</f>
        <v>BEN</v>
      </c>
      <c r="C808" t="str">
        <f>A808&amp;"|"&amp;B808</f>
        <v>D04S33|BEN</v>
      </c>
      <c r="D808">
        <f>IF(COUNTIF($C$2:C808,C808)=1,1,0)</f>
        <v>1</v>
      </c>
    </row>
    <row r="809" spans="1:4" x14ac:dyDescent="0.2">
      <c r="A809" t="str">
        <f>Réponses_Indicateurs!D809</f>
        <v>D04S31</v>
      </c>
      <c r="B809" t="str">
        <f>Réponses_Indicateurs!B809</f>
        <v>BEN</v>
      </c>
      <c r="C809" t="str">
        <f>A809&amp;"|"&amp;B809</f>
        <v>D04S31|BEN</v>
      </c>
      <c r="D809">
        <f>IF(COUNTIF($C$2:C809,C809)=1,1,0)</f>
        <v>0</v>
      </c>
    </row>
    <row r="810" spans="1:4" x14ac:dyDescent="0.2">
      <c r="A810" t="str">
        <f>Réponses_Indicateurs!D810</f>
        <v>D12S76</v>
      </c>
      <c r="B810" t="str">
        <f>Réponses_Indicateurs!B810</f>
        <v>BEN</v>
      </c>
      <c r="C810" t="str">
        <f>A810&amp;"|"&amp;B810</f>
        <v>D12S76|BEN</v>
      </c>
      <c r="D810">
        <f>IF(COUNTIF($C$2:C810,C810)=1,1,0)</f>
        <v>0</v>
      </c>
    </row>
    <row r="811" spans="1:4" x14ac:dyDescent="0.2">
      <c r="A811" t="str">
        <f>Réponses_Indicateurs!D811</f>
        <v>D12S77</v>
      </c>
      <c r="B811" t="str">
        <f>Réponses_Indicateurs!B811</f>
        <v>BEN</v>
      </c>
      <c r="C811" t="str">
        <f>A811&amp;"|"&amp;B811</f>
        <v>D12S77|BEN</v>
      </c>
      <c r="D811">
        <f>IF(COUNTIF($C$2:C811,C811)=1,1,0)</f>
        <v>0</v>
      </c>
    </row>
    <row r="812" spans="1:4" x14ac:dyDescent="0.2">
      <c r="A812" t="str">
        <f>Réponses_Indicateurs!D812</f>
        <v>D10S70</v>
      </c>
      <c r="B812" t="str">
        <f>Réponses_Indicateurs!B812</f>
        <v>BEN</v>
      </c>
      <c r="C812" t="str">
        <f>A812&amp;"|"&amp;B812</f>
        <v>D10S70|BEN</v>
      </c>
      <c r="D812">
        <f>IF(COUNTIF($C$2:C812,C812)=1,1,0)</f>
        <v>1</v>
      </c>
    </row>
    <row r="813" spans="1:4" x14ac:dyDescent="0.2">
      <c r="A813" t="str">
        <f>Réponses_Indicateurs!D813</f>
        <v>D07S54</v>
      </c>
      <c r="B813" t="str">
        <f>Réponses_Indicateurs!B813</f>
        <v>BEN</v>
      </c>
      <c r="C813" t="str">
        <f>A813&amp;"|"&amp;B813</f>
        <v>D07S54|BEN</v>
      </c>
      <c r="D813">
        <f>IF(COUNTIF($C$2:C813,C813)=1,1,0)</f>
        <v>1</v>
      </c>
    </row>
    <row r="814" spans="1:4" x14ac:dyDescent="0.2">
      <c r="A814" t="str">
        <f>Réponses_Indicateurs!D814</f>
        <v>D07S52</v>
      </c>
      <c r="B814" t="str">
        <f>Réponses_Indicateurs!B814</f>
        <v>BEN</v>
      </c>
      <c r="C814" t="str">
        <f>A814&amp;"|"&amp;B814</f>
        <v>D07S52|BEN</v>
      </c>
      <c r="D814">
        <f>IF(COUNTIF($C$2:C814,C814)=1,1,0)</f>
        <v>1</v>
      </c>
    </row>
    <row r="815" spans="1:4" x14ac:dyDescent="0.2">
      <c r="A815" t="str">
        <f>Réponses_Indicateurs!D815</f>
        <v>D02S12</v>
      </c>
      <c r="B815" t="str">
        <f>Réponses_Indicateurs!B815</f>
        <v>BEN</v>
      </c>
      <c r="C815" t="str">
        <f>A815&amp;"|"&amp;B815</f>
        <v>D02S12|BEN</v>
      </c>
      <c r="D815">
        <f>IF(COUNTIF($C$2:C815,C815)=1,1,0)</f>
        <v>1</v>
      </c>
    </row>
    <row r="816" spans="1:4" x14ac:dyDescent="0.2">
      <c r="A816" t="str">
        <f>Réponses_Indicateurs!D816</f>
        <v>D02S11</v>
      </c>
      <c r="B816" t="str">
        <f>Réponses_Indicateurs!B816</f>
        <v>BEN</v>
      </c>
      <c r="C816" t="str">
        <f>A816&amp;"|"&amp;B816</f>
        <v>D02S11|BEN</v>
      </c>
      <c r="D816">
        <f>IF(COUNTIF($C$2:C816,C816)=1,1,0)</f>
        <v>1</v>
      </c>
    </row>
    <row r="817" spans="1:4" x14ac:dyDescent="0.2">
      <c r="A817" t="str">
        <f>Réponses_Indicateurs!D817</f>
        <v>D10S68</v>
      </c>
      <c r="B817" t="str">
        <f>Réponses_Indicateurs!B817</f>
        <v>ZAF</v>
      </c>
      <c r="C817" t="str">
        <f>A817&amp;"|"&amp;B817</f>
        <v>D10S68|ZAF</v>
      </c>
      <c r="D817">
        <f>IF(COUNTIF($C$2:C817,C817)=1,1,0)</f>
        <v>0</v>
      </c>
    </row>
    <row r="818" spans="1:4" x14ac:dyDescent="0.2">
      <c r="A818" t="str">
        <f>Réponses_Indicateurs!D818</f>
        <v>D10S67</v>
      </c>
      <c r="B818" t="str">
        <f>Réponses_Indicateurs!B818</f>
        <v>ZAF</v>
      </c>
      <c r="C818" t="str">
        <f>A818&amp;"|"&amp;B818</f>
        <v>D10S67|ZAF</v>
      </c>
      <c r="D818">
        <f>IF(COUNTIF($C$2:C818,C818)=1,1,0)</f>
        <v>1</v>
      </c>
    </row>
    <row r="819" spans="1:4" x14ac:dyDescent="0.2">
      <c r="A819" t="str">
        <f>Réponses_Indicateurs!D819</f>
        <v>D10S69</v>
      </c>
      <c r="B819" t="str">
        <f>Réponses_Indicateurs!B819</f>
        <v>ZAF</v>
      </c>
      <c r="C819" t="str">
        <f>A819&amp;"|"&amp;B819</f>
        <v>D10S69|ZAF</v>
      </c>
      <c r="D819">
        <f>IF(COUNTIF($C$2:C819,C819)=1,1,0)</f>
        <v>0</v>
      </c>
    </row>
    <row r="820" spans="1:4" x14ac:dyDescent="0.2">
      <c r="A820" t="str">
        <f>Réponses_Indicateurs!D820</f>
        <v>D09S61</v>
      </c>
      <c r="B820" t="str">
        <f>Réponses_Indicateurs!B820</f>
        <v>ZAF</v>
      </c>
      <c r="C820" t="str">
        <f>A820&amp;"|"&amp;B820</f>
        <v>D09S61|ZAF</v>
      </c>
      <c r="D820">
        <f>IF(COUNTIF($C$2:C820,C820)=1,1,0)</f>
        <v>1</v>
      </c>
    </row>
    <row r="821" spans="1:4" x14ac:dyDescent="0.2">
      <c r="A821" t="str">
        <f>Réponses_Indicateurs!D821</f>
        <v>D09S62</v>
      </c>
      <c r="B821" t="str">
        <f>Réponses_Indicateurs!B821</f>
        <v>ZAF</v>
      </c>
      <c r="C821" t="str">
        <f>A821&amp;"|"&amp;B821</f>
        <v>D09S62|ZAF</v>
      </c>
      <c r="D821">
        <f>IF(COUNTIF($C$2:C821,C821)=1,1,0)</f>
        <v>1</v>
      </c>
    </row>
    <row r="822" spans="1:4" x14ac:dyDescent="0.2">
      <c r="A822" t="str">
        <f>Réponses_Indicateurs!D822</f>
        <v>D02S14</v>
      </c>
      <c r="B822" t="str">
        <f>Réponses_Indicateurs!B822</f>
        <v>ZAF</v>
      </c>
      <c r="C822" t="str">
        <f>A822&amp;"|"&amp;B822</f>
        <v>D02S14|ZAF</v>
      </c>
      <c r="D822">
        <f>IF(COUNTIF($C$2:C822,C822)=1,1,0)</f>
        <v>1</v>
      </c>
    </row>
    <row r="823" spans="1:4" x14ac:dyDescent="0.2">
      <c r="A823" t="str">
        <f>Réponses_Indicateurs!D823</f>
        <v>D02S13</v>
      </c>
      <c r="B823" t="str">
        <f>Réponses_Indicateurs!B823</f>
        <v>ZAF</v>
      </c>
      <c r="C823" t="str">
        <f>A823&amp;"|"&amp;B823</f>
        <v>D02S13|ZAF</v>
      </c>
      <c r="D823">
        <f>IF(COUNTIF($C$2:C823,C823)=1,1,0)</f>
        <v>1</v>
      </c>
    </row>
    <row r="824" spans="1:4" x14ac:dyDescent="0.2">
      <c r="A824" t="str">
        <f>Réponses_Indicateurs!D824</f>
        <v>D02S15</v>
      </c>
      <c r="B824" t="str">
        <f>Réponses_Indicateurs!B824</f>
        <v>ZAF</v>
      </c>
      <c r="C824" t="str">
        <f>A824&amp;"|"&amp;B824</f>
        <v>D02S15|ZAF</v>
      </c>
      <c r="D824">
        <f>IF(COUNTIF($C$2:C824,C824)=1,1,0)</f>
        <v>1</v>
      </c>
    </row>
    <row r="825" spans="1:4" x14ac:dyDescent="0.2">
      <c r="A825" t="str">
        <f>Réponses_Indicateurs!D825</f>
        <v>D04S32</v>
      </c>
      <c r="B825" t="str">
        <f>Réponses_Indicateurs!B825</f>
        <v>ZAF</v>
      </c>
      <c r="C825" t="str">
        <f>A825&amp;"|"&amp;B825</f>
        <v>D04S32|ZAF</v>
      </c>
      <c r="D825">
        <f>IF(COUNTIF($C$2:C825,C825)=1,1,0)</f>
        <v>1</v>
      </c>
    </row>
    <row r="826" spans="1:4" x14ac:dyDescent="0.2">
      <c r="A826" t="str">
        <f>Réponses_Indicateurs!D826</f>
        <v>D04S31</v>
      </c>
      <c r="B826" t="str">
        <f>Réponses_Indicateurs!B826</f>
        <v>ZAF</v>
      </c>
      <c r="C826" t="str">
        <f>A826&amp;"|"&amp;B826</f>
        <v>D04S31|ZAF</v>
      </c>
      <c r="D826">
        <f>IF(COUNTIF($C$2:C826,C826)=1,1,0)</f>
        <v>1</v>
      </c>
    </row>
    <row r="827" spans="1:4" x14ac:dyDescent="0.2">
      <c r="A827" t="str">
        <f>Réponses_Indicateurs!D827</f>
        <v>D06S45</v>
      </c>
      <c r="B827" t="str">
        <f>Réponses_Indicateurs!B827</f>
        <v>ZAF</v>
      </c>
      <c r="C827" t="str">
        <f>A827&amp;"|"&amp;B827</f>
        <v>D06S45|ZAF</v>
      </c>
      <c r="D827">
        <f>IF(COUNTIF($C$2:C827,C827)=1,1,0)</f>
        <v>0</v>
      </c>
    </row>
    <row r="828" spans="1:4" x14ac:dyDescent="0.2">
      <c r="A828" t="str">
        <f>Réponses_Indicateurs!D828</f>
        <v>D07S52</v>
      </c>
      <c r="B828" t="str">
        <f>Réponses_Indicateurs!B828</f>
        <v>GIN</v>
      </c>
      <c r="C828" t="str">
        <f>A828&amp;"|"&amp;B828</f>
        <v>D07S52|GIN</v>
      </c>
      <c r="D828">
        <f>IF(COUNTIF($C$2:C828,C828)=1,1,0)</f>
        <v>1</v>
      </c>
    </row>
    <row r="829" spans="1:4" x14ac:dyDescent="0.2">
      <c r="A829" t="str">
        <f>Réponses_Indicateurs!D829</f>
        <v>D07S51</v>
      </c>
      <c r="B829" t="str">
        <f>Réponses_Indicateurs!B829</f>
        <v>GIN</v>
      </c>
      <c r="C829" t="str">
        <f>A829&amp;"|"&amp;B829</f>
        <v>D07S51|GIN</v>
      </c>
      <c r="D829">
        <f>IF(COUNTIF($C$2:C829,C829)=1,1,0)</f>
        <v>0</v>
      </c>
    </row>
    <row r="830" spans="1:4" x14ac:dyDescent="0.2">
      <c r="A830" t="str">
        <f>Réponses_Indicateurs!D830</f>
        <v>D04S33</v>
      </c>
      <c r="B830" t="str">
        <f>Réponses_Indicateurs!B830</f>
        <v>GIN</v>
      </c>
      <c r="C830" t="str">
        <f>A830&amp;"|"&amp;B830</f>
        <v>D04S33|GIN</v>
      </c>
      <c r="D830">
        <f>IF(COUNTIF($C$2:C830,C830)=1,1,0)</f>
        <v>1</v>
      </c>
    </row>
    <row r="831" spans="1:4" x14ac:dyDescent="0.2">
      <c r="A831" t="str">
        <f>Réponses_Indicateurs!D831</f>
        <v>D04S30</v>
      </c>
      <c r="B831" t="str">
        <f>Réponses_Indicateurs!B831</f>
        <v>GIN</v>
      </c>
      <c r="C831" t="str">
        <f>A831&amp;"|"&amp;B831</f>
        <v>D04S30|GIN</v>
      </c>
      <c r="D831">
        <f>IF(COUNTIF($C$2:C831,C831)=1,1,0)</f>
        <v>1</v>
      </c>
    </row>
    <row r="832" spans="1:4" x14ac:dyDescent="0.2">
      <c r="A832" t="str">
        <f>Réponses_Indicateurs!D832</f>
        <v>D06S44</v>
      </c>
      <c r="B832" t="str">
        <f>Réponses_Indicateurs!B832</f>
        <v>GIN</v>
      </c>
      <c r="C832" t="str">
        <f>A832&amp;"|"&amp;B832</f>
        <v>D06S44|GIN</v>
      </c>
      <c r="D832">
        <f>IF(COUNTIF($C$2:C832,C832)=1,1,0)</f>
        <v>0</v>
      </c>
    </row>
    <row r="833" spans="1:4" x14ac:dyDescent="0.2">
      <c r="A833" t="str">
        <f>Réponses_Indicateurs!D833</f>
        <v>D06S45</v>
      </c>
      <c r="B833" t="str">
        <f>Réponses_Indicateurs!B833</f>
        <v>GIN</v>
      </c>
      <c r="C833" t="str">
        <f>A833&amp;"|"&amp;B833</f>
        <v>D06S45|GIN</v>
      </c>
      <c r="D833">
        <f>IF(COUNTIF($C$2:C833,C833)=1,1,0)</f>
        <v>1</v>
      </c>
    </row>
    <row r="834" spans="1:4" x14ac:dyDescent="0.2">
      <c r="A834" t="str">
        <f>Réponses_Indicateurs!D834</f>
        <v>D06S48</v>
      </c>
      <c r="B834" t="str">
        <f>Réponses_Indicateurs!B834</f>
        <v>GIN</v>
      </c>
      <c r="C834" t="str">
        <f>A834&amp;"|"&amp;B834</f>
        <v>D06S48|GIN</v>
      </c>
      <c r="D834">
        <f>IF(COUNTIF($C$2:C834,C834)=1,1,0)</f>
        <v>0</v>
      </c>
    </row>
    <row r="835" spans="1:4" x14ac:dyDescent="0.2">
      <c r="A835" t="str">
        <f>Réponses_Indicateurs!D835</f>
        <v>D05S36</v>
      </c>
      <c r="B835" t="str">
        <f>Réponses_Indicateurs!B835</f>
        <v>GIN</v>
      </c>
      <c r="C835" t="str">
        <f>A835&amp;"|"&amp;B835</f>
        <v>D05S36|GIN</v>
      </c>
      <c r="D835">
        <f>IF(COUNTIF($C$2:C835,C835)=1,1,0)</f>
        <v>1</v>
      </c>
    </row>
    <row r="836" spans="1:4" x14ac:dyDescent="0.2">
      <c r="A836" t="str">
        <f>Réponses_Indicateurs!D836</f>
        <v>D05S38</v>
      </c>
      <c r="B836" t="str">
        <f>Réponses_Indicateurs!B836</f>
        <v>GIN</v>
      </c>
      <c r="C836" t="str">
        <f>A836&amp;"|"&amp;B836</f>
        <v>D05S38|GIN</v>
      </c>
      <c r="D836">
        <f>IF(COUNTIF($C$2:C836,C836)=1,1,0)</f>
        <v>1</v>
      </c>
    </row>
    <row r="837" spans="1:4" x14ac:dyDescent="0.2">
      <c r="A837" t="str">
        <f>Réponses_Indicateurs!D837</f>
        <v>D05S39</v>
      </c>
      <c r="B837" t="str">
        <f>Réponses_Indicateurs!B837</f>
        <v>GIN</v>
      </c>
      <c r="C837" t="str">
        <f>A837&amp;"|"&amp;B837</f>
        <v>D05S39|GIN</v>
      </c>
      <c r="D837">
        <f>IF(COUNTIF($C$2:C837,C837)=1,1,0)</f>
        <v>1</v>
      </c>
    </row>
    <row r="838" spans="1:4" x14ac:dyDescent="0.2">
      <c r="A838" t="str">
        <f>Réponses_Indicateurs!D838</f>
        <v>D10S70</v>
      </c>
      <c r="B838" t="str">
        <f>Réponses_Indicateurs!B838</f>
        <v>GIN</v>
      </c>
      <c r="C838" t="str">
        <f>A838&amp;"|"&amp;B838</f>
        <v>D10S70|GIN</v>
      </c>
      <c r="D838">
        <f>IF(COUNTIF($C$2:C838,C838)=1,1,0)</f>
        <v>0</v>
      </c>
    </row>
    <row r="839" spans="1:4" x14ac:dyDescent="0.2">
      <c r="A839" t="str">
        <f>Réponses_Indicateurs!D839</f>
        <v>D10S67</v>
      </c>
      <c r="B839" t="str">
        <f>Réponses_Indicateurs!B839</f>
        <v>GIN</v>
      </c>
      <c r="C839" t="str">
        <f>A839&amp;"|"&amp;B839</f>
        <v>D10S67|GIN</v>
      </c>
      <c r="D839">
        <f>IF(COUNTIF($C$2:C839,C839)=1,1,0)</f>
        <v>0</v>
      </c>
    </row>
    <row r="840" spans="1:4" x14ac:dyDescent="0.2">
      <c r="A840" t="str">
        <f>Réponses_Indicateurs!D840</f>
        <v>D07S49</v>
      </c>
      <c r="B840" t="str">
        <f>Réponses_Indicateurs!B840</f>
        <v>MLI</v>
      </c>
      <c r="C840" t="str">
        <f>A840&amp;"|"&amp;B840</f>
        <v>D07S49|MLI</v>
      </c>
      <c r="D840">
        <f>IF(COUNTIF($C$2:C840,C840)=1,1,0)</f>
        <v>0</v>
      </c>
    </row>
    <row r="841" spans="1:4" x14ac:dyDescent="0.2">
      <c r="A841" t="str">
        <f>Réponses_Indicateurs!D841</f>
        <v>D04S34</v>
      </c>
      <c r="B841" t="str">
        <f>Réponses_Indicateurs!B841</f>
        <v>MLI</v>
      </c>
      <c r="C841" t="str">
        <f>A841&amp;"|"&amp;B841</f>
        <v>D04S34|MLI</v>
      </c>
      <c r="D841">
        <f>IF(COUNTIF($C$2:C841,C841)=1,1,0)</f>
        <v>1</v>
      </c>
    </row>
    <row r="842" spans="1:4" x14ac:dyDescent="0.2">
      <c r="A842" t="str">
        <f>Réponses_Indicateurs!D842</f>
        <v>D04S33</v>
      </c>
      <c r="B842" t="str">
        <f>Réponses_Indicateurs!B842</f>
        <v>MLI</v>
      </c>
      <c r="C842" t="str">
        <f>A842&amp;"|"&amp;B842</f>
        <v>D04S33|MLI</v>
      </c>
      <c r="D842">
        <f>IF(COUNTIF($C$2:C842,C842)=1,1,0)</f>
        <v>1</v>
      </c>
    </row>
    <row r="843" spans="1:4" x14ac:dyDescent="0.2">
      <c r="A843" t="str">
        <f>Réponses_Indicateurs!D843</f>
        <v>D12S77</v>
      </c>
      <c r="B843" t="str">
        <f>Réponses_Indicateurs!B843</f>
        <v>MLI</v>
      </c>
      <c r="C843" t="str">
        <f>A843&amp;"|"&amp;B843</f>
        <v>D12S77|MLI</v>
      </c>
      <c r="D843">
        <f>IF(COUNTIF($C$2:C843,C843)=1,1,0)</f>
        <v>1</v>
      </c>
    </row>
    <row r="844" spans="1:4" x14ac:dyDescent="0.2">
      <c r="A844" t="str">
        <f>Réponses_Indicateurs!D844</f>
        <v>D12S79</v>
      </c>
      <c r="B844" t="str">
        <f>Réponses_Indicateurs!B844</f>
        <v>MLI</v>
      </c>
      <c r="C844" t="str">
        <f>A844&amp;"|"&amp;B844</f>
        <v>D12S79|MLI</v>
      </c>
      <c r="D844">
        <f>IF(COUNTIF($C$2:C844,C844)=1,1,0)</f>
        <v>0</v>
      </c>
    </row>
    <row r="845" spans="1:4" x14ac:dyDescent="0.2">
      <c r="A845" t="str">
        <f>Réponses_Indicateurs!D845</f>
        <v>D05S37</v>
      </c>
      <c r="B845" t="str">
        <f>Réponses_Indicateurs!B845</f>
        <v>MLI</v>
      </c>
      <c r="C845" t="str">
        <f>A845&amp;"|"&amp;B845</f>
        <v>D05S37|MLI</v>
      </c>
      <c r="D845">
        <f>IF(COUNTIF($C$2:C845,C845)=1,1,0)</f>
        <v>1</v>
      </c>
    </row>
    <row r="846" spans="1:4" x14ac:dyDescent="0.2">
      <c r="A846" t="str">
        <f>Réponses_Indicateurs!D846</f>
        <v>D05S39</v>
      </c>
      <c r="B846" t="str">
        <f>Réponses_Indicateurs!B846</f>
        <v>MLI</v>
      </c>
      <c r="C846" t="str">
        <f>A846&amp;"|"&amp;B846</f>
        <v>D05S39|MLI</v>
      </c>
      <c r="D846">
        <f>IF(COUNTIF($C$2:C846,C846)=1,1,0)</f>
        <v>1</v>
      </c>
    </row>
    <row r="847" spans="1:4" x14ac:dyDescent="0.2">
      <c r="A847" t="str">
        <f>Réponses_Indicateurs!D847</f>
        <v>D09S64</v>
      </c>
      <c r="B847" t="str">
        <f>Réponses_Indicateurs!B847</f>
        <v>MLI</v>
      </c>
      <c r="C847" t="str">
        <f>A847&amp;"|"&amp;B847</f>
        <v>D09S64|MLI</v>
      </c>
      <c r="D847">
        <f>IF(COUNTIF($C$2:C847,C847)=1,1,0)</f>
        <v>0</v>
      </c>
    </row>
    <row r="848" spans="1:4" x14ac:dyDescent="0.2">
      <c r="A848" t="str">
        <f>Réponses_Indicateurs!D848</f>
        <v>D09S63</v>
      </c>
      <c r="B848" t="str">
        <f>Réponses_Indicateurs!B848</f>
        <v>MLI</v>
      </c>
      <c r="C848" t="str">
        <f>A848&amp;"|"&amp;B848</f>
        <v>D09S63|MLI</v>
      </c>
      <c r="D848">
        <f>IF(COUNTIF($C$2:C848,C848)=1,1,0)</f>
        <v>1</v>
      </c>
    </row>
    <row r="849" spans="1:4" x14ac:dyDescent="0.2">
      <c r="A849" t="str">
        <f>Réponses_Indicateurs!D849</f>
        <v>D03S18</v>
      </c>
      <c r="B849" t="str">
        <f>Réponses_Indicateurs!B849</f>
        <v>TZA</v>
      </c>
      <c r="C849" t="str">
        <f>A849&amp;"|"&amp;B849</f>
        <v>D03S18|TZA</v>
      </c>
      <c r="D849">
        <f>IF(COUNTIF($C$2:C849,C849)=1,1,0)</f>
        <v>1</v>
      </c>
    </row>
    <row r="850" spans="1:4" x14ac:dyDescent="0.2">
      <c r="A850" t="str">
        <f>Réponses_Indicateurs!D850</f>
        <v>D03S23</v>
      </c>
      <c r="B850" t="str">
        <f>Réponses_Indicateurs!B850</f>
        <v>TZA</v>
      </c>
      <c r="C850" t="str">
        <f>A850&amp;"|"&amp;B850</f>
        <v>D03S23|TZA</v>
      </c>
      <c r="D850">
        <f>IF(COUNTIF($C$2:C850,C850)=1,1,0)</f>
        <v>1</v>
      </c>
    </row>
    <row r="851" spans="1:4" x14ac:dyDescent="0.2">
      <c r="A851" t="str">
        <f>Réponses_Indicateurs!D851</f>
        <v>D04S30</v>
      </c>
      <c r="B851" t="str">
        <f>Réponses_Indicateurs!B851</f>
        <v>TZA</v>
      </c>
      <c r="C851" t="str">
        <f>A851&amp;"|"&amp;B851</f>
        <v>D04S30|TZA</v>
      </c>
      <c r="D851">
        <f>IF(COUNTIF($C$2:C851,C851)=1,1,0)</f>
        <v>1</v>
      </c>
    </row>
    <row r="852" spans="1:4" x14ac:dyDescent="0.2">
      <c r="A852" t="str">
        <f>Réponses_Indicateurs!D852</f>
        <v>D04S33</v>
      </c>
      <c r="B852" t="str">
        <f>Réponses_Indicateurs!B852</f>
        <v>TZA</v>
      </c>
      <c r="C852" t="str">
        <f>A852&amp;"|"&amp;B852</f>
        <v>D04S33|TZA</v>
      </c>
      <c r="D852">
        <f>IF(COUNTIF($C$2:C852,C852)=1,1,0)</f>
        <v>1</v>
      </c>
    </row>
    <row r="853" spans="1:4" x14ac:dyDescent="0.2">
      <c r="A853" t="str">
        <f>Réponses_Indicateurs!D853</f>
        <v>D07S49</v>
      </c>
      <c r="B853" t="str">
        <f>Réponses_Indicateurs!B853</f>
        <v>TZA</v>
      </c>
      <c r="C853" t="str">
        <f>A853&amp;"|"&amp;B853</f>
        <v>D07S49|TZA</v>
      </c>
      <c r="D853">
        <f>IF(COUNTIF($C$2:C853,C853)=1,1,0)</f>
        <v>1</v>
      </c>
    </row>
    <row r="854" spans="1:4" x14ac:dyDescent="0.2">
      <c r="A854" t="str">
        <f>Réponses_Indicateurs!D854</f>
        <v>D07S50</v>
      </c>
      <c r="B854" t="str">
        <f>Réponses_Indicateurs!B854</f>
        <v>TZA</v>
      </c>
      <c r="C854" t="str">
        <f>A854&amp;"|"&amp;B854</f>
        <v>D07S50|TZA</v>
      </c>
      <c r="D854">
        <f>IF(COUNTIF($C$2:C854,C854)=1,1,0)</f>
        <v>1</v>
      </c>
    </row>
    <row r="855" spans="1:4" x14ac:dyDescent="0.2">
      <c r="A855" t="str">
        <f>Réponses_Indicateurs!D855</f>
        <v>D07S51</v>
      </c>
      <c r="B855" t="str">
        <f>Réponses_Indicateurs!B855</f>
        <v>TZA</v>
      </c>
      <c r="C855" t="str">
        <f>A855&amp;"|"&amp;B855</f>
        <v>D07S51|TZA</v>
      </c>
      <c r="D855">
        <f>IF(COUNTIF($C$2:C855,C855)=1,1,0)</f>
        <v>1</v>
      </c>
    </row>
    <row r="856" spans="1:4" x14ac:dyDescent="0.2">
      <c r="A856" t="str">
        <f>Réponses_Indicateurs!D856</f>
        <v>D08S60</v>
      </c>
      <c r="B856" t="str">
        <f>Réponses_Indicateurs!B856</f>
        <v>TZA</v>
      </c>
      <c r="C856" t="str">
        <f>A856&amp;"|"&amp;B856</f>
        <v>D08S60|TZA</v>
      </c>
      <c r="D856">
        <f>IF(COUNTIF($C$2:C856,C856)=1,1,0)</f>
        <v>1</v>
      </c>
    </row>
    <row r="857" spans="1:4" x14ac:dyDescent="0.2">
      <c r="A857" t="str">
        <f>Réponses_Indicateurs!D857</f>
        <v>D02S15</v>
      </c>
      <c r="B857" t="str">
        <f>Réponses_Indicateurs!B857</f>
        <v>TZA</v>
      </c>
      <c r="C857" t="str">
        <f>A857&amp;"|"&amp;B857</f>
        <v>D02S15|TZA</v>
      </c>
      <c r="D857">
        <f>IF(COUNTIF($C$2:C857,C857)=1,1,0)</f>
        <v>1</v>
      </c>
    </row>
    <row r="858" spans="1:4" x14ac:dyDescent="0.2">
      <c r="A858" t="str">
        <f>Réponses_Indicateurs!D858</f>
        <v>D02S14</v>
      </c>
      <c r="B858" t="str">
        <f>Réponses_Indicateurs!B858</f>
        <v>TZA</v>
      </c>
      <c r="C858" t="str">
        <f>A858&amp;"|"&amp;B858</f>
        <v>D02S14|TZA</v>
      </c>
      <c r="D858">
        <f>IF(COUNTIF($C$2:C858,C858)=1,1,0)</f>
        <v>1</v>
      </c>
    </row>
    <row r="859" spans="1:4" x14ac:dyDescent="0.2">
      <c r="A859" t="str">
        <f>Réponses_Indicateurs!D859</f>
        <v>D03S24</v>
      </c>
      <c r="B859" t="str">
        <f>Réponses_Indicateurs!B859</f>
        <v>COD</v>
      </c>
      <c r="C859" t="str">
        <f>A859&amp;"|"&amp;B859</f>
        <v>D03S24|COD</v>
      </c>
      <c r="D859">
        <f>IF(COUNTIF($C$2:C859,C859)=1,1,0)</f>
        <v>1</v>
      </c>
    </row>
    <row r="860" spans="1:4" x14ac:dyDescent="0.2">
      <c r="A860" t="str">
        <f>Réponses_Indicateurs!D860</f>
        <v>D03S20</v>
      </c>
      <c r="B860" t="str">
        <f>Réponses_Indicateurs!B860</f>
        <v>COD</v>
      </c>
      <c r="C860" t="str">
        <f>A860&amp;"|"&amp;B860</f>
        <v>D03S20|COD</v>
      </c>
      <c r="D860">
        <f>IF(COUNTIF($C$2:C860,C860)=1,1,0)</f>
        <v>1</v>
      </c>
    </row>
    <row r="861" spans="1:4" x14ac:dyDescent="0.2">
      <c r="A861" t="str">
        <f>Réponses_Indicateurs!D861</f>
        <v>D03S26</v>
      </c>
      <c r="B861" t="str">
        <f>Réponses_Indicateurs!B861</f>
        <v>COD</v>
      </c>
      <c r="C861" t="str">
        <f>A861&amp;"|"&amp;B861</f>
        <v>D03S26|COD</v>
      </c>
      <c r="D861">
        <f>IF(COUNTIF($C$2:C861,C861)=1,1,0)</f>
        <v>1</v>
      </c>
    </row>
    <row r="862" spans="1:4" x14ac:dyDescent="0.2">
      <c r="A862" t="str">
        <f>Réponses_Indicateurs!D862</f>
        <v>D07S54</v>
      </c>
      <c r="B862" t="str">
        <f>Réponses_Indicateurs!B862</f>
        <v>COD</v>
      </c>
      <c r="C862" t="str">
        <f>A862&amp;"|"&amp;B862</f>
        <v>D07S54|COD</v>
      </c>
      <c r="D862">
        <f>IF(COUNTIF($C$2:C862,C862)=1,1,0)</f>
        <v>1</v>
      </c>
    </row>
    <row r="863" spans="1:4" x14ac:dyDescent="0.2">
      <c r="A863" t="str">
        <f>Réponses_Indicateurs!D863</f>
        <v>D07S53</v>
      </c>
      <c r="B863" t="str">
        <f>Réponses_Indicateurs!B863</f>
        <v>COD</v>
      </c>
      <c r="C863" t="str">
        <f>A863&amp;"|"&amp;B863</f>
        <v>D07S53|COD</v>
      </c>
      <c r="D863">
        <f>IF(COUNTIF($C$2:C863,C863)=1,1,0)</f>
        <v>1</v>
      </c>
    </row>
    <row r="864" spans="1:4" x14ac:dyDescent="0.2">
      <c r="A864" t="str">
        <f>Réponses_Indicateurs!D864</f>
        <v>D07S50</v>
      </c>
      <c r="B864" t="str">
        <f>Réponses_Indicateurs!B864</f>
        <v>COD</v>
      </c>
      <c r="C864" t="str">
        <f>A864&amp;"|"&amp;B864</f>
        <v>D07S50|COD</v>
      </c>
      <c r="D864">
        <f>IF(COUNTIF($C$2:C864,C864)=1,1,0)</f>
        <v>1</v>
      </c>
    </row>
    <row r="865" spans="1:4" x14ac:dyDescent="0.2">
      <c r="A865" t="str">
        <f>Réponses_Indicateurs!D865</f>
        <v>D05S40</v>
      </c>
      <c r="B865" t="str">
        <f>Réponses_Indicateurs!B865</f>
        <v>COD</v>
      </c>
      <c r="C865" t="str">
        <f>A865&amp;"|"&amp;B865</f>
        <v>D05S40|COD</v>
      </c>
      <c r="D865">
        <f>IF(COUNTIF($C$2:C865,C865)=1,1,0)</f>
        <v>1</v>
      </c>
    </row>
    <row r="866" spans="1:4" x14ac:dyDescent="0.2">
      <c r="A866" t="str">
        <f>Réponses_Indicateurs!D866</f>
        <v>D05S36</v>
      </c>
      <c r="B866" t="str">
        <f>Réponses_Indicateurs!B866</f>
        <v>COD</v>
      </c>
      <c r="C866" t="str">
        <f>A866&amp;"|"&amp;B866</f>
        <v>D05S36|COD</v>
      </c>
      <c r="D866">
        <f>IF(COUNTIF($C$2:C866,C866)=1,1,0)</f>
        <v>1</v>
      </c>
    </row>
    <row r="867" spans="1:4" x14ac:dyDescent="0.2">
      <c r="A867" t="str">
        <f>Réponses_Indicateurs!D867</f>
        <v>D05S41</v>
      </c>
      <c r="B867" t="str">
        <f>Réponses_Indicateurs!B867</f>
        <v>COD</v>
      </c>
      <c r="C867" t="str">
        <f>A867&amp;"|"&amp;B867</f>
        <v>D05S41|COD</v>
      </c>
      <c r="D867">
        <f>IF(COUNTIF($C$2:C867,C867)=1,1,0)</f>
        <v>1</v>
      </c>
    </row>
    <row r="868" spans="1:4" x14ac:dyDescent="0.2">
      <c r="A868" t="str">
        <f>Réponses_Indicateurs!D868</f>
        <v>D06S46</v>
      </c>
      <c r="B868" t="str">
        <f>Réponses_Indicateurs!B868</f>
        <v>COD</v>
      </c>
      <c r="C868" t="str">
        <f>A868&amp;"|"&amp;B868</f>
        <v>D06S46|COD</v>
      </c>
      <c r="D868">
        <f>IF(COUNTIF($C$2:C868,C868)=1,1,0)</f>
        <v>1</v>
      </c>
    </row>
    <row r="869" spans="1:4" x14ac:dyDescent="0.2">
      <c r="A869" t="str">
        <f>Réponses_Indicateurs!D869</f>
        <v>D06S45</v>
      </c>
      <c r="B869" t="str">
        <f>Réponses_Indicateurs!B869</f>
        <v>COD</v>
      </c>
      <c r="C869" t="str">
        <f>A869&amp;"|"&amp;B869</f>
        <v>D06S45|COD</v>
      </c>
      <c r="D869">
        <f>IF(COUNTIF($C$2:C869,C869)=1,1,0)</f>
        <v>1</v>
      </c>
    </row>
    <row r="870" spans="1:4" x14ac:dyDescent="0.2">
      <c r="A870" t="str">
        <f>Réponses_Indicateurs!D870</f>
        <v>D09S65</v>
      </c>
      <c r="B870" t="str">
        <f>Réponses_Indicateurs!B870</f>
        <v>COD</v>
      </c>
      <c r="C870" t="str">
        <f>A870&amp;"|"&amp;B870</f>
        <v>D09S65|COD</v>
      </c>
      <c r="D870">
        <f>IF(COUNTIF($C$2:C870,C870)=1,1,0)</f>
        <v>1</v>
      </c>
    </row>
    <row r="871" spans="1:4" x14ac:dyDescent="0.2">
      <c r="A871" t="str">
        <f>Réponses_Indicateurs!D871</f>
        <v>D09S63</v>
      </c>
      <c r="B871" t="str">
        <f>Réponses_Indicateurs!B871</f>
        <v>COD</v>
      </c>
      <c r="C871" t="str">
        <f>A871&amp;"|"&amp;B871</f>
        <v>D09S63|COD</v>
      </c>
      <c r="D871">
        <f>IF(COUNTIF($C$2:C871,C871)=1,1,0)</f>
        <v>1</v>
      </c>
    </row>
    <row r="872" spans="1:4" x14ac:dyDescent="0.2">
      <c r="A872" t="str">
        <f>Réponses_Indicateurs!D872</f>
        <v>D06S46</v>
      </c>
      <c r="B872" t="str">
        <f>Réponses_Indicateurs!B872</f>
        <v>COD</v>
      </c>
      <c r="C872" t="str">
        <f>A872&amp;"|"&amp;B872</f>
        <v>D06S46|COD</v>
      </c>
      <c r="D872">
        <f>IF(COUNTIF($C$2:C872,C872)=1,1,0)</f>
        <v>0</v>
      </c>
    </row>
    <row r="873" spans="1:4" x14ac:dyDescent="0.2">
      <c r="A873" t="str">
        <f>Réponses_Indicateurs!D873</f>
        <v>D06S43</v>
      </c>
      <c r="B873" t="str">
        <f>Réponses_Indicateurs!B873</f>
        <v>COD</v>
      </c>
      <c r="C873" t="str">
        <f>A873&amp;"|"&amp;B873</f>
        <v>D06S43|COD</v>
      </c>
      <c r="D873">
        <f>IF(COUNTIF($C$2:C873,C873)=1,1,0)</f>
        <v>1</v>
      </c>
    </row>
    <row r="874" spans="1:4" x14ac:dyDescent="0.2">
      <c r="A874" t="str">
        <f>Réponses_Indicateurs!D874</f>
        <v>D06S48</v>
      </c>
      <c r="B874" t="str">
        <f>Réponses_Indicateurs!B874</f>
        <v>COD</v>
      </c>
      <c r="C874" t="str">
        <f>A874&amp;"|"&amp;B874</f>
        <v>D06S48|COD</v>
      </c>
      <c r="D874">
        <f>IF(COUNTIF($C$2:C874,C874)=1,1,0)</f>
        <v>1</v>
      </c>
    </row>
    <row r="875" spans="1:4" x14ac:dyDescent="0.2">
      <c r="A875" t="str">
        <f>Réponses_Indicateurs!D875</f>
        <v>D07S53</v>
      </c>
      <c r="B875" t="str">
        <f>Réponses_Indicateurs!B875</f>
        <v>COD</v>
      </c>
      <c r="C875" t="str">
        <f>A875&amp;"|"&amp;B875</f>
        <v>D07S53|COD</v>
      </c>
      <c r="D875">
        <f>IF(COUNTIF($C$2:C875,C875)=1,1,0)</f>
        <v>0</v>
      </c>
    </row>
    <row r="876" spans="1:4" x14ac:dyDescent="0.2">
      <c r="A876" t="str">
        <f>Réponses_Indicateurs!D876</f>
        <v>D07S49</v>
      </c>
      <c r="B876" t="str">
        <f>Réponses_Indicateurs!B876</f>
        <v>COD</v>
      </c>
      <c r="C876" t="str">
        <f>A876&amp;"|"&amp;B876</f>
        <v>D07S49|COD</v>
      </c>
      <c r="D876">
        <f>IF(COUNTIF($C$2:C876,C876)=1,1,0)</f>
        <v>1</v>
      </c>
    </row>
    <row r="877" spans="1:4" x14ac:dyDescent="0.2">
      <c r="A877" t="str">
        <f>Réponses_Indicateurs!D877</f>
        <v>D04S27</v>
      </c>
      <c r="B877" t="str">
        <f>Réponses_Indicateurs!B877</f>
        <v>COD</v>
      </c>
      <c r="C877" t="str">
        <f>A877&amp;"|"&amp;B877</f>
        <v>D04S27|COD</v>
      </c>
      <c r="D877">
        <f>IF(COUNTIF($C$2:C877,C877)=1,1,0)</f>
        <v>1</v>
      </c>
    </row>
    <row r="878" spans="1:4" x14ac:dyDescent="0.2">
      <c r="A878" t="str">
        <f>Réponses_Indicateurs!D878</f>
        <v>D04S28</v>
      </c>
      <c r="B878" t="str">
        <f>Réponses_Indicateurs!B878</f>
        <v>COD</v>
      </c>
      <c r="C878" t="str">
        <f>A878&amp;"|"&amp;B878</f>
        <v>D04S28|COD</v>
      </c>
      <c r="D878">
        <f>IF(COUNTIF($C$2:C878,C878)=1,1,0)</f>
        <v>1</v>
      </c>
    </row>
    <row r="879" spans="1:4" x14ac:dyDescent="0.2">
      <c r="A879" t="str">
        <f>Réponses_Indicateurs!D879</f>
        <v>D05S41</v>
      </c>
      <c r="B879" t="str">
        <f>Réponses_Indicateurs!B879</f>
        <v>COD</v>
      </c>
      <c r="C879" t="str">
        <f>A879&amp;"|"&amp;B879</f>
        <v>D05S41|COD</v>
      </c>
      <c r="D879">
        <f>IF(COUNTIF($C$2:C879,C879)=1,1,0)</f>
        <v>0</v>
      </c>
    </row>
    <row r="880" spans="1:4" x14ac:dyDescent="0.2">
      <c r="A880" t="str">
        <f>Réponses_Indicateurs!D880</f>
        <v>D05S38</v>
      </c>
      <c r="B880" t="str">
        <f>Réponses_Indicateurs!B880</f>
        <v>COD</v>
      </c>
      <c r="C880" t="str">
        <f>A880&amp;"|"&amp;B880</f>
        <v>D05S38|COD</v>
      </c>
      <c r="D880">
        <f>IF(COUNTIF($C$2:C880,C880)=1,1,0)</f>
        <v>1</v>
      </c>
    </row>
    <row r="881" spans="1:4" x14ac:dyDescent="0.2">
      <c r="A881" t="str">
        <f>Réponses_Indicateurs!D881</f>
        <v>D11S73</v>
      </c>
      <c r="B881" t="str">
        <f>Réponses_Indicateurs!B881</f>
        <v>COD</v>
      </c>
      <c r="C881" t="str">
        <f>A881&amp;"|"&amp;B881</f>
        <v>D11S73|COD</v>
      </c>
      <c r="D881">
        <f>IF(COUNTIF($C$2:C881,C881)=1,1,0)</f>
        <v>1</v>
      </c>
    </row>
    <row r="882" spans="1:4" x14ac:dyDescent="0.2">
      <c r="A882" t="str">
        <f>Réponses_Indicateurs!D882</f>
        <v>D04S30</v>
      </c>
      <c r="B882" t="str">
        <f>Réponses_Indicateurs!B882</f>
        <v>TUN</v>
      </c>
      <c r="C882" t="str">
        <f>A882&amp;"|"&amp;B882</f>
        <v>D04S30|TUN</v>
      </c>
      <c r="D882">
        <f>IF(COUNTIF($C$2:C882,C882)=1,1,0)</f>
        <v>1</v>
      </c>
    </row>
    <row r="883" spans="1:4" x14ac:dyDescent="0.2">
      <c r="A883" t="str">
        <f>Réponses_Indicateurs!D883</f>
        <v>D04S31</v>
      </c>
      <c r="B883" t="str">
        <f>Réponses_Indicateurs!B883</f>
        <v>TUN</v>
      </c>
      <c r="C883" t="str">
        <f>A883&amp;"|"&amp;B883</f>
        <v>D04S31|TUN</v>
      </c>
      <c r="D883">
        <f>IF(COUNTIF($C$2:C883,C883)=1,1,0)</f>
        <v>1</v>
      </c>
    </row>
    <row r="884" spans="1:4" x14ac:dyDescent="0.2">
      <c r="A884" t="str">
        <f>Réponses_Indicateurs!D884</f>
        <v>D03S20</v>
      </c>
      <c r="B884" t="str">
        <f>Réponses_Indicateurs!B884</f>
        <v>TUN</v>
      </c>
      <c r="C884" t="str">
        <f>A884&amp;"|"&amp;B884</f>
        <v>D03S20|TUN</v>
      </c>
      <c r="D884">
        <f>IF(COUNTIF($C$2:C884,C884)=1,1,0)</f>
        <v>1</v>
      </c>
    </row>
    <row r="885" spans="1:4" x14ac:dyDescent="0.2">
      <c r="A885" t="str">
        <f>Réponses_Indicateurs!D885</f>
        <v>D03S19</v>
      </c>
      <c r="B885" t="str">
        <f>Réponses_Indicateurs!B885</f>
        <v>TUN</v>
      </c>
      <c r="C885" t="str">
        <f>A885&amp;"|"&amp;B885</f>
        <v>D03S19|TUN</v>
      </c>
      <c r="D885">
        <f>IF(COUNTIF($C$2:C885,C885)=1,1,0)</f>
        <v>1</v>
      </c>
    </row>
    <row r="886" spans="1:4" x14ac:dyDescent="0.2">
      <c r="A886" t="str">
        <f>Réponses_Indicateurs!D886</f>
        <v>D07S52</v>
      </c>
      <c r="B886" t="str">
        <f>Réponses_Indicateurs!B886</f>
        <v>TUN</v>
      </c>
      <c r="C886" t="str">
        <f>A886&amp;"|"&amp;B886</f>
        <v>D07S52|TUN</v>
      </c>
      <c r="D886">
        <f>IF(COUNTIF($C$2:C886,C886)=1,1,0)</f>
        <v>1</v>
      </c>
    </row>
    <row r="887" spans="1:4" x14ac:dyDescent="0.2">
      <c r="A887" t="str">
        <f>Réponses_Indicateurs!D887</f>
        <v>D08S56</v>
      </c>
      <c r="B887" t="str">
        <f>Réponses_Indicateurs!B887</f>
        <v>TUN</v>
      </c>
      <c r="C887" t="str">
        <f>A887&amp;"|"&amp;B887</f>
        <v>D08S56|TUN</v>
      </c>
      <c r="D887">
        <f>IF(COUNTIF($C$2:C887,C887)=1,1,0)</f>
        <v>1</v>
      </c>
    </row>
    <row r="888" spans="1:4" x14ac:dyDescent="0.2">
      <c r="A888" t="str">
        <f>Réponses_Indicateurs!D888</f>
        <v>D08S60</v>
      </c>
      <c r="B888" t="str">
        <f>Réponses_Indicateurs!B888</f>
        <v>TUN</v>
      </c>
      <c r="C888" t="str">
        <f>A888&amp;"|"&amp;B888</f>
        <v>D08S60|TUN</v>
      </c>
      <c r="D888">
        <f>IF(COUNTIF($C$2:C888,C888)=1,1,0)</f>
        <v>1</v>
      </c>
    </row>
    <row r="889" spans="1:4" x14ac:dyDescent="0.2">
      <c r="A889" t="str">
        <f>Réponses_Indicateurs!D889</f>
        <v>D01S07</v>
      </c>
      <c r="B889" t="str">
        <f>Réponses_Indicateurs!B889</f>
        <v>TUN</v>
      </c>
      <c r="C889" t="str">
        <f>A889&amp;"|"&amp;B889</f>
        <v>D01S07|TUN</v>
      </c>
      <c r="D889">
        <f>IF(COUNTIF($C$2:C889,C889)=1,1,0)</f>
        <v>1</v>
      </c>
    </row>
    <row r="890" spans="1:4" x14ac:dyDescent="0.2">
      <c r="A890" t="str">
        <f>Réponses_Indicateurs!D890</f>
        <v>D01S02</v>
      </c>
      <c r="B890" t="str">
        <f>Réponses_Indicateurs!B890</f>
        <v>TUN</v>
      </c>
      <c r="C890" t="str">
        <f>A890&amp;"|"&amp;B890</f>
        <v>D01S02|TUN</v>
      </c>
      <c r="D890">
        <f>IF(COUNTIF($C$2:C890,C890)=1,1,0)</f>
        <v>1</v>
      </c>
    </row>
    <row r="891" spans="1:4" x14ac:dyDescent="0.2">
      <c r="A891" t="str">
        <f>Réponses_Indicateurs!D891</f>
        <v>D10S68</v>
      </c>
      <c r="B891" t="str">
        <f>Réponses_Indicateurs!B891</f>
        <v>MLI</v>
      </c>
      <c r="C891" t="str">
        <f>A891&amp;"|"&amp;B891</f>
        <v>D10S68|MLI</v>
      </c>
      <c r="D891">
        <f>IF(COUNTIF($C$2:C891,C891)=1,1,0)</f>
        <v>0</v>
      </c>
    </row>
    <row r="892" spans="1:4" x14ac:dyDescent="0.2">
      <c r="A892" t="str">
        <f>Réponses_Indicateurs!D892</f>
        <v>D03S20</v>
      </c>
      <c r="B892" t="str">
        <f>Réponses_Indicateurs!B892</f>
        <v>MLI</v>
      </c>
      <c r="C892" t="str">
        <f>A892&amp;"|"&amp;B892</f>
        <v>D03S20|MLI</v>
      </c>
      <c r="D892">
        <f>IF(COUNTIF($C$2:C892,C892)=1,1,0)</f>
        <v>0</v>
      </c>
    </row>
    <row r="893" spans="1:4" x14ac:dyDescent="0.2">
      <c r="A893" t="str">
        <f>Réponses_Indicateurs!D893</f>
        <v>D12S79</v>
      </c>
      <c r="B893" t="str">
        <f>Réponses_Indicateurs!B893</f>
        <v>MLI</v>
      </c>
      <c r="C893" t="str">
        <f>A893&amp;"|"&amp;B893</f>
        <v>D12S79|MLI</v>
      </c>
      <c r="D893">
        <f>IF(COUNTIF($C$2:C893,C893)=1,1,0)</f>
        <v>0</v>
      </c>
    </row>
    <row r="894" spans="1:4" x14ac:dyDescent="0.2">
      <c r="A894" t="str">
        <f>Réponses_Indicateurs!D894</f>
        <v>D12S80</v>
      </c>
      <c r="B894" t="str">
        <f>Réponses_Indicateurs!B894</f>
        <v>MLI</v>
      </c>
      <c r="C894" t="str">
        <f>A894&amp;"|"&amp;B894</f>
        <v>D12S80|MLI</v>
      </c>
      <c r="D894">
        <f>IF(COUNTIF($C$2:C894,C894)=1,1,0)</f>
        <v>1</v>
      </c>
    </row>
    <row r="895" spans="1:4" x14ac:dyDescent="0.2">
      <c r="A895" t="str">
        <f>Réponses_Indicateurs!D895</f>
        <v>D05S36</v>
      </c>
      <c r="B895" t="str">
        <f>Réponses_Indicateurs!B895</f>
        <v>MLI</v>
      </c>
      <c r="C895" t="str">
        <f>A895&amp;"|"&amp;B895</f>
        <v>D05S36|MLI</v>
      </c>
      <c r="D895">
        <f>IF(COUNTIF($C$2:C895,C895)=1,1,0)</f>
        <v>0</v>
      </c>
    </row>
    <row r="896" spans="1:4" x14ac:dyDescent="0.2">
      <c r="A896" t="str">
        <f>Réponses_Indicateurs!D896</f>
        <v>D05S39</v>
      </c>
      <c r="B896" t="str">
        <f>Réponses_Indicateurs!B896</f>
        <v>MLI</v>
      </c>
      <c r="C896" t="str">
        <f>A896&amp;"|"&amp;B896</f>
        <v>D05S39|MLI</v>
      </c>
      <c r="D896">
        <f>IF(COUNTIF($C$2:C896,C896)=1,1,0)</f>
        <v>0</v>
      </c>
    </row>
    <row r="897" spans="1:4" x14ac:dyDescent="0.2">
      <c r="A897" t="str">
        <f>Réponses_Indicateurs!D897</f>
        <v>D07S49</v>
      </c>
      <c r="B897" t="str">
        <f>Réponses_Indicateurs!B897</f>
        <v>MLI</v>
      </c>
      <c r="C897" t="str">
        <f>A897&amp;"|"&amp;B897</f>
        <v>D07S49|MLI</v>
      </c>
      <c r="D897">
        <f>IF(COUNTIF($C$2:C897,C897)=1,1,0)</f>
        <v>0</v>
      </c>
    </row>
    <row r="898" spans="1:4" x14ac:dyDescent="0.2">
      <c r="A898" t="str">
        <f>Réponses_Indicateurs!D898</f>
        <v>D07S51</v>
      </c>
      <c r="B898" t="str">
        <f>Réponses_Indicateurs!B898</f>
        <v>MLI</v>
      </c>
      <c r="C898" t="str">
        <f>A898&amp;"|"&amp;B898</f>
        <v>D07S51|MLI</v>
      </c>
      <c r="D898">
        <f>IF(COUNTIF($C$2:C898,C898)=1,1,0)</f>
        <v>0</v>
      </c>
    </row>
    <row r="899" spans="1:4" x14ac:dyDescent="0.2">
      <c r="A899" t="str">
        <f>Réponses_Indicateurs!D899</f>
        <v>D10S66</v>
      </c>
      <c r="B899" t="str">
        <f>Réponses_Indicateurs!B899</f>
        <v>MOZ</v>
      </c>
      <c r="C899" t="str">
        <f>A899&amp;"|"&amp;B899</f>
        <v>D10S66|MOZ</v>
      </c>
      <c r="D899">
        <f>IF(COUNTIF($C$2:C899,C899)=1,1,0)</f>
        <v>1</v>
      </c>
    </row>
    <row r="900" spans="1:4" x14ac:dyDescent="0.2">
      <c r="A900" t="str">
        <f>Réponses_Indicateurs!D900</f>
        <v>D10S68</v>
      </c>
      <c r="B900" t="str">
        <f>Réponses_Indicateurs!B900</f>
        <v>MOZ</v>
      </c>
      <c r="C900" t="str">
        <f>A900&amp;"|"&amp;B900</f>
        <v>D10S68|MOZ</v>
      </c>
      <c r="D900">
        <f>IF(COUNTIF($C$2:C900,C900)=1,1,0)</f>
        <v>1</v>
      </c>
    </row>
    <row r="901" spans="1:4" x14ac:dyDescent="0.2">
      <c r="A901" t="str">
        <f>Réponses_Indicateurs!D901</f>
        <v>D07S49</v>
      </c>
      <c r="B901" t="str">
        <f>Réponses_Indicateurs!B901</f>
        <v>MOZ</v>
      </c>
      <c r="C901" t="str">
        <f>A901&amp;"|"&amp;B901</f>
        <v>D07S49|MOZ</v>
      </c>
      <c r="D901">
        <f>IF(COUNTIF($C$2:C901,C901)=1,1,0)</f>
        <v>1</v>
      </c>
    </row>
    <row r="902" spans="1:4" x14ac:dyDescent="0.2">
      <c r="A902" t="str">
        <f>Réponses_Indicateurs!D902</f>
        <v>D12S77</v>
      </c>
      <c r="B902" t="str">
        <f>Réponses_Indicateurs!B902</f>
        <v>MOZ</v>
      </c>
      <c r="C902" t="str">
        <f>A902&amp;"|"&amp;B902</f>
        <v>D12S77|MOZ</v>
      </c>
      <c r="D902">
        <f>IF(COUNTIF($C$2:C902,C902)=1,1,0)</f>
        <v>0</v>
      </c>
    </row>
    <row r="903" spans="1:4" x14ac:dyDescent="0.2">
      <c r="A903" t="str">
        <f>Réponses_Indicateurs!D903</f>
        <v>D12S78</v>
      </c>
      <c r="B903" t="str">
        <f>Réponses_Indicateurs!B903</f>
        <v>MOZ</v>
      </c>
      <c r="C903" t="str">
        <f>A903&amp;"|"&amp;B903</f>
        <v>D12S78|MOZ</v>
      </c>
      <c r="D903">
        <f>IF(COUNTIF($C$2:C903,C903)=1,1,0)</f>
        <v>1</v>
      </c>
    </row>
    <row r="904" spans="1:4" x14ac:dyDescent="0.2">
      <c r="A904" t="str">
        <f>Réponses_Indicateurs!D904</f>
        <v>D12S76</v>
      </c>
      <c r="B904" t="str">
        <f>Réponses_Indicateurs!B904</f>
        <v>MOZ</v>
      </c>
      <c r="C904" t="str">
        <f>A904&amp;"|"&amp;B904</f>
        <v>D12S76|MOZ</v>
      </c>
      <c r="D904">
        <f>IF(COUNTIF($C$2:C904,C904)=1,1,0)</f>
        <v>0</v>
      </c>
    </row>
    <row r="905" spans="1:4" x14ac:dyDescent="0.2">
      <c r="A905" t="str">
        <f>Réponses_Indicateurs!D905</f>
        <v>D01S10</v>
      </c>
      <c r="B905" t="str">
        <f>Réponses_Indicateurs!B905</f>
        <v>MOZ</v>
      </c>
      <c r="C905" t="str">
        <f>A905&amp;"|"&amp;B905</f>
        <v>D01S10|MOZ</v>
      </c>
      <c r="D905">
        <f>IF(COUNTIF($C$2:C905,C905)=1,1,0)</f>
        <v>1</v>
      </c>
    </row>
    <row r="906" spans="1:4" x14ac:dyDescent="0.2">
      <c r="A906" t="str">
        <f>Réponses_Indicateurs!D906</f>
        <v>D06S48</v>
      </c>
      <c r="B906" t="str">
        <f>Réponses_Indicateurs!B906</f>
        <v>MOZ</v>
      </c>
      <c r="C906" t="str">
        <f>A906&amp;"|"&amp;B906</f>
        <v>D06S48|MOZ</v>
      </c>
      <c r="D906">
        <f>IF(COUNTIF($C$2:C906,C906)=1,1,0)</f>
        <v>1</v>
      </c>
    </row>
    <row r="907" spans="1:4" x14ac:dyDescent="0.2">
      <c r="A907" t="str">
        <f>Réponses_Indicateurs!D907</f>
        <v>D06S44</v>
      </c>
      <c r="B907" t="str">
        <f>Réponses_Indicateurs!B907</f>
        <v>MOZ</v>
      </c>
      <c r="C907" t="str">
        <f>A907&amp;"|"&amp;B907</f>
        <v>D06S44|MOZ</v>
      </c>
      <c r="D907">
        <f>IF(COUNTIF($C$2:C907,C907)=1,1,0)</f>
        <v>0</v>
      </c>
    </row>
    <row r="908" spans="1:4" x14ac:dyDescent="0.2">
      <c r="A908" t="str">
        <f>Réponses_Indicateurs!D908</f>
        <v>D06S43</v>
      </c>
      <c r="B908" t="str">
        <f>Réponses_Indicateurs!B908</f>
        <v>MOZ</v>
      </c>
      <c r="C908" t="str">
        <f>A908&amp;"|"&amp;B908</f>
        <v>D06S43|MOZ</v>
      </c>
      <c r="D908">
        <f>IF(COUNTIF($C$2:C908,C908)=1,1,0)</f>
        <v>1</v>
      </c>
    </row>
    <row r="909" spans="1:4" x14ac:dyDescent="0.2">
      <c r="A909" t="str">
        <f>Réponses_Indicateurs!D909</f>
        <v>D01S03</v>
      </c>
      <c r="B909" t="str">
        <f>Réponses_Indicateurs!B909</f>
        <v>COD</v>
      </c>
      <c r="C909" t="str">
        <f>A909&amp;"|"&amp;B909</f>
        <v>D01S03|COD</v>
      </c>
      <c r="D909">
        <f>IF(COUNTIF($C$2:C909,C909)=1,1,0)</f>
        <v>1</v>
      </c>
    </row>
    <row r="910" spans="1:4" x14ac:dyDescent="0.2">
      <c r="A910" t="str">
        <f>Réponses_Indicateurs!D910</f>
        <v>D01S02</v>
      </c>
      <c r="B910" t="str">
        <f>Réponses_Indicateurs!B910</f>
        <v>COD</v>
      </c>
      <c r="C910" t="str">
        <f>A910&amp;"|"&amp;B910</f>
        <v>D01S02|COD</v>
      </c>
      <c r="D910">
        <f>IF(COUNTIF($C$2:C910,C910)=1,1,0)</f>
        <v>1</v>
      </c>
    </row>
    <row r="911" spans="1:4" x14ac:dyDescent="0.2">
      <c r="A911" t="str">
        <f>Réponses_Indicateurs!D911</f>
        <v>D10S70</v>
      </c>
      <c r="B911" t="str">
        <f>Réponses_Indicateurs!B911</f>
        <v>COD</v>
      </c>
      <c r="C911" t="str">
        <f>A911&amp;"|"&amp;B911</f>
        <v>D10S70|COD</v>
      </c>
      <c r="D911">
        <f>IF(COUNTIF($C$2:C911,C911)=1,1,0)</f>
        <v>1</v>
      </c>
    </row>
    <row r="912" spans="1:4" x14ac:dyDescent="0.2">
      <c r="A912" t="str">
        <f>Réponses_Indicateurs!D912</f>
        <v>D10S67</v>
      </c>
      <c r="B912" t="str">
        <f>Réponses_Indicateurs!B912</f>
        <v>COD</v>
      </c>
      <c r="C912" t="str">
        <f>A912&amp;"|"&amp;B912</f>
        <v>D10S67|COD</v>
      </c>
      <c r="D912">
        <f>IF(COUNTIF($C$2:C912,C912)=1,1,0)</f>
        <v>1</v>
      </c>
    </row>
    <row r="913" spans="1:4" x14ac:dyDescent="0.2">
      <c r="A913" t="str">
        <f>Réponses_Indicateurs!D913</f>
        <v>D03S20</v>
      </c>
      <c r="B913" t="str">
        <f>Réponses_Indicateurs!B913</f>
        <v>COD</v>
      </c>
      <c r="C913" t="str">
        <f>A913&amp;"|"&amp;B913</f>
        <v>D03S20|COD</v>
      </c>
      <c r="D913">
        <f>IF(COUNTIF($C$2:C913,C913)=1,1,0)</f>
        <v>0</v>
      </c>
    </row>
    <row r="914" spans="1:4" x14ac:dyDescent="0.2">
      <c r="A914" t="str">
        <f>Réponses_Indicateurs!D914</f>
        <v>D03S22</v>
      </c>
      <c r="B914" t="str">
        <f>Réponses_Indicateurs!B914</f>
        <v>COD</v>
      </c>
      <c r="C914" t="str">
        <f>A914&amp;"|"&amp;B914</f>
        <v>D03S22|COD</v>
      </c>
      <c r="D914">
        <f>IF(COUNTIF($C$2:C914,C914)=1,1,0)</f>
        <v>1</v>
      </c>
    </row>
    <row r="915" spans="1:4" x14ac:dyDescent="0.2">
      <c r="A915" t="str">
        <f>Réponses_Indicateurs!D915</f>
        <v>D05S41</v>
      </c>
      <c r="B915" t="str">
        <f>Réponses_Indicateurs!B915</f>
        <v>COD</v>
      </c>
      <c r="C915" t="str">
        <f>A915&amp;"|"&amp;B915</f>
        <v>D05S41|COD</v>
      </c>
      <c r="D915">
        <f>IF(COUNTIF($C$2:C915,C915)=1,1,0)</f>
        <v>0</v>
      </c>
    </row>
    <row r="916" spans="1:4" x14ac:dyDescent="0.2">
      <c r="A916" t="str">
        <f>Réponses_Indicateurs!D916</f>
        <v>D05S35</v>
      </c>
      <c r="B916" t="str">
        <f>Réponses_Indicateurs!B916</f>
        <v>COD</v>
      </c>
      <c r="C916" t="str">
        <f>A916&amp;"|"&amp;B916</f>
        <v>D05S35|COD</v>
      </c>
      <c r="D916">
        <f>IF(COUNTIF($C$2:C916,C916)=1,1,0)</f>
        <v>1</v>
      </c>
    </row>
    <row r="917" spans="1:4" x14ac:dyDescent="0.2">
      <c r="A917" t="str">
        <f>Réponses_Indicateurs!D917</f>
        <v>D11S73</v>
      </c>
      <c r="B917" t="str">
        <f>Réponses_Indicateurs!B917</f>
        <v>COD</v>
      </c>
      <c r="C917" t="str">
        <f>A917&amp;"|"&amp;B917</f>
        <v>D11S73|COD</v>
      </c>
      <c r="D917">
        <f>IF(COUNTIF($C$2:C917,C917)=1,1,0)</f>
        <v>0</v>
      </c>
    </row>
    <row r="918" spans="1:4" x14ac:dyDescent="0.2">
      <c r="A918" t="str">
        <f>Réponses_Indicateurs!D918</f>
        <v>D11S75</v>
      </c>
      <c r="B918" t="str">
        <f>Réponses_Indicateurs!B918</f>
        <v>COD</v>
      </c>
      <c r="C918" t="str">
        <f>A918&amp;"|"&amp;B918</f>
        <v>D11S75|COD</v>
      </c>
      <c r="D918">
        <f>IF(COUNTIF($C$2:C918,C918)=1,1,0)</f>
        <v>1</v>
      </c>
    </row>
    <row r="919" spans="1:4" x14ac:dyDescent="0.2">
      <c r="A919" t="str">
        <f>Réponses_Indicateurs!D919</f>
        <v>D12S76</v>
      </c>
      <c r="B919" t="str">
        <f>Réponses_Indicateurs!B919</f>
        <v>NGA</v>
      </c>
      <c r="C919" t="str">
        <f>A919&amp;"|"&amp;B919</f>
        <v>D12S76|NGA</v>
      </c>
      <c r="D919">
        <f>IF(COUNTIF($C$2:C919,C919)=1,1,0)</f>
        <v>0</v>
      </c>
    </row>
    <row r="920" spans="1:4" x14ac:dyDescent="0.2">
      <c r="A920" t="str">
        <f>Réponses_Indicateurs!D920</f>
        <v>D11S73</v>
      </c>
      <c r="B920" t="str">
        <f>Réponses_Indicateurs!B920</f>
        <v>NGA</v>
      </c>
      <c r="C920" t="str">
        <f>A920&amp;"|"&amp;B920</f>
        <v>D11S73|NGA</v>
      </c>
      <c r="D920">
        <f>IF(COUNTIF($C$2:C920,C920)=1,1,0)</f>
        <v>0</v>
      </c>
    </row>
    <row r="921" spans="1:4" x14ac:dyDescent="0.2">
      <c r="A921" t="str">
        <f>Réponses_Indicateurs!D921</f>
        <v>D11S72</v>
      </c>
      <c r="B921" t="str">
        <f>Réponses_Indicateurs!B921</f>
        <v>NGA</v>
      </c>
      <c r="C921" t="str">
        <f>A921&amp;"|"&amp;B921</f>
        <v>D11S72|NGA</v>
      </c>
      <c r="D921">
        <f>IF(COUNTIF($C$2:C921,C921)=1,1,0)</f>
        <v>0</v>
      </c>
    </row>
    <row r="922" spans="1:4" x14ac:dyDescent="0.2">
      <c r="A922" t="str">
        <f>Réponses_Indicateurs!D922</f>
        <v>D07S49</v>
      </c>
      <c r="B922" t="str">
        <f>Réponses_Indicateurs!B922</f>
        <v>NGA</v>
      </c>
      <c r="C922" t="str">
        <f>A922&amp;"|"&amp;B922</f>
        <v>D07S49|NGA</v>
      </c>
      <c r="D922">
        <f>IF(COUNTIF($C$2:C922,C922)=1,1,0)</f>
        <v>1</v>
      </c>
    </row>
    <row r="923" spans="1:4" x14ac:dyDescent="0.2">
      <c r="A923" t="str">
        <f>Réponses_Indicateurs!D923</f>
        <v>D07S53</v>
      </c>
      <c r="B923" t="str">
        <f>Réponses_Indicateurs!B923</f>
        <v>NGA</v>
      </c>
      <c r="C923" t="str">
        <f>A923&amp;"|"&amp;B923</f>
        <v>D07S53|NGA</v>
      </c>
      <c r="D923">
        <f>IF(COUNTIF($C$2:C923,C923)=1,1,0)</f>
        <v>1</v>
      </c>
    </row>
    <row r="924" spans="1:4" x14ac:dyDescent="0.2">
      <c r="A924" t="str">
        <f>Réponses_Indicateurs!D924</f>
        <v>D04S30</v>
      </c>
      <c r="B924" t="str">
        <f>Réponses_Indicateurs!B924</f>
        <v>NGA</v>
      </c>
      <c r="C924" t="str">
        <f>A924&amp;"|"&amp;B924</f>
        <v>D04S30|NGA</v>
      </c>
      <c r="D924">
        <f>IF(COUNTIF($C$2:C924,C924)=1,1,0)</f>
        <v>1</v>
      </c>
    </row>
    <row r="925" spans="1:4" x14ac:dyDescent="0.2">
      <c r="A925" t="str">
        <f>Réponses_Indicateurs!D925</f>
        <v>D08S55</v>
      </c>
      <c r="B925" t="str">
        <f>Réponses_Indicateurs!B925</f>
        <v>NGA</v>
      </c>
      <c r="C925" t="str">
        <f>A925&amp;"|"&amp;B925</f>
        <v>D08S55|NGA</v>
      </c>
      <c r="D925">
        <f>IF(COUNTIF($C$2:C925,C925)=1,1,0)</f>
        <v>0</v>
      </c>
    </row>
    <row r="926" spans="1:4" x14ac:dyDescent="0.2">
      <c r="A926" t="str">
        <f>Réponses_Indicateurs!D926</f>
        <v>D08S56</v>
      </c>
      <c r="B926" t="str">
        <f>Réponses_Indicateurs!B926</f>
        <v>NGA</v>
      </c>
      <c r="C926" t="str">
        <f>A926&amp;"|"&amp;B926</f>
        <v>D08S56|NGA</v>
      </c>
      <c r="D926">
        <f>IF(COUNTIF($C$2:C926,C926)=1,1,0)</f>
        <v>1</v>
      </c>
    </row>
    <row r="927" spans="1:4" x14ac:dyDescent="0.2">
      <c r="A927" t="str">
        <f>Réponses_Indicateurs!D927</f>
        <v>D06S46</v>
      </c>
      <c r="B927" t="str">
        <f>Réponses_Indicateurs!B927</f>
        <v>GMB</v>
      </c>
      <c r="C927" t="str">
        <f>A927&amp;"|"&amp;B927</f>
        <v>D06S46|GMB</v>
      </c>
      <c r="D927">
        <f>IF(COUNTIF($C$2:C927,C927)=1,1,0)</f>
        <v>1</v>
      </c>
    </row>
    <row r="928" spans="1:4" x14ac:dyDescent="0.2">
      <c r="A928" t="str">
        <f>Réponses_Indicateurs!D928</f>
        <v>D06S42</v>
      </c>
      <c r="B928" t="str">
        <f>Réponses_Indicateurs!B928</f>
        <v>GMB</v>
      </c>
      <c r="C928" t="str">
        <f>A928&amp;"|"&amp;B928</f>
        <v>D06S42|GMB</v>
      </c>
      <c r="D928">
        <f>IF(COUNTIF($C$2:C928,C928)=1,1,0)</f>
        <v>1</v>
      </c>
    </row>
    <row r="929" spans="1:4" x14ac:dyDescent="0.2">
      <c r="A929" t="str">
        <f>Réponses_Indicateurs!D929</f>
        <v>D06S48</v>
      </c>
      <c r="B929" t="str">
        <f>Réponses_Indicateurs!B929</f>
        <v>GMB</v>
      </c>
      <c r="C929" t="str">
        <f>A929&amp;"|"&amp;B929</f>
        <v>D06S48|GMB</v>
      </c>
      <c r="D929">
        <f>IF(COUNTIF($C$2:C929,C929)=1,1,0)</f>
        <v>1</v>
      </c>
    </row>
    <row r="930" spans="1:4" x14ac:dyDescent="0.2">
      <c r="A930" t="str">
        <f>Réponses_Indicateurs!D930</f>
        <v>D04S27</v>
      </c>
      <c r="B930" t="str">
        <f>Réponses_Indicateurs!B930</f>
        <v>GMB</v>
      </c>
      <c r="C930" t="str">
        <f>A930&amp;"|"&amp;B930</f>
        <v>D04S27|GMB</v>
      </c>
      <c r="D930">
        <f>IF(COUNTIF($C$2:C930,C930)=1,1,0)</f>
        <v>1</v>
      </c>
    </row>
    <row r="931" spans="1:4" x14ac:dyDescent="0.2">
      <c r="A931" t="str">
        <f>Réponses_Indicateurs!D931</f>
        <v>D12S80</v>
      </c>
      <c r="B931" t="str">
        <f>Réponses_Indicateurs!B931</f>
        <v>GMB</v>
      </c>
      <c r="C931" t="str">
        <f>A931&amp;"|"&amp;B931</f>
        <v>D12S80|GMB</v>
      </c>
      <c r="D931">
        <f>IF(COUNTIF($C$2:C931,C931)=1,1,0)</f>
        <v>1</v>
      </c>
    </row>
    <row r="932" spans="1:4" x14ac:dyDescent="0.2">
      <c r="A932" t="str">
        <f>Réponses_Indicateurs!D932</f>
        <v>D12S79</v>
      </c>
      <c r="B932" t="str">
        <f>Réponses_Indicateurs!B932</f>
        <v>GMB</v>
      </c>
      <c r="C932" t="str">
        <f>A932&amp;"|"&amp;B932</f>
        <v>D12S79|GMB</v>
      </c>
      <c r="D932">
        <f>IF(COUNTIF($C$2:C932,C932)=1,1,0)</f>
        <v>1</v>
      </c>
    </row>
    <row r="933" spans="1:4" x14ac:dyDescent="0.2">
      <c r="A933" t="str">
        <f>Réponses_Indicateurs!D933</f>
        <v>D12S76</v>
      </c>
      <c r="B933" t="str">
        <f>Réponses_Indicateurs!B933</f>
        <v>GMB</v>
      </c>
      <c r="C933" t="str">
        <f>A933&amp;"|"&amp;B933</f>
        <v>D12S76|GMB</v>
      </c>
      <c r="D933">
        <f>IF(COUNTIF($C$2:C933,C933)=1,1,0)</f>
        <v>1</v>
      </c>
    </row>
    <row r="934" spans="1:4" x14ac:dyDescent="0.2">
      <c r="A934" t="str">
        <f>Réponses_Indicateurs!D934</f>
        <v>D03S22</v>
      </c>
      <c r="B934" t="str">
        <f>Réponses_Indicateurs!B934</f>
        <v>GMB</v>
      </c>
      <c r="C934" t="str">
        <f>A934&amp;"|"&amp;B934</f>
        <v>D03S22|GMB</v>
      </c>
      <c r="D934">
        <f>IF(COUNTIF($C$2:C934,C934)=1,1,0)</f>
        <v>1</v>
      </c>
    </row>
    <row r="935" spans="1:4" x14ac:dyDescent="0.2">
      <c r="A935" t="str">
        <f>Réponses_Indicateurs!D935</f>
        <v>D11S71</v>
      </c>
      <c r="B935" t="str">
        <f>Réponses_Indicateurs!B935</f>
        <v>GMB</v>
      </c>
      <c r="C935" t="str">
        <f>A935&amp;"|"&amp;B935</f>
        <v>D11S71|GMB</v>
      </c>
      <c r="D935">
        <f>IF(COUNTIF($C$2:C935,C935)=1,1,0)</f>
        <v>1</v>
      </c>
    </row>
    <row r="936" spans="1:4" x14ac:dyDescent="0.2">
      <c r="A936" t="str">
        <f>Réponses_Indicateurs!D936</f>
        <v>D11S73</v>
      </c>
      <c r="B936" t="str">
        <f>Réponses_Indicateurs!B936</f>
        <v>GMB</v>
      </c>
      <c r="C936" t="str">
        <f>A936&amp;"|"&amp;B936</f>
        <v>D11S73|GMB</v>
      </c>
      <c r="D936">
        <f>IF(COUNTIF($C$2:C936,C936)=1,1,0)</f>
        <v>1</v>
      </c>
    </row>
    <row r="937" spans="1:4" x14ac:dyDescent="0.2">
      <c r="A937" t="str">
        <f>Réponses_Indicateurs!D937</f>
        <v>D08S57</v>
      </c>
      <c r="B937" t="str">
        <f>Réponses_Indicateurs!B937</f>
        <v>SEN</v>
      </c>
      <c r="C937" t="str">
        <f>A937&amp;"|"&amp;B937</f>
        <v>D08S57|SEN</v>
      </c>
      <c r="D937">
        <f>IF(COUNTIF($C$2:C937,C937)=1,1,0)</f>
        <v>1</v>
      </c>
    </row>
    <row r="938" spans="1:4" x14ac:dyDescent="0.2">
      <c r="A938" t="str">
        <f>Réponses_Indicateurs!D938</f>
        <v>D08S56</v>
      </c>
      <c r="B938" t="str">
        <f>Réponses_Indicateurs!B938</f>
        <v>SEN</v>
      </c>
      <c r="C938" t="str">
        <f>A938&amp;"|"&amp;B938</f>
        <v>D08S56|SEN</v>
      </c>
      <c r="D938">
        <f>IF(COUNTIF($C$2:C938,C938)=1,1,0)</f>
        <v>1</v>
      </c>
    </row>
    <row r="939" spans="1:4" x14ac:dyDescent="0.2">
      <c r="A939" t="str">
        <f>Réponses_Indicateurs!D939</f>
        <v>D08S60</v>
      </c>
      <c r="B939" t="str">
        <f>Réponses_Indicateurs!B939</f>
        <v>SEN</v>
      </c>
      <c r="C939" t="str">
        <f>A939&amp;"|"&amp;B939</f>
        <v>D08S60|SEN</v>
      </c>
      <c r="D939">
        <f>IF(COUNTIF($C$2:C939,C939)=1,1,0)</f>
        <v>1</v>
      </c>
    </row>
    <row r="940" spans="1:4" x14ac:dyDescent="0.2">
      <c r="A940" t="str">
        <f>Réponses_Indicateurs!D940</f>
        <v>D01S04</v>
      </c>
      <c r="B940" t="str">
        <f>Réponses_Indicateurs!B940</f>
        <v>SEN</v>
      </c>
      <c r="C940" t="str">
        <f>A940&amp;"|"&amp;B940</f>
        <v>D01S04|SEN</v>
      </c>
      <c r="D940">
        <f>IF(COUNTIF($C$2:C940,C940)=1,1,0)</f>
        <v>1</v>
      </c>
    </row>
    <row r="941" spans="1:4" x14ac:dyDescent="0.2">
      <c r="A941" t="str">
        <f>Réponses_Indicateurs!D941</f>
        <v>D01S07</v>
      </c>
      <c r="B941" t="str">
        <f>Réponses_Indicateurs!B941</f>
        <v>SEN</v>
      </c>
      <c r="C941" t="str">
        <f>A941&amp;"|"&amp;B941</f>
        <v>D01S07|SEN</v>
      </c>
      <c r="D941">
        <f>IF(COUNTIF($C$2:C941,C941)=1,1,0)</f>
        <v>1</v>
      </c>
    </row>
    <row r="942" spans="1:4" x14ac:dyDescent="0.2">
      <c r="A942" t="str">
        <f>Réponses_Indicateurs!D942</f>
        <v>D09S65</v>
      </c>
      <c r="B942" t="str">
        <f>Réponses_Indicateurs!B942</f>
        <v>SEN</v>
      </c>
      <c r="C942" t="str">
        <f>A942&amp;"|"&amp;B942</f>
        <v>D09S65|SEN</v>
      </c>
      <c r="D942">
        <f>IF(COUNTIF($C$2:C942,C942)=1,1,0)</f>
        <v>1</v>
      </c>
    </row>
    <row r="943" spans="1:4" x14ac:dyDescent="0.2">
      <c r="A943" t="str">
        <f>Réponses_Indicateurs!D943</f>
        <v>D09S63</v>
      </c>
      <c r="B943" t="str">
        <f>Réponses_Indicateurs!B943</f>
        <v>SEN</v>
      </c>
      <c r="C943" t="str">
        <f>A943&amp;"|"&amp;B943</f>
        <v>D09S63|SEN</v>
      </c>
      <c r="D943">
        <f>IF(COUNTIF($C$2:C943,C943)=1,1,0)</f>
        <v>1</v>
      </c>
    </row>
    <row r="944" spans="1:4" x14ac:dyDescent="0.2">
      <c r="A944" t="str">
        <f>Réponses_Indicateurs!D944</f>
        <v>D09S61</v>
      </c>
      <c r="B944" t="str">
        <f>Réponses_Indicateurs!B944</f>
        <v>SEN</v>
      </c>
      <c r="C944" t="str">
        <f>A944&amp;"|"&amp;B944</f>
        <v>D09S61|SEN</v>
      </c>
      <c r="D944">
        <f>IF(COUNTIF($C$2:C944,C944)=1,1,0)</f>
        <v>0</v>
      </c>
    </row>
    <row r="945" spans="1:4" x14ac:dyDescent="0.2">
      <c r="A945" t="str">
        <f>Réponses_Indicateurs!D945</f>
        <v>D03S19</v>
      </c>
      <c r="B945" t="str">
        <f>Réponses_Indicateurs!B945</f>
        <v>SEN</v>
      </c>
      <c r="C945" t="str">
        <f>A945&amp;"|"&amp;B945</f>
        <v>D03S19|SEN</v>
      </c>
      <c r="D945">
        <f>IF(COUNTIF($C$2:C945,C945)=1,1,0)</f>
        <v>1</v>
      </c>
    </row>
    <row r="946" spans="1:4" x14ac:dyDescent="0.2">
      <c r="A946" t="str">
        <f>Réponses_Indicateurs!D946</f>
        <v>D03S25</v>
      </c>
      <c r="B946" t="str">
        <f>Réponses_Indicateurs!B946</f>
        <v>SEN</v>
      </c>
      <c r="C946" t="str">
        <f>A946&amp;"|"&amp;B946</f>
        <v>D03S25|SEN</v>
      </c>
      <c r="D946">
        <f>IF(COUNTIF($C$2:C946,C946)=1,1,0)</f>
        <v>1</v>
      </c>
    </row>
    <row r="947" spans="1:4" x14ac:dyDescent="0.2">
      <c r="A947" t="str">
        <f>Réponses_Indicateurs!D947</f>
        <v>D03S23</v>
      </c>
      <c r="B947" t="str">
        <f>Réponses_Indicateurs!B947</f>
        <v>SEN</v>
      </c>
      <c r="C947" t="str">
        <f>A947&amp;"|"&amp;B947</f>
        <v>D03S23|SEN</v>
      </c>
      <c r="D947">
        <f>IF(COUNTIF($C$2:C947,C947)=1,1,0)</f>
        <v>1</v>
      </c>
    </row>
    <row r="948" spans="1:4" x14ac:dyDescent="0.2">
      <c r="A948" t="str">
        <f>Réponses_Indicateurs!D948</f>
        <v>D04S28</v>
      </c>
      <c r="B948" t="str">
        <f>Réponses_Indicateurs!B948</f>
        <v>SEN</v>
      </c>
      <c r="C948" t="str">
        <f>A948&amp;"|"&amp;B948</f>
        <v>D04S28|SEN</v>
      </c>
      <c r="D948">
        <f>IF(COUNTIF($C$2:C948,C948)=1,1,0)</f>
        <v>1</v>
      </c>
    </row>
    <row r="949" spans="1:4" x14ac:dyDescent="0.2">
      <c r="A949" t="str">
        <f>Réponses_Indicateurs!D949</f>
        <v>D04S34</v>
      </c>
      <c r="B949" t="str">
        <f>Réponses_Indicateurs!B949</f>
        <v>SEN</v>
      </c>
      <c r="C949" t="str">
        <f>A949&amp;"|"&amp;B949</f>
        <v>D04S34|SEN</v>
      </c>
      <c r="D949">
        <f>IF(COUNTIF($C$2:C949,C949)=1,1,0)</f>
        <v>1</v>
      </c>
    </row>
    <row r="950" spans="1:4" x14ac:dyDescent="0.2">
      <c r="A950" t="str">
        <f>Réponses_Indicateurs!D950</f>
        <v>D09S65</v>
      </c>
      <c r="B950" t="str">
        <f>Réponses_Indicateurs!B950</f>
        <v>RWA</v>
      </c>
      <c r="C950" t="str">
        <f>A950&amp;"|"&amp;B950</f>
        <v>D09S65|RWA</v>
      </c>
      <c r="D950">
        <f>IF(COUNTIF($C$2:C950,C950)=1,1,0)</f>
        <v>0</v>
      </c>
    </row>
    <row r="951" spans="1:4" x14ac:dyDescent="0.2">
      <c r="A951" t="str">
        <f>Réponses_Indicateurs!D951</f>
        <v>D09S62</v>
      </c>
      <c r="B951" t="str">
        <f>Réponses_Indicateurs!B951</f>
        <v>RWA</v>
      </c>
      <c r="C951" t="str">
        <f>A951&amp;"|"&amp;B951</f>
        <v>D09S62|RWA</v>
      </c>
      <c r="D951">
        <f>IF(COUNTIF($C$2:C951,C951)=1,1,0)</f>
        <v>0</v>
      </c>
    </row>
    <row r="952" spans="1:4" x14ac:dyDescent="0.2">
      <c r="A952" t="str">
        <f>Réponses_Indicateurs!D952</f>
        <v>D11S75</v>
      </c>
      <c r="B952" t="str">
        <f>Réponses_Indicateurs!B952</f>
        <v>RWA</v>
      </c>
      <c r="C952" t="str">
        <f>A952&amp;"|"&amp;B952</f>
        <v>D11S75|RWA</v>
      </c>
      <c r="D952">
        <f>IF(COUNTIF($C$2:C952,C952)=1,1,0)</f>
        <v>1</v>
      </c>
    </row>
    <row r="953" spans="1:4" x14ac:dyDescent="0.2">
      <c r="A953" t="str">
        <f>Réponses_Indicateurs!D953</f>
        <v>D11S74</v>
      </c>
      <c r="B953" t="str">
        <f>Réponses_Indicateurs!B953</f>
        <v>RWA</v>
      </c>
      <c r="C953" t="str">
        <f>A953&amp;"|"&amp;B953</f>
        <v>D11S74|RWA</v>
      </c>
      <c r="D953">
        <f>IF(COUNTIF($C$2:C953,C953)=1,1,0)</f>
        <v>1</v>
      </c>
    </row>
    <row r="954" spans="1:4" x14ac:dyDescent="0.2">
      <c r="A954" t="str">
        <f>Réponses_Indicateurs!D954</f>
        <v>D04S28</v>
      </c>
      <c r="B954" t="str">
        <f>Réponses_Indicateurs!B954</f>
        <v>RWA</v>
      </c>
      <c r="C954" t="str">
        <f>A954&amp;"|"&amp;B954</f>
        <v>D04S28|RWA</v>
      </c>
      <c r="D954">
        <f>IF(COUNTIF($C$2:C954,C954)=1,1,0)</f>
        <v>0</v>
      </c>
    </row>
    <row r="955" spans="1:4" x14ac:dyDescent="0.2">
      <c r="A955" t="str">
        <f>Réponses_Indicateurs!D955</f>
        <v>D04S30</v>
      </c>
      <c r="B955" t="str">
        <f>Réponses_Indicateurs!B955</f>
        <v>RWA</v>
      </c>
      <c r="C955" t="str">
        <f>A955&amp;"|"&amp;B955</f>
        <v>D04S30|RWA</v>
      </c>
      <c r="D955">
        <f>IF(COUNTIF($C$2:C955,C955)=1,1,0)</f>
        <v>1</v>
      </c>
    </row>
    <row r="956" spans="1:4" x14ac:dyDescent="0.2">
      <c r="A956" t="str">
        <f>Réponses_Indicateurs!D956</f>
        <v>D12S80</v>
      </c>
      <c r="B956" t="str">
        <f>Réponses_Indicateurs!B956</f>
        <v>RWA</v>
      </c>
      <c r="C956" t="str">
        <f>A956&amp;"|"&amp;B956</f>
        <v>D12S80|RWA</v>
      </c>
      <c r="D956">
        <f>IF(COUNTIF($C$2:C956,C956)=1,1,0)</f>
        <v>1</v>
      </c>
    </row>
    <row r="957" spans="1:4" x14ac:dyDescent="0.2">
      <c r="A957" t="str">
        <f>Réponses_Indicateurs!D957</f>
        <v>D12S76</v>
      </c>
      <c r="B957" t="str">
        <f>Réponses_Indicateurs!B957</f>
        <v>RWA</v>
      </c>
      <c r="C957" t="str">
        <f>A957&amp;"|"&amp;B957</f>
        <v>D12S76|RWA</v>
      </c>
      <c r="D957">
        <f>IF(COUNTIF($C$2:C957,C957)=1,1,0)</f>
        <v>0</v>
      </c>
    </row>
    <row r="958" spans="1:4" x14ac:dyDescent="0.2">
      <c r="A958" t="str">
        <f>Réponses_Indicateurs!D958</f>
        <v>D02S17</v>
      </c>
      <c r="B958" t="str">
        <f>Réponses_Indicateurs!B958</f>
        <v>RWA</v>
      </c>
      <c r="C958" t="str">
        <f>A958&amp;"|"&amp;B958</f>
        <v>D02S17|RWA</v>
      </c>
      <c r="D958">
        <f>IF(COUNTIF($C$2:C958,C958)=1,1,0)</f>
        <v>1</v>
      </c>
    </row>
    <row r="959" spans="1:4" x14ac:dyDescent="0.2">
      <c r="A959" t="str">
        <f>Réponses_Indicateurs!D959</f>
        <v>D02S15</v>
      </c>
      <c r="B959" t="str">
        <f>Réponses_Indicateurs!B959</f>
        <v>RWA</v>
      </c>
      <c r="C959" t="str">
        <f>A959&amp;"|"&amp;B959</f>
        <v>D02S15|RWA</v>
      </c>
      <c r="D959">
        <f>IF(COUNTIF($C$2:C959,C959)=1,1,0)</f>
        <v>1</v>
      </c>
    </row>
    <row r="960" spans="1:4" x14ac:dyDescent="0.2">
      <c r="A960" t="str">
        <f>Réponses_Indicateurs!D960</f>
        <v>D04S28</v>
      </c>
      <c r="B960" t="str">
        <f>Réponses_Indicateurs!B960</f>
        <v>NER</v>
      </c>
      <c r="C960" t="str">
        <f>A960&amp;"|"&amp;B960</f>
        <v>D04S28|NER</v>
      </c>
      <c r="D960">
        <f>IF(COUNTIF($C$2:C960,C960)=1,1,0)</f>
        <v>1</v>
      </c>
    </row>
    <row r="961" spans="1:4" x14ac:dyDescent="0.2">
      <c r="A961" t="str">
        <f>Réponses_Indicateurs!D961</f>
        <v>D04S34</v>
      </c>
      <c r="B961" t="str">
        <f>Réponses_Indicateurs!B961</f>
        <v>NER</v>
      </c>
      <c r="C961" t="str">
        <f>A961&amp;"|"&amp;B961</f>
        <v>D04S34|NER</v>
      </c>
      <c r="D961">
        <f>IF(COUNTIF($C$2:C961,C961)=1,1,0)</f>
        <v>1</v>
      </c>
    </row>
    <row r="962" spans="1:4" x14ac:dyDescent="0.2">
      <c r="A962" t="str">
        <f>Réponses_Indicateurs!D962</f>
        <v>D02S14</v>
      </c>
      <c r="B962" t="str">
        <f>Réponses_Indicateurs!B962</f>
        <v>NER</v>
      </c>
      <c r="C962" t="str">
        <f>A962&amp;"|"&amp;B962</f>
        <v>D02S14|NER</v>
      </c>
      <c r="D962">
        <f>IF(COUNTIF($C$2:C962,C962)=1,1,0)</f>
        <v>0</v>
      </c>
    </row>
    <row r="963" spans="1:4" x14ac:dyDescent="0.2">
      <c r="A963" t="str">
        <f>Réponses_Indicateurs!D963</f>
        <v>D02S16</v>
      </c>
      <c r="B963" t="str">
        <f>Réponses_Indicateurs!B963</f>
        <v>NER</v>
      </c>
      <c r="C963" t="str">
        <f>A963&amp;"|"&amp;B963</f>
        <v>D02S16|NER</v>
      </c>
      <c r="D963">
        <f>IF(COUNTIF($C$2:C963,C963)=1,1,0)</f>
        <v>0</v>
      </c>
    </row>
    <row r="964" spans="1:4" x14ac:dyDescent="0.2">
      <c r="A964" t="str">
        <f>Réponses_Indicateurs!D964</f>
        <v>D05S38</v>
      </c>
      <c r="B964" t="str">
        <f>Réponses_Indicateurs!B964</f>
        <v>NER</v>
      </c>
      <c r="C964" t="str">
        <f>A964&amp;"|"&amp;B964</f>
        <v>D05S38|NER</v>
      </c>
      <c r="D964">
        <f>IF(COUNTIF($C$2:C964,C964)=1,1,0)</f>
        <v>1</v>
      </c>
    </row>
    <row r="965" spans="1:4" x14ac:dyDescent="0.2">
      <c r="A965" t="str">
        <f>Réponses_Indicateurs!D965</f>
        <v>D05S35</v>
      </c>
      <c r="B965" t="str">
        <f>Réponses_Indicateurs!B965</f>
        <v>NER</v>
      </c>
      <c r="C965" t="str">
        <f>A965&amp;"|"&amp;B965</f>
        <v>D05S35|NER</v>
      </c>
      <c r="D965">
        <f>IF(COUNTIF($C$2:C965,C965)=1,1,0)</f>
        <v>1</v>
      </c>
    </row>
    <row r="966" spans="1:4" x14ac:dyDescent="0.2">
      <c r="A966" t="str">
        <f>Réponses_Indicateurs!D966</f>
        <v>D12S76</v>
      </c>
      <c r="B966" t="str">
        <f>Réponses_Indicateurs!B966</f>
        <v>NER</v>
      </c>
      <c r="C966" t="str">
        <f>A966&amp;"|"&amp;B966</f>
        <v>D12S76|NER</v>
      </c>
      <c r="D966">
        <f>IF(COUNTIF($C$2:C966,C966)=1,1,0)</f>
        <v>0</v>
      </c>
    </row>
    <row r="967" spans="1:4" x14ac:dyDescent="0.2">
      <c r="A967" t="str">
        <f>Réponses_Indicateurs!D967</f>
        <v>D03S20</v>
      </c>
      <c r="B967" t="str">
        <f>Réponses_Indicateurs!B967</f>
        <v>NER</v>
      </c>
      <c r="C967" t="str">
        <f>A967&amp;"|"&amp;B967</f>
        <v>D03S20|NER</v>
      </c>
      <c r="D967">
        <f>IF(COUNTIF($C$2:C967,C967)=1,1,0)</f>
        <v>1</v>
      </c>
    </row>
    <row r="968" spans="1:4" x14ac:dyDescent="0.2">
      <c r="A968" t="str">
        <f>Réponses_Indicateurs!D968</f>
        <v>D03S24</v>
      </c>
      <c r="B968" t="str">
        <f>Réponses_Indicateurs!B968</f>
        <v>NER</v>
      </c>
      <c r="C968" t="str">
        <f>A968&amp;"|"&amp;B968</f>
        <v>D03S24|NER</v>
      </c>
      <c r="D968">
        <f>IF(COUNTIF($C$2:C968,C968)=1,1,0)</f>
        <v>0</v>
      </c>
    </row>
    <row r="969" spans="1:4" x14ac:dyDescent="0.2">
      <c r="A969" t="str">
        <f>Réponses_Indicateurs!D969</f>
        <v>D11S73</v>
      </c>
      <c r="B969" t="str">
        <f>Réponses_Indicateurs!B969</f>
        <v>ETH</v>
      </c>
      <c r="C969" t="str">
        <f>A969&amp;"|"&amp;B969</f>
        <v>D11S73|ETH</v>
      </c>
      <c r="D969">
        <f>IF(COUNTIF($C$2:C969,C969)=1,1,0)</f>
        <v>1</v>
      </c>
    </row>
    <row r="970" spans="1:4" x14ac:dyDescent="0.2">
      <c r="A970" t="str">
        <f>Réponses_Indicateurs!D970</f>
        <v>D11S74</v>
      </c>
      <c r="B970" t="str">
        <f>Réponses_Indicateurs!B970</f>
        <v>ETH</v>
      </c>
      <c r="C970" t="str">
        <f>A970&amp;"|"&amp;B970</f>
        <v>D11S74|ETH</v>
      </c>
      <c r="D970">
        <f>IF(COUNTIF($C$2:C970,C970)=1,1,0)</f>
        <v>1</v>
      </c>
    </row>
    <row r="971" spans="1:4" x14ac:dyDescent="0.2">
      <c r="A971" t="str">
        <f>Réponses_Indicateurs!D971</f>
        <v>D09S62</v>
      </c>
      <c r="B971" t="str">
        <f>Réponses_Indicateurs!B971</f>
        <v>ETH</v>
      </c>
      <c r="C971" t="str">
        <f>A971&amp;"|"&amp;B971</f>
        <v>D09S62|ETH</v>
      </c>
      <c r="D971">
        <f>IF(COUNTIF($C$2:C971,C971)=1,1,0)</f>
        <v>1</v>
      </c>
    </row>
    <row r="972" spans="1:4" x14ac:dyDescent="0.2">
      <c r="A972" t="str">
        <f>Réponses_Indicateurs!D972</f>
        <v>D09S64</v>
      </c>
      <c r="B972" t="str">
        <f>Réponses_Indicateurs!B972</f>
        <v>ETH</v>
      </c>
      <c r="C972" t="str">
        <f>A972&amp;"|"&amp;B972</f>
        <v>D09S64|ETH</v>
      </c>
      <c r="D972">
        <f>IF(COUNTIF($C$2:C972,C972)=1,1,0)</f>
        <v>1</v>
      </c>
    </row>
    <row r="973" spans="1:4" x14ac:dyDescent="0.2">
      <c r="A973" t="str">
        <f>Réponses_Indicateurs!D973</f>
        <v>D09S65</v>
      </c>
      <c r="B973" t="str">
        <f>Réponses_Indicateurs!B973</f>
        <v>ETH</v>
      </c>
      <c r="C973" t="str">
        <f>A973&amp;"|"&amp;B973</f>
        <v>D09S65|ETH</v>
      </c>
      <c r="D973">
        <f>IF(COUNTIF($C$2:C973,C973)=1,1,0)</f>
        <v>1</v>
      </c>
    </row>
    <row r="974" spans="1:4" x14ac:dyDescent="0.2">
      <c r="A974" t="str">
        <f>Réponses_Indicateurs!D974</f>
        <v>D10S69</v>
      </c>
      <c r="B974" t="str">
        <f>Réponses_Indicateurs!B974</f>
        <v>ETH</v>
      </c>
      <c r="C974" t="str">
        <f>A974&amp;"|"&amp;B974</f>
        <v>D10S69|ETH</v>
      </c>
      <c r="D974">
        <f>IF(COUNTIF($C$2:C974,C974)=1,1,0)</f>
        <v>0</v>
      </c>
    </row>
    <row r="975" spans="1:4" x14ac:dyDescent="0.2">
      <c r="A975" t="str">
        <f>Réponses_Indicateurs!D975</f>
        <v>D10S68</v>
      </c>
      <c r="B975" t="str">
        <f>Réponses_Indicateurs!B975</f>
        <v>ETH</v>
      </c>
      <c r="C975" t="str">
        <f>A975&amp;"|"&amp;B975</f>
        <v>D10S68|ETH</v>
      </c>
      <c r="D975">
        <f>IF(COUNTIF($C$2:C975,C975)=1,1,0)</f>
        <v>1</v>
      </c>
    </row>
    <row r="976" spans="1:4" x14ac:dyDescent="0.2">
      <c r="A976" t="str">
        <f>Réponses_Indicateurs!D976</f>
        <v>D10S70</v>
      </c>
      <c r="B976" t="str">
        <f>Réponses_Indicateurs!B976</f>
        <v>ETH</v>
      </c>
      <c r="C976" t="str">
        <f>A976&amp;"|"&amp;B976</f>
        <v>D10S70|ETH</v>
      </c>
      <c r="D976">
        <f>IF(COUNTIF($C$2:C976,C976)=1,1,0)</f>
        <v>1</v>
      </c>
    </row>
    <row r="977" spans="1:4" x14ac:dyDescent="0.2">
      <c r="A977" t="str">
        <f>Réponses_Indicateurs!D977</f>
        <v>D04S27</v>
      </c>
      <c r="B977" t="str">
        <f>Réponses_Indicateurs!B977</f>
        <v>ETH</v>
      </c>
      <c r="C977" t="str">
        <f>A977&amp;"|"&amp;B977</f>
        <v>D04S27|ETH</v>
      </c>
      <c r="D977">
        <f>IF(COUNTIF($C$2:C977,C977)=1,1,0)</f>
        <v>1</v>
      </c>
    </row>
    <row r="978" spans="1:4" x14ac:dyDescent="0.2">
      <c r="A978" t="str">
        <f>Réponses_Indicateurs!D978</f>
        <v>D02S17</v>
      </c>
      <c r="B978" t="str">
        <f>Réponses_Indicateurs!B978</f>
        <v>ETH</v>
      </c>
      <c r="C978" t="str">
        <f>A978&amp;"|"&amp;B978</f>
        <v>D02S17|ETH</v>
      </c>
      <c r="D978">
        <f>IF(COUNTIF($C$2:C978,C978)=1,1,0)</f>
        <v>1</v>
      </c>
    </row>
    <row r="979" spans="1:4" x14ac:dyDescent="0.2">
      <c r="A979" t="str">
        <f>Réponses_Indicateurs!D979</f>
        <v>D02S14</v>
      </c>
      <c r="B979" t="str">
        <f>Réponses_Indicateurs!B979</f>
        <v>ETH</v>
      </c>
      <c r="C979" t="str">
        <f>A979&amp;"|"&amp;B979</f>
        <v>D02S14|ETH</v>
      </c>
      <c r="D979">
        <f>IF(COUNTIF($C$2:C979,C979)=1,1,0)</f>
        <v>0</v>
      </c>
    </row>
    <row r="980" spans="1:4" x14ac:dyDescent="0.2">
      <c r="A980" t="str">
        <f>Réponses_Indicateurs!D980</f>
        <v>D02S12</v>
      </c>
      <c r="B980" t="str">
        <f>Réponses_Indicateurs!B980</f>
        <v>ETH</v>
      </c>
      <c r="C980" t="str">
        <f>A980&amp;"|"&amp;B980</f>
        <v>D02S12|ETH</v>
      </c>
      <c r="D980">
        <f>IF(COUNTIF($C$2:C980,C980)=1,1,0)</f>
        <v>0</v>
      </c>
    </row>
    <row r="981" spans="1:4" x14ac:dyDescent="0.2">
      <c r="A981" t="str">
        <f>Réponses_Indicateurs!D981</f>
        <v>D01S10</v>
      </c>
      <c r="B981" t="str">
        <f>Réponses_Indicateurs!B981</f>
        <v>DZA</v>
      </c>
      <c r="C981" t="str">
        <f>A981&amp;"|"&amp;B981</f>
        <v>D01S10|DZA</v>
      </c>
      <c r="D981">
        <f>IF(COUNTIF($C$2:C981,C981)=1,1,0)</f>
        <v>1</v>
      </c>
    </row>
    <row r="982" spans="1:4" x14ac:dyDescent="0.2">
      <c r="A982" t="str">
        <f>Réponses_Indicateurs!D982</f>
        <v>D01S03</v>
      </c>
      <c r="B982" t="str">
        <f>Réponses_Indicateurs!B982</f>
        <v>DZA</v>
      </c>
      <c r="C982" t="str">
        <f>A982&amp;"|"&amp;B982</f>
        <v>D01S03|DZA</v>
      </c>
      <c r="D982">
        <f>IF(COUNTIF($C$2:C982,C982)=1,1,0)</f>
        <v>1</v>
      </c>
    </row>
    <row r="983" spans="1:4" x14ac:dyDescent="0.2">
      <c r="A983" t="str">
        <f>Réponses_Indicateurs!D983</f>
        <v>D02S14</v>
      </c>
      <c r="B983" t="str">
        <f>Réponses_Indicateurs!B983</f>
        <v>DZA</v>
      </c>
      <c r="C983" t="str">
        <f>A983&amp;"|"&amp;B983</f>
        <v>D02S14|DZA</v>
      </c>
      <c r="D983">
        <f>IF(COUNTIF($C$2:C983,C983)=1,1,0)</f>
        <v>1</v>
      </c>
    </row>
    <row r="984" spans="1:4" x14ac:dyDescent="0.2">
      <c r="A984" t="str">
        <f>Réponses_Indicateurs!D984</f>
        <v>D02S13</v>
      </c>
      <c r="B984" t="str">
        <f>Réponses_Indicateurs!B984</f>
        <v>DZA</v>
      </c>
      <c r="C984" t="str">
        <f>A984&amp;"|"&amp;B984</f>
        <v>D02S13|DZA</v>
      </c>
      <c r="D984">
        <f>IF(COUNTIF($C$2:C984,C984)=1,1,0)</f>
        <v>1</v>
      </c>
    </row>
    <row r="985" spans="1:4" x14ac:dyDescent="0.2">
      <c r="A985" t="str">
        <f>Réponses_Indicateurs!D985</f>
        <v>D08S59</v>
      </c>
      <c r="B985" t="str">
        <f>Réponses_Indicateurs!B985</f>
        <v>DZA</v>
      </c>
      <c r="C985" t="str">
        <f>A985&amp;"|"&amp;B985</f>
        <v>D08S59|DZA</v>
      </c>
      <c r="D985">
        <f>IF(COUNTIF($C$2:C985,C985)=1,1,0)</f>
        <v>0</v>
      </c>
    </row>
    <row r="986" spans="1:4" x14ac:dyDescent="0.2">
      <c r="A986" t="str">
        <f>Réponses_Indicateurs!D986</f>
        <v>D08S57</v>
      </c>
      <c r="B986" t="str">
        <f>Réponses_Indicateurs!B986</f>
        <v>DZA</v>
      </c>
      <c r="C986" t="str">
        <f>A986&amp;"|"&amp;B986</f>
        <v>D08S57|DZA</v>
      </c>
      <c r="D986">
        <f>IF(COUNTIF($C$2:C986,C986)=1,1,0)</f>
        <v>0</v>
      </c>
    </row>
    <row r="987" spans="1:4" x14ac:dyDescent="0.2">
      <c r="A987" t="str">
        <f>Réponses_Indicateurs!D987</f>
        <v>D03S20</v>
      </c>
      <c r="B987" t="str">
        <f>Réponses_Indicateurs!B987</f>
        <v>DZA</v>
      </c>
      <c r="C987" t="str">
        <f>A987&amp;"|"&amp;B987</f>
        <v>D03S20|DZA</v>
      </c>
      <c r="D987">
        <f>IF(COUNTIF($C$2:C987,C987)=1,1,0)</f>
        <v>1</v>
      </c>
    </row>
    <row r="988" spans="1:4" x14ac:dyDescent="0.2">
      <c r="A988" t="str">
        <f>Réponses_Indicateurs!D988</f>
        <v>D03S21</v>
      </c>
      <c r="B988" t="str">
        <f>Réponses_Indicateurs!B988</f>
        <v>DZA</v>
      </c>
      <c r="C988" t="str">
        <f>A988&amp;"|"&amp;B988</f>
        <v>D03S21|DZA</v>
      </c>
      <c r="D988">
        <f>IF(COUNTIF($C$2:C988,C988)=1,1,0)</f>
        <v>1</v>
      </c>
    </row>
    <row r="989" spans="1:4" x14ac:dyDescent="0.2">
      <c r="A989" t="str">
        <f>Réponses_Indicateurs!D989</f>
        <v>D03S18</v>
      </c>
      <c r="B989" t="str">
        <f>Réponses_Indicateurs!B989</f>
        <v>DZA</v>
      </c>
      <c r="C989" t="str">
        <f>A989&amp;"|"&amp;B989</f>
        <v>D03S18|DZA</v>
      </c>
      <c r="D989">
        <f>IF(COUNTIF($C$2:C989,C989)=1,1,0)</f>
        <v>1</v>
      </c>
    </row>
    <row r="990" spans="1:4" x14ac:dyDescent="0.2">
      <c r="A990" t="str">
        <f>Réponses_Indicateurs!D990</f>
        <v>D12S76</v>
      </c>
      <c r="B990" t="str">
        <f>Réponses_Indicateurs!B990</f>
        <v>DZA</v>
      </c>
      <c r="C990" t="str">
        <f>A990&amp;"|"&amp;B990</f>
        <v>D12S76|DZA</v>
      </c>
      <c r="D990">
        <f>IF(COUNTIF($C$2:C990,C990)=1,1,0)</f>
        <v>0</v>
      </c>
    </row>
    <row r="991" spans="1:4" x14ac:dyDescent="0.2">
      <c r="A991" t="str">
        <f>Réponses_Indicateurs!D991</f>
        <v>D12S77</v>
      </c>
      <c r="B991" t="str">
        <f>Réponses_Indicateurs!B991</f>
        <v>DZA</v>
      </c>
      <c r="C991" t="str">
        <f>A991&amp;"|"&amp;B991</f>
        <v>D12S77|DZA</v>
      </c>
      <c r="D991">
        <f>IF(COUNTIF($C$2:C991,C991)=1,1,0)</f>
        <v>0</v>
      </c>
    </row>
    <row r="992" spans="1:4" x14ac:dyDescent="0.2">
      <c r="A992" t="str">
        <f>Réponses_Indicateurs!D992</f>
        <v>D10S66</v>
      </c>
      <c r="B992" t="str">
        <f>Réponses_Indicateurs!B992</f>
        <v>MAR</v>
      </c>
      <c r="C992" t="str">
        <f>A992&amp;"|"&amp;B992</f>
        <v>D10S66|MAR</v>
      </c>
      <c r="D992">
        <f>IF(COUNTIF($C$2:C992,C992)=1,1,0)</f>
        <v>0</v>
      </c>
    </row>
    <row r="993" spans="1:4" x14ac:dyDescent="0.2">
      <c r="A993" t="str">
        <f>Réponses_Indicateurs!D993</f>
        <v>D10S67</v>
      </c>
      <c r="B993" t="str">
        <f>Réponses_Indicateurs!B993</f>
        <v>MAR</v>
      </c>
      <c r="C993" t="str">
        <f>A993&amp;"|"&amp;B993</f>
        <v>D10S67|MAR</v>
      </c>
      <c r="D993">
        <f>IF(COUNTIF($C$2:C993,C993)=1,1,0)</f>
        <v>1</v>
      </c>
    </row>
    <row r="994" spans="1:4" x14ac:dyDescent="0.2">
      <c r="A994" t="str">
        <f>Réponses_Indicateurs!D994</f>
        <v>D07S53</v>
      </c>
      <c r="B994" t="str">
        <f>Réponses_Indicateurs!B994</f>
        <v>MAR</v>
      </c>
      <c r="C994" t="str">
        <f>A994&amp;"|"&amp;B994</f>
        <v>D07S53|MAR</v>
      </c>
      <c r="D994">
        <f>IF(COUNTIF($C$2:C994,C994)=1,1,0)</f>
        <v>1</v>
      </c>
    </row>
    <row r="995" spans="1:4" x14ac:dyDescent="0.2">
      <c r="A995" t="str">
        <f>Réponses_Indicateurs!D995</f>
        <v>D07S52</v>
      </c>
      <c r="B995" t="str">
        <f>Réponses_Indicateurs!B995</f>
        <v>MAR</v>
      </c>
      <c r="C995" t="str">
        <f>A995&amp;"|"&amp;B995</f>
        <v>D07S52|MAR</v>
      </c>
      <c r="D995">
        <f>IF(COUNTIF($C$2:C995,C995)=1,1,0)</f>
        <v>1</v>
      </c>
    </row>
    <row r="996" spans="1:4" x14ac:dyDescent="0.2">
      <c r="A996" t="str">
        <f>Réponses_Indicateurs!D996</f>
        <v>D07S49</v>
      </c>
      <c r="B996" t="str">
        <f>Réponses_Indicateurs!B996</f>
        <v>MAR</v>
      </c>
      <c r="C996" t="str">
        <f>A996&amp;"|"&amp;B996</f>
        <v>D07S49|MAR</v>
      </c>
      <c r="D996">
        <f>IF(COUNTIF($C$2:C996,C996)=1,1,0)</f>
        <v>1</v>
      </c>
    </row>
    <row r="997" spans="1:4" x14ac:dyDescent="0.2">
      <c r="A997" t="str">
        <f>Réponses_Indicateurs!D997</f>
        <v>D06S45</v>
      </c>
      <c r="B997" t="str">
        <f>Réponses_Indicateurs!B997</f>
        <v>MAR</v>
      </c>
      <c r="C997" t="str">
        <f>A997&amp;"|"&amp;B997</f>
        <v>D06S45|MAR</v>
      </c>
      <c r="D997">
        <f>IF(COUNTIF($C$2:C997,C997)=1,1,0)</f>
        <v>0</v>
      </c>
    </row>
    <row r="998" spans="1:4" x14ac:dyDescent="0.2">
      <c r="A998" t="str">
        <f>Réponses_Indicateurs!D998</f>
        <v>D06S42</v>
      </c>
      <c r="B998" t="str">
        <f>Réponses_Indicateurs!B998</f>
        <v>MAR</v>
      </c>
      <c r="C998" t="str">
        <f>A998&amp;"|"&amp;B998</f>
        <v>D06S42|MAR</v>
      </c>
      <c r="D998">
        <f>IF(COUNTIF($C$2:C998,C998)=1,1,0)</f>
        <v>0</v>
      </c>
    </row>
    <row r="999" spans="1:4" x14ac:dyDescent="0.2">
      <c r="A999" t="str">
        <f>Réponses_Indicateurs!D999</f>
        <v>D06S48</v>
      </c>
      <c r="B999" t="str">
        <f>Réponses_Indicateurs!B999</f>
        <v>MAR</v>
      </c>
      <c r="C999" t="str">
        <f>A999&amp;"|"&amp;B999</f>
        <v>D06S48|MAR</v>
      </c>
      <c r="D999">
        <f>IF(COUNTIF($C$2:C999,C999)=1,1,0)</f>
        <v>0</v>
      </c>
    </row>
    <row r="1000" spans="1:4" x14ac:dyDescent="0.2">
      <c r="A1000" t="str">
        <f>Réponses_Indicateurs!D1000</f>
        <v>D05S35</v>
      </c>
      <c r="B1000" t="str">
        <f>Réponses_Indicateurs!B1000</f>
        <v>MAR</v>
      </c>
      <c r="C1000" t="str">
        <f>A1000&amp;"|"&amp;B1000</f>
        <v>D05S35|MAR</v>
      </c>
      <c r="D1000">
        <f>IF(COUNTIF($C$2:C1000,C1000)=1,1,0)</f>
        <v>0</v>
      </c>
    </row>
    <row r="1001" spans="1:4" x14ac:dyDescent="0.2">
      <c r="A1001" t="str">
        <f>Réponses_Indicateurs!D1001</f>
        <v>D05S41</v>
      </c>
      <c r="B1001" t="str">
        <f>Réponses_Indicateurs!B1001</f>
        <v>MAR</v>
      </c>
      <c r="C1001" t="str">
        <f>A1001&amp;"|"&amp;B1001</f>
        <v>D05S41|MAR</v>
      </c>
      <c r="D1001">
        <f>IF(COUNTIF($C$2:C1001,C1001)=1,1,0)</f>
        <v>1</v>
      </c>
    </row>
    <row r="1002" spans="1:4" x14ac:dyDescent="0.2">
      <c r="A1002" t="str">
        <f>Réponses_Indicateurs!D1002</f>
        <v>D04S30</v>
      </c>
      <c r="B1002" t="str">
        <f>Réponses_Indicateurs!B1002</f>
        <v>MAR</v>
      </c>
      <c r="C1002" t="str">
        <f>A1002&amp;"|"&amp;B1002</f>
        <v>D04S30|MAR</v>
      </c>
      <c r="D1002">
        <f>IF(COUNTIF($C$2:C1002,C1002)=1,1,0)</f>
        <v>1</v>
      </c>
    </row>
    <row r="1003" spans="1:4" x14ac:dyDescent="0.2">
      <c r="A1003" t="str">
        <f>Réponses_Indicateurs!D1003</f>
        <v>D04S33</v>
      </c>
      <c r="B1003" t="str">
        <f>Réponses_Indicateurs!B1003</f>
        <v>MAR</v>
      </c>
      <c r="C1003" t="str">
        <f>A1003&amp;"|"&amp;B1003</f>
        <v>D04S33|MAR</v>
      </c>
      <c r="D1003">
        <f>IF(COUNTIF($C$2:C1003,C1003)=1,1,0)</f>
        <v>1</v>
      </c>
    </row>
    <row r="1004" spans="1:4" x14ac:dyDescent="0.2">
      <c r="A1004" t="str">
        <f>Réponses_Indicateurs!D1004</f>
        <v>D09S64</v>
      </c>
      <c r="B1004" t="str">
        <f>Réponses_Indicateurs!B1004</f>
        <v>MOZ</v>
      </c>
      <c r="C1004" t="str">
        <f>A1004&amp;"|"&amp;B1004</f>
        <v>D09S64|MOZ</v>
      </c>
      <c r="D1004">
        <f>IF(COUNTIF($C$2:C1004,C1004)=1,1,0)</f>
        <v>1</v>
      </c>
    </row>
    <row r="1005" spans="1:4" x14ac:dyDescent="0.2">
      <c r="A1005" t="str">
        <f>Réponses_Indicateurs!D1005</f>
        <v>D09S61</v>
      </c>
      <c r="B1005" t="str">
        <f>Réponses_Indicateurs!B1005</f>
        <v>MOZ</v>
      </c>
      <c r="C1005" t="str">
        <f>A1005&amp;"|"&amp;B1005</f>
        <v>D09S61|MOZ</v>
      </c>
      <c r="D1005">
        <f>IF(COUNTIF($C$2:C1005,C1005)=1,1,0)</f>
        <v>0</v>
      </c>
    </row>
    <row r="1006" spans="1:4" x14ac:dyDescent="0.2">
      <c r="A1006" t="str">
        <f>Réponses_Indicateurs!D1006</f>
        <v>D01S07</v>
      </c>
      <c r="B1006" t="str">
        <f>Réponses_Indicateurs!B1006</f>
        <v>MOZ</v>
      </c>
      <c r="C1006" t="str">
        <f>A1006&amp;"|"&amp;B1006</f>
        <v>D01S07|MOZ</v>
      </c>
      <c r="D1006">
        <f>IF(COUNTIF($C$2:C1006,C1006)=1,1,0)</f>
        <v>1</v>
      </c>
    </row>
    <row r="1007" spans="1:4" x14ac:dyDescent="0.2">
      <c r="A1007" t="str">
        <f>Réponses_Indicateurs!D1007</f>
        <v>D01S08</v>
      </c>
      <c r="B1007" t="str">
        <f>Réponses_Indicateurs!B1007</f>
        <v>MOZ</v>
      </c>
      <c r="C1007" t="str">
        <f>A1007&amp;"|"&amp;B1007</f>
        <v>D01S08|MOZ</v>
      </c>
      <c r="D1007">
        <f>IF(COUNTIF($C$2:C1007,C1007)=1,1,0)</f>
        <v>1</v>
      </c>
    </row>
    <row r="1008" spans="1:4" x14ac:dyDescent="0.2">
      <c r="A1008" t="str">
        <f>Réponses_Indicateurs!D1008</f>
        <v>D11S72</v>
      </c>
      <c r="B1008" t="str">
        <f>Réponses_Indicateurs!B1008</f>
        <v>MOZ</v>
      </c>
      <c r="C1008" t="str">
        <f>A1008&amp;"|"&amp;B1008</f>
        <v>D11S72|MOZ</v>
      </c>
      <c r="D1008">
        <f>IF(COUNTIF($C$2:C1008,C1008)=1,1,0)</f>
        <v>0</v>
      </c>
    </row>
    <row r="1009" spans="1:4" x14ac:dyDescent="0.2">
      <c r="A1009" t="str">
        <f>Réponses_Indicateurs!D1009</f>
        <v>D06S44</v>
      </c>
      <c r="B1009" t="str">
        <f>Réponses_Indicateurs!B1009</f>
        <v>MOZ</v>
      </c>
      <c r="C1009" t="str">
        <f>A1009&amp;"|"&amp;B1009</f>
        <v>D06S44|MOZ</v>
      </c>
      <c r="D1009">
        <f>IF(COUNTIF($C$2:C1009,C1009)=1,1,0)</f>
        <v>0</v>
      </c>
    </row>
    <row r="1010" spans="1:4" x14ac:dyDescent="0.2">
      <c r="A1010" t="str">
        <f>Réponses_Indicateurs!D1010</f>
        <v>D06S48</v>
      </c>
      <c r="B1010" t="str">
        <f>Réponses_Indicateurs!B1010</f>
        <v>MOZ</v>
      </c>
      <c r="C1010" t="str">
        <f>A1010&amp;"|"&amp;B1010</f>
        <v>D06S48|MOZ</v>
      </c>
      <c r="D1010">
        <f>IF(COUNTIF($C$2:C1010,C1010)=1,1,0)</f>
        <v>0</v>
      </c>
    </row>
    <row r="1011" spans="1:4" x14ac:dyDescent="0.2">
      <c r="A1011" t="str">
        <f>Réponses_Indicateurs!D1011</f>
        <v>D05S35</v>
      </c>
      <c r="B1011" t="str">
        <f>Réponses_Indicateurs!B1011</f>
        <v>MOZ</v>
      </c>
      <c r="C1011" t="str">
        <f>A1011&amp;"|"&amp;B1011</f>
        <v>D05S35|MOZ</v>
      </c>
      <c r="D1011">
        <f>IF(COUNTIF($C$2:C1011,C1011)=1,1,0)</f>
        <v>1</v>
      </c>
    </row>
    <row r="1012" spans="1:4" x14ac:dyDescent="0.2">
      <c r="A1012" t="str">
        <f>Réponses_Indicateurs!D1012</f>
        <v>D05S39</v>
      </c>
      <c r="B1012" t="str">
        <f>Réponses_Indicateurs!B1012</f>
        <v>MOZ</v>
      </c>
      <c r="C1012" t="str">
        <f>A1012&amp;"|"&amp;B1012</f>
        <v>D05S39|MOZ</v>
      </c>
      <c r="D1012">
        <f>IF(COUNTIF($C$2:C1012,C1012)=1,1,0)</f>
        <v>1</v>
      </c>
    </row>
    <row r="1013" spans="1:4" x14ac:dyDescent="0.2">
      <c r="A1013" t="str">
        <f>Réponses_Indicateurs!D1013</f>
        <v>D05S36</v>
      </c>
      <c r="B1013" t="str">
        <f>Réponses_Indicateurs!B1013</f>
        <v>MOZ</v>
      </c>
      <c r="C1013" t="str">
        <f>A1013&amp;"|"&amp;B1013</f>
        <v>D05S36|MOZ</v>
      </c>
      <c r="D1013">
        <f>IF(COUNTIF($C$2:C1013,C1013)=1,1,0)</f>
        <v>1</v>
      </c>
    </row>
    <row r="1014" spans="1:4" x14ac:dyDescent="0.2">
      <c r="A1014" t="str">
        <f>Réponses_Indicateurs!D1014</f>
        <v>D07S49</v>
      </c>
      <c r="B1014" t="str">
        <f>Réponses_Indicateurs!B1014</f>
        <v>TUN</v>
      </c>
      <c r="C1014" t="str">
        <f>A1014&amp;"|"&amp;B1014</f>
        <v>D07S49|TUN</v>
      </c>
      <c r="D1014">
        <f>IF(COUNTIF($C$2:C1014,C1014)=1,1,0)</f>
        <v>0</v>
      </c>
    </row>
    <row r="1015" spans="1:4" x14ac:dyDescent="0.2">
      <c r="A1015" t="str">
        <f>Réponses_Indicateurs!D1015</f>
        <v>D07S54</v>
      </c>
      <c r="B1015" t="str">
        <f>Réponses_Indicateurs!B1015</f>
        <v>TUN</v>
      </c>
      <c r="C1015" t="str">
        <f>A1015&amp;"|"&amp;B1015</f>
        <v>D07S54|TUN</v>
      </c>
      <c r="D1015">
        <f>IF(COUNTIF($C$2:C1015,C1015)=1,1,0)</f>
        <v>1</v>
      </c>
    </row>
    <row r="1016" spans="1:4" x14ac:dyDescent="0.2">
      <c r="A1016" t="str">
        <f>Réponses_Indicateurs!D1016</f>
        <v>D01S07</v>
      </c>
      <c r="B1016" t="str">
        <f>Réponses_Indicateurs!B1016</f>
        <v>TUN</v>
      </c>
      <c r="C1016" t="str">
        <f>A1016&amp;"|"&amp;B1016</f>
        <v>D01S07|TUN</v>
      </c>
      <c r="D1016">
        <f>IF(COUNTIF($C$2:C1016,C1016)=1,1,0)</f>
        <v>0</v>
      </c>
    </row>
    <row r="1017" spans="1:4" x14ac:dyDescent="0.2">
      <c r="A1017" t="str">
        <f>Réponses_Indicateurs!D1017</f>
        <v>D01S09</v>
      </c>
      <c r="B1017" t="str">
        <f>Réponses_Indicateurs!B1017</f>
        <v>TUN</v>
      </c>
      <c r="C1017" t="str">
        <f>A1017&amp;"|"&amp;B1017</f>
        <v>D01S09|TUN</v>
      </c>
      <c r="D1017">
        <f>IF(COUNTIF($C$2:C1017,C1017)=1,1,0)</f>
        <v>1</v>
      </c>
    </row>
    <row r="1018" spans="1:4" x14ac:dyDescent="0.2">
      <c r="A1018" t="str">
        <f>Réponses_Indicateurs!D1018</f>
        <v>D01S02</v>
      </c>
      <c r="B1018" t="str">
        <f>Réponses_Indicateurs!B1018</f>
        <v>TUN</v>
      </c>
      <c r="C1018" t="str">
        <f>A1018&amp;"|"&amp;B1018</f>
        <v>D01S02|TUN</v>
      </c>
      <c r="D1018">
        <f>IF(COUNTIF($C$2:C1018,C1018)=1,1,0)</f>
        <v>0</v>
      </c>
    </row>
    <row r="1019" spans="1:4" x14ac:dyDescent="0.2">
      <c r="A1019" t="str">
        <f>Réponses_Indicateurs!D1019</f>
        <v>D10S67</v>
      </c>
      <c r="B1019" t="str">
        <f>Réponses_Indicateurs!B1019</f>
        <v>TUN</v>
      </c>
      <c r="C1019" t="str">
        <f>A1019&amp;"|"&amp;B1019</f>
        <v>D10S67|TUN</v>
      </c>
      <c r="D1019">
        <f>IF(COUNTIF($C$2:C1019,C1019)=1,1,0)</f>
        <v>1</v>
      </c>
    </row>
    <row r="1020" spans="1:4" x14ac:dyDescent="0.2">
      <c r="A1020" t="str">
        <f>Réponses_Indicateurs!D1020</f>
        <v>D04S34</v>
      </c>
      <c r="B1020" t="str">
        <f>Réponses_Indicateurs!B1020</f>
        <v>TUN</v>
      </c>
      <c r="C1020" t="str">
        <f>A1020&amp;"|"&amp;B1020</f>
        <v>D04S34|TUN</v>
      </c>
      <c r="D1020">
        <f>IF(COUNTIF($C$2:C1020,C1020)=1,1,0)</f>
        <v>1</v>
      </c>
    </row>
    <row r="1021" spans="1:4" x14ac:dyDescent="0.2">
      <c r="A1021" t="str">
        <f>Réponses_Indicateurs!D1021</f>
        <v>D04S27</v>
      </c>
      <c r="B1021" t="str">
        <f>Réponses_Indicateurs!B1021</f>
        <v>TUN</v>
      </c>
      <c r="C1021" t="str">
        <f>A1021&amp;"|"&amp;B1021</f>
        <v>D04S27|TUN</v>
      </c>
      <c r="D1021">
        <f>IF(COUNTIF($C$2:C1021,C1021)=1,1,0)</f>
        <v>0</v>
      </c>
    </row>
    <row r="1022" spans="1:4" x14ac:dyDescent="0.2">
      <c r="A1022" t="str">
        <f>Réponses_Indicateurs!D1022</f>
        <v>D03S20</v>
      </c>
      <c r="B1022" t="str">
        <f>Réponses_Indicateurs!B1022</f>
        <v>TUN</v>
      </c>
      <c r="C1022" t="str">
        <f>A1022&amp;"|"&amp;B1022</f>
        <v>D03S20|TUN</v>
      </c>
      <c r="D1022">
        <f>IF(COUNTIF($C$2:C1022,C1022)=1,1,0)</f>
        <v>0</v>
      </c>
    </row>
    <row r="1023" spans="1:4" x14ac:dyDescent="0.2">
      <c r="A1023" t="str">
        <f>Réponses_Indicateurs!D1023</f>
        <v>D03S21</v>
      </c>
      <c r="B1023" t="str">
        <f>Réponses_Indicateurs!B1023</f>
        <v>TUN</v>
      </c>
      <c r="C1023" t="str">
        <f>A1023&amp;"|"&amp;B1023</f>
        <v>D03S21|TUN</v>
      </c>
      <c r="D1023">
        <f>IF(COUNTIF($C$2:C1023,C1023)=1,1,0)</f>
        <v>1</v>
      </c>
    </row>
    <row r="1024" spans="1:4" x14ac:dyDescent="0.2">
      <c r="A1024" t="str">
        <f>Réponses_Indicateurs!D1024</f>
        <v>D03S23</v>
      </c>
      <c r="B1024" t="str">
        <f>Réponses_Indicateurs!B1024</f>
        <v>TUN</v>
      </c>
      <c r="C1024" t="str">
        <f>A1024&amp;"|"&amp;B1024</f>
        <v>D03S23|TUN</v>
      </c>
      <c r="D1024">
        <f>IF(COUNTIF($C$2:C1024,C1024)=1,1,0)</f>
        <v>0</v>
      </c>
    </row>
    <row r="1025" spans="1:4" x14ac:dyDescent="0.2">
      <c r="A1025" t="str">
        <f>Réponses_Indicateurs!D1025</f>
        <v>D01S08</v>
      </c>
      <c r="B1025" t="str">
        <f>Réponses_Indicateurs!B1025</f>
        <v>BFA</v>
      </c>
      <c r="C1025" t="str">
        <f>A1025&amp;"|"&amp;B1025</f>
        <v>D01S08|BFA</v>
      </c>
      <c r="D1025">
        <f>IF(COUNTIF($C$2:C1025,C1025)=1,1,0)</f>
        <v>1</v>
      </c>
    </row>
    <row r="1026" spans="1:4" x14ac:dyDescent="0.2">
      <c r="A1026" t="str">
        <f>Réponses_Indicateurs!D1026</f>
        <v>D01S10</v>
      </c>
      <c r="B1026" t="str">
        <f>Réponses_Indicateurs!B1026</f>
        <v>BFA</v>
      </c>
      <c r="C1026" t="str">
        <f>A1026&amp;"|"&amp;B1026</f>
        <v>D01S10|BFA</v>
      </c>
      <c r="D1026">
        <f>IF(COUNTIF($C$2:C1026,C1026)=1,1,0)</f>
        <v>1</v>
      </c>
    </row>
    <row r="1027" spans="1:4" x14ac:dyDescent="0.2">
      <c r="A1027" t="str">
        <f>Réponses_Indicateurs!D1027</f>
        <v>D01S06</v>
      </c>
      <c r="B1027" t="str">
        <f>Réponses_Indicateurs!B1027</f>
        <v>BFA</v>
      </c>
      <c r="C1027" t="str">
        <f>A1027&amp;"|"&amp;B1027</f>
        <v>D01S06|BFA</v>
      </c>
      <c r="D1027">
        <f>IF(COUNTIF($C$2:C1027,C1027)=1,1,0)</f>
        <v>1</v>
      </c>
    </row>
    <row r="1028" spans="1:4" x14ac:dyDescent="0.2">
      <c r="A1028" t="str">
        <f>Réponses_Indicateurs!D1028</f>
        <v>D12S79</v>
      </c>
      <c r="B1028" t="str">
        <f>Réponses_Indicateurs!B1028</f>
        <v>BFA</v>
      </c>
      <c r="C1028" t="str">
        <f>A1028&amp;"|"&amp;B1028</f>
        <v>D12S79|BFA</v>
      </c>
      <c r="D1028">
        <f>IF(COUNTIF($C$2:C1028,C1028)=1,1,0)</f>
        <v>1</v>
      </c>
    </row>
    <row r="1029" spans="1:4" x14ac:dyDescent="0.2">
      <c r="A1029" t="str">
        <f>Réponses_Indicateurs!D1029</f>
        <v>D10S69</v>
      </c>
      <c r="B1029" t="str">
        <f>Réponses_Indicateurs!B1029</f>
        <v>BFA</v>
      </c>
      <c r="C1029" t="str">
        <f>A1029&amp;"|"&amp;B1029</f>
        <v>D10S69|BFA</v>
      </c>
      <c r="D1029">
        <f>IF(COUNTIF($C$2:C1029,C1029)=1,1,0)</f>
        <v>1</v>
      </c>
    </row>
    <row r="1030" spans="1:4" x14ac:dyDescent="0.2">
      <c r="A1030" t="str">
        <f>Réponses_Indicateurs!D1030</f>
        <v>D10S67</v>
      </c>
      <c r="B1030" t="str">
        <f>Réponses_Indicateurs!B1030</f>
        <v>BFA</v>
      </c>
      <c r="C1030" t="str">
        <f>A1030&amp;"|"&amp;B1030</f>
        <v>D10S67|BFA</v>
      </c>
      <c r="D1030">
        <f>IF(COUNTIF($C$2:C1030,C1030)=1,1,0)</f>
        <v>1</v>
      </c>
    </row>
    <row r="1031" spans="1:4" x14ac:dyDescent="0.2">
      <c r="A1031" t="str">
        <f>Réponses_Indicateurs!D1031</f>
        <v>D02S16</v>
      </c>
      <c r="B1031" t="str">
        <f>Réponses_Indicateurs!B1031</f>
        <v>BFA</v>
      </c>
      <c r="C1031" t="str">
        <f>A1031&amp;"|"&amp;B1031</f>
        <v>D02S16|BFA</v>
      </c>
      <c r="D1031">
        <f>IF(COUNTIF($C$2:C1031,C1031)=1,1,0)</f>
        <v>1</v>
      </c>
    </row>
    <row r="1032" spans="1:4" x14ac:dyDescent="0.2">
      <c r="A1032" t="str">
        <f>Réponses_Indicateurs!D1032</f>
        <v>D02S11</v>
      </c>
      <c r="B1032" t="str">
        <f>Réponses_Indicateurs!B1032</f>
        <v>BFA</v>
      </c>
      <c r="C1032" t="str">
        <f>A1032&amp;"|"&amp;B1032</f>
        <v>D02S11|BFA</v>
      </c>
      <c r="D1032">
        <f>IF(COUNTIF($C$2:C1032,C1032)=1,1,0)</f>
        <v>1</v>
      </c>
    </row>
    <row r="1033" spans="1:4" x14ac:dyDescent="0.2">
      <c r="A1033" t="str">
        <f>Réponses_Indicateurs!D1033</f>
        <v>D02S15</v>
      </c>
      <c r="B1033" t="str">
        <f>Réponses_Indicateurs!B1033</f>
        <v>BFA</v>
      </c>
      <c r="C1033" t="str">
        <f>A1033&amp;"|"&amp;B1033</f>
        <v>D02S15|BFA</v>
      </c>
      <c r="D1033">
        <f>IF(COUNTIF($C$2:C1033,C1033)=1,1,0)</f>
        <v>0</v>
      </c>
    </row>
    <row r="1034" spans="1:4" x14ac:dyDescent="0.2">
      <c r="A1034" t="str">
        <f>Réponses_Indicateurs!D1034</f>
        <v>D08S57</v>
      </c>
      <c r="B1034" t="str">
        <f>Réponses_Indicateurs!B1034</f>
        <v>BFA</v>
      </c>
      <c r="C1034" t="str">
        <f>A1034&amp;"|"&amp;B1034</f>
        <v>D08S57|BFA</v>
      </c>
      <c r="D1034">
        <f>IF(COUNTIF($C$2:C1034,C1034)=1,1,0)</f>
        <v>1</v>
      </c>
    </row>
    <row r="1035" spans="1:4" x14ac:dyDescent="0.2">
      <c r="A1035" t="str">
        <f>Réponses_Indicateurs!D1035</f>
        <v>D08S58</v>
      </c>
      <c r="B1035" t="str">
        <f>Réponses_Indicateurs!B1035</f>
        <v>BFA</v>
      </c>
      <c r="C1035" t="str">
        <f>A1035&amp;"|"&amp;B1035</f>
        <v>D08S58|BFA</v>
      </c>
      <c r="D1035">
        <f>IF(COUNTIF($C$2:C1035,C1035)=1,1,0)</f>
        <v>0</v>
      </c>
    </row>
    <row r="1036" spans="1:4" x14ac:dyDescent="0.2">
      <c r="A1036" t="str">
        <f>Réponses_Indicateurs!D1036</f>
        <v>D06S43</v>
      </c>
      <c r="B1036" t="str">
        <f>Réponses_Indicateurs!B1036</f>
        <v>NER</v>
      </c>
      <c r="C1036" t="str">
        <f>A1036&amp;"|"&amp;B1036</f>
        <v>D06S43|NER</v>
      </c>
      <c r="D1036">
        <f>IF(COUNTIF($C$2:C1036,C1036)=1,1,0)</f>
        <v>0</v>
      </c>
    </row>
    <row r="1037" spans="1:4" x14ac:dyDescent="0.2">
      <c r="A1037" t="str">
        <f>Réponses_Indicateurs!D1037</f>
        <v>D06S48</v>
      </c>
      <c r="B1037" t="str">
        <f>Réponses_Indicateurs!B1037</f>
        <v>NER</v>
      </c>
      <c r="C1037" t="str">
        <f>A1037&amp;"|"&amp;B1037</f>
        <v>D06S48|NER</v>
      </c>
      <c r="D1037">
        <f>IF(COUNTIF($C$2:C1037,C1037)=1,1,0)</f>
        <v>1</v>
      </c>
    </row>
    <row r="1038" spans="1:4" x14ac:dyDescent="0.2">
      <c r="A1038" t="str">
        <f>Réponses_Indicateurs!D1038</f>
        <v>D06S44</v>
      </c>
      <c r="B1038" t="str">
        <f>Réponses_Indicateurs!B1038</f>
        <v>NER</v>
      </c>
      <c r="C1038" t="str">
        <f>A1038&amp;"|"&amp;B1038</f>
        <v>D06S44|NER</v>
      </c>
      <c r="D1038">
        <f>IF(COUNTIF($C$2:C1038,C1038)=1,1,0)</f>
        <v>0</v>
      </c>
    </row>
    <row r="1039" spans="1:4" x14ac:dyDescent="0.2">
      <c r="A1039" t="str">
        <f>Réponses_Indicateurs!D1039</f>
        <v>D01S06</v>
      </c>
      <c r="B1039" t="str">
        <f>Réponses_Indicateurs!B1039</f>
        <v>NER</v>
      </c>
      <c r="C1039" t="str">
        <f>A1039&amp;"|"&amp;B1039</f>
        <v>D01S06|NER</v>
      </c>
      <c r="D1039">
        <f>IF(COUNTIF($C$2:C1039,C1039)=1,1,0)</f>
        <v>0</v>
      </c>
    </row>
    <row r="1040" spans="1:4" x14ac:dyDescent="0.2">
      <c r="A1040" t="str">
        <f>Réponses_Indicateurs!D1040</f>
        <v>D12S76</v>
      </c>
      <c r="B1040" t="str">
        <f>Réponses_Indicateurs!B1040</f>
        <v>NER</v>
      </c>
      <c r="C1040" t="str">
        <f>A1040&amp;"|"&amp;B1040</f>
        <v>D12S76|NER</v>
      </c>
      <c r="D1040">
        <f>IF(COUNTIF($C$2:C1040,C1040)=1,1,0)</f>
        <v>0</v>
      </c>
    </row>
    <row r="1041" spans="1:4" x14ac:dyDescent="0.2">
      <c r="A1041" t="str">
        <f>Réponses_Indicateurs!D1041</f>
        <v>D12S80</v>
      </c>
      <c r="B1041" t="str">
        <f>Réponses_Indicateurs!B1041</f>
        <v>NER</v>
      </c>
      <c r="C1041" t="str">
        <f>A1041&amp;"|"&amp;B1041</f>
        <v>D12S80|NER</v>
      </c>
      <c r="D1041">
        <f>IF(COUNTIF($C$2:C1041,C1041)=1,1,0)</f>
        <v>0</v>
      </c>
    </row>
    <row r="1042" spans="1:4" x14ac:dyDescent="0.2">
      <c r="A1042" t="str">
        <f>Réponses_Indicateurs!D1042</f>
        <v>D08S60</v>
      </c>
      <c r="B1042" t="str">
        <f>Réponses_Indicateurs!B1042</f>
        <v>NER</v>
      </c>
      <c r="C1042" t="str">
        <f>A1042&amp;"|"&amp;B1042</f>
        <v>D08S60|NER</v>
      </c>
      <c r="D1042">
        <f>IF(COUNTIF($C$2:C1042,C1042)=1,1,0)</f>
        <v>1</v>
      </c>
    </row>
    <row r="1043" spans="1:4" x14ac:dyDescent="0.2">
      <c r="A1043" t="str">
        <f>Réponses_Indicateurs!D1043</f>
        <v>D08S58</v>
      </c>
      <c r="B1043" t="str">
        <f>Réponses_Indicateurs!B1043</f>
        <v>NER</v>
      </c>
      <c r="C1043" t="str">
        <f>A1043&amp;"|"&amp;B1043</f>
        <v>D08S58|NER</v>
      </c>
      <c r="D1043">
        <f>IF(COUNTIF($C$2:C1043,C1043)=1,1,0)</f>
        <v>0</v>
      </c>
    </row>
    <row r="1044" spans="1:4" x14ac:dyDescent="0.2">
      <c r="A1044" t="str">
        <f>Réponses_Indicateurs!D1044</f>
        <v>D09S65</v>
      </c>
      <c r="B1044" t="str">
        <f>Réponses_Indicateurs!B1044</f>
        <v>NER</v>
      </c>
      <c r="C1044" t="str">
        <f>A1044&amp;"|"&amp;B1044</f>
        <v>D09S65|NER</v>
      </c>
      <c r="D1044">
        <f>IF(COUNTIF($C$2:C1044,C1044)=1,1,0)</f>
        <v>1</v>
      </c>
    </row>
    <row r="1045" spans="1:4" x14ac:dyDescent="0.2">
      <c r="A1045" t="str">
        <f>Réponses_Indicateurs!D1045</f>
        <v>D09S62</v>
      </c>
      <c r="B1045" t="str">
        <f>Réponses_Indicateurs!B1045</f>
        <v>NER</v>
      </c>
      <c r="C1045" t="str">
        <f>A1045&amp;"|"&amp;B1045</f>
        <v>D09S62|NER</v>
      </c>
      <c r="D1045">
        <f>IF(COUNTIF($C$2:C1045,C1045)=1,1,0)</f>
        <v>0</v>
      </c>
    </row>
    <row r="1046" spans="1:4" x14ac:dyDescent="0.2">
      <c r="A1046" t="str">
        <f>Réponses_Indicateurs!D1046</f>
        <v>D09S63</v>
      </c>
      <c r="B1046" t="str">
        <f>Réponses_Indicateurs!B1046</f>
        <v>NER</v>
      </c>
      <c r="C1046" t="str">
        <f>A1046&amp;"|"&amp;B1046</f>
        <v>D09S63|NER</v>
      </c>
      <c r="D1046">
        <f>IF(COUNTIF($C$2:C1046,C1046)=1,1,0)</f>
        <v>0</v>
      </c>
    </row>
    <row r="1047" spans="1:4" x14ac:dyDescent="0.2">
      <c r="A1047" t="str">
        <f>Réponses_Indicateurs!D1047</f>
        <v>D11S72</v>
      </c>
      <c r="B1047" t="str">
        <f>Réponses_Indicateurs!B1047</f>
        <v>BFA</v>
      </c>
      <c r="C1047" t="str">
        <f>A1047&amp;"|"&amp;B1047</f>
        <v>D11S72|BFA</v>
      </c>
      <c r="D1047">
        <f>IF(COUNTIF($C$2:C1047,C1047)=1,1,0)</f>
        <v>0</v>
      </c>
    </row>
    <row r="1048" spans="1:4" x14ac:dyDescent="0.2">
      <c r="A1048" t="str">
        <f>Réponses_Indicateurs!D1048</f>
        <v>D05S39</v>
      </c>
      <c r="B1048" t="str">
        <f>Réponses_Indicateurs!B1048</f>
        <v>BFA</v>
      </c>
      <c r="C1048" t="str">
        <f>A1048&amp;"|"&amp;B1048</f>
        <v>D05S39|BFA</v>
      </c>
      <c r="D1048">
        <f>IF(COUNTIF($C$2:C1048,C1048)=1,1,0)</f>
        <v>1</v>
      </c>
    </row>
    <row r="1049" spans="1:4" x14ac:dyDescent="0.2">
      <c r="A1049" t="str">
        <f>Réponses_Indicateurs!D1049</f>
        <v>D05S38</v>
      </c>
      <c r="B1049" t="str">
        <f>Réponses_Indicateurs!B1049</f>
        <v>BFA</v>
      </c>
      <c r="C1049" t="str">
        <f>A1049&amp;"|"&amp;B1049</f>
        <v>D05S38|BFA</v>
      </c>
      <c r="D1049">
        <f>IF(COUNTIF($C$2:C1049,C1049)=1,1,0)</f>
        <v>0</v>
      </c>
    </row>
    <row r="1050" spans="1:4" x14ac:dyDescent="0.2">
      <c r="A1050" t="str">
        <f>Réponses_Indicateurs!D1050</f>
        <v>D04S34</v>
      </c>
      <c r="B1050" t="str">
        <f>Réponses_Indicateurs!B1050</f>
        <v>BFA</v>
      </c>
      <c r="C1050" t="str">
        <f>A1050&amp;"|"&amp;B1050</f>
        <v>D04S34|BFA</v>
      </c>
      <c r="D1050">
        <f>IF(COUNTIF($C$2:C1050,C1050)=1,1,0)</f>
        <v>0</v>
      </c>
    </row>
    <row r="1051" spans="1:4" x14ac:dyDescent="0.2">
      <c r="A1051" t="str">
        <f>Réponses_Indicateurs!D1051</f>
        <v>D06S43</v>
      </c>
      <c r="B1051" t="str">
        <f>Réponses_Indicateurs!B1051</f>
        <v>BFA</v>
      </c>
      <c r="C1051" t="str">
        <f>A1051&amp;"|"&amp;B1051</f>
        <v>D06S43|BFA</v>
      </c>
      <c r="D1051">
        <f>IF(COUNTIF($C$2:C1051,C1051)=1,1,0)</f>
        <v>1</v>
      </c>
    </row>
    <row r="1052" spans="1:4" x14ac:dyDescent="0.2">
      <c r="A1052" t="str">
        <f>Réponses_Indicateurs!D1052</f>
        <v>D06S42</v>
      </c>
      <c r="B1052" t="str">
        <f>Réponses_Indicateurs!B1052</f>
        <v>BFA</v>
      </c>
      <c r="C1052" t="str">
        <f>A1052&amp;"|"&amp;B1052</f>
        <v>D06S42|BFA</v>
      </c>
      <c r="D1052">
        <f>IF(COUNTIF($C$2:C1052,C1052)=1,1,0)</f>
        <v>1</v>
      </c>
    </row>
    <row r="1053" spans="1:4" x14ac:dyDescent="0.2">
      <c r="A1053" t="str">
        <f>Réponses_Indicateurs!D1053</f>
        <v>D02S14</v>
      </c>
      <c r="B1053" t="str">
        <f>Réponses_Indicateurs!B1053</f>
        <v>BFA</v>
      </c>
      <c r="C1053" t="str">
        <f>A1053&amp;"|"&amp;B1053</f>
        <v>D02S14|BFA</v>
      </c>
      <c r="D1053">
        <f>IF(COUNTIF($C$2:C1053,C1053)=1,1,0)</f>
        <v>1</v>
      </c>
    </row>
    <row r="1054" spans="1:4" x14ac:dyDescent="0.2">
      <c r="A1054" t="str">
        <f>Réponses_Indicateurs!D1054</f>
        <v>D02S12</v>
      </c>
      <c r="B1054" t="str">
        <f>Réponses_Indicateurs!B1054</f>
        <v>BFA</v>
      </c>
      <c r="C1054" t="str">
        <f>A1054&amp;"|"&amp;B1054</f>
        <v>D02S12|BFA</v>
      </c>
      <c r="D1054">
        <f>IF(COUNTIF($C$2:C1054,C1054)=1,1,0)</f>
        <v>1</v>
      </c>
    </row>
    <row r="1055" spans="1:4" x14ac:dyDescent="0.2">
      <c r="A1055" t="str">
        <f>Réponses_Indicateurs!D1055</f>
        <v>D02S15</v>
      </c>
      <c r="B1055" t="str">
        <f>Réponses_Indicateurs!B1055</f>
        <v>BFA</v>
      </c>
      <c r="C1055" t="str">
        <f>A1055&amp;"|"&amp;B1055</f>
        <v>D02S15|BFA</v>
      </c>
      <c r="D1055">
        <f>IF(COUNTIF($C$2:C1055,C1055)=1,1,0)</f>
        <v>0</v>
      </c>
    </row>
    <row r="1056" spans="1:4" x14ac:dyDescent="0.2">
      <c r="A1056" t="str">
        <f>Réponses_Indicateurs!D1056</f>
        <v>D11S75</v>
      </c>
      <c r="B1056" t="str">
        <f>Réponses_Indicateurs!B1056</f>
        <v>MLI</v>
      </c>
      <c r="C1056" t="str">
        <f>A1056&amp;"|"&amp;B1056</f>
        <v>D11S75|MLI</v>
      </c>
      <c r="D1056">
        <f>IF(COUNTIF($C$2:C1056,C1056)=1,1,0)</f>
        <v>0</v>
      </c>
    </row>
    <row r="1057" spans="1:4" x14ac:dyDescent="0.2">
      <c r="A1057" t="str">
        <f>Réponses_Indicateurs!D1057</f>
        <v>D02S15</v>
      </c>
      <c r="B1057" t="str">
        <f>Réponses_Indicateurs!B1057</f>
        <v>MLI</v>
      </c>
      <c r="C1057" t="str">
        <f>A1057&amp;"|"&amp;B1057</f>
        <v>D02S15|MLI</v>
      </c>
      <c r="D1057">
        <f>IF(COUNTIF($C$2:C1057,C1057)=1,1,0)</f>
        <v>1</v>
      </c>
    </row>
    <row r="1058" spans="1:4" x14ac:dyDescent="0.2">
      <c r="A1058" t="str">
        <f>Réponses_Indicateurs!D1058</f>
        <v>D02S17</v>
      </c>
      <c r="B1058" t="str">
        <f>Réponses_Indicateurs!B1058</f>
        <v>MLI</v>
      </c>
      <c r="C1058" t="str">
        <f>A1058&amp;"|"&amp;B1058</f>
        <v>D02S17|MLI</v>
      </c>
      <c r="D1058">
        <f>IF(COUNTIF($C$2:C1058,C1058)=1,1,0)</f>
        <v>1</v>
      </c>
    </row>
    <row r="1059" spans="1:4" x14ac:dyDescent="0.2">
      <c r="A1059" t="str">
        <f>Réponses_Indicateurs!D1059</f>
        <v>D02S13</v>
      </c>
      <c r="B1059" t="str">
        <f>Réponses_Indicateurs!B1059</f>
        <v>MLI</v>
      </c>
      <c r="C1059" t="str">
        <f>A1059&amp;"|"&amp;B1059</f>
        <v>D02S13|MLI</v>
      </c>
      <c r="D1059">
        <f>IF(COUNTIF($C$2:C1059,C1059)=1,1,0)</f>
        <v>1</v>
      </c>
    </row>
    <row r="1060" spans="1:4" x14ac:dyDescent="0.2">
      <c r="A1060" t="str">
        <f>Réponses_Indicateurs!D1060</f>
        <v>D06S48</v>
      </c>
      <c r="B1060" t="str">
        <f>Réponses_Indicateurs!B1060</f>
        <v>MLI</v>
      </c>
      <c r="C1060" t="str">
        <f>A1060&amp;"|"&amp;B1060</f>
        <v>D06S48|MLI</v>
      </c>
      <c r="D1060">
        <f>IF(COUNTIF($C$2:C1060,C1060)=1,1,0)</f>
        <v>1</v>
      </c>
    </row>
    <row r="1061" spans="1:4" x14ac:dyDescent="0.2">
      <c r="A1061" t="str">
        <f>Réponses_Indicateurs!D1061</f>
        <v>D06S47</v>
      </c>
      <c r="B1061" t="str">
        <f>Réponses_Indicateurs!B1061</f>
        <v>MLI</v>
      </c>
      <c r="C1061" t="str">
        <f>A1061&amp;"|"&amp;B1061</f>
        <v>D06S47|MLI</v>
      </c>
      <c r="D1061">
        <f>IF(COUNTIF($C$2:C1061,C1061)=1,1,0)</f>
        <v>1</v>
      </c>
    </row>
    <row r="1062" spans="1:4" x14ac:dyDescent="0.2">
      <c r="A1062" t="str">
        <f>Réponses_Indicateurs!D1062</f>
        <v>D01S08</v>
      </c>
      <c r="B1062" t="str">
        <f>Réponses_Indicateurs!B1062</f>
        <v>MLI</v>
      </c>
      <c r="C1062" t="str">
        <f>A1062&amp;"|"&amp;B1062</f>
        <v>D01S08|MLI</v>
      </c>
      <c r="D1062">
        <f>IF(COUNTIF($C$2:C1062,C1062)=1,1,0)</f>
        <v>1</v>
      </c>
    </row>
    <row r="1063" spans="1:4" x14ac:dyDescent="0.2">
      <c r="A1063" t="str">
        <f>Réponses_Indicateurs!D1063</f>
        <v>D01S09</v>
      </c>
      <c r="B1063" t="str">
        <f>Réponses_Indicateurs!B1063</f>
        <v>MLI</v>
      </c>
      <c r="C1063" t="str">
        <f>A1063&amp;"|"&amp;B1063</f>
        <v>D01S09|MLI</v>
      </c>
      <c r="D1063">
        <f>IF(COUNTIF($C$2:C1063,C1063)=1,1,0)</f>
        <v>1</v>
      </c>
    </row>
    <row r="1064" spans="1:4" x14ac:dyDescent="0.2">
      <c r="A1064" t="str">
        <f>Réponses_Indicateurs!D1064</f>
        <v>D05S35</v>
      </c>
      <c r="B1064" t="str">
        <f>Réponses_Indicateurs!B1064</f>
        <v>MLI</v>
      </c>
      <c r="C1064" t="str">
        <f>A1064&amp;"|"&amp;B1064</f>
        <v>D05S35|MLI</v>
      </c>
      <c r="D1064">
        <f>IF(COUNTIF($C$2:C1064,C1064)=1,1,0)</f>
        <v>1</v>
      </c>
    </row>
    <row r="1065" spans="1:4" x14ac:dyDescent="0.2">
      <c r="A1065" t="str">
        <f>Réponses_Indicateurs!D1065</f>
        <v>D05S39</v>
      </c>
      <c r="B1065" t="str">
        <f>Réponses_Indicateurs!B1065</f>
        <v>MLI</v>
      </c>
      <c r="C1065" t="str">
        <f>A1065&amp;"|"&amp;B1065</f>
        <v>D05S39|MLI</v>
      </c>
      <c r="D1065">
        <f>IF(COUNTIF($C$2:C1065,C1065)=1,1,0)</f>
        <v>0</v>
      </c>
    </row>
    <row r="1066" spans="1:4" x14ac:dyDescent="0.2">
      <c r="A1066" t="str">
        <f>Réponses_Indicateurs!D1066</f>
        <v>D12S76</v>
      </c>
      <c r="B1066" t="str">
        <f>Réponses_Indicateurs!B1066</f>
        <v>DZA</v>
      </c>
      <c r="C1066" t="str">
        <f>A1066&amp;"|"&amp;B1066</f>
        <v>D12S76|DZA</v>
      </c>
      <c r="D1066">
        <f>IF(COUNTIF($C$2:C1066,C1066)=1,1,0)</f>
        <v>0</v>
      </c>
    </row>
    <row r="1067" spans="1:4" x14ac:dyDescent="0.2">
      <c r="A1067" t="str">
        <f>Réponses_Indicateurs!D1067</f>
        <v>D04S33</v>
      </c>
      <c r="B1067" t="str">
        <f>Réponses_Indicateurs!B1067</f>
        <v>DZA</v>
      </c>
      <c r="C1067" t="str">
        <f>A1067&amp;"|"&amp;B1067</f>
        <v>D04S33|DZA</v>
      </c>
      <c r="D1067">
        <f>IF(COUNTIF($C$2:C1067,C1067)=1,1,0)</f>
        <v>1</v>
      </c>
    </row>
    <row r="1068" spans="1:4" x14ac:dyDescent="0.2">
      <c r="A1068" t="str">
        <f>Réponses_Indicateurs!D1068</f>
        <v>D04S30</v>
      </c>
      <c r="B1068" t="str">
        <f>Réponses_Indicateurs!B1068</f>
        <v>DZA</v>
      </c>
      <c r="C1068" t="str">
        <f>A1068&amp;"|"&amp;B1068</f>
        <v>D04S30|DZA</v>
      </c>
      <c r="D1068">
        <f>IF(COUNTIF($C$2:C1068,C1068)=1,1,0)</f>
        <v>1</v>
      </c>
    </row>
    <row r="1069" spans="1:4" x14ac:dyDescent="0.2">
      <c r="A1069" t="str">
        <f>Réponses_Indicateurs!D1069</f>
        <v>D11S75</v>
      </c>
      <c r="B1069" t="str">
        <f>Réponses_Indicateurs!B1069</f>
        <v>DZA</v>
      </c>
      <c r="C1069" t="str">
        <f>A1069&amp;"|"&amp;B1069</f>
        <v>D11S75|DZA</v>
      </c>
      <c r="D1069">
        <f>IF(COUNTIF($C$2:C1069,C1069)=1,1,0)</f>
        <v>1</v>
      </c>
    </row>
    <row r="1070" spans="1:4" x14ac:dyDescent="0.2">
      <c r="A1070" t="str">
        <f>Réponses_Indicateurs!D1070</f>
        <v>D11S74</v>
      </c>
      <c r="B1070" t="str">
        <f>Réponses_Indicateurs!B1070</f>
        <v>DZA</v>
      </c>
      <c r="C1070" t="str">
        <f>A1070&amp;"|"&amp;B1070</f>
        <v>D11S74|DZA</v>
      </c>
      <c r="D1070">
        <f>IF(COUNTIF($C$2:C1070,C1070)=1,1,0)</f>
        <v>0</v>
      </c>
    </row>
    <row r="1071" spans="1:4" x14ac:dyDescent="0.2">
      <c r="A1071" t="str">
        <f>Réponses_Indicateurs!D1071</f>
        <v>D06S45</v>
      </c>
      <c r="B1071" t="str">
        <f>Réponses_Indicateurs!B1071</f>
        <v>DZA</v>
      </c>
      <c r="C1071" t="str">
        <f>A1071&amp;"|"&amp;B1071</f>
        <v>D06S45|DZA</v>
      </c>
      <c r="D1071">
        <f>IF(COUNTIF($C$2:C1071,C1071)=1,1,0)</f>
        <v>1</v>
      </c>
    </row>
    <row r="1072" spans="1:4" x14ac:dyDescent="0.2">
      <c r="A1072" t="str">
        <f>Réponses_Indicateurs!D1072</f>
        <v>D06S46</v>
      </c>
      <c r="B1072" t="str">
        <f>Réponses_Indicateurs!B1072</f>
        <v>DZA</v>
      </c>
      <c r="C1072" t="str">
        <f>A1072&amp;"|"&amp;B1072</f>
        <v>D06S46|DZA</v>
      </c>
      <c r="D1072">
        <f>IF(COUNTIF($C$2:C1072,C1072)=1,1,0)</f>
        <v>1</v>
      </c>
    </row>
    <row r="1073" spans="1:4" x14ac:dyDescent="0.2">
      <c r="A1073" t="str">
        <f>Réponses_Indicateurs!D1073</f>
        <v>D05S37</v>
      </c>
      <c r="B1073" t="str">
        <f>Réponses_Indicateurs!B1073</f>
        <v>DZA</v>
      </c>
      <c r="C1073" t="str">
        <f>A1073&amp;"|"&amp;B1073</f>
        <v>D05S37|DZA</v>
      </c>
      <c r="D1073">
        <f>IF(COUNTIF($C$2:C1073,C1073)=1,1,0)</f>
        <v>1</v>
      </c>
    </row>
    <row r="1074" spans="1:4" x14ac:dyDescent="0.2">
      <c r="A1074" t="str">
        <f>Réponses_Indicateurs!D1074</f>
        <v>D05S40</v>
      </c>
      <c r="B1074" t="str">
        <f>Réponses_Indicateurs!B1074</f>
        <v>DZA</v>
      </c>
      <c r="C1074" t="str">
        <f>A1074&amp;"|"&amp;B1074</f>
        <v>D05S40|DZA</v>
      </c>
      <c r="D1074">
        <f>IF(COUNTIF($C$2:C1074,C1074)=1,1,0)</f>
        <v>1</v>
      </c>
    </row>
    <row r="1075" spans="1:4" x14ac:dyDescent="0.2">
      <c r="A1075" t="str">
        <f>Réponses_Indicateurs!D1075</f>
        <v>D05S35</v>
      </c>
      <c r="B1075" t="str">
        <f>Réponses_Indicateurs!B1075</f>
        <v>TGO</v>
      </c>
      <c r="C1075" t="str">
        <f>A1075&amp;"|"&amp;B1075</f>
        <v>D05S35|TGO</v>
      </c>
      <c r="D1075">
        <f>IF(COUNTIF($C$2:C1075,C1075)=1,1,0)</f>
        <v>0</v>
      </c>
    </row>
    <row r="1076" spans="1:4" x14ac:dyDescent="0.2">
      <c r="A1076" t="str">
        <f>Réponses_Indicateurs!D1076</f>
        <v>D12S80</v>
      </c>
      <c r="B1076" t="str">
        <f>Réponses_Indicateurs!B1076</f>
        <v>TGO</v>
      </c>
      <c r="C1076" t="str">
        <f>A1076&amp;"|"&amp;B1076</f>
        <v>D12S80|TGO</v>
      </c>
      <c r="D1076">
        <f>IF(COUNTIF($C$2:C1076,C1076)=1,1,0)</f>
        <v>0</v>
      </c>
    </row>
    <row r="1077" spans="1:4" x14ac:dyDescent="0.2">
      <c r="A1077" t="str">
        <f>Réponses_Indicateurs!D1077</f>
        <v>D12S77</v>
      </c>
      <c r="B1077" t="str">
        <f>Réponses_Indicateurs!B1077</f>
        <v>TGO</v>
      </c>
      <c r="C1077" t="str">
        <f>A1077&amp;"|"&amp;B1077</f>
        <v>D12S77|TGO</v>
      </c>
      <c r="D1077">
        <f>IF(COUNTIF($C$2:C1077,C1077)=1,1,0)</f>
        <v>0</v>
      </c>
    </row>
    <row r="1078" spans="1:4" x14ac:dyDescent="0.2">
      <c r="A1078" t="str">
        <f>Réponses_Indicateurs!D1078</f>
        <v>D11S71</v>
      </c>
      <c r="B1078" t="str">
        <f>Réponses_Indicateurs!B1078</f>
        <v>TGO</v>
      </c>
      <c r="C1078" t="str">
        <f>A1078&amp;"|"&amp;B1078</f>
        <v>D11S71|TGO</v>
      </c>
      <c r="D1078">
        <f>IF(COUNTIF($C$2:C1078,C1078)=1,1,0)</f>
        <v>1</v>
      </c>
    </row>
    <row r="1079" spans="1:4" x14ac:dyDescent="0.2">
      <c r="A1079" t="str">
        <f>Réponses_Indicateurs!D1079</f>
        <v>D02S17</v>
      </c>
      <c r="B1079" t="str">
        <f>Réponses_Indicateurs!B1079</f>
        <v>TGO</v>
      </c>
      <c r="C1079" t="str">
        <f>A1079&amp;"|"&amp;B1079</f>
        <v>D02S17|TGO</v>
      </c>
      <c r="D1079">
        <f>IF(COUNTIF($C$2:C1079,C1079)=1,1,0)</f>
        <v>0</v>
      </c>
    </row>
    <row r="1080" spans="1:4" x14ac:dyDescent="0.2">
      <c r="A1080" t="str">
        <f>Réponses_Indicateurs!D1080</f>
        <v>D04S27</v>
      </c>
      <c r="B1080" t="str">
        <f>Réponses_Indicateurs!B1080</f>
        <v>TGO</v>
      </c>
      <c r="C1080" t="str">
        <f>A1080&amp;"|"&amp;B1080</f>
        <v>D04S27|TGO</v>
      </c>
      <c r="D1080">
        <f>IF(COUNTIF($C$2:C1080,C1080)=1,1,0)</f>
        <v>1</v>
      </c>
    </row>
    <row r="1081" spans="1:4" x14ac:dyDescent="0.2">
      <c r="A1081" t="str">
        <f>Réponses_Indicateurs!D1081</f>
        <v>D04S33</v>
      </c>
      <c r="B1081" t="str">
        <f>Réponses_Indicateurs!B1081</f>
        <v>TGO</v>
      </c>
      <c r="C1081" t="str">
        <f>A1081&amp;"|"&amp;B1081</f>
        <v>D04S33|TGO</v>
      </c>
      <c r="D1081">
        <f>IF(COUNTIF($C$2:C1081,C1081)=1,1,0)</f>
        <v>0</v>
      </c>
    </row>
    <row r="1082" spans="1:4" x14ac:dyDescent="0.2">
      <c r="A1082" t="str">
        <f>Réponses_Indicateurs!D1082</f>
        <v>D10S66</v>
      </c>
      <c r="B1082" t="str">
        <f>Réponses_Indicateurs!B1082</f>
        <v>BFA</v>
      </c>
      <c r="C1082" t="str">
        <f>A1082&amp;"|"&amp;B1082</f>
        <v>D10S66|BFA</v>
      </c>
      <c r="D1082">
        <f>IF(COUNTIF($C$2:C1082,C1082)=1,1,0)</f>
        <v>0</v>
      </c>
    </row>
    <row r="1083" spans="1:4" x14ac:dyDescent="0.2">
      <c r="A1083" t="str">
        <f>Réponses_Indicateurs!D1083</f>
        <v>D10S69</v>
      </c>
      <c r="B1083" t="str">
        <f>Réponses_Indicateurs!B1083</f>
        <v>BFA</v>
      </c>
      <c r="C1083" t="str">
        <f>A1083&amp;"|"&amp;B1083</f>
        <v>D10S69|BFA</v>
      </c>
      <c r="D1083">
        <f>IF(COUNTIF($C$2:C1083,C1083)=1,1,0)</f>
        <v>0</v>
      </c>
    </row>
    <row r="1084" spans="1:4" x14ac:dyDescent="0.2">
      <c r="A1084" t="str">
        <f>Réponses_Indicateurs!D1084</f>
        <v>D04S32</v>
      </c>
      <c r="B1084" t="str">
        <f>Réponses_Indicateurs!B1084</f>
        <v>BFA</v>
      </c>
      <c r="C1084" t="str">
        <f>A1084&amp;"|"&amp;B1084</f>
        <v>D04S32|BFA</v>
      </c>
      <c r="D1084">
        <f>IF(COUNTIF($C$2:C1084,C1084)=1,1,0)</f>
        <v>1</v>
      </c>
    </row>
    <row r="1085" spans="1:4" x14ac:dyDescent="0.2">
      <c r="A1085" t="str">
        <f>Réponses_Indicateurs!D1085</f>
        <v>D09S65</v>
      </c>
      <c r="B1085" t="str">
        <f>Réponses_Indicateurs!B1085</f>
        <v>BFA</v>
      </c>
      <c r="C1085" t="str">
        <f>A1085&amp;"|"&amp;B1085</f>
        <v>D09S65|BFA</v>
      </c>
      <c r="D1085">
        <f>IF(COUNTIF($C$2:C1085,C1085)=1,1,0)</f>
        <v>0</v>
      </c>
    </row>
    <row r="1086" spans="1:4" x14ac:dyDescent="0.2">
      <c r="A1086" t="str">
        <f>Réponses_Indicateurs!D1086</f>
        <v>D12S76</v>
      </c>
      <c r="B1086" t="str">
        <f>Réponses_Indicateurs!B1086</f>
        <v>BFA</v>
      </c>
      <c r="C1086" t="str">
        <f>A1086&amp;"|"&amp;B1086</f>
        <v>D12S76|BFA</v>
      </c>
      <c r="D1086">
        <f>IF(COUNTIF($C$2:C1086,C1086)=1,1,0)</f>
        <v>0</v>
      </c>
    </row>
    <row r="1087" spans="1:4" x14ac:dyDescent="0.2">
      <c r="A1087" t="str">
        <f>Réponses_Indicateurs!D1087</f>
        <v>D12S78</v>
      </c>
      <c r="B1087" t="str">
        <f>Réponses_Indicateurs!B1087</f>
        <v>BFA</v>
      </c>
      <c r="C1087" t="str">
        <f>A1087&amp;"|"&amp;B1087</f>
        <v>D12S78|BFA</v>
      </c>
      <c r="D1087">
        <f>IF(COUNTIF($C$2:C1087,C1087)=1,1,0)</f>
        <v>0</v>
      </c>
    </row>
    <row r="1088" spans="1:4" x14ac:dyDescent="0.2">
      <c r="A1088" t="str">
        <f>Réponses_Indicateurs!D1088</f>
        <v>D06S44</v>
      </c>
      <c r="B1088" t="str">
        <f>Réponses_Indicateurs!B1088</f>
        <v>BFA</v>
      </c>
      <c r="C1088" t="str">
        <f>A1088&amp;"|"&amp;B1088</f>
        <v>D06S44|BFA</v>
      </c>
      <c r="D1088">
        <f>IF(COUNTIF($C$2:C1088,C1088)=1,1,0)</f>
        <v>1</v>
      </c>
    </row>
    <row r="1089" spans="1:4" x14ac:dyDescent="0.2">
      <c r="A1089" t="str">
        <f>Réponses_Indicateurs!D1089</f>
        <v>D06S46</v>
      </c>
      <c r="B1089" t="str">
        <f>Réponses_Indicateurs!B1089</f>
        <v>BFA</v>
      </c>
      <c r="C1089" t="str">
        <f>A1089&amp;"|"&amp;B1089</f>
        <v>D06S46|BFA</v>
      </c>
      <c r="D1089">
        <f>IF(COUNTIF($C$2:C1089,C1089)=1,1,0)</f>
        <v>1</v>
      </c>
    </row>
    <row r="1090" spans="1:4" x14ac:dyDescent="0.2">
      <c r="A1090" t="str">
        <f>Réponses_Indicateurs!D1090</f>
        <v>D08S58</v>
      </c>
      <c r="B1090" t="str">
        <f>Réponses_Indicateurs!B1090</f>
        <v>GMB</v>
      </c>
      <c r="C1090" t="str">
        <f>A1090&amp;"|"&amp;B1090</f>
        <v>D08S58|GMB</v>
      </c>
      <c r="D1090">
        <f>IF(COUNTIF($C$2:C1090,C1090)=1,1,0)</f>
        <v>0</v>
      </c>
    </row>
    <row r="1091" spans="1:4" x14ac:dyDescent="0.2">
      <c r="A1091" t="str">
        <f>Réponses_Indicateurs!D1091</f>
        <v>D08S59</v>
      </c>
      <c r="B1091" t="str">
        <f>Réponses_Indicateurs!B1091</f>
        <v>GMB</v>
      </c>
      <c r="C1091" t="str">
        <f>A1091&amp;"|"&amp;B1091</f>
        <v>D08S59|GMB</v>
      </c>
      <c r="D1091">
        <f>IF(COUNTIF($C$2:C1091,C1091)=1,1,0)</f>
        <v>1</v>
      </c>
    </row>
    <row r="1092" spans="1:4" x14ac:dyDescent="0.2">
      <c r="A1092" t="str">
        <f>Réponses_Indicateurs!D1092</f>
        <v>D06S48</v>
      </c>
      <c r="B1092" t="str">
        <f>Réponses_Indicateurs!B1092</f>
        <v>GMB</v>
      </c>
      <c r="C1092" t="str">
        <f>A1092&amp;"|"&amp;B1092</f>
        <v>D06S48|GMB</v>
      </c>
      <c r="D1092">
        <f>IF(COUNTIF($C$2:C1092,C1092)=1,1,0)</f>
        <v>0</v>
      </c>
    </row>
    <row r="1093" spans="1:4" x14ac:dyDescent="0.2">
      <c r="A1093" t="str">
        <f>Réponses_Indicateurs!D1093</f>
        <v>D06S45</v>
      </c>
      <c r="B1093" t="str">
        <f>Réponses_Indicateurs!B1093</f>
        <v>GMB</v>
      </c>
      <c r="C1093" t="str">
        <f>A1093&amp;"|"&amp;B1093</f>
        <v>D06S45|GMB</v>
      </c>
      <c r="D1093">
        <f>IF(COUNTIF($C$2:C1093,C1093)=1,1,0)</f>
        <v>1</v>
      </c>
    </row>
    <row r="1094" spans="1:4" x14ac:dyDescent="0.2">
      <c r="A1094" t="str">
        <f>Réponses_Indicateurs!D1094</f>
        <v>D06S46</v>
      </c>
      <c r="B1094" t="str">
        <f>Réponses_Indicateurs!B1094</f>
        <v>GMB</v>
      </c>
      <c r="C1094" t="str">
        <f>A1094&amp;"|"&amp;B1094</f>
        <v>D06S46|GMB</v>
      </c>
      <c r="D1094">
        <f>IF(COUNTIF($C$2:C1094,C1094)=1,1,0)</f>
        <v>0</v>
      </c>
    </row>
    <row r="1095" spans="1:4" x14ac:dyDescent="0.2">
      <c r="A1095" t="str">
        <f>Réponses_Indicateurs!D1095</f>
        <v>D07S49</v>
      </c>
      <c r="B1095" t="str">
        <f>Réponses_Indicateurs!B1095</f>
        <v>GMB</v>
      </c>
      <c r="C1095" t="str">
        <f>A1095&amp;"|"&amp;B1095</f>
        <v>D07S49|GMB</v>
      </c>
      <c r="D1095">
        <f>IF(COUNTIF($C$2:C1095,C1095)=1,1,0)</f>
        <v>1</v>
      </c>
    </row>
    <row r="1096" spans="1:4" x14ac:dyDescent="0.2">
      <c r="A1096" t="str">
        <f>Réponses_Indicateurs!D1096</f>
        <v>D07S54</v>
      </c>
      <c r="B1096" t="str">
        <f>Réponses_Indicateurs!B1096</f>
        <v>GMB</v>
      </c>
      <c r="C1096" t="str">
        <f>A1096&amp;"|"&amp;B1096</f>
        <v>D07S54|GMB</v>
      </c>
      <c r="D1096">
        <f>IF(COUNTIF($C$2:C1096,C1096)=1,1,0)</f>
        <v>1</v>
      </c>
    </row>
    <row r="1097" spans="1:4" x14ac:dyDescent="0.2">
      <c r="A1097" t="str">
        <f>Réponses_Indicateurs!D1097</f>
        <v>D11S75</v>
      </c>
      <c r="B1097" t="str">
        <f>Réponses_Indicateurs!B1097</f>
        <v>GMB</v>
      </c>
      <c r="C1097" t="str">
        <f>A1097&amp;"|"&amp;B1097</f>
        <v>D11S75|GMB</v>
      </c>
      <c r="D1097">
        <f>IF(COUNTIF($C$2:C1097,C1097)=1,1,0)</f>
        <v>1</v>
      </c>
    </row>
    <row r="1098" spans="1:4" x14ac:dyDescent="0.2">
      <c r="A1098" t="str">
        <f>Réponses_Indicateurs!D1098</f>
        <v>D11S74</v>
      </c>
      <c r="B1098" t="str">
        <f>Réponses_Indicateurs!B1098</f>
        <v>GMB</v>
      </c>
      <c r="C1098" t="str">
        <f>A1098&amp;"|"&amp;B1098</f>
        <v>D11S74|GMB</v>
      </c>
      <c r="D1098">
        <f>IF(COUNTIF($C$2:C1098,C1098)=1,1,0)</f>
        <v>1</v>
      </c>
    </row>
    <row r="1099" spans="1:4" x14ac:dyDescent="0.2">
      <c r="A1099" t="str">
        <f>Réponses_Indicateurs!D1099</f>
        <v>D12S77</v>
      </c>
      <c r="B1099" t="str">
        <f>Réponses_Indicateurs!B1099</f>
        <v>GMB</v>
      </c>
      <c r="C1099" t="str">
        <f>A1099&amp;"|"&amp;B1099</f>
        <v>D12S77|GMB</v>
      </c>
      <c r="D1099">
        <f>IF(COUNTIF($C$2:C1099,C1099)=1,1,0)</f>
        <v>1</v>
      </c>
    </row>
    <row r="1100" spans="1:4" x14ac:dyDescent="0.2">
      <c r="A1100" t="str">
        <f>Réponses_Indicateurs!D1100</f>
        <v>D12S80</v>
      </c>
      <c r="B1100" t="str">
        <f>Réponses_Indicateurs!B1100</f>
        <v>GMB</v>
      </c>
      <c r="C1100" t="str">
        <f>A1100&amp;"|"&amp;B1100</f>
        <v>D12S80|GMB</v>
      </c>
      <c r="D1100">
        <f>IF(COUNTIF($C$2:C1100,C1100)=1,1,0)</f>
        <v>0</v>
      </c>
    </row>
    <row r="1101" spans="1:4" x14ac:dyDescent="0.2">
      <c r="A1101" t="str">
        <f>Réponses_Indicateurs!D1101</f>
        <v>D08S56</v>
      </c>
      <c r="B1101" t="str">
        <f>Réponses_Indicateurs!B1101</f>
        <v>COD</v>
      </c>
      <c r="C1101" t="str">
        <f>A1101&amp;"|"&amp;B1101</f>
        <v>D08S56|COD</v>
      </c>
      <c r="D1101">
        <f>IF(COUNTIF($C$2:C1101,C1101)=1,1,0)</f>
        <v>1</v>
      </c>
    </row>
    <row r="1102" spans="1:4" x14ac:dyDescent="0.2">
      <c r="A1102" t="str">
        <f>Réponses_Indicateurs!D1102</f>
        <v>D08S60</v>
      </c>
      <c r="B1102" t="str">
        <f>Réponses_Indicateurs!B1102</f>
        <v>COD</v>
      </c>
      <c r="C1102" t="str">
        <f>A1102&amp;"|"&amp;B1102</f>
        <v>D08S60|COD</v>
      </c>
      <c r="D1102">
        <f>IF(COUNTIF($C$2:C1102,C1102)=1,1,0)</f>
        <v>1</v>
      </c>
    </row>
    <row r="1103" spans="1:4" x14ac:dyDescent="0.2">
      <c r="A1103" t="str">
        <f>Réponses_Indicateurs!D1103</f>
        <v>D09S65</v>
      </c>
      <c r="B1103" t="str">
        <f>Réponses_Indicateurs!B1103</f>
        <v>COD</v>
      </c>
      <c r="C1103" t="str">
        <f>A1103&amp;"|"&amp;B1103</f>
        <v>D09S65|COD</v>
      </c>
      <c r="D1103">
        <f>IF(COUNTIF($C$2:C1103,C1103)=1,1,0)</f>
        <v>0</v>
      </c>
    </row>
    <row r="1104" spans="1:4" x14ac:dyDescent="0.2">
      <c r="A1104" t="str">
        <f>Réponses_Indicateurs!D1104</f>
        <v>D07S50</v>
      </c>
      <c r="B1104" t="str">
        <f>Réponses_Indicateurs!B1104</f>
        <v>COD</v>
      </c>
      <c r="C1104" t="str">
        <f>A1104&amp;"|"&amp;B1104</f>
        <v>D07S50|COD</v>
      </c>
      <c r="D1104">
        <f>IF(COUNTIF($C$2:C1104,C1104)=1,1,0)</f>
        <v>0</v>
      </c>
    </row>
    <row r="1105" spans="1:4" x14ac:dyDescent="0.2">
      <c r="A1105" t="str">
        <f>Réponses_Indicateurs!D1105</f>
        <v>D07S52</v>
      </c>
      <c r="B1105" t="str">
        <f>Réponses_Indicateurs!B1105</f>
        <v>COD</v>
      </c>
      <c r="C1105" t="str">
        <f>A1105&amp;"|"&amp;B1105</f>
        <v>D07S52|COD</v>
      </c>
      <c r="D1105">
        <f>IF(COUNTIF($C$2:C1105,C1105)=1,1,0)</f>
        <v>1</v>
      </c>
    </row>
    <row r="1106" spans="1:4" x14ac:dyDescent="0.2">
      <c r="A1106" t="str">
        <f>Réponses_Indicateurs!D1106</f>
        <v>D04S34</v>
      </c>
      <c r="B1106" t="str">
        <f>Réponses_Indicateurs!B1106</f>
        <v>COD</v>
      </c>
      <c r="C1106" t="str">
        <f>A1106&amp;"|"&amp;B1106</f>
        <v>D04S34|COD</v>
      </c>
      <c r="D1106">
        <f>IF(COUNTIF($C$2:C1106,C1106)=1,1,0)</f>
        <v>1</v>
      </c>
    </row>
    <row r="1107" spans="1:4" x14ac:dyDescent="0.2">
      <c r="A1107" t="str">
        <f>Réponses_Indicateurs!D1107</f>
        <v>D03S18</v>
      </c>
      <c r="B1107" t="str">
        <f>Réponses_Indicateurs!B1107</f>
        <v>COD</v>
      </c>
      <c r="C1107" t="str">
        <f>A1107&amp;"|"&amp;B1107</f>
        <v>D03S18|COD</v>
      </c>
      <c r="D1107">
        <f>IF(COUNTIF($C$2:C1107,C1107)=1,1,0)</f>
        <v>1</v>
      </c>
    </row>
    <row r="1108" spans="1:4" x14ac:dyDescent="0.2">
      <c r="A1108" t="str">
        <f>Réponses_Indicateurs!D1108</f>
        <v>D03S25</v>
      </c>
      <c r="B1108" t="str">
        <f>Réponses_Indicateurs!B1108</f>
        <v>COD</v>
      </c>
      <c r="C1108" t="str">
        <f>A1108&amp;"|"&amp;B1108</f>
        <v>D03S25|COD</v>
      </c>
      <c r="D1108">
        <f>IF(COUNTIF($C$2:C1108,C1108)=1,1,0)</f>
        <v>1</v>
      </c>
    </row>
    <row r="1109" spans="1:4" x14ac:dyDescent="0.2">
      <c r="A1109" t="str">
        <f>Réponses_Indicateurs!D1109</f>
        <v>D05S38</v>
      </c>
      <c r="B1109" t="str">
        <f>Réponses_Indicateurs!B1109</f>
        <v>EGY</v>
      </c>
      <c r="C1109" t="str">
        <f>A1109&amp;"|"&amp;B1109</f>
        <v>D05S38|EGY</v>
      </c>
      <c r="D1109">
        <f>IF(COUNTIF($C$2:C1109,C1109)=1,1,0)</f>
        <v>0</v>
      </c>
    </row>
    <row r="1110" spans="1:4" x14ac:dyDescent="0.2">
      <c r="A1110" t="str">
        <f>Réponses_Indicateurs!D1110</f>
        <v>D05S36</v>
      </c>
      <c r="B1110" t="str">
        <f>Réponses_Indicateurs!B1110</f>
        <v>EGY</v>
      </c>
      <c r="C1110" t="str">
        <f>A1110&amp;"|"&amp;B1110</f>
        <v>D05S36|EGY</v>
      </c>
      <c r="D1110">
        <f>IF(COUNTIF($C$2:C1110,C1110)=1,1,0)</f>
        <v>1</v>
      </c>
    </row>
    <row r="1111" spans="1:4" x14ac:dyDescent="0.2">
      <c r="A1111" t="str">
        <f>Réponses_Indicateurs!D1111</f>
        <v>D02S14</v>
      </c>
      <c r="B1111" t="str">
        <f>Réponses_Indicateurs!B1111</f>
        <v>EGY</v>
      </c>
      <c r="C1111" t="str">
        <f>A1111&amp;"|"&amp;B1111</f>
        <v>D02S14|EGY</v>
      </c>
      <c r="D1111">
        <f>IF(COUNTIF($C$2:C1111,C1111)=1,1,0)</f>
        <v>0</v>
      </c>
    </row>
    <row r="1112" spans="1:4" x14ac:dyDescent="0.2">
      <c r="A1112" t="str">
        <f>Réponses_Indicateurs!D1112</f>
        <v>D02S13</v>
      </c>
      <c r="B1112" t="str">
        <f>Réponses_Indicateurs!B1112</f>
        <v>EGY</v>
      </c>
      <c r="C1112" t="str">
        <f>A1112&amp;"|"&amp;B1112</f>
        <v>D02S13|EGY</v>
      </c>
      <c r="D1112">
        <f>IF(COUNTIF($C$2:C1112,C1112)=1,1,0)</f>
        <v>1</v>
      </c>
    </row>
    <row r="1113" spans="1:4" x14ac:dyDescent="0.2">
      <c r="A1113" t="str">
        <f>Réponses_Indicateurs!D1113</f>
        <v>D09S62</v>
      </c>
      <c r="B1113" t="str">
        <f>Réponses_Indicateurs!B1113</f>
        <v>EGY</v>
      </c>
      <c r="C1113" t="str">
        <f>A1113&amp;"|"&amp;B1113</f>
        <v>D09S62|EGY</v>
      </c>
      <c r="D1113">
        <f>IF(COUNTIF($C$2:C1113,C1113)=1,1,0)</f>
        <v>1</v>
      </c>
    </row>
    <row r="1114" spans="1:4" x14ac:dyDescent="0.2">
      <c r="A1114" t="str">
        <f>Réponses_Indicateurs!D1114</f>
        <v>D08S57</v>
      </c>
      <c r="B1114" t="str">
        <f>Réponses_Indicateurs!B1114</f>
        <v>EGY</v>
      </c>
      <c r="C1114" t="str">
        <f>A1114&amp;"|"&amp;B1114</f>
        <v>D08S57|EGY</v>
      </c>
      <c r="D1114">
        <f>IF(COUNTIF($C$2:C1114,C1114)=1,1,0)</f>
        <v>0</v>
      </c>
    </row>
    <row r="1115" spans="1:4" x14ac:dyDescent="0.2">
      <c r="A1115" t="str">
        <f>Réponses_Indicateurs!D1115</f>
        <v>D08S55</v>
      </c>
      <c r="B1115" t="str">
        <f>Réponses_Indicateurs!B1115</f>
        <v>EGY</v>
      </c>
      <c r="C1115" t="str">
        <f>A1115&amp;"|"&amp;B1115</f>
        <v>D08S55|EGY</v>
      </c>
      <c r="D1115">
        <f>IF(COUNTIF($C$2:C1115,C1115)=1,1,0)</f>
        <v>1</v>
      </c>
    </row>
    <row r="1116" spans="1:4" x14ac:dyDescent="0.2">
      <c r="A1116" t="str">
        <f>Réponses_Indicateurs!D1116</f>
        <v>D10S66</v>
      </c>
      <c r="B1116" t="str">
        <f>Réponses_Indicateurs!B1116</f>
        <v>EGY</v>
      </c>
      <c r="C1116" t="str">
        <f>A1116&amp;"|"&amp;B1116</f>
        <v>D10S66|EGY</v>
      </c>
      <c r="D1116">
        <f>IF(COUNTIF($C$2:C1116,C1116)=1,1,0)</f>
        <v>0</v>
      </c>
    </row>
    <row r="1117" spans="1:4" x14ac:dyDescent="0.2">
      <c r="A1117" t="str">
        <f>Réponses_Indicateurs!D1117</f>
        <v>D10S70</v>
      </c>
      <c r="B1117" t="str">
        <f>Réponses_Indicateurs!B1117</f>
        <v>EGY</v>
      </c>
      <c r="C1117" t="str">
        <f>A1117&amp;"|"&amp;B1117</f>
        <v>D10S70|EGY</v>
      </c>
      <c r="D1117">
        <f>IF(COUNTIF($C$2:C1117,C1117)=1,1,0)</f>
        <v>0</v>
      </c>
    </row>
    <row r="1118" spans="1:4" x14ac:dyDescent="0.2">
      <c r="A1118" t="str">
        <f>Réponses_Indicateurs!D1118</f>
        <v>D07S50</v>
      </c>
      <c r="B1118" t="str">
        <f>Réponses_Indicateurs!B1118</f>
        <v>UGA</v>
      </c>
      <c r="C1118" t="str">
        <f>A1118&amp;"|"&amp;B1118</f>
        <v>D07S50|UGA</v>
      </c>
      <c r="D1118">
        <f>IF(COUNTIF($C$2:C1118,C1118)=1,1,0)</f>
        <v>1</v>
      </c>
    </row>
    <row r="1119" spans="1:4" x14ac:dyDescent="0.2">
      <c r="A1119" t="str">
        <f>Réponses_Indicateurs!D1119</f>
        <v>D07S54</v>
      </c>
      <c r="B1119" t="str">
        <f>Réponses_Indicateurs!B1119</f>
        <v>UGA</v>
      </c>
      <c r="C1119" t="str">
        <f>A1119&amp;"|"&amp;B1119</f>
        <v>D07S54|UGA</v>
      </c>
      <c r="D1119">
        <f>IF(COUNTIF($C$2:C1119,C1119)=1,1,0)</f>
        <v>0</v>
      </c>
    </row>
    <row r="1120" spans="1:4" x14ac:dyDescent="0.2">
      <c r="A1120" t="str">
        <f>Réponses_Indicateurs!D1120</f>
        <v>D02S15</v>
      </c>
      <c r="B1120" t="str">
        <f>Réponses_Indicateurs!B1120</f>
        <v>UGA</v>
      </c>
      <c r="C1120" t="str">
        <f>A1120&amp;"|"&amp;B1120</f>
        <v>D02S15|UGA</v>
      </c>
      <c r="D1120">
        <f>IF(COUNTIF($C$2:C1120,C1120)=1,1,0)</f>
        <v>1</v>
      </c>
    </row>
    <row r="1121" spans="1:4" x14ac:dyDescent="0.2">
      <c r="A1121" t="str">
        <f>Réponses_Indicateurs!D1121</f>
        <v>D02S12</v>
      </c>
      <c r="B1121" t="str">
        <f>Réponses_Indicateurs!B1121</f>
        <v>UGA</v>
      </c>
      <c r="C1121" t="str">
        <f>A1121&amp;"|"&amp;B1121</f>
        <v>D02S12|UGA</v>
      </c>
      <c r="D1121">
        <f>IF(COUNTIF($C$2:C1121,C1121)=1,1,0)</f>
        <v>1</v>
      </c>
    </row>
    <row r="1122" spans="1:4" x14ac:dyDescent="0.2">
      <c r="A1122" t="str">
        <f>Réponses_Indicateurs!D1122</f>
        <v>D02S16</v>
      </c>
      <c r="B1122" t="str">
        <f>Réponses_Indicateurs!B1122</f>
        <v>UGA</v>
      </c>
      <c r="C1122" t="str">
        <f>A1122&amp;"|"&amp;B1122</f>
        <v>D02S16|UGA</v>
      </c>
      <c r="D1122">
        <f>IF(COUNTIF($C$2:C1122,C1122)=1,1,0)</f>
        <v>1</v>
      </c>
    </row>
    <row r="1123" spans="1:4" x14ac:dyDescent="0.2">
      <c r="A1123" t="str">
        <f>Réponses_Indicateurs!D1123</f>
        <v>D09S64</v>
      </c>
      <c r="B1123" t="str">
        <f>Réponses_Indicateurs!B1123</f>
        <v>UGA</v>
      </c>
      <c r="C1123" t="str">
        <f>A1123&amp;"|"&amp;B1123</f>
        <v>D09S64|UGA</v>
      </c>
      <c r="D1123">
        <f>IF(COUNTIF($C$2:C1123,C1123)=1,1,0)</f>
        <v>0</v>
      </c>
    </row>
    <row r="1124" spans="1:4" x14ac:dyDescent="0.2">
      <c r="A1124" t="str">
        <f>Réponses_Indicateurs!D1124</f>
        <v>D09S63</v>
      </c>
      <c r="B1124" t="str">
        <f>Réponses_Indicateurs!B1124</f>
        <v>UGA</v>
      </c>
      <c r="C1124" t="str">
        <f>A1124&amp;"|"&amp;B1124</f>
        <v>D09S63|UGA</v>
      </c>
      <c r="D1124">
        <f>IF(COUNTIF($C$2:C1124,C1124)=1,1,0)</f>
        <v>1</v>
      </c>
    </row>
    <row r="1125" spans="1:4" x14ac:dyDescent="0.2">
      <c r="A1125" t="str">
        <f>Réponses_Indicateurs!D1125</f>
        <v>D08S60</v>
      </c>
      <c r="B1125" t="str">
        <f>Réponses_Indicateurs!B1125</f>
        <v>UGA</v>
      </c>
      <c r="C1125" t="str">
        <f>A1125&amp;"|"&amp;B1125</f>
        <v>D08S60|UGA</v>
      </c>
      <c r="D1125">
        <f>IF(COUNTIF($C$2:C1125,C1125)=1,1,0)</f>
        <v>1</v>
      </c>
    </row>
    <row r="1126" spans="1:4" x14ac:dyDescent="0.2">
      <c r="A1126" t="str">
        <f>Réponses_Indicateurs!D1126</f>
        <v>D08S58</v>
      </c>
      <c r="B1126" t="str">
        <f>Réponses_Indicateurs!B1126</f>
        <v>UGA</v>
      </c>
      <c r="C1126" t="str">
        <f>A1126&amp;"|"&amp;B1126</f>
        <v>D08S58|UGA</v>
      </c>
      <c r="D1126">
        <f>IF(COUNTIF($C$2:C1126,C1126)=1,1,0)</f>
        <v>1</v>
      </c>
    </row>
    <row r="1127" spans="1:4" x14ac:dyDescent="0.2">
      <c r="A1127" t="str">
        <f>Réponses_Indicateurs!D1127</f>
        <v>D08S57</v>
      </c>
      <c r="B1127" t="str">
        <f>Réponses_Indicateurs!B1127</f>
        <v>UGA</v>
      </c>
      <c r="C1127" t="str">
        <f>A1127&amp;"|"&amp;B1127</f>
        <v>D08S57|UGA</v>
      </c>
      <c r="D1127">
        <f>IF(COUNTIF($C$2:C1127,C1127)=1,1,0)</f>
        <v>1</v>
      </c>
    </row>
    <row r="1128" spans="1:4" x14ac:dyDescent="0.2">
      <c r="A1128" t="str">
        <f>Réponses_Indicateurs!D1128</f>
        <v>D10S68</v>
      </c>
      <c r="B1128" t="str">
        <f>Réponses_Indicateurs!B1128</f>
        <v>UGA</v>
      </c>
      <c r="C1128" t="str">
        <f>A1128&amp;"|"&amp;B1128</f>
        <v>D10S68|UGA</v>
      </c>
      <c r="D1128">
        <f>IF(COUNTIF($C$2:C1128,C1128)=1,1,0)</f>
        <v>0</v>
      </c>
    </row>
    <row r="1129" spans="1:4" x14ac:dyDescent="0.2">
      <c r="A1129" t="str">
        <f>Réponses_Indicateurs!D1129</f>
        <v>D10S69</v>
      </c>
      <c r="B1129" t="str">
        <f>Réponses_Indicateurs!B1129</f>
        <v>UGA</v>
      </c>
      <c r="C1129" t="str">
        <f>A1129&amp;"|"&amp;B1129</f>
        <v>D10S69|UGA</v>
      </c>
      <c r="D1129">
        <f>IF(COUNTIF($C$2:C1129,C1129)=1,1,0)</f>
        <v>1</v>
      </c>
    </row>
    <row r="1130" spans="1:4" x14ac:dyDescent="0.2">
      <c r="A1130" t="str">
        <f>Réponses_Indicateurs!D1130</f>
        <v>D01S02</v>
      </c>
      <c r="B1130" t="str">
        <f>Réponses_Indicateurs!B1130</f>
        <v>DZA</v>
      </c>
      <c r="C1130" t="str">
        <f>A1130&amp;"|"&amp;B1130</f>
        <v>D01S02|DZA</v>
      </c>
      <c r="D1130">
        <f>IF(COUNTIF($C$2:C1130,C1130)=1,1,0)</f>
        <v>1</v>
      </c>
    </row>
    <row r="1131" spans="1:4" x14ac:dyDescent="0.2">
      <c r="A1131" t="str">
        <f>Réponses_Indicateurs!D1131</f>
        <v>D01S03</v>
      </c>
      <c r="B1131" t="str">
        <f>Réponses_Indicateurs!B1131</f>
        <v>DZA</v>
      </c>
      <c r="C1131" t="str">
        <f>A1131&amp;"|"&amp;B1131</f>
        <v>D01S03|DZA</v>
      </c>
      <c r="D1131">
        <f>IF(COUNTIF($C$2:C1131,C1131)=1,1,0)</f>
        <v>0</v>
      </c>
    </row>
    <row r="1132" spans="1:4" x14ac:dyDescent="0.2">
      <c r="A1132" t="str">
        <f>Réponses_Indicateurs!D1132</f>
        <v>D12S76</v>
      </c>
      <c r="B1132" t="str">
        <f>Réponses_Indicateurs!B1132</f>
        <v>DZA</v>
      </c>
      <c r="C1132" t="str">
        <f>A1132&amp;"|"&amp;B1132</f>
        <v>D12S76|DZA</v>
      </c>
      <c r="D1132">
        <f>IF(COUNTIF($C$2:C1132,C1132)=1,1,0)</f>
        <v>0</v>
      </c>
    </row>
    <row r="1133" spans="1:4" x14ac:dyDescent="0.2">
      <c r="A1133" t="str">
        <f>Réponses_Indicateurs!D1133</f>
        <v>D12S79</v>
      </c>
      <c r="B1133" t="str">
        <f>Réponses_Indicateurs!B1133</f>
        <v>DZA</v>
      </c>
      <c r="C1133" t="str">
        <f>A1133&amp;"|"&amp;B1133</f>
        <v>D12S79|DZA</v>
      </c>
      <c r="D1133">
        <f>IF(COUNTIF($C$2:C1133,C1133)=1,1,0)</f>
        <v>0</v>
      </c>
    </row>
    <row r="1134" spans="1:4" x14ac:dyDescent="0.2">
      <c r="A1134" t="str">
        <f>Réponses_Indicateurs!D1134</f>
        <v>D05S35</v>
      </c>
      <c r="B1134" t="str">
        <f>Réponses_Indicateurs!B1134</f>
        <v>DZA</v>
      </c>
      <c r="C1134" t="str">
        <f>A1134&amp;"|"&amp;B1134</f>
        <v>D05S35|DZA</v>
      </c>
      <c r="D1134">
        <f>IF(COUNTIF($C$2:C1134,C1134)=1,1,0)</f>
        <v>0</v>
      </c>
    </row>
    <row r="1135" spans="1:4" x14ac:dyDescent="0.2">
      <c r="A1135" t="str">
        <f>Réponses_Indicateurs!D1135</f>
        <v>D09S65</v>
      </c>
      <c r="B1135" t="str">
        <f>Réponses_Indicateurs!B1135</f>
        <v>DZA</v>
      </c>
      <c r="C1135" t="str">
        <f>A1135&amp;"|"&amp;B1135</f>
        <v>D09S65|DZA</v>
      </c>
      <c r="D1135">
        <f>IF(COUNTIF($C$2:C1135,C1135)=1,1,0)</f>
        <v>0</v>
      </c>
    </row>
    <row r="1136" spans="1:4" x14ac:dyDescent="0.2">
      <c r="A1136" t="str">
        <f>Réponses_Indicateurs!D1136</f>
        <v>D09S63</v>
      </c>
      <c r="B1136" t="str">
        <f>Réponses_Indicateurs!B1136</f>
        <v>DZA</v>
      </c>
      <c r="C1136" t="str">
        <f>A1136&amp;"|"&amp;B1136</f>
        <v>D09S63|DZA</v>
      </c>
      <c r="D1136">
        <f>IF(COUNTIF($C$2:C1136,C1136)=1,1,0)</f>
        <v>0</v>
      </c>
    </row>
    <row r="1137" spans="1:4" x14ac:dyDescent="0.2">
      <c r="A1137" t="str">
        <f>Réponses_Indicateurs!D1137</f>
        <v>D09S61</v>
      </c>
      <c r="B1137" t="str">
        <f>Réponses_Indicateurs!B1137</f>
        <v>DZA</v>
      </c>
      <c r="C1137" t="str">
        <f>A1137&amp;"|"&amp;B1137</f>
        <v>D09S61|DZA</v>
      </c>
      <c r="D1137">
        <f>IF(COUNTIF($C$2:C1137,C1137)=1,1,0)</f>
        <v>1</v>
      </c>
    </row>
    <row r="1138" spans="1:4" x14ac:dyDescent="0.2">
      <c r="A1138" t="str">
        <f>Réponses_Indicateurs!D1138</f>
        <v>D06S47</v>
      </c>
      <c r="B1138" t="str">
        <f>Réponses_Indicateurs!B1138</f>
        <v>DZA</v>
      </c>
      <c r="C1138" t="str">
        <f>A1138&amp;"|"&amp;B1138</f>
        <v>D06S47|DZA</v>
      </c>
      <c r="D1138">
        <f>IF(COUNTIF($C$2:C1138,C1138)=1,1,0)</f>
        <v>0</v>
      </c>
    </row>
    <row r="1139" spans="1:4" x14ac:dyDescent="0.2">
      <c r="A1139" t="str">
        <f>Réponses_Indicateurs!D1139</f>
        <v>D06S43</v>
      </c>
      <c r="B1139" t="str">
        <f>Réponses_Indicateurs!B1139</f>
        <v>DZA</v>
      </c>
      <c r="C1139" t="str">
        <f>A1139&amp;"|"&amp;B1139</f>
        <v>D06S43|DZA</v>
      </c>
      <c r="D1139">
        <f>IF(COUNTIF($C$2:C1139,C1139)=1,1,0)</f>
        <v>1</v>
      </c>
    </row>
    <row r="1140" spans="1:4" x14ac:dyDescent="0.2">
      <c r="A1140" t="str">
        <f>Réponses_Indicateurs!D1140</f>
        <v>D01S01</v>
      </c>
      <c r="B1140" t="str">
        <f>Réponses_Indicateurs!B1140</f>
        <v>GMB</v>
      </c>
      <c r="C1140" t="str">
        <f>A1140&amp;"|"&amp;B1140</f>
        <v>D01S01|GMB</v>
      </c>
      <c r="D1140">
        <f>IF(COUNTIF($C$2:C1140,C1140)=1,1,0)</f>
        <v>0</v>
      </c>
    </row>
    <row r="1141" spans="1:4" x14ac:dyDescent="0.2">
      <c r="A1141" t="str">
        <f>Réponses_Indicateurs!D1141</f>
        <v>D01S08</v>
      </c>
      <c r="B1141" t="str">
        <f>Réponses_Indicateurs!B1141</f>
        <v>GMB</v>
      </c>
      <c r="C1141" t="str">
        <f>A1141&amp;"|"&amp;B1141</f>
        <v>D01S08|GMB</v>
      </c>
      <c r="D1141">
        <f>IF(COUNTIF($C$2:C1141,C1141)=1,1,0)</f>
        <v>1</v>
      </c>
    </row>
    <row r="1142" spans="1:4" x14ac:dyDescent="0.2">
      <c r="A1142" t="str">
        <f>Réponses_Indicateurs!D1142</f>
        <v>D10S70</v>
      </c>
      <c r="B1142" t="str">
        <f>Réponses_Indicateurs!B1142</f>
        <v>GMB</v>
      </c>
      <c r="C1142" t="str">
        <f>A1142&amp;"|"&amp;B1142</f>
        <v>D10S70|GMB</v>
      </c>
      <c r="D1142">
        <f>IF(COUNTIF($C$2:C1142,C1142)=1,1,0)</f>
        <v>1</v>
      </c>
    </row>
    <row r="1143" spans="1:4" x14ac:dyDescent="0.2">
      <c r="A1143" t="str">
        <f>Réponses_Indicateurs!D1143</f>
        <v>D10S67</v>
      </c>
      <c r="B1143" t="str">
        <f>Réponses_Indicateurs!B1143</f>
        <v>GMB</v>
      </c>
      <c r="C1143" t="str">
        <f>A1143&amp;"|"&amp;B1143</f>
        <v>D10S67|GMB</v>
      </c>
      <c r="D1143">
        <f>IF(COUNTIF($C$2:C1143,C1143)=1,1,0)</f>
        <v>1</v>
      </c>
    </row>
    <row r="1144" spans="1:4" x14ac:dyDescent="0.2">
      <c r="A1144" t="str">
        <f>Réponses_Indicateurs!D1144</f>
        <v>D08S55</v>
      </c>
      <c r="B1144" t="str">
        <f>Réponses_Indicateurs!B1144</f>
        <v>GMB</v>
      </c>
      <c r="C1144" t="str">
        <f>A1144&amp;"|"&amp;B1144</f>
        <v>D08S55|GMB</v>
      </c>
      <c r="D1144">
        <f>IF(COUNTIF($C$2:C1144,C1144)=1,1,0)</f>
        <v>0</v>
      </c>
    </row>
    <row r="1145" spans="1:4" x14ac:dyDescent="0.2">
      <c r="A1145" t="str">
        <f>Réponses_Indicateurs!D1145</f>
        <v>D08S59</v>
      </c>
      <c r="B1145" t="str">
        <f>Réponses_Indicateurs!B1145</f>
        <v>GMB</v>
      </c>
      <c r="C1145" t="str">
        <f>A1145&amp;"|"&amp;B1145</f>
        <v>D08S59|GMB</v>
      </c>
      <c r="D1145">
        <f>IF(COUNTIF($C$2:C1145,C1145)=1,1,0)</f>
        <v>0</v>
      </c>
    </row>
    <row r="1146" spans="1:4" x14ac:dyDescent="0.2">
      <c r="A1146" t="str">
        <f>Réponses_Indicateurs!D1146</f>
        <v>D08S58</v>
      </c>
      <c r="B1146" t="str">
        <f>Réponses_Indicateurs!B1146</f>
        <v>GMB</v>
      </c>
      <c r="C1146" t="str">
        <f>A1146&amp;"|"&amp;B1146</f>
        <v>D08S58|GMB</v>
      </c>
      <c r="D1146">
        <f>IF(COUNTIF($C$2:C1146,C1146)=1,1,0)</f>
        <v>0</v>
      </c>
    </row>
    <row r="1147" spans="1:4" x14ac:dyDescent="0.2">
      <c r="A1147" t="str">
        <f>Réponses_Indicateurs!D1147</f>
        <v>D05S41</v>
      </c>
      <c r="B1147" t="str">
        <f>Réponses_Indicateurs!B1147</f>
        <v>GMB</v>
      </c>
      <c r="C1147" t="str">
        <f>A1147&amp;"|"&amp;B1147</f>
        <v>D05S41|GMB</v>
      </c>
      <c r="D1147">
        <f>IF(COUNTIF($C$2:C1147,C1147)=1,1,0)</f>
        <v>0</v>
      </c>
    </row>
    <row r="1148" spans="1:4" x14ac:dyDescent="0.2">
      <c r="A1148" t="str">
        <f>Réponses_Indicateurs!D1148</f>
        <v>D05S40</v>
      </c>
      <c r="B1148" t="str">
        <f>Réponses_Indicateurs!B1148</f>
        <v>GMB</v>
      </c>
      <c r="C1148" t="str">
        <f>A1148&amp;"|"&amp;B1148</f>
        <v>D05S40|GMB</v>
      </c>
      <c r="D1148">
        <f>IF(COUNTIF($C$2:C1148,C1148)=1,1,0)</f>
        <v>0</v>
      </c>
    </row>
    <row r="1149" spans="1:4" x14ac:dyDescent="0.2">
      <c r="A1149" t="str">
        <f>Réponses_Indicateurs!D1149</f>
        <v>D07S52</v>
      </c>
      <c r="B1149" t="str">
        <f>Réponses_Indicateurs!B1149</f>
        <v>GMB</v>
      </c>
      <c r="C1149" t="str">
        <f>A1149&amp;"|"&amp;B1149</f>
        <v>D07S52|GMB</v>
      </c>
      <c r="D1149">
        <f>IF(COUNTIF($C$2:C1149,C1149)=1,1,0)</f>
        <v>0</v>
      </c>
    </row>
    <row r="1150" spans="1:4" x14ac:dyDescent="0.2">
      <c r="A1150" t="str">
        <f>Réponses_Indicateurs!D1150</f>
        <v>D07S53</v>
      </c>
      <c r="B1150" t="str">
        <f>Réponses_Indicateurs!B1150</f>
        <v>GMB</v>
      </c>
      <c r="C1150" t="str">
        <f>A1150&amp;"|"&amp;B1150</f>
        <v>D07S53|GMB</v>
      </c>
      <c r="D1150">
        <f>IF(COUNTIF($C$2:C1150,C1150)=1,1,0)</f>
        <v>1</v>
      </c>
    </row>
    <row r="1151" spans="1:4" x14ac:dyDescent="0.2">
      <c r="A1151" t="str">
        <f>Réponses_Indicateurs!D1151</f>
        <v>D03S22</v>
      </c>
      <c r="B1151" t="str">
        <f>Réponses_Indicateurs!B1151</f>
        <v>ETH</v>
      </c>
      <c r="C1151" t="str">
        <f>A1151&amp;"|"&amp;B1151</f>
        <v>D03S22|ETH</v>
      </c>
      <c r="D1151">
        <f>IF(COUNTIF($C$2:C1151,C1151)=1,1,0)</f>
        <v>1</v>
      </c>
    </row>
    <row r="1152" spans="1:4" x14ac:dyDescent="0.2">
      <c r="A1152" t="str">
        <f>Réponses_Indicateurs!D1152</f>
        <v>D03S20</v>
      </c>
      <c r="B1152" t="str">
        <f>Réponses_Indicateurs!B1152</f>
        <v>ETH</v>
      </c>
      <c r="C1152" t="str">
        <f>A1152&amp;"|"&amp;B1152</f>
        <v>D03S20|ETH</v>
      </c>
      <c r="D1152">
        <f>IF(COUNTIF($C$2:C1152,C1152)=1,1,0)</f>
        <v>1</v>
      </c>
    </row>
    <row r="1153" spans="1:4" x14ac:dyDescent="0.2">
      <c r="A1153" t="str">
        <f>Réponses_Indicateurs!D1153</f>
        <v>D12S77</v>
      </c>
      <c r="B1153" t="str">
        <f>Réponses_Indicateurs!B1153</f>
        <v>ETH</v>
      </c>
      <c r="C1153" t="str">
        <f>A1153&amp;"|"&amp;B1153</f>
        <v>D12S77|ETH</v>
      </c>
      <c r="D1153">
        <f>IF(COUNTIF($C$2:C1153,C1153)=1,1,0)</f>
        <v>0</v>
      </c>
    </row>
    <row r="1154" spans="1:4" x14ac:dyDescent="0.2">
      <c r="A1154" t="str">
        <f>Réponses_Indicateurs!D1154</f>
        <v>D12S79</v>
      </c>
      <c r="B1154" t="str">
        <f>Réponses_Indicateurs!B1154</f>
        <v>ETH</v>
      </c>
      <c r="C1154" t="str">
        <f>A1154&amp;"|"&amp;B1154</f>
        <v>D12S79|ETH</v>
      </c>
      <c r="D1154">
        <f>IF(COUNTIF($C$2:C1154,C1154)=1,1,0)</f>
        <v>0</v>
      </c>
    </row>
    <row r="1155" spans="1:4" x14ac:dyDescent="0.2">
      <c r="A1155" t="str">
        <f>Réponses_Indicateurs!D1155</f>
        <v>D11S75</v>
      </c>
      <c r="B1155" t="str">
        <f>Réponses_Indicateurs!B1155</f>
        <v>ETH</v>
      </c>
      <c r="C1155" t="str">
        <f>A1155&amp;"|"&amp;B1155</f>
        <v>D11S75|ETH</v>
      </c>
      <c r="D1155">
        <f>IF(COUNTIF($C$2:C1155,C1155)=1,1,0)</f>
        <v>1</v>
      </c>
    </row>
    <row r="1156" spans="1:4" x14ac:dyDescent="0.2">
      <c r="A1156" t="str">
        <f>Réponses_Indicateurs!D1156</f>
        <v>D01S10</v>
      </c>
      <c r="B1156" t="str">
        <f>Réponses_Indicateurs!B1156</f>
        <v>ETH</v>
      </c>
      <c r="C1156" t="str">
        <f>A1156&amp;"|"&amp;B1156</f>
        <v>D01S10|ETH</v>
      </c>
      <c r="D1156">
        <f>IF(COUNTIF($C$2:C1156,C1156)=1,1,0)</f>
        <v>1</v>
      </c>
    </row>
    <row r="1157" spans="1:4" x14ac:dyDescent="0.2">
      <c r="A1157" t="str">
        <f>Réponses_Indicateurs!D1157</f>
        <v>D04S29</v>
      </c>
      <c r="B1157" t="str">
        <f>Réponses_Indicateurs!B1157</f>
        <v>ETH</v>
      </c>
      <c r="C1157" t="str">
        <f>A1157&amp;"|"&amp;B1157</f>
        <v>D04S29|ETH</v>
      </c>
      <c r="D1157">
        <f>IF(COUNTIF($C$2:C1157,C1157)=1,1,0)</f>
        <v>1</v>
      </c>
    </row>
    <row r="1158" spans="1:4" x14ac:dyDescent="0.2">
      <c r="A1158" t="str">
        <f>Réponses_Indicateurs!D1158</f>
        <v>D04S34</v>
      </c>
      <c r="B1158" t="str">
        <f>Réponses_Indicateurs!B1158</f>
        <v>ETH</v>
      </c>
      <c r="C1158" t="str">
        <f>A1158&amp;"|"&amp;B1158</f>
        <v>D04S34|ETH</v>
      </c>
      <c r="D1158">
        <f>IF(COUNTIF($C$2:C1158,C1158)=1,1,0)</f>
        <v>1</v>
      </c>
    </row>
    <row r="1159" spans="1:4" x14ac:dyDescent="0.2">
      <c r="A1159" t="str">
        <f>Réponses_Indicateurs!D1159</f>
        <v>D04S28</v>
      </c>
      <c r="B1159" t="str">
        <f>Réponses_Indicateurs!B1159</f>
        <v>ETH</v>
      </c>
      <c r="C1159" t="str">
        <f>A1159&amp;"|"&amp;B1159</f>
        <v>D04S28|ETH</v>
      </c>
      <c r="D1159">
        <f>IF(COUNTIF($C$2:C1159,C1159)=1,1,0)</f>
        <v>1</v>
      </c>
    </row>
    <row r="1160" spans="1:4" x14ac:dyDescent="0.2">
      <c r="A1160" t="str">
        <f>Réponses_Indicateurs!D1160</f>
        <v>D03S23</v>
      </c>
      <c r="B1160" t="str">
        <f>Réponses_Indicateurs!B1160</f>
        <v>DZA</v>
      </c>
      <c r="C1160" t="str">
        <f>A1160&amp;"|"&amp;B1160</f>
        <v>D03S23|DZA</v>
      </c>
      <c r="D1160">
        <f>IF(COUNTIF($C$2:C1160,C1160)=1,1,0)</f>
        <v>1</v>
      </c>
    </row>
    <row r="1161" spans="1:4" x14ac:dyDescent="0.2">
      <c r="A1161" t="str">
        <f>Réponses_Indicateurs!D1161</f>
        <v>D03S24</v>
      </c>
      <c r="B1161" t="str">
        <f>Réponses_Indicateurs!B1161</f>
        <v>DZA</v>
      </c>
      <c r="C1161" t="str">
        <f>A1161&amp;"|"&amp;B1161</f>
        <v>D03S24|DZA</v>
      </c>
      <c r="D1161">
        <f>IF(COUNTIF($C$2:C1161,C1161)=1,1,0)</f>
        <v>1</v>
      </c>
    </row>
    <row r="1162" spans="1:4" x14ac:dyDescent="0.2">
      <c r="A1162" t="str">
        <f>Réponses_Indicateurs!D1162</f>
        <v>D05S35</v>
      </c>
      <c r="B1162" t="str">
        <f>Réponses_Indicateurs!B1162</f>
        <v>DZA</v>
      </c>
      <c r="C1162" t="str">
        <f>A1162&amp;"|"&amp;B1162</f>
        <v>D05S35|DZA</v>
      </c>
      <c r="D1162">
        <f>IF(COUNTIF($C$2:C1162,C1162)=1,1,0)</f>
        <v>0</v>
      </c>
    </row>
    <row r="1163" spans="1:4" x14ac:dyDescent="0.2">
      <c r="A1163" t="str">
        <f>Réponses_Indicateurs!D1163</f>
        <v>D05S41</v>
      </c>
      <c r="B1163" t="str">
        <f>Réponses_Indicateurs!B1163</f>
        <v>DZA</v>
      </c>
      <c r="C1163" t="str">
        <f>A1163&amp;"|"&amp;B1163</f>
        <v>D05S41|DZA</v>
      </c>
      <c r="D1163">
        <f>IF(COUNTIF($C$2:C1163,C1163)=1,1,0)</f>
        <v>0</v>
      </c>
    </row>
    <row r="1164" spans="1:4" x14ac:dyDescent="0.2">
      <c r="A1164" t="str">
        <f>Réponses_Indicateurs!D1164</f>
        <v>D07S50</v>
      </c>
      <c r="B1164" t="str">
        <f>Réponses_Indicateurs!B1164</f>
        <v>DZA</v>
      </c>
      <c r="C1164" t="str">
        <f>A1164&amp;"|"&amp;B1164</f>
        <v>D07S50|DZA</v>
      </c>
      <c r="D1164">
        <f>IF(COUNTIF($C$2:C1164,C1164)=1,1,0)</f>
        <v>1</v>
      </c>
    </row>
    <row r="1165" spans="1:4" x14ac:dyDescent="0.2">
      <c r="A1165" t="str">
        <f>Réponses_Indicateurs!D1165</f>
        <v>D07S51</v>
      </c>
      <c r="B1165" t="str">
        <f>Réponses_Indicateurs!B1165</f>
        <v>DZA</v>
      </c>
      <c r="C1165" t="str">
        <f>A1165&amp;"|"&amp;B1165</f>
        <v>D07S51|DZA</v>
      </c>
      <c r="D1165">
        <f>IF(COUNTIF($C$2:C1165,C1165)=1,1,0)</f>
        <v>1</v>
      </c>
    </row>
    <row r="1166" spans="1:4" x14ac:dyDescent="0.2">
      <c r="A1166" t="str">
        <f>Réponses_Indicateurs!D1166</f>
        <v>D10S68</v>
      </c>
      <c r="B1166" t="str">
        <f>Réponses_Indicateurs!B1166</f>
        <v>DZA</v>
      </c>
      <c r="C1166" t="str">
        <f>A1166&amp;"|"&amp;B1166</f>
        <v>D10S68|DZA</v>
      </c>
      <c r="D1166">
        <f>IF(COUNTIF($C$2:C1166,C1166)=1,1,0)</f>
        <v>1</v>
      </c>
    </row>
    <row r="1167" spans="1:4" x14ac:dyDescent="0.2">
      <c r="A1167" t="str">
        <f>Réponses_Indicateurs!D1167</f>
        <v>D10S66</v>
      </c>
      <c r="B1167" t="str">
        <f>Réponses_Indicateurs!B1167</f>
        <v>DZA</v>
      </c>
      <c r="C1167" t="str">
        <f>A1167&amp;"|"&amp;B1167</f>
        <v>D10S66|DZA</v>
      </c>
      <c r="D1167">
        <f>IF(COUNTIF($C$2:C1167,C1167)=1,1,0)</f>
        <v>0</v>
      </c>
    </row>
    <row r="1168" spans="1:4" x14ac:dyDescent="0.2">
      <c r="A1168" t="str">
        <f>Réponses_Indicateurs!D1168</f>
        <v>D11S71</v>
      </c>
      <c r="B1168" t="str">
        <f>Réponses_Indicateurs!B1168</f>
        <v>DZA</v>
      </c>
      <c r="C1168" t="str">
        <f>A1168&amp;"|"&amp;B1168</f>
        <v>D11S71|DZA</v>
      </c>
      <c r="D1168">
        <f>IF(COUNTIF($C$2:C1168,C1168)=1,1,0)</f>
        <v>0</v>
      </c>
    </row>
    <row r="1169" spans="1:4" x14ac:dyDescent="0.2">
      <c r="A1169" t="str">
        <f>Réponses_Indicateurs!D1169</f>
        <v>D11S73</v>
      </c>
      <c r="B1169" t="str">
        <f>Réponses_Indicateurs!B1169</f>
        <v>DZA</v>
      </c>
      <c r="C1169" t="str">
        <f>A1169&amp;"|"&amp;B1169</f>
        <v>D11S73|DZA</v>
      </c>
      <c r="D1169">
        <f>IF(COUNTIF($C$2:C1169,C1169)=1,1,0)</f>
        <v>1</v>
      </c>
    </row>
    <row r="1170" spans="1:4" x14ac:dyDescent="0.2">
      <c r="A1170" t="str">
        <f>Réponses_Indicateurs!D1170</f>
        <v>D04S30</v>
      </c>
      <c r="B1170" t="str">
        <f>Réponses_Indicateurs!B1170</f>
        <v>TGO</v>
      </c>
      <c r="C1170" t="str">
        <f>A1170&amp;"|"&amp;B1170</f>
        <v>D04S30|TGO</v>
      </c>
      <c r="D1170">
        <f>IF(COUNTIF($C$2:C1170,C1170)=1,1,0)</f>
        <v>0</v>
      </c>
    </row>
    <row r="1171" spans="1:4" x14ac:dyDescent="0.2">
      <c r="A1171" t="str">
        <f>Réponses_Indicateurs!D1171</f>
        <v>D04S27</v>
      </c>
      <c r="B1171" t="str">
        <f>Réponses_Indicateurs!B1171</f>
        <v>TGO</v>
      </c>
      <c r="C1171" t="str">
        <f>A1171&amp;"|"&amp;B1171</f>
        <v>D04S27|TGO</v>
      </c>
      <c r="D1171">
        <f>IF(COUNTIF($C$2:C1171,C1171)=1,1,0)</f>
        <v>0</v>
      </c>
    </row>
    <row r="1172" spans="1:4" x14ac:dyDescent="0.2">
      <c r="A1172" t="str">
        <f>Réponses_Indicateurs!D1172</f>
        <v>D04S32</v>
      </c>
      <c r="B1172" t="str">
        <f>Réponses_Indicateurs!B1172</f>
        <v>TGO</v>
      </c>
      <c r="C1172" t="str">
        <f>A1172&amp;"|"&amp;B1172</f>
        <v>D04S32|TGO</v>
      </c>
      <c r="D1172">
        <f>IF(COUNTIF($C$2:C1172,C1172)=1,1,0)</f>
        <v>1</v>
      </c>
    </row>
    <row r="1173" spans="1:4" x14ac:dyDescent="0.2">
      <c r="A1173" t="str">
        <f>Réponses_Indicateurs!D1173</f>
        <v>D09S65</v>
      </c>
      <c r="B1173" t="str">
        <f>Réponses_Indicateurs!B1173</f>
        <v>TGO</v>
      </c>
      <c r="C1173" t="str">
        <f>A1173&amp;"|"&amp;B1173</f>
        <v>D09S65|TGO</v>
      </c>
      <c r="D1173">
        <f>IF(COUNTIF($C$2:C1173,C1173)=1,1,0)</f>
        <v>0</v>
      </c>
    </row>
    <row r="1174" spans="1:4" x14ac:dyDescent="0.2">
      <c r="A1174" t="str">
        <f>Réponses_Indicateurs!D1174</f>
        <v>D09S64</v>
      </c>
      <c r="B1174" t="str">
        <f>Réponses_Indicateurs!B1174</f>
        <v>TGO</v>
      </c>
      <c r="C1174" t="str">
        <f>A1174&amp;"|"&amp;B1174</f>
        <v>D09S64|TGO</v>
      </c>
      <c r="D1174">
        <f>IF(COUNTIF($C$2:C1174,C1174)=1,1,0)</f>
        <v>0</v>
      </c>
    </row>
    <row r="1175" spans="1:4" x14ac:dyDescent="0.2">
      <c r="A1175" t="str">
        <f>Réponses_Indicateurs!D1175</f>
        <v>D09S63</v>
      </c>
      <c r="B1175" t="str">
        <f>Réponses_Indicateurs!B1175</f>
        <v>TGO</v>
      </c>
      <c r="C1175" t="str">
        <f>A1175&amp;"|"&amp;B1175</f>
        <v>D09S63|TGO</v>
      </c>
      <c r="D1175">
        <f>IF(COUNTIF($C$2:C1175,C1175)=1,1,0)</f>
        <v>0</v>
      </c>
    </row>
    <row r="1176" spans="1:4" x14ac:dyDescent="0.2">
      <c r="A1176" t="str">
        <f>Réponses_Indicateurs!D1176</f>
        <v>D03S21</v>
      </c>
      <c r="B1176" t="str">
        <f>Réponses_Indicateurs!B1176</f>
        <v>TGO</v>
      </c>
      <c r="C1176" t="str">
        <f>A1176&amp;"|"&amp;B1176</f>
        <v>D03S21|TGO</v>
      </c>
      <c r="D1176">
        <f>IF(COUNTIF($C$2:C1176,C1176)=1,1,0)</f>
        <v>1</v>
      </c>
    </row>
    <row r="1177" spans="1:4" x14ac:dyDescent="0.2">
      <c r="A1177" t="str">
        <f>Réponses_Indicateurs!D1177</f>
        <v>D03S24</v>
      </c>
      <c r="B1177" t="str">
        <f>Réponses_Indicateurs!B1177</f>
        <v>TGO</v>
      </c>
      <c r="C1177" t="str">
        <f>A1177&amp;"|"&amp;B1177</f>
        <v>D03S24|TGO</v>
      </c>
      <c r="D1177">
        <f>IF(COUNTIF($C$2:C1177,C1177)=1,1,0)</f>
        <v>0</v>
      </c>
    </row>
    <row r="1178" spans="1:4" x14ac:dyDescent="0.2">
      <c r="A1178" t="str">
        <f>Réponses_Indicateurs!D1178</f>
        <v>D11S75</v>
      </c>
      <c r="B1178" t="str">
        <f>Réponses_Indicateurs!B1178</f>
        <v>TGO</v>
      </c>
      <c r="C1178" t="str">
        <f>A1178&amp;"|"&amp;B1178</f>
        <v>D11S75|TGO</v>
      </c>
      <c r="D1178">
        <f>IF(COUNTIF($C$2:C1178,C1178)=1,1,0)</f>
        <v>0</v>
      </c>
    </row>
    <row r="1179" spans="1:4" x14ac:dyDescent="0.2">
      <c r="A1179" t="str">
        <f>Réponses_Indicateurs!D1179</f>
        <v>D01S01</v>
      </c>
      <c r="B1179" t="str">
        <f>Réponses_Indicateurs!B1179</f>
        <v>TGO</v>
      </c>
      <c r="C1179" t="str">
        <f>A1179&amp;"|"&amp;B1179</f>
        <v>D01S01|TGO</v>
      </c>
      <c r="D1179">
        <f>IF(COUNTIF($C$2:C1179,C1179)=1,1,0)</f>
        <v>1</v>
      </c>
    </row>
    <row r="1180" spans="1:4" x14ac:dyDescent="0.2">
      <c r="A1180" t="str">
        <f>Réponses_Indicateurs!D1180</f>
        <v>D01S06</v>
      </c>
      <c r="B1180" t="str">
        <f>Réponses_Indicateurs!B1180</f>
        <v>TGO</v>
      </c>
      <c r="C1180" t="str">
        <f>A1180&amp;"|"&amp;B1180</f>
        <v>D01S06|TGO</v>
      </c>
      <c r="D1180">
        <f>IF(COUNTIF($C$2:C1180,C1180)=1,1,0)</f>
        <v>1</v>
      </c>
    </row>
    <row r="1181" spans="1:4" x14ac:dyDescent="0.2">
      <c r="A1181" t="str">
        <f>Réponses_Indicateurs!D1181</f>
        <v>D12S79</v>
      </c>
      <c r="B1181" t="str">
        <f>Réponses_Indicateurs!B1181</f>
        <v>CMR</v>
      </c>
      <c r="C1181" t="str">
        <f>A1181&amp;"|"&amp;B1181</f>
        <v>D12S79|CMR</v>
      </c>
      <c r="D1181">
        <f>IF(COUNTIF($C$2:C1181,C1181)=1,1,0)</f>
        <v>1</v>
      </c>
    </row>
    <row r="1182" spans="1:4" x14ac:dyDescent="0.2">
      <c r="A1182" t="str">
        <f>Réponses_Indicateurs!D1182</f>
        <v>D12S78</v>
      </c>
      <c r="B1182" t="str">
        <f>Réponses_Indicateurs!B1182</f>
        <v>CMR</v>
      </c>
      <c r="C1182" t="str">
        <f>A1182&amp;"|"&amp;B1182</f>
        <v>D12S78|CMR</v>
      </c>
      <c r="D1182">
        <f>IF(COUNTIF($C$2:C1182,C1182)=1,1,0)</f>
        <v>1</v>
      </c>
    </row>
    <row r="1183" spans="1:4" x14ac:dyDescent="0.2">
      <c r="A1183" t="str">
        <f>Réponses_Indicateurs!D1183</f>
        <v>D06S46</v>
      </c>
      <c r="B1183" t="str">
        <f>Réponses_Indicateurs!B1183</f>
        <v>CMR</v>
      </c>
      <c r="C1183" t="str">
        <f>A1183&amp;"|"&amp;B1183</f>
        <v>D06S46|CMR</v>
      </c>
      <c r="D1183">
        <f>IF(COUNTIF($C$2:C1183,C1183)=1,1,0)</f>
        <v>1</v>
      </c>
    </row>
    <row r="1184" spans="1:4" x14ac:dyDescent="0.2">
      <c r="A1184" t="str">
        <f>Réponses_Indicateurs!D1184</f>
        <v>D07S50</v>
      </c>
      <c r="B1184" t="str">
        <f>Réponses_Indicateurs!B1184</f>
        <v>CMR</v>
      </c>
      <c r="C1184" t="str">
        <f>A1184&amp;"|"&amp;B1184</f>
        <v>D07S50|CMR</v>
      </c>
      <c r="D1184">
        <f>IF(COUNTIF($C$2:C1184,C1184)=1,1,0)</f>
        <v>1</v>
      </c>
    </row>
    <row r="1185" spans="1:4" x14ac:dyDescent="0.2">
      <c r="A1185" t="str">
        <f>Réponses_Indicateurs!D1185</f>
        <v>D07S54</v>
      </c>
      <c r="B1185" t="str">
        <f>Réponses_Indicateurs!B1185</f>
        <v>CMR</v>
      </c>
      <c r="C1185" t="str">
        <f>A1185&amp;"|"&amp;B1185</f>
        <v>D07S54|CMR</v>
      </c>
      <c r="D1185">
        <f>IF(COUNTIF($C$2:C1185,C1185)=1,1,0)</f>
        <v>0</v>
      </c>
    </row>
    <row r="1186" spans="1:4" x14ac:dyDescent="0.2">
      <c r="A1186" t="str">
        <f>Réponses_Indicateurs!D1186</f>
        <v>D11S71</v>
      </c>
      <c r="B1186" t="str">
        <f>Réponses_Indicateurs!B1186</f>
        <v>CMR</v>
      </c>
      <c r="C1186" t="str">
        <f>A1186&amp;"|"&amp;B1186</f>
        <v>D11S71|CMR</v>
      </c>
      <c r="D1186">
        <f>IF(COUNTIF($C$2:C1186,C1186)=1,1,0)</f>
        <v>0</v>
      </c>
    </row>
    <row r="1187" spans="1:4" x14ac:dyDescent="0.2">
      <c r="A1187" t="str">
        <f>Réponses_Indicateurs!D1187</f>
        <v>D11S74</v>
      </c>
      <c r="B1187" t="str">
        <f>Réponses_Indicateurs!B1187</f>
        <v>CMR</v>
      </c>
      <c r="C1187" t="str">
        <f>A1187&amp;"|"&amp;B1187</f>
        <v>D11S74|CMR</v>
      </c>
      <c r="D1187">
        <f>IF(COUNTIF($C$2:C1187,C1187)=1,1,0)</f>
        <v>1</v>
      </c>
    </row>
    <row r="1188" spans="1:4" x14ac:dyDescent="0.2">
      <c r="A1188" t="str">
        <f>Réponses_Indicateurs!D1188</f>
        <v>D09S63</v>
      </c>
      <c r="B1188" t="str">
        <f>Réponses_Indicateurs!B1188</f>
        <v>CMR</v>
      </c>
      <c r="C1188" t="str">
        <f>A1188&amp;"|"&amp;B1188</f>
        <v>D09S63|CMR</v>
      </c>
      <c r="D1188">
        <f>IF(COUNTIF($C$2:C1188,C1188)=1,1,0)</f>
        <v>0</v>
      </c>
    </row>
    <row r="1189" spans="1:4" x14ac:dyDescent="0.2">
      <c r="A1189" t="str">
        <f>Réponses_Indicateurs!D1189</f>
        <v>D09S64</v>
      </c>
      <c r="B1189" t="str">
        <f>Réponses_Indicateurs!B1189</f>
        <v>CMR</v>
      </c>
      <c r="C1189" t="str">
        <f>A1189&amp;"|"&amp;B1189</f>
        <v>D09S64|CMR</v>
      </c>
      <c r="D1189">
        <f>IF(COUNTIF($C$2:C1189,C1189)=1,1,0)</f>
        <v>0</v>
      </c>
    </row>
    <row r="1190" spans="1:4" x14ac:dyDescent="0.2">
      <c r="A1190" t="str">
        <f>Réponses_Indicateurs!D1190</f>
        <v>D02S15</v>
      </c>
      <c r="B1190" t="str">
        <f>Réponses_Indicateurs!B1190</f>
        <v>TUN</v>
      </c>
      <c r="C1190" t="str">
        <f>A1190&amp;"|"&amp;B1190</f>
        <v>D02S15|TUN</v>
      </c>
      <c r="D1190">
        <f>IF(COUNTIF($C$2:C1190,C1190)=1,1,0)</f>
        <v>1</v>
      </c>
    </row>
    <row r="1191" spans="1:4" x14ac:dyDescent="0.2">
      <c r="A1191" t="str">
        <f>Réponses_Indicateurs!D1191</f>
        <v>D02S16</v>
      </c>
      <c r="B1191" t="str">
        <f>Réponses_Indicateurs!B1191</f>
        <v>TUN</v>
      </c>
      <c r="C1191" t="str">
        <f>A1191&amp;"|"&amp;B1191</f>
        <v>D02S16|TUN</v>
      </c>
      <c r="D1191">
        <f>IF(COUNTIF($C$2:C1191,C1191)=1,1,0)</f>
        <v>0</v>
      </c>
    </row>
    <row r="1192" spans="1:4" x14ac:dyDescent="0.2">
      <c r="A1192" t="str">
        <f>Réponses_Indicateurs!D1192</f>
        <v>D07S54</v>
      </c>
      <c r="B1192" t="str">
        <f>Réponses_Indicateurs!B1192</f>
        <v>TUN</v>
      </c>
      <c r="C1192" t="str">
        <f>A1192&amp;"|"&amp;B1192</f>
        <v>D07S54|TUN</v>
      </c>
      <c r="D1192">
        <f>IF(COUNTIF($C$2:C1192,C1192)=1,1,0)</f>
        <v>0</v>
      </c>
    </row>
    <row r="1193" spans="1:4" x14ac:dyDescent="0.2">
      <c r="A1193" t="str">
        <f>Réponses_Indicateurs!D1193</f>
        <v>D06S44</v>
      </c>
      <c r="B1193" t="str">
        <f>Réponses_Indicateurs!B1193</f>
        <v>TUN</v>
      </c>
      <c r="C1193" t="str">
        <f>A1193&amp;"|"&amp;B1193</f>
        <v>D06S44|TUN</v>
      </c>
      <c r="D1193">
        <f>IF(COUNTIF($C$2:C1193,C1193)=1,1,0)</f>
        <v>1</v>
      </c>
    </row>
    <row r="1194" spans="1:4" x14ac:dyDescent="0.2">
      <c r="A1194" t="str">
        <f>Réponses_Indicateurs!D1194</f>
        <v>D08S57</v>
      </c>
      <c r="B1194" t="str">
        <f>Réponses_Indicateurs!B1194</f>
        <v>TUN</v>
      </c>
      <c r="C1194" t="str">
        <f>A1194&amp;"|"&amp;B1194</f>
        <v>D08S57|TUN</v>
      </c>
      <c r="D1194">
        <f>IF(COUNTIF($C$2:C1194,C1194)=1,1,0)</f>
        <v>0</v>
      </c>
    </row>
    <row r="1195" spans="1:4" x14ac:dyDescent="0.2">
      <c r="A1195" t="str">
        <f>Réponses_Indicateurs!D1195</f>
        <v>D08S55</v>
      </c>
      <c r="B1195" t="str">
        <f>Réponses_Indicateurs!B1195</f>
        <v>TUN</v>
      </c>
      <c r="C1195" t="str">
        <f>A1195&amp;"|"&amp;B1195</f>
        <v>D08S55|TUN</v>
      </c>
      <c r="D1195">
        <f>IF(COUNTIF($C$2:C1195,C1195)=1,1,0)</f>
        <v>0</v>
      </c>
    </row>
    <row r="1196" spans="1:4" x14ac:dyDescent="0.2">
      <c r="A1196" t="str">
        <f>Réponses_Indicateurs!D1196</f>
        <v>D10S69</v>
      </c>
      <c r="B1196" t="str">
        <f>Réponses_Indicateurs!B1196</f>
        <v>TUN</v>
      </c>
      <c r="C1196" t="str">
        <f>A1196&amp;"|"&amp;B1196</f>
        <v>D10S69|TUN</v>
      </c>
      <c r="D1196">
        <f>IF(COUNTIF($C$2:C1196,C1196)=1,1,0)</f>
        <v>1</v>
      </c>
    </row>
    <row r="1197" spans="1:4" x14ac:dyDescent="0.2">
      <c r="A1197" t="str">
        <f>Réponses_Indicateurs!D1197</f>
        <v>D10S66</v>
      </c>
      <c r="B1197" t="str">
        <f>Réponses_Indicateurs!B1197</f>
        <v>TUN</v>
      </c>
      <c r="C1197" t="str">
        <f>A1197&amp;"|"&amp;B1197</f>
        <v>D10S66|TUN</v>
      </c>
      <c r="D1197">
        <f>IF(COUNTIF($C$2:C1197,C1197)=1,1,0)</f>
        <v>0</v>
      </c>
    </row>
    <row r="1198" spans="1:4" x14ac:dyDescent="0.2">
      <c r="A1198" t="str">
        <f>Réponses_Indicateurs!D1198</f>
        <v>D07S51</v>
      </c>
      <c r="B1198" t="str">
        <f>Réponses_Indicateurs!B1198</f>
        <v>DZA</v>
      </c>
      <c r="C1198" t="str">
        <f>A1198&amp;"|"&amp;B1198</f>
        <v>D07S51|DZA</v>
      </c>
      <c r="D1198">
        <f>IF(COUNTIF($C$2:C1198,C1198)=1,1,0)</f>
        <v>0</v>
      </c>
    </row>
    <row r="1199" spans="1:4" x14ac:dyDescent="0.2">
      <c r="A1199" t="str">
        <f>Réponses_Indicateurs!D1199</f>
        <v>D04S29</v>
      </c>
      <c r="B1199" t="str">
        <f>Réponses_Indicateurs!B1199</f>
        <v>DZA</v>
      </c>
      <c r="C1199" t="str">
        <f>A1199&amp;"|"&amp;B1199</f>
        <v>D04S29|DZA</v>
      </c>
      <c r="D1199">
        <f>IF(COUNTIF($C$2:C1199,C1199)=1,1,0)</f>
        <v>1</v>
      </c>
    </row>
    <row r="1200" spans="1:4" x14ac:dyDescent="0.2">
      <c r="A1200" t="str">
        <f>Réponses_Indicateurs!D1200</f>
        <v>D06S48</v>
      </c>
      <c r="B1200" t="str">
        <f>Réponses_Indicateurs!B1200</f>
        <v>DZA</v>
      </c>
      <c r="C1200" t="str">
        <f>A1200&amp;"|"&amp;B1200</f>
        <v>D06S48|DZA</v>
      </c>
      <c r="D1200">
        <f>IF(COUNTIF($C$2:C1200,C1200)=1,1,0)</f>
        <v>1</v>
      </c>
    </row>
    <row r="1201" spans="1:4" x14ac:dyDescent="0.2">
      <c r="A1201" t="str">
        <f>Réponses_Indicateurs!D1201</f>
        <v>D06S43</v>
      </c>
      <c r="B1201" t="str">
        <f>Réponses_Indicateurs!B1201</f>
        <v>DZA</v>
      </c>
      <c r="C1201" t="str">
        <f>A1201&amp;"|"&amp;B1201</f>
        <v>D06S43|DZA</v>
      </c>
      <c r="D1201">
        <f>IF(COUNTIF($C$2:C1201,C1201)=1,1,0)</f>
        <v>0</v>
      </c>
    </row>
    <row r="1202" spans="1:4" x14ac:dyDescent="0.2">
      <c r="A1202" t="str">
        <f>Réponses_Indicateurs!D1202</f>
        <v>D05S37</v>
      </c>
      <c r="B1202" t="str">
        <f>Réponses_Indicateurs!B1202</f>
        <v>DZA</v>
      </c>
      <c r="C1202" t="str">
        <f>A1202&amp;"|"&amp;B1202</f>
        <v>D05S37|DZA</v>
      </c>
      <c r="D1202">
        <f>IF(COUNTIF($C$2:C1202,C1202)=1,1,0)</f>
        <v>0</v>
      </c>
    </row>
    <row r="1203" spans="1:4" x14ac:dyDescent="0.2">
      <c r="A1203" t="str">
        <f>Réponses_Indicateurs!D1203</f>
        <v>D05S41</v>
      </c>
      <c r="B1203" t="str">
        <f>Réponses_Indicateurs!B1203</f>
        <v>DZA</v>
      </c>
      <c r="C1203" t="str">
        <f>A1203&amp;"|"&amp;B1203</f>
        <v>D05S41|DZA</v>
      </c>
      <c r="D1203">
        <f>IF(COUNTIF($C$2:C1203,C1203)=1,1,0)</f>
        <v>0</v>
      </c>
    </row>
    <row r="1204" spans="1:4" x14ac:dyDescent="0.2">
      <c r="A1204" t="str">
        <f>Réponses_Indicateurs!D1204</f>
        <v>D03S22</v>
      </c>
      <c r="B1204" t="str">
        <f>Réponses_Indicateurs!B1204</f>
        <v>DZA</v>
      </c>
      <c r="C1204" t="str">
        <f>A1204&amp;"|"&amp;B1204</f>
        <v>D03S22|DZA</v>
      </c>
      <c r="D1204">
        <f>IF(COUNTIF($C$2:C1204,C1204)=1,1,0)</f>
        <v>1</v>
      </c>
    </row>
    <row r="1205" spans="1:4" x14ac:dyDescent="0.2">
      <c r="A1205" t="str">
        <f>Réponses_Indicateurs!D1205</f>
        <v>D03S19</v>
      </c>
      <c r="B1205" t="str">
        <f>Réponses_Indicateurs!B1205</f>
        <v>DZA</v>
      </c>
      <c r="C1205" t="str">
        <f>A1205&amp;"|"&amp;B1205</f>
        <v>D03S19|DZA</v>
      </c>
      <c r="D1205">
        <f>IF(COUNTIF($C$2:C1205,C1205)=1,1,0)</f>
        <v>1</v>
      </c>
    </row>
    <row r="1206" spans="1:4" x14ac:dyDescent="0.2">
      <c r="A1206" t="str">
        <f>Réponses_Indicateurs!D1206</f>
        <v>D11S74</v>
      </c>
      <c r="B1206" t="str">
        <f>Réponses_Indicateurs!B1206</f>
        <v>LBR</v>
      </c>
      <c r="C1206" t="str">
        <f>A1206&amp;"|"&amp;B1206</f>
        <v>D11S74|LBR</v>
      </c>
      <c r="D1206">
        <f>IF(COUNTIF($C$2:C1206,C1206)=1,1,0)</f>
        <v>1</v>
      </c>
    </row>
    <row r="1207" spans="1:4" x14ac:dyDescent="0.2">
      <c r="A1207" t="str">
        <f>Réponses_Indicateurs!D1207</f>
        <v>D11S72</v>
      </c>
      <c r="B1207" t="str">
        <f>Réponses_Indicateurs!B1207</f>
        <v>LBR</v>
      </c>
      <c r="C1207" t="str">
        <f>A1207&amp;"|"&amp;B1207</f>
        <v>D11S72|LBR</v>
      </c>
      <c r="D1207">
        <f>IF(COUNTIF($C$2:C1207,C1207)=1,1,0)</f>
        <v>1</v>
      </c>
    </row>
    <row r="1208" spans="1:4" x14ac:dyDescent="0.2">
      <c r="A1208" t="str">
        <f>Réponses_Indicateurs!D1208</f>
        <v>D11S73</v>
      </c>
      <c r="B1208" t="str">
        <f>Réponses_Indicateurs!B1208</f>
        <v>LBR</v>
      </c>
      <c r="C1208" t="str">
        <f>A1208&amp;"|"&amp;B1208</f>
        <v>D11S73|LBR</v>
      </c>
      <c r="D1208">
        <f>IF(COUNTIF($C$2:C1208,C1208)=1,1,0)</f>
        <v>1</v>
      </c>
    </row>
    <row r="1209" spans="1:4" x14ac:dyDescent="0.2">
      <c r="A1209" t="str">
        <f>Réponses_Indicateurs!D1209</f>
        <v>D06S42</v>
      </c>
      <c r="B1209" t="str">
        <f>Réponses_Indicateurs!B1209</f>
        <v>LBR</v>
      </c>
      <c r="C1209" t="str">
        <f>A1209&amp;"|"&amp;B1209</f>
        <v>D06S42|LBR</v>
      </c>
      <c r="D1209">
        <f>IF(COUNTIF($C$2:C1209,C1209)=1,1,0)</f>
        <v>1</v>
      </c>
    </row>
    <row r="1210" spans="1:4" x14ac:dyDescent="0.2">
      <c r="A1210" t="str">
        <f>Réponses_Indicateurs!D1210</f>
        <v>D01S08</v>
      </c>
      <c r="B1210" t="str">
        <f>Réponses_Indicateurs!B1210</f>
        <v>LBR</v>
      </c>
      <c r="C1210" t="str">
        <f>A1210&amp;"|"&amp;B1210</f>
        <v>D01S08|LBR</v>
      </c>
      <c r="D1210">
        <f>IF(COUNTIF($C$2:C1210,C1210)=1,1,0)</f>
        <v>0</v>
      </c>
    </row>
    <row r="1211" spans="1:4" x14ac:dyDescent="0.2">
      <c r="A1211" t="str">
        <f>Réponses_Indicateurs!D1211</f>
        <v>D01S06</v>
      </c>
      <c r="B1211" t="str">
        <f>Réponses_Indicateurs!B1211</f>
        <v>LBR</v>
      </c>
      <c r="C1211" t="str">
        <f>A1211&amp;"|"&amp;B1211</f>
        <v>D01S06|LBR</v>
      </c>
      <c r="D1211">
        <f>IF(COUNTIF($C$2:C1211,C1211)=1,1,0)</f>
        <v>0</v>
      </c>
    </row>
    <row r="1212" spans="1:4" x14ac:dyDescent="0.2">
      <c r="A1212" t="str">
        <f>Réponses_Indicateurs!D1212</f>
        <v>D01S02</v>
      </c>
      <c r="B1212" t="str">
        <f>Réponses_Indicateurs!B1212</f>
        <v>LBR</v>
      </c>
      <c r="C1212" t="str">
        <f>A1212&amp;"|"&amp;B1212</f>
        <v>D01S02|LBR</v>
      </c>
      <c r="D1212">
        <f>IF(COUNTIF($C$2:C1212,C1212)=1,1,0)</f>
        <v>1</v>
      </c>
    </row>
    <row r="1213" spans="1:4" x14ac:dyDescent="0.2">
      <c r="A1213" t="str">
        <f>Réponses_Indicateurs!D1213</f>
        <v>D03S23</v>
      </c>
      <c r="B1213" t="str">
        <f>Réponses_Indicateurs!B1213</f>
        <v>LBR</v>
      </c>
      <c r="C1213" t="str">
        <f>A1213&amp;"|"&amp;B1213</f>
        <v>D03S23|LBR</v>
      </c>
      <c r="D1213">
        <f>IF(COUNTIF($C$2:C1213,C1213)=1,1,0)</f>
        <v>1</v>
      </c>
    </row>
    <row r="1214" spans="1:4" x14ac:dyDescent="0.2">
      <c r="A1214" t="str">
        <f>Réponses_Indicateurs!D1214</f>
        <v>D12S79</v>
      </c>
      <c r="B1214" t="str">
        <f>Réponses_Indicateurs!B1214</f>
        <v>LBR</v>
      </c>
      <c r="C1214" t="str">
        <f>A1214&amp;"|"&amp;B1214</f>
        <v>D12S79|LBR</v>
      </c>
      <c r="D1214">
        <f>IF(COUNTIF($C$2:C1214,C1214)=1,1,0)</f>
        <v>0</v>
      </c>
    </row>
    <row r="1215" spans="1:4" x14ac:dyDescent="0.2">
      <c r="A1215" t="str">
        <f>Réponses_Indicateurs!D1215</f>
        <v>D12S77</v>
      </c>
      <c r="B1215" t="str">
        <f>Réponses_Indicateurs!B1215</f>
        <v>LBR</v>
      </c>
      <c r="C1215" t="str">
        <f>A1215&amp;"|"&amp;B1215</f>
        <v>D12S77|LBR</v>
      </c>
      <c r="D1215">
        <f>IF(COUNTIF($C$2:C1215,C1215)=1,1,0)</f>
        <v>1</v>
      </c>
    </row>
    <row r="1216" spans="1:4" x14ac:dyDescent="0.2">
      <c r="A1216" t="str">
        <f>Réponses_Indicateurs!D1216</f>
        <v>D10S67</v>
      </c>
      <c r="B1216" t="str">
        <f>Réponses_Indicateurs!B1216</f>
        <v>NER</v>
      </c>
      <c r="C1216" t="str">
        <f>A1216&amp;"|"&amp;B1216</f>
        <v>D10S67|NER</v>
      </c>
      <c r="D1216">
        <f>IF(COUNTIF($C$2:C1216,C1216)=1,1,0)</f>
        <v>0</v>
      </c>
    </row>
    <row r="1217" spans="1:4" x14ac:dyDescent="0.2">
      <c r="A1217" t="str">
        <f>Réponses_Indicateurs!D1217</f>
        <v>D10S69</v>
      </c>
      <c r="B1217" t="str">
        <f>Réponses_Indicateurs!B1217</f>
        <v>NER</v>
      </c>
      <c r="C1217" t="str">
        <f>A1217&amp;"|"&amp;B1217</f>
        <v>D10S69|NER</v>
      </c>
      <c r="D1217">
        <f>IF(COUNTIF($C$2:C1217,C1217)=1,1,0)</f>
        <v>0</v>
      </c>
    </row>
    <row r="1218" spans="1:4" x14ac:dyDescent="0.2">
      <c r="A1218" t="str">
        <f>Réponses_Indicateurs!D1218</f>
        <v>D12S80</v>
      </c>
      <c r="B1218" t="str">
        <f>Réponses_Indicateurs!B1218</f>
        <v>NER</v>
      </c>
      <c r="C1218" t="str">
        <f>A1218&amp;"|"&amp;B1218</f>
        <v>D12S80|NER</v>
      </c>
      <c r="D1218">
        <f>IF(COUNTIF($C$2:C1218,C1218)=1,1,0)</f>
        <v>0</v>
      </c>
    </row>
    <row r="1219" spans="1:4" x14ac:dyDescent="0.2">
      <c r="A1219" t="str">
        <f>Réponses_Indicateurs!D1219</f>
        <v>D07S54</v>
      </c>
      <c r="B1219" t="str">
        <f>Réponses_Indicateurs!B1219</f>
        <v>NER</v>
      </c>
      <c r="C1219" t="str">
        <f>A1219&amp;"|"&amp;B1219</f>
        <v>D07S54|NER</v>
      </c>
      <c r="D1219">
        <f>IF(COUNTIF($C$2:C1219,C1219)=1,1,0)</f>
        <v>0</v>
      </c>
    </row>
    <row r="1220" spans="1:4" x14ac:dyDescent="0.2">
      <c r="A1220" t="str">
        <f>Réponses_Indicateurs!D1220</f>
        <v>D07S52</v>
      </c>
      <c r="B1220" t="str">
        <f>Réponses_Indicateurs!B1220</f>
        <v>NER</v>
      </c>
      <c r="C1220" t="str">
        <f>A1220&amp;"|"&amp;B1220</f>
        <v>D07S52|NER</v>
      </c>
      <c r="D1220">
        <f>IF(COUNTIF($C$2:C1220,C1220)=1,1,0)</f>
        <v>0</v>
      </c>
    </row>
    <row r="1221" spans="1:4" x14ac:dyDescent="0.2">
      <c r="A1221" t="str">
        <f>Réponses_Indicateurs!D1221</f>
        <v>D03S19</v>
      </c>
      <c r="B1221" t="str">
        <f>Réponses_Indicateurs!B1221</f>
        <v>NER</v>
      </c>
      <c r="C1221" t="str">
        <f>A1221&amp;"|"&amp;B1221</f>
        <v>D03S19|NER</v>
      </c>
      <c r="D1221">
        <f>IF(COUNTIF($C$2:C1221,C1221)=1,1,0)</f>
        <v>1</v>
      </c>
    </row>
    <row r="1222" spans="1:4" x14ac:dyDescent="0.2">
      <c r="A1222" t="str">
        <f>Réponses_Indicateurs!D1222</f>
        <v>D03S26</v>
      </c>
      <c r="B1222" t="str">
        <f>Réponses_Indicateurs!B1222</f>
        <v>NER</v>
      </c>
      <c r="C1222" t="str">
        <f>A1222&amp;"|"&amp;B1222</f>
        <v>D03S26|NER</v>
      </c>
      <c r="D1222">
        <f>IF(COUNTIF($C$2:C1222,C1222)=1,1,0)</f>
        <v>0</v>
      </c>
    </row>
    <row r="1223" spans="1:4" x14ac:dyDescent="0.2">
      <c r="A1223" t="str">
        <f>Réponses_Indicateurs!D1223</f>
        <v>D02S13</v>
      </c>
      <c r="B1223" t="str">
        <f>Réponses_Indicateurs!B1223</f>
        <v>NER</v>
      </c>
      <c r="C1223" t="str">
        <f>A1223&amp;"|"&amp;B1223</f>
        <v>D02S13|NER</v>
      </c>
      <c r="D1223">
        <f>IF(COUNTIF($C$2:C1223,C1223)=1,1,0)</f>
        <v>1</v>
      </c>
    </row>
    <row r="1224" spans="1:4" x14ac:dyDescent="0.2">
      <c r="A1224" t="str">
        <f>Réponses_Indicateurs!D1224</f>
        <v>D02S11</v>
      </c>
      <c r="B1224" t="str">
        <f>Réponses_Indicateurs!B1224</f>
        <v>NER</v>
      </c>
      <c r="C1224" t="str">
        <f>A1224&amp;"|"&amp;B1224</f>
        <v>D02S11|NER</v>
      </c>
      <c r="D1224">
        <f>IF(COUNTIF($C$2:C1224,C1224)=1,1,0)</f>
        <v>0</v>
      </c>
    </row>
    <row r="1225" spans="1:4" x14ac:dyDescent="0.2">
      <c r="A1225" t="str">
        <f>Réponses_Indicateurs!D1225</f>
        <v>D01S01</v>
      </c>
      <c r="B1225" t="str">
        <f>Réponses_Indicateurs!B1225</f>
        <v>GMB</v>
      </c>
      <c r="C1225" t="str">
        <f>A1225&amp;"|"&amp;B1225</f>
        <v>D01S01|GMB</v>
      </c>
      <c r="D1225">
        <f>IF(COUNTIF($C$2:C1225,C1225)=1,1,0)</f>
        <v>0</v>
      </c>
    </row>
    <row r="1226" spans="1:4" x14ac:dyDescent="0.2">
      <c r="A1226" t="str">
        <f>Réponses_Indicateurs!D1226</f>
        <v>D01S10</v>
      </c>
      <c r="B1226" t="str">
        <f>Réponses_Indicateurs!B1226</f>
        <v>GMB</v>
      </c>
      <c r="C1226" t="str">
        <f>A1226&amp;"|"&amp;B1226</f>
        <v>D01S10|GMB</v>
      </c>
      <c r="D1226">
        <f>IF(COUNTIF($C$2:C1226,C1226)=1,1,0)</f>
        <v>1</v>
      </c>
    </row>
    <row r="1227" spans="1:4" x14ac:dyDescent="0.2">
      <c r="A1227" t="str">
        <f>Réponses_Indicateurs!D1227</f>
        <v>D01S09</v>
      </c>
      <c r="B1227" t="str">
        <f>Réponses_Indicateurs!B1227</f>
        <v>GMB</v>
      </c>
      <c r="C1227" t="str">
        <f>A1227&amp;"|"&amp;B1227</f>
        <v>D01S09|GMB</v>
      </c>
      <c r="D1227">
        <f>IF(COUNTIF($C$2:C1227,C1227)=1,1,0)</f>
        <v>1</v>
      </c>
    </row>
    <row r="1228" spans="1:4" x14ac:dyDescent="0.2">
      <c r="A1228" t="str">
        <f>Réponses_Indicateurs!D1228</f>
        <v>D12S77</v>
      </c>
      <c r="B1228" t="str">
        <f>Réponses_Indicateurs!B1228</f>
        <v>GMB</v>
      </c>
      <c r="C1228" t="str">
        <f>A1228&amp;"|"&amp;B1228</f>
        <v>D12S77|GMB</v>
      </c>
      <c r="D1228">
        <f>IF(COUNTIF($C$2:C1228,C1228)=1,1,0)</f>
        <v>0</v>
      </c>
    </row>
    <row r="1229" spans="1:4" x14ac:dyDescent="0.2">
      <c r="A1229" t="str">
        <f>Réponses_Indicateurs!D1229</f>
        <v>D12S78</v>
      </c>
      <c r="B1229" t="str">
        <f>Réponses_Indicateurs!B1229</f>
        <v>GMB</v>
      </c>
      <c r="C1229" t="str">
        <f>A1229&amp;"|"&amp;B1229</f>
        <v>D12S78|GMB</v>
      </c>
      <c r="D1229">
        <f>IF(COUNTIF($C$2:C1229,C1229)=1,1,0)</f>
        <v>1</v>
      </c>
    </row>
    <row r="1230" spans="1:4" x14ac:dyDescent="0.2">
      <c r="A1230" t="str">
        <f>Réponses_Indicateurs!D1230</f>
        <v>D08S60</v>
      </c>
      <c r="B1230" t="str">
        <f>Réponses_Indicateurs!B1230</f>
        <v>GMB</v>
      </c>
      <c r="C1230" t="str">
        <f>A1230&amp;"|"&amp;B1230</f>
        <v>D08S60|GMB</v>
      </c>
      <c r="D1230">
        <f>IF(COUNTIF($C$2:C1230,C1230)=1,1,0)</f>
        <v>1</v>
      </c>
    </row>
    <row r="1231" spans="1:4" x14ac:dyDescent="0.2">
      <c r="A1231" t="str">
        <f>Réponses_Indicateurs!D1231</f>
        <v>D08S56</v>
      </c>
      <c r="B1231" t="str">
        <f>Réponses_Indicateurs!B1231</f>
        <v>GMB</v>
      </c>
      <c r="C1231" t="str">
        <f>A1231&amp;"|"&amp;B1231</f>
        <v>D08S56|GMB</v>
      </c>
      <c r="D1231">
        <f>IF(COUNTIF($C$2:C1231,C1231)=1,1,0)</f>
        <v>0</v>
      </c>
    </row>
    <row r="1232" spans="1:4" x14ac:dyDescent="0.2">
      <c r="A1232" t="str">
        <f>Réponses_Indicateurs!D1232</f>
        <v>D08S58</v>
      </c>
      <c r="B1232" t="str">
        <f>Réponses_Indicateurs!B1232</f>
        <v>GMB</v>
      </c>
      <c r="C1232" t="str">
        <f>A1232&amp;"|"&amp;B1232</f>
        <v>D08S58|GMB</v>
      </c>
      <c r="D1232">
        <f>IF(COUNTIF($C$2:C1232,C1232)=1,1,0)</f>
        <v>0</v>
      </c>
    </row>
    <row r="1233" spans="1:4" x14ac:dyDescent="0.2">
      <c r="A1233" t="str">
        <f>Réponses_Indicateurs!D1233</f>
        <v>D09S65</v>
      </c>
      <c r="B1233" t="str">
        <f>Réponses_Indicateurs!B1233</f>
        <v>GMB</v>
      </c>
      <c r="C1233" t="str">
        <f>A1233&amp;"|"&amp;B1233</f>
        <v>D09S65|GMB</v>
      </c>
      <c r="D1233">
        <f>IF(COUNTIF($C$2:C1233,C1233)=1,1,0)</f>
        <v>1</v>
      </c>
    </row>
    <row r="1234" spans="1:4" x14ac:dyDescent="0.2">
      <c r="A1234" t="str">
        <f>Réponses_Indicateurs!D1234</f>
        <v>D02S12</v>
      </c>
      <c r="B1234" t="str">
        <f>Réponses_Indicateurs!B1234</f>
        <v>GMB</v>
      </c>
      <c r="C1234" t="str">
        <f>A1234&amp;"|"&amp;B1234</f>
        <v>D02S12|GMB</v>
      </c>
      <c r="D1234">
        <f>IF(COUNTIF($C$2:C1234,C1234)=1,1,0)</f>
        <v>1</v>
      </c>
    </row>
    <row r="1235" spans="1:4" x14ac:dyDescent="0.2">
      <c r="A1235" t="str">
        <f>Réponses_Indicateurs!D1235</f>
        <v>D02S15</v>
      </c>
      <c r="B1235" t="str">
        <f>Réponses_Indicateurs!B1235</f>
        <v>GMB</v>
      </c>
      <c r="C1235" t="str">
        <f>A1235&amp;"|"&amp;B1235</f>
        <v>D02S15|GMB</v>
      </c>
      <c r="D1235">
        <f>IF(COUNTIF($C$2:C1235,C1235)=1,1,0)</f>
        <v>1</v>
      </c>
    </row>
    <row r="1236" spans="1:4" x14ac:dyDescent="0.2">
      <c r="A1236" t="str">
        <f>Réponses_Indicateurs!D1236</f>
        <v>D09S63</v>
      </c>
      <c r="B1236" t="str">
        <f>Réponses_Indicateurs!B1236</f>
        <v>MLI</v>
      </c>
      <c r="C1236" t="str">
        <f>A1236&amp;"|"&amp;B1236</f>
        <v>D09S63|MLI</v>
      </c>
      <c r="D1236">
        <f>IF(COUNTIF($C$2:C1236,C1236)=1,1,0)</f>
        <v>0</v>
      </c>
    </row>
    <row r="1237" spans="1:4" x14ac:dyDescent="0.2">
      <c r="A1237" t="str">
        <f>Réponses_Indicateurs!D1237</f>
        <v>D05S40</v>
      </c>
      <c r="B1237" t="str">
        <f>Réponses_Indicateurs!B1237</f>
        <v>MLI</v>
      </c>
      <c r="C1237" t="str">
        <f>A1237&amp;"|"&amp;B1237</f>
        <v>D05S40|MLI</v>
      </c>
      <c r="D1237">
        <f>IF(COUNTIF($C$2:C1237,C1237)=1,1,0)</f>
        <v>1</v>
      </c>
    </row>
    <row r="1238" spans="1:4" x14ac:dyDescent="0.2">
      <c r="A1238" t="str">
        <f>Réponses_Indicateurs!D1238</f>
        <v>D05S38</v>
      </c>
      <c r="B1238" t="str">
        <f>Réponses_Indicateurs!B1238</f>
        <v>MLI</v>
      </c>
      <c r="C1238" t="str">
        <f>A1238&amp;"|"&amp;B1238</f>
        <v>D05S38|MLI</v>
      </c>
      <c r="D1238">
        <f>IF(COUNTIF($C$2:C1238,C1238)=1,1,0)</f>
        <v>1</v>
      </c>
    </row>
    <row r="1239" spans="1:4" x14ac:dyDescent="0.2">
      <c r="A1239" t="str">
        <f>Réponses_Indicateurs!D1239</f>
        <v>D12S78</v>
      </c>
      <c r="B1239" t="str">
        <f>Réponses_Indicateurs!B1239</f>
        <v>MLI</v>
      </c>
      <c r="C1239" t="str">
        <f>A1239&amp;"|"&amp;B1239</f>
        <v>D12S78|MLI</v>
      </c>
      <c r="D1239">
        <f>IF(COUNTIF($C$2:C1239,C1239)=1,1,0)</f>
        <v>0</v>
      </c>
    </row>
    <row r="1240" spans="1:4" x14ac:dyDescent="0.2">
      <c r="A1240" t="str">
        <f>Réponses_Indicateurs!D1240</f>
        <v>D12S80</v>
      </c>
      <c r="B1240" t="str">
        <f>Réponses_Indicateurs!B1240</f>
        <v>MLI</v>
      </c>
      <c r="C1240" t="str">
        <f>A1240&amp;"|"&amp;B1240</f>
        <v>D12S80|MLI</v>
      </c>
      <c r="D1240">
        <f>IF(COUNTIF($C$2:C1240,C1240)=1,1,0)</f>
        <v>0</v>
      </c>
    </row>
    <row r="1241" spans="1:4" x14ac:dyDescent="0.2">
      <c r="A1241" t="str">
        <f>Réponses_Indicateurs!D1241</f>
        <v>D10S68</v>
      </c>
      <c r="B1241" t="str">
        <f>Réponses_Indicateurs!B1241</f>
        <v>MLI</v>
      </c>
      <c r="C1241" t="str">
        <f>A1241&amp;"|"&amp;B1241</f>
        <v>D10S68|MLI</v>
      </c>
      <c r="D1241">
        <f>IF(COUNTIF($C$2:C1241,C1241)=1,1,0)</f>
        <v>0</v>
      </c>
    </row>
    <row r="1242" spans="1:4" x14ac:dyDescent="0.2">
      <c r="A1242" t="str">
        <f>Réponses_Indicateurs!D1242</f>
        <v>D03S21</v>
      </c>
      <c r="B1242" t="str">
        <f>Réponses_Indicateurs!B1242</f>
        <v>MLI</v>
      </c>
      <c r="C1242" t="str">
        <f>A1242&amp;"|"&amp;B1242</f>
        <v>D03S21|MLI</v>
      </c>
      <c r="D1242">
        <f>IF(COUNTIF($C$2:C1242,C1242)=1,1,0)</f>
        <v>0</v>
      </c>
    </row>
    <row r="1243" spans="1:4" x14ac:dyDescent="0.2">
      <c r="A1243" t="str">
        <f>Réponses_Indicateurs!D1243</f>
        <v>D03S22</v>
      </c>
      <c r="B1243" t="str">
        <f>Réponses_Indicateurs!B1243</f>
        <v>MLI</v>
      </c>
      <c r="C1243" t="str">
        <f>A1243&amp;"|"&amp;B1243</f>
        <v>D03S22|MLI</v>
      </c>
      <c r="D1243">
        <f>IF(COUNTIF($C$2:C1243,C1243)=1,1,0)</f>
        <v>0</v>
      </c>
    </row>
    <row r="1244" spans="1:4" x14ac:dyDescent="0.2">
      <c r="A1244" t="str">
        <f>Réponses_Indicateurs!D1244</f>
        <v>D03S24</v>
      </c>
      <c r="B1244" t="str">
        <f>Réponses_Indicateurs!B1244</f>
        <v>TCD</v>
      </c>
      <c r="C1244" t="str">
        <f>A1244&amp;"|"&amp;B1244</f>
        <v>D03S24|TCD</v>
      </c>
      <c r="D1244">
        <f>IF(COUNTIF($C$2:C1244,C1244)=1,1,0)</f>
        <v>1</v>
      </c>
    </row>
    <row r="1245" spans="1:4" x14ac:dyDescent="0.2">
      <c r="A1245" t="str">
        <f>Réponses_Indicateurs!D1245</f>
        <v>D03S19</v>
      </c>
      <c r="B1245" t="str">
        <f>Réponses_Indicateurs!B1245</f>
        <v>TCD</v>
      </c>
      <c r="C1245" t="str">
        <f>A1245&amp;"|"&amp;B1245</f>
        <v>D03S19|TCD</v>
      </c>
      <c r="D1245">
        <f>IF(COUNTIF($C$2:C1245,C1245)=1,1,0)</f>
        <v>1</v>
      </c>
    </row>
    <row r="1246" spans="1:4" x14ac:dyDescent="0.2">
      <c r="A1246" t="str">
        <f>Réponses_Indicateurs!D1246</f>
        <v>D03S21</v>
      </c>
      <c r="B1246" t="str">
        <f>Réponses_Indicateurs!B1246</f>
        <v>TCD</v>
      </c>
      <c r="C1246" t="str">
        <f>A1246&amp;"|"&amp;B1246</f>
        <v>D03S21|TCD</v>
      </c>
      <c r="D1246">
        <f>IF(COUNTIF($C$2:C1246,C1246)=1,1,0)</f>
        <v>0</v>
      </c>
    </row>
    <row r="1247" spans="1:4" x14ac:dyDescent="0.2">
      <c r="A1247" t="str">
        <f>Réponses_Indicateurs!D1247</f>
        <v>D11S72</v>
      </c>
      <c r="B1247" t="str">
        <f>Réponses_Indicateurs!B1247</f>
        <v>TCD</v>
      </c>
      <c r="C1247" t="str">
        <f>A1247&amp;"|"&amp;B1247</f>
        <v>D11S72|TCD</v>
      </c>
      <c r="D1247">
        <f>IF(COUNTIF($C$2:C1247,C1247)=1,1,0)</f>
        <v>1</v>
      </c>
    </row>
    <row r="1248" spans="1:4" x14ac:dyDescent="0.2">
      <c r="A1248" t="str">
        <f>Réponses_Indicateurs!D1248</f>
        <v>D07S49</v>
      </c>
      <c r="B1248" t="str">
        <f>Réponses_Indicateurs!B1248</f>
        <v>TCD</v>
      </c>
      <c r="C1248" t="str">
        <f>A1248&amp;"|"&amp;B1248</f>
        <v>D07S49|TCD</v>
      </c>
      <c r="D1248">
        <f>IF(COUNTIF($C$2:C1248,C1248)=1,1,0)</f>
        <v>1</v>
      </c>
    </row>
    <row r="1249" spans="1:4" x14ac:dyDescent="0.2">
      <c r="A1249" t="str">
        <f>Réponses_Indicateurs!D1249</f>
        <v>D07S53</v>
      </c>
      <c r="B1249" t="str">
        <f>Réponses_Indicateurs!B1249</f>
        <v>TCD</v>
      </c>
      <c r="C1249" t="str">
        <f>A1249&amp;"|"&amp;B1249</f>
        <v>D07S53|TCD</v>
      </c>
      <c r="D1249">
        <f>IF(COUNTIF($C$2:C1249,C1249)=1,1,0)</f>
        <v>1</v>
      </c>
    </row>
    <row r="1250" spans="1:4" x14ac:dyDescent="0.2">
      <c r="A1250" t="str">
        <f>Réponses_Indicateurs!D1250</f>
        <v>D06S44</v>
      </c>
      <c r="B1250" t="str">
        <f>Réponses_Indicateurs!B1250</f>
        <v>TCD</v>
      </c>
      <c r="C1250" t="str">
        <f>A1250&amp;"|"&amp;B1250</f>
        <v>D06S44|TCD</v>
      </c>
      <c r="D1250">
        <f>IF(COUNTIF($C$2:C1250,C1250)=1,1,0)</f>
        <v>1</v>
      </c>
    </row>
    <row r="1251" spans="1:4" x14ac:dyDescent="0.2">
      <c r="A1251" t="str">
        <f>Réponses_Indicateurs!D1251</f>
        <v>D06S47</v>
      </c>
      <c r="B1251" t="str">
        <f>Réponses_Indicateurs!B1251</f>
        <v>TCD</v>
      </c>
      <c r="C1251" t="str">
        <f>A1251&amp;"|"&amp;B1251</f>
        <v>D06S47|TCD</v>
      </c>
      <c r="D1251">
        <f>IF(COUNTIF($C$2:C1251,C1251)=1,1,0)</f>
        <v>0</v>
      </c>
    </row>
    <row r="1252" spans="1:4" x14ac:dyDescent="0.2">
      <c r="A1252" t="str">
        <f>Réponses_Indicateurs!D1252</f>
        <v>D09S64</v>
      </c>
      <c r="B1252" t="str">
        <f>Réponses_Indicateurs!B1252</f>
        <v>TCD</v>
      </c>
      <c r="C1252" t="str">
        <f>A1252&amp;"|"&amp;B1252</f>
        <v>D09S64|TCD</v>
      </c>
      <c r="D1252">
        <f>IF(COUNTIF($C$2:C1252,C1252)=1,1,0)</f>
        <v>1</v>
      </c>
    </row>
    <row r="1253" spans="1:4" x14ac:dyDescent="0.2">
      <c r="A1253" t="str">
        <f>Réponses_Indicateurs!D1253</f>
        <v>D09S61</v>
      </c>
      <c r="B1253" t="str">
        <f>Réponses_Indicateurs!B1253</f>
        <v>TCD</v>
      </c>
      <c r="C1253" t="str">
        <f>A1253&amp;"|"&amp;B1253</f>
        <v>D09S61|TCD</v>
      </c>
      <c r="D1253">
        <f>IF(COUNTIF($C$2:C1253,C1253)=1,1,0)</f>
        <v>1</v>
      </c>
    </row>
    <row r="1254" spans="1:4" x14ac:dyDescent="0.2">
      <c r="A1254" t="str">
        <f>Réponses_Indicateurs!D1254</f>
        <v>D11S72</v>
      </c>
      <c r="B1254" t="str">
        <f>Réponses_Indicateurs!B1254</f>
        <v>GAB</v>
      </c>
      <c r="C1254" t="str">
        <f>A1254&amp;"|"&amp;B1254</f>
        <v>D11S72|GAB</v>
      </c>
      <c r="D1254">
        <f>IF(COUNTIF($C$2:C1254,C1254)=1,1,0)</f>
        <v>1</v>
      </c>
    </row>
    <row r="1255" spans="1:4" x14ac:dyDescent="0.2">
      <c r="A1255" t="str">
        <f>Réponses_Indicateurs!D1255</f>
        <v>D06S47</v>
      </c>
      <c r="B1255" t="str">
        <f>Réponses_Indicateurs!B1255</f>
        <v>GAB</v>
      </c>
      <c r="C1255" t="str">
        <f>A1255&amp;"|"&amp;B1255</f>
        <v>D06S47|GAB</v>
      </c>
      <c r="D1255">
        <f>IF(COUNTIF($C$2:C1255,C1255)=1,1,0)</f>
        <v>1</v>
      </c>
    </row>
    <row r="1256" spans="1:4" x14ac:dyDescent="0.2">
      <c r="A1256" t="str">
        <f>Réponses_Indicateurs!D1256</f>
        <v>D06S48</v>
      </c>
      <c r="B1256" t="str">
        <f>Réponses_Indicateurs!B1256</f>
        <v>GAB</v>
      </c>
      <c r="C1256" t="str">
        <f>A1256&amp;"|"&amp;B1256</f>
        <v>D06S48|GAB</v>
      </c>
      <c r="D1256">
        <f>IF(COUNTIF($C$2:C1256,C1256)=1,1,0)</f>
        <v>1</v>
      </c>
    </row>
    <row r="1257" spans="1:4" x14ac:dyDescent="0.2">
      <c r="A1257" t="str">
        <f>Réponses_Indicateurs!D1257</f>
        <v>D10S68</v>
      </c>
      <c r="B1257" t="str">
        <f>Réponses_Indicateurs!B1257</f>
        <v>GAB</v>
      </c>
      <c r="C1257" t="str">
        <f>A1257&amp;"|"&amp;B1257</f>
        <v>D10S68|GAB</v>
      </c>
      <c r="D1257">
        <f>IF(COUNTIF($C$2:C1257,C1257)=1,1,0)</f>
        <v>1</v>
      </c>
    </row>
    <row r="1258" spans="1:4" x14ac:dyDescent="0.2">
      <c r="A1258" t="str">
        <f>Réponses_Indicateurs!D1258</f>
        <v>D01S05</v>
      </c>
      <c r="B1258" t="str">
        <f>Réponses_Indicateurs!B1258</f>
        <v>GAB</v>
      </c>
      <c r="C1258" t="str">
        <f>A1258&amp;"|"&amp;B1258</f>
        <v>D01S05|GAB</v>
      </c>
      <c r="D1258">
        <f>IF(COUNTIF($C$2:C1258,C1258)=1,1,0)</f>
        <v>1</v>
      </c>
    </row>
    <row r="1259" spans="1:4" x14ac:dyDescent="0.2">
      <c r="A1259" t="str">
        <f>Réponses_Indicateurs!D1259</f>
        <v>D01S09</v>
      </c>
      <c r="B1259" t="str">
        <f>Réponses_Indicateurs!B1259</f>
        <v>GAB</v>
      </c>
      <c r="C1259" t="str">
        <f>A1259&amp;"|"&amp;B1259</f>
        <v>D01S09|GAB</v>
      </c>
      <c r="D1259">
        <f>IF(COUNTIF($C$2:C1259,C1259)=1,1,0)</f>
        <v>1</v>
      </c>
    </row>
    <row r="1260" spans="1:4" x14ac:dyDescent="0.2">
      <c r="A1260" t="str">
        <f>Réponses_Indicateurs!D1260</f>
        <v>D02S15</v>
      </c>
      <c r="B1260" t="str">
        <f>Réponses_Indicateurs!B1260</f>
        <v>GAB</v>
      </c>
      <c r="C1260" t="str">
        <f>A1260&amp;"|"&amp;B1260</f>
        <v>D02S15|GAB</v>
      </c>
      <c r="D1260">
        <f>IF(COUNTIF($C$2:C1260,C1260)=1,1,0)</f>
        <v>1</v>
      </c>
    </row>
    <row r="1261" spans="1:4" x14ac:dyDescent="0.2">
      <c r="A1261" t="str">
        <f>Réponses_Indicateurs!D1261</f>
        <v>D02S11</v>
      </c>
      <c r="B1261" t="str">
        <f>Réponses_Indicateurs!B1261</f>
        <v>GAB</v>
      </c>
      <c r="C1261" t="str">
        <f>A1261&amp;"|"&amp;B1261</f>
        <v>D02S11|GAB</v>
      </c>
      <c r="D1261">
        <f>IF(COUNTIF($C$2:C1261,C1261)=1,1,0)</f>
        <v>1</v>
      </c>
    </row>
    <row r="1262" spans="1:4" x14ac:dyDescent="0.2">
      <c r="A1262" t="str">
        <f>Réponses_Indicateurs!D1262</f>
        <v>D09S62</v>
      </c>
      <c r="B1262" t="str">
        <f>Réponses_Indicateurs!B1262</f>
        <v>GMB</v>
      </c>
      <c r="C1262" t="str">
        <f>A1262&amp;"|"&amp;B1262</f>
        <v>D09S62|GMB</v>
      </c>
      <c r="D1262">
        <f>IF(COUNTIF($C$2:C1262,C1262)=1,1,0)</f>
        <v>1</v>
      </c>
    </row>
    <row r="1263" spans="1:4" x14ac:dyDescent="0.2">
      <c r="A1263" t="str">
        <f>Réponses_Indicateurs!D1263</f>
        <v>D09S65</v>
      </c>
      <c r="B1263" t="str">
        <f>Réponses_Indicateurs!B1263</f>
        <v>GMB</v>
      </c>
      <c r="C1263" t="str">
        <f>A1263&amp;"|"&amp;B1263</f>
        <v>D09S65|GMB</v>
      </c>
      <c r="D1263">
        <f>IF(COUNTIF($C$2:C1263,C1263)=1,1,0)</f>
        <v>0</v>
      </c>
    </row>
    <row r="1264" spans="1:4" x14ac:dyDescent="0.2">
      <c r="A1264" t="str">
        <f>Réponses_Indicateurs!D1264</f>
        <v>D02S17</v>
      </c>
      <c r="B1264" t="str">
        <f>Réponses_Indicateurs!B1264</f>
        <v>GMB</v>
      </c>
      <c r="C1264" t="str">
        <f>A1264&amp;"|"&amp;B1264</f>
        <v>D02S17|GMB</v>
      </c>
      <c r="D1264">
        <f>IF(COUNTIF($C$2:C1264,C1264)=1,1,0)</f>
        <v>1</v>
      </c>
    </row>
    <row r="1265" spans="1:4" x14ac:dyDescent="0.2">
      <c r="A1265" t="str">
        <f>Réponses_Indicateurs!D1265</f>
        <v>D02S12</v>
      </c>
      <c r="B1265" t="str">
        <f>Réponses_Indicateurs!B1265</f>
        <v>GMB</v>
      </c>
      <c r="C1265" t="str">
        <f>A1265&amp;"|"&amp;B1265</f>
        <v>D02S12|GMB</v>
      </c>
      <c r="D1265">
        <f>IF(COUNTIF($C$2:C1265,C1265)=1,1,0)</f>
        <v>0</v>
      </c>
    </row>
    <row r="1266" spans="1:4" x14ac:dyDescent="0.2">
      <c r="A1266" t="str">
        <f>Réponses_Indicateurs!D1266</f>
        <v>D01S01</v>
      </c>
      <c r="B1266" t="str">
        <f>Réponses_Indicateurs!B1266</f>
        <v>GMB</v>
      </c>
      <c r="C1266" t="str">
        <f>A1266&amp;"|"&amp;B1266</f>
        <v>D01S01|GMB</v>
      </c>
      <c r="D1266">
        <f>IF(COUNTIF($C$2:C1266,C1266)=1,1,0)</f>
        <v>0</v>
      </c>
    </row>
    <row r="1267" spans="1:4" x14ac:dyDescent="0.2">
      <c r="A1267" t="str">
        <f>Réponses_Indicateurs!D1267</f>
        <v>D01S10</v>
      </c>
      <c r="B1267" t="str">
        <f>Réponses_Indicateurs!B1267</f>
        <v>GMB</v>
      </c>
      <c r="C1267" t="str">
        <f>A1267&amp;"|"&amp;B1267</f>
        <v>D01S10|GMB</v>
      </c>
      <c r="D1267">
        <f>IF(COUNTIF($C$2:C1267,C1267)=1,1,0)</f>
        <v>0</v>
      </c>
    </row>
    <row r="1268" spans="1:4" x14ac:dyDescent="0.2">
      <c r="A1268" t="str">
        <f>Réponses_Indicateurs!D1268</f>
        <v>D03S21</v>
      </c>
      <c r="B1268" t="str">
        <f>Réponses_Indicateurs!B1268</f>
        <v>GMB</v>
      </c>
      <c r="C1268" t="str">
        <f>A1268&amp;"|"&amp;B1268</f>
        <v>D03S21|GMB</v>
      </c>
      <c r="D1268">
        <f>IF(COUNTIF($C$2:C1268,C1268)=1,1,0)</f>
        <v>1</v>
      </c>
    </row>
    <row r="1269" spans="1:4" x14ac:dyDescent="0.2">
      <c r="A1269" t="str">
        <f>Réponses_Indicateurs!D1269</f>
        <v>D03S18</v>
      </c>
      <c r="B1269" t="str">
        <f>Réponses_Indicateurs!B1269</f>
        <v>GMB</v>
      </c>
      <c r="C1269" t="str">
        <f>A1269&amp;"|"&amp;B1269</f>
        <v>D03S18|GMB</v>
      </c>
      <c r="D1269">
        <f>IF(COUNTIF($C$2:C1269,C1269)=1,1,0)</f>
        <v>1</v>
      </c>
    </row>
    <row r="1270" spans="1:4" x14ac:dyDescent="0.2">
      <c r="A1270" t="str">
        <f>Réponses_Indicateurs!D1270</f>
        <v>D03S26</v>
      </c>
      <c r="B1270" t="str">
        <f>Réponses_Indicateurs!B1270</f>
        <v>GMB</v>
      </c>
      <c r="C1270" t="str">
        <f>A1270&amp;"|"&amp;B1270</f>
        <v>D03S26|GMB</v>
      </c>
      <c r="D1270">
        <f>IF(COUNTIF($C$2:C1270,C1270)=1,1,0)</f>
        <v>1</v>
      </c>
    </row>
    <row r="1271" spans="1:4" x14ac:dyDescent="0.2">
      <c r="A1271" t="str">
        <f>Réponses_Indicateurs!D1271</f>
        <v>D04S31</v>
      </c>
      <c r="B1271" t="str">
        <f>Réponses_Indicateurs!B1271</f>
        <v>GMB</v>
      </c>
      <c r="C1271" t="str">
        <f>A1271&amp;"|"&amp;B1271</f>
        <v>D04S31|GMB</v>
      </c>
      <c r="D1271">
        <f>IF(COUNTIF($C$2:C1271,C1271)=1,1,0)</f>
        <v>1</v>
      </c>
    </row>
    <row r="1272" spans="1:4" x14ac:dyDescent="0.2">
      <c r="A1272" t="str">
        <f>Réponses_Indicateurs!D1272</f>
        <v>D04S27</v>
      </c>
      <c r="B1272" t="str">
        <f>Réponses_Indicateurs!B1272</f>
        <v>GMB</v>
      </c>
      <c r="C1272" t="str">
        <f>A1272&amp;"|"&amp;B1272</f>
        <v>D04S27|GMB</v>
      </c>
      <c r="D1272">
        <f>IF(COUNTIF($C$2:C1272,C1272)=1,1,0)</f>
        <v>0</v>
      </c>
    </row>
    <row r="1273" spans="1:4" x14ac:dyDescent="0.2">
      <c r="A1273" t="str">
        <f>Réponses_Indicateurs!D1273</f>
        <v>D05S39</v>
      </c>
      <c r="B1273" t="str">
        <f>Réponses_Indicateurs!B1273</f>
        <v>KEN</v>
      </c>
      <c r="C1273" t="str">
        <f>A1273&amp;"|"&amp;B1273</f>
        <v>D05S39|KEN</v>
      </c>
      <c r="D1273">
        <f>IF(COUNTIF($C$2:C1273,C1273)=1,1,0)</f>
        <v>1</v>
      </c>
    </row>
    <row r="1274" spans="1:4" x14ac:dyDescent="0.2">
      <c r="A1274" t="str">
        <f>Réponses_Indicateurs!D1274</f>
        <v>D05S35</v>
      </c>
      <c r="B1274" t="str">
        <f>Réponses_Indicateurs!B1274</f>
        <v>KEN</v>
      </c>
      <c r="C1274" t="str">
        <f>A1274&amp;"|"&amp;B1274</f>
        <v>D05S35|KEN</v>
      </c>
      <c r="D1274">
        <f>IF(COUNTIF($C$2:C1274,C1274)=1,1,0)</f>
        <v>1</v>
      </c>
    </row>
    <row r="1275" spans="1:4" x14ac:dyDescent="0.2">
      <c r="A1275" t="str">
        <f>Réponses_Indicateurs!D1275</f>
        <v>D12S80</v>
      </c>
      <c r="B1275" t="str">
        <f>Réponses_Indicateurs!B1275</f>
        <v>KEN</v>
      </c>
      <c r="C1275" t="str">
        <f>A1275&amp;"|"&amp;B1275</f>
        <v>D12S80|KEN</v>
      </c>
      <c r="D1275">
        <f>IF(COUNTIF($C$2:C1275,C1275)=1,1,0)</f>
        <v>0</v>
      </c>
    </row>
    <row r="1276" spans="1:4" x14ac:dyDescent="0.2">
      <c r="A1276" t="str">
        <f>Réponses_Indicateurs!D1276</f>
        <v>D12S77</v>
      </c>
      <c r="B1276" t="str">
        <f>Réponses_Indicateurs!B1276</f>
        <v>KEN</v>
      </c>
      <c r="C1276" t="str">
        <f>A1276&amp;"|"&amp;B1276</f>
        <v>D12S77|KEN</v>
      </c>
      <c r="D1276">
        <f>IF(COUNTIF($C$2:C1276,C1276)=1,1,0)</f>
        <v>0</v>
      </c>
    </row>
    <row r="1277" spans="1:4" x14ac:dyDescent="0.2">
      <c r="A1277" t="str">
        <f>Réponses_Indicateurs!D1277</f>
        <v>D07S51</v>
      </c>
      <c r="B1277" t="str">
        <f>Réponses_Indicateurs!B1277</f>
        <v>KEN</v>
      </c>
      <c r="C1277" t="str">
        <f>A1277&amp;"|"&amp;B1277</f>
        <v>D07S51|KEN</v>
      </c>
      <c r="D1277">
        <f>IF(COUNTIF($C$2:C1277,C1277)=1,1,0)</f>
        <v>1</v>
      </c>
    </row>
    <row r="1278" spans="1:4" x14ac:dyDescent="0.2">
      <c r="A1278" t="str">
        <f>Réponses_Indicateurs!D1278</f>
        <v>D01S04</v>
      </c>
      <c r="B1278" t="str">
        <f>Réponses_Indicateurs!B1278</f>
        <v>KEN</v>
      </c>
      <c r="C1278" t="str">
        <f>A1278&amp;"|"&amp;B1278</f>
        <v>D01S04|KEN</v>
      </c>
      <c r="D1278">
        <f>IF(COUNTIF($C$2:C1278,C1278)=1,1,0)</f>
        <v>1</v>
      </c>
    </row>
    <row r="1279" spans="1:4" x14ac:dyDescent="0.2">
      <c r="A1279" t="str">
        <f>Réponses_Indicateurs!D1279</f>
        <v>D01S06</v>
      </c>
      <c r="B1279" t="str">
        <f>Réponses_Indicateurs!B1279</f>
        <v>KEN</v>
      </c>
      <c r="C1279" t="str">
        <f>A1279&amp;"|"&amp;B1279</f>
        <v>D01S06|KEN</v>
      </c>
      <c r="D1279">
        <f>IF(COUNTIF($C$2:C1279,C1279)=1,1,0)</f>
        <v>1</v>
      </c>
    </row>
    <row r="1280" spans="1:4" x14ac:dyDescent="0.2">
      <c r="A1280" t="str">
        <f>Réponses_Indicateurs!D1280</f>
        <v>D01S09</v>
      </c>
      <c r="B1280" t="str">
        <f>Réponses_Indicateurs!B1280</f>
        <v>KEN</v>
      </c>
      <c r="C1280" t="str">
        <f>A1280&amp;"|"&amp;B1280</f>
        <v>D01S09|KEN</v>
      </c>
      <c r="D1280">
        <f>IF(COUNTIF($C$2:C1280,C1280)=1,1,0)</f>
        <v>1</v>
      </c>
    </row>
    <row r="1281" spans="1:4" x14ac:dyDescent="0.2">
      <c r="A1281" t="str">
        <f>Réponses_Indicateurs!D1281</f>
        <v>D09S61</v>
      </c>
      <c r="B1281" t="str">
        <f>Réponses_Indicateurs!B1281</f>
        <v>KEN</v>
      </c>
      <c r="C1281" t="str">
        <f>A1281&amp;"|"&amp;B1281</f>
        <v>D09S61|KEN</v>
      </c>
      <c r="D1281">
        <f>IF(COUNTIF($C$2:C1281,C1281)=1,1,0)</f>
        <v>1</v>
      </c>
    </row>
    <row r="1282" spans="1:4" x14ac:dyDescent="0.2">
      <c r="A1282" t="str">
        <f>Réponses_Indicateurs!D1282</f>
        <v>D09S64</v>
      </c>
      <c r="B1282" t="str">
        <f>Réponses_Indicateurs!B1282</f>
        <v>KEN</v>
      </c>
      <c r="C1282" t="str">
        <f>A1282&amp;"|"&amp;B1282</f>
        <v>D09S64|KEN</v>
      </c>
      <c r="D1282">
        <f>IF(COUNTIF($C$2:C1282,C1282)=1,1,0)</f>
        <v>1</v>
      </c>
    </row>
    <row r="1283" spans="1:4" x14ac:dyDescent="0.2">
      <c r="A1283" t="str">
        <f>Réponses_Indicateurs!D1283</f>
        <v>D09S62</v>
      </c>
      <c r="B1283" t="str">
        <f>Réponses_Indicateurs!B1283</f>
        <v>NER</v>
      </c>
      <c r="C1283" t="str">
        <f>A1283&amp;"|"&amp;B1283</f>
        <v>D09S62|NER</v>
      </c>
      <c r="D1283">
        <f>IF(COUNTIF($C$2:C1283,C1283)=1,1,0)</f>
        <v>0</v>
      </c>
    </row>
    <row r="1284" spans="1:4" x14ac:dyDescent="0.2">
      <c r="A1284" t="str">
        <f>Réponses_Indicateurs!D1284</f>
        <v>D07S54</v>
      </c>
      <c r="B1284" t="str">
        <f>Réponses_Indicateurs!B1284</f>
        <v>NER</v>
      </c>
      <c r="C1284" t="str">
        <f>A1284&amp;"|"&amp;B1284</f>
        <v>D07S54|NER</v>
      </c>
      <c r="D1284">
        <f>IF(COUNTIF($C$2:C1284,C1284)=1,1,0)</f>
        <v>0</v>
      </c>
    </row>
    <row r="1285" spans="1:4" x14ac:dyDescent="0.2">
      <c r="A1285" t="str">
        <f>Réponses_Indicateurs!D1285</f>
        <v>D05S37</v>
      </c>
      <c r="B1285" t="str">
        <f>Réponses_Indicateurs!B1285</f>
        <v>NER</v>
      </c>
      <c r="C1285" t="str">
        <f>A1285&amp;"|"&amp;B1285</f>
        <v>D05S37|NER</v>
      </c>
      <c r="D1285">
        <f>IF(COUNTIF($C$2:C1285,C1285)=1,1,0)</f>
        <v>1</v>
      </c>
    </row>
    <row r="1286" spans="1:4" x14ac:dyDescent="0.2">
      <c r="A1286" t="str">
        <f>Réponses_Indicateurs!D1286</f>
        <v>D05S40</v>
      </c>
      <c r="B1286" t="str">
        <f>Réponses_Indicateurs!B1286</f>
        <v>NER</v>
      </c>
      <c r="C1286" t="str">
        <f>A1286&amp;"|"&amp;B1286</f>
        <v>D05S40|NER</v>
      </c>
      <c r="D1286">
        <f>IF(COUNTIF($C$2:C1286,C1286)=1,1,0)</f>
        <v>1</v>
      </c>
    </row>
    <row r="1287" spans="1:4" x14ac:dyDescent="0.2">
      <c r="A1287" t="str">
        <f>Réponses_Indicateurs!D1287</f>
        <v>D05S39</v>
      </c>
      <c r="B1287" t="str">
        <f>Réponses_Indicateurs!B1287</f>
        <v>NER</v>
      </c>
      <c r="C1287" t="str">
        <f>A1287&amp;"|"&amp;B1287</f>
        <v>D05S39|NER</v>
      </c>
      <c r="D1287">
        <f>IF(COUNTIF($C$2:C1287,C1287)=1,1,0)</f>
        <v>1</v>
      </c>
    </row>
    <row r="1288" spans="1:4" x14ac:dyDescent="0.2">
      <c r="A1288" t="str">
        <f>Réponses_Indicateurs!D1288</f>
        <v>D11S73</v>
      </c>
      <c r="B1288" t="str">
        <f>Réponses_Indicateurs!B1288</f>
        <v>NER</v>
      </c>
      <c r="C1288" t="str">
        <f>A1288&amp;"|"&amp;B1288</f>
        <v>D11S73|NER</v>
      </c>
      <c r="D1288">
        <f>IF(COUNTIF($C$2:C1288,C1288)=1,1,0)</f>
        <v>0</v>
      </c>
    </row>
    <row r="1289" spans="1:4" x14ac:dyDescent="0.2">
      <c r="A1289" t="str">
        <f>Réponses_Indicateurs!D1289</f>
        <v>D11S72</v>
      </c>
      <c r="B1289" t="str">
        <f>Réponses_Indicateurs!B1289</f>
        <v>NER</v>
      </c>
      <c r="C1289" t="str">
        <f>A1289&amp;"|"&amp;B1289</f>
        <v>D11S72|NER</v>
      </c>
      <c r="D1289">
        <f>IF(COUNTIF($C$2:C1289,C1289)=1,1,0)</f>
        <v>1</v>
      </c>
    </row>
    <row r="1290" spans="1:4" x14ac:dyDescent="0.2">
      <c r="A1290" t="str">
        <f>Réponses_Indicateurs!D1290</f>
        <v>D04S29</v>
      </c>
      <c r="B1290" t="str">
        <f>Réponses_Indicateurs!B1290</f>
        <v>NER</v>
      </c>
      <c r="C1290" t="str">
        <f>A1290&amp;"|"&amp;B1290</f>
        <v>D04S29|NER</v>
      </c>
      <c r="D1290">
        <f>IF(COUNTIF($C$2:C1290,C1290)=1,1,0)</f>
        <v>0</v>
      </c>
    </row>
    <row r="1291" spans="1:4" x14ac:dyDescent="0.2">
      <c r="A1291" t="str">
        <f>Réponses_Indicateurs!D1291</f>
        <v>D04S34</v>
      </c>
      <c r="B1291" t="str">
        <f>Réponses_Indicateurs!B1291</f>
        <v>NER</v>
      </c>
      <c r="C1291" t="str">
        <f>A1291&amp;"|"&amp;B1291</f>
        <v>D04S34|NER</v>
      </c>
      <c r="D1291">
        <f>IF(COUNTIF($C$2:C1291,C1291)=1,1,0)</f>
        <v>0</v>
      </c>
    </row>
    <row r="1292" spans="1:4" x14ac:dyDescent="0.2">
      <c r="A1292" t="str">
        <f>Réponses_Indicateurs!D1292</f>
        <v>D12S80</v>
      </c>
      <c r="B1292" t="str">
        <f>Réponses_Indicateurs!B1292</f>
        <v>NGA</v>
      </c>
      <c r="C1292" t="str">
        <f>A1292&amp;"|"&amp;B1292</f>
        <v>D12S80|NGA</v>
      </c>
      <c r="D1292">
        <f>IF(COUNTIF($C$2:C1292,C1292)=1,1,0)</f>
        <v>0</v>
      </c>
    </row>
    <row r="1293" spans="1:4" x14ac:dyDescent="0.2">
      <c r="A1293" t="str">
        <f>Réponses_Indicateurs!D1293</f>
        <v>D12S77</v>
      </c>
      <c r="B1293" t="str">
        <f>Réponses_Indicateurs!B1293</f>
        <v>NGA</v>
      </c>
      <c r="C1293" t="str">
        <f>A1293&amp;"|"&amp;B1293</f>
        <v>D12S77|NGA</v>
      </c>
      <c r="D1293">
        <f>IF(COUNTIF($C$2:C1293,C1293)=1,1,0)</f>
        <v>0</v>
      </c>
    </row>
    <row r="1294" spans="1:4" x14ac:dyDescent="0.2">
      <c r="A1294" t="str">
        <f>Réponses_Indicateurs!D1294</f>
        <v>D08S58</v>
      </c>
      <c r="B1294" t="str">
        <f>Réponses_Indicateurs!B1294</f>
        <v>NGA</v>
      </c>
      <c r="C1294" t="str">
        <f>A1294&amp;"|"&amp;B1294</f>
        <v>D08S58|NGA</v>
      </c>
      <c r="D1294">
        <f>IF(COUNTIF($C$2:C1294,C1294)=1,1,0)</f>
        <v>0</v>
      </c>
    </row>
    <row r="1295" spans="1:4" x14ac:dyDescent="0.2">
      <c r="A1295" t="str">
        <f>Réponses_Indicateurs!D1295</f>
        <v>D08S55</v>
      </c>
      <c r="B1295" t="str">
        <f>Réponses_Indicateurs!B1295</f>
        <v>NGA</v>
      </c>
      <c r="C1295" t="str">
        <f>A1295&amp;"|"&amp;B1295</f>
        <v>D08S55|NGA</v>
      </c>
      <c r="D1295">
        <f>IF(COUNTIF($C$2:C1295,C1295)=1,1,0)</f>
        <v>0</v>
      </c>
    </row>
    <row r="1296" spans="1:4" x14ac:dyDescent="0.2">
      <c r="A1296" t="str">
        <f>Réponses_Indicateurs!D1296</f>
        <v>D02S13</v>
      </c>
      <c r="B1296" t="str">
        <f>Réponses_Indicateurs!B1296</f>
        <v>NGA</v>
      </c>
      <c r="C1296" t="str">
        <f>A1296&amp;"|"&amp;B1296</f>
        <v>D02S13|NGA</v>
      </c>
      <c r="D1296">
        <f>IF(COUNTIF($C$2:C1296,C1296)=1,1,0)</f>
        <v>0</v>
      </c>
    </row>
    <row r="1297" spans="1:4" x14ac:dyDescent="0.2">
      <c r="A1297" t="str">
        <f>Réponses_Indicateurs!D1297</f>
        <v>D02S11</v>
      </c>
      <c r="B1297" t="str">
        <f>Réponses_Indicateurs!B1297</f>
        <v>NGA</v>
      </c>
      <c r="C1297" t="str">
        <f>A1297&amp;"|"&amp;B1297</f>
        <v>D02S11|NGA</v>
      </c>
      <c r="D1297">
        <f>IF(COUNTIF($C$2:C1297,C1297)=1,1,0)</f>
        <v>1</v>
      </c>
    </row>
    <row r="1298" spans="1:4" x14ac:dyDescent="0.2">
      <c r="A1298" t="str">
        <f>Réponses_Indicateurs!D1298</f>
        <v>D03S24</v>
      </c>
      <c r="B1298" t="str">
        <f>Réponses_Indicateurs!B1298</f>
        <v>NGA</v>
      </c>
      <c r="C1298" t="str">
        <f>A1298&amp;"|"&amp;B1298</f>
        <v>D03S24|NGA</v>
      </c>
      <c r="D1298">
        <f>IF(COUNTIF($C$2:C1298,C1298)=1,1,0)</f>
        <v>1</v>
      </c>
    </row>
    <row r="1299" spans="1:4" x14ac:dyDescent="0.2">
      <c r="A1299" t="str">
        <f>Réponses_Indicateurs!D1299</f>
        <v>D03S21</v>
      </c>
      <c r="B1299" t="str">
        <f>Réponses_Indicateurs!B1299</f>
        <v>NGA</v>
      </c>
      <c r="C1299" t="str">
        <f>A1299&amp;"|"&amp;B1299</f>
        <v>D03S21|NGA</v>
      </c>
      <c r="D1299">
        <f>IF(COUNTIF($C$2:C1299,C1299)=1,1,0)</f>
        <v>1</v>
      </c>
    </row>
    <row r="1300" spans="1:4" x14ac:dyDescent="0.2">
      <c r="A1300" t="str">
        <f>Réponses_Indicateurs!D1300</f>
        <v>D05S39</v>
      </c>
      <c r="B1300" t="str">
        <f>Réponses_Indicateurs!B1300</f>
        <v>NGA</v>
      </c>
      <c r="C1300" t="str">
        <f>A1300&amp;"|"&amp;B1300</f>
        <v>D05S39|NGA</v>
      </c>
      <c r="D1300">
        <f>IF(COUNTIF($C$2:C1300,C1300)=1,1,0)</f>
        <v>1</v>
      </c>
    </row>
    <row r="1301" spans="1:4" x14ac:dyDescent="0.2">
      <c r="A1301" t="str">
        <f>Réponses_Indicateurs!D1301</f>
        <v>D05S36</v>
      </c>
      <c r="B1301" t="str">
        <f>Réponses_Indicateurs!B1301</f>
        <v>NGA</v>
      </c>
      <c r="C1301" t="str">
        <f>A1301&amp;"|"&amp;B1301</f>
        <v>D05S36|NGA</v>
      </c>
      <c r="D1301">
        <f>IF(COUNTIF($C$2:C1301,C1301)=1,1,0)</f>
        <v>1</v>
      </c>
    </row>
    <row r="1302" spans="1:4" x14ac:dyDescent="0.2">
      <c r="A1302" t="str">
        <f>Réponses_Indicateurs!D1302</f>
        <v>D05S35</v>
      </c>
      <c r="B1302" t="str">
        <f>Réponses_Indicateurs!B1302</f>
        <v>GMB</v>
      </c>
      <c r="C1302" t="str">
        <f>A1302&amp;"|"&amp;B1302</f>
        <v>D05S35|GMB</v>
      </c>
      <c r="D1302">
        <f>IF(COUNTIF($C$2:C1302,C1302)=1,1,0)</f>
        <v>1</v>
      </c>
    </row>
    <row r="1303" spans="1:4" x14ac:dyDescent="0.2">
      <c r="A1303" t="str">
        <f>Réponses_Indicateurs!D1303</f>
        <v>D05S38</v>
      </c>
      <c r="B1303" t="str">
        <f>Réponses_Indicateurs!B1303</f>
        <v>GMB</v>
      </c>
      <c r="C1303" t="str">
        <f>A1303&amp;"|"&amp;B1303</f>
        <v>D05S38|GMB</v>
      </c>
      <c r="D1303">
        <f>IF(COUNTIF($C$2:C1303,C1303)=1,1,0)</f>
        <v>1</v>
      </c>
    </row>
    <row r="1304" spans="1:4" x14ac:dyDescent="0.2">
      <c r="A1304" t="str">
        <f>Réponses_Indicateurs!D1304</f>
        <v>D05S37</v>
      </c>
      <c r="B1304" t="str">
        <f>Réponses_Indicateurs!B1304</f>
        <v>GMB</v>
      </c>
      <c r="C1304" t="str">
        <f>A1304&amp;"|"&amp;B1304</f>
        <v>D05S37|GMB</v>
      </c>
      <c r="D1304">
        <f>IF(COUNTIF($C$2:C1304,C1304)=1,1,0)</f>
        <v>1</v>
      </c>
    </row>
    <row r="1305" spans="1:4" x14ac:dyDescent="0.2">
      <c r="A1305" t="str">
        <f>Réponses_Indicateurs!D1305</f>
        <v>D03S20</v>
      </c>
      <c r="B1305" t="str">
        <f>Réponses_Indicateurs!B1305</f>
        <v>GMB</v>
      </c>
      <c r="C1305" t="str">
        <f>A1305&amp;"|"&amp;B1305</f>
        <v>D03S20|GMB</v>
      </c>
      <c r="D1305">
        <f>IF(COUNTIF($C$2:C1305,C1305)=1,1,0)</f>
        <v>1</v>
      </c>
    </row>
    <row r="1306" spans="1:4" x14ac:dyDescent="0.2">
      <c r="A1306" t="str">
        <f>Réponses_Indicateurs!D1306</f>
        <v>D03S18</v>
      </c>
      <c r="B1306" t="str">
        <f>Réponses_Indicateurs!B1306</f>
        <v>GMB</v>
      </c>
      <c r="C1306" t="str">
        <f>A1306&amp;"|"&amp;B1306</f>
        <v>D03S18|GMB</v>
      </c>
      <c r="D1306">
        <f>IF(COUNTIF($C$2:C1306,C1306)=1,1,0)</f>
        <v>0</v>
      </c>
    </row>
    <row r="1307" spans="1:4" x14ac:dyDescent="0.2">
      <c r="A1307" t="str">
        <f>Réponses_Indicateurs!D1307</f>
        <v>D12S76</v>
      </c>
      <c r="B1307" t="str">
        <f>Réponses_Indicateurs!B1307</f>
        <v>GMB</v>
      </c>
      <c r="C1307" t="str">
        <f>A1307&amp;"|"&amp;B1307</f>
        <v>D12S76|GMB</v>
      </c>
      <c r="D1307">
        <f>IF(COUNTIF($C$2:C1307,C1307)=1,1,0)</f>
        <v>0</v>
      </c>
    </row>
    <row r="1308" spans="1:4" x14ac:dyDescent="0.2">
      <c r="A1308" t="str">
        <f>Réponses_Indicateurs!D1308</f>
        <v>D12S80</v>
      </c>
      <c r="B1308" t="str">
        <f>Réponses_Indicateurs!B1308</f>
        <v>GMB</v>
      </c>
      <c r="C1308" t="str">
        <f>A1308&amp;"|"&amp;B1308</f>
        <v>D12S80|GMB</v>
      </c>
      <c r="D1308">
        <f>IF(COUNTIF($C$2:C1308,C1308)=1,1,0)</f>
        <v>0</v>
      </c>
    </row>
    <row r="1309" spans="1:4" x14ac:dyDescent="0.2">
      <c r="A1309" t="str">
        <f>Réponses_Indicateurs!D1309</f>
        <v>D07S51</v>
      </c>
      <c r="B1309" t="str">
        <f>Réponses_Indicateurs!B1309</f>
        <v>GMB</v>
      </c>
      <c r="C1309" t="str">
        <f>A1309&amp;"|"&amp;B1309</f>
        <v>D07S51|GMB</v>
      </c>
      <c r="D1309">
        <f>IF(COUNTIF($C$2:C1309,C1309)=1,1,0)</f>
        <v>1</v>
      </c>
    </row>
    <row r="1310" spans="1:4" x14ac:dyDescent="0.2">
      <c r="A1310" t="str">
        <f>Réponses_Indicateurs!D1310</f>
        <v>D07S53</v>
      </c>
      <c r="B1310" t="str">
        <f>Réponses_Indicateurs!B1310</f>
        <v>GMB</v>
      </c>
      <c r="C1310" t="str">
        <f>A1310&amp;"|"&amp;B1310</f>
        <v>D07S53|GMB</v>
      </c>
      <c r="D1310">
        <f>IF(COUNTIF($C$2:C1310,C1310)=1,1,0)</f>
        <v>0</v>
      </c>
    </row>
    <row r="1311" spans="1:4" x14ac:dyDescent="0.2">
      <c r="A1311" t="str">
        <f>Réponses_Indicateurs!D1311</f>
        <v>D01S02</v>
      </c>
      <c r="B1311" t="str">
        <f>Réponses_Indicateurs!B1311</f>
        <v>GMB</v>
      </c>
      <c r="C1311" t="str">
        <f>A1311&amp;"|"&amp;B1311</f>
        <v>D01S02|GMB</v>
      </c>
      <c r="D1311">
        <f>IF(COUNTIF($C$2:C1311,C1311)=1,1,0)</f>
        <v>1</v>
      </c>
    </row>
    <row r="1312" spans="1:4" x14ac:dyDescent="0.2">
      <c r="A1312" t="str">
        <f>Réponses_Indicateurs!D1312</f>
        <v>D02S17</v>
      </c>
      <c r="B1312" t="str">
        <f>Réponses_Indicateurs!B1312</f>
        <v>CMR</v>
      </c>
      <c r="C1312" t="str">
        <f>A1312&amp;"|"&amp;B1312</f>
        <v>D02S17|CMR</v>
      </c>
      <c r="D1312">
        <f>IF(COUNTIF($C$2:C1312,C1312)=1,1,0)</f>
        <v>1</v>
      </c>
    </row>
    <row r="1313" spans="1:4" x14ac:dyDescent="0.2">
      <c r="A1313" t="str">
        <f>Réponses_Indicateurs!D1313</f>
        <v>D02S13</v>
      </c>
      <c r="B1313" t="str">
        <f>Réponses_Indicateurs!B1313</f>
        <v>CMR</v>
      </c>
      <c r="C1313" t="str">
        <f>A1313&amp;"|"&amp;B1313</f>
        <v>D02S13|CMR</v>
      </c>
      <c r="D1313">
        <f>IF(COUNTIF($C$2:C1313,C1313)=1,1,0)</f>
        <v>0</v>
      </c>
    </row>
    <row r="1314" spans="1:4" x14ac:dyDescent="0.2">
      <c r="A1314" t="str">
        <f>Réponses_Indicateurs!D1314</f>
        <v>D12S80</v>
      </c>
      <c r="B1314" t="str">
        <f>Réponses_Indicateurs!B1314</f>
        <v>CMR</v>
      </c>
      <c r="C1314" t="str">
        <f>A1314&amp;"|"&amp;B1314</f>
        <v>D12S80|CMR</v>
      </c>
      <c r="D1314">
        <f>IF(COUNTIF($C$2:C1314,C1314)=1,1,0)</f>
        <v>1</v>
      </c>
    </row>
    <row r="1315" spans="1:4" x14ac:dyDescent="0.2">
      <c r="A1315" t="str">
        <f>Réponses_Indicateurs!D1315</f>
        <v>D11S73</v>
      </c>
      <c r="B1315" t="str">
        <f>Réponses_Indicateurs!B1315</f>
        <v>CMR</v>
      </c>
      <c r="C1315" t="str">
        <f>A1315&amp;"|"&amp;B1315</f>
        <v>D11S73|CMR</v>
      </c>
      <c r="D1315">
        <f>IF(COUNTIF($C$2:C1315,C1315)=1,1,0)</f>
        <v>1</v>
      </c>
    </row>
    <row r="1316" spans="1:4" x14ac:dyDescent="0.2">
      <c r="A1316" t="str">
        <f>Réponses_Indicateurs!D1316</f>
        <v>D11S74</v>
      </c>
      <c r="B1316" t="str">
        <f>Réponses_Indicateurs!B1316</f>
        <v>CMR</v>
      </c>
      <c r="C1316" t="str">
        <f>A1316&amp;"|"&amp;B1316</f>
        <v>D11S74|CMR</v>
      </c>
      <c r="D1316">
        <f>IF(COUNTIF($C$2:C1316,C1316)=1,1,0)</f>
        <v>0</v>
      </c>
    </row>
    <row r="1317" spans="1:4" x14ac:dyDescent="0.2">
      <c r="A1317" t="str">
        <f>Réponses_Indicateurs!D1317</f>
        <v>D10S69</v>
      </c>
      <c r="B1317" t="str">
        <f>Réponses_Indicateurs!B1317</f>
        <v>CMR</v>
      </c>
      <c r="C1317" t="str">
        <f>A1317&amp;"|"&amp;B1317</f>
        <v>D10S69|CMR</v>
      </c>
      <c r="D1317">
        <f>IF(COUNTIF($C$2:C1317,C1317)=1,1,0)</f>
        <v>1</v>
      </c>
    </row>
    <row r="1318" spans="1:4" x14ac:dyDescent="0.2">
      <c r="A1318" t="str">
        <f>Réponses_Indicateurs!D1318</f>
        <v>D10S66</v>
      </c>
      <c r="B1318" t="str">
        <f>Réponses_Indicateurs!B1318</f>
        <v>CMR</v>
      </c>
      <c r="C1318" t="str">
        <f>A1318&amp;"|"&amp;B1318</f>
        <v>D10S66|CMR</v>
      </c>
      <c r="D1318">
        <f>IF(COUNTIF($C$2:C1318,C1318)=1,1,0)</f>
        <v>0</v>
      </c>
    </row>
    <row r="1319" spans="1:4" x14ac:dyDescent="0.2">
      <c r="A1319" t="str">
        <f>Réponses_Indicateurs!D1319</f>
        <v>D10S67</v>
      </c>
      <c r="B1319" t="str">
        <f>Réponses_Indicateurs!B1319</f>
        <v>CMR</v>
      </c>
      <c r="C1319" t="str">
        <f>A1319&amp;"|"&amp;B1319</f>
        <v>D10S67|CMR</v>
      </c>
      <c r="D1319">
        <f>IF(COUNTIF($C$2:C1319,C1319)=1,1,0)</f>
        <v>0</v>
      </c>
    </row>
    <row r="1320" spans="1:4" x14ac:dyDescent="0.2">
      <c r="A1320" t="str">
        <f>Réponses_Indicateurs!D1320</f>
        <v>D07S53</v>
      </c>
      <c r="B1320" t="str">
        <f>Réponses_Indicateurs!B1320</f>
        <v>CMR</v>
      </c>
      <c r="C1320" t="str">
        <f>A1320&amp;"|"&amp;B1320</f>
        <v>D07S53|CMR</v>
      </c>
      <c r="D1320">
        <f>IF(COUNTIF($C$2:C1320,C1320)=1,1,0)</f>
        <v>1</v>
      </c>
    </row>
    <row r="1321" spans="1:4" x14ac:dyDescent="0.2">
      <c r="A1321" t="str">
        <f>Réponses_Indicateurs!D1321</f>
        <v>D07S52</v>
      </c>
      <c r="B1321" t="str">
        <f>Réponses_Indicateurs!B1321</f>
        <v>CMR</v>
      </c>
      <c r="C1321" t="str">
        <f>A1321&amp;"|"&amp;B1321</f>
        <v>D07S52|CMR</v>
      </c>
      <c r="D1321">
        <f>IF(COUNTIF($C$2:C1321,C1321)=1,1,0)</f>
        <v>0</v>
      </c>
    </row>
    <row r="1322" spans="1:4" x14ac:dyDescent="0.2">
      <c r="A1322" t="str">
        <f>Réponses_Indicateurs!D1322</f>
        <v>D01S07</v>
      </c>
      <c r="B1322" t="str">
        <f>Réponses_Indicateurs!B1322</f>
        <v>GMB</v>
      </c>
      <c r="C1322" t="str">
        <f>A1322&amp;"|"&amp;B1322</f>
        <v>D01S07|GMB</v>
      </c>
      <c r="D1322">
        <f>IF(COUNTIF($C$2:C1322,C1322)=1,1,0)</f>
        <v>1</v>
      </c>
    </row>
    <row r="1323" spans="1:4" x14ac:dyDescent="0.2">
      <c r="A1323" t="str">
        <f>Réponses_Indicateurs!D1323</f>
        <v>D01S10</v>
      </c>
      <c r="B1323" t="str">
        <f>Réponses_Indicateurs!B1323</f>
        <v>GMB</v>
      </c>
      <c r="C1323" t="str">
        <f>A1323&amp;"|"&amp;B1323</f>
        <v>D01S10|GMB</v>
      </c>
      <c r="D1323">
        <f>IF(COUNTIF($C$2:C1323,C1323)=1,1,0)</f>
        <v>0</v>
      </c>
    </row>
    <row r="1324" spans="1:4" x14ac:dyDescent="0.2">
      <c r="A1324" t="str">
        <f>Réponses_Indicateurs!D1324</f>
        <v>D05S36</v>
      </c>
      <c r="B1324" t="str">
        <f>Réponses_Indicateurs!B1324</f>
        <v>GMB</v>
      </c>
      <c r="C1324" t="str">
        <f>A1324&amp;"|"&amp;B1324</f>
        <v>D05S36|GMB</v>
      </c>
      <c r="D1324">
        <f>IF(COUNTIF($C$2:C1324,C1324)=1,1,0)</f>
        <v>1</v>
      </c>
    </row>
    <row r="1325" spans="1:4" x14ac:dyDescent="0.2">
      <c r="A1325" t="str">
        <f>Réponses_Indicateurs!D1325</f>
        <v>D05S35</v>
      </c>
      <c r="B1325" t="str">
        <f>Réponses_Indicateurs!B1325</f>
        <v>GMB</v>
      </c>
      <c r="C1325" t="str">
        <f>A1325&amp;"|"&amp;B1325</f>
        <v>D05S35|GMB</v>
      </c>
      <c r="D1325">
        <f>IF(COUNTIF($C$2:C1325,C1325)=1,1,0)</f>
        <v>0</v>
      </c>
    </row>
    <row r="1326" spans="1:4" x14ac:dyDescent="0.2">
      <c r="A1326" t="str">
        <f>Réponses_Indicateurs!D1326</f>
        <v>D05S40</v>
      </c>
      <c r="B1326" t="str">
        <f>Réponses_Indicateurs!B1326</f>
        <v>GMB</v>
      </c>
      <c r="C1326" t="str">
        <f>A1326&amp;"|"&amp;B1326</f>
        <v>D05S40|GMB</v>
      </c>
      <c r="D1326">
        <f>IF(COUNTIF($C$2:C1326,C1326)=1,1,0)</f>
        <v>0</v>
      </c>
    </row>
    <row r="1327" spans="1:4" x14ac:dyDescent="0.2">
      <c r="A1327" t="str">
        <f>Réponses_Indicateurs!D1327</f>
        <v>D04S27</v>
      </c>
      <c r="B1327" t="str">
        <f>Réponses_Indicateurs!B1327</f>
        <v>GMB</v>
      </c>
      <c r="C1327" t="str">
        <f>A1327&amp;"|"&amp;B1327</f>
        <v>D04S27|GMB</v>
      </c>
      <c r="D1327">
        <f>IF(COUNTIF($C$2:C1327,C1327)=1,1,0)</f>
        <v>0</v>
      </c>
    </row>
    <row r="1328" spans="1:4" x14ac:dyDescent="0.2">
      <c r="A1328" t="str">
        <f>Réponses_Indicateurs!D1328</f>
        <v>D04S28</v>
      </c>
      <c r="B1328" t="str">
        <f>Réponses_Indicateurs!B1328</f>
        <v>GMB</v>
      </c>
      <c r="C1328" t="str">
        <f>A1328&amp;"|"&amp;B1328</f>
        <v>D04S28|GMB</v>
      </c>
      <c r="D1328">
        <f>IF(COUNTIF($C$2:C1328,C1328)=1,1,0)</f>
        <v>1</v>
      </c>
    </row>
    <row r="1329" spans="1:4" x14ac:dyDescent="0.2">
      <c r="A1329" t="str">
        <f>Réponses_Indicateurs!D1329</f>
        <v>D08S58</v>
      </c>
      <c r="B1329" t="str">
        <f>Réponses_Indicateurs!B1329</f>
        <v>GMB</v>
      </c>
      <c r="C1329" t="str">
        <f>A1329&amp;"|"&amp;B1329</f>
        <v>D08S58|GMB</v>
      </c>
      <c r="D1329">
        <f>IF(COUNTIF($C$2:C1329,C1329)=1,1,0)</f>
        <v>0</v>
      </c>
    </row>
    <row r="1330" spans="1:4" x14ac:dyDescent="0.2">
      <c r="A1330" t="str">
        <f>Réponses_Indicateurs!D1330</f>
        <v>D08S57</v>
      </c>
      <c r="B1330" t="str">
        <f>Réponses_Indicateurs!B1330</f>
        <v>GMB</v>
      </c>
      <c r="C1330" t="str">
        <f>A1330&amp;"|"&amp;B1330</f>
        <v>D08S57|GMB</v>
      </c>
      <c r="D1330">
        <f>IF(COUNTIF($C$2:C1330,C1330)=1,1,0)</f>
        <v>1</v>
      </c>
    </row>
    <row r="1331" spans="1:4" x14ac:dyDescent="0.2">
      <c r="A1331" t="str">
        <f>Réponses_Indicateurs!D1331</f>
        <v>D08S59</v>
      </c>
      <c r="B1331" t="str">
        <f>Réponses_Indicateurs!B1331</f>
        <v>GMB</v>
      </c>
      <c r="C1331" t="str">
        <f>A1331&amp;"|"&amp;B1331</f>
        <v>D08S59|GMB</v>
      </c>
      <c r="D1331">
        <f>IF(COUNTIF($C$2:C1331,C1331)=1,1,0)</f>
        <v>0</v>
      </c>
    </row>
    <row r="1332" spans="1:4" x14ac:dyDescent="0.2">
      <c r="A1332" t="str">
        <f>Réponses_Indicateurs!D1332</f>
        <v>D11S71</v>
      </c>
      <c r="B1332" t="str">
        <f>Réponses_Indicateurs!B1332</f>
        <v>GMB</v>
      </c>
      <c r="C1332" t="str">
        <f>A1332&amp;"|"&amp;B1332</f>
        <v>D11S71|GMB</v>
      </c>
      <c r="D1332">
        <f>IF(COUNTIF($C$2:C1332,C1332)=1,1,0)</f>
        <v>0</v>
      </c>
    </row>
    <row r="1333" spans="1:4" x14ac:dyDescent="0.2">
      <c r="A1333" t="str">
        <f>Réponses_Indicateurs!D1333</f>
        <v>D11S75</v>
      </c>
      <c r="B1333" t="str">
        <f>Réponses_Indicateurs!B1333</f>
        <v>GMB</v>
      </c>
      <c r="C1333" t="str">
        <f>A1333&amp;"|"&amp;B1333</f>
        <v>D11S75|GMB</v>
      </c>
      <c r="D1333">
        <f>IF(COUNTIF($C$2:C1333,C1333)=1,1,0)</f>
        <v>0</v>
      </c>
    </row>
    <row r="1334" spans="1:4" x14ac:dyDescent="0.2">
      <c r="A1334" t="str">
        <f>Réponses_Indicateurs!D1334</f>
        <v>D02S11</v>
      </c>
      <c r="B1334" t="str">
        <f>Réponses_Indicateurs!B1334</f>
        <v>CMR</v>
      </c>
      <c r="C1334" t="str">
        <f>A1334&amp;"|"&amp;B1334</f>
        <v>D02S11|CMR</v>
      </c>
      <c r="D1334">
        <f>IF(COUNTIF($C$2:C1334,C1334)=1,1,0)</f>
        <v>1</v>
      </c>
    </row>
    <row r="1335" spans="1:4" x14ac:dyDescent="0.2">
      <c r="A1335" t="str">
        <f>Réponses_Indicateurs!D1335</f>
        <v>D02S14</v>
      </c>
      <c r="B1335" t="str">
        <f>Réponses_Indicateurs!B1335</f>
        <v>CMR</v>
      </c>
      <c r="C1335" t="str">
        <f>A1335&amp;"|"&amp;B1335</f>
        <v>D02S14|CMR</v>
      </c>
      <c r="D1335">
        <f>IF(COUNTIF($C$2:C1335,C1335)=1,1,0)</f>
        <v>1</v>
      </c>
    </row>
    <row r="1336" spans="1:4" x14ac:dyDescent="0.2">
      <c r="A1336" t="str">
        <f>Réponses_Indicateurs!D1336</f>
        <v>D11S75</v>
      </c>
      <c r="B1336" t="str">
        <f>Réponses_Indicateurs!B1336</f>
        <v>CMR</v>
      </c>
      <c r="C1336" t="str">
        <f>A1336&amp;"|"&amp;B1336</f>
        <v>D11S75|CMR</v>
      </c>
      <c r="D1336">
        <f>IF(COUNTIF($C$2:C1336,C1336)=1,1,0)</f>
        <v>0</v>
      </c>
    </row>
    <row r="1337" spans="1:4" x14ac:dyDescent="0.2">
      <c r="A1337" t="str">
        <f>Réponses_Indicateurs!D1337</f>
        <v>D11S71</v>
      </c>
      <c r="B1337" t="str">
        <f>Réponses_Indicateurs!B1337</f>
        <v>CMR</v>
      </c>
      <c r="C1337" t="str">
        <f>A1337&amp;"|"&amp;B1337</f>
        <v>D11S71|CMR</v>
      </c>
      <c r="D1337">
        <f>IF(COUNTIF($C$2:C1337,C1337)=1,1,0)</f>
        <v>0</v>
      </c>
    </row>
    <row r="1338" spans="1:4" x14ac:dyDescent="0.2">
      <c r="A1338" t="str">
        <f>Réponses_Indicateurs!D1338</f>
        <v>D08S55</v>
      </c>
      <c r="B1338" t="str">
        <f>Réponses_Indicateurs!B1338</f>
        <v>CMR</v>
      </c>
      <c r="C1338" t="str">
        <f>A1338&amp;"|"&amp;B1338</f>
        <v>D08S55|CMR</v>
      </c>
      <c r="D1338">
        <f>IF(COUNTIF($C$2:C1338,C1338)=1,1,0)</f>
        <v>1</v>
      </c>
    </row>
    <row r="1339" spans="1:4" x14ac:dyDescent="0.2">
      <c r="A1339" t="str">
        <f>Réponses_Indicateurs!D1339</f>
        <v>D08S58</v>
      </c>
      <c r="B1339" t="str">
        <f>Réponses_Indicateurs!B1339</f>
        <v>CMR</v>
      </c>
      <c r="C1339" t="str">
        <f>A1339&amp;"|"&amp;B1339</f>
        <v>D08S58|CMR</v>
      </c>
      <c r="D1339">
        <f>IF(COUNTIF($C$2:C1339,C1339)=1,1,0)</f>
        <v>1</v>
      </c>
    </row>
    <row r="1340" spans="1:4" x14ac:dyDescent="0.2">
      <c r="A1340" t="str">
        <f>Réponses_Indicateurs!D1340</f>
        <v>D08S60</v>
      </c>
      <c r="B1340" t="str">
        <f>Réponses_Indicateurs!B1340</f>
        <v>CMR</v>
      </c>
      <c r="C1340" t="str">
        <f>A1340&amp;"|"&amp;B1340</f>
        <v>D08S60|CMR</v>
      </c>
      <c r="D1340">
        <f>IF(COUNTIF($C$2:C1340,C1340)=1,1,0)</f>
        <v>1</v>
      </c>
    </row>
    <row r="1341" spans="1:4" x14ac:dyDescent="0.2">
      <c r="A1341" t="str">
        <f>Réponses_Indicateurs!D1341</f>
        <v>D05S40</v>
      </c>
      <c r="B1341" t="str">
        <f>Réponses_Indicateurs!B1341</f>
        <v>CMR</v>
      </c>
      <c r="C1341" t="str">
        <f>A1341&amp;"|"&amp;B1341</f>
        <v>D05S40|CMR</v>
      </c>
      <c r="D1341">
        <f>IF(COUNTIF($C$2:C1341,C1341)=1,1,0)</f>
        <v>1</v>
      </c>
    </row>
    <row r="1342" spans="1:4" x14ac:dyDescent="0.2">
      <c r="A1342" t="str">
        <f>Réponses_Indicateurs!D1342</f>
        <v>D05S39</v>
      </c>
      <c r="B1342" t="str">
        <f>Réponses_Indicateurs!B1342</f>
        <v>CMR</v>
      </c>
      <c r="C1342" t="str">
        <f>A1342&amp;"|"&amp;B1342</f>
        <v>D05S39|CMR</v>
      </c>
      <c r="D1342">
        <f>IF(COUNTIF($C$2:C1342,C1342)=1,1,0)</f>
        <v>1</v>
      </c>
    </row>
    <row r="1343" spans="1:4" x14ac:dyDescent="0.2">
      <c r="A1343" t="str">
        <f>Réponses_Indicateurs!D1343</f>
        <v>D07S52</v>
      </c>
      <c r="B1343" t="str">
        <f>Réponses_Indicateurs!B1343</f>
        <v>CMR</v>
      </c>
      <c r="C1343" t="str">
        <f>A1343&amp;"|"&amp;B1343</f>
        <v>D07S52|CMR</v>
      </c>
      <c r="D1343">
        <f>IF(COUNTIF($C$2:C1343,C1343)=1,1,0)</f>
        <v>0</v>
      </c>
    </row>
    <row r="1344" spans="1:4" x14ac:dyDescent="0.2">
      <c r="A1344" t="str">
        <f>Réponses_Indicateurs!D1344</f>
        <v>D07S53</v>
      </c>
      <c r="B1344" t="str">
        <f>Réponses_Indicateurs!B1344</f>
        <v>CMR</v>
      </c>
      <c r="C1344" t="str">
        <f>A1344&amp;"|"&amp;B1344</f>
        <v>D07S53|CMR</v>
      </c>
      <c r="D1344">
        <f>IF(COUNTIF($C$2:C1344,C1344)=1,1,0)</f>
        <v>0</v>
      </c>
    </row>
    <row r="1345" spans="1:4" x14ac:dyDescent="0.2">
      <c r="A1345" t="str">
        <f>Réponses_Indicateurs!D1345</f>
        <v>D09S65</v>
      </c>
      <c r="B1345" t="str">
        <f>Réponses_Indicateurs!B1345</f>
        <v>UGA</v>
      </c>
      <c r="C1345" t="str">
        <f>A1345&amp;"|"&amp;B1345</f>
        <v>D09S65|UGA</v>
      </c>
      <c r="D1345">
        <f>IF(COUNTIF($C$2:C1345,C1345)=1,1,0)</f>
        <v>0</v>
      </c>
    </row>
    <row r="1346" spans="1:4" x14ac:dyDescent="0.2">
      <c r="A1346" t="str">
        <f>Réponses_Indicateurs!D1346</f>
        <v>D09S62</v>
      </c>
      <c r="B1346" t="str">
        <f>Réponses_Indicateurs!B1346</f>
        <v>UGA</v>
      </c>
      <c r="C1346" t="str">
        <f>A1346&amp;"|"&amp;B1346</f>
        <v>D09S62|UGA</v>
      </c>
      <c r="D1346">
        <f>IF(COUNTIF($C$2:C1346,C1346)=1,1,0)</f>
        <v>0</v>
      </c>
    </row>
    <row r="1347" spans="1:4" x14ac:dyDescent="0.2">
      <c r="A1347" t="str">
        <f>Réponses_Indicateurs!D1347</f>
        <v>D10S66</v>
      </c>
      <c r="B1347" t="str">
        <f>Réponses_Indicateurs!B1347</f>
        <v>UGA</v>
      </c>
      <c r="C1347" t="str">
        <f>A1347&amp;"|"&amp;B1347</f>
        <v>D10S66|UGA</v>
      </c>
      <c r="D1347">
        <f>IF(COUNTIF($C$2:C1347,C1347)=1,1,0)</f>
        <v>1</v>
      </c>
    </row>
    <row r="1348" spans="1:4" x14ac:dyDescent="0.2">
      <c r="A1348" t="str">
        <f>Réponses_Indicateurs!D1348</f>
        <v>D10S70</v>
      </c>
      <c r="B1348" t="str">
        <f>Réponses_Indicateurs!B1348</f>
        <v>UGA</v>
      </c>
      <c r="C1348" t="str">
        <f>A1348&amp;"|"&amp;B1348</f>
        <v>D10S70|UGA</v>
      </c>
      <c r="D1348">
        <f>IF(COUNTIF($C$2:C1348,C1348)=1,1,0)</f>
        <v>0</v>
      </c>
    </row>
    <row r="1349" spans="1:4" x14ac:dyDescent="0.2">
      <c r="A1349" t="str">
        <f>Réponses_Indicateurs!D1349</f>
        <v>D03S22</v>
      </c>
      <c r="B1349" t="str">
        <f>Réponses_Indicateurs!B1349</f>
        <v>UGA</v>
      </c>
      <c r="C1349" t="str">
        <f>A1349&amp;"|"&amp;B1349</f>
        <v>D03S22|UGA</v>
      </c>
      <c r="D1349">
        <f>IF(COUNTIF($C$2:C1349,C1349)=1,1,0)</f>
        <v>0</v>
      </c>
    </row>
    <row r="1350" spans="1:4" x14ac:dyDescent="0.2">
      <c r="A1350" t="str">
        <f>Réponses_Indicateurs!D1350</f>
        <v>D03S23</v>
      </c>
      <c r="B1350" t="str">
        <f>Réponses_Indicateurs!B1350</f>
        <v>UGA</v>
      </c>
      <c r="C1350" t="str">
        <f>A1350&amp;"|"&amp;B1350</f>
        <v>D03S23|UGA</v>
      </c>
      <c r="D1350">
        <f>IF(COUNTIF($C$2:C1350,C1350)=1,1,0)</f>
        <v>1</v>
      </c>
    </row>
    <row r="1351" spans="1:4" x14ac:dyDescent="0.2">
      <c r="A1351" t="str">
        <f>Réponses_Indicateurs!D1351</f>
        <v>D03S26</v>
      </c>
      <c r="B1351" t="str">
        <f>Réponses_Indicateurs!B1351</f>
        <v>UGA</v>
      </c>
      <c r="C1351" t="str">
        <f>A1351&amp;"|"&amp;B1351</f>
        <v>D03S26|UGA</v>
      </c>
      <c r="D1351">
        <f>IF(COUNTIF($C$2:C1351,C1351)=1,1,0)</f>
        <v>1</v>
      </c>
    </row>
    <row r="1352" spans="1:4" x14ac:dyDescent="0.2">
      <c r="A1352" t="str">
        <f>Réponses_Indicateurs!D1352</f>
        <v>D02S12</v>
      </c>
      <c r="B1352" t="str">
        <f>Réponses_Indicateurs!B1352</f>
        <v>UGA</v>
      </c>
      <c r="C1352" t="str">
        <f>A1352&amp;"|"&amp;B1352</f>
        <v>D02S12|UGA</v>
      </c>
      <c r="D1352">
        <f>IF(COUNTIF($C$2:C1352,C1352)=1,1,0)</f>
        <v>0</v>
      </c>
    </row>
    <row r="1353" spans="1:4" x14ac:dyDescent="0.2">
      <c r="A1353" t="str">
        <f>Réponses_Indicateurs!D1353</f>
        <v>D04S29</v>
      </c>
      <c r="B1353" t="str">
        <f>Réponses_Indicateurs!B1353</f>
        <v>UGA</v>
      </c>
      <c r="C1353" t="str">
        <f>A1353&amp;"|"&amp;B1353</f>
        <v>D04S29|UGA</v>
      </c>
      <c r="D1353">
        <f>IF(COUNTIF($C$2:C1353,C1353)=1,1,0)</f>
        <v>1</v>
      </c>
    </row>
    <row r="1354" spans="1:4" x14ac:dyDescent="0.2">
      <c r="A1354" t="str">
        <f>Réponses_Indicateurs!D1354</f>
        <v>D04S33</v>
      </c>
      <c r="B1354" t="str">
        <f>Réponses_Indicateurs!B1354</f>
        <v>UGA</v>
      </c>
      <c r="C1354" t="str">
        <f>A1354&amp;"|"&amp;B1354</f>
        <v>D04S33|UGA</v>
      </c>
      <c r="D1354">
        <f>IF(COUNTIF($C$2:C1354,C1354)=1,1,0)</f>
        <v>0</v>
      </c>
    </row>
    <row r="1355" spans="1:4" x14ac:dyDescent="0.2">
      <c r="A1355" t="str">
        <f>Réponses_Indicateurs!D1355</f>
        <v>D05S37</v>
      </c>
      <c r="B1355" t="str">
        <f>Réponses_Indicateurs!B1355</f>
        <v>SLE</v>
      </c>
      <c r="C1355" t="str">
        <f>A1355&amp;"|"&amp;B1355</f>
        <v>D05S37|SLE</v>
      </c>
      <c r="D1355">
        <f>IF(COUNTIF($C$2:C1355,C1355)=1,1,0)</f>
        <v>1</v>
      </c>
    </row>
    <row r="1356" spans="1:4" x14ac:dyDescent="0.2">
      <c r="A1356" t="str">
        <f>Réponses_Indicateurs!D1356</f>
        <v>D05S38</v>
      </c>
      <c r="B1356" t="str">
        <f>Réponses_Indicateurs!B1356</f>
        <v>SLE</v>
      </c>
      <c r="C1356" t="str">
        <f>A1356&amp;"|"&amp;B1356</f>
        <v>D05S38|SLE</v>
      </c>
      <c r="D1356">
        <f>IF(COUNTIF($C$2:C1356,C1356)=1,1,0)</f>
        <v>1</v>
      </c>
    </row>
    <row r="1357" spans="1:4" x14ac:dyDescent="0.2">
      <c r="A1357" t="str">
        <f>Réponses_Indicateurs!D1357</f>
        <v>D06S42</v>
      </c>
      <c r="B1357" t="str">
        <f>Réponses_Indicateurs!B1357</f>
        <v>SLE</v>
      </c>
      <c r="C1357" t="str">
        <f>A1357&amp;"|"&amp;B1357</f>
        <v>D06S42|SLE</v>
      </c>
      <c r="D1357">
        <f>IF(COUNTIF($C$2:C1357,C1357)=1,1,0)</f>
        <v>1</v>
      </c>
    </row>
    <row r="1358" spans="1:4" x14ac:dyDescent="0.2">
      <c r="A1358" t="str">
        <f>Réponses_Indicateurs!D1358</f>
        <v>D06S47</v>
      </c>
      <c r="B1358" t="str">
        <f>Réponses_Indicateurs!B1358</f>
        <v>SLE</v>
      </c>
      <c r="C1358" t="str">
        <f>A1358&amp;"|"&amp;B1358</f>
        <v>D06S47|SLE</v>
      </c>
      <c r="D1358">
        <f>IF(COUNTIF($C$2:C1358,C1358)=1,1,0)</f>
        <v>1</v>
      </c>
    </row>
    <row r="1359" spans="1:4" x14ac:dyDescent="0.2">
      <c r="A1359" t="str">
        <f>Réponses_Indicateurs!D1359</f>
        <v>D03S24</v>
      </c>
      <c r="B1359" t="str">
        <f>Réponses_Indicateurs!B1359</f>
        <v>SLE</v>
      </c>
      <c r="C1359" t="str">
        <f>A1359&amp;"|"&amp;B1359</f>
        <v>D03S24|SLE</v>
      </c>
      <c r="D1359">
        <f>IF(COUNTIF($C$2:C1359,C1359)=1,1,0)</f>
        <v>0</v>
      </c>
    </row>
    <row r="1360" spans="1:4" x14ac:dyDescent="0.2">
      <c r="A1360" t="str">
        <f>Réponses_Indicateurs!D1360</f>
        <v>D08S59</v>
      </c>
      <c r="B1360" t="str">
        <f>Réponses_Indicateurs!B1360</f>
        <v>SLE</v>
      </c>
      <c r="C1360" t="str">
        <f>A1360&amp;"|"&amp;B1360</f>
        <v>D08S59|SLE</v>
      </c>
      <c r="D1360">
        <f>IF(COUNTIF($C$2:C1360,C1360)=1,1,0)</f>
        <v>1</v>
      </c>
    </row>
    <row r="1361" spans="1:4" x14ac:dyDescent="0.2">
      <c r="A1361" t="str">
        <f>Réponses_Indicateurs!D1361</f>
        <v>D12S77</v>
      </c>
      <c r="B1361" t="str">
        <f>Réponses_Indicateurs!B1361</f>
        <v>SLE</v>
      </c>
      <c r="C1361" t="str">
        <f>A1361&amp;"|"&amp;B1361</f>
        <v>D12S77|SLE</v>
      </c>
      <c r="D1361">
        <f>IF(COUNTIF($C$2:C1361,C1361)=1,1,0)</f>
        <v>0</v>
      </c>
    </row>
    <row r="1362" spans="1:4" x14ac:dyDescent="0.2">
      <c r="A1362" t="str">
        <f>Réponses_Indicateurs!D1362</f>
        <v>D12S76</v>
      </c>
      <c r="B1362" t="str">
        <f>Réponses_Indicateurs!B1362</f>
        <v>SLE</v>
      </c>
      <c r="C1362" t="str">
        <f>A1362&amp;"|"&amp;B1362</f>
        <v>D12S76|SLE</v>
      </c>
      <c r="D1362">
        <f>IF(COUNTIF($C$2:C1362,C1362)=1,1,0)</f>
        <v>0</v>
      </c>
    </row>
    <row r="1363" spans="1:4" x14ac:dyDescent="0.2">
      <c r="A1363" t="str">
        <f>Réponses_Indicateurs!D1363</f>
        <v>D04S31</v>
      </c>
      <c r="B1363" t="str">
        <f>Réponses_Indicateurs!B1363</f>
        <v>NAM</v>
      </c>
      <c r="C1363" t="str">
        <f>A1363&amp;"|"&amp;B1363</f>
        <v>D04S31|NAM</v>
      </c>
      <c r="D1363">
        <f>IF(COUNTIF($C$2:C1363,C1363)=1,1,0)</f>
        <v>0</v>
      </c>
    </row>
    <row r="1364" spans="1:4" x14ac:dyDescent="0.2">
      <c r="A1364" t="str">
        <f>Réponses_Indicateurs!D1364</f>
        <v>D04S29</v>
      </c>
      <c r="B1364" t="str">
        <f>Réponses_Indicateurs!B1364</f>
        <v>NAM</v>
      </c>
      <c r="C1364" t="str">
        <f>A1364&amp;"|"&amp;B1364</f>
        <v>D04S29|NAM</v>
      </c>
      <c r="D1364">
        <f>IF(COUNTIF($C$2:C1364,C1364)=1,1,0)</f>
        <v>1</v>
      </c>
    </row>
    <row r="1365" spans="1:4" x14ac:dyDescent="0.2">
      <c r="A1365" t="str">
        <f>Réponses_Indicateurs!D1365</f>
        <v>D02S11</v>
      </c>
      <c r="B1365" t="str">
        <f>Réponses_Indicateurs!B1365</f>
        <v>NAM</v>
      </c>
      <c r="C1365" t="str">
        <f>A1365&amp;"|"&amp;B1365</f>
        <v>D02S11|NAM</v>
      </c>
      <c r="D1365">
        <f>IF(COUNTIF($C$2:C1365,C1365)=1,1,0)</f>
        <v>1</v>
      </c>
    </row>
    <row r="1366" spans="1:4" x14ac:dyDescent="0.2">
      <c r="A1366" t="str">
        <f>Réponses_Indicateurs!D1366</f>
        <v>D02S14</v>
      </c>
      <c r="B1366" t="str">
        <f>Réponses_Indicateurs!B1366</f>
        <v>NAM</v>
      </c>
      <c r="C1366" t="str">
        <f>A1366&amp;"|"&amp;B1366</f>
        <v>D02S14|NAM</v>
      </c>
      <c r="D1366">
        <f>IF(COUNTIF($C$2:C1366,C1366)=1,1,0)</f>
        <v>0</v>
      </c>
    </row>
    <row r="1367" spans="1:4" x14ac:dyDescent="0.2">
      <c r="A1367" t="str">
        <f>Réponses_Indicateurs!D1367</f>
        <v>D09S63</v>
      </c>
      <c r="B1367" t="str">
        <f>Réponses_Indicateurs!B1367</f>
        <v>NAM</v>
      </c>
      <c r="C1367" t="str">
        <f>A1367&amp;"|"&amp;B1367</f>
        <v>D09S63|NAM</v>
      </c>
      <c r="D1367">
        <f>IF(COUNTIF($C$2:C1367,C1367)=1,1,0)</f>
        <v>0</v>
      </c>
    </row>
    <row r="1368" spans="1:4" x14ac:dyDescent="0.2">
      <c r="A1368" t="str">
        <f>Réponses_Indicateurs!D1368</f>
        <v>D09S61</v>
      </c>
      <c r="B1368" t="str">
        <f>Réponses_Indicateurs!B1368</f>
        <v>NAM</v>
      </c>
      <c r="C1368" t="str">
        <f>A1368&amp;"|"&amp;B1368</f>
        <v>D09S61|NAM</v>
      </c>
      <c r="D1368">
        <f>IF(COUNTIF($C$2:C1368,C1368)=1,1,0)</f>
        <v>0</v>
      </c>
    </row>
    <row r="1369" spans="1:4" x14ac:dyDescent="0.2">
      <c r="A1369" t="str">
        <f>Réponses_Indicateurs!D1369</f>
        <v>D08S55</v>
      </c>
      <c r="B1369" t="str">
        <f>Réponses_Indicateurs!B1369</f>
        <v>NAM</v>
      </c>
      <c r="C1369" t="str">
        <f>A1369&amp;"|"&amp;B1369</f>
        <v>D08S55|NAM</v>
      </c>
      <c r="D1369">
        <f>IF(COUNTIF($C$2:C1369,C1369)=1,1,0)</f>
        <v>1</v>
      </c>
    </row>
    <row r="1370" spans="1:4" x14ac:dyDescent="0.2">
      <c r="A1370" t="str">
        <f>Réponses_Indicateurs!D1370</f>
        <v>D08S59</v>
      </c>
      <c r="B1370" t="str">
        <f>Réponses_Indicateurs!B1370</f>
        <v>NAM</v>
      </c>
      <c r="C1370" t="str">
        <f>A1370&amp;"|"&amp;B1370</f>
        <v>D08S59|NAM</v>
      </c>
      <c r="D1370">
        <f>IF(COUNTIF($C$2:C1370,C1370)=1,1,0)</f>
        <v>1</v>
      </c>
    </row>
    <row r="1371" spans="1:4" x14ac:dyDescent="0.2">
      <c r="A1371" t="str">
        <f>Réponses_Indicateurs!D1371</f>
        <v>D08S58</v>
      </c>
      <c r="B1371" t="str">
        <f>Réponses_Indicateurs!B1371</f>
        <v>NAM</v>
      </c>
      <c r="C1371" t="str">
        <f>A1371&amp;"|"&amp;B1371</f>
        <v>D08S58|NAM</v>
      </c>
      <c r="D1371">
        <f>IF(COUNTIF($C$2:C1371,C1371)=1,1,0)</f>
        <v>1</v>
      </c>
    </row>
    <row r="1372" spans="1:4" x14ac:dyDescent="0.2">
      <c r="A1372" t="str">
        <f>Réponses_Indicateurs!D1372</f>
        <v>D06S44</v>
      </c>
      <c r="B1372" t="str">
        <f>Réponses_Indicateurs!B1372</f>
        <v>NAM</v>
      </c>
      <c r="C1372" t="str">
        <f>A1372&amp;"|"&amp;B1372</f>
        <v>D06S44|NAM</v>
      </c>
      <c r="D1372">
        <f>IF(COUNTIF($C$2:C1372,C1372)=1,1,0)</f>
        <v>0</v>
      </c>
    </row>
    <row r="1373" spans="1:4" x14ac:dyDescent="0.2">
      <c r="A1373" t="str">
        <f>Réponses_Indicateurs!D1373</f>
        <v>D06S46</v>
      </c>
      <c r="B1373" t="str">
        <f>Réponses_Indicateurs!B1373</f>
        <v>NAM</v>
      </c>
      <c r="C1373" t="str">
        <f>A1373&amp;"|"&amp;B1373</f>
        <v>D06S46|NAM</v>
      </c>
      <c r="D1373">
        <f>IF(COUNTIF($C$2:C1373,C1373)=1,1,0)</f>
        <v>0</v>
      </c>
    </row>
    <row r="1374" spans="1:4" x14ac:dyDescent="0.2">
      <c r="A1374" t="str">
        <f>Réponses_Indicateurs!D1374</f>
        <v>D09S63</v>
      </c>
      <c r="B1374" t="str">
        <f>Réponses_Indicateurs!B1374</f>
        <v>TCD</v>
      </c>
      <c r="C1374" t="str">
        <f>A1374&amp;"|"&amp;B1374</f>
        <v>D09S63|TCD</v>
      </c>
      <c r="D1374">
        <f>IF(COUNTIF($C$2:C1374,C1374)=1,1,0)</f>
        <v>1</v>
      </c>
    </row>
    <row r="1375" spans="1:4" x14ac:dyDescent="0.2">
      <c r="A1375" t="str">
        <f>Réponses_Indicateurs!D1375</f>
        <v>D09S65</v>
      </c>
      <c r="B1375" t="str">
        <f>Réponses_Indicateurs!B1375</f>
        <v>TCD</v>
      </c>
      <c r="C1375" t="str">
        <f>A1375&amp;"|"&amp;B1375</f>
        <v>D09S65|TCD</v>
      </c>
      <c r="D1375">
        <f>IF(COUNTIF($C$2:C1375,C1375)=1,1,0)</f>
        <v>1</v>
      </c>
    </row>
    <row r="1376" spans="1:4" x14ac:dyDescent="0.2">
      <c r="A1376" t="str">
        <f>Réponses_Indicateurs!D1376</f>
        <v>D09S64</v>
      </c>
      <c r="B1376" t="str">
        <f>Réponses_Indicateurs!B1376</f>
        <v>TCD</v>
      </c>
      <c r="C1376" t="str">
        <f>A1376&amp;"|"&amp;B1376</f>
        <v>D09S64|TCD</v>
      </c>
      <c r="D1376">
        <f>IF(COUNTIF($C$2:C1376,C1376)=1,1,0)</f>
        <v>0</v>
      </c>
    </row>
    <row r="1377" spans="1:4" x14ac:dyDescent="0.2">
      <c r="A1377" t="str">
        <f>Réponses_Indicateurs!D1377</f>
        <v>D01S07</v>
      </c>
      <c r="B1377" t="str">
        <f>Réponses_Indicateurs!B1377</f>
        <v>TCD</v>
      </c>
      <c r="C1377" t="str">
        <f>A1377&amp;"|"&amp;B1377</f>
        <v>D01S07|TCD</v>
      </c>
      <c r="D1377">
        <f>IF(COUNTIF($C$2:C1377,C1377)=1,1,0)</f>
        <v>1</v>
      </c>
    </row>
    <row r="1378" spans="1:4" x14ac:dyDescent="0.2">
      <c r="A1378" t="str">
        <f>Réponses_Indicateurs!D1378</f>
        <v>D01S08</v>
      </c>
      <c r="B1378" t="str">
        <f>Réponses_Indicateurs!B1378</f>
        <v>TCD</v>
      </c>
      <c r="C1378" t="str">
        <f>A1378&amp;"|"&amp;B1378</f>
        <v>D01S08|TCD</v>
      </c>
      <c r="D1378">
        <f>IF(COUNTIF($C$2:C1378,C1378)=1,1,0)</f>
        <v>1</v>
      </c>
    </row>
    <row r="1379" spans="1:4" x14ac:dyDescent="0.2">
      <c r="A1379" t="str">
        <f>Réponses_Indicateurs!D1379</f>
        <v>D01S01</v>
      </c>
      <c r="B1379" t="str">
        <f>Réponses_Indicateurs!B1379</f>
        <v>TCD</v>
      </c>
      <c r="C1379" t="str">
        <f>A1379&amp;"|"&amp;B1379</f>
        <v>D01S01|TCD</v>
      </c>
      <c r="D1379">
        <f>IF(COUNTIF($C$2:C1379,C1379)=1,1,0)</f>
        <v>1</v>
      </c>
    </row>
    <row r="1380" spans="1:4" x14ac:dyDescent="0.2">
      <c r="A1380" t="str">
        <f>Réponses_Indicateurs!D1380</f>
        <v>D06S47</v>
      </c>
      <c r="B1380" t="str">
        <f>Réponses_Indicateurs!B1380</f>
        <v>TCD</v>
      </c>
      <c r="C1380" t="str">
        <f>A1380&amp;"|"&amp;B1380</f>
        <v>D06S47|TCD</v>
      </c>
      <c r="D1380">
        <f>IF(COUNTIF($C$2:C1380,C1380)=1,1,0)</f>
        <v>0</v>
      </c>
    </row>
    <row r="1381" spans="1:4" x14ac:dyDescent="0.2">
      <c r="A1381" t="str">
        <f>Réponses_Indicateurs!D1381</f>
        <v>D02S12</v>
      </c>
      <c r="B1381" t="str">
        <f>Réponses_Indicateurs!B1381</f>
        <v>TCD</v>
      </c>
      <c r="C1381" t="str">
        <f>A1381&amp;"|"&amp;B1381</f>
        <v>D02S12|TCD</v>
      </c>
      <c r="D1381">
        <f>IF(COUNTIF($C$2:C1381,C1381)=1,1,0)</f>
        <v>1</v>
      </c>
    </row>
    <row r="1382" spans="1:4" x14ac:dyDescent="0.2">
      <c r="A1382" t="str">
        <f>Réponses_Indicateurs!D1382</f>
        <v>D02S15</v>
      </c>
      <c r="B1382" t="str">
        <f>Réponses_Indicateurs!B1382</f>
        <v>TCD</v>
      </c>
      <c r="C1382" t="str">
        <f>A1382&amp;"|"&amp;B1382</f>
        <v>D02S15|TCD</v>
      </c>
      <c r="D1382">
        <f>IF(COUNTIF($C$2:C1382,C1382)=1,1,0)</f>
        <v>0</v>
      </c>
    </row>
    <row r="1383" spans="1:4" x14ac:dyDescent="0.2">
      <c r="A1383" t="str">
        <f>Réponses_Indicateurs!D1383</f>
        <v>D02S13</v>
      </c>
      <c r="B1383" t="str">
        <f>Réponses_Indicateurs!B1383</f>
        <v>TCD</v>
      </c>
      <c r="C1383" t="str">
        <f>A1383&amp;"|"&amp;B1383</f>
        <v>D02S13|TCD</v>
      </c>
      <c r="D1383">
        <f>IF(COUNTIF($C$2:C1383,C1383)=1,1,0)</f>
        <v>0</v>
      </c>
    </row>
    <row r="1384" spans="1:4" x14ac:dyDescent="0.2">
      <c r="A1384" t="str">
        <f>Réponses_Indicateurs!D1384</f>
        <v>D11S75</v>
      </c>
      <c r="B1384" t="str">
        <f>Réponses_Indicateurs!B1384</f>
        <v>TCD</v>
      </c>
      <c r="C1384" t="str">
        <f>A1384&amp;"|"&amp;B1384</f>
        <v>D11S75|TCD</v>
      </c>
      <c r="D1384">
        <f>IF(COUNTIF($C$2:C1384,C1384)=1,1,0)</f>
        <v>0</v>
      </c>
    </row>
    <row r="1385" spans="1:4" x14ac:dyDescent="0.2">
      <c r="A1385" t="str">
        <f>Réponses_Indicateurs!D1385</f>
        <v>D11S73</v>
      </c>
      <c r="B1385" t="str">
        <f>Réponses_Indicateurs!B1385</f>
        <v>TCD</v>
      </c>
      <c r="C1385" t="str">
        <f>A1385&amp;"|"&amp;B1385</f>
        <v>D11S73|TCD</v>
      </c>
      <c r="D1385">
        <f>IF(COUNTIF($C$2:C1385,C1385)=1,1,0)</f>
        <v>1</v>
      </c>
    </row>
    <row r="1386" spans="1:4" x14ac:dyDescent="0.2">
      <c r="A1386" t="str">
        <f>Réponses_Indicateurs!D1386</f>
        <v>D06S44</v>
      </c>
      <c r="B1386" t="str">
        <f>Réponses_Indicateurs!B1386</f>
        <v>ZAF</v>
      </c>
      <c r="C1386" t="str">
        <f>A1386&amp;"|"&amp;B1386</f>
        <v>D06S44|ZAF</v>
      </c>
      <c r="D1386">
        <f>IF(COUNTIF($C$2:C1386,C1386)=1,1,0)</f>
        <v>0</v>
      </c>
    </row>
    <row r="1387" spans="1:4" x14ac:dyDescent="0.2">
      <c r="A1387" t="str">
        <f>Réponses_Indicateurs!D1387</f>
        <v>D06S48</v>
      </c>
      <c r="B1387" t="str">
        <f>Réponses_Indicateurs!B1387</f>
        <v>ZAF</v>
      </c>
      <c r="C1387" t="str">
        <f>A1387&amp;"|"&amp;B1387</f>
        <v>D06S48|ZAF</v>
      </c>
      <c r="D1387">
        <f>IF(COUNTIF($C$2:C1387,C1387)=1,1,0)</f>
        <v>1</v>
      </c>
    </row>
    <row r="1388" spans="1:4" x14ac:dyDescent="0.2">
      <c r="A1388" t="str">
        <f>Réponses_Indicateurs!D1388</f>
        <v>D03S18</v>
      </c>
      <c r="B1388" t="str">
        <f>Réponses_Indicateurs!B1388</f>
        <v>ZAF</v>
      </c>
      <c r="C1388" t="str">
        <f>A1388&amp;"|"&amp;B1388</f>
        <v>D03S18|ZAF</v>
      </c>
      <c r="D1388">
        <f>IF(COUNTIF($C$2:C1388,C1388)=1,1,0)</f>
        <v>1</v>
      </c>
    </row>
    <row r="1389" spans="1:4" x14ac:dyDescent="0.2">
      <c r="A1389" t="str">
        <f>Réponses_Indicateurs!D1389</f>
        <v>D03S23</v>
      </c>
      <c r="B1389" t="str">
        <f>Réponses_Indicateurs!B1389</f>
        <v>ZAF</v>
      </c>
      <c r="C1389" t="str">
        <f>A1389&amp;"|"&amp;B1389</f>
        <v>D03S23|ZAF</v>
      </c>
      <c r="D1389">
        <f>IF(COUNTIF($C$2:C1389,C1389)=1,1,0)</f>
        <v>0</v>
      </c>
    </row>
    <row r="1390" spans="1:4" x14ac:dyDescent="0.2">
      <c r="A1390" t="str">
        <f>Réponses_Indicateurs!D1390</f>
        <v>D08S58</v>
      </c>
      <c r="B1390" t="str">
        <f>Réponses_Indicateurs!B1390</f>
        <v>ZAF</v>
      </c>
      <c r="C1390" t="str">
        <f>A1390&amp;"|"&amp;B1390</f>
        <v>D08S58|ZAF</v>
      </c>
      <c r="D1390">
        <f>IF(COUNTIF($C$2:C1390,C1390)=1,1,0)</f>
        <v>1</v>
      </c>
    </row>
    <row r="1391" spans="1:4" x14ac:dyDescent="0.2">
      <c r="A1391" t="str">
        <f>Réponses_Indicateurs!D1391</f>
        <v>D08S59</v>
      </c>
      <c r="B1391" t="str">
        <f>Réponses_Indicateurs!B1391</f>
        <v>ZAF</v>
      </c>
      <c r="C1391" t="str">
        <f>A1391&amp;"|"&amp;B1391</f>
        <v>D08S59|ZAF</v>
      </c>
      <c r="D1391">
        <f>IF(COUNTIF($C$2:C1391,C1391)=1,1,0)</f>
        <v>1</v>
      </c>
    </row>
    <row r="1392" spans="1:4" x14ac:dyDescent="0.2">
      <c r="A1392" t="str">
        <f>Réponses_Indicateurs!D1392</f>
        <v>D07S51</v>
      </c>
      <c r="B1392" t="str">
        <f>Réponses_Indicateurs!B1392</f>
        <v>ZAF</v>
      </c>
      <c r="C1392" t="str">
        <f>A1392&amp;"|"&amp;B1392</f>
        <v>D07S51|ZAF</v>
      </c>
      <c r="D1392">
        <f>IF(COUNTIF($C$2:C1392,C1392)=1,1,0)</f>
        <v>0</v>
      </c>
    </row>
    <row r="1393" spans="1:4" x14ac:dyDescent="0.2">
      <c r="A1393" t="str">
        <f>Réponses_Indicateurs!D1393</f>
        <v>D07S52</v>
      </c>
      <c r="B1393" t="str">
        <f>Réponses_Indicateurs!B1393</f>
        <v>ZAF</v>
      </c>
      <c r="C1393" t="str">
        <f>A1393&amp;"|"&amp;B1393</f>
        <v>D07S52|ZAF</v>
      </c>
      <c r="D1393">
        <f>IF(COUNTIF($C$2:C1393,C1393)=1,1,0)</f>
        <v>0</v>
      </c>
    </row>
    <row r="1394" spans="1:4" x14ac:dyDescent="0.2">
      <c r="A1394" t="str">
        <f>Réponses_Indicateurs!D1394</f>
        <v>D04S32</v>
      </c>
      <c r="B1394" t="str">
        <f>Réponses_Indicateurs!B1394</f>
        <v>ZAF</v>
      </c>
      <c r="C1394" t="str">
        <f>A1394&amp;"|"&amp;B1394</f>
        <v>D04S32|ZAF</v>
      </c>
      <c r="D1394">
        <f>IF(COUNTIF($C$2:C1394,C1394)=1,1,0)</f>
        <v>0</v>
      </c>
    </row>
    <row r="1395" spans="1:4" x14ac:dyDescent="0.2">
      <c r="A1395" t="str">
        <f>Réponses_Indicateurs!D1395</f>
        <v>D02S16</v>
      </c>
      <c r="B1395" t="str">
        <f>Réponses_Indicateurs!B1395</f>
        <v>TUN</v>
      </c>
      <c r="C1395" t="str">
        <f>A1395&amp;"|"&amp;B1395</f>
        <v>D02S16|TUN</v>
      </c>
      <c r="D1395">
        <f>IF(COUNTIF($C$2:C1395,C1395)=1,1,0)</f>
        <v>0</v>
      </c>
    </row>
    <row r="1396" spans="1:4" x14ac:dyDescent="0.2">
      <c r="A1396" t="str">
        <f>Réponses_Indicateurs!D1396</f>
        <v>D02S14</v>
      </c>
      <c r="B1396" t="str">
        <f>Réponses_Indicateurs!B1396</f>
        <v>TUN</v>
      </c>
      <c r="C1396" t="str">
        <f>A1396&amp;"|"&amp;B1396</f>
        <v>D02S14|TUN</v>
      </c>
      <c r="D1396">
        <f>IF(COUNTIF($C$2:C1396,C1396)=1,1,0)</f>
        <v>1</v>
      </c>
    </row>
    <row r="1397" spans="1:4" x14ac:dyDescent="0.2">
      <c r="A1397" t="str">
        <f>Réponses_Indicateurs!D1397</f>
        <v>D07S54</v>
      </c>
      <c r="B1397" t="str">
        <f>Réponses_Indicateurs!B1397</f>
        <v>TUN</v>
      </c>
      <c r="C1397" t="str">
        <f>A1397&amp;"|"&amp;B1397</f>
        <v>D07S54|TUN</v>
      </c>
      <c r="D1397">
        <f>IF(COUNTIF($C$2:C1397,C1397)=1,1,0)</f>
        <v>0</v>
      </c>
    </row>
    <row r="1398" spans="1:4" x14ac:dyDescent="0.2">
      <c r="A1398" t="str">
        <f>Réponses_Indicateurs!D1398</f>
        <v>D07S51</v>
      </c>
      <c r="B1398" t="str">
        <f>Réponses_Indicateurs!B1398</f>
        <v>TUN</v>
      </c>
      <c r="C1398" t="str">
        <f>A1398&amp;"|"&amp;B1398</f>
        <v>D07S51|TUN</v>
      </c>
      <c r="D1398">
        <f>IF(COUNTIF($C$2:C1398,C1398)=1,1,0)</f>
        <v>1</v>
      </c>
    </row>
    <row r="1399" spans="1:4" x14ac:dyDescent="0.2">
      <c r="A1399" t="str">
        <f>Réponses_Indicateurs!D1399</f>
        <v>D03S23</v>
      </c>
      <c r="B1399" t="str">
        <f>Réponses_Indicateurs!B1399</f>
        <v>TUN</v>
      </c>
      <c r="C1399" t="str">
        <f>A1399&amp;"|"&amp;B1399</f>
        <v>D03S23|TUN</v>
      </c>
      <c r="D1399">
        <f>IF(COUNTIF($C$2:C1399,C1399)=1,1,0)</f>
        <v>0</v>
      </c>
    </row>
    <row r="1400" spans="1:4" x14ac:dyDescent="0.2">
      <c r="A1400" t="str">
        <f>Réponses_Indicateurs!D1400</f>
        <v>D03S20</v>
      </c>
      <c r="B1400" t="str">
        <f>Réponses_Indicateurs!B1400</f>
        <v>TUN</v>
      </c>
      <c r="C1400" t="str">
        <f>A1400&amp;"|"&amp;B1400</f>
        <v>D03S20|TUN</v>
      </c>
      <c r="D1400">
        <f>IF(COUNTIF($C$2:C1400,C1400)=1,1,0)</f>
        <v>0</v>
      </c>
    </row>
    <row r="1401" spans="1:4" x14ac:dyDescent="0.2">
      <c r="A1401" t="str">
        <f>Réponses_Indicateurs!D1401</f>
        <v>D03S24</v>
      </c>
      <c r="B1401" t="str">
        <f>Réponses_Indicateurs!B1401</f>
        <v>TUN</v>
      </c>
      <c r="C1401" t="str">
        <f>A1401&amp;"|"&amp;B1401</f>
        <v>D03S24|TUN</v>
      </c>
      <c r="D1401">
        <f>IF(COUNTIF($C$2:C1401,C1401)=1,1,0)</f>
        <v>1</v>
      </c>
    </row>
    <row r="1402" spans="1:4" x14ac:dyDescent="0.2">
      <c r="A1402" t="str">
        <f>Réponses_Indicateurs!D1402</f>
        <v>D08S60</v>
      </c>
      <c r="B1402" t="str">
        <f>Réponses_Indicateurs!B1402</f>
        <v>TUN</v>
      </c>
      <c r="C1402" t="str">
        <f>A1402&amp;"|"&amp;B1402</f>
        <v>D08S60|TUN</v>
      </c>
      <c r="D1402">
        <f>IF(COUNTIF($C$2:C1402,C1402)=1,1,0)</f>
        <v>0</v>
      </c>
    </row>
    <row r="1403" spans="1:4" x14ac:dyDescent="0.2">
      <c r="A1403" t="str">
        <f>Réponses_Indicateurs!D1403</f>
        <v>D08S55</v>
      </c>
      <c r="B1403" t="str">
        <f>Réponses_Indicateurs!B1403</f>
        <v>TUN</v>
      </c>
      <c r="C1403" t="str">
        <f>A1403&amp;"|"&amp;B1403</f>
        <v>D08S55|TUN</v>
      </c>
      <c r="D1403">
        <f>IF(COUNTIF($C$2:C1403,C1403)=1,1,0)</f>
        <v>0</v>
      </c>
    </row>
    <row r="1404" spans="1:4" x14ac:dyDescent="0.2">
      <c r="A1404" t="str">
        <f>Réponses_Indicateurs!D1404</f>
        <v>D08S57</v>
      </c>
      <c r="B1404" t="str">
        <f>Réponses_Indicateurs!B1404</f>
        <v>TUN</v>
      </c>
      <c r="C1404" t="str">
        <f>A1404&amp;"|"&amp;B1404</f>
        <v>D08S57|TUN</v>
      </c>
      <c r="D1404">
        <f>IF(COUNTIF($C$2:C1404,C1404)=1,1,0)</f>
        <v>0</v>
      </c>
    </row>
    <row r="1405" spans="1:4" x14ac:dyDescent="0.2">
      <c r="A1405" t="str">
        <f>Réponses_Indicateurs!D1405</f>
        <v>D09S61</v>
      </c>
      <c r="B1405" t="str">
        <f>Réponses_Indicateurs!B1405</f>
        <v>TUN</v>
      </c>
      <c r="C1405" t="str">
        <f>A1405&amp;"|"&amp;B1405</f>
        <v>D09S61|TUN</v>
      </c>
      <c r="D1405">
        <f>IF(COUNTIF($C$2:C1405,C1405)=1,1,0)</f>
        <v>1</v>
      </c>
    </row>
    <row r="1406" spans="1:4" x14ac:dyDescent="0.2">
      <c r="A1406" t="str">
        <f>Réponses_Indicateurs!D1406</f>
        <v>D09S62</v>
      </c>
      <c r="B1406" t="str">
        <f>Réponses_Indicateurs!B1406</f>
        <v>TUN</v>
      </c>
      <c r="C1406" t="str">
        <f>A1406&amp;"|"&amp;B1406</f>
        <v>D09S62|TUN</v>
      </c>
      <c r="D1406">
        <f>IF(COUNTIF($C$2:C1406,C1406)=1,1,0)</f>
        <v>0</v>
      </c>
    </row>
    <row r="1407" spans="1:4" x14ac:dyDescent="0.2">
      <c r="A1407" t="str">
        <f>Réponses_Indicateurs!D1407</f>
        <v>D09S61</v>
      </c>
      <c r="B1407" t="str">
        <f>Réponses_Indicateurs!B1407</f>
        <v>GAB</v>
      </c>
      <c r="C1407" t="str">
        <f>A1407&amp;"|"&amp;B1407</f>
        <v>D09S61|GAB</v>
      </c>
      <c r="D1407">
        <f>IF(COUNTIF($C$2:C1407,C1407)=1,1,0)</f>
        <v>1</v>
      </c>
    </row>
    <row r="1408" spans="1:4" x14ac:dyDescent="0.2">
      <c r="A1408" t="str">
        <f>Réponses_Indicateurs!D1408</f>
        <v>D09S64</v>
      </c>
      <c r="B1408" t="str">
        <f>Réponses_Indicateurs!B1408</f>
        <v>GAB</v>
      </c>
      <c r="C1408" t="str">
        <f>A1408&amp;"|"&amp;B1408</f>
        <v>D09S64|GAB</v>
      </c>
      <c r="D1408">
        <f>IF(COUNTIF($C$2:C1408,C1408)=1,1,0)</f>
        <v>0</v>
      </c>
    </row>
    <row r="1409" spans="1:4" x14ac:dyDescent="0.2">
      <c r="A1409" t="str">
        <f>Réponses_Indicateurs!D1409</f>
        <v>D03S21</v>
      </c>
      <c r="B1409" t="str">
        <f>Réponses_Indicateurs!B1409</f>
        <v>GAB</v>
      </c>
      <c r="C1409" t="str">
        <f>A1409&amp;"|"&amp;B1409</f>
        <v>D03S21|GAB</v>
      </c>
      <c r="D1409">
        <f>IF(COUNTIF($C$2:C1409,C1409)=1,1,0)</f>
        <v>1</v>
      </c>
    </row>
    <row r="1410" spans="1:4" x14ac:dyDescent="0.2">
      <c r="A1410" t="str">
        <f>Réponses_Indicateurs!D1410</f>
        <v>D03S19</v>
      </c>
      <c r="B1410" t="str">
        <f>Réponses_Indicateurs!B1410</f>
        <v>GAB</v>
      </c>
      <c r="C1410" t="str">
        <f>A1410&amp;"|"&amp;B1410</f>
        <v>D03S19|GAB</v>
      </c>
      <c r="D1410">
        <f>IF(COUNTIF($C$2:C1410,C1410)=1,1,0)</f>
        <v>1</v>
      </c>
    </row>
    <row r="1411" spans="1:4" x14ac:dyDescent="0.2">
      <c r="A1411" t="str">
        <f>Réponses_Indicateurs!D1411</f>
        <v>D08S57</v>
      </c>
      <c r="B1411" t="str">
        <f>Réponses_Indicateurs!B1411</f>
        <v>GAB</v>
      </c>
      <c r="C1411" t="str">
        <f>A1411&amp;"|"&amp;B1411</f>
        <v>D08S57|GAB</v>
      </c>
      <c r="D1411">
        <f>IF(COUNTIF($C$2:C1411,C1411)=1,1,0)</f>
        <v>0</v>
      </c>
    </row>
    <row r="1412" spans="1:4" x14ac:dyDescent="0.2">
      <c r="A1412" t="str">
        <f>Réponses_Indicateurs!D1412</f>
        <v>D08S56</v>
      </c>
      <c r="B1412" t="str">
        <f>Réponses_Indicateurs!B1412</f>
        <v>GAB</v>
      </c>
      <c r="C1412" t="str">
        <f>A1412&amp;"|"&amp;B1412</f>
        <v>D08S56|GAB</v>
      </c>
      <c r="D1412">
        <f>IF(COUNTIF($C$2:C1412,C1412)=1,1,0)</f>
        <v>1</v>
      </c>
    </row>
    <row r="1413" spans="1:4" x14ac:dyDescent="0.2">
      <c r="A1413" t="str">
        <f>Réponses_Indicateurs!D1413</f>
        <v>D12S78</v>
      </c>
      <c r="B1413" t="str">
        <f>Réponses_Indicateurs!B1413</f>
        <v>GAB</v>
      </c>
      <c r="C1413" t="str">
        <f>A1413&amp;"|"&amp;B1413</f>
        <v>D12S78|GAB</v>
      </c>
      <c r="D1413">
        <f>IF(COUNTIF($C$2:C1413,C1413)=1,1,0)</f>
        <v>1</v>
      </c>
    </row>
    <row r="1414" spans="1:4" x14ac:dyDescent="0.2">
      <c r="A1414" t="str">
        <f>Réponses_Indicateurs!D1414</f>
        <v>D12S76</v>
      </c>
      <c r="B1414" t="str">
        <f>Réponses_Indicateurs!B1414</f>
        <v>GAB</v>
      </c>
      <c r="C1414" t="str">
        <f>A1414&amp;"|"&amp;B1414</f>
        <v>D12S76|GAB</v>
      </c>
      <c r="D1414">
        <f>IF(COUNTIF($C$2:C1414,C1414)=1,1,0)</f>
        <v>0</v>
      </c>
    </row>
    <row r="1415" spans="1:4" x14ac:dyDescent="0.2">
      <c r="A1415" t="str">
        <f>Réponses_Indicateurs!D1415</f>
        <v>D12S77</v>
      </c>
      <c r="B1415" t="str">
        <f>Réponses_Indicateurs!B1415</f>
        <v>GAB</v>
      </c>
      <c r="C1415" t="str">
        <f>A1415&amp;"|"&amp;B1415</f>
        <v>D12S77|GAB</v>
      </c>
      <c r="D1415">
        <f>IF(COUNTIF($C$2:C1415,C1415)=1,1,0)</f>
        <v>1</v>
      </c>
    </row>
    <row r="1416" spans="1:4" x14ac:dyDescent="0.2">
      <c r="A1416" t="str">
        <f>Réponses_Indicateurs!D1416</f>
        <v>D06S48</v>
      </c>
      <c r="B1416" t="str">
        <f>Réponses_Indicateurs!B1416</f>
        <v>GAB</v>
      </c>
      <c r="C1416" t="str">
        <f>A1416&amp;"|"&amp;B1416</f>
        <v>D06S48|GAB</v>
      </c>
      <c r="D1416">
        <f>IF(COUNTIF($C$2:C1416,C1416)=1,1,0)</f>
        <v>0</v>
      </c>
    </row>
    <row r="1417" spans="1:4" x14ac:dyDescent="0.2">
      <c r="A1417" t="str">
        <f>Réponses_Indicateurs!D1417</f>
        <v>D06S46</v>
      </c>
      <c r="B1417" t="str">
        <f>Réponses_Indicateurs!B1417</f>
        <v>GAB</v>
      </c>
      <c r="C1417" t="str">
        <f>A1417&amp;"|"&amp;B1417</f>
        <v>D06S46|GAB</v>
      </c>
      <c r="D1417">
        <f>IF(COUNTIF($C$2:C1417,C1417)=1,1,0)</f>
        <v>0</v>
      </c>
    </row>
    <row r="1418" spans="1:4" x14ac:dyDescent="0.2">
      <c r="A1418" t="str">
        <f>Réponses_Indicateurs!D1418</f>
        <v>D09S62</v>
      </c>
      <c r="B1418" t="str">
        <f>Réponses_Indicateurs!B1418</f>
        <v>TCD</v>
      </c>
      <c r="C1418" t="str">
        <f>A1418&amp;"|"&amp;B1418</f>
        <v>D09S62|TCD</v>
      </c>
      <c r="D1418">
        <f>IF(COUNTIF($C$2:C1418,C1418)=1,1,0)</f>
        <v>1</v>
      </c>
    </row>
    <row r="1419" spans="1:4" x14ac:dyDescent="0.2">
      <c r="A1419" t="str">
        <f>Réponses_Indicateurs!D1419</f>
        <v>D09S61</v>
      </c>
      <c r="B1419" t="str">
        <f>Réponses_Indicateurs!B1419</f>
        <v>TCD</v>
      </c>
      <c r="C1419" t="str">
        <f>A1419&amp;"|"&amp;B1419</f>
        <v>D09S61|TCD</v>
      </c>
      <c r="D1419">
        <f>IF(COUNTIF($C$2:C1419,C1419)=1,1,0)</f>
        <v>0</v>
      </c>
    </row>
    <row r="1420" spans="1:4" x14ac:dyDescent="0.2">
      <c r="A1420" t="str">
        <f>Réponses_Indicateurs!D1420</f>
        <v>D07S54</v>
      </c>
      <c r="B1420" t="str">
        <f>Réponses_Indicateurs!B1420</f>
        <v>TCD</v>
      </c>
      <c r="C1420" t="str">
        <f>A1420&amp;"|"&amp;B1420</f>
        <v>D07S54|TCD</v>
      </c>
      <c r="D1420">
        <f>IF(COUNTIF($C$2:C1420,C1420)=1,1,0)</f>
        <v>0</v>
      </c>
    </row>
    <row r="1421" spans="1:4" x14ac:dyDescent="0.2">
      <c r="A1421" t="str">
        <f>Réponses_Indicateurs!D1421</f>
        <v>D07S52</v>
      </c>
      <c r="B1421" t="str">
        <f>Réponses_Indicateurs!B1421</f>
        <v>TCD</v>
      </c>
      <c r="C1421" t="str">
        <f>A1421&amp;"|"&amp;B1421</f>
        <v>D07S52|TCD</v>
      </c>
      <c r="D1421">
        <f>IF(COUNTIF($C$2:C1421,C1421)=1,1,0)</f>
        <v>0</v>
      </c>
    </row>
    <row r="1422" spans="1:4" x14ac:dyDescent="0.2">
      <c r="A1422" t="str">
        <f>Réponses_Indicateurs!D1422</f>
        <v>D05S37</v>
      </c>
      <c r="B1422" t="str">
        <f>Réponses_Indicateurs!B1422</f>
        <v>TCD</v>
      </c>
      <c r="C1422" t="str">
        <f>A1422&amp;"|"&amp;B1422</f>
        <v>D05S37|TCD</v>
      </c>
      <c r="D1422">
        <f>IF(COUNTIF($C$2:C1422,C1422)=1,1,0)</f>
        <v>1</v>
      </c>
    </row>
    <row r="1423" spans="1:4" x14ac:dyDescent="0.2">
      <c r="A1423" t="str">
        <f>Réponses_Indicateurs!D1423</f>
        <v>D05S35</v>
      </c>
      <c r="B1423" t="str">
        <f>Réponses_Indicateurs!B1423</f>
        <v>TCD</v>
      </c>
      <c r="C1423" t="str">
        <f>A1423&amp;"|"&amp;B1423</f>
        <v>D05S35|TCD</v>
      </c>
      <c r="D1423">
        <f>IF(COUNTIF($C$2:C1423,C1423)=1,1,0)</f>
        <v>0</v>
      </c>
    </row>
    <row r="1424" spans="1:4" x14ac:dyDescent="0.2">
      <c r="A1424" t="str">
        <f>Réponses_Indicateurs!D1424</f>
        <v>D05S40</v>
      </c>
      <c r="B1424" t="str">
        <f>Réponses_Indicateurs!B1424</f>
        <v>TCD</v>
      </c>
      <c r="C1424" t="str">
        <f>A1424&amp;"|"&amp;B1424</f>
        <v>D05S40|TCD</v>
      </c>
      <c r="D1424">
        <f>IF(COUNTIF($C$2:C1424,C1424)=1,1,0)</f>
        <v>1</v>
      </c>
    </row>
    <row r="1425" spans="1:4" x14ac:dyDescent="0.2">
      <c r="A1425" t="str">
        <f>Réponses_Indicateurs!D1425</f>
        <v>D04S27</v>
      </c>
      <c r="B1425" t="str">
        <f>Réponses_Indicateurs!B1425</f>
        <v>TCD</v>
      </c>
      <c r="C1425" t="str">
        <f>A1425&amp;"|"&amp;B1425</f>
        <v>D04S27|TCD</v>
      </c>
      <c r="D1425">
        <f>IF(COUNTIF($C$2:C1425,C1425)=1,1,0)</f>
        <v>1</v>
      </c>
    </row>
    <row r="1426" spans="1:4" x14ac:dyDescent="0.2">
      <c r="A1426" t="str">
        <f>Réponses_Indicateurs!D1426</f>
        <v>D04S32</v>
      </c>
      <c r="B1426" t="str">
        <f>Réponses_Indicateurs!B1426</f>
        <v>TCD</v>
      </c>
      <c r="C1426" t="str">
        <f>A1426&amp;"|"&amp;B1426</f>
        <v>D04S32|TCD</v>
      </c>
      <c r="D1426">
        <f>IF(COUNTIF($C$2:C1426,C1426)=1,1,0)</f>
        <v>1</v>
      </c>
    </row>
    <row r="1427" spans="1:4" x14ac:dyDescent="0.2">
      <c r="A1427" t="str">
        <f>Réponses_Indicateurs!D1427</f>
        <v>D04S33</v>
      </c>
      <c r="B1427" t="str">
        <f>Réponses_Indicateurs!B1427</f>
        <v>TCD</v>
      </c>
      <c r="C1427" t="str">
        <f>A1427&amp;"|"&amp;B1427</f>
        <v>D04S33|TCD</v>
      </c>
      <c r="D1427">
        <f>IF(COUNTIF($C$2:C1427,C1427)=1,1,0)</f>
        <v>1</v>
      </c>
    </row>
    <row r="1428" spans="1:4" x14ac:dyDescent="0.2">
      <c r="A1428" t="str">
        <f>Réponses_Indicateurs!D1428</f>
        <v>D03S22</v>
      </c>
      <c r="B1428" t="str">
        <f>Réponses_Indicateurs!B1428</f>
        <v>TCD</v>
      </c>
      <c r="C1428" t="str">
        <f>A1428&amp;"|"&amp;B1428</f>
        <v>D03S22|TCD</v>
      </c>
      <c r="D1428">
        <f>IF(COUNTIF($C$2:C1428,C1428)=1,1,0)</f>
        <v>1</v>
      </c>
    </row>
    <row r="1429" spans="1:4" x14ac:dyDescent="0.2">
      <c r="A1429" t="str">
        <f>Réponses_Indicateurs!D1429</f>
        <v>D03S26</v>
      </c>
      <c r="B1429" t="str">
        <f>Réponses_Indicateurs!B1429</f>
        <v>TCD</v>
      </c>
      <c r="C1429" t="str">
        <f>A1429&amp;"|"&amp;B1429</f>
        <v>D03S26|TCD</v>
      </c>
      <c r="D1429">
        <f>IF(COUNTIF($C$2:C1429,C1429)=1,1,0)</f>
        <v>0</v>
      </c>
    </row>
    <row r="1430" spans="1:4" x14ac:dyDescent="0.2">
      <c r="A1430" t="str">
        <f>Réponses_Indicateurs!D1430</f>
        <v>D05S37</v>
      </c>
      <c r="B1430" t="str">
        <f>Réponses_Indicateurs!B1430</f>
        <v>GMB</v>
      </c>
      <c r="C1430" t="str">
        <f>A1430&amp;"|"&amp;B1430</f>
        <v>D05S37|GMB</v>
      </c>
      <c r="D1430">
        <f>IF(COUNTIF($C$2:C1430,C1430)=1,1,0)</f>
        <v>0</v>
      </c>
    </row>
    <row r="1431" spans="1:4" x14ac:dyDescent="0.2">
      <c r="A1431" t="str">
        <f>Réponses_Indicateurs!D1431</f>
        <v>D05S38</v>
      </c>
      <c r="B1431" t="str">
        <f>Réponses_Indicateurs!B1431</f>
        <v>GMB</v>
      </c>
      <c r="C1431" t="str">
        <f>A1431&amp;"|"&amp;B1431</f>
        <v>D05S38|GMB</v>
      </c>
      <c r="D1431">
        <f>IF(COUNTIF($C$2:C1431,C1431)=1,1,0)</f>
        <v>0</v>
      </c>
    </row>
    <row r="1432" spans="1:4" x14ac:dyDescent="0.2">
      <c r="A1432" t="str">
        <f>Réponses_Indicateurs!D1432</f>
        <v>D09S63</v>
      </c>
      <c r="B1432" t="str">
        <f>Réponses_Indicateurs!B1432</f>
        <v>GMB</v>
      </c>
      <c r="C1432" t="str">
        <f>A1432&amp;"|"&amp;B1432</f>
        <v>D09S63|GMB</v>
      </c>
      <c r="D1432">
        <f>IF(COUNTIF($C$2:C1432,C1432)=1,1,0)</f>
        <v>1</v>
      </c>
    </row>
    <row r="1433" spans="1:4" x14ac:dyDescent="0.2">
      <c r="A1433" t="str">
        <f>Réponses_Indicateurs!D1433</f>
        <v>D03S23</v>
      </c>
      <c r="B1433" t="str">
        <f>Réponses_Indicateurs!B1433</f>
        <v>GMB</v>
      </c>
      <c r="C1433" t="str">
        <f>A1433&amp;"|"&amp;B1433</f>
        <v>D03S23|GMB</v>
      </c>
      <c r="D1433">
        <f>IF(COUNTIF($C$2:C1433,C1433)=1,1,0)</f>
        <v>1</v>
      </c>
    </row>
    <row r="1434" spans="1:4" x14ac:dyDescent="0.2">
      <c r="A1434" t="str">
        <f>Réponses_Indicateurs!D1434</f>
        <v>D03S20</v>
      </c>
      <c r="B1434" t="str">
        <f>Réponses_Indicateurs!B1434</f>
        <v>GMB</v>
      </c>
      <c r="C1434" t="str">
        <f>A1434&amp;"|"&amp;B1434</f>
        <v>D03S20|GMB</v>
      </c>
      <c r="D1434">
        <f>IF(COUNTIF($C$2:C1434,C1434)=1,1,0)</f>
        <v>0</v>
      </c>
    </row>
    <row r="1435" spans="1:4" x14ac:dyDescent="0.2">
      <c r="A1435" t="str">
        <f>Réponses_Indicateurs!D1435</f>
        <v>D11S72</v>
      </c>
      <c r="B1435" t="str">
        <f>Réponses_Indicateurs!B1435</f>
        <v>GMB</v>
      </c>
      <c r="C1435" t="str">
        <f>A1435&amp;"|"&amp;B1435</f>
        <v>D11S72|GMB</v>
      </c>
      <c r="D1435">
        <f>IF(COUNTIF($C$2:C1435,C1435)=1,1,0)</f>
        <v>1</v>
      </c>
    </row>
    <row r="1436" spans="1:4" x14ac:dyDescent="0.2">
      <c r="A1436" t="str">
        <f>Réponses_Indicateurs!D1436</f>
        <v>D01S04</v>
      </c>
      <c r="B1436" t="str">
        <f>Réponses_Indicateurs!B1436</f>
        <v>GMB</v>
      </c>
      <c r="C1436" t="str">
        <f>A1436&amp;"|"&amp;B1436</f>
        <v>D01S04|GMB</v>
      </c>
      <c r="D1436">
        <f>IF(COUNTIF($C$2:C1436,C1436)=1,1,0)</f>
        <v>1</v>
      </c>
    </row>
    <row r="1437" spans="1:4" x14ac:dyDescent="0.2">
      <c r="A1437" t="str">
        <f>Réponses_Indicateurs!D1437</f>
        <v>D01S09</v>
      </c>
      <c r="B1437" t="str">
        <f>Réponses_Indicateurs!B1437</f>
        <v>GMB</v>
      </c>
      <c r="C1437" t="str">
        <f>A1437&amp;"|"&amp;B1437</f>
        <v>D01S09|GMB</v>
      </c>
      <c r="D1437">
        <f>IF(COUNTIF($C$2:C1437,C1437)=1,1,0)</f>
        <v>0</v>
      </c>
    </row>
    <row r="1438" spans="1:4" x14ac:dyDescent="0.2">
      <c r="A1438" t="str">
        <f>Réponses_Indicateurs!D1438</f>
        <v>D05S36</v>
      </c>
      <c r="B1438" t="str">
        <f>Réponses_Indicateurs!B1438</f>
        <v>GHA</v>
      </c>
      <c r="C1438" t="str">
        <f>A1438&amp;"|"&amp;B1438</f>
        <v>D05S36|GHA</v>
      </c>
      <c r="D1438">
        <f>IF(COUNTIF($C$2:C1438,C1438)=1,1,0)</f>
        <v>1</v>
      </c>
    </row>
    <row r="1439" spans="1:4" x14ac:dyDescent="0.2">
      <c r="A1439" t="str">
        <f>Réponses_Indicateurs!D1439</f>
        <v>D05S41</v>
      </c>
      <c r="B1439" t="str">
        <f>Réponses_Indicateurs!B1439</f>
        <v>GHA</v>
      </c>
      <c r="C1439" t="str">
        <f>A1439&amp;"|"&amp;B1439</f>
        <v>D05S41|GHA</v>
      </c>
      <c r="D1439">
        <f>IF(COUNTIF($C$2:C1439,C1439)=1,1,0)</f>
        <v>0</v>
      </c>
    </row>
    <row r="1440" spans="1:4" x14ac:dyDescent="0.2">
      <c r="A1440" t="str">
        <f>Réponses_Indicateurs!D1440</f>
        <v>D10S67</v>
      </c>
      <c r="B1440" t="str">
        <f>Réponses_Indicateurs!B1440</f>
        <v>GHA</v>
      </c>
      <c r="C1440" t="str">
        <f>A1440&amp;"|"&amp;B1440</f>
        <v>D10S67|GHA</v>
      </c>
      <c r="D1440">
        <f>IF(COUNTIF($C$2:C1440,C1440)=1,1,0)</f>
        <v>0</v>
      </c>
    </row>
    <row r="1441" spans="1:4" x14ac:dyDescent="0.2">
      <c r="A1441" t="str">
        <f>Réponses_Indicateurs!D1441</f>
        <v>D08S59</v>
      </c>
      <c r="B1441" t="str">
        <f>Réponses_Indicateurs!B1441</f>
        <v>GHA</v>
      </c>
      <c r="C1441" t="str">
        <f>A1441&amp;"|"&amp;B1441</f>
        <v>D08S59|GHA</v>
      </c>
      <c r="D1441">
        <f>IF(COUNTIF($C$2:C1441,C1441)=1,1,0)</f>
        <v>1</v>
      </c>
    </row>
    <row r="1442" spans="1:4" x14ac:dyDescent="0.2">
      <c r="A1442" t="str">
        <f>Réponses_Indicateurs!D1442</f>
        <v>D08S56</v>
      </c>
      <c r="B1442" t="str">
        <f>Réponses_Indicateurs!B1442</f>
        <v>GHA</v>
      </c>
      <c r="C1442" t="str">
        <f>A1442&amp;"|"&amp;B1442</f>
        <v>D08S56|GHA</v>
      </c>
      <c r="D1442">
        <f>IF(COUNTIF($C$2:C1442,C1442)=1,1,0)</f>
        <v>1</v>
      </c>
    </row>
    <row r="1443" spans="1:4" x14ac:dyDescent="0.2">
      <c r="A1443" t="str">
        <f>Réponses_Indicateurs!D1443</f>
        <v>D08S58</v>
      </c>
      <c r="B1443" t="str">
        <f>Réponses_Indicateurs!B1443</f>
        <v>GHA</v>
      </c>
      <c r="C1443" t="str">
        <f>A1443&amp;"|"&amp;B1443</f>
        <v>D08S58|GHA</v>
      </c>
      <c r="D1443">
        <f>IF(COUNTIF($C$2:C1443,C1443)=1,1,0)</f>
        <v>1</v>
      </c>
    </row>
    <row r="1444" spans="1:4" x14ac:dyDescent="0.2">
      <c r="A1444" t="str">
        <f>Réponses_Indicateurs!D1444</f>
        <v>D09S62</v>
      </c>
      <c r="B1444" t="str">
        <f>Réponses_Indicateurs!B1444</f>
        <v>GHA</v>
      </c>
      <c r="C1444" t="str">
        <f>A1444&amp;"|"&amp;B1444</f>
        <v>D09S62|GHA</v>
      </c>
      <c r="D1444">
        <f>IF(COUNTIF($C$2:C1444,C1444)=1,1,0)</f>
        <v>1</v>
      </c>
    </row>
    <row r="1445" spans="1:4" x14ac:dyDescent="0.2">
      <c r="A1445" t="str">
        <f>Réponses_Indicateurs!D1445</f>
        <v>D09S64</v>
      </c>
      <c r="B1445" t="str">
        <f>Réponses_Indicateurs!B1445</f>
        <v>GHA</v>
      </c>
      <c r="C1445" t="str">
        <f>A1445&amp;"|"&amp;B1445</f>
        <v>D09S64|GHA</v>
      </c>
      <c r="D1445">
        <f>IF(COUNTIF($C$2:C1445,C1445)=1,1,0)</f>
        <v>1</v>
      </c>
    </row>
    <row r="1446" spans="1:4" x14ac:dyDescent="0.2">
      <c r="A1446" t="str">
        <f>Réponses_Indicateurs!D1446</f>
        <v>D02S17</v>
      </c>
      <c r="B1446" t="str">
        <f>Réponses_Indicateurs!B1446</f>
        <v>GHA</v>
      </c>
      <c r="C1446" t="str">
        <f>A1446&amp;"|"&amp;B1446</f>
        <v>D02S17|GHA</v>
      </c>
      <c r="D1446">
        <f>IF(COUNTIF($C$2:C1446,C1446)=1,1,0)</f>
        <v>0</v>
      </c>
    </row>
    <row r="1447" spans="1:4" x14ac:dyDescent="0.2">
      <c r="A1447" t="str">
        <f>Réponses_Indicateurs!D1447</f>
        <v>D02S14</v>
      </c>
      <c r="B1447" t="str">
        <f>Réponses_Indicateurs!B1447</f>
        <v>GHA</v>
      </c>
      <c r="C1447" t="str">
        <f>A1447&amp;"|"&amp;B1447</f>
        <v>D02S14|GHA</v>
      </c>
      <c r="D1447">
        <f>IF(COUNTIF($C$2:C1447,C1447)=1,1,0)</f>
        <v>1</v>
      </c>
    </row>
    <row r="1448" spans="1:4" x14ac:dyDescent="0.2">
      <c r="A1448" t="str">
        <f>Réponses_Indicateurs!D1448</f>
        <v>D11S74</v>
      </c>
      <c r="B1448" t="str">
        <f>Réponses_Indicateurs!B1448</f>
        <v>RWA</v>
      </c>
      <c r="C1448" t="str">
        <f>A1448&amp;"|"&amp;B1448</f>
        <v>D11S74|RWA</v>
      </c>
      <c r="D1448">
        <f>IF(COUNTIF($C$2:C1448,C1448)=1,1,0)</f>
        <v>0</v>
      </c>
    </row>
    <row r="1449" spans="1:4" x14ac:dyDescent="0.2">
      <c r="A1449" t="str">
        <f>Réponses_Indicateurs!D1449</f>
        <v>D11S71</v>
      </c>
      <c r="B1449" t="str">
        <f>Réponses_Indicateurs!B1449</f>
        <v>RWA</v>
      </c>
      <c r="C1449" t="str">
        <f>A1449&amp;"|"&amp;B1449</f>
        <v>D11S71|RWA</v>
      </c>
      <c r="D1449">
        <f>IF(COUNTIF($C$2:C1449,C1449)=1,1,0)</f>
        <v>0</v>
      </c>
    </row>
    <row r="1450" spans="1:4" x14ac:dyDescent="0.2">
      <c r="A1450" t="str">
        <f>Réponses_Indicateurs!D1450</f>
        <v>D05S41</v>
      </c>
      <c r="B1450" t="str">
        <f>Réponses_Indicateurs!B1450</f>
        <v>RWA</v>
      </c>
      <c r="C1450" t="str">
        <f>A1450&amp;"|"&amp;B1450</f>
        <v>D05S41|RWA</v>
      </c>
      <c r="D1450">
        <f>IF(COUNTIF($C$2:C1450,C1450)=1,1,0)</f>
        <v>1</v>
      </c>
    </row>
    <row r="1451" spans="1:4" x14ac:dyDescent="0.2">
      <c r="A1451" t="str">
        <f>Réponses_Indicateurs!D1451</f>
        <v>D02S13</v>
      </c>
      <c r="B1451" t="str">
        <f>Réponses_Indicateurs!B1451</f>
        <v>RWA</v>
      </c>
      <c r="C1451" t="str">
        <f>A1451&amp;"|"&amp;B1451</f>
        <v>D02S13|RWA</v>
      </c>
      <c r="D1451">
        <f>IF(COUNTIF($C$2:C1451,C1451)=1,1,0)</f>
        <v>0</v>
      </c>
    </row>
    <row r="1452" spans="1:4" x14ac:dyDescent="0.2">
      <c r="A1452" t="str">
        <f>Réponses_Indicateurs!D1452</f>
        <v>D02S16</v>
      </c>
      <c r="B1452" t="str">
        <f>Réponses_Indicateurs!B1452</f>
        <v>RWA</v>
      </c>
      <c r="C1452" t="str">
        <f>A1452&amp;"|"&amp;B1452</f>
        <v>D02S16|RWA</v>
      </c>
      <c r="D1452">
        <f>IF(COUNTIF($C$2:C1452,C1452)=1,1,0)</f>
        <v>1</v>
      </c>
    </row>
    <row r="1453" spans="1:4" x14ac:dyDescent="0.2">
      <c r="A1453" t="str">
        <f>Réponses_Indicateurs!D1453</f>
        <v>D04S31</v>
      </c>
      <c r="B1453" t="str">
        <f>Réponses_Indicateurs!B1453</f>
        <v>RWA</v>
      </c>
      <c r="C1453" t="str">
        <f>A1453&amp;"|"&amp;B1453</f>
        <v>D04S31|RWA</v>
      </c>
      <c r="D1453">
        <f>IF(COUNTIF($C$2:C1453,C1453)=1,1,0)</f>
        <v>0</v>
      </c>
    </row>
    <row r="1454" spans="1:4" x14ac:dyDescent="0.2">
      <c r="A1454" t="str">
        <f>Réponses_Indicateurs!D1454</f>
        <v>D04S28</v>
      </c>
      <c r="B1454" t="str">
        <f>Réponses_Indicateurs!B1454</f>
        <v>RWA</v>
      </c>
      <c r="C1454" t="str">
        <f>A1454&amp;"|"&amp;B1454</f>
        <v>D04S28|RWA</v>
      </c>
      <c r="D1454">
        <f>IF(COUNTIF($C$2:C1454,C1454)=1,1,0)</f>
        <v>0</v>
      </c>
    </row>
    <row r="1455" spans="1:4" x14ac:dyDescent="0.2">
      <c r="A1455" t="str">
        <f>Réponses_Indicateurs!D1455</f>
        <v>D08S60</v>
      </c>
      <c r="B1455" t="str">
        <f>Réponses_Indicateurs!B1455</f>
        <v>RWA</v>
      </c>
      <c r="C1455" t="str">
        <f>A1455&amp;"|"&amp;B1455</f>
        <v>D08S60|RWA</v>
      </c>
      <c r="D1455">
        <f>IF(COUNTIF($C$2:C1455,C1455)=1,1,0)</f>
        <v>1</v>
      </c>
    </row>
    <row r="1456" spans="1:4" x14ac:dyDescent="0.2">
      <c r="A1456" t="str">
        <f>Réponses_Indicateurs!D1456</f>
        <v>D08S56</v>
      </c>
      <c r="B1456" t="str">
        <f>Réponses_Indicateurs!B1456</f>
        <v>RWA</v>
      </c>
      <c r="C1456" t="str">
        <f>A1456&amp;"|"&amp;B1456</f>
        <v>D08S56|RWA</v>
      </c>
      <c r="D1456">
        <f>IF(COUNTIF($C$2:C1456,C1456)=1,1,0)</f>
        <v>1</v>
      </c>
    </row>
    <row r="1457" spans="1:4" x14ac:dyDescent="0.2">
      <c r="A1457" t="str">
        <f>Réponses_Indicateurs!D1457</f>
        <v>D05S40</v>
      </c>
      <c r="B1457" t="str">
        <f>Réponses_Indicateurs!B1457</f>
        <v>UGA</v>
      </c>
      <c r="C1457" t="str">
        <f>A1457&amp;"|"&amp;B1457</f>
        <v>D05S40|UGA</v>
      </c>
      <c r="D1457">
        <f>IF(COUNTIF($C$2:C1457,C1457)=1,1,0)</f>
        <v>1</v>
      </c>
    </row>
    <row r="1458" spans="1:4" x14ac:dyDescent="0.2">
      <c r="A1458" t="str">
        <f>Réponses_Indicateurs!D1458</f>
        <v>D05S41</v>
      </c>
      <c r="B1458" t="str">
        <f>Réponses_Indicateurs!B1458</f>
        <v>UGA</v>
      </c>
      <c r="C1458" t="str">
        <f>A1458&amp;"|"&amp;B1458</f>
        <v>D05S41|UGA</v>
      </c>
      <c r="D1458">
        <f>IF(COUNTIF($C$2:C1458,C1458)=1,1,0)</f>
        <v>1</v>
      </c>
    </row>
    <row r="1459" spans="1:4" x14ac:dyDescent="0.2">
      <c r="A1459" t="str">
        <f>Réponses_Indicateurs!D1459</f>
        <v>D04S32</v>
      </c>
      <c r="B1459" t="str">
        <f>Réponses_Indicateurs!B1459</f>
        <v>UGA</v>
      </c>
      <c r="C1459" t="str">
        <f>A1459&amp;"|"&amp;B1459</f>
        <v>D04S32|UGA</v>
      </c>
      <c r="D1459">
        <f>IF(COUNTIF($C$2:C1459,C1459)=1,1,0)</f>
        <v>1</v>
      </c>
    </row>
    <row r="1460" spans="1:4" x14ac:dyDescent="0.2">
      <c r="A1460" t="str">
        <f>Réponses_Indicateurs!D1460</f>
        <v>D04S28</v>
      </c>
      <c r="B1460" t="str">
        <f>Réponses_Indicateurs!B1460</f>
        <v>UGA</v>
      </c>
      <c r="C1460" t="str">
        <f>A1460&amp;"|"&amp;B1460</f>
        <v>D04S28|UGA</v>
      </c>
      <c r="D1460">
        <f>IF(COUNTIF($C$2:C1460,C1460)=1,1,0)</f>
        <v>1</v>
      </c>
    </row>
    <row r="1461" spans="1:4" x14ac:dyDescent="0.2">
      <c r="A1461" t="str">
        <f>Réponses_Indicateurs!D1461</f>
        <v>D04S30</v>
      </c>
      <c r="B1461" t="str">
        <f>Réponses_Indicateurs!B1461</f>
        <v>UGA</v>
      </c>
      <c r="C1461" t="str">
        <f>A1461&amp;"|"&amp;B1461</f>
        <v>D04S30|UGA</v>
      </c>
      <c r="D1461">
        <f>IF(COUNTIF($C$2:C1461,C1461)=1,1,0)</f>
        <v>0</v>
      </c>
    </row>
    <row r="1462" spans="1:4" x14ac:dyDescent="0.2">
      <c r="A1462" t="str">
        <f>Réponses_Indicateurs!D1462</f>
        <v>D12S77</v>
      </c>
      <c r="B1462" t="str">
        <f>Réponses_Indicateurs!B1462</f>
        <v>UGA</v>
      </c>
      <c r="C1462" t="str">
        <f>A1462&amp;"|"&amp;B1462</f>
        <v>D12S77|UGA</v>
      </c>
      <c r="D1462">
        <f>IF(COUNTIF($C$2:C1462,C1462)=1,1,0)</f>
        <v>0</v>
      </c>
    </row>
    <row r="1463" spans="1:4" x14ac:dyDescent="0.2">
      <c r="A1463" t="str">
        <f>Réponses_Indicateurs!D1463</f>
        <v>D07S49</v>
      </c>
      <c r="B1463" t="str">
        <f>Réponses_Indicateurs!B1463</f>
        <v>UGA</v>
      </c>
      <c r="C1463" t="str">
        <f>A1463&amp;"|"&amp;B1463</f>
        <v>D07S49|UGA</v>
      </c>
      <c r="D1463">
        <f>IF(COUNTIF($C$2:C1463,C1463)=1,1,0)</f>
        <v>0</v>
      </c>
    </row>
    <row r="1464" spans="1:4" x14ac:dyDescent="0.2">
      <c r="A1464" t="str">
        <f>Réponses_Indicateurs!D1464</f>
        <v>D07S54</v>
      </c>
      <c r="B1464" t="str">
        <f>Réponses_Indicateurs!B1464</f>
        <v>UGA</v>
      </c>
      <c r="C1464" t="str">
        <f>A1464&amp;"|"&amp;B1464</f>
        <v>D07S54|UGA</v>
      </c>
      <c r="D1464">
        <f>IF(COUNTIF($C$2:C1464,C1464)=1,1,0)</f>
        <v>0</v>
      </c>
    </row>
    <row r="1465" spans="1:4" x14ac:dyDescent="0.2">
      <c r="A1465" t="str">
        <f>Réponses_Indicateurs!D1465</f>
        <v>D01S02</v>
      </c>
      <c r="B1465" t="str">
        <f>Réponses_Indicateurs!B1465</f>
        <v>UGA</v>
      </c>
      <c r="C1465" t="str">
        <f>A1465&amp;"|"&amp;B1465</f>
        <v>D01S02|UGA</v>
      </c>
      <c r="D1465">
        <f>IF(COUNTIF($C$2:C1465,C1465)=1,1,0)</f>
        <v>1</v>
      </c>
    </row>
    <row r="1466" spans="1:4" x14ac:dyDescent="0.2">
      <c r="A1466" t="str">
        <f>Réponses_Indicateurs!D1466</f>
        <v>D04S30</v>
      </c>
      <c r="B1466" t="str">
        <f>Réponses_Indicateurs!B1466</f>
        <v>RWA</v>
      </c>
      <c r="C1466" t="str">
        <f>A1466&amp;"|"&amp;B1466</f>
        <v>D04S30|RWA</v>
      </c>
      <c r="D1466">
        <f>IF(COUNTIF($C$2:C1466,C1466)=1,1,0)</f>
        <v>0</v>
      </c>
    </row>
    <row r="1467" spans="1:4" x14ac:dyDescent="0.2">
      <c r="A1467" t="str">
        <f>Réponses_Indicateurs!D1467</f>
        <v>D04S33</v>
      </c>
      <c r="B1467" t="str">
        <f>Réponses_Indicateurs!B1467</f>
        <v>RWA</v>
      </c>
      <c r="C1467" t="str">
        <f>A1467&amp;"|"&amp;B1467</f>
        <v>D04S33|RWA</v>
      </c>
      <c r="D1467">
        <f>IF(COUNTIF($C$2:C1467,C1467)=1,1,0)</f>
        <v>1</v>
      </c>
    </row>
    <row r="1468" spans="1:4" x14ac:dyDescent="0.2">
      <c r="A1468" t="str">
        <f>Réponses_Indicateurs!D1468</f>
        <v>D04S29</v>
      </c>
      <c r="B1468" t="str">
        <f>Réponses_Indicateurs!B1468</f>
        <v>RWA</v>
      </c>
      <c r="C1468" t="str">
        <f>A1468&amp;"|"&amp;B1468</f>
        <v>D04S29|RWA</v>
      </c>
      <c r="D1468">
        <f>IF(COUNTIF($C$2:C1468,C1468)=1,1,0)</f>
        <v>1</v>
      </c>
    </row>
    <row r="1469" spans="1:4" x14ac:dyDescent="0.2">
      <c r="A1469" t="str">
        <f>Réponses_Indicateurs!D1469</f>
        <v>D02S17</v>
      </c>
      <c r="B1469" t="str">
        <f>Réponses_Indicateurs!B1469</f>
        <v>RWA</v>
      </c>
      <c r="C1469" t="str">
        <f>A1469&amp;"|"&amp;B1469</f>
        <v>D02S17|RWA</v>
      </c>
      <c r="D1469">
        <f>IF(COUNTIF($C$2:C1469,C1469)=1,1,0)</f>
        <v>0</v>
      </c>
    </row>
    <row r="1470" spans="1:4" x14ac:dyDescent="0.2">
      <c r="A1470" t="str">
        <f>Réponses_Indicateurs!D1470</f>
        <v>D03S24</v>
      </c>
      <c r="B1470" t="str">
        <f>Réponses_Indicateurs!B1470</f>
        <v>RWA</v>
      </c>
      <c r="C1470" t="str">
        <f>A1470&amp;"|"&amp;B1470</f>
        <v>D03S24|RWA</v>
      </c>
      <c r="D1470">
        <f>IF(COUNTIF($C$2:C1470,C1470)=1,1,0)</f>
        <v>1</v>
      </c>
    </row>
    <row r="1471" spans="1:4" x14ac:dyDescent="0.2">
      <c r="A1471" t="str">
        <f>Réponses_Indicateurs!D1471</f>
        <v>D03S20</v>
      </c>
      <c r="B1471" t="str">
        <f>Réponses_Indicateurs!B1471</f>
        <v>RWA</v>
      </c>
      <c r="C1471" t="str">
        <f>A1471&amp;"|"&amp;B1471</f>
        <v>D03S20|RWA</v>
      </c>
      <c r="D1471">
        <f>IF(COUNTIF($C$2:C1471,C1471)=1,1,0)</f>
        <v>0</v>
      </c>
    </row>
    <row r="1472" spans="1:4" x14ac:dyDescent="0.2">
      <c r="A1472" t="str">
        <f>Réponses_Indicateurs!D1472</f>
        <v>D11S73</v>
      </c>
      <c r="B1472" t="str">
        <f>Réponses_Indicateurs!B1472</f>
        <v>RWA</v>
      </c>
      <c r="C1472" t="str">
        <f>A1472&amp;"|"&amp;B1472</f>
        <v>D11S73|RWA</v>
      </c>
      <c r="D1472">
        <f>IF(COUNTIF($C$2:C1472,C1472)=1,1,0)</f>
        <v>1</v>
      </c>
    </row>
    <row r="1473" spans="1:4" x14ac:dyDescent="0.2">
      <c r="A1473" t="str">
        <f>Réponses_Indicateurs!D1473</f>
        <v>D11S74</v>
      </c>
      <c r="B1473" t="str">
        <f>Réponses_Indicateurs!B1473</f>
        <v>RWA</v>
      </c>
      <c r="C1473" t="str">
        <f>A1473&amp;"|"&amp;B1473</f>
        <v>D11S74|RWA</v>
      </c>
      <c r="D1473">
        <f>IF(COUNTIF($C$2:C1473,C1473)=1,1,0)</f>
        <v>0</v>
      </c>
    </row>
    <row r="1474" spans="1:4" x14ac:dyDescent="0.2">
      <c r="A1474" t="str">
        <f>Réponses_Indicateurs!D1474</f>
        <v>D10S70</v>
      </c>
      <c r="B1474" t="str">
        <f>Réponses_Indicateurs!B1474</f>
        <v>RWA</v>
      </c>
      <c r="C1474" t="str">
        <f>A1474&amp;"|"&amp;B1474</f>
        <v>D10S70|RWA</v>
      </c>
      <c r="D1474">
        <f>IF(COUNTIF($C$2:C1474,C1474)=1,1,0)</f>
        <v>1</v>
      </c>
    </row>
    <row r="1475" spans="1:4" x14ac:dyDescent="0.2">
      <c r="A1475" t="str">
        <f>Réponses_Indicateurs!D1475</f>
        <v>D11S73</v>
      </c>
      <c r="B1475" t="str">
        <f>Réponses_Indicateurs!B1475</f>
        <v>NER</v>
      </c>
      <c r="C1475" t="str">
        <f>A1475&amp;"|"&amp;B1475</f>
        <v>D11S73|NER</v>
      </c>
      <c r="D1475">
        <f>IF(COUNTIF($C$2:C1475,C1475)=1,1,0)</f>
        <v>0</v>
      </c>
    </row>
    <row r="1476" spans="1:4" x14ac:dyDescent="0.2">
      <c r="A1476" t="str">
        <f>Réponses_Indicateurs!D1476</f>
        <v>D11S75</v>
      </c>
      <c r="B1476" t="str">
        <f>Réponses_Indicateurs!B1476</f>
        <v>NER</v>
      </c>
      <c r="C1476" t="str">
        <f>A1476&amp;"|"&amp;B1476</f>
        <v>D11S75|NER</v>
      </c>
      <c r="D1476">
        <f>IF(COUNTIF($C$2:C1476,C1476)=1,1,0)</f>
        <v>0</v>
      </c>
    </row>
    <row r="1477" spans="1:4" x14ac:dyDescent="0.2">
      <c r="A1477" t="str">
        <f>Réponses_Indicateurs!D1477</f>
        <v>D06S48</v>
      </c>
      <c r="B1477" t="str">
        <f>Réponses_Indicateurs!B1477</f>
        <v>NER</v>
      </c>
      <c r="C1477" t="str">
        <f>A1477&amp;"|"&amp;B1477</f>
        <v>D06S48|NER</v>
      </c>
      <c r="D1477">
        <f>IF(COUNTIF($C$2:C1477,C1477)=1,1,0)</f>
        <v>0</v>
      </c>
    </row>
    <row r="1478" spans="1:4" x14ac:dyDescent="0.2">
      <c r="A1478" t="str">
        <f>Réponses_Indicateurs!D1478</f>
        <v>D06S42</v>
      </c>
      <c r="B1478" t="str">
        <f>Réponses_Indicateurs!B1478</f>
        <v>NER</v>
      </c>
      <c r="C1478" t="str">
        <f>A1478&amp;"|"&amp;B1478</f>
        <v>D06S42|NER</v>
      </c>
      <c r="D1478">
        <f>IF(COUNTIF($C$2:C1478,C1478)=1,1,0)</f>
        <v>1</v>
      </c>
    </row>
    <row r="1479" spans="1:4" x14ac:dyDescent="0.2">
      <c r="A1479" t="str">
        <f>Réponses_Indicateurs!D1479</f>
        <v>D03S24</v>
      </c>
      <c r="B1479" t="str">
        <f>Réponses_Indicateurs!B1479</f>
        <v>NER</v>
      </c>
      <c r="C1479" t="str">
        <f>A1479&amp;"|"&amp;B1479</f>
        <v>D03S24|NER</v>
      </c>
      <c r="D1479">
        <f>IF(COUNTIF($C$2:C1479,C1479)=1,1,0)</f>
        <v>0</v>
      </c>
    </row>
    <row r="1480" spans="1:4" x14ac:dyDescent="0.2">
      <c r="A1480" t="str">
        <f>Réponses_Indicateurs!D1480</f>
        <v>D03S25</v>
      </c>
      <c r="B1480" t="str">
        <f>Réponses_Indicateurs!B1480</f>
        <v>NER</v>
      </c>
      <c r="C1480" t="str">
        <f>A1480&amp;"|"&amp;B1480</f>
        <v>D03S25|NER</v>
      </c>
      <c r="D1480">
        <f>IF(COUNTIF($C$2:C1480,C1480)=1,1,0)</f>
        <v>0</v>
      </c>
    </row>
    <row r="1481" spans="1:4" x14ac:dyDescent="0.2">
      <c r="A1481" t="str">
        <f>Réponses_Indicateurs!D1481</f>
        <v>D04S30</v>
      </c>
      <c r="B1481" t="str">
        <f>Réponses_Indicateurs!B1481</f>
        <v>NER</v>
      </c>
      <c r="C1481" t="str">
        <f>A1481&amp;"|"&amp;B1481</f>
        <v>D04S30|NER</v>
      </c>
      <c r="D1481">
        <f>IF(COUNTIF($C$2:C1481,C1481)=1,1,0)</f>
        <v>1</v>
      </c>
    </row>
    <row r="1482" spans="1:4" x14ac:dyDescent="0.2">
      <c r="A1482" t="str">
        <f>Réponses_Indicateurs!D1482</f>
        <v>D04S29</v>
      </c>
      <c r="B1482" t="str">
        <f>Réponses_Indicateurs!B1482</f>
        <v>NER</v>
      </c>
      <c r="C1482" t="str">
        <f>A1482&amp;"|"&amp;B1482</f>
        <v>D04S29|NER</v>
      </c>
      <c r="D1482">
        <f>IF(COUNTIF($C$2:C1482,C1482)=1,1,0)</f>
        <v>0</v>
      </c>
    </row>
    <row r="1483" spans="1:4" x14ac:dyDescent="0.2">
      <c r="A1483" t="str">
        <f>Réponses_Indicateurs!D1483</f>
        <v>D01S04</v>
      </c>
      <c r="B1483" t="str">
        <f>Réponses_Indicateurs!B1483</f>
        <v>NER</v>
      </c>
      <c r="C1483" t="str">
        <f>A1483&amp;"|"&amp;B1483</f>
        <v>D01S04|NER</v>
      </c>
      <c r="D1483">
        <f>IF(COUNTIF($C$2:C1483,C1483)=1,1,0)</f>
        <v>1</v>
      </c>
    </row>
    <row r="1484" spans="1:4" x14ac:dyDescent="0.2">
      <c r="A1484" t="str">
        <f>Réponses_Indicateurs!D1484</f>
        <v>D01S06</v>
      </c>
      <c r="B1484" t="str">
        <f>Réponses_Indicateurs!B1484</f>
        <v>NER</v>
      </c>
      <c r="C1484" t="str">
        <f>A1484&amp;"|"&amp;B1484</f>
        <v>D01S06|NER</v>
      </c>
      <c r="D1484">
        <f>IF(COUNTIF($C$2:C1484,C1484)=1,1,0)</f>
        <v>0</v>
      </c>
    </row>
    <row r="1485" spans="1:4" x14ac:dyDescent="0.2">
      <c r="A1485" t="str">
        <f>Réponses_Indicateurs!D1485</f>
        <v>D01S02</v>
      </c>
      <c r="B1485" t="str">
        <f>Réponses_Indicateurs!B1485</f>
        <v>NER</v>
      </c>
      <c r="C1485" t="str">
        <f>A1485&amp;"|"&amp;B1485</f>
        <v>D01S02|NER</v>
      </c>
      <c r="D1485">
        <f>IF(COUNTIF($C$2:C1485,C1485)=1,1,0)</f>
        <v>1</v>
      </c>
    </row>
    <row r="1486" spans="1:4" x14ac:dyDescent="0.2">
      <c r="A1486" t="str">
        <f>Réponses_Indicateurs!D1486</f>
        <v>D02S14</v>
      </c>
      <c r="B1486" t="str">
        <f>Réponses_Indicateurs!B1486</f>
        <v>LBR</v>
      </c>
      <c r="C1486" t="str">
        <f>A1486&amp;"|"&amp;B1486</f>
        <v>D02S14|LBR</v>
      </c>
      <c r="D1486">
        <f>IF(COUNTIF($C$2:C1486,C1486)=1,1,0)</f>
        <v>1</v>
      </c>
    </row>
    <row r="1487" spans="1:4" x14ac:dyDescent="0.2">
      <c r="A1487" t="str">
        <f>Réponses_Indicateurs!D1487</f>
        <v>D02S13</v>
      </c>
      <c r="B1487" t="str">
        <f>Réponses_Indicateurs!B1487</f>
        <v>LBR</v>
      </c>
      <c r="C1487" t="str">
        <f>A1487&amp;"|"&amp;B1487</f>
        <v>D02S13|LBR</v>
      </c>
      <c r="D1487">
        <f>IF(COUNTIF($C$2:C1487,C1487)=1,1,0)</f>
        <v>1</v>
      </c>
    </row>
    <row r="1488" spans="1:4" x14ac:dyDescent="0.2">
      <c r="A1488" t="str">
        <f>Réponses_Indicateurs!D1488</f>
        <v>D07S53</v>
      </c>
      <c r="B1488" t="str">
        <f>Réponses_Indicateurs!B1488</f>
        <v>LBR</v>
      </c>
      <c r="C1488" t="str">
        <f>A1488&amp;"|"&amp;B1488</f>
        <v>D07S53|LBR</v>
      </c>
      <c r="D1488">
        <f>IF(COUNTIF($C$2:C1488,C1488)=1,1,0)</f>
        <v>0</v>
      </c>
    </row>
    <row r="1489" spans="1:4" x14ac:dyDescent="0.2">
      <c r="A1489" t="str">
        <f>Réponses_Indicateurs!D1489</f>
        <v>D07S49</v>
      </c>
      <c r="B1489" t="str">
        <f>Réponses_Indicateurs!B1489</f>
        <v>LBR</v>
      </c>
      <c r="C1489" t="str">
        <f>A1489&amp;"|"&amp;B1489</f>
        <v>D07S49|LBR</v>
      </c>
      <c r="D1489">
        <f>IF(COUNTIF($C$2:C1489,C1489)=1,1,0)</f>
        <v>0</v>
      </c>
    </row>
    <row r="1490" spans="1:4" x14ac:dyDescent="0.2">
      <c r="A1490" t="str">
        <f>Réponses_Indicateurs!D1490</f>
        <v>D07S51</v>
      </c>
      <c r="B1490" t="str">
        <f>Réponses_Indicateurs!B1490</f>
        <v>LBR</v>
      </c>
      <c r="C1490" t="str">
        <f>A1490&amp;"|"&amp;B1490</f>
        <v>D07S51|LBR</v>
      </c>
      <c r="D1490">
        <f>IF(COUNTIF($C$2:C1490,C1490)=1,1,0)</f>
        <v>0</v>
      </c>
    </row>
    <row r="1491" spans="1:4" x14ac:dyDescent="0.2">
      <c r="A1491" t="str">
        <f>Réponses_Indicateurs!D1491</f>
        <v>D04S30</v>
      </c>
      <c r="B1491" t="str">
        <f>Réponses_Indicateurs!B1491</f>
        <v>LBR</v>
      </c>
      <c r="C1491" t="str">
        <f>A1491&amp;"|"&amp;B1491</f>
        <v>D04S30|LBR</v>
      </c>
      <c r="D1491">
        <f>IF(COUNTIF($C$2:C1491,C1491)=1,1,0)</f>
        <v>1</v>
      </c>
    </row>
    <row r="1492" spans="1:4" x14ac:dyDescent="0.2">
      <c r="A1492" t="str">
        <f>Réponses_Indicateurs!D1492</f>
        <v>D04S33</v>
      </c>
      <c r="B1492" t="str">
        <f>Réponses_Indicateurs!B1492</f>
        <v>LBR</v>
      </c>
      <c r="C1492" t="str">
        <f>A1492&amp;"|"&amp;B1492</f>
        <v>D04S33|LBR</v>
      </c>
      <c r="D1492">
        <f>IF(COUNTIF($C$2:C1492,C1492)=1,1,0)</f>
        <v>1</v>
      </c>
    </row>
    <row r="1493" spans="1:4" x14ac:dyDescent="0.2">
      <c r="A1493" t="str">
        <f>Réponses_Indicateurs!D1493</f>
        <v>D01S01</v>
      </c>
      <c r="B1493" t="str">
        <f>Réponses_Indicateurs!B1493</f>
        <v>LBR</v>
      </c>
      <c r="C1493" t="str">
        <f>A1493&amp;"|"&amp;B1493</f>
        <v>D01S01|LBR</v>
      </c>
      <c r="D1493">
        <f>IF(COUNTIF($C$2:C1493,C1493)=1,1,0)</f>
        <v>1</v>
      </c>
    </row>
    <row r="1494" spans="1:4" x14ac:dyDescent="0.2">
      <c r="A1494" t="str">
        <f>Réponses_Indicateurs!D1494</f>
        <v>D01S07</v>
      </c>
      <c r="B1494" t="str">
        <f>Réponses_Indicateurs!B1494</f>
        <v>LBR</v>
      </c>
      <c r="C1494" t="str">
        <f>A1494&amp;"|"&amp;B1494</f>
        <v>D01S07|LBR</v>
      </c>
      <c r="D1494">
        <f>IF(COUNTIF($C$2:C1494,C1494)=1,1,0)</f>
        <v>0</v>
      </c>
    </row>
    <row r="1495" spans="1:4" x14ac:dyDescent="0.2">
      <c r="A1495" t="str">
        <f>Réponses_Indicateurs!D1495</f>
        <v>D06S46</v>
      </c>
      <c r="B1495" t="str">
        <f>Réponses_Indicateurs!B1495</f>
        <v>LBR</v>
      </c>
      <c r="C1495" t="str">
        <f>A1495&amp;"|"&amp;B1495</f>
        <v>D06S46|LBR</v>
      </c>
      <c r="D1495">
        <f>IF(COUNTIF($C$2:C1495,C1495)=1,1,0)</f>
        <v>1</v>
      </c>
    </row>
    <row r="1496" spans="1:4" x14ac:dyDescent="0.2">
      <c r="A1496" t="str">
        <f>Réponses_Indicateurs!D1496</f>
        <v>D05S41</v>
      </c>
      <c r="B1496" t="str">
        <f>Réponses_Indicateurs!B1496</f>
        <v>EGY</v>
      </c>
      <c r="C1496" t="str">
        <f>A1496&amp;"|"&amp;B1496</f>
        <v>D05S41|EGY</v>
      </c>
      <c r="D1496">
        <f>IF(COUNTIF($C$2:C1496,C1496)=1,1,0)</f>
        <v>1</v>
      </c>
    </row>
    <row r="1497" spans="1:4" x14ac:dyDescent="0.2">
      <c r="A1497" t="str">
        <f>Réponses_Indicateurs!D1497</f>
        <v>D05S39</v>
      </c>
      <c r="B1497" t="str">
        <f>Réponses_Indicateurs!B1497</f>
        <v>EGY</v>
      </c>
      <c r="C1497" t="str">
        <f>A1497&amp;"|"&amp;B1497</f>
        <v>D05S39|EGY</v>
      </c>
      <c r="D1497">
        <f>IF(COUNTIF($C$2:C1497,C1497)=1,1,0)</f>
        <v>0</v>
      </c>
    </row>
    <row r="1498" spans="1:4" x14ac:dyDescent="0.2">
      <c r="A1498" t="str">
        <f>Réponses_Indicateurs!D1498</f>
        <v>D05S37</v>
      </c>
      <c r="B1498" t="str">
        <f>Réponses_Indicateurs!B1498</f>
        <v>EGY</v>
      </c>
      <c r="C1498" t="str">
        <f>A1498&amp;"|"&amp;B1498</f>
        <v>D05S37|EGY</v>
      </c>
      <c r="D1498">
        <f>IF(COUNTIF($C$2:C1498,C1498)=1,1,0)</f>
        <v>0</v>
      </c>
    </row>
    <row r="1499" spans="1:4" x14ac:dyDescent="0.2">
      <c r="A1499" t="str">
        <f>Réponses_Indicateurs!D1499</f>
        <v>D03S23</v>
      </c>
      <c r="B1499" t="str">
        <f>Réponses_Indicateurs!B1499</f>
        <v>EGY</v>
      </c>
      <c r="C1499" t="str">
        <f>A1499&amp;"|"&amp;B1499</f>
        <v>D03S23|EGY</v>
      </c>
      <c r="D1499">
        <f>IF(COUNTIF($C$2:C1499,C1499)=1,1,0)</f>
        <v>0</v>
      </c>
    </row>
    <row r="1500" spans="1:4" x14ac:dyDescent="0.2">
      <c r="A1500" t="str">
        <f>Réponses_Indicateurs!D1500</f>
        <v>D01S09</v>
      </c>
      <c r="B1500" t="str">
        <f>Réponses_Indicateurs!B1500</f>
        <v>EGY</v>
      </c>
      <c r="C1500" t="str">
        <f>A1500&amp;"|"&amp;B1500</f>
        <v>D01S09|EGY</v>
      </c>
      <c r="D1500">
        <f>IF(COUNTIF($C$2:C1500,C1500)=1,1,0)</f>
        <v>1</v>
      </c>
    </row>
    <row r="1501" spans="1:4" x14ac:dyDescent="0.2">
      <c r="A1501" t="str">
        <f>Réponses_Indicateurs!D1501</f>
        <v>D01S01</v>
      </c>
      <c r="B1501" t="str">
        <f>Réponses_Indicateurs!B1501</f>
        <v>EGY</v>
      </c>
      <c r="C1501" t="str">
        <f>A1501&amp;"|"&amp;B1501</f>
        <v>D01S01|EGY</v>
      </c>
      <c r="D1501">
        <f>IF(COUNTIF($C$2:C1501,C1501)=1,1,0)</f>
        <v>0</v>
      </c>
    </row>
    <row r="1502" spans="1:4" x14ac:dyDescent="0.2">
      <c r="A1502" t="str">
        <f>Réponses_Indicateurs!D1502</f>
        <v>D02S13</v>
      </c>
      <c r="B1502" t="str">
        <f>Réponses_Indicateurs!B1502</f>
        <v>EGY</v>
      </c>
      <c r="C1502" t="str">
        <f>A1502&amp;"|"&amp;B1502</f>
        <v>D02S13|EGY</v>
      </c>
      <c r="D1502">
        <f>IF(COUNTIF($C$2:C1502,C1502)=1,1,0)</f>
        <v>0</v>
      </c>
    </row>
    <row r="1503" spans="1:4" x14ac:dyDescent="0.2">
      <c r="A1503" t="str">
        <f>Réponses_Indicateurs!D1503</f>
        <v>D02S12</v>
      </c>
      <c r="B1503" t="str">
        <f>Réponses_Indicateurs!B1503</f>
        <v>EGY</v>
      </c>
      <c r="C1503" t="str">
        <f>A1503&amp;"|"&amp;B1503</f>
        <v>D02S12|EGY</v>
      </c>
      <c r="D1503">
        <f>IF(COUNTIF($C$2:C1503,C1503)=1,1,0)</f>
        <v>0</v>
      </c>
    </row>
    <row r="1504" spans="1:4" x14ac:dyDescent="0.2">
      <c r="A1504" t="str">
        <f>Réponses_Indicateurs!D1504</f>
        <v>D08S56</v>
      </c>
      <c r="B1504" t="str">
        <f>Réponses_Indicateurs!B1504</f>
        <v>EGY</v>
      </c>
      <c r="C1504" t="str">
        <f>A1504&amp;"|"&amp;B1504</f>
        <v>D08S56|EGY</v>
      </c>
      <c r="D1504">
        <f>IF(COUNTIF($C$2:C1504,C1504)=1,1,0)</f>
        <v>0</v>
      </c>
    </row>
    <row r="1505" spans="1:4" x14ac:dyDescent="0.2">
      <c r="A1505" t="str">
        <f>Réponses_Indicateurs!D1505</f>
        <v>D08S59</v>
      </c>
      <c r="B1505" t="str">
        <f>Réponses_Indicateurs!B1505</f>
        <v>EGY</v>
      </c>
      <c r="C1505" t="str">
        <f>A1505&amp;"|"&amp;B1505</f>
        <v>D08S59|EGY</v>
      </c>
      <c r="D1505">
        <f>IF(COUNTIF($C$2:C1505,C1505)=1,1,0)</f>
        <v>0</v>
      </c>
    </row>
    <row r="1506" spans="1:4" x14ac:dyDescent="0.2">
      <c r="A1506" t="str">
        <f>Réponses_Indicateurs!D1506</f>
        <v>D08S55</v>
      </c>
      <c r="B1506" t="str">
        <f>Réponses_Indicateurs!B1506</f>
        <v>EGY</v>
      </c>
      <c r="C1506" t="str">
        <f>A1506&amp;"|"&amp;B1506</f>
        <v>D08S55|EGY</v>
      </c>
      <c r="D1506">
        <f>IF(COUNTIF($C$2:C1506,C1506)=1,1,0)</f>
        <v>0</v>
      </c>
    </row>
    <row r="1507" spans="1:4" x14ac:dyDescent="0.2">
      <c r="A1507" t="str">
        <f>Réponses_Indicateurs!D1507</f>
        <v>D11S71</v>
      </c>
      <c r="B1507" t="str">
        <f>Réponses_Indicateurs!B1507</f>
        <v>CMR</v>
      </c>
      <c r="C1507" t="str">
        <f>A1507&amp;"|"&amp;B1507</f>
        <v>D11S71|CMR</v>
      </c>
      <c r="D1507">
        <f>IF(COUNTIF($C$2:C1507,C1507)=1,1,0)</f>
        <v>0</v>
      </c>
    </row>
    <row r="1508" spans="1:4" x14ac:dyDescent="0.2">
      <c r="A1508" t="str">
        <f>Réponses_Indicateurs!D1508</f>
        <v>D11S73</v>
      </c>
      <c r="B1508" t="str">
        <f>Réponses_Indicateurs!B1508</f>
        <v>CMR</v>
      </c>
      <c r="C1508" t="str">
        <f>A1508&amp;"|"&amp;B1508</f>
        <v>D11S73|CMR</v>
      </c>
      <c r="D1508">
        <f>IF(COUNTIF($C$2:C1508,C1508)=1,1,0)</f>
        <v>0</v>
      </c>
    </row>
    <row r="1509" spans="1:4" x14ac:dyDescent="0.2">
      <c r="A1509" t="str">
        <f>Réponses_Indicateurs!D1509</f>
        <v>D11S75</v>
      </c>
      <c r="B1509" t="str">
        <f>Réponses_Indicateurs!B1509</f>
        <v>CMR</v>
      </c>
      <c r="C1509" t="str">
        <f>A1509&amp;"|"&amp;B1509</f>
        <v>D11S75|CMR</v>
      </c>
      <c r="D1509">
        <f>IF(COUNTIF($C$2:C1509,C1509)=1,1,0)</f>
        <v>0</v>
      </c>
    </row>
    <row r="1510" spans="1:4" x14ac:dyDescent="0.2">
      <c r="A1510" t="str">
        <f>Réponses_Indicateurs!D1510</f>
        <v>D05S37</v>
      </c>
      <c r="B1510" t="str">
        <f>Réponses_Indicateurs!B1510</f>
        <v>CMR</v>
      </c>
      <c r="C1510" t="str">
        <f>A1510&amp;"|"&amp;B1510</f>
        <v>D05S37|CMR</v>
      </c>
      <c r="D1510">
        <f>IF(COUNTIF($C$2:C1510,C1510)=1,1,0)</f>
        <v>0</v>
      </c>
    </row>
    <row r="1511" spans="1:4" x14ac:dyDescent="0.2">
      <c r="A1511" t="str">
        <f>Réponses_Indicateurs!D1511</f>
        <v>D10S69</v>
      </c>
      <c r="B1511" t="str">
        <f>Réponses_Indicateurs!B1511</f>
        <v>CMR</v>
      </c>
      <c r="C1511" t="str">
        <f>A1511&amp;"|"&amp;B1511</f>
        <v>D10S69|CMR</v>
      </c>
      <c r="D1511">
        <f>IF(COUNTIF($C$2:C1511,C1511)=1,1,0)</f>
        <v>0</v>
      </c>
    </row>
    <row r="1512" spans="1:4" x14ac:dyDescent="0.2">
      <c r="A1512" t="str">
        <f>Réponses_Indicateurs!D1512</f>
        <v>D10S70</v>
      </c>
      <c r="B1512" t="str">
        <f>Réponses_Indicateurs!B1512</f>
        <v>CMR</v>
      </c>
      <c r="C1512" t="str">
        <f>A1512&amp;"|"&amp;B1512</f>
        <v>D10S70|CMR</v>
      </c>
      <c r="D1512">
        <f>IF(COUNTIF($C$2:C1512,C1512)=1,1,0)</f>
        <v>0</v>
      </c>
    </row>
    <row r="1513" spans="1:4" x14ac:dyDescent="0.2">
      <c r="A1513" t="str">
        <f>Réponses_Indicateurs!D1513</f>
        <v>D04S28</v>
      </c>
      <c r="B1513" t="str">
        <f>Réponses_Indicateurs!B1513</f>
        <v>CMR</v>
      </c>
      <c r="C1513" t="str">
        <f>A1513&amp;"|"&amp;B1513</f>
        <v>D04S28|CMR</v>
      </c>
      <c r="D1513">
        <f>IF(COUNTIF($C$2:C1513,C1513)=1,1,0)</f>
        <v>0</v>
      </c>
    </row>
    <row r="1514" spans="1:4" x14ac:dyDescent="0.2">
      <c r="A1514" t="str">
        <f>Réponses_Indicateurs!D1514</f>
        <v>D04S30</v>
      </c>
      <c r="B1514" t="str">
        <f>Réponses_Indicateurs!B1514</f>
        <v>CMR</v>
      </c>
      <c r="C1514" t="str">
        <f>A1514&amp;"|"&amp;B1514</f>
        <v>D04S30|CMR</v>
      </c>
      <c r="D1514">
        <f>IF(COUNTIF($C$2:C1514,C1514)=1,1,0)</f>
        <v>0</v>
      </c>
    </row>
    <row r="1515" spans="1:4" x14ac:dyDescent="0.2">
      <c r="A1515" t="str">
        <f>Réponses_Indicateurs!D1515</f>
        <v>D04S32</v>
      </c>
      <c r="B1515" t="str">
        <f>Réponses_Indicateurs!B1515</f>
        <v>CMR</v>
      </c>
      <c r="C1515" t="str">
        <f>A1515&amp;"|"&amp;B1515</f>
        <v>D04S32|CMR</v>
      </c>
      <c r="D1515">
        <f>IF(COUNTIF($C$2:C1515,C1515)=1,1,0)</f>
        <v>1</v>
      </c>
    </row>
    <row r="1516" spans="1:4" x14ac:dyDescent="0.2">
      <c r="A1516" t="str">
        <f>Réponses_Indicateurs!D1516</f>
        <v>D02S12</v>
      </c>
      <c r="B1516" t="str">
        <f>Réponses_Indicateurs!B1516</f>
        <v>CMR</v>
      </c>
      <c r="C1516" t="str">
        <f>A1516&amp;"|"&amp;B1516</f>
        <v>D02S12|CMR</v>
      </c>
      <c r="D1516">
        <f>IF(COUNTIF($C$2:C1516,C1516)=1,1,0)</f>
        <v>0</v>
      </c>
    </row>
    <row r="1517" spans="1:4" x14ac:dyDescent="0.2">
      <c r="A1517" t="str">
        <f>Réponses_Indicateurs!D1517</f>
        <v>D01S09</v>
      </c>
      <c r="B1517" t="str">
        <f>Réponses_Indicateurs!B1517</f>
        <v>COD</v>
      </c>
      <c r="C1517" t="str">
        <f>A1517&amp;"|"&amp;B1517</f>
        <v>D01S09|COD</v>
      </c>
      <c r="D1517">
        <f>IF(COUNTIF($C$2:C1517,C1517)=1,1,0)</f>
        <v>1</v>
      </c>
    </row>
    <row r="1518" spans="1:4" x14ac:dyDescent="0.2">
      <c r="A1518" t="str">
        <f>Réponses_Indicateurs!D1518</f>
        <v>D01S07</v>
      </c>
      <c r="B1518" t="str">
        <f>Réponses_Indicateurs!B1518</f>
        <v>COD</v>
      </c>
      <c r="C1518" t="str">
        <f>A1518&amp;"|"&amp;B1518</f>
        <v>D01S07|COD</v>
      </c>
      <c r="D1518">
        <f>IF(COUNTIF($C$2:C1518,C1518)=1,1,0)</f>
        <v>1</v>
      </c>
    </row>
    <row r="1519" spans="1:4" x14ac:dyDescent="0.2">
      <c r="A1519" t="str">
        <f>Réponses_Indicateurs!D1519</f>
        <v>D04S31</v>
      </c>
      <c r="B1519" t="str">
        <f>Réponses_Indicateurs!B1519</f>
        <v>COD</v>
      </c>
      <c r="C1519" t="str">
        <f>A1519&amp;"|"&amp;B1519</f>
        <v>D04S31|COD</v>
      </c>
      <c r="D1519">
        <f>IF(COUNTIF($C$2:C1519,C1519)=1,1,0)</f>
        <v>1</v>
      </c>
    </row>
    <row r="1520" spans="1:4" x14ac:dyDescent="0.2">
      <c r="A1520" t="str">
        <f>Réponses_Indicateurs!D1520</f>
        <v>D04S29</v>
      </c>
      <c r="B1520" t="str">
        <f>Réponses_Indicateurs!B1520</f>
        <v>COD</v>
      </c>
      <c r="C1520" t="str">
        <f>A1520&amp;"|"&amp;B1520</f>
        <v>D04S29|COD</v>
      </c>
      <c r="D1520">
        <f>IF(COUNTIF($C$2:C1520,C1520)=1,1,0)</f>
        <v>1</v>
      </c>
    </row>
    <row r="1521" spans="1:4" x14ac:dyDescent="0.2">
      <c r="A1521" t="str">
        <f>Réponses_Indicateurs!D1521</f>
        <v>D10S68</v>
      </c>
      <c r="B1521" t="str">
        <f>Réponses_Indicateurs!B1521</f>
        <v>COD</v>
      </c>
      <c r="C1521" t="str">
        <f>A1521&amp;"|"&amp;B1521</f>
        <v>D10S68|COD</v>
      </c>
      <c r="D1521">
        <f>IF(COUNTIF($C$2:C1521,C1521)=1,1,0)</f>
        <v>1</v>
      </c>
    </row>
    <row r="1522" spans="1:4" x14ac:dyDescent="0.2">
      <c r="A1522" t="str">
        <f>Réponses_Indicateurs!D1522</f>
        <v>D10S67</v>
      </c>
      <c r="B1522" t="str">
        <f>Réponses_Indicateurs!B1522</f>
        <v>COD</v>
      </c>
      <c r="C1522" t="str">
        <f>A1522&amp;"|"&amp;B1522</f>
        <v>D10S67|COD</v>
      </c>
      <c r="D1522">
        <f>IF(COUNTIF($C$2:C1522,C1522)=1,1,0)</f>
        <v>0</v>
      </c>
    </row>
    <row r="1523" spans="1:4" x14ac:dyDescent="0.2">
      <c r="A1523" t="str">
        <f>Réponses_Indicateurs!D1523</f>
        <v>D10S66</v>
      </c>
      <c r="B1523" t="str">
        <f>Réponses_Indicateurs!B1523</f>
        <v>COD</v>
      </c>
      <c r="C1523" t="str">
        <f>A1523&amp;"|"&amp;B1523</f>
        <v>D10S66|COD</v>
      </c>
      <c r="D1523">
        <f>IF(COUNTIF($C$2:C1523,C1523)=1,1,0)</f>
        <v>1</v>
      </c>
    </row>
    <row r="1524" spans="1:4" x14ac:dyDescent="0.2">
      <c r="A1524" t="str">
        <f>Réponses_Indicateurs!D1524</f>
        <v>D03S18</v>
      </c>
      <c r="B1524" t="str">
        <f>Réponses_Indicateurs!B1524</f>
        <v>COD</v>
      </c>
      <c r="C1524" t="str">
        <f>A1524&amp;"|"&amp;B1524</f>
        <v>D03S18|COD</v>
      </c>
      <c r="D1524">
        <f>IF(COUNTIF($C$2:C1524,C1524)=1,1,0)</f>
        <v>0</v>
      </c>
    </row>
    <row r="1525" spans="1:4" x14ac:dyDescent="0.2">
      <c r="A1525" t="str">
        <f>Réponses_Indicateurs!D1525</f>
        <v>D03S19</v>
      </c>
      <c r="B1525" t="str">
        <f>Réponses_Indicateurs!B1525</f>
        <v>COD</v>
      </c>
      <c r="C1525" t="str">
        <f>A1525&amp;"|"&amp;B1525</f>
        <v>D03S19|COD</v>
      </c>
      <c r="D1525">
        <f>IF(COUNTIF($C$2:C1525,C1525)=1,1,0)</f>
        <v>1</v>
      </c>
    </row>
    <row r="1526" spans="1:4" x14ac:dyDescent="0.2">
      <c r="A1526" t="str">
        <f>Réponses_Indicateurs!D1526</f>
        <v>D03S22</v>
      </c>
      <c r="B1526" t="str">
        <f>Réponses_Indicateurs!B1526</f>
        <v>COD</v>
      </c>
      <c r="C1526" t="str">
        <f>A1526&amp;"|"&amp;B1526</f>
        <v>D03S22|COD</v>
      </c>
      <c r="D1526">
        <f>IF(COUNTIF($C$2:C1526,C1526)=1,1,0)</f>
        <v>0</v>
      </c>
    </row>
    <row r="1527" spans="1:4" x14ac:dyDescent="0.2">
      <c r="A1527" t="str">
        <f>Réponses_Indicateurs!D1527</f>
        <v>D09S63</v>
      </c>
      <c r="B1527" t="str">
        <f>Réponses_Indicateurs!B1527</f>
        <v>COD</v>
      </c>
      <c r="C1527" t="str">
        <f>A1527&amp;"|"&amp;B1527</f>
        <v>D09S63|COD</v>
      </c>
      <c r="D1527">
        <f>IF(COUNTIF($C$2:C1527,C1527)=1,1,0)</f>
        <v>0</v>
      </c>
    </row>
    <row r="1528" spans="1:4" x14ac:dyDescent="0.2">
      <c r="A1528" t="str">
        <f>Réponses_Indicateurs!D1528</f>
        <v>D09S61</v>
      </c>
      <c r="B1528" t="str">
        <f>Réponses_Indicateurs!B1528</f>
        <v>COD</v>
      </c>
      <c r="C1528" t="str">
        <f>A1528&amp;"|"&amp;B1528</f>
        <v>D09S61|COD</v>
      </c>
      <c r="D1528">
        <f>IF(COUNTIF($C$2:C1528,C1528)=1,1,0)</f>
        <v>1</v>
      </c>
    </row>
    <row r="1529" spans="1:4" x14ac:dyDescent="0.2">
      <c r="A1529" t="str">
        <f>Réponses_Indicateurs!D1529</f>
        <v>D09S65</v>
      </c>
      <c r="B1529" t="str">
        <f>Réponses_Indicateurs!B1529</f>
        <v>COD</v>
      </c>
      <c r="C1529" t="str">
        <f>A1529&amp;"|"&amp;B1529</f>
        <v>D09S65|COD</v>
      </c>
      <c r="D1529">
        <f>IF(COUNTIF($C$2:C1529,C1529)=1,1,0)</f>
        <v>0</v>
      </c>
    </row>
    <row r="1530" spans="1:4" x14ac:dyDescent="0.2">
      <c r="A1530" t="str">
        <f>Réponses_Indicateurs!D1530</f>
        <v>D10S70</v>
      </c>
      <c r="B1530" t="str">
        <f>Réponses_Indicateurs!B1530</f>
        <v>TCD</v>
      </c>
      <c r="C1530" t="str">
        <f>A1530&amp;"|"&amp;B1530</f>
        <v>D10S70|TCD</v>
      </c>
      <c r="D1530">
        <f>IF(COUNTIF($C$2:C1530,C1530)=1,1,0)</f>
        <v>1</v>
      </c>
    </row>
    <row r="1531" spans="1:4" x14ac:dyDescent="0.2">
      <c r="A1531" t="str">
        <f>Réponses_Indicateurs!D1531</f>
        <v>D10S67</v>
      </c>
      <c r="B1531" t="str">
        <f>Réponses_Indicateurs!B1531</f>
        <v>TCD</v>
      </c>
      <c r="C1531" t="str">
        <f>A1531&amp;"|"&amp;B1531</f>
        <v>D10S67|TCD</v>
      </c>
      <c r="D1531">
        <f>IF(COUNTIF($C$2:C1531,C1531)=1,1,0)</f>
        <v>1</v>
      </c>
    </row>
    <row r="1532" spans="1:4" x14ac:dyDescent="0.2">
      <c r="A1532" t="str">
        <f>Réponses_Indicateurs!D1532</f>
        <v>D10S66</v>
      </c>
      <c r="B1532" t="str">
        <f>Réponses_Indicateurs!B1532</f>
        <v>TCD</v>
      </c>
      <c r="C1532" t="str">
        <f>A1532&amp;"|"&amp;B1532</f>
        <v>D10S66|TCD</v>
      </c>
      <c r="D1532">
        <f>IF(COUNTIF($C$2:C1532,C1532)=1,1,0)</f>
        <v>1</v>
      </c>
    </row>
    <row r="1533" spans="1:4" x14ac:dyDescent="0.2">
      <c r="A1533" t="str">
        <f>Réponses_Indicateurs!D1533</f>
        <v>D06S46</v>
      </c>
      <c r="B1533" t="str">
        <f>Réponses_Indicateurs!B1533</f>
        <v>TCD</v>
      </c>
      <c r="C1533" t="str">
        <f>A1533&amp;"|"&amp;B1533</f>
        <v>D06S46|TCD</v>
      </c>
      <c r="D1533">
        <f>IF(COUNTIF($C$2:C1533,C1533)=1,1,0)</f>
        <v>1</v>
      </c>
    </row>
    <row r="1534" spans="1:4" x14ac:dyDescent="0.2">
      <c r="A1534" t="str">
        <f>Réponses_Indicateurs!D1534</f>
        <v>D06S45</v>
      </c>
      <c r="B1534" t="str">
        <f>Réponses_Indicateurs!B1534</f>
        <v>TCD</v>
      </c>
      <c r="C1534" t="str">
        <f>A1534&amp;"|"&amp;B1534</f>
        <v>D06S45|TCD</v>
      </c>
      <c r="D1534">
        <f>IF(COUNTIF($C$2:C1534,C1534)=1,1,0)</f>
        <v>0</v>
      </c>
    </row>
    <row r="1535" spans="1:4" x14ac:dyDescent="0.2">
      <c r="A1535" t="str">
        <f>Réponses_Indicateurs!D1535</f>
        <v>D06S43</v>
      </c>
      <c r="B1535" t="str">
        <f>Réponses_Indicateurs!B1535</f>
        <v>TCD</v>
      </c>
      <c r="C1535" t="str">
        <f>A1535&amp;"|"&amp;B1535</f>
        <v>D06S43|TCD</v>
      </c>
      <c r="D1535">
        <f>IF(COUNTIF($C$2:C1535,C1535)=1,1,0)</f>
        <v>0</v>
      </c>
    </row>
    <row r="1536" spans="1:4" x14ac:dyDescent="0.2">
      <c r="A1536" t="str">
        <f>Réponses_Indicateurs!D1536</f>
        <v>D02S12</v>
      </c>
      <c r="B1536" t="str">
        <f>Réponses_Indicateurs!B1536</f>
        <v>TCD</v>
      </c>
      <c r="C1536" t="str">
        <f>A1536&amp;"|"&amp;B1536</f>
        <v>D02S12|TCD</v>
      </c>
      <c r="D1536">
        <f>IF(COUNTIF($C$2:C1536,C1536)=1,1,0)</f>
        <v>0</v>
      </c>
    </row>
    <row r="1537" spans="1:4" x14ac:dyDescent="0.2">
      <c r="A1537" t="str">
        <f>Réponses_Indicateurs!D1537</f>
        <v>D07S53</v>
      </c>
      <c r="B1537" t="str">
        <f>Réponses_Indicateurs!B1537</f>
        <v>TCD</v>
      </c>
      <c r="C1537" t="str">
        <f>A1537&amp;"|"&amp;B1537</f>
        <v>D07S53|TCD</v>
      </c>
      <c r="D1537">
        <f>IF(COUNTIF($C$2:C1537,C1537)=1,1,0)</f>
        <v>0</v>
      </c>
    </row>
    <row r="1538" spans="1:4" x14ac:dyDescent="0.2">
      <c r="A1538" t="str">
        <f>Réponses_Indicateurs!D1538</f>
        <v>D03S19</v>
      </c>
      <c r="B1538" t="str">
        <f>Réponses_Indicateurs!B1538</f>
        <v>TCD</v>
      </c>
      <c r="C1538" t="str">
        <f>A1538&amp;"|"&amp;B1538</f>
        <v>D03S19|TCD</v>
      </c>
      <c r="D1538">
        <f>IF(COUNTIF($C$2:C1538,C1538)=1,1,0)</f>
        <v>0</v>
      </c>
    </row>
    <row r="1539" spans="1:4" x14ac:dyDescent="0.2">
      <c r="A1539" t="str">
        <f>Réponses_Indicateurs!D1539</f>
        <v>D03S23</v>
      </c>
      <c r="B1539" t="str">
        <f>Réponses_Indicateurs!B1539</f>
        <v>TCD</v>
      </c>
      <c r="C1539" t="str">
        <f>A1539&amp;"|"&amp;B1539</f>
        <v>D03S23|TCD</v>
      </c>
      <c r="D1539">
        <f>IF(COUNTIF($C$2:C1539,C1539)=1,1,0)</f>
        <v>1</v>
      </c>
    </row>
    <row r="1540" spans="1:4" x14ac:dyDescent="0.2">
      <c r="A1540" t="str">
        <f>Réponses_Indicateurs!D1540</f>
        <v>D03S18</v>
      </c>
      <c r="B1540" t="str">
        <f>Réponses_Indicateurs!B1540</f>
        <v>TCD</v>
      </c>
      <c r="C1540" t="str">
        <f>A1540&amp;"|"&amp;B1540</f>
        <v>D03S18|TCD</v>
      </c>
      <c r="D1540">
        <f>IF(COUNTIF($C$2:C1540,C1540)=1,1,0)</f>
        <v>1</v>
      </c>
    </row>
    <row r="1541" spans="1:4" x14ac:dyDescent="0.2">
      <c r="A1541" t="str">
        <f>Réponses_Indicateurs!D1541</f>
        <v>D09S65</v>
      </c>
      <c r="B1541" t="str">
        <f>Réponses_Indicateurs!B1541</f>
        <v>TZA</v>
      </c>
      <c r="C1541" t="str">
        <f>A1541&amp;"|"&amp;B1541</f>
        <v>D09S65|TZA</v>
      </c>
      <c r="D1541">
        <f>IF(COUNTIF($C$2:C1541,C1541)=1,1,0)</f>
        <v>1</v>
      </c>
    </row>
    <row r="1542" spans="1:4" x14ac:dyDescent="0.2">
      <c r="A1542" t="str">
        <f>Réponses_Indicateurs!D1542</f>
        <v>D09S62</v>
      </c>
      <c r="B1542" t="str">
        <f>Réponses_Indicateurs!B1542</f>
        <v>TZA</v>
      </c>
      <c r="C1542" t="str">
        <f>A1542&amp;"|"&amp;B1542</f>
        <v>D09S62|TZA</v>
      </c>
      <c r="D1542">
        <f>IF(COUNTIF($C$2:C1542,C1542)=1,1,0)</f>
        <v>1</v>
      </c>
    </row>
    <row r="1543" spans="1:4" x14ac:dyDescent="0.2">
      <c r="A1543" t="str">
        <f>Réponses_Indicateurs!D1543</f>
        <v>D05S40</v>
      </c>
      <c r="B1543" t="str">
        <f>Réponses_Indicateurs!B1543</f>
        <v>TZA</v>
      </c>
      <c r="C1543" t="str">
        <f>A1543&amp;"|"&amp;B1543</f>
        <v>D05S40|TZA</v>
      </c>
      <c r="D1543">
        <f>IF(COUNTIF($C$2:C1543,C1543)=1,1,0)</f>
        <v>1</v>
      </c>
    </row>
    <row r="1544" spans="1:4" x14ac:dyDescent="0.2">
      <c r="A1544" t="str">
        <f>Réponses_Indicateurs!D1544</f>
        <v>D05S41</v>
      </c>
      <c r="B1544" t="str">
        <f>Réponses_Indicateurs!B1544</f>
        <v>TZA</v>
      </c>
      <c r="C1544" t="str">
        <f>A1544&amp;"|"&amp;B1544</f>
        <v>D05S41|TZA</v>
      </c>
      <c r="D1544">
        <f>IF(COUNTIF($C$2:C1544,C1544)=1,1,0)</f>
        <v>1</v>
      </c>
    </row>
    <row r="1545" spans="1:4" x14ac:dyDescent="0.2">
      <c r="A1545" t="str">
        <f>Réponses_Indicateurs!D1545</f>
        <v>D05S36</v>
      </c>
      <c r="B1545" t="str">
        <f>Réponses_Indicateurs!B1545</f>
        <v>TZA</v>
      </c>
      <c r="C1545" t="str">
        <f>A1545&amp;"|"&amp;B1545</f>
        <v>D05S36|TZA</v>
      </c>
      <c r="D1545">
        <f>IF(COUNTIF($C$2:C1545,C1545)=1,1,0)</f>
        <v>1</v>
      </c>
    </row>
    <row r="1546" spans="1:4" x14ac:dyDescent="0.2">
      <c r="A1546" t="str">
        <f>Réponses_Indicateurs!D1546</f>
        <v>D02S12</v>
      </c>
      <c r="B1546" t="str">
        <f>Réponses_Indicateurs!B1546</f>
        <v>TZA</v>
      </c>
      <c r="C1546" t="str">
        <f>A1546&amp;"|"&amp;B1546</f>
        <v>D02S12|TZA</v>
      </c>
      <c r="D1546">
        <f>IF(COUNTIF($C$2:C1546,C1546)=1,1,0)</f>
        <v>1</v>
      </c>
    </row>
    <row r="1547" spans="1:4" x14ac:dyDescent="0.2">
      <c r="A1547" t="str">
        <f>Réponses_Indicateurs!D1547</f>
        <v>D02S15</v>
      </c>
      <c r="B1547" t="str">
        <f>Réponses_Indicateurs!B1547</f>
        <v>TZA</v>
      </c>
      <c r="C1547" t="str">
        <f>A1547&amp;"|"&amp;B1547</f>
        <v>D02S15|TZA</v>
      </c>
      <c r="D1547">
        <f>IF(COUNTIF($C$2:C1547,C1547)=1,1,0)</f>
        <v>0</v>
      </c>
    </row>
    <row r="1548" spans="1:4" x14ac:dyDescent="0.2">
      <c r="A1548" t="str">
        <f>Réponses_Indicateurs!D1548</f>
        <v>D10S66</v>
      </c>
      <c r="B1548" t="str">
        <f>Réponses_Indicateurs!B1548</f>
        <v>TZA</v>
      </c>
      <c r="C1548" t="str">
        <f>A1548&amp;"|"&amp;B1548</f>
        <v>D10S66|TZA</v>
      </c>
      <c r="D1548">
        <f>IF(COUNTIF($C$2:C1548,C1548)=1,1,0)</f>
        <v>1</v>
      </c>
    </row>
    <row r="1549" spans="1:4" x14ac:dyDescent="0.2">
      <c r="A1549" t="str">
        <f>Réponses_Indicateurs!D1549</f>
        <v>D10S68</v>
      </c>
      <c r="B1549" t="str">
        <f>Réponses_Indicateurs!B1549</f>
        <v>TZA</v>
      </c>
      <c r="C1549" t="str">
        <f>A1549&amp;"|"&amp;B1549</f>
        <v>D10S68|TZA</v>
      </c>
      <c r="D1549">
        <f>IF(COUNTIF($C$2:C1549,C1549)=1,1,0)</f>
        <v>1</v>
      </c>
    </row>
    <row r="1550" spans="1:4" x14ac:dyDescent="0.2">
      <c r="A1550" t="str">
        <f>Réponses_Indicateurs!D1550</f>
        <v>D12S80</v>
      </c>
      <c r="B1550" t="str">
        <f>Réponses_Indicateurs!B1550</f>
        <v>TZA</v>
      </c>
      <c r="C1550" t="str">
        <f>A1550&amp;"|"&amp;B1550</f>
        <v>D12S80|TZA</v>
      </c>
      <c r="D1550">
        <f>IF(COUNTIF($C$2:C1550,C1550)=1,1,0)</f>
        <v>1</v>
      </c>
    </row>
    <row r="1551" spans="1:4" x14ac:dyDescent="0.2">
      <c r="A1551" t="str">
        <f>Réponses_Indicateurs!D1551</f>
        <v>D10S69</v>
      </c>
      <c r="B1551" t="str">
        <f>Réponses_Indicateurs!B1551</f>
        <v>NAM</v>
      </c>
      <c r="C1551" t="str">
        <f>A1551&amp;"|"&amp;B1551</f>
        <v>D10S69|NAM</v>
      </c>
      <c r="D1551">
        <f>IF(COUNTIF($C$2:C1551,C1551)=1,1,0)</f>
        <v>0</v>
      </c>
    </row>
    <row r="1552" spans="1:4" x14ac:dyDescent="0.2">
      <c r="A1552" t="str">
        <f>Réponses_Indicateurs!D1552</f>
        <v>D10S67</v>
      </c>
      <c r="B1552" t="str">
        <f>Réponses_Indicateurs!B1552</f>
        <v>NAM</v>
      </c>
      <c r="C1552" t="str">
        <f>A1552&amp;"|"&amp;B1552</f>
        <v>D10S67|NAM</v>
      </c>
      <c r="D1552">
        <f>IF(COUNTIF($C$2:C1552,C1552)=1,1,0)</f>
        <v>1</v>
      </c>
    </row>
    <row r="1553" spans="1:4" x14ac:dyDescent="0.2">
      <c r="A1553" t="str">
        <f>Réponses_Indicateurs!D1553</f>
        <v>D07S54</v>
      </c>
      <c r="B1553" t="str">
        <f>Réponses_Indicateurs!B1553</f>
        <v>NAM</v>
      </c>
      <c r="C1553" t="str">
        <f>A1553&amp;"|"&amp;B1553</f>
        <v>D07S54|NAM</v>
      </c>
      <c r="D1553">
        <f>IF(COUNTIF($C$2:C1553,C1553)=1,1,0)</f>
        <v>1</v>
      </c>
    </row>
    <row r="1554" spans="1:4" x14ac:dyDescent="0.2">
      <c r="A1554" t="str">
        <f>Réponses_Indicateurs!D1554</f>
        <v>D07S53</v>
      </c>
      <c r="B1554" t="str">
        <f>Réponses_Indicateurs!B1554</f>
        <v>NAM</v>
      </c>
      <c r="C1554" t="str">
        <f>A1554&amp;"|"&amp;B1554</f>
        <v>D07S53|NAM</v>
      </c>
      <c r="D1554">
        <f>IF(COUNTIF($C$2:C1554,C1554)=1,1,0)</f>
        <v>1</v>
      </c>
    </row>
    <row r="1555" spans="1:4" x14ac:dyDescent="0.2">
      <c r="A1555" t="str">
        <f>Réponses_Indicateurs!D1555</f>
        <v>D07S49</v>
      </c>
      <c r="B1555" t="str">
        <f>Réponses_Indicateurs!B1555</f>
        <v>NAM</v>
      </c>
      <c r="C1555" t="str">
        <f>A1555&amp;"|"&amp;B1555</f>
        <v>D07S49|NAM</v>
      </c>
      <c r="D1555">
        <f>IF(COUNTIF($C$2:C1555,C1555)=1,1,0)</f>
        <v>1</v>
      </c>
    </row>
    <row r="1556" spans="1:4" x14ac:dyDescent="0.2">
      <c r="A1556" t="str">
        <f>Réponses_Indicateurs!D1556</f>
        <v>D04S30</v>
      </c>
      <c r="B1556" t="str">
        <f>Réponses_Indicateurs!B1556</f>
        <v>NAM</v>
      </c>
      <c r="C1556" t="str">
        <f>A1556&amp;"|"&amp;B1556</f>
        <v>D04S30|NAM</v>
      </c>
      <c r="D1556">
        <f>IF(COUNTIF($C$2:C1556,C1556)=1,1,0)</f>
        <v>0</v>
      </c>
    </row>
    <row r="1557" spans="1:4" x14ac:dyDescent="0.2">
      <c r="A1557" t="str">
        <f>Réponses_Indicateurs!D1557</f>
        <v>D04S29</v>
      </c>
      <c r="B1557" t="str">
        <f>Réponses_Indicateurs!B1557</f>
        <v>NAM</v>
      </c>
      <c r="C1557" t="str">
        <f>A1557&amp;"|"&amp;B1557</f>
        <v>D04S29|NAM</v>
      </c>
      <c r="D1557">
        <f>IF(COUNTIF($C$2:C1557,C1557)=1,1,0)</f>
        <v>0</v>
      </c>
    </row>
    <row r="1558" spans="1:4" x14ac:dyDescent="0.2">
      <c r="A1558" t="str">
        <f>Réponses_Indicateurs!D1558</f>
        <v>D06S48</v>
      </c>
      <c r="B1558" t="str">
        <f>Réponses_Indicateurs!B1558</f>
        <v>NAM</v>
      </c>
      <c r="C1558" t="str">
        <f>A1558&amp;"|"&amp;B1558</f>
        <v>D06S48|NAM</v>
      </c>
      <c r="D1558">
        <f>IF(COUNTIF($C$2:C1558,C1558)=1,1,0)</f>
        <v>1</v>
      </c>
    </row>
    <row r="1559" spans="1:4" x14ac:dyDescent="0.2">
      <c r="A1559" t="str">
        <f>Réponses_Indicateurs!D1559</f>
        <v>D11S73</v>
      </c>
      <c r="B1559" t="str">
        <f>Réponses_Indicateurs!B1559</f>
        <v>NAM</v>
      </c>
      <c r="C1559" t="str">
        <f>A1559&amp;"|"&amp;B1559</f>
        <v>D11S73|NAM</v>
      </c>
      <c r="D1559">
        <f>IF(COUNTIF($C$2:C1559,C1559)=1,1,0)</f>
        <v>1</v>
      </c>
    </row>
    <row r="1560" spans="1:4" x14ac:dyDescent="0.2">
      <c r="A1560" t="str">
        <f>Réponses_Indicateurs!D1560</f>
        <v>D11S75</v>
      </c>
      <c r="B1560" t="str">
        <f>Réponses_Indicateurs!B1560</f>
        <v>NAM</v>
      </c>
      <c r="C1560" t="str">
        <f>A1560&amp;"|"&amp;B1560</f>
        <v>D11S75|NAM</v>
      </c>
      <c r="D1560">
        <f>IF(COUNTIF($C$2:C1560,C1560)=1,1,0)</f>
        <v>0</v>
      </c>
    </row>
    <row r="1561" spans="1:4" x14ac:dyDescent="0.2">
      <c r="A1561" t="str">
        <f>Réponses_Indicateurs!D1561</f>
        <v>D06S42</v>
      </c>
      <c r="B1561" t="str">
        <f>Réponses_Indicateurs!B1561</f>
        <v>TCD</v>
      </c>
      <c r="C1561" t="str">
        <f>A1561&amp;"|"&amp;B1561</f>
        <v>D06S42|TCD</v>
      </c>
      <c r="D1561">
        <f>IF(COUNTIF($C$2:C1561,C1561)=1,1,0)</f>
        <v>1</v>
      </c>
    </row>
    <row r="1562" spans="1:4" x14ac:dyDescent="0.2">
      <c r="A1562" t="str">
        <f>Réponses_Indicateurs!D1562</f>
        <v>D06S48</v>
      </c>
      <c r="B1562" t="str">
        <f>Réponses_Indicateurs!B1562</f>
        <v>TCD</v>
      </c>
      <c r="C1562" t="str">
        <f>A1562&amp;"|"&amp;B1562</f>
        <v>D06S48|TCD</v>
      </c>
      <c r="D1562">
        <f>IF(COUNTIF($C$2:C1562,C1562)=1,1,0)</f>
        <v>1</v>
      </c>
    </row>
    <row r="1563" spans="1:4" x14ac:dyDescent="0.2">
      <c r="A1563" t="str">
        <f>Réponses_Indicateurs!D1563</f>
        <v>D03S22</v>
      </c>
      <c r="B1563" t="str">
        <f>Réponses_Indicateurs!B1563</f>
        <v>TCD</v>
      </c>
      <c r="C1563" t="str">
        <f>A1563&amp;"|"&amp;B1563</f>
        <v>D03S22|TCD</v>
      </c>
      <c r="D1563">
        <f>IF(COUNTIF($C$2:C1563,C1563)=1,1,0)</f>
        <v>0</v>
      </c>
    </row>
    <row r="1564" spans="1:4" x14ac:dyDescent="0.2">
      <c r="A1564" t="str">
        <f>Réponses_Indicateurs!D1564</f>
        <v>D03S19</v>
      </c>
      <c r="B1564" t="str">
        <f>Réponses_Indicateurs!B1564</f>
        <v>TCD</v>
      </c>
      <c r="C1564" t="str">
        <f>A1564&amp;"|"&amp;B1564</f>
        <v>D03S19|TCD</v>
      </c>
      <c r="D1564">
        <f>IF(COUNTIF($C$2:C1564,C1564)=1,1,0)</f>
        <v>0</v>
      </c>
    </row>
    <row r="1565" spans="1:4" x14ac:dyDescent="0.2">
      <c r="A1565" t="str">
        <f>Réponses_Indicateurs!D1565</f>
        <v>D10S70</v>
      </c>
      <c r="B1565" t="str">
        <f>Réponses_Indicateurs!B1565</f>
        <v>TCD</v>
      </c>
      <c r="C1565" t="str">
        <f>A1565&amp;"|"&amp;B1565</f>
        <v>D10S70|TCD</v>
      </c>
      <c r="D1565">
        <f>IF(COUNTIF($C$2:C1565,C1565)=1,1,0)</f>
        <v>0</v>
      </c>
    </row>
    <row r="1566" spans="1:4" x14ac:dyDescent="0.2">
      <c r="A1566" t="str">
        <f>Réponses_Indicateurs!D1566</f>
        <v>D10S68</v>
      </c>
      <c r="B1566" t="str">
        <f>Réponses_Indicateurs!B1566</f>
        <v>TCD</v>
      </c>
      <c r="C1566" t="str">
        <f>A1566&amp;"|"&amp;B1566</f>
        <v>D10S68|TCD</v>
      </c>
      <c r="D1566">
        <f>IF(COUNTIF($C$2:C1566,C1566)=1,1,0)</f>
        <v>0</v>
      </c>
    </row>
    <row r="1567" spans="1:4" x14ac:dyDescent="0.2">
      <c r="A1567" t="str">
        <f>Réponses_Indicateurs!D1567</f>
        <v>D01S07</v>
      </c>
      <c r="B1567" t="str">
        <f>Réponses_Indicateurs!B1567</f>
        <v>TCD</v>
      </c>
      <c r="C1567" t="str">
        <f>A1567&amp;"|"&amp;B1567</f>
        <v>D01S07|TCD</v>
      </c>
      <c r="D1567">
        <f>IF(COUNTIF($C$2:C1567,C1567)=1,1,0)</f>
        <v>0</v>
      </c>
    </row>
    <row r="1568" spans="1:4" x14ac:dyDescent="0.2">
      <c r="A1568" t="str">
        <f>Réponses_Indicateurs!D1568</f>
        <v>D01S08</v>
      </c>
      <c r="B1568" t="str">
        <f>Réponses_Indicateurs!B1568</f>
        <v>TCD</v>
      </c>
      <c r="C1568" t="str">
        <f>A1568&amp;"|"&amp;B1568</f>
        <v>D01S08|TCD</v>
      </c>
      <c r="D1568">
        <f>IF(COUNTIF($C$2:C1568,C1568)=1,1,0)</f>
        <v>0</v>
      </c>
    </row>
    <row r="1569" spans="1:4" x14ac:dyDescent="0.2">
      <c r="A1569" t="str">
        <f>Réponses_Indicateurs!D1569</f>
        <v>D01S02</v>
      </c>
      <c r="B1569" t="str">
        <f>Réponses_Indicateurs!B1569</f>
        <v>TCD</v>
      </c>
      <c r="C1569" t="str">
        <f>A1569&amp;"|"&amp;B1569</f>
        <v>D01S02|TCD</v>
      </c>
      <c r="D1569">
        <f>IF(COUNTIF($C$2:C1569,C1569)=1,1,0)</f>
        <v>1</v>
      </c>
    </row>
    <row r="1570" spans="1:4" x14ac:dyDescent="0.2">
      <c r="A1570" t="str">
        <f>Réponses_Indicateurs!D1570</f>
        <v>D05S37</v>
      </c>
      <c r="B1570" t="str">
        <f>Réponses_Indicateurs!B1570</f>
        <v>TCD</v>
      </c>
      <c r="C1570" t="str">
        <f>A1570&amp;"|"&amp;B1570</f>
        <v>D05S37|TCD</v>
      </c>
      <c r="D1570">
        <f>IF(COUNTIF($C$2:C1570,C1570)=1,1,0)</f>
        <v>0</v>
      </c>
    </row>
    <row r="1571" spans="1:4" x14ac:dyDescent="0.2">
      <c r="A1571" t="str">
        <f>Réponses_Indicateurs!D1571</f>
        <v>D05S39</v>
      </c>
      <c r="B1571" t="str">
        <f>Réponses_Indicateurs!B1571</f>
        <v>TCD</v>
      </c>
      <c r="C1571" t="str">
        <f>A1571&amp;"|"&amp;B1571</f>
        <v>D05S39|TCD</v>
      </c>
      <c r="D1571">
        <f>IF(COUNTIF($C$2:C1571,C1571)=1,1,0)</f>
        <v>1</v>
      </c>
    </row>
    <row r="1572" spans="1:4" x14ac:dyDescent="0.2">
      <c r="A1572" t="str">
        <f>Réponses_Indicateurs!D1572</f>
        <v>D05S38</v>
      </c>
      <c r="B1572" t="str">
        <f>Réponses_Indicateurs!B1572</f>
        <v>RWA</v>
      </c>
      <c r="C1572" t="str">
        <f>A1572&amp;"|"&amp;B1572</f>
        <v>D05S38|RWA</v>
      </c>
      <c r="D1572">
        <f>IF(COUNTIF($C$2:C1572,C1572)=1,1,0)</f>
        <v>1</v>
      </c>
    </row>
    <row r="1573" spans="1:4" x14ac:dyDescent="0.2">
      <c r="A1573" t="str">
        <f>Réponses_Indicateurs!D1573</f>
        <v>D05S39</v>
      </c>
      <c r="B1573" t="str">
        <f>Réponses_Indicateurs!B1573</f>
        <v>RWA</v>
      </c>
      <c r="C1573" t="str">
        <f>A1573&amp;"|"&amp;B1573</f>
        <v>D05S39|RWA</v>
      </c>
      <c r="D1573">
        <f>IF(COUNTIF($C$2:C1573,C1573)=1,1,0)</f>
        <v>1</v>
      </c>
    </row>
    <row r="1574" spans="1:4" x14ac:dyDescent="0.2">
      <c r="A1574" t="str">
        <f>Réponses_Indicateurs!D1574</f>
        <v>D11S73</v>
      </c>
      <c r="B1574" t="str">
        <f>Réponses_Indicateurs!B1574</f>
        <v>RWA</v>
      </c>
      <c r="C1574" t="str">
        <f>A1574&amp;"|"&amp;B1574</f>
        <v>D11S73|RWA</v>
      </c>
      <c r="D1574">
        <f>IF(COUNTIF($C$2:C1574,C1574)=1,1,0)</f>
        <v>0</v>
      </c>
    </row>
    <row r="1575" spans="1:4" x14ac:dyDescent="0.2">
      <c r="A1575" t="str">
        <f>Réponses_Indicateurs!D1575</f>
        <v>D02S16</v>
      </c>
      <c r="B1575" t="str">
        <f>Réponses_Indicateurs!B1575</f>
        <v>RWA</v>
      </c>
      <c r="C1575" t="str">
        <f>A1575&amp;"|"&amp;B1575</f>
        <v>D02S16|RWA</v>
      </c>
      <c r="D1575">
        <f>IF(COUNTIF($C$2:C1575,C1575)=1,1,0)</f>
        <v>0</v>
      </c>
    </row>
    <row r="1576" spans="1:4" x14ac:dyDescent="0.2">
      <c r="A1576" t="str">
        <f>Réponses_Indicateurs!D1576</f>
        <v>D01S08</v>
      </c>
      <c r="B1576" t="str">
        <f>Réponses_Indicateurs!B1576</f>
        <v>RWA</v>
      </c>
      <c r="C1576" t="str">
        <f>A1576&amp;"|"&amp;B1576</f>
        <v>D01S08|RWA</v>
      </c>
      <c r="D1576">
        <f>IF(COUNTIF($C$2:C1576,C1576)=1,1,0)</f>
        <v>1</v>
      </c>
    </row>
    <row r="1577" spans="1:4" x14ac:dyDescent="0.2">
      <c r="A1577" t="str">
        <f>Réponses_Indicateurs!D1577</f>
        <v>D09S64</v>
      </c>
      <c r="B1577" t="str">
        <f>Réponses_Indicateurs!B1577</f>
        <v>RWA</v>
      </c>
      <c r="C1577" t="str">
        <f>A1577&amp;"|"&amp;B1577</f>
        <v>D09S64|RWA</v>
      </c>
      <c r="D1577">
        <f>IF(COUNTIF($C$2:C1577,C1577)=1,1,0)</f>
        <v>1</v>
      </c>
    </row>
    <row r="1578" spans="1:4" x14ac:dyDescent="0.2">
      <c r="A1578" t="str">
        <f>Réponses_Indicateurs!D1578</f>
        <v>D09S65</v>
      </c>
      <c r="B1578" t="str">
        <f>Réponses_Indicateurs!B1578</f>
        <v>RWA</v>
      </c>
      <c r="C1578" t="str">
        <f>A1578&amp;"|"&amp;B1578</f>
        <v>D09S65|RWA</v>
      </c>
      <c r="D1578">
        <f>IF(COUNTIF($C$2:C1578,C1578)=1,1,0)</f>
        <v>0</v>
      </c>
    </row>
    <row r="1579" spans="1:4" x14ac:dyDescent="0.2">
      <c r="A1579" t="str">
        <f>Réponses_Indicateurs!D1579</f>
        <v>D09S61</v>
      </c>
      <c r="B1579" t="str">
        <f>Réponses_Indicateurs!B1579</f>
        <v>TZA</v>
      </c>
      <c r="C1579" t="str">
        <f>A1579&amp;"|"&amp;B1579</f>
        <v>D09S61|TZA</v>
      </c>
      <c r="D1579">
        <f>IF(COUNTIF($C$2:C1579,C1579)=1,1,0)</f>
        <v>1</v>
      </c>
    </row>
    <row r="1580" spans="1:4" x14ac:dyDescent="0.2">
      <c r="A1580" t="str">
        <f>Réponses_Indicateurs!D1580</f>
        <v>D12S77</v>
      </c>
      <c r="B1580" t="str">
        <f>Réponses_Indicateurs!B1580</f>
        <v>TZA</v>
      </c>
      <c r="C1580" t="str">
        <f>A1580&amp;"|"&amp;B1580</f>
        <v>D12S77|TZA</v>
      </c>
      <c r="D1580">
        <f>IF(COUNTIF($C$2:C1580,C1580)=1,1,0)</f>
        <v>1</v>
      </c>
    </row>
    <row r="1581" spans="1:4" x14ac:dyDescent="0.2">
      <c r="A1581" t="str">
        <f>Réponses_Indicateurs!D1581</f>
        <v>D12S79</v>
      </c>
      <c r="B1581" t="str">
        <f>Réponses_Indicateurs!B1581</f>
        <v>TZA</v>
      </c>
      <c r="C1581" t="str">
        <f>A1581&amp;"|"&amp;B1581</f>
        <v>D12S79|TZA</v>
      </c>
      <c r="D1581">
        <f>IF(COUNTIF($C$2:C1581,C1581)=1,1,0)</f>
        <v>1</v>
      </c>
    </row>
    <row r="1582" spans="1:4" x14ac:dyDescent="0.2">
      <c r="A1582" t="str">
        <f>Réponses_Indicateurs!D1582</f>
        <v>D04S27</v>
      </c>
      <c r="B1582" t="str">
        <f>Réponses_Indicateurs!B1582</f>
        <v>TZA</v>
      </c>
      <c r="C1582" t="str">
        <f>A1582&amp;"|"&amp;B1582</f>
        <v>D04S27|TZA</v>
      </c>
      <c r="D1582">
        <f>IF(COUNTIF($C$2:C1582,C1582)=1,1,0)</f>
        <v>1</v>
      </c>
    </row>
    <row r="1583" spans="1:4" x14ac:dyDescent="0.2">
      <c r="A1583" t="str">
        <f>Réponses_Indicateurs!D1583</f>
        <v>D10S68</v>
      </c>
      <c r="B1583" t="str">
        <f>Réponses_Indicateurs!B1583</f>
        <v>TZA</v>
      </c>
      <c r="C1583" t="str">
        <f>A1583&amp;"|"&amp;B1583</f>
        <v>D10S68|TZA</v>
      </c>
      <c r="D1583">
        <f>IF(COUNTIF($C$2:C1583,C1583)=1,1,0)</f>
        <v>0</v>
      </c>
    </row>
    <row r="1584" spans="1:4" x14ac:dyDescent="0.2">
      <c r="A1584" t="str">
        <f>Réponses_Indicateurs!D1584</f>
        <v>D10S66</v>
      </c>
      <c r="B1584" t="str">
        <f>Réponses_Indicateurs!B1584</f>
        <v>TZA</v>
      </c>
      <c r="C1584" t="str">
        <f>A1584&amp;"|"&amp;B1584</f>
        <v>D10S66|TZA</v>
      </c>
      <c r="D1584">
        <f>IF(COUNTIF($C$2:C1584,C1584)=1,1,0)</f>
        <v>0</v>
      </c>
    </row>
    <row r="1585" spans="1:4" x14ac:dyDescent="0.2">
      <c r="A1585" t="str">
        <f>Réponses_Indicateurs!D1585</f>
        <v>D02S11</v>
      </c>
      <c r="B1585" t="str">
        <f>Réponses_Indicateurs!B1585</f>
        <v>TZA</v>
      </c>
      <c r="C1585" t="str">
        <f>A1585&amp;"|"&amp;B1585</f>
        <v>D02S11|TZA</v>
      </c>
      <c r="D1585">
        <f>IF(COUNTIF($C$2:C1585,C1585)=1,1,0)</f>
        <v>1</v>
      </c>
    </row>
    <row r="1586" spans="1:4" x14ac:dyDescent="0.2">
      <c r="A1586" t="str">
        <f>Réponses_Indicateurs!D1586</f>
        <v>D02S13</v>
      </c>
      <c r="B1586" t="str">
        <f>Réponses_Indicateurs!B1586</f>
        <v>TZA</v>
      </c>
      <c r="C1586" t="str">
        <f>A1586&amp;"|"&amp;B1586</f>
        <v>D02S13|TZA</v>
      </c>
      <c r="D1586">
        <f>IF(COUNTIF($C$2:C1586,C1586)=1,1,0)</f>
        <v>1</v>
      </c>
    </row>
    <row r="1587" spans="1:4" x14ac:dyDescent="0.2">
      <c r="A1587" t="str">
        <f>Réponses_Indicateurs!D1587</f>
        <v>D03S25</v>
      </c>
      <c r="B1587" t="str">
        <f>Réponses_Indicateurs!B1587</f>
        <v>EGY</v>
      </c>
      <c r="C1587" t="str">
        <f>A1587&amp;"|"&amp;B1587</f>
        <v>D03S25|EGY</v>
      </c>
      <c r="D1587">
        <f>IF(COUNTIF($C$2:C1587,C1587)=1,1,0)</f>
        <v>1</v>
      </c>
    </row>
    <row r="1588" spans="1:4" x14ac:dyDescent="0.2">
      <c r="A1588" t="str">
        <f>Réponses_Indicateurs!D1588</f>
        <v>D03S24</v>
      </c>
      <c r="B1588" t="str">
        <f>Réponses_Indicateurs!B1588</f>
        <v>EGY</v>
      </c>
      <c r="C1588" t="str">
        <f>A1588&amp;"|"&amp;B1588</f>
        <v>D03S24|EGY</v>
      </c>
      <c r="D1588">
        <f>IF(COUNTIF($C$2:C1588,C1588)=1,1,0)</f>
        <v>1</v>
      </c>
    </row>
    <row r="1589" spans="1:4" x14ac:dyDescent="0.2">
      <c r="A1589" t="str">
        <f>Réponses_Indicateurs!D1589</f>
        <v>D06S47</v>
      </c>
      <c r="B1589" t="str">
        <f>Réponses_Indicateurs!B1589</f>
        <v>EGY</v>
      </c>
      <c r="C1589" t="str">
        <f>A1589&amp;"|"&amp;B1589</f>
        <v>D06S47|EGY</v>
      </c>
      <c r="D1589">
        <f>IF(COUNTIF($C$2:C1589,C1589)=1,1,0)</f>
        <v>1</v>
      </c>
    </row>
    <row r="1590" spans="1:4" x14ac:dyDescent="0.2">
      <c r="A1590" t="str">
        <f>Réponses_Indicateurs!D1590</f>
        <v>D06S46</v>
      </c>
      <c r="B1590" t="str">
        <f>Réponses_Indicateurs!B1590</f>
        <v>EGY</v>
      </c>
      <c r="C1590" t="str">
        <f>A1590&amp;"|"&amp;B1590</f>
        <v>D06S46|EGY</v>
      </c>
      <c r="D1590">
        <f>IF(COUNTIF($C$2:C1590,C1590)=1,1,0)</f>
        <v>1</v>
      </c>
    </row>
    <row r="1591" spans="1:4" x14ac:dyDescent="0.2">
      <c r="A1591" t="str">
        <f>Réponses_Indicateurs!D1591</f>
        <v>D06S42</v>
      </c>
      <c r="B1591" t="str">
        <f>Réponses_Indicateurs!B1591</f>
        <v>EGY</v>
      </c>
      <c r="C1591" t="str">
        <f>A1591&amp;"|"&amp;B1591</f>
        <v>D06S42|EGY</v>
      </c>
      <c r="D1591">
        <f>IF(COUNTIF($C$2:C1591,C1591)=1,1,0)</f>
        <v>1</v>
      </c>
    </row>
    <row r="1592" spans="1:4" x14ac:dyDescent="0.2">
      <c r="A1592" t="str">
        <f>Réponses_Indicateurs!D1592</f>
        <v>D01S06</v>
      </c>
      <c r="B1592" t="str">
        <f>Réponses_Indicateurs!B1592</f>
        <v>EGY</v>
      </c>
      <c r="C1592" t="str">
        <f>A1592&amp;"|"&amp;B1592</f>
        <v>D01S06|EGY</v>
      </c>
      <c r="D1592">
        <f>IF(COUNTIF($C$2:C1592,C1592)=1,1,0)</f>
        <v>1</v>
      </c>
    </row>
    <row r="1593" spans="1:4" x14ac:dyDescent="0.2">
      <c r="A1593" t="str">
        <f>Réponses_Indicateurs!D1593</f>
        <v>D01S01</v>
      </c>
      <c r="B1593" t="str">
        <f>Réponses_Indicateurs!B1593</f>
        <v>EGY</v>
      </c>
      <c r="C1593" t="str">
        <f>A1593&amp;"|"&amp;B1593</f>
        <v>D01S01|EGY</v>
      </c>
      <c r="D1593">
        <f>IF(COUNTIF($C$2:C1593,C1593)=1,1,0)</f>
        <v>0</v>
      </c>
    </row>
    <row r="1594" spans="1:4" x14ac:dyDescent="0.2">
      <c r="A1594" t="str">
        <f>Réponses_Indicateurs!D1594</f>
        <v>D07S50</v>
      </c>
      <c r="B1594" t="str">
        <f>Réponses_Indicateurs!B1594</f>
        <v>EGY</v>
      </c>
      <c r="C1594" t="str">
        <f>A1594&amp;"|"&amp;B1594</f>
        <v>D07S50|EGY</v>
      </c>
      <c r="D1594">
        <f>IF(COUNTIF($C$2:C1594,C1594)=1,1,0)</f>
        <v>1</v>
      </c>
    </row>
    <row r="1595" spans="1:4" x14ac:dyDescent="0.2">
      <c r="A1595" t="str">
        <f>Réponses_Indicateurs!D1595</f>
        <v>D09S65</v>
      </c>
      <c r="B1595" t="str">
        <f>Réponses_Indicateurs!B1595</f>
        <v>EGY</v>
      </c>
      <c r="C1595" t="str">
        <f>A1595&amp;"|"&amp;B1595</f>
        <v>D09S65|EGY</v>
      </c>
      <c r="D1595">
        <f>IF(COUNTIF($C$2:C1595,C1595)=1,1,0)</f>
        <v>0</v>
      </c>
    </row>
    <row r="1596" spans="1:4" x14ac:dyDescent="0.2">
      <c r="A1596" t="str">
        <f>Réponses_Indicateurs!D1596</f>
        <v>D09S63</v>
      </c>
      <c r="B1596" t="str">
        <f>Réponses_Indicateurs!B1596</f>
        <v>EGY</v>
      </c>
      <c r="C1596" t="str">
        <f>A1596&amp;"|"&amp;B1596</f>
        <v>D09S63|EGY</v>
      </c>
      <c r="D1596">
        <f>IF(COUNTIF($C$2:C1596,C1596)=1,1,0)</f>
        <v>0</v>
      </c>
    </row>
    <row r="1597" spans="1:4" x14ac:dyDescent="0.2">
      <c r="A1597" t="str">
        <f>Réponses_Indicateurs!D1597</f>
        <v>D09S61</v>
      </c>
      <c r="B1597" t="str">
        <f>Réponses_Indicateurs!B1597</f>
        <v>EGY</v>
      </c>
      <c r="C1597" t="str">
        <f>A1597&amp;"|"&amp;B1597</f>
        <v>D09S61|EGY</v>
      </c>
      <c r="D1597">
        <f>IF(COUNTIF($C$2:C1597,C1597)=1,1,0)</f>
        <v>0</v>
      </c>
    </row>
    <row r="1598" spans="1:4" x14ac:dyDescent="0.2">
      <c r="A1598" t="str">
        <f>Réponses_Indicateurs!D1598</f>
        <v>D03S26</v>
      </c>
      <c r="B1598" t="str">
        <f>Réponses_Indicateurs!B1598</f>
        <v>MOZ</v>
      </c>
      <c r="C1598" t="str">
        <f>A1598&amp;"|"&amp;B1598</f>
        <v>D03S26|MOZ</v>
      </c>
      <c r="D1598">
        <f>IF(COUNTIF($C$2:C1598,C1598)=1,1,0)</f>
        <v>1</v>
      </c>
    </row>
    <row r="1599" spans="1:4" x14ac:dyDescent="0.2">
      <c r="A1599" t="str">
        <f>Réponses_Indicateurs!D1599</f>
        <v>D03S25</v>
      </c>
      <c r="B1599" t="str">
        <f>Réponses_Indicateurs!B1599</f>
        <v>MOZ</v>
      </c>
      <c r="C1599" t="str">
        <f>A1599&amp;"|"&amp;B1599</f>
        <v>D03S25|MOZ</v>
      </c>
      <c r="D1599">
        <f>IF(COUNTIF($C$2:C1599,C1599)=1,1,0)</f>
        <v>1</v>
      </c>
    </row>
    <row r="1600" spans="1:4" x14ac:dyDescent="0.2">
      <c r="A1600" t="str">
        <f>Réponses_Indicateurs!D1600</f>
        <v>D08S58</v>
      </c>
      <c r="B1600" t="str">
        <f>Réponses_Indicateurs!B1600</f>
        <v>MOZ</v>
      </c>
      <c r="C1600" t="str">
        <f>A1600&amp;"|"&amp;B1600</f>
        <v>D08S58|MOZ</v>
      </c>
      <c r="D1600">
        <f>IF(COUNTIF($C$2:C1600,C1600)=1,1,0)</f>
        <v>1</v>
      </c>
    </row>
    <row r="1601" spans="1:4" x14ac:dyDescent="0.2">
      <c r="A1601" t="str">
        <f>Réponses_Indicateurs!D1601</f>
        <v>D08S57</v>
      </c>
      <c r="B1601" t="str">
        <f>Réponses_Indicateurs!B1601</f>
        <v>MOZ</v>
      </c>
      <c r="C1601" t="str">
        <f>A1601&amp;"|"&amp;B1601</f>
        <v>D08S57|MOZ</v>
      </c>
      <c r="D1601">
        <f>IF(COUNTIF($C$2:C1601,C1601)=1,1,0)</f>
        <v>1</v>
      </c>
    </row>
    <row r="1602" spans="1:4" x14ac:dyDescent="0.2">
      <c r="A1602" t="str">
        <f>Réponses_Indicateurs!D1602</f>
        <v>D02S13</v>
      </c>
      <c r="B1602" t="str">
        <f>Réponses_Indicateurs!B1602</f>
        <v>MOZ</v>
      </c>
      <c r="C1602" t="str">
        <f>A1602&amp;"|"&amp;B1602</f>
        <v>D02S13|MOZ</v>
      </c>
      <c r="D1602">
        <f>IF(COUNTIF($C$2:C1602,C1602)=1,1,0)</f>
        <v>0</v>
      </c>
    </row>
    <row r="1603" spans="1:4" x14ac:dyDescent="0.2">
      <c r="A1603" t="str">
        <f>Réponses_Indicateurs!D1603</f>
        <v>D06S47</v>
      </c>
      <c r="B1603" t="str">
        <f>Réponses_Indicateurs!B1603</f>
        <v>MOZ</v>
      </c>
      <c r="C1603" t="str">
        <f>A1603&amp;"|"&amp;B1603</f>
        <v>D06S47|MOZ</v>
      </c>
      <c r="D1603">
        <f>IF(COUNTIF($C$2:C1603,C1603)=1,1,0)</f>
        <v>1</v>
      </c>
    </row>
    <row r="1604" spans="1:4" x14ac:dyDescent="0.2">
      <c r="A1604" t="str">
        <f>Réponses_Indicateurs!D1604</f>
        <v>D05S37</v>
      </c>
      <c r="B1604" t="str">
        <f>Réponses_Indicateurs!B1604</f>
        <v>MOZ</v>
      </c>
      <c r="C1604" t="str">
        <f>A1604&amp;"|"&amp;B1604</f>
        <v>D05S37|MOZ</v>
      </c>
      <c r="D1604">
        <f>IF(COUNTIF($C$2:C1604,C1604)=1,1,0)</f>
        <v>1</v>
      </c>
    </row>
    <row r="1605" spans="1:4" x14ac:dyDescent="0.2">
      <c r="A1605" t="str">
        <f>Réponses_Indicateurs!D1605</f>
        <v>D01S06</v>
      </c>
      <c r="B1605" t="str">
        <f>Réponses_Indicateurs!B1605</f>
        <v>LBR</v>
      </c>
      <c r="C1605" t="str">
        <f>A1605&amp;"|"&amp;B1605</f>
        <v>D01S06|LBR</v>
      </c>
      <c r="D1605">
        <f>IF(COUNTIF($C$2:C1605,C1605)=1,1,0)</f>
        <v>0</v>
      </c>
    </row>
    <row r="1606" spans="1:4" x14ac:dyDescent="0.2">
      <c r="A1606" t="str">
        <f>Réponses_Indicateurs!D1606</f>
        <v>D06S46</v>
      </c>
      <c r="B1606" t="str">
        <f>Réponses_Indicateurs!B1606</f>
        <v>LBR</v>
      </c>
      <c r="C1606" t="str">
        <f>A1606&amp;"|"&amp;B1606</f>
        <v>D06S46|LBR</v>
      </c>
      <c r="D1606">
        <f>IF(COUNTIF($C$2:C1606,C1606)=1,1,0)</f>
        <v>0</v>
      </c>
    </row>
    <row r="1607" spans="1:4" x14ac:dyDescent="0.2">
      <c r="A1607" t="str">
        <f>Réponses_Indicateurs!D1607</f>
        <v>D06S45</v>
      </c>
      <c r="B1607" t="str">
        <f>Réponses_Indicateurs!B1607</f>
        <v>LBR</v>
      </c>
      <c r="C1607" t="str">
        <f>A1607&amp;"|"&amp;B1607</f>
        <v>D06S45|LBR</v>
      </c>
      <c r="D1607">
        <f>IF(COUNTIF($C$2:C1607,C1607)=1,1,0)</f>
        <v>0</v>
      </c>
    </row>
    <row r="1608" spans="1:4" x14ac:dyDescent="0.2">
      <c r="A1608" t="str">
        <f>Réponses_Indicateurs!D1608</f>
        <v>D05S40</v>
      </c>
      <c r="B1608" t="str">
        <f>Réponses_Indicateurs!B1608</f>
        <v>LBR</v>
      </c>
      <c r="C1608" t="str">
        <f>A1608&amp;"|"&amp;B1608</f>
        <v>D05S40|LBR</v>
      </c>
      <c r="D1608">
        <f>IF(COUNTIF($C$2:C1608,C1608)=1,1,0)</f>
        <v>1</v>
      </c>
    </row>
    <row r="1609" spans="1:4" x14ac:dyDescent="0.2">
      <c r="A1609" t="str">
        <f>Réponses_Indicateurs!D1609</f>
        <v>D05S36</v>
      </c>
      <c r="B1609" t="str">
        <f>Réponses_Indicateurs!B1609</f>
        <v>LBR</v>
      </c>
      <c r="C1609" t="str">
        <f>A1609&amp;"|"&amp;B1609</f>
        <v>D05S36|LBR</v>
      </c>
      <c r="D1609">
        <f>IF(COUNTIF($C$2:C1609,C1609)=1,1,0)</f>
        <v>1</v>
      </c>
    </row>
    <row r="1610" spans="1:4" x14ac:dyDescent="0.2">
      <c r="A1610" t="str">
        <f>Réponses_Indicateurs!D1610</f>
        <v>D09S64</v>
      </c>
      <c r="B1610" t="str">
        <f>Réponses_Indicateurs!B1610</f>
        <v>LBR</v>
      </c>
      <c r="C1610" t="str">
        <f>A1610&amp;"|"&amp;B1610</f>
        <v>D09S64|LBR</v>
      </c>
      <c r="D1610">
        <f>IF(COUNTIF($C$2:C1610,C1610)=1,1,0)</f>
        <v>1</v>
      </c>
    </row>
    <row r="1611" spans="1:4" x14ac:dyDescent="0.2">
      <c r="A1611" t="str">
        <f>Réponses_Indicateurs!D1611</f>
        <v>D09S63</v>
      </c>
      <c r="B1611" t="str">
        <f>Réponses_Indicateurs!B1611</f>
        <v>LBR</v>
      </c>
      <c r="C1611" t="str">
        <f>A1611&amp;"|"&amp;B1611</f>
        <v>D09S63|LBR</v>
      </c>
      <c r="D1611">
        <f>IF(COUNTIF($C$2:C1611,C1611)=1,1,0)</f>
        <v>1</v>
      </c>
    </row>
    <row r="1612" spans="1:4" x14ac:dyDescent="0.2">
      <c r="A1612" t="str">
        <f>Réponses_Indicateurs!D1612</f>
        <v>D09S62</v>
      </c>
      <c r="B1612" t="str">
        <f>Réponses_Indicateurs!B1612</f>
        <v>LBR</v>
      </c>
      <c r="C1612" t="str">
        <f>A1612&amp;"|"&amp;B1612</f>
        <v>D09S62|LBR</v>
      </c>
      <c r="D1612">
        <f>IF(COUNTIF($C$2:C1612,C1612)=1,1,0)</f>
        <v>1</v>
      </c>
    </row>
    <row r="1613" spans="1:4" x14ac:dyDescent="0.2">
      <c r="A1613" t="str">
        <f>Réponses_Indicateurs!D1613</f>
        <v>D12S80</v>
      </c>
      <c r="B1613" t="str">
        <f>Réponses_Indicateurs!B1613</f>
        <v>LBR</v>
      </c>
      <c r="C1613" t="str">
        <f>A1613&amp;"|"&amp;B1613</f>
        <v>D12S80|LBR</v>
      </c>
      <c r="D1613">
        <f>IF(COUNTIF($C$2:C1613,C1613)=1,1,0)</f>
        <v>1</v>
      </c>
    </row>
    <row r="1614" spans="1:4" x14ac:dyDescent="0.2">
      <c r="A1614" t="str">
        <f>Réponses_Indicateurs!D1614</f>
        <v>D12S79</v>
      </c>
      <c r="B1614" t="str">
        <f>Réponses_Indicateurs!B1614</f>
        <v>LBR</v>
      </c>
      <c r="C1614" t="str">
        <f>A1614&amp;"|"&amp;B1614</f>
        <v>D12S79|LBR</v>
      </c>
      <c r="D1614">
        <f>IF(COUNTIF($C$2:C1614,C1614)=1,1,0)</f>
        <v>0</v>
      </c>
    </row>
    <row r="1615" spans="1:4" x14ac:dyDescent="0.2">
      <c r="A1615" t="str">
        <f>Réponses_Indicateurs!D1615</f>
        <v>D10S70</v>
      </c>
      <c r="B1615" t="str">
        <f>Réponses_Indicateurs!B1615</f>
        <v>MRT</v>
      </c>
      <c r="C1615" t="str">
        <f>A1615&amp;"|"&amp;B1615</f>
        <v>D10S70|MRT</v>
      </c>
      <c r="D1615">
        <f>IF(COUNTIF($C$2:C1615,C1615)=1,1,0)</f>
        <v>1</v>
      </c>
    </row>
    <row r="1616" spans="1:4" x14ac:dyDescent="0.2">
      <c r="A1616" t="str">
        <f>Réponses_Indicateurs!D1616</f>
        <v>D10S69</v>
      </c>
      <c r="B1616" t="str">
        <f>Réponses_Indicateurs!B1616</f>
        <v>MRT</v>
      </c>
      <c r="C1616" t="str">
        <f>A1616&amp;"|"&amp;B1616</f>
        <v>D10S69|MRT</v>
      </c>
      <c r="D1616">
        <f>IF(COUNTIF($C$2:C1616,C1616)=1,1,0)</f>
        <v>1</v>
      </c>
    </row>
    <row r="1617" spans="1:4" x14ac:dyDescent="0.2">
      <c r="A1617" t="str">
        <f>Réponses_Indicateurs!D1617</f>
        <v>D09S63</v>
      </c>
      <c r="B1617" t="str">
        <f>Réponses_Indicateurs!B1617</f>
        <v>MRT</v>
      </c>
      <c r="C1617" t="str">
        <f>A1617&amp;"|"&amp;B1617</f>
        <v>D09S63|MRT</v>
      </c>
      <c r="D1617">
        <f>IF(COUNTIF($C$2:C1617,C1617)=1,1,0)</f>
        <v>1</v>
      </c>
    </row>
    <row r="1618" spans="1:4" x14ac:dyDescent="0.2">
      <c r="A1618" t="str">
        <f>Réponses_Indicateurs!D1618</f>
        <v>D09S62</v>
      </c>
      <c r="B1618" t="str">
        <f>Réponses_Indicateurs!B1618</f>
        <v>MRT</v>
      </c>
      <c r="C1618" t="str">
        <f>A1618&amp;"|"&amp;B1618</f>
        <v>D09S62|MRT</v>
      </c>
      <c r="D1618">
        <f>IF(COUNTIF($C$2:C1618,C1618)=1,1,0)</f>
        <v>1</v>
      </c>
    </row>
    <row r="1619" spans="1:4" x14ac:dyDescent="0.2">
      <c r="A1619" t="str">
        <f>Réponses_Indicateurs!D1619</f>
        <v>D09S61</v>
      </c>
      <c r="B1619" t="str">
        <f>Réponses_Indicateurs!B1619</f>
        <v>MRT</v>
      </c>
      <c r="C1619" t="str">
        <f>A1619&amp;"|"&amp;B1619</f>
        <v>D09S61|MRT</v>
      </c>
      <c r="D1619">
        <f>IF(COUNTIF($C$2:C1619,C1619)=1,1,0)</f>
        <v>1</v>
      </c>
    </row>
    <row r="1620" spans="1:4" x14ac:dyDescent="0.2">
      <c r="A1620" t="str">
        <f>Réponses_Indicateurs!D1620</f>
        <v>D08S58</v>
      </c>
      <c r="B1620" t="str">
        <f>Réponses_Indicateurs!B1620</f>
        <v>MRT</v>
      </c>
      <c r="C1620" t="str">
        <f>A1620&amp;"|"&amp;B1620</f>
        <v>D08S58|MRT</v>
      </c>
      <c r="D1620">
        <f>IF(COUNTIF($C$2:C1620,C1620)=1,1,0)</f>
        <v>1</v>
      </c>
    </row>
    <row r="1621" spans="1:4" x14ac:dyDescent="0.2">
      <c r="A1621" t="str">
        <f>Réponses_Indicateurs!D1621</f>
        <v>D08S56</v>
      </c>
      <c r="B1621" t="str">
        <f>Réponses_Indicateurs!B1621</f>
        <v>MRT</v>
      </c>
      <c r="C1621" t="str">
        <f>A1621&amp;"|"&amp;B1621</f>
        <v>D08S56|MRT</v>
      </c>
      <c r="D1621">
        <f>IF(COUNTIF($C$2:C1621,C1621)=1,1,0)</f>
        <v>1</v>
      </c>
    </row>
    <row r="1622" spans="1:4" x14ac:dyDescent="0.2">
      <c r="A1622" t="str">
        <f>Réponses_Indicateurs!D1622</f>
        <v>D01S05</v>
      </c>
      <c r="B1622" t="str">
        <f>Réponses_Indicateurs!B1622</f>
        <v>MRT</v>
      </c>
      <c r="C1622" t="str">
        <f>A1622&amp;"|"&amp;B1622</f>
        <v>D01S05|MRT</v>
      </c>
      <c r="D1622">
        <f>IF(COUNTIF($C$2:C1622,C1622)=1,1,0)</f>
        <v>1</v>
      </c>
    </row>
    <row r="1623" spans="1:4" x14ac:dyDescent="0.2">
      <c r="A1623" t="str">
        <f>Réponses_Indicateurs!D1623</f>
        <v>D01S02</v>
      </c>
      <c r="B1623" t="str">
        <f>Réponses_Indicateurs!B1623</f>
        <v>MRT</v>
      </c>
      <c r="C1623" t="str">
        <f>A1623&amp;"|"&amp;B1623</f>
        <v>D01S02|MRT</v>
      </c>
      <c r="D1623">
        <f>IF(COUNTIF($C$2:C1623,C1623)=1,1,0)</f>
        <v>1</v>
      </c>
    </row>
    <row r="1624" spans="1:4" x14ac:dyDescent="0.2">
      <c r="A1624" t="str">
        <f>Réponses_Indicateurs!D1624</f>
        <v>D11S71</v>
      </c>
      <c r="B1624" t="str">
        <f>Réponses_Indicateurs!B1624</f>
        <v>MRT</v>
      </c>
      <c r="C1624" t="str">
        <f>A1624&amp;"|"&amp;B1624</f>
        <v>D11S71|MRT</v>
      </c>
      <c r="D1624">
        <f>IF(COUNTIF($C$2:C1624,C1624)=1,1,0)</f>
        <v>1</v>
      </c>
    </row>
    <row r="1625" spans="1:4" x14ac:dyDescent="0.2">
      <c r="A1625" t="str">
        <f>Réponses_Indicateurs!D1625</f>
        <v>D11S75</v>
      </c>
      <c r="B1625" t="str">
        <f>Réponses_Indicateurs!B1625</f>
        <v>MRT</v>
      </c>
      <c r="C1625" t="str">
        <f>A1625&amp;"|"&amp;B1625</f>
        <v>D11S75|MRT</v>
      </c>
      <c r="D1625">
        <f>IF(COUNTIF($C$2:C1625,C1625)=1,1,0)</f>
        <v>1</v>
      </c>
    </row>
    <row r="1626" spans="1:4" x14ac:dyDescent="0.2">
      <c r="A1626" t="str">
        <f>Réponses_Indicateurs!D1626</f>
        <v>D04S32</v>
      </c>
      <c r="B1626" t="str">
        <f>Réponses_Indicateurs!B1626</f>
        <v>MRT</v>
      </c>
      <c r="C1626" t="str">
        <f>A1626&amp;"|"&amp;B1626</f>
        <v>D04S32|MRT</v>
      </c>
      <c r="D1626">
        <f>IF(COUNTIF($C$2:C1626,C1626)=1,1,0)</f>
        <v>0</v>
      </c>
    </row>
    <row r="1627" spans="1:4" x14ac:dyDescent="0.2">
      <c r="A1627" t="str">
        <f>Réponses_Indicateurs!D1627</f>
        <v>D01S09</v>
      </c>
      <c r="B1627" t="str">
        <f>Réponses_Indicateurs!B1627</f>
        <v>MRT</v>
      </c>
      <c r="C1627" t="str">
        <f>A1627&amp;"|"&amp;B1627</f>
        <v>D01S09|MRT</v>
      </c>
      <c r="D1627">
        <f>IF(COUNTIF($C$2:C1627,C1627)=1,1,0)</f>
        <v>1</v>
      </c>
    </row>
    <row r="1628" spans="1:4" x14ac:dyDescent="0.2">
      <c r="A1628" t="str">
        <f>Réponses_Indicateurs!D1628</f>
        <v>D06S45</v>
      </c>
      <c r="B1628" t="str">
        <f>Réponses_Indicateurs!B1628</f>
        <v>MRT</v>
      </c>
      <c r="C1628" t="str">
        <f>A1628&amp;"|"&amp;B1628</f>
        <v>D06S45|MRT</v>
      </c>
      <c r="D1628">
        <f>IF(COUNTIF($C$2:C1628,C1628)=1,1,0)</f>
        <v>1</v>
      </c>
    </row>
    <row r="1629" spans="1:4" x14ac:dyDescent="0.2">
      <c r="A1629" t="str">
        <f>Réponses_Indicateurs!D1629</f>
        <v>D06S42</v>
      </c>
      <c r="B1629" t="str">
        <f>Réponses_Indicateurs!B1629</f>
        <v>MRT</v>
      </c>
      <c r="C1629" t="str">
        <f>A1629&amp;"|"&amp;B1629</f>
        <v>D06S42|MRT</v>
      </c>
      <c r="D1629">
        <f>IF(COUNTIF($C$2:C1629,C1629)=1,1,0)</f>
        <v>1</v>
      </c>
    </row>
    <row r="1630" spans="1:4" x14ac:dyDescent="0.2">
      <c r="A1630" t="str">
        <f>Réponses_Indicateurs!D1630</f>
        <v>D06S43</v>
      </c>
      <c r="B1630" t="str">
        <f>Réponses_Indicateurs!B1630</f>
        <v>MRT</v>
      </c>
      <c r="C1630" t="str">
        <f>A1630&amp;"|"&amp;B1630</f>
        <v>D06S43|MRT</v>
      </c>
      <c r="D1630">
        <f>IF(COUNTIF($C$2:C1630,C1630)=1,1,0)</f>
        <v>1</v>
      </c>
    </row>
    <row r="1631" spans="1:4" x14ac:dyDescent="0.2">
      <c r="A1631" t="str">
        <f>Réponses_Indicateurs!D1631</f>
        <v>D02S15</v>
      </c>
      <c r="B1631" t="str">
        <f>Réponses_Indicateurs!B1631</f>
        <v>MRT</v>
      </c>
      <c r="C1631" t="str">
        <f>A1631&amp;"|"&amp;B1631</f>
        <v>D02S15|MRT</v>
      </c>
      <c r="D1631">
        <f>IF(COUNTIF($C$2:C1631,C1631)=1,1,0)</f>
        <v>1</v>
      </c>
    </row>
    <row r="1632" spans="1:4" x14ac:dyDescent="0.2">
      <c r="A1632" t="str">
        <f>Réponses_Indicateurs!D1632</f>
        <v>D12S77</v>
      </c>
      <c r="B1632" t="str">
        <f>Réponses_Indicateurs!B1632</f>
        <v>GMB</v>
      </c>
      <c r="C1632" t="str">
        <f>A1632&amp;"|"&amp;B1632</f>
        <v>D12S77|GMB</v>
      </c>
      <c r="D1632">
        <f>IF(COUNTIF($C$2:C1632,C1632)=1,1,0)</f>
        <v>0</v>
      </c>
    </row>
    <row r="1633" spans="1:4" x14ac:dyDescent="0.2">
      <c r="A1633" t="str">
        <f>Réponses_Indicateurs!D1633</f>
        <v>D02S14</v>
      </c>
      <c r="B1633" t="str">
        <f>Réponses_Indicateurs!B1633</f>
        <v>GMB</v>
      </c>
      <c r="C1633" t="str">
        <f>A1633&amp;"|"&amp;B1633</f>
        <v>D02S14|GMB</v>
      </c>
      <c r="D1633">
        <f>IF(COUNTIF($C$2:C1633,C1633)=1,1,0)</f>
        <v>1</v>
      </c>
    </row>
    <row r="1634" spans="1:4" x14ac:dyDescent="0.2">
      <c r="A1634" t="str">
        <f>Réponses_Indicateurs!D1634</f>
        <v>D02S12</v>
      </c>
      <c r="B1634" t="str">
        <f>Réponses_Indicateurs!B1634</f>
        <v>GMB</v>
      </c>
      <c r="C1634" t="str">
        <f>A1634&amp;"|"&amp;B1634</f>
        <v>D02S12|GMB</v>
      </c>
      <c r="D1634">
        <f>IF(COUNTIF($C$2:C1634,C1634)=1,1,0)</f>
        <v>0</v>
      </c>
    </row>
    <row r="1635" spans="1:4" x14ac:dyDescent="0.2">
      <c r="A1635" t="str">
        <f>Réponses_Indicateurs!D1635</f>
        <v>D03S20</v>
      </c>
      <c r="B1635" t="str">
        <f>Réponses_Indicateurs!B1635</f>
        <v>GMB</v>
      </c>
      <c r="C1635" t="str">
        <f>A1635&amp;"|"&amp;B1635</f>
        <v>D03S20|GMB</v>
      </c>
      <c r="D1635">
        <f>IF(COUNTIF($C$2:C1635,C1635)=1,1,0)</f>
        <v>0</v>
      </c>
    </row>
    <row r="1636" spans="1:4" x14ac:dyDescent="0.2">
      <c r="A1636" t="str">
        <f>Réponses_Indicateurs!D1636</f>
        <v>D03S23</v>
      </c>
      <c r="B1636" t="str">
        <f>Réponses_Indicateurs!B1636</f>
        <v>GMB</v>
      </c>
      <c r="C1636" t="str">
        <f>A1636&amp;"|"&amp;B1636</f>
        <v>D03S23|GMB</v>
      </c>
      <c r="D1636">
        <f>IF(COUNTIF($C$2:C1636,C1636)=1,1,0)</f>
        <v>0</v>
      </c>
    </row>
    <row r="1637" spans="1:4" x14ac:dyDescent="0.2">
      <c r="A1637" t="str">
        <f>Réponses_Indicateurs!D1637</f>
        <v>D10S67</v>
      </c>
      <c r="B1637" t="str">
        <f>Réponses_Indicateurs!B1637</f>
        <v>GMB</v>
      </c>
      <c r="C1637" t="str">
        <f>A1637&amp;"|"&amp;B1637</f>
        <v>D10S67|GMB</v>
      </c>
      <c r="D1637">
        <f>IF(COUNTIF($C$2:C1637,C1637)=1,1,0)</f>
        <v>0</v>
      </c>
    </row>
    <row r="1638" spans="1:4" x14ac:dyDescent="0.2">
      <c r="A1638" t="str">
        <f>Réponses_Indicateurs!D1638</f>
        <v>D10S69</v>
      </c>
      <c r="B1638" t="str">
        <f>Réponses_Indicateurs!B1638</f>
        <v>GMB</v>
      </c>
      <c r="C1638" t="str">
        <f>A1638&amp;"|"&amp;B1638</f>
        <v>D10S69|GMB</v>
      </c>
      <c r="D1638">
        <f>IF(COUNTIF($C$2:C1638,C1638)=1,1,0)</f>
        <v>1</v>
      </c>
    </row>
    <row r="1639" spans="1:4" x14ac:dyDescent="0.2">
      <c r="A1639" t="str">
        <f>Réponses_Indicateurs!D1639</f>
        <v>D07S54</v>
      </c>
      <c r="B1639" t="str">
        <f>Réponses_Indicateurs!B1639</f>
        <v>GMB</v>
      </c>
      <c r="C1639" t="str">
        <f>A1639&amp;"|"&amp;B1639</f>
        <v>D07S54|GMB</v>
      </c>
      <c r="D1639">
        <f>IF(COUNTIF($C$2:C1639,C1639)=1,1,0)</f>
        <v>0</v>
      </c>
    </row>
    <row r="1640" spans="1:4" x14ac:dyDescent="0.2">
      <c r="A1640" t="str">
        <f>Réponses_Indicateurs!D1640</f>
        <v>D04S32</v>
      </c>
      <c r="B1640" t="str">
        <f>Réponses_Indicateurs!B1640</f>
        <v>GHA</v>
      </c>
      <c r="C1640" t="str">
        <f>A1640&amp;"|"&amp;B1640</f>
        <v>D04S32|GHA</v>
      </c>
      <c r="D1640">
        <f>IF(COUNTIF($C$2:C1640,C1640)=1,1,0)</f>
        <v>1</v>
      </c>
    </row>
    <row r="1641" spans="1:4" x14ac:dyDescent="0.2">
      <c r="A1641" t="str">
        <f>Réponses_Indicateurs!D1641</f>
        <v>D04S34</v>
      </c>
      <c r="B1641" t="str">
        <f>Réponses_Indicateurs!B1641</f>
        <v>GHA</v>
      </c>
      <c r="C1641" t="str">
        <f>A1641&amp;"|"&amp;B1641</f>
        <v>D04S34|GHA</v>
      </c>
      <c r="D1641">
        <f>IF(COUNTIF($C$2:C1641,C1641)=1,1,0)</f>
        <v>1</v>
      </c>
    </row>
    <row r="1642" spans="1:4" x14ac:dyDescent="0.2">
      <c r="A1642" t="str">
        <f>Réponses_Indicateurs!D1642</f>
        <v>D10S69</v>
      </c>
      <c r="B1642" t="str">
        <f>Réponses_Indicateurs!B1642</f>
        <v>GHA</v>
      </c>
      <c r="C1642" t="str">
        <f>A1642&amp;"|"&amp;B1642</f>
        <v>D10S69|GHA</v>
      </c>
      <c r="D1642">
        <f>IF(COUNTIF($C$2:C1642,C1642)=1,1,0)</f>
        <v>1</v>
      </c>
    </row>
    <row r="1643" spans="1:4" x14ac:dyDescent="0.2">
      <c r="A1643" t="str">
        <f>Réponses_Indicateurs!D1643</f>
        <v>D10S66</v>
      </c>
      <c r="B1643" t="str">
        <f>Réponses_Indicateurs!B1643</f>
        <v>GHA</v>
      </c>
      <c r="C1643" t="str">
        <f>A1643&amp;"|"&amp;B1643</f>
        <v>D10S66|GHA</v>
      </c>
      <c r="D1643">
        <f>IF(COUNTIF($C$2:C1643,C1643)=1,1,0)</f>
        <v>1</v>
      </c>
    </row>
    <row r="1644" spans="1:4" x14ac:dyDescent="0.2">
      <c r="A1644" t="str">
        <f>Réponses_Indicateurs!D1644</f>
        <v>D10S70</v>
      </c>
      <c r="B1644" t="str">
        <f>Réponses_Indicateurs!B1644</f>
        <v>GHA</v>
      </c>
      <c r="C1644" t="str">
        <f>A1644&amp;"|"&amp;B1644</f>
        <v>D10S70|GHA</v>
      </c>
      <c r="D1644">
        <f>IF(COUNTIF($C$2:C1644,C1644)=1,1,0)</f>
        <v>1</v>
      </c>
    </row>
    <row r="1645" spans="1:4" x14ac:dyDescent="0.2">
      <c r="A1645" t="str">
        <f>Réponses_Indicateurs!D1645</f>
        <v>D11S75</v>
      </c>
      <c r="B1645" t="str">
        <f>Réponses_Indicateurs!B1645</f>
        <v>GHA</v>
      </c>
      <c r="C1645" t="str">
        <f>A1645&amp;"|"&amp;B1645</f>
        <v>D11S75|GHA</v>
      </c>
      <c r="D1645">
        <f>IF(COUNTIF($C$2:C1645,C1645)=1,1,0)</f>
        <v>0</v>
      </c>
    </row>
    <row r="1646" spans="1:4" x14ac:dyDescent="0.2">
      <c r="A1646" t="str">
        <f>Réponses_Indicateurs!D1646</f>
        <v>D11S74</v>
      </c>
      <c r="B1646" t="str">
        <f>Réponses_Indicateurs!B1646</f>
        <v>GHA</v>
      </c>
      <c r="C1646" t="str">
        <f>A1646&amp;"|"&amp;B1646</f>
        <v>D11S74|GHA</v>
      </c>
      <c r="D1646">
        <f>IF(COUNTIF($C$2:C1646,C1646)=1,1,0)</f>
        <v>0</v>
      </c>
    </row>
    <row r="1647" spans="1:4" x14ac:dyDescent="0.2">
      <c r="A1647" t="str">
        <f>Réponses_Indicateurs!D1647</f>
        <v>D05S41</v>
      </c>
      <c r="B1647" t="str">
        <f>Réponses_Indicateurs!B1647</f>
        <v>GHA</v>
      </c>
      <c r="C1647" t="str">
        <f>A1647&amp;"|"&amp;B1647</f>
        <v>D05S41|GHA</v>
      </c>
      <c r="D1647">
        <f>IF(COUNTIF($C$2:C1647,C1647)=1,1,0)</f>
        <v>0</v>
      </c>
    </row>
    <row r="1648" spans="1:4" x14ac:dyDescent="0.2">
      <c r="A1648" t="str">
        <f>Réponses_Indicateurs!D1648</f>
        <v>D05S35</v>
      </c>
      <c r="B1648" t="str">
        <f>Réponses_Indicateurs!B1648</f>
        <v>GHA</v>
      </c>
      <c r="C1648" t="str">
        <f>A1648&amp;"|"&amp;B1648</f>
        <v>D05S35|GHA</v>
      </c>
      <c r="D1648">
        <f>IF(COUNTIF($C$2:C1648,C1648)=1,1,0)</f>
        <v>1</v>
      </c>
    </row>
    <row r="1649" spans="1:4" x14ac:dyDescent="0.2">
      <c r="A1649" t="str">
        <f>Réponses_Indicateurs!D1649</f>
        <v>D05S39</v>
      </c>
      <c r="B1649" t="str">
        <f>Réponses_Indicateurs!B1649</f>
        <v>GHA</v>
      </c>
      <c r="C1649" t="str">
        <f>A1649&amp;"|"&amp;B1649</f>
        <v>D05S39|GHA</v>
      </c>
      <c r="D1649">
        <f>IF(COUNTIF($C$2:C1649,C1649)=1,1,0)</f>
        <v>1</v>
      </c>
    </row>
    <row r="1650" spans="1:4" x14ac:dyDescent="0.2">
      <c r="A1650" t="str">
        <f>Réponses_Indicateurs!D1650</f>
        <v>D12S77</v>
      </c>
      <c r="B1650" t="str">
        <f>Réponses_Indicateurs!B1650</f>
        <v>GHA</v>
      </c>
      <c r="C1650" t="str">
        <f>A1650&amp;"|"&amp;B1650</f>
        <v>D12S77|GHA</v>
      </c>
      <c r="D1650">
        <f>IF(COUNTIF($C$2:C1650,C1650)=1,1,0)</f>
        <v>1</v>
      </c>
    </row>
    <row r="1651" spans="1:4" x14ac:dyDescent="0.2">
      <c r="A1651" t="str">
        <f>Réponses_Indicateurs!D1651</f>
        <v>D12S80</v>
      </c>
      <c r="B1651" t="str">
        <f>Réponses_Indicateurs!B1651</f>
        <v>GHA</v>
      </c>
      <c r="C1651" t="str">
        <f>A1651&amp;"|"&amp;B1651</f>
        <v>D12S80|GHA</v>
      </c>
      <c r="D1651">
        <f>IF(COUNTIF($C$2:C1651,C1651)=1,1,0)</f>
        <v>1</v>
      </c>
    </row>
    <row r="1652" spans="1:4" x14ac:dyDescent="0.2">
      <c r="A1652" t="str">
        <f>Réponses_Indicateurs!D1652</f>
        <v>D07S51</v>
      </c>
      <c r="B1652" t="str">
        <f>Réponses_Indicateurs!B1652</f>
        <v>GAB</v>
      </c>
      <c r="C1652" t="str">
        <f>A1652&amp;"|"&amp;B1652</f>
        <v>D07S51|GAB</v>
      </c>
      <c r="D1652">
        <f>IF(COUNTIF($C$2:C1652,C1652)=1,1,0)</f>
        <v>1</v>
      </c>
    </row>
    <row r="1653" spans="1:4" x14ac:dyDescent="0.2">
      <c r="A1653" t="str">
        <f>Réponses_Indicateurs!D1653</f>
        <v>D01S06</v>
      </c>
      <c r="B1653" t="str">
        <f>Réponses_Indicateurs!B1653</f>
        <v>GAB</v>
      </c>
      <c r="C1653" t="str">
        <f>A1653&amp;"|"&amp;B1653</f>
        <v>D01S06|GAB</v>
      </c>
      <c r="D1653">
        <f>IF(COUNTIF($C$2:C1653,C1653)=1,1,0)</f>
        <v>1</v>
      </c>
    </row>
    <row r="1654" spans="1:4" x14ac:dyDescent="0.2">
      <c r="A1654" t="str">
        <f>Réponses_Indicateurs!D1654</f>
        <v>D04S33</v>
      </c>
      <c r="B1654" t="str">
        <f>Réponses_Indicateurs!B1654</f>
        <v>GAB</v>
      </c>
      <c r="C1654" t="str">
        <f>A1654&amp;"|"&amp;B1654</f>
        <v>D04S33|GAB</v>
      </c>
      <c r="D1654">
        <f>IF(COUNTIF($C$2:C1654,C1654)=1,1,0)</f>
        <v>1</v>
      </c>
    </row>
    <row r="1655" spans="1:4" x14ac:dyDescent="0.2">
      <c r="A1655" t="str">
        <f>Réponses_Indicateurs!D1655</f>
        <v>D04S32</v>
      </c>
      <c r="B1655" t="str">
        <f>Réponses_Indicateurs!B1655</f>
        <v>GAB</v>
      </c>
      <c r="C1655" t="str">
        <f>A1655&amp;"|"&amp;B1655</f>
        <v>D04S32|GAB</v>
      </c>
      <c r="D1655">
        <f>IF(COUNTIF($C$2:C1655,C1655)=1,1,0)</f>
        <v>0</v>
      </c>
    </row>
    <row r="1656" spans="1:4" x14ac:dyDescent="0.2">
      <c r="A1656" t="str">
        <f>Réponses_Indicateurs!D1656</f>
        <v>D04S28</v>
      </c>
      <c r="B1656" t="str">
        <f>Réponses_Indicateurs!B1656</f>
        <v>GAB</v>
      </c>
      <c r="C1656" t="str">
        <f>A1656&amp;"|"&amp;B1656</f>
        <v>D04S28|GAB</v>
      </c>
      <c r="D1656">
        <f>IF(COUNTIF($C$2:C1656,C1656)=1,1,0)</f>
        <v>0</v>
      </c>
    </row>
    <row r="1657" spans="1:4" x14ac:dyDescent="0.2">
      <c r="A1657" t="str">
        <f>Réponses_Indicateurs!D1657</f>
        <v>D05S40</v>
      </c>
      <c r="B1657" t="str">
        <f>Réponses_Indicateurs!B1657</f>
        <v>GAB</v>
      </c>
      <c r="C1657" t="str">
        <f>A1657&amp;"|"&amp;B1657</f>
        <v>D05S40|GAB</v>
      </c>
      <c r="D1657">
        <f>IF(COUNTIF($C$2:C1657,C1657)=1,1,0)</f>
        <v>1</v>
      </c>
    </row>
    <row r="1658" spans="1:4" x14ac:dyDescent="0.2">
      <c r="A1658" t="str">
        <f>Réponses_Indicateurs!D1658</f>
        <v>D05S37</v>
      </c>
      <c r="B1658" t="str">
        <f>Réponses_Indicateurs!B1658</f>
        <v>GAB</v>
      </c>
      <c r="C1658" t="str">
        <f>A1658&amp;"|"&amp;B1658</f>
        <v>D05S37|GAB</v>
      </c>
      <c r="D1658">
        <f>IF(COUNTIF($C$2:C1658,C1658)=1,1,0)</f>
        <v>1</v>
      </c>
    </row>
    <row r="1659" spans="1:4" x14ac:dyDescent="0.2">
      <c r="A1659" t="str">
        <f>Réponses_Indicateurs!D1659</f>
        <v>D08S57</v>
      </c>
      <c r="B1659" t="str">
        <f>Réponses_Indicateurs!B1659</f>
        <v>GAB</v>
      </c>
      <c r="C1659" t="str">
        <f>A1659&amp;"|"&amp;B1659</f>
        <v>D08S57|GAB</v>
      </c>
      <c r="D1659">
        <f>IF(COUNTIF($C$2:C1659,C1659)=1,1,0)</f>
        <v>0</v>
      </c>
    </row>
    <row r="1660" spans="1:4" x14ac:dyDescent="0.2">
      <c r="A1660" t="str">
        <f>Réponses_Indicateurs!D1660</f>
        <v>D08S58</v>
      </c>
      <c r="B1660" t="str">
        <f>Réponses_Indicateurs!B1660</f>
        <v>GAB</v>
      </c>
      <c r="C1660" t="str">
        <f>A1660&amp;"|"&amp;B1660</f>
        <v>D08S58|GAB</v>
      </c>
      <c r="D1660">
        <f>IF(COUNTIF($C$2:C1660,C1660)=1,1,0)</f>
        <v>1</v>
      </c>
    </row>
    <row r="1661" spans="1:4" x14ac:dyDescent="0.2">
      <c r="A1661" t="str">
        <f>Réponses_Indicateurs!D1661</f>
        <v>D08S59</v>
      </c>
      <c r="B1661" t="str">
        <f>Réponses_Indicateurs!B1661</f>
        <v>GAB</v>
      </c>
      <c r="C1661" t="str">
        <f>A1661&amp;"|"&amp;B1661</f>
        <v>D08S59|GAB</v>
      </c>
      <c r="D1661">
        <f>IF(COUNTIF($C$2:C1661,C1661)=1,1,0)</f>
        <v>1</v>
      </c>
    </row>
    <row r="1662" spans="1:4" x14ac:dyDescent="0.2">
      <c r="A1662" t="str">
        <f>Réponses_Indicateurs!D1662</f>
        <v>D02S15</v>
      </c>
      <c r="B1662" t="str">
        <f>Réponses_Indicateurs!B1662</f>
        <v>ZAF</v>
      </c>
      <c r="C1662" t="str">
        <f>A1662&amp;"|"&amp;B1662</f>
        <v>D02S15|ZAF</v>
      </c>
      <c r="D1662">
        <f>IF(COUNTIF($C$2:C1662,C1662)=1,1,0)</f>
        <v>0</v>
      </c>
    </row>
    <row r="1663" spans="1:4" x14ac:dyDescent="0.2">
      <c r="A1663" t="str">
        <f>Réponses_Indicateurs!D1663</f>
        <v>D02S14</v>
      </c>
      <c r="B1663" t="str">
        <f>Réponses_Indicateurs!B1663</f>
        <v>ZAF</v>
      </c>
      <c r="C1663" t="str">
        <f>A1663&amp;"|"&amp;B1663</f>
        <v>D02S14|ZAF</v>
      </c>
      <c r="D1663">
        <f>IF(COUNTIF($C$2:C1663,C1663)=1,1,0)</f>
        <v>0</v>
      </c>
    </row>
    <row r="1664" spans="1:4" x14ac:dyDescent="0.2">
      <c r="A1664" t="str">
        <f>Réponses_Indicateurs!D1664</f>
        <v>D03S18</v>
      </c>
      <c r="B1664" t="str">
        <f>Réponses_Indicateurs!B1664</f>
        <v>ZAF</v>
      </c>
      <c r="C1664" t="str">
        <f>A1664&amp;"|"&amp;B1664</f>
        <v>D03S18|ZAF</v>
      </c>
      <c r="D1664">
        <f>IF(COUNTIF($C$2:C1664,C1664)=1,1,0)</f>
        <v>0</v>
      </c>
    </row>
    <row r="1665" spans="1:4" x14ac:dyDescent="0.2">
      <c r="A1665" t="str">
        <f>Réponses_Indicateurs!D1665</f>
        <v>D03S21</v>
      </c>
      <c r="B1665" t="str">
        <f>Réponses_Indicateurs!B1665</f>
        <v>ZAF</v>
      </c>
      <c r="C1665" t="str">
        <f>A1665&amp;"|"&amp;B1665</f>
        <v>D03S21|ZAF</v>
      </c>
      <c r="D1665">
        <f>IF(COUNTIF($C$2:C1665,C1665)=1,1,0)</f>
        <v>1</v>
      </c>
    </row>
    <row r="1666" spans="1:4" x14ac:dyDescent="0.2">
      <c r="A1666" t="str">
        <f>Réponses_Indicateurs!D1666</f>
        <v>D04S28</v>
      </c>
      <c r="B1666" t="str">
        <f>Réponses_Indicateurs!B1666</f>
        <v>ZAF</v>
      </c>
      <c r="C1666" t="str">
        <f>A1666&amp;"|"&amp;B1666</f>
        <v>D04S28|ZAF</v>
      </c>
      <c r="D1666">
        <f>IF(COUNTIF($C$2:C1666,C1666)=1,1,0)</f>
        <v>0</v>
      </c>
    </row>
    <row r="1667" spans="1:4" x14ac:dyDescent="0.2">
      <c r="A1667" t="str">
        <f>Réponses_Indicateurs!D1667</f>
        <v>D04S33</v>
      </c>
      <c r="B1667" t="str">
        <f>Réponses_Indicateurs!B1667</f>
        <v>ZAF</v>
      </c>
      <c r="C1667" t="str">
        <f>A1667&amp;"|"&amp;B1667</f>
        <v>D04S33|ZAF</v>
      </c>
      <c r="D1667">
        <f>IF(COUNTIF($C$2:C1667,C1667)=1,1,0)</f>
        <v>0</v>
      </c>
    </row>
    <row r="1668" spans="1:4" x14ac:dyDescent="0.2">
      <c r="A1668" t="str">
        <f>Réponses_Indicateurs!D1668</f>
        <v>D04S30</v>
      </c>
      <c r="B1668" t="str">
        <f>Réponses_Indicateurs!B1668</f>
        <v>ZAF</v>
      </c>
      <c r="C1668" t="str">
        <f>A1668&amp;"|"&amp;B1668</f>
        <v>D04S30|ZAF</v>
      </c>
      <c r="D1668">
        <f>IF(COUNTIF($C$2:C1668,C1668)=1,1,0)</f>
        <v>0</v>
      </c>
    </row>
    <row r="1669" spans="1:4" x14ac:dyDescent="0.2">
      <c r="A1669" t="str">
        <f>Réponses_Indicateurs!D1669</f>
        <v>D06S48</v>
      </c>
      <c r="B1669" t="str">
        <f>Réponses_Indicateurs!B1669</f>
        <v>ZAF</v>
      </c>
      <c r="C1669" t="str">
        <f>A1669&amp;"|"&amp;B1669</f>
        <v>D06S48|ZAF</v>
      </c>
      <c r="D1669">
        <f>IF(COUNTIF($C$2:C1669,C1669)=1,1,0)</f>
        <v>0</v>
      </c>
    </row>
    <row r="1670" spans="1:4" x14ac:dyDescent="0.2">
      <c r="A1670" t="str">
        <f>Réponses_Indicateurs!D1670</f>
        <v>D06S42</v>
      </c>
      <c r="B1670" t="str">
        <f>Réponses_Indicateurs!B1670</f>
        <v>ZAF</v>
      </c>
      <c r="C1670" t="str">
        <f>A1670&amp;"|"&amp;B1670</f>
        <v>D06S42|ZAF</v>
      </c>
      <c r="D1670">
        <f>IF(COUNTIF($C$2:C1670,C1670)=1,1,0)</f>
        <v>1</v>
      </c>
    </row>
    <row r="1671" spans="1:4" x14ac:dyDescent="0.2">
      <c r="A1671" t="str">
        <f>Réponses_Indicateurs!D1671</f>
        <v>D07S53</v>
      </c>
      <c r="B1671" t="str">
        <f>Réponses_Indicateurs!B1671</f>
        <v>ZAF</v>
      </c>
      <c r="C1671" t="str">
        <f>A1671&amp;"|"&amp;B1671</f>
        <v>D07S53|ZAF</v>
      </c>
      <c r="D1671">
        <f>IF(COUNTIF($C$2:C1671,C1671)=1,1,0)</f>
        <v>0</v>
      </c>
    </row>
    <row r="1672" spans="1:4" x14ac:dyDescent="0.2">
      <c r="A1672" t="str">
        <f>Réponses_Indicateurs!D1672</f>
        <v>D07S52</v>
      </c>
      <c r="B1672" t="str">
        <f>Réponses_Indicateurs!B1672</f>
        <v>ZAF</v>
      </c>
      <c r="C1672" t="str">
        <f>A1672&amp;"|"&amp;B1672</f>
        <v>D07S52|ZAF</v>
      </c>
      <c r="D1672">
        <f>IF(COUNTIF($C$2:C1672,C1672)=1,1,0)</f>
        <v>0</v>
      </c>
    </row>
    <row r="1673" spans="1:4" x14ac:dyDescent="0.2">
      <c r="A1673" t="str">
        <f>Réponses_Indicateurs!D1673</f>
        <v>D02S16</v>
      </c>
      <c r="B1673" t="str">
        <f>Réponses_Indicateurs!B1673</f>
        <v>TUN</v>
      </c>
      <c r="C1673" t="str">
        <f>A1673&amp;"|"&amp;B1673</f>
        <v>D02S16|TUN</v>
      </c>
      <c r="D1673">
        <f>IF(COUNTIF($C$2:C1673,C1673)=1,1,0)</f>
        <v>0</v>
      </c>
    </row>
    <row r="1674" spans="1:4" x14ac:dyDescent="0.2">
      <c r="A1674" t="str">
        <f>Réponses_Indicateurs!D1674</f>
        <v>D02S15</v>
      </c>
      <c r="B1674" t="str">
        <f>Réponses_Indicateurs!B1674</f>
        <v>TUN</v>
      </c>
      <c r="C1674" t="str">
        <f>A1674&amp;"|"&amp;B1674</f>
        <v>D02S15|TUN</v>
      </c>
      <c r="D1674">
        <f>IF(COUNTIF($C$2:C1674,C1674)=1,1,0)</f>
        <v>0</v>
      </c>
    </row>
    <row r="1675" spans="1:4" x14ac:dyDescent="0.2">
      <c r="A1675" t="str">
        <f>Réponses_Indicateurs!D1675</f>
        <v>D02S17</v>
      </c>
      <c r="B1675" t="str">
        <f>Réponses_Indicateurs!B1675</f>
        <v>TUN</v>
      </c>
      <c r="C1675" t="str">
        <f>A1675&amp;"|"&amp;B1675</f>
        <v>D02S17|TUN</v>
      </c>
      <c r="D1675">
        <f>IF(COUNTIF($C$2:C1675,C1675)=1,1,0)</f>
        <v>1</v>
      </c>
    </row>
    <row r="1676" spans="1:4" x14ac:dyDescent="0.2">
      <c r="A1676" t="str">
        <f>Réponses_Indicateurs!D1676</f>
        <v>D12S80</v>
      </c>
      <c r="B1676" t="str">
        <f>Réponses_Indicateurs!B1676</f>
        <v>TUN</v>
      </c>
      <c r="C1676" t="str">
        <f>A1676&amp;"|"&amp;B1676</f>
        <v>D12S80|TUN</v>
      </c>
      <c r="D1676">
        <f>IF(COUNTIF($C$2:C1676,C1676)=1,1,0)</f>
        <v>1</v>
      </c>
    </row>
    <row r="1677" spans="1:4" x14ac:dyDescent="0.2">
      <c r="A1677" t="str">
        <f>Réponses_Indicateurs!D1677</f>
        <v>D10S68</v>
      </c>
      <c r="B1677" t="str">
        <f>Réponses_Indicateurs!B1677</f>
        <v>TUN</v>
      </c>
      <c r="C1677" t="str">
        <f>A1677&amp;"|"&amp;B1677</f>
        <v>D10S68|TUN</v>
      </c>
      <c r="D1677">
        <f>IF(COUNTIF($C$2:C1677,C1677)=1,1,0)</f>
        <v>0</v>
      </c>
    </row>
    <row r="1678" spans="1:4" x14ac:dyDescent="0.2">
      <c r="A1678" t="str">
        <f>Réponses_Indicateurs!D1678</f>
        <v>D10S70</v>
      </c>
      <c r="B1678" t="str">
        <f>Réponses_Indicateurs!B1678</f>
        <v>TUN</v>
      </c>
      <c r="C1678" t="str">
        <f>A1678&amp;"|"&amp;B1678</f>
        <v>D10S70|TUN</v>
      </c>
      <c r="D1678">
        <f>IF(COUNTIF($C$2:C1678,C1678)=1,1,0)</f>
        <v>0</v>
      </c>
    </row>
    <row r="1679" spans="1:4" x14ac:dyDescent="0.2">
      <c r="A1679" t="str">
        <f>Réponses_Indicateurs!D1679</f>
        <v>D04S32</v>
      </c>
      <c r="B1679" t="str">
        <f>Réponses_Indicateurs!B1679</f>
        <v>TUN</v>
      </c>
      <c r="C1679" t="str">
        <f>A1679&amp;"|"&amp;B1679</f>
        <v>D04S32|TUN</v>
      </c>
      <c r="D1679">
        <f>IF(COUNTIF($C$2:C1679,C1679)=1,1,0)</f>
        <v>1</v>
      </c>
    </row>
    <row r="1680" spans="1:4" x14ac:dyDescent="0.2">
      <c r="A1680" t="str">
        <f>Réponses_Indicateurs!D1680</f>
        <v>D04S31</v>
      </c>
      <c r="B1680" t="str">
        <f>Réponses_Indicateurs!B1680</f>
        <v>TUN</v>
      </c>
      <c r="C1680" t="str">
        <f>A1680&amp;"|"&amp;B1680</f>
        <v>D04S31|TUN</v>
      </c>
      <c r="D1680">
        <f>IF(COUNTIF($C$2:C1680,C1680)=1,1,0)</f>
        <v>0</v>
      </c>
    </row>
    <row r="1681" spans="1:4" x14ac:dyDescent="0.2">
      <c r="A1681" t="str">
        <f>Réponses_Indicateurs!D1681</f>
        <v>D06S43</v>
      </c>
      <c r="B1681" t="str">
        <f>Réponses_Indicateurs!B1681</f>
        <v>TUN</v>
      </c>
      <c r="C1681" t="str">
        <f>A1681&amp;"|"&amp;B1681</f>
        <v>D06S43|TUN</v>
      </c>
      <c r="D1681">
        <f>IF(COUNTIF($C$2:C1681,C1681)=1,1,0)</f>
        <v>0</v>
      </c>
    </row>
    <row r="1682" spans="1:4" x14ac:dyDescent="0.2">
      <c r="A1682" t="str">
        <f>Réponses_Indicateurs!D1682</f>
        <v>D06S45</v>
      </c>
      <c r="B1682" t="str">
        <f>Réponses_Indicateurs!B1682</f>
        <v>TUN</v>
      </c>
      <c r="C1682" t="str">
        <f>A1682&amp;"|"&amp;B1682</f>
        <v>D06S45|TUN</v>
      </c>
      <c r="D1682">
        <f>IF(COUNTIF($C$2:C1682,C1682)=1,1,0)</f>
        <v>1</v>
      </c>
    </row>
    <row r="1683" spans="1:4" x14ac:dyDescent="0.2">
      <c r="A1683" t="str">
        <f>Réponses_Indicateurs!D1683</f>
        <v>D05S39</v>
      </c>
      <c r="B1683" t="str">
        <f>Réponses_Indicateurs!B1683</f>
        <v>LBR</v>
      </c>
      <c r="C1683" t="str">
        <f>A1683&amp;"|"&amp;B1683</f>
        <v>D05S39|LBR</v>
      </c>
      <c r="D1683">
        <f>IF(COUNTIF($C$2:C1683,C1683)=1,1,0)</f>
        <v>0</v>
      </c>
    </row>
    <row r="1684" spans="1:4" x14ac:dyDescent="0.2">
      <c r="A1684" t="str">
        <f>Réponses_Indicateurs!D1684</f>
        <v>D05S37</v>
      </c>
      <c r="B1684" t="str">
        <f>Réponses_Indicateurs!B1684</f>
        <v>LBR</v>
      </c>
      <c r="C1684" t="str">
        <f>A1684&amp;"|"&amp;B1684</f>
        <v>D05S37|LBR</v>
      </c>
      <c r="D1684">
        <f>IF(COUNTIF($C$2:C1684,C1684)=1,1,0)</f>
        <v>1</v>
      </c>
    </row>
    <row r="1685" spans="1:4" x14ac:dyDescent="0.2">
      <c r="A1685" t="str">
        <f>Réponses_Indicateurs!D1685</f>
        <v>D10S67</v>
      </c>
      <c r="B1685" t="str">
        <f>Réponses_Indicateurs!B1685</f>
        <v>LBR</v>
      </c>
      <c r="C1685" t="str">
        <f>A1685&amp;"|"&amp;B1685</f>
        <v>D10S67|LBR</v>
      </c>
      <c r="D1685">
        <f>IF(COUNTIF($C$2:C1685,C1685)=1,1,0)</f>
        <v>1</v>
      </c>
    </row>
    <row r="1686" spans="1:4" x14ac:dyDescent="0.2">
      <c r="A1686" t="str">
        <f>Réponses_Indicateurs!D1686</f>
        <v>D10S69</v>
      </c>
      <c r="B1686" t="str">
        <f>Réponses_Indicateurs!B1686</f>
        <v>LBR</v>
      </c>
      <c r="C1686" t="str">
        <f>A1686&amp;"|"&amp;B1686</f>
        <v>D10S69|LBR</v>
      </c>
      <c r="D1686">
        <f>IF(COUNTIF($C$2:C1686,C1686)=1,1,0)</f>
        <v>1</v>
      </c>
    </row>
    <row r="1687" spans="1:4" x14ac:dyDescent="0.2">
      <c r="A1687" t="str">
        <f>Réponses_Indicateurs!D1687</f>
        <v>D10S70</v>
      </c>
      <c r="B1687" t="str">
        <f>Réponses_Indicateurs!B1687</f>
        <v>LBR</v>
      </c>
      <c r="C1687" t="str">
        <f>A1687&amp;"|"&amp;B1687</f>
        <v>D10S70|LBR</v>
      </c>
      <c r="D1687">
        <f>IF(COUNTIF($C$2:C1687,C1687)=1,1,0)</f>
        <v>1</v>
      </c>
    </row>
    <row r="1688" spans="1:4" x14ac:dyDescent="0.2">
      <c r="A1688" t="str">
        <f>Réponses_Indicateurs!D1688</f>
        <v>D03S26</v>
      </c>
      <c r="B1688" t="str">
        <f>Réponses_Indicateurs!B1688</f>
        <v>LBR</v>
      </c>
      <c r="C1688" t="str">
        <f>A1688&amp;"|"&amp;B1688</f>
        <v>D03S26|LBR</v>
      </c>
      <c r="D1688">
        <f>IF(COUNTIF($C$2:C1688,C1688)=1,1,0)</f>
        <v>1</v>
      </c>
    </row>
    <row r="1689" spans="1:4" x14ac:dyDescent="0.2">
      <c r="A1689" t="str">
        <f>Réponses_Indicateurs!D1689</f>
        <v>D03S19</v>
      </c>
      <c r="B1689" t="str">
        <f>Réponses_Indicateurs!B1689</f>
        <v>LBR</v>
      </c>
      <c r="C1689" t="str">
        <f>A1689&amp;"|"&amp;B1689</f>
        <v>D03S19|LBR</v>
      </c>
      <c r="D1689">
        <f>IF(COUNTIF($C$2:C1689,C1689)=1,1,0)</f>
        <v>1</v>
      </c>
    </row>
    <row r="1690" spans="1:4" x14ac:dyDescent="0.2">
      <c r="A1690" t="str">
        <f>Réponses_Indicateurs!D1690</f>
        <v>D09S65</v>
      </c>
      <c r="B1690" t="str">
        <f>Réponses_Indicateurs!B1690</f>
        <v>LBR</v>
      </c>
      <c r="C1690" t="str">
        <f>A1690&amp;"|"&amp;B1690</f>
        <v>D09S65|LBR</v>
      </c>
      <c r="D1690">
        <f>IF(COUNTIF($C$2:C1690,C1690)=1,1,0)</f>
        <v>1</v>
      </c>
    </row>
    <row r="1691" spans="1:4" x14ac:dyDescent="0.2">
      <c r="A1691" t="str">
        <f>Réponses_Indicateurs!D1691</f>
        <v>D09S64</v>
      </c>
      <c r="B1691" t="str">
        <f>Réponses_Indicateurs!B1691</f>
        <v>LBR</v>
      </c>
      <c r="C1691" t="str">
        <f>A1691&amp;"|"&amp;B1691</f>
        <v>D09S64|LBR</v>
      </c>
      <c r="D1691">
        <f>IF(COUNTIF($C$2:C1691,C1691)=1,1,0)</f>
        <v>0</v>
      </c>
    </row>
    <row r="1692" spans="1:4" x14ac:dyDescent="0.2">
      <c r="A1692" t="str">
        <f>Réponses_Indicateurs!D1692</f>
        <v>D07S50</v>
      </c>
      <c r="B1692" t="str">
        <f>Réponses_Indicateurs!B1692</f>
        <v>LBR</v>
      </c>
      <c r="C1692" t="str">
        <f>A1692&amp;"|"&amp;B1692</f>
        <v>D07S50|LBR</v>
      </c>
      <c r="D1692">
        <f>IF(COUNTIF($C$2:C1692,C1692)=1,1,0)</f>
        <v>1</v>
      </c>
    </row>
    <row r="1693" spans="1:4" x14ac:dyDescent="0.2">
      <c r="A1693" t="str">
        <f>Réponses_Indicateurs!D1693</f>
        <v>D07S51</v>
      </c>
      <c r="B1693" t="str">
        <f>Réponses_Indicateurs!B1693</f>
        <v>LBR</v>
      </c>
      <c r="C1693" t="str">
        <f>A1693&amp;"|"&amp;B1693</f>
        <v>D07S51|LBR</v>
      </c>
      <c r="D1693">
        <f>IF(COUNTIF($C$2:C1693,C1693)=1,1,0)</f>
        <v>0</v>
      </c>
    </row>
    <row r="1694" spans="1:4" x14ac:dyDescent="0.2">
      <c r="A1694" t="str">
        <f>Réponses_Indicateurs!D1694</f>
        <v>D09S62</v>
      </c>
      <c r="B1694" t="str">
        <f>Réponses_Indicateurs!B1694</f>
        <v>MRT</v>
      </c>
      <c r="C1694" t="str">
        <f>A1694&amp;"|"&amp;B1694</f>
        <v>D09S62|MRT</v>
      </c>
      <c r="D1694">
        <f>IF(COUNTIF($C$2:C1694,C1694)=1,1,0)</f>
        <v>0</v>
      </c>
    </row>
    <row r="1695" spans="1:4" x14ac:dyDescent="0.2">
      <c r="A1695" t="str">
        <f>Réponses_Indicateurs!D1695</f>
        <v>D09S61</v>
      </c>
      <c r="B1695" t="str">
        <f>Réponses_Indicateurs!B1695</f>
        <v>MRT</v>
      </c>
      <c r="C1695" t="str">
        <f>A1695&amp;"|"&amp;B1695</f>
        <v>D09S61|MRT</v>
      </c>
      <c r="D1695">
        <f>IF(COUNTIF($C$2:C1695,C1695)=1,1,0)</f>
        <v>0</v>
      </c>
    </row>
    <row r="1696" spans="1:4" x14ac:dyDescent="0.2">
      <c r="A1696" t="str">
        <f>Réponses_Indicateurs!D1696</f>
        <v>D01S02</v>
      </c>
      <c r="B1696" t="str">
        <f>Réponses_Indicateurs!B1696</f>
        <v>MRT</v>
      </c>
      <c r="C1696" t="str">
        <f>A1696&amp;"|"&amp;B1696</f>
        <v>D01S02|MRT</v>
      </c>
      <c r="D1696">
        <f>IF(COUNTIF($C$2:C1696,C1696)=1,1,0)</f>
        <v>0</v>
      </c>
    </row>
    <row r="1697" spans="1:4" x14ac:dyDescent="0.2">
      <c r="A1697" t="str">
        <f>Réponses_Indicateurs!D1697</f>
        <v>D01S09</v>
      </c>
      <c r="B1697" t="str">
        <f>Réponses_Indicateurs!B1697</f>
        <v>MRT</v>
      </c>
      <c r="C1697" t="str">
        <f>A1697&amp;"|"&amp;B1697</f>
        <v>D01S09|MRT</v>
      </c>
      <c r="D1697">
        <f>IF(COUNTIF($C$2:C1697,C1697)=1,1,0)</f>
        <v>0</v>
      </c>
    </row>
    <row r="1698" spans="1:4" x14ac:dyDescent="0.2">
      <c r="A1698" t="str">
        <f>Réponses_Indicateurs!D1698</f>
        <v>D11S75</v>
      </c>
      <c r="B1698" t="str">
        <f>Réponses_Indicateurs!B1698</f>
        <v>MRT</v>
      </c>
      <c r="C1698" t="str">
        <f>A1698&amp;"|"&amp;B1698</f>
        <v>D11S75|MRT</v>
      </c>
      <c r="D1698">
        <f>IF(COUNTIF($C$2:C1698,C1698)=1,1,0)</f>
        <v>0</v>
      </c>
    </row>
    <row r="1699" spans="1:4" x14ac:dyDescent="0.2">
      <c r="A1699" t="str">
        <f>Réponses_Indicateurs!D1699</f>
        <v>D11S73</v>
      </c>
      <c r="B1699" t="str">
        <f>Réponses_Indicateurs!B1699</f>
        <v>MRT</v>
      </c>
      <c r="C1699" t="str">
        <f>A1699&amp;"|"&amp;B1699</f>
        <v>D11S73|MRT</v>
      </c>
      <c r="D1699">
        <f>IF(COUNTIF($C$2:C1699,C1699)=1,1,0)</f>
        <v>0</v>
      </c>
    </row>
    <row r="1700" spans="1:4" x14ac:dyDescent="0.2">
      <c r="A1700" t="str">
        <f>Réponses_Indicateurs!D1700</f>
        <v>D08S60</v>
      </c>
      <c r="B1700" t="str">
        <f>Réponses_Indicateurs!B1700</f>
        <v>MRT</v>
      </c>
      <c r="C1700" t="str">
        <f>A1700&amp;"|"&amp;B1700</f>
        <v>D08S60|MRT</v>
      </c>
      <c r="D1700">
        <f>IF(COUNTIF($C$2:C1700,C1700)=1,1,0)</f>
        <v>1</v>
      </c>
    </row>
    <row r="1701" spans="1:4" x14ac:dyDescent="0.2">
      <c r="A1701" t="str">
        <f>Réponses_Indicateurs!D1701</f>
        <v>D08S58</v>
      </c>
      <c r="B1701" t="str">
        <f>Réponses_Indicateurs!B1701</f>
        <v>MRT</v>
      </c>
      <c r="C1701" t="str">
        <f>A1701&amp;"|"&amp;B1701</f>
        <v>D08S58|MRT</v>
      </c>
      <c r="D1701">
        <f>IF(COUNTIF($C$2:C1701,C1701)=1,1,0)</f>
        <v>0</v>
      </c>
    </row>
    <row r="1702" spans="1:4" x14ac:dyDescent="0.2">
      <c r="A1702" t="str">
        <f>Réponses_Indicateurs!D1702</f>
        <v>D04S30</v>
      </c>
      <c r="B1702" t="str">
        <f>Réponses_Indicateurs!B1702</f>
        <v>MRT</v>
      </c>
      <c r="C1702" t="str">
        <f>A1702&amp;"|"&amp;B1702</f>
        <v>D04S30|MRT</v>
      </c>
      <c r="D1702">
        <f>IF(COUNTIF($C$2:C1702,C1702)=1,1,0)</f>
        <v>1</v>
      </c>
    </row>
    <row r="1703" spans="1:4" x14ac:dyDescent="0.2">
      <c r="A1703" t="str">
        <f>Réponses_Indicateurs!D1703</f>
        <v>D04S33</v>
      </c>
      <c r="B1703" t="str">
        <f>Réponses_Indicateurs!B1703</f>
        <v>MRT</v>
      </c>
      <c r="C1703" t="str">
        <f>A1703&amp;"|"&amp;B1703</f>
        <v>D04S33|MRT</v>
      </c>
      <c r="D1703">
        <f>IF(COUNTIF($C$2:C1703,C1703)=1,1,0)</f>
        <v>1</v>
      </c>
    </row>
    <row r="1704" spans="1:4" x14ac:dyDescent="0.2">
      <c r="A1704" t="str">
        <f>Réponses_Indicateurs!D1704</f>
        <v>D09S62</v>
      </c>
      <c r="B1704" t="str">
        <f>Réponses_Indicateurs!B1704</f>
        <v>NGA</v>
      </c>
      <c r="C1704" t="str">
        <f>A1704&amp;"|"&amp;B1704</f>
        <v>D09S62|NGA</v>
      </c>
      <c r="D1704">
        <f>IF(COUNTIF($C$2:C1704,C1704)=1,1,0)</f>
        <v>1</v>
      </c>
    </row>
    <row r="1705" spans="1:4" x14ac:dyDescent="0.2">
      <c r="A1705" t="str">
        <f>Réponses_Indicateurs!D1705</f>
        <v>D09S61</v>
      </c>
      <c r="B1705" t="str">
        <f>Réponses_Indicateurs!B1705</f>
        <v>NGA</v>
      </c>
      <c r="C1705" t="str">
        <f>A1705&amp;"|"&amp;B1705</f>
        <v>D09S61|NGA</v>
      </c>
      <c r="D1705">
        <f>IF(COUNTIF($C$2:C1705,C1705)=1,1,0)</f>
        <v>1</v>
      </c>
    </row>
    <row r="1706" spans="1:4" x14ac:dyDescent="0.2">
      <c r="A1706" t="str">
        <f>Réponses_Indicateurs!D1706</f>
        <v>D10S69</v>
      </c>
      <c r="B1706" t="str">
        <f>Réponses_Indicateurs!B1706</f>
        <v>NGA</v>
      </c>
      <c r="C1706" t="str">
        <f>A1706&amp;"|"&amp;B1706</f>
        <v>D10S69|NGA</v>
      </c>
      <c r="D1706">
        <f>IF(COUNTIF($C$2:C1706,C1706)=1,1,0)</f>
        <v>1</v>
      </c>
    </row>
    <row r="1707" spans="1:4" x14ac:dyDescent="0.2">
      <c r="A1707" t="str">
        <f>Réponses_Indicateurs!D1707</f>
        <v>D10S66</v>
      </c>
      <c r="B1707" t="str">
        <f>Réponses_Indicateurs!B1707</f>
        <v>NGA</v>
      </c>
      <c r="C1707" t="str">
        <f>A1707&amp;"|"&amp;B1707</f>
        <v>D10S66|NGA</v>
      </c>
      <c r="D1707">
        <f>IF(COUNTIF($C$2:C1707,C1707)=1,1,0)</f>
        <v>0</v>
      </c>
    </row>
    <row r="1708" spans="1:4" x14ac:dyDescent="0.2">
      <c r="A1708" t="str">
        <f>Réponses_Indicateurs!D1708</f>
        <v>D10S67</v>
      </c>
      <c r="B1708" t="str">
        <f>Réponses_Indicateurs!B1708</f>
        <v>NGA</v>
      </c>
      <c r="C1708" t="str">
        <f>A1708&amp;"|"&amp;B1708</f>
        <v>D10S67|NGA</v>
      </c>
      <c r="D1708">
        <f>IF(COUNTIF($C$2:C1708,C1708)=1,1,0)</f>
        <v>0</v>
      </c>
    </row>
    <row r="1709" spans="1:4" x14ac:dyDescent="0.2">
      <c r="A1709" t="str">
        <f>Réponses_Indicateurs!D1709</f>
        <v>D02S16</v>
      </c>
      <c r="B1709" t="str">
        <f>Réponses_Indicateurs!B1709</f>
        <v>NGA</v>
      </c>
      <c r="C1709" t="str">
        <f>A1709&amp;"|"&amp;B1709</f>
        <v>D02S16|NGA</v>
      </c>
      <c r="D1709">
        <f>IF(COUNTIF($C$2:C1709,C1709)=1,1,0)</f>
        <v>1</v>
      </c>
    </row>
    <row r="1710" spans="1:4" x14ac:dyDescent="0.2">
      <c r="A1710" t="str">
        <f>Réponses_Indicateurs!D1710</f>
        <v>D02S14</v>
      </c>
      <c r="B1710" t="str">
        <f>Réponses_Indicateurs!B1710</f>
        <v>NGA</v>
      </c>
      <c r="C1710" t="str">
        <f>A1710&amp;"|"&amp;B1710</f>
        <v>D02S14|NGA</v>
      </c>
      <c r="D1710">
        <f>IF(COUNTIF($C$2:C1710,C1710)=1,1,0)</f>
        <v>1</v>
      </c>
    </row>
    <row r="1711" spans="1:4" x14ac:dyDescent="0.2">
      <c r="A1711" t="str">
        <f>Réponses_Indicateurs!D1711</f>
        <v>D02S17</v>
      </c>
      <c r="B1711" t="str">
        <f>Réponses_Indicateurs!B1711</f>
        <v>NGA</v>
      </c>
      <c r="C1711" t="str">
        <f>A1711&amp;"|"&amp;B1711</f>
        <v>D02S17|NGA</v>
      </c>
      <c r="D1711">
        <f>IF(COUNTIF($C$2:C1711,C1711)=1,1,0)</f>
        <v>1</v>
      </c>
    </row>
    <row r="1712" spans="1:4" x14ac:dyDescent="0.2">
      <c r="A1712" t="str">
        <f>Réponses_Indicateurs!D1712</f>
        <v>D03S18</v>
      </c>
      <c r="B1712" t="str">
        <f>Réponses_Indicateurs!B1712</f>
        <v>NGA</v>
      </c>
      <c r="C1712" t="str">
        <f>A1712&amp;"|"&amp;B1712</f>
        <v>D03S18|NGA</v>
      </c>
      <c r="D1712">
        <f>IF(COUNTIF($C$2:C1712,C1712)=1,1,0)</f>
        <v>1</v>
      </c>
    </row>
    <row r="1713" spans="1:4" x14ac:dyDescent="0.2">
      <c r="A1713" t="str">
        <f>Réponses_Indicateurs!D1713</f>
        <v>D05S35</v>
      </c>
      <c r="B1713" t="str">
        <f>Réponses_Indicateurs!B1713</f>
        <v>NGA</v>
      </c>
      <c r="C1713" t="str">
        <f>A1713&amp;"|"&amp;B1713</f>
        <v>D05S35|NGA</v>
      </c>
      <c r="D1713">
        <f>IF(COUNTIF($C$2:C1713,C1713)=1,1,0)</f>
        <v>1</v>
      </c>
    </row>
    <row r="1714" spans="1:4" x14ac:dyDescent="0.2">
      <c r="A1714" t="str">
        <f>Réponses_Indicateurs!D1714</f>
        <v>D05S39</v>
      </c>
      <c r="B1714" t="str">
        <f>Réponses_Indicateurs!B1714</f>
        <v>NGA</v>
      </c>
      <c r="C1714" t="str">
        <f>A1714&amp;"|"&amp;B1714</f>
        <v>D05S39|NGA</v>
      </c>
      <c r="D1714">
        <f>IF(COUNTIF($C$2:C1714,C1714)=1,1,0)</f>
        <v>0</v>
      </c>
    </row>
    <row r="1715" spans="1:4" x14ac:dyDescent="0.2">
      <c r="A1715" t="str">
        <f>Réponses_Indicateurs!D1715</f>
        <v>D05S36</v>
      </c>
      <c r="B1715" t="str">
        <f>Réponses_Indicateurs!B1715</f>
        <v>NGA</v>
      </c>
      <c r="C1715" t="str">
        <f>A1715&amp;"|"&amp;B1715</f>
        <v>D05S36|NGA</v>
      </c>
      <c r="D1715">
        <f>IF(COUNTIF($C$2:C1715,C1715)=1,1,0)</f>
        <v>0</v>
      </c>
    </row>
    <row r="1716" spans="1:4" x14ac:dyDescent="0.2">
      <c r="A1716" t="str">
        <f>Réponses_Indicateurs!D1716</f>
        <v>D12S77</v>
      </c>
      <c r="B1716" t="str">
        <f>Réponses_Indicateurs!B1716</f>
        <v>CIV</v>
      </c>
      <c r="C1716" t="str">
        <f>A1716&amp;"|"&amp;B1716</f>
        <v>D12S77|CIV</v>
      </c>
      <c r="D1716">
        <f>IF(COUNTIF($C$2:C1716,C1716)=1,1,0)</f>
        <v>0</v>
      </c>
    </row>
    <row r="1717" spans="1:4" x14ac:dyDescent="0.2">
      <c r="A1717" t="str">
        <f>Réponses_Indicateurs!D1717</f>
        <v>D12S80</v>
      </c>
      <c r="B1717" t="str">
        <f>Réponses_Indicateurs!B1717</f>
        <v>CIV</v>
      </c>
      <c r="C1717" t="str">
        <f>A1717&amp;"|"&amp;B1717</f>
        <v>D12S80|CIV</v>
      </c>
      <c r="D1717">
        <f>IF(COUNTIF($C$2:C1717,C1717)=1,1,0)</f>
        <v>1</v>
      </c>
    </row>
    <row r="1718" spans="1:4" x14ac:dyDescent="0.2">
      <c r="A1718" t="str">
        <f>Réponses_Indicateurs!D1718</f>
        <v>D12S78</v>
      </c>
      <c r="B1718" t="str">
        <f>Réponses_Indicateurs!B1718</f>
        <v>CIV</v>
      </c>
      <c r="C1718" t="str">
        <f>A1718&amp;"|"&amp;B1718</f>
        <v>D12S78|CIV</v>
      </c>
      <c r="D1718">
        <f>IF(COUNTIF($C$2:C1718,C1718)=1,1,0)</f>
        <v>0</v>
      </c>
    </row>
    <row r="1719" spans="1:4" x14ac:dyDescent="0.2">
      <c r="A1719" t="str">
        <f>Réponses_Indicateurs!D1719</f>
        <v>D04S30</v>
      </c>
      <c r="B1719" t="str">
        <f>Réponses_Indicateurs!B1719</f>
        <v>CIV</v>
      </c>
      <c r="C1719" t="str">
        <f>A1719&amp;"|"&amp;B1719</f>
        <v>D04S30|CIV</v>
      </c>
      <c r="D1719">
        <f>IF(COUNTIF($C$2:C1719,C1719)=1,1,0)</f>
        <v>1</v>
      </c>
    </row>
    <row r="1720" spans="1:4" x14ac:dyDescent="0.2">
      <c r="A1720" t="str">
        <f>Réponses_Indicateurs!D1720</f>
        <v>D04S28</v>
      </c>
      <c r="B1720" t="str">
        <f>Réponses_Indicateurs!B1720</f>
        <v>CIV</v>
      </c>
      <c r="C1720" t="str">
        <f>A1720&amp;"|"&amp;B1720</f>
        <v>D04S28|CIV</v>
      </c>
      <c r="D1720">
        <f>IF(COUNTIF($C$2:C1720,C1720)=1,1,0)</f>
        <v>0</v>
      </c>
    </row>
    <row r="1721" spans="1:4" x14ac:dyDescent="0.2">
      <c r="A1721" t="str">
        <f>Réponses_Indicateurs!D1721</f>
        <v>D11S71</v>
      </c>
      <c r="B1721" t="str">
        <f>Réponses_Indicateurs!B1721</f>
        <v>CIV</v>
      </c>
      <c r="C1721" t="str">
        <f>A1721&amp;"|"&amp;B1721</f>
        <v>D11S71|CIV</v>
      </c>
      <c r="D1721">
        <f>IF(COUNTIF($C$2:C1721,C1721)=1,1,0)</f>
        <v>1</v>
      </c>
    </row>
    <row r="1722" spans="1:4" x14ac:dyDescent="0.2">
      <c r="A1722" t="str">
        <f>Réponses_Indicateurs!D1722</f>
        <v>D11S75</v>
      </c>
      <c r="B1722" t="str">
        <f>Réponses_Indicateurs!B1722</f>
        <v>CIV</v>
      </c>
      <c r="C1722" t="str">
        <f>A1722&amp;"|"&amp;B1722</f>
        <v>D11S75|CIV</v>
      </c>
      <c r="D1722">
        <f>IF(COUNTIF($C$2:C1722,C1722)=1,1,0)</f>
        <v>0</v>
      </c>
    </row>
    <row r="1723" spans="1:4" x14ac:dyDescent="0.2">
      <c r="A1723" t="str">
        <f>Réponses_Indicateurs!D1723</f>
        <v>D01S08</v>
      </c>
      <c r="B1723" t="str">
        <f>Réponses_Indicateurs!B1723</f>
        <v>CIV</v>
      </c>
      <c r="C1723" t="str">
        <f>A1723&amp;"|"&amp;B1723</f>
        <v>D01S08|CIV</v>
      </c>
      <c r="D1723">
        <f>IF(COUNTIF($C$2:C1723,C1723)=1,1,0)</f>
        <v>0</v>
      </c>
    </row>
    <row r="1724" spans="1:4" x14ac:dyDescent="0.2">
      <c r="A1724" t="str">
        <f>Réponses_Indicateurs!D1724</f>
        <v>D07S53</v>
      </c>
      <c r="B1724" t="str">
        <f>Réponses_Indicateurs!B1724</f>
        <v>CIV</v>
      </c>
      <c r="C1724" t="str">
        <f>A1724&amp;"|"&amp;B1724</f>
        <v>D07S53|CIV</v>
      </c>
      <c r="D1724">
        <f>IF(COUNTIF($C$2:C1724,C1724)=1,1,0)</f>
        <v>1</v>
      </c>
    </row>
    <row r="1725" spans="1:4" x14ac:dyDescent="0.2">
      <c r="A1725" t="str">
        <f>Réponses_Indicateurs!D1725</f>
        <v>D07S51</v>
      </c>
      <c r="B1725" t="str">
        <f>Réponses_Indicateurs!B1725</f>
        <v>CIV</v>
      </c>
      <c r="C1725" t="str">
        <f>A1725&amp;"|"&amp;B1725</f>
        <v>D07S51|CIV</v>
      </c>
      <c r="D1725">
        <f>IF(COUNTIF($C$2:C1725,C1725)=1,1,0)</f>
        <v>0</v>
      </c>
    </row>
    <row r="1726" spans="1:4" x14ac:dyDescent="0.2">
      <c r="A1726" t="str">
        <f>Réponses_Indicateurs!D1726</f>
        <v>D01S04</v>
      </c>
      <c r="B1726" t="str">
        <f>Réponses_Indicateurs!B1726</f>
        <v>TGO</v>
      </c>
      <c r="C1726" t="str">
        <f>A1726&amp;"|"&amp;B1726</f>
        <v>D01S04|TGO</v>
      </c>
      <c r="D1726">
        <f>IF(COUNTIF($C$2:C1726,C1726)=1,1,0)</f>
        <v>0</v>
      </c>
    </row>
    <row r="1727" spans="1:4" x14ac:dyDescent="0.2">
      <c r="A1727" t="str">
        <f>Réponses_Indicateurs!D1727</f>
        <v>D01S06</v>
      </c>
      <c r="B1727" t="str">
        <f>Réponses_Indicateurs!B1727</f>
        <v>TGO</v>
      </c>
      <c r="C1727" t="str">
        <f>A1727&amp;"|"&amp;B1727</f>
        <v>D01S06|TGO</v>
      </c>
      <c r="D1727">
        <f>IF(COUNTIF($C$2:C1727,C1727)=1,1,0)</f>
        <v>0</v>
      </c>
    </row>
    <row r="1728" spans="1:4" x14ac:dyDescent="0.2">
      <c r="A1728" t="str">
        <f>Réponses_Indicateurs!D1728</f>
        <v>D01S08</v>
      </c>
      <c r="B1728" t="str">
        <f>Réponses_Indicateurs!B1728</f>
        <v>TGO</v>
      </c>
      <c r="C1728" t="str">
        <f>A1728&amp;"|"&amp;B1728</f>
        <v>D01S08|TGO</v>
      </c>
      <c r="D1728">
        <f>IF(COUNTIF($C$2:C1728,C1728)=1,1,0)</f>
        <v>1</v>
      </c>
    </row>
    <row r="1729" spans="1:4" x14ac:dyDescent="0.2">
      <c r="A1729" t="str">
        <f>Réponses_Indicateurs!D1729</f>
        <v>D02S11</v>
      </c>
      <c r="B1729" t="str">
        <f>Réponses_Indicateurs!B1729</f>
        <v>TGO</v>
      </c>
      <c r="C1729" t="str">
        <f>A1729&amp;"|"&amp;B1729</f>
        <v>D02S11|TGO</v>
      </c>
      <c r="D1729">
        <f>IF(COUNTIF($C$2:C1729,C1729)=1,1,0)</f>
        <v>1</v>
      </c>
    </row>
    <row r="1730" spans="1:4" x14ac:dyDescent="0.2">
      <c r="A1730" t="str">
        <f>Réponses_Indicateurs!D1730</f>
        <v>D02S17</v>
      </c>
      <c r="B1730" t="str">
        <f>Réponses_Indicateurs!B1730</f>
        <v>TGO</v>
      </c>
      <c r="C1730" t="str">
        <f>A1730&amp;"|"&amp;B1730</f>
        <v>D02S17|TGO</v>
      </c>
      <c r="D1730">
        <f>IF(COUNTIF($C$2:C1730,C1730)=1,1,0)</f>
        <v>0</v>
      </c>
    </row>
    <row r="1731" spans="1:4" x14ac:dyDescent="0.2">
      <c r="A1731" t="str">
        <f>Réponses_Indicateurs!D1731</f>
        <v>D06S44</v>
      </c>
      <c r="B1731" t="str">
        <f>Réponses_Indicateurs!B1731</f>
        <v>TGO</v>
      </c>
      <c r="C1731" t="str">
        <f>A1731&amp;"|"&amp;B1731</f>
        <v>D06S44|TGO</v>
      </c>
      <c r="D1731">
        <f>IF(COUNTIF($C$2:C1731,C1731)=1,1,0)</f>
        <v>1</v>
      </c>
    </row>
    <row r="1732" spans="1:4" x14ac:dyDescent="0.2">
      <c r="A1732" t="str">
        <f>Réponses_Indicateurs!D1732</f>
        <v>D07S49</v>
      </c>
      <c r="B1732" t="str">
        <f>Réponses_Indicateurs!B1732</f>
        <v>TGO</v>
      </c>
      <c r="C1732" t="str">
        <f>A1732&amp;"|"&amp;B1732</f>
        <v>D07S49|TGO</v>
      </c>
      <c r="D1732">
        <f>IF(COUNTIF($C$2:C1732,C1732)=1,1,0)</f>
        <v>1</v>
      </c>
    </row>
    <row r="1733" spans="1:4" x14ac:dyDescent="0.2">
      <c r="A1733" t="str">
        <f>Réponses_Indicateurs!D1733</f>
        <v>D07S54</v>
      </c>
      <c r="B1733" t="str">
        <f>Réponses_Indicateurs!B1733</f>
        <v>TGO</v>
      </c>
      <c r="C1733" t="str">
        <f>A1733&amp;"|"&amp;B1733</f>
        <v>D07S54|TGO</v>
      </c>
      <c r="D1733">
        <f>IF(COUNTIF($C$2:C1733,C1733)=1,1,0)</f>
        <v>0</v>
      </c>
    </row>
    <row r="1734" spans="1:4" x14ac:dyDescent="0.2">
      <c r="A1734" t="str">
        <f>Réponses_Indicateurs!D1734</f>
        <v>D07S51</v>
      </c>
      <c r="B1734" t="str">
        <f>Réponses_Indicateurs!B1734</f>
        <v>TGO</v>
      </c>
      <c r="C1734" t="str">
        <f>A1734&amp;"|"&amp;B1734</f>
        <v>D07S51|TGO</v>
      </c>
      <c r="D1734">
        <f>IF(COUNTIF($C$2:C1734,C1734)=1,1,0)</f>
        <v>0</v>
      </c>
    </row>
    <row r="1735" spans="1:4" x14ac:dyDescent="0.2">
      <c r="A1735" t="str">
        <f>Réponses_Indicateurs!D1735</f>
        <v>D03S19</v>
      </c>
      <c r="B1735" t="str">
        <f>Réponses_Indicateurs!B1735</f>
        <v>TGO</v>
      </c>
      <c r="C1735" t="str">
        <f>A1735&amp;"|"&amp;B1735</f>
        <v>D03S19|TGO</v>
      </c>
      <c r="D1735">
        <f>IF(COUNTIF($C$2:C1735,C1735)=1,1,0)</f>
        <v>1</v>
      </c>
    </row>
    <row r="1736" spans="1:4" x14ac:dyDescent="0.2">
      <c r="A1736" t="str">
        <f>Réponses_Indicateurs!D1736</f>
        <v>D01S01</v>
      </c>
      <c r="B1736" t="str">
        <f>Réponses_Indicateurs!B1736</f>
        <v>GMB</v>
      </c>
      <c r="C1736" t="str">
        <f>A1736&amp;"|"&amp;B1736</f>
        <v>D01S01|GMB</v>
      </c>
      <c r="D1736">
        <f>IF(COUNTIF($C$2:C1736,C1736)=1,1,0)</f>
        <v>0</v>
      </c>
    </row>
    <row r="1737" spans="1:4" x14ac:dyDescent="0.2">
      <c r="A1737" t="str">
        <f>Réponses_Indicateurs!D1737</f>
        <v>D03S24</v>
      </c>
      <c r="B1737" t="str">
        <f>Réponses_Indicateurs!B1737</f>
        <v>GMB</v>
      </c>
      <c r="C1737" t="str">
        <f>A1737&amp;"|"&amp;B1737</f>
        <v>D03S24|GMB</v>
      </c>
      <c r="D1737">
        <f>IF(COUNTIF($C$2:C1737,C1737)=1,1,0)</f>
        <v>1</v>
      </c>
    </row>
    <row r="1738" spans="1:4" x14ac:dyDescent="0.2">
      <c r="A1738" t="str">
        <f>Réponses_Indicateurs!D1738</f>
        <v>D03S20</v>
      </c>
      <c r="B1738" t="str">
        <f>Réponses_Indicateurs!B1738</f>
        <v>GMB</v>
      </c>
      <c r="C1738" t="str">
        <f>A1738&amp;"|"&amp;B1738</f>
        <v>D03S20|GMB</v>
      </c>
      <c r="D1738">
        <f>IF(COUNTIF($C$2:C1738,C1738)=1,1,0)</f>
        <v>0</v>
      </c>
    </row>
    <row r="1739" spans="1:4" x14ac:dyDescent="0.2">
      <c r="A1739" t="str">
        <f>Réponses_Indicateurs!D1739</f>
        <v>D10S68</v>
      </c>
      <c r="B1739" t="str">
        <f>Réponses_Indicateurs!B1739</f>
        <v>GMB</v>
      </c>
      <c r="C1739" t="str">
        <f>A1739&amp;"|"&amp;B1739</f>
        <v>D10S68|GMB</v>
      </c>
      <c r="D1739">
        <f>IF(COUNTIF($C$2:C1739,C1739)=1,1,0)</f>
        <v>1</v>
      </c>
    </row>
    <row r="1740" spans="1:4" x14ac:dyDescent="0.2">
      <c r="A1740" t="str">
        <f>Réponses_Indicateurs!D1740</f>
        <v>D12S78</v>
      </c>
      <c r="B1740" t="str">
        <f>Réponses_Indicateurs!B1740</f>
        <v>GMB</v>
      </c>
      <c r="C1740" t="str">
        <f>A1740&amp;"|"&amp;B1740</f>
        <v>D12S78|GMB</v>
      </c>
      <c r="D1740">
        <f>IF(COUNTIF($C$2:C1740,C1740)=1,1,0)</f>
        <v>0</v>
      </c>
    </row>
    <row r="1741" spans="1:4" x14ac:dyDescent="0.2">
      <c r="A1741" t="str">
        <f>Réponses_Indicateurs!D1741</f>
        <v>D12S80</v>
      </c>
      <c r="B1741" t="str">
        <f>Réponses_Indicateurs!B1741</f>
        <v>GMB</v>
      </c>
      <c r="C1741" t="str">
        <f>A1741&amp;"|"&amp;B1741</f>
        <v>D12S80|GMB</v>
      </c>
      <c r="D1741">
        <f>IF(COUNTIF($C$2:C1741,C1741)=1,1,0)</f>
        <v>0</v>
      </c>
    </row>
    <row r="1742" spans="1:4" x14ac:dyDescent="0.2">
      <c r="A1742" t="str">
        <f>Réponses_Indicateurs!D1742</f>
        <v>D06S42</v>
      </c>
      <c r="B1742" t="str">
        <f>Réponses_Indicateurs!B1742</f>
        <v>GMB</v>
      </c>
      <c r="C1742" t="str">
        <f>A1742&amp;"|"&amp;B1742</f>
        <v>D06S42|GMB</v>
      </c>
      <c r="D1742">
        <f>IF(COUNTIF($C$2:C1742,C1742)=1,1,0)</f>
        <v>0</v>
      </c>
    </row>
    <row r="1743" spans="1:4" x14ac:dyDescent="0.2">
      <c r="A1743" t="str">
        <f>Réponses_Indicateurs!D1743</f>
        <v>D06S43</v>
      </c>
      <c r="B1743" t="str">
        <f>Réponses_Indicateurs!B1743</f>
        <v>GMB</v>
      </c>
      <c r="C1743" t="str">
        <f>A1743&amp;"|"&amp;B1743</f>
        <v>D06S43|GMB</v>
      </c>
      <c r="D1743">
        <f>IF(COUNTIF($C$2:C1743,C1743)=1,1,0)</f>
        <v>1</v>
      </c>
    </row>
    <row r="1744" spans="1:4" x14ac:dyDescent="0.2">
      <c r="A1744" t="str">
        <f>Réponses_Indicateurs!D1744</f>
        <v>D04S30</v>
      </c>
      <c r="B1744" t="str">
        <f>Réponses_Indicateurs!B1744</f>
        <v>BFA</v>
      </c>
      <c r="C1744" t="str">
        <f>A1744&amp;"|"&amp;B1744</f>
        <v>D04S30|BFA</v>
      </c>
      <c r="D1744">
        <f>IF(COUNTIF($C$2:C1744,C1744)=1,1,0)</f>
        <v>1</v>
      </c>
    </row>
    <row r="1745" spans="1:4" x14ac:dyDescent="0.2">
      <c r="A1745" t="str">
        <f>Réponses_Indicateurs!D1745</f>
        <v>D04S34</v>
      </c>
      <c r="B1745" t="str">
        <f>Réponses_Indicateurs!B1745</f>
        <v>BFA</v>
      </c>
      <c r="C1745" t="str">
        <f>A1745&amp;"|"&amp;B1745</f>
        <v>D04S34|BFA</v>
      </c>
      <c r="D1745">
        <f>IF(COUNTIF($C$2:C1745,C1745)=1,1,0)</f>
        <v>0</v>
      </c>
    </row>
    <row r="1746" spans="1:4" x14ac:dyDescent="0.2">
      <c r="A1746" t="str">
        <f>Réponses_Indicateurs!D1746</f>
        <v>D04S31</v>
      </c>
      <c r="B1746" t="str">
        <f>Réponses_Indicateurs!B1746</f>
        <v>BFA</v>
      </c>
      <c r="C1746" t="str">
        <f>A1746&amp;"|"&amp;B1746</f>
        <v>D04S31|BFA</v>
      </c>
      <c r="D1746">
        <f>IF(COUNTIF($C$2:C1746,C1746)=1,1,0)</f>
        <v>1</v>
      </c>
    </row>
    <row r="1747" spans="1:4" x14ac:dyDescent="0.2">
      <c r="A1747" t="str">
        <f>Réponses_Indicateurs!D1747</f>
        <v>D09S63</v>
      </c>
      <c r="B1747" t="str">
        <f>Réponses_Indicateurs!B1747</f>
        <v>BFA</v>
      </c>
      <c r="C1747" t="str">
        <f>A1747&amp;"|"&amp;B1747</f>
        <v>D09S63|BFA</v>
      </c>
      <c r="D1747">
        <f>IF(COUNTIF($C$2:C1747,C1747)=1,1,0)</f>
        <v>0</v>
      </c>
    </row>
    <row r="1748" spans="1:4" x14ac:dyDescent="0.2">
      <c r="A1748" t="str">
        <f>Réponses_Indicateurs!D1748</f>
        <v>D09S61</v>
      </c>
      <c r="B1748" t="str">
        <f>Réponses_Indicateurs!B1748</f>
        <v>BFA</v>
      </c>
      <c r="C1748" t="str">
        <f>A1748&amp;"|"&amp;B1748</f>
        <v>D09S61|BFA</v>
      </c>
      <c r="D1748">
        <f>IF(COUNTIF($C$2:C1748,C1748)=1,1,0)</f>
        <v>1</v>
      </c>
    </row>
    <row r="1749" spans="1:4" x14ac:dyDescent="0.2">
      <c r="A1749" t="str">
        <f>Réponses_Indicateurs!D1749</f>
        <v>D10S67</v>
      </c>
      <c r="B1749" t="str">
        <f>Réponses_Indicateurs!B1749</f>
        <v>BFA</v>
      </c>
      <c r="C1749" t="str">
        <f>A1749&amp;"|"&amp;B1749</f>
        <v>D10S67|BFA</v>
      </c>
      <c r="D1749">
        <f>IF(COUNTIF($C$2:C1749,C1749)=1,1,0)</f>
        <v>0</v>
      </c>
    </row>
    <row r="1750" spans="1:4" x14ac:dyDescent="0.2">
      <c r="A1750" t="str">
        <f>Réponses_Indicateurs!D1750</f>
        <v>D08S56</v>
      </c>
      <c r="B1750" t="str">
        <f>Réponses_Indicateurs!B1750</f>
        <v>BFA</v>
      </c>
      <c r="C1750" t="str">
        <f>A1750&amp;"|"&amp;B1750</f>
        <v>D08S56|BFA</v>
      </c>
      <c r="D1750">
        <f>IF(COUNTIF($C$2:C1750,C1750)=1,1,0)</f>
        <v>1</v>
      </c>
    </row>
    <row r="1751" spans="1:4" x14ac:dyDescent="0.2">
      <c r="A1751" t="str">
        <f>Réponses_Indicateurs!D1751</f>
        <v>D08S55</v>
      </c>
      <c r="B1751" t="str">
        <f>Réponses_Indicateurs!B1751</f>
        <v>BFA</v>
      </c>
      <c r="C1751" t="str">
        <f>A1751&amp;"|"&amp;B1751</f>
        <v>D08S55|BFA</v>
      </c>
      <c r="D1751">
        <f>IF(COUNTIF($C$2:C1751,C1751)=1,1,0)</f>
        <v>1</v>
      </c>
    </row>
    <row r="1752" spans="1:4" x14ac:dyDescent="0.2">
      <c r="A1752" t="str">
        <f>Réponses_Indicateurs!D1752</f>
        <v>D08S57</v>
      </c>
      <c r="B1752" t="str">
        <f>Réponses_Indicateurs!B1752</f>
        <v>BFA</v>
      </c>
      <c r="C1752" t="str">
        <f>A1752&amp;"|"&amp;B1752</f>
        <v>D08S57|BFA</v>
      </c>
      <c r="D1752">
        <f>IF(COUNTIF($C$2:C1752,C1752)=1,1,0)</f>
        <v>0</v>
      </c>
    </row>
    <row r="1753" spans="1:4" x14ac:dyDescent="0.2">
      <c r="A1753" t="str">
        <f>Réponses_Indicateurs!D1753</f>
        <v>D05S37</v>
      </c>
      <c r="B1753" t="str">
        <f>Réponses_Indicateurs!B1753</f>
        <v>BFA</v>
      </c>
      <c r="C1753" t="str">
        <f>A1753&amp;"|"&amp;B1753</f>
        <v>D05S37|BFA</v>
      </c>
      <c r="D1753">
        <f>IF(COUNTIF($C$2:C1753,C1753)=1,1,0)</f>
        <v>1</v>
      </c>
    </row>
    <row r="1754" spans="1:4" x14ac:dyDescent="0.2">
      <c r="A1754" t="str">
        <f>Réponses_Indicateurs!D1754</f>
        <v>D05S36</v>
      </c>
      <c r="B1754" t="str">
        <f>Réponses_Indicateurs!B1754</f>
        <v>BFA</v>
      </c>
      <c r="C1754" t="str">
        <f>A1754&amp;"|"&amp;B1754</f>
        <v>D05S36|BFA</v>
      </c>
      <c r="D1754">
        <f>IF(COUNTIF($C$2:C1754,C1754)=1,1,0)</f>
        <v>0</v>
      </c>
    </row>
    <row r="1755" spans="1:4" x14ac:dyDescent="0.2">
      <c r="A1755" t="str">
        <f>Réponses_Indicateurs!D1755</f>
        <v>D10S70</v>
      </c>
      <c r="B1755" t="str">
        <f>Réponses_Indicateurs!B1755</f>
        <v>ZAF</v>
      </c>
      <c r="C1755" t="str">
        <f>A1755&amp;"|"&amp;B1755</f>
        <v>D10S70|ZAF</v>
      </c>
      <c r="D1755">
        <f>IF(COUNTIF($C$2:C1755,C1755)=1,1,0)</f>
        <v>0</v>
      </c>
    </row>
    <row r="1756" spans="1:4" x14ac:dyDescent="0.2">
      <c r="A1756" t="str">
        <f>Réponses_Indicateurs!D1756</f>
        <v>D10S66</v>
      </c>
      <c r="B1756" t="str">
        <f>Réponses_Indicateurs!B1756</f>
        <v>ZAF</v>
      </c>
      <c r="C1756" t="str">
        <f>A1756&amp;"|"&amp;B1756</f>
        <v>D10S66|ZAF</v>
      </c>
      <c r="D1756">
        <f>IF(COUNTIF($C$2:C1756,C1756)=1,1,0)</f>
        <v>0</v>
      </c>
    </row>
    <row r="1757" spans="1:4" x14ac:dyDescent="0.2">
      <c r="A1757" t="str">
        <f>Réponses_Indicateurs!D1757</f>
        <v>D04S34</v>
      </c>
      <c r="B1757" t="str">
        <f>Réponses_Indicateurs!B1757</f>
        <v>ZAF</v>
      </c>
      <c r="C1757" t="str">
        <f>A1757&amp;"|"&amp;B1757</f>
        <v>D04S34|ZAF</v>
      </c>
      <c r="D1757">
        <f>IF(COUNTIF($C$2:C1757,C1757)=1,1,0)</f>
        <v>1</v>
      </c>
    </row>
    <row r="1758" spans="1:4" x14ac:dyDescent="0.2">
      <c r="A1758" t="str">
        <f>Réponses_Indicateurs!D1758</f>
        <v>D04S30</v>
      </c>
      <c r="B1758" t="str">
        <f>Réponses_Indicateurs!B1758</f>
        <v>ZAF</v>
      </c>
      <c r="C1758" t="str">
        <f>A1758&amp;"|"&amp;B1758</f>
        <v>D04S30|ZAF</v>
      </c>
      <c r="D1758">
        <f>IF(COUNTIF($C$2:C1758,C1758)=1,1,0)</f>
        <v>0</v>
      </c>
    </row>
    <row r="1759" spans="1:4" x14ac:dyDescent="0.2">
      <c r="A1759" t="str">
        <f>Réponses_Indicateurs!D1759</f>
        <v>D04S27</v>
      </c>
      <c r="B1759" t="str">
        <f>Réponses_Indicateurs!B1759</f>
        <v>ZAF</v>
      </c>
      <c r="C1759" t="str">
        <f>A1759&amp;"|"&amp;B1759</f>
        <v>D04S27|ZAF</v>
      </c>
      <c r="D1759">
        <f>IF(COUNTIF($C$2:C1759,C1759)=1,1,0)</f>
        <v>0</v>
      </c>
    </row>
    <row r="1760" spans="1:4" x14ac:dyDescent="0.2">
      <c r="A1760" t="str">
        <f>Réponses_Indicateurs!D1760</f>
        <v>D11S72</v>
      </c>
      <c r="B1760" t="str">
        <f>Réponses_Indicateurs!B1760</f>
        <v>ZAF</v>
      </c>
      <c r="C1760" t="str">
        <f>A1760&amp;"|"&amp;B1760</f>
        <v>D11S72|ZAF</v>
      </c>
      <c r="D1760">
        <f>IF(COUNTIF($C$2:C1760,C1760)=1,1,0)</f>
        <v>1</v>
      </c>
    </row>
    <row r="1761" spans="1:4" x14ac:dyDescent="0.2">
      <c r="A1761" t="str">
        <f>Réponses_Indicateurs!D1761</f>
        <v>D11S73</v>
      </c>
      <c r="B1761" t="str">
        <f>Réponses_Indicateurs!B1761</f>
        <v>ZAF</v>
      </c>
      <c r="C1761" t="str">
        <f>A1761&amp;"|"&amp;B1761</f>
        <v>D11S73|ZAF</v>
      </c>
      <c r="D1761">
        <f>IF(COUNTIF($C$2:C1761,C1761)=1,1,0)</f>
        <v>1</v>
      </c>
    </row>
    <row r="1762" spans="1:4" x14ac:dyDescent="0.2">
      <c r="A1762" t="str">
        <f>Réponses_Indicateurs!D1762</f>
        <v>D09S61</v>
      </c>
      <c r="B1762" t="str">
        <f>Réponses_Indicateurs!B1762</f>
        <v>ZAF</v>
      </c>
      <c r="C1762" t="str">
        <f>A1762&amp;"|"&amp;B1762</f>
        <v>D09S61|ZAF</v>
      </c>
      <c r="D1762">
        <f>IF(COUNTIF($C$2:C1762,C1762)=1,1,0)</f>
        <v>0</v>
      </c>
    </row>
    <row r="1763" spans="1:4" x14ac:dyDescent="0.2">
      <c r="A1763" t="str">
        <f>Réponses_Indicateurs!D1763</f>
        <v>D09S63</v>
      </c>
      <c r="B1763" t="str">
        <f>Réponses_Indicateurs!B1763</f>
        <v>ZAF</v>
      </c>
      <c r="C1763" t="str">
        <f>A1763&amp;"|"&amp;B1763</f>
        <v>D09S63|ZAF</v>
      </c>
      <c r="D1763">
        <f>IF(COUNTIF($C$2:C1763,C1763)=1,1,0)</f>
        <v>0</v>
      </c>
    </row>
    <row r="1764" spans="1:4" x14ac:dyDescent="0.2">
      <c r="A1764" t="str">
        <f>Réponses_Indicateurs!D1764</f>
        <v>D09S64</v>
      </c>
      <c r="B1764" t="str">
        <f>Réponses_Indicateurs!B1764</f>
        <v>ZAF</v>
      </c>
      <c r="C1764" t="str">
        <f>A1764&amp;"|"&amp;B1764</f>
        <v>D09S64|ZAF</v>
      </c>
      <c r="D1764">
        <f>IF(COUNTIF($C$2:C1764,C1764)=1,1,0)</f>
        <v>0</v>
      </c>
    </row>
    <row r="1765" spans="1:4" x14ac:dyDescent="0.2">
      <c r="A1765" t="str">
        <f>Réponses_Indicateurs!D1765</f>
        <v>D02S11</v>
      </c>
      <c r="B1765" t="str">
        <f>Réponses_Indicateurs!B1765</f>
        <v>ZAF</v>
      </c>
      <c r="C1765" t="str">
        <f>A1765&amp;"|"&amp;B1765</f>
        <v>D02S11|ZAF</v>
      </c>
      <c r="D1765">
        <f>IF(COUNTIF($C$2:C1765,C1765)=1,1,0)</f>
        <v>1</v>
      </c>
    </row>
    <row r="1766" spans="1:4" x14ac:dyDescent="0.2">
      <c r="A1766" t="str">
        <f>Réponses_Indicateurs!D1766</f>
        <v>D02S16</v>
      </c>
      <c r="B1766" t="str">
        <f>Réponses_Indicateurs!B1766</f>
        <v>ZAF</v>
      </c>
      <c r="C1766" t="str">
        <f>A1766&amp;"|"&amp;B1766</f>
        <v>D02S16|ZAF</v>
      </c>
      <c r="D1766">
        <f>IF(COUNTIF($C$2:C1766,C1766)=1,1,0)</f>
        <v>1</v>
      </c>
    </row>
    <row r="1767" spans="1:4" x14ac:dyDescent="0.2">
      <c r="A1767" t="str">
        <f>Réponses_Indicateurs!D1767</f>
        <v>D02S12</v>
      </c>
      <c r="B1767" t="str">
        <f>Réponses_Indicateurs!B1767</f>
        <v>ZAF</v>
      </c>
      <c r="C1767" t="str">
        <f>A1767&amp;"|"&amp;B1767</f>
        <v>D02S12|ZAF</v>
      </c>
      <c r="D1767">
        <f>IF(COUNTIF($C$2:C1767,C1767)=1,1,0)</f>
        <v>1</v>
      </c>
    </row>
    <row r="1768" spans="1:4" x14ac:dyDescent="0.2">
      <c r="A1768" t="str">
        <f>Réponses_Indicateurs!D1768</f>
        <v>D11S75</v>
      </c>
      <c r="B1768" t="str">
        <f>Réponses_Indicateurs!B1768</f>
        <v>CIV</v>
      </c>
      <c r="C1768" t="str">
        <f>A1768&amp;"|"&amp;B1768</f>
        <v>D11S75|CIV</v>
      </c>
      <c r="D1768">
        <f>IF(COUNTIF($C$2:C1768,C1768)=1,1,0)</f>
        <v>0</v>
      </c>
    </row>
    <row r="1769" spans="1:4" x14ac:dyDescent="0.2">
      <c r="A1769" t="str">
        <f>Réponses_Indicateurs!D1769</f>
        <v>D11S71</v>
      </c>
      <c r="B1769" t="str">
        <f>Réponses_Indicateurs!B1769</f>
        <v>CIV</v>
      </c>
      <c r="C1769" t="str">
        <f>A1769&amp;"|"&amp;B1769</f>
        <v>D11S71|CIV</v>
      </c>
      <c r="D1769">
        <f>IF(COUNTIF($C$2:C1769,C1769)=1,1,0)</f>
        <v>0</v>
      </c>
    </row>
    <row r="1770" spans="1:4" x14ac:dyDescent="0.2">
      <c r="A1770" t="str">
        <f>Réponses_Indicateurs!D1770</f>
        <v>D10S66</v>
      </c>
      <c r="B1770" t="str">
        <f>Réponses_Indicateurs!B1770</f>
        <v>CIV</v>
      </c>
      <c r="C1770" t="str">
        <f>A1770&amp;"|"&amp;B1770</f>
        <v>D10S66|CIV</v>
      </c>
      <c r="D1770">
        <f>IF(COUNTIF($C$2:C1770,C1770)=1,1,0)</f>
        <v>1</v>
      </c>
    </row>
    <row r="1771" spans="1:4" x14ac:dyDescent="0.2">
      <c r="A1771" t="str">
        <f>Réponses_Indicateurs!D1771</f>
        <v>D10S70</v>
      </c>
      <c r="B1771" t="str">
        <f>Réponses_Indicateurs!B1771</f>
        <v>CIV</v>
      </c>
      <c r="C1771" t="str">
        <f>A1771&amp;"|"&amp;B1771</f>
        <v>D10S70|CIV</v>
      </c>
      <c r="D1771">
        <f>IF(COUNTIF($C$2:C1771,C1771)=1,1,0)</f>
        <v>1</v>
      </c>
    </row>
    <row r="1772" spans="1:4" x14ac:dyDescent="0.2">
      <c r="A1772" t="str">
        <f>Réponses_Indicateurs!D1772</f>
        <v>D01S10</v>
      </c>
      <c r="B1772" t="str">
        <f>Réponses_Indicateurs!B1772</f>
        <v>CIV</v>
      </c>
      <c r="C1772" t="str">
        <f>A1772&amp;"|"&amp;B1772</f>
        <v>D01S10|CIV</v>
      </c>
      <c r="D1772">
        <f>IF(COUNTIF($C$2:C1772,C1772)=1,1,0)</f>
        <v>0</v>
      </c>
    </row>
    <row r="1773" spans="1:4" x14ac:dyDescent="0.2">
      <c r="A1773" t="str">
        <f>Réponses_Indicateurs!D1773</f>
        <v>D08S55</v>
      </c>
      <c r="B1773" t="str">
        <f>Réponses_Indicateurs!B1773</f>
        <v>CIV</v>
      </c>
      <c r="C1773" t="str">
        <f>A1773&amp;"|"&amp;B1773</f>
        <v>D08S55|CIV</v>
      </c>
      <c r="D1773">
        <f>IF(COUNTIF($C$2:C1773,C1773)=1,1,0)</f>
        <v>0</v>
      </c>
    </row>
    <row r="1774" spans="1:4" x14ac:dyDescent="0.2">
      <c r="A1774" t="str">
        <f>Réponses_Indicateurs!D1774</f>
        <v>D07S51</v>
      </c>
      <c r="B1774" t="str">
        <f>Réponses_Indicateurs!B1774</f>
        <v>CIV</v>
      </c>
      <c r="C1774" t="str">
        <f>A1774&amp;"|"&amp;B1774</f>
        <v>D07S51|CIV</v>
      </c>
      <c r="D1774">
        <f>IF(COUNTIF($C$2:C1774,C1774)=1,1,0)</f>
        <v>0</v>
      </c>
    </row>
    <row r="1775" spans="1:4" x14ac:dyDescent="0.2">
      <c r="A1775" t="str">
        <f>Réponses_Indicateurs!D1775</f>
        <v>D07S54</v>
      </c>
      <c r="B1775" t="str">
        <f>Réponses_Indicateurs!B1775</f>
        <v>CIV</v>
      </c>
      <c r="C1775" t="str">
        <f>A1775&amp;"|"&amp;B1775</f>
        <v>D07S54|CIV</v>
      </c>
      <c r="D1775">
        <f>IF(COUNTIF($C$2:C1775,C1775)=1,1,0)</f>
        <v>0</v>
      </c>
    </row>
    <row r="1776" spans="1:4" x14ac:dyDescent="0.2">
      <c r="A1776" t="str">
        <f>Réponses_Indicateurs!D1776</f>
        <v>D01S04</v>
      </c>
      <c r="B1776" t="str">
        <f>Réponses_Indicateurs!B1776</f>
        <v>NAM</v>
      </c>
      <c r="C1776" t="str">
        <f>A1776&amp;"|"&amp;B1776</f>
        <v>D01S04|NAM</v>
      </c>
      <c r="D1776">
        <f>IF(COUNTIF($C$2:C1776,C1776)=1,1,0)</f>
        <v>1</v>
      </c>
    </row>
    <row r="1777" spans="1:4" x14ac:dyDescent="0.2">
      <c r="A1777" t="str">
        <f>Réponses_Indicateurs!D1777</f>
        <v>D02S13</v>
      </c>
      <c r="B1777" t="str">
        <f>Réponses_Indicateurs!B1777</f>
        <v>NAM</v>
      </c>
      <c r="C1777" t="str">
        <f>A1777&amp;"|"&amp;B1777</f>
        <v>D02S13|NAM</v>
      </c>
      <c r="D1777">
        <f>IF(COUNTIF($C$2:C1777,C1777)=1,1,0)</f>
        <v>1</v>
      </c>
    </row>
    <row r="1778" spans="1:4" x14ac:dyDescent="0.2">
      <c r="A1778" t="str">
        <f>Réponses_Indicateurs!D1778</f>
        <v>D02S14</v>
      </c>
      <c r="B1778" t="str">
        <f>Réponses_Indicateurs!B1778</f>
        <v>NAM</v>
      </c>
      <c r="C1778" t="str">
        <f>A1778&amp;"|"&amp;B1778</f>
        <v>D02S14|NAM</v>
      </c>
      <c r="D1778">
        <f>IF(COUNTIF($C$2:C1778,C1778)=1,1,0)</f>
        <v>0</v>
      </c>
    </row>
    <row r="1779" spans="1:4" x14ac:dyDescent="0.2">
      <c r="A1779" t="str">
        <f>Réponses_Indicateurs!D1779</f>
        <v>D11S74</v>
      </c>
      <c r="B1779" t="str">
        <f>Réponses_Indicateurs!B1779</f>
        <v>NAM</v>
      </c>
      <c r="C1779" t="str">
        <f>A1779&amp;"|"&amp;B1779</f>
        <v>D11S74|NAM</v>
      </c>
      <c r="D1779">
        <f>IF(COUNTIF($C$2:C1779,C1779)=1,1,0)</f>
        <v>0</v>
      </c>
    </row>
    <row r="1780" spans="1:4" x14ac:dyDescent="0.2">
      <c r="A1780" t="str">
        <f>Réponses_Indicateurs!D1780</f>
        <v>D11S71</v>
      </c>
      <c r="B1780" t="str">
        <f>Réponses_Indicateurs!B1780</f>
        <v>NAM</v>
      </c>
      <c r="C1780" t="str">
        <f>A1780&amp;"|"&amp;B1780</f>
        <v>D11S71|NAM</v>
      </c>
      <c r="D1780">
        <f>IF(COUNTIF($C$2:C1780,C1780)=1,1,0)</f>
        <v>0</v>
      </c>
    </row>
    <row r="1781" spans="1:4" x14ac:dyDescent="0.2">
      <c r="A1781" t="str">
        <f>Réponses_Indicateurs!D1781</f>
        <v>D11S72</v>
      </c>
      <c r="B1781" t="str">
        <f>Réponses_Indicateurs!B1781</f>
        <v>NAM</v>
      </c>
      <c r="C1781" t="str">
        <f>A1781&amp;"|"&amp;B1781</f>
        <v>D11S72|NAM</v>
      </c>
      <c r="D1781">
        <f>IF(COUNTIF($C$2:C1781,C1781)=1,1,0)</f>
        <v>1</v>
      </c>
    </row>
    <row r="1782" spans="1:4" x14ac:dyDescent="0.2">
      <c r="A1782" t="str">
        <f>Réponses_Indicateurs!D1782</f>
        <v>D03S22</v>
      </c>
      <c r="B1782" t="str">
        <f>Réponses_Indicateurs!B1782</f>
        <v>NAM</v>
      </c>
      <c r="C1782" t="str">
        <f>A1782&amp;"|"&amp;B1782</f>
        <v>D03S22|NAM</v>
      </c>
      <c r="D1782">
        <f>IF(COUNTIF($C$2:C1782,C1782)=1,1,0)</f>
        <v>0</v>
      </c>
    </row>
    <row r="1783" spans="1:4" x14ac:dyDescent="0.2">
      <c r="A1783" t="str">
        <f>Réponses_Indicateurs!D1783</f>
        <v>D03S24</v>
      </c>
      <c r="B1783" t="str">
        <f>Réponses_Indicateurs!B1783</f>
        <v>NAM</v>
      </c>
      <c r="C1783" t="str">
        <f>A1783&amp;"|"&amp;B1783</f>
        <v>D03S24|NAM</v>
      </c>
      <c r="D1783">
        <f>IF(COUNTIF($C$2:C1783,C1783)=1,1,0)</f>
        <v>1</v>
      </c>
    </row>
    <row r="1784" spans="1:4" x14ac:dyDescent="0.2">
      <c r="A1784" t="str">
        <f>Réponses_Indicateurs!D1784</f>
        <v>D09S65</v>
      </c>
      <c r="B1784" t="str">
        <f>Réponses_Indicateurs!B1784</f>
        <v>NAM</v>
      </c>
      <c r="C1784" t="str">
        <f>A1784&amp;"|"&amp;B1784</f>
        <v>D09S65|NAM</v>
      </c>
      <c r="D1784">
        <f>IF(COUNTIF($C$2:C1784,C1784)=1,1,0)</f>
        <v>0</v>
      </c>
    </row>
    <row r="1785" spans="1:4" x14ac:dyDescent="0.2">
      <c r="A1785" t="str">
        <f>Réponses_Indicateurs!D1785</f>
        <v>D09S61</v>
      </c>
      <c r="B1785" t="str">
        <f>Réponses_Indicateurs!B1785</f>
        <v>NAM</v>
      </c>
      <c r="C1785" t="str">
        <f>A1785&amp;"|"&amp;B1785</f>
        <v>D09S61|NAM</v>
      </c>
      <c r="D1785">
        <f>IF(COUNTIF($C$2:C1785,C1785)=1,1,0)</f>
        <v>0</v>
      </c>
    </row>
    <row r="1786" spans="1:4" x14ac:dyDescent="0.2">
      <c r="A1786" t="str">
        <f>Réponses_Indicateurs!D1786</f>
        <v>D07S52</v>
      </c>
      <c r="B1786" t="str">
        <f>Réponses_Indicateurs!B1786</f>
        <v>UGA</v>
      </c>
      <c r="C1786" t="str">
        <f>A1786&amp;"|"&amp;B1786</f>
        <v>D07S52|UGA</v>
      </c>
      <c r="D1786">
        <f>IF(COUNTIF($C$2:C1786,C1786)=1,1,0)</f>
        <v>1</v>
      </c>
    </row>
    <row r="1787" spans="1:4" x14ac:dyDescent="0.2">
      <c r="A1787" t="str">
        <f>Réponses_Indicateurs!D1787</f>
        <v>D05S35</v>
      </c>
      <c r="B1787" t="str">
        <f>Réponses_Indicateurs!B1787</f>
        <v>UGA</v>
      </c>
      <c r="C1787" t="str">
        <f>A1787&amp;"|"&amp;B1787</f>
        <v>D05S35|UGA</v>
      </c>
      <c r="D1787">
        <f>IF(COUNTIF($C$2:C1787,C1787)=1,1,0)</f>
        <v>1</v>
      </c>
    </row>
    <row r="1788" spans="1:4" x14ac:dyDescent="0.2">
      <c r="A1788" t="str">
        <f>Réponses_Indicateurs!D1788</f>
        <v>D03S23</v>
      </c>
      <c r="B1788" t="str">
        <f>Réponses_Indicateurs!B1788</f>
        <v>UGA</v>
      </c>
      <c r="C1788" t="str">
        <f>A1788&amp;"|"&amp;B1788</f>
        <v>D03S23|UGA</v>
      </c>
      <c r="D1788">
        <f>IF(COUNTIF($C$2:C1788,C1788)=1,1,0)</f>
        <v>0</v>
      </c>
    </row>
    <row r="1789" spans="1:4" x14ac:dyDescent="0.2">
      <c r="A1789" t="str">
        <f>Réponses_Indicateurs!D1789</f>
        <v>D03S21</v>
      </c>
      <c r="B1789" t="str">
        <f>Réponses_Indicateurs!B1789</f>
        <v>UGA</v>
      </c>
      <c r="C1789" t="str">
        <f>A1789&amp;"|"&amp;B1789</f>
        <v>D03S21|UGA</v>
      </c>
      <c r="D1789">
        <f>IF(COUNTIF($C$2:C1789,C1789)=1,1,0)</f>
        <v>0</v>
      </c>
    </row>
    <row r="1790" spans="1:4" x14ac:dyDescent="0.2">
      <c r="A1790" t="str">
        <f>Réponses_Indicateurs!D1790</f>
        <v>D03S19</v>
      </c>
      <c r="B1790" t="str">
        <f>Réponses_Indicateurs!B1790</f>
        <v>UGA</v>
      </c>
      <c r="C1790" t="str">
        <f>A1790&amp;"|"&amp;B1790</f>
        <v>D03S19|UGA</v>
      </c>
      <c r="D1790">
        <f>IF(COUNTIF($C$2:C1790,C1790)=1,1,0)</f>
        <v>1</v>
      </c>
    </row>
    <row r="1791" spans="1:4" x14ac:dyDescent="0.2">
      <c r="A1791" t="str">
        <f>Réponses_Indicateurs!D1791</f>
        <v>D06S46</v>
      </c>
      <c r="B1791" t="str">
        <f>Réponses_Indicateurs!B1791</f>
        <v>UGA</v>
      </c>
      <c r="C1791" t="str">
        <f>A1791&amp;"|"&amp;B1791</f>
        <v>D06S46|UGA</v>
      </c>
      <c r="D1791">
        <f>IF(COUNTIF($C$2:C1791,C1791)=1,1,0)</f>
        <v>1</v>
      </c>
    </row>
    <row r="1792" spans="1:4" x14ac:dyDescent="0.2">
      <c r="A1792" t="str">
        <f>Réponses_Indicateurs!D1792</f>
        <v>D06S45</v>
      </c>
      <c r="B1792" t="str">
        <f>Réponses_Indicateurs!B1792</f>
        <v>UGA</v>
      </c>
      <c r="C1792" t="str">
        <f>A1792&amp;"|"&amp;B1792</f>
        <v>D06S45|UGA</v>
      </c>
      <c r="D1792">
        <f>IF(COUNTIF($C$2:C1792,C1792)=1,1,0)</f>
        <v>1</v>
      </c>
    </row>
    <row r="1793" spans="1:4" x14ac:dyDescent="0.2">
      <c r="A1793" t="str">
        <f>Réponses_Indicateurs!D1793</f>
        <v>D11S71</v>
      </c>
      <c r="B1793" t="str">
        <f>Réponses_Indicateurs!B1793</f>
        <v>UGA</v>
      </c>
      <c r="C1793" t="str">
        <f>A1793&amp;"|"&amp;B1793</f>
        <v>D11S71|UGA</v>
      </c>
      <c r="D1793">
        <f>IF(COUNTIF($C$2:C1793,C1793)=1,1,0)</f>
        <v>0</v>
      </c>
    </row>
    <row r="1794" spans="1:4" x14ac:dyDescent="0.2">
      <c r="A1794" t="str">
        <f>Réponses_Indicateurs!D1794</f>
        <v>D11S75</v>
      </c>
      <c r="B1794" t="str">
        <f>Réponses_Indicateurs!B1794</f>
        <v>UGA</v>
      </c>
      <c r="C1794" t="str">
        <f>A1794&amp;"|"&amp;B1794</f>
        <v>D11S75|UGA</v>
      </c>
      <c r="D1794">
        <f>IF(COUNTIF($C$2:C1794,C1794)=1,1,0)</f>
        <v>0</v>
      </c>
    </row>
    <row r="1795" spans="1:4" x14ac:dyDescent="0.2">
      <c r="A1795" t="str">
        <f>Réponses_Indicateurs!D1795</f>
        <v>D11S72</v>
      </c>
      <c r="B1795" t="str">
        <f>Réponses_Indicateurs!B1795</f>
        <v>UGA</v>
      </c>
      <c r="C1795" t="str">
        <f>A1795&amp;"|"&amp;B1795</f>
        <v>D11S72|UGA</v>
      </c>
      <c r="D1795">
        <f>IF(COUNTIF($C$2:C1795,C1795)=1,1,0)</f>
        <v>0</v>
      </c>
    </row>
    <row r="1796" spans="1:4" x14ac:dyDescent="0.2">
      <c r="A1796" t="str">
        <f>Réponses_Indicateurs!D1796</f>
        <v>D01S03</v>
      </c>
      <c r="B1796" t="str">
        <f>Réponses_Indicateurs!B1796</f>
        <v>TGO</v>
      </c>
      <c r="C1796" t="str">
        <f>A1796&amp;"|"&amp;B1796</f>
        <v>D01S03|TGO</v>
      </c>
      <c r="D1796">
        <f>IF(COUNTIF($C$2:C1796,C1796)=1,1,0)</f>
        <v>1</v>
      </c>
    </row>
    <row r="1797" spans="1:4" x14ac:dyDescent="0.2">
      <c r="A1797" t="str">
        <f>Réponses_Indicateurs!D1797</f>
        <v>D11S72</v>
      </c>
      <c r="B1797" t="str">
        <f>Réponses_Indicateurs!B1797</f>
        <v>TGO</v>
      </c>
      <c r="C1797" t="str">
        <f>A1797&amp;"|"&amp;B1797</f>
        <v>D11S72|TGO</v>
      </c>
      <c r="D1797">
        <f>IF(COUNTIF($C$2:C1797,C1797)=1,1,0)</f>
        <v>1</v>
      </c>
    </row>
    <row r="1798" spans="1:4" x14ac:dyDescent="0.2">
      <c r="A1798" t="str">
        <f>Réponses_Indicateurs!D1798</f>
        <v>D11S74</v>
      </c>
      <c r="B1798" t="str">
        <f>Réponses_Indicateurs!B1798</f>
        <v>TGO</v>
      </c>
      <c r="C1798" t="str">
        <f>A1798&amp;"|"&amp;B1798</f>
        <v>D11S74|TGO</v>
      </c>
      <c r="D1798">
        <f>IF(COUNTIF($C$2:C1798,C1798)=1,1,0)</f>
        <v>0</v>
      </c>
    </row>
    <row r="1799" spans="1:4" x14ac:dyDescent="0.2">
      <c r="A1799" t="str">
        <f>Réponses_Indicateurs!D1799</f>
        <v>D08S58</v>
      </c>
      <c r="B1799" t="str">
        <f>Réponses_Indicateurs!B1799</f>
        <v>TGO</v>
      </c>
      <c r="C1799" t="str">
        <f>A1799&amp;"|"&amp;B1799</f>
        <v>D08S58|TGO</v>
      </c>
      <c r="D1799">
        <f>IF(COUNTIF($C$2:C1799,C1799)=1,1,0)</f>
        <v>0</v>
      </c>
    </row>
    <row r="1800" spans="1:4" x14ac:dyDescent="0.2">
      <c r="A1800" t="str">
        <f>Réponses_Indicateurs!D1800</f>
        <v>D08S55</v>
      </c>
      <c r="B1800" t="str">
        <f>Réponses_Indicateurs!B1800</f>
        <v>TGO</v>
      </c>
      <c r="C1800" t="str">
        <f>A1800&amp;"|"&amp;B1800</f>
        <v>D08S55|TGO</v>
      </c>
      <c r="D1800">
        <f>IF(COUNTIF($C$2:C1800,C1800)=1,1,0)</f>
        <v>0</v>
      </c>
    </row>
    <row r="1801" spans="1:4" x14ac:dyDescent="0.2">
      <c r="A1801" t="str">
        <f>Réponses_Indicateurs!D1801</f>
        <v>D04S28</v>
      </c>
      <c r="B1801" t="str">
        <f>Réponses_Indicateurs!B1801</f>
        <v>TGO</v>
      </c>
      <c r="C1801" t="str">
        <f>A1801&amp;"|"&amp;B1801</f>
        <v>D04S28|TGO</v>
      </c>
      <c r="D1801">
        <f>IF(COUNTIF($C$2:C1801,C1801)=1,1,0)</f>
        <v>1</v>
      </c>
    </row>
    <row r="1802" spans="1:4" x14ac:dyDescent="0.2">
      <c r="A1802" t="str">
        <f>Réponses_Indicateurs!D1802</f>
        <v>D04S30</v>
      </c>
      <c r="B1802" t="str">
        <f>Réponses_Indicateurs!B1802</f>
        <v>TGO</v>
      </c>
      <c r="C1802" t="str">
        <f>A1802&amp;"|"&amp;B1802</f>
        <v>D04S30|TGO</v>
      </c>
      <c r="D1802">
        <f>IF(COUNTIF($C$2:C1802,C1802)=1,1,0)</f>
        <v>0</v>
      </c>
    </row>
    <row r="1803" spans="1:4" x14ac:dyDescent="0.2">
      <c r="A1803" t="str">
        <f>Réponses_Indicateurs!D1803</f>
        <v>D09S61</v>
      </c>
      <c r="B1803" t="str">
        <f>Réponses_Indicateurs!B1803</f>
        <v>TGO</v>
      </c>
      <c r="C1803" t="str">
        <f>A1803&amp;"|"&amp;B1803</f>
        <v>D09S61|TGO</v>
      </c>
      <c r="D1803">
        <f>IF(COUNTIF($C$2:C1803,C1803)=1,1,0)</f>
        <v>0</v>
      </c>
    </row>
    <row r="1804" spans="1:4" x14ac:dyDescent="0.2">
      <c r="A1804" t="str">
        <f>Réponses_Indicateurs!D1804</f>
        <v>D06S46</v>
      </c>
      <c r="B1804" t="str">
        <f>Réponses_Indicateurs!B1804</f>
        <v>GIN</v>
      </c>
      <c r="C1804" t="str">
        <f>A1804&amp;"|"&amp;B1804</f>
        <v>D06S46|GIN</v>
      </c>
      <c r="D1804">
        <f>IF(COUNTIF($C$2:C1804,C1804)=1,1,0)</f>
        <v>1</v>
      </c>
    </row>
    <row r="1805" spans="1:4" x14ac:dyDescent="0.2">
      <c r="A1805" t="str">
        <f>Réponses_Indicateurs!D1805</f>
        <v>D06S47</v>
      </c>
      <c r="B1805" t="str">
        <f>Réponses_Indicateurs!B1805</f>
        <v>GIN</v>
      </c>
      <c r="C1805" t="str">
        <f>A1805&amp;"|"&amp;B1805</f>
        <v>D06S47|GIN</v>
      </c>
      <c r="D1805">
        <f>IF(COUNTIF($C$2:C1805,C1805)=1,1,0)</f>
        <v>1</v>
      </c>
    </row>
    <row r="1806" spans="1:4" x14ac:dyDescent="0.2">
      <c r="A1806" t="str">
        <f>Réponses_Indicateurs!D1806</f>
        <v>D04S34</v>
      </c>
      <c r="B1806" t="str">
        <f>Réponses_Indicateurs!B1806</f>
        <v>GIN</v>
      </c>
      <c r="C1806" t="str">
        <f>A1806&amp;"|"&amp;B1806</f>
        <v>D04S34|GIN</v>
      </c>
      <c r="D1806">
        <f>IF(COUNTIF($C$2:C1806,C1806)=1,1,0)</f>
        <v>0</v>
      </c>
    </row>
    <row r="1807" spans="1:4" x14ac:dyDescent="0.2">
      <c r="A1807" t="str">
        <f>Réponses_Indicateurs!D1807</f>
        <v>D02S16</v>
      </c>
      <c r="B1807" t="str">
        <f>Réponses_Indicateurs!B1807</f>
        <v>GIN</v>
      </c>
      <c r="C1807" t="str">
        <f>A1807&amp;"|"&amp;B1807</f>
        <v>D02S16|GIN</v>
      </c>
      <c r="D1807">
        <f>IF(COUNTIF($C$2:C1807,C1807)=1,1,0)</f>
        <v>1</v>
      </c>
    </row>
    <row r="1808" spans="1:4" x14ac:dyDescent="0.2">
      <c r="A1808" t="str">
        <f>Réponses_Indicateurs!D1808</f>
        <v>D02S17</v>
      </c>
      <c r="B1808" t="str">
        <f>Réponses_Indicateurs!B1808</f>
        <v>GIN</v>
      </c>
      <c r="C1808" t="str">
        <f>A1808&amp;"|"&amp;B1808</f>
        <v>D02S17|GIN</v>
      </c>
      <c r="D1808">
        <f>IF(COUNTIF($C$2:C1808,C1808)=1,1,0)</f>
        <v>1</v>
      </c>
    </row>
    <row r="1809" spans="1:4" x14ac:dyDescent="0.2">
      <c r="A1809" t="str">
        <f>Réponses_Indicateurs!D1809</f>
        <v>D09S63</v>
      </c>
      <c r="B1809" t="str">
        <f>Réponses_Indicateurs!B1809</f>
        <v>GIN</v>
      </c>
      <c r="C1809" t="str">
        <f>A1809&amp;"|"&amp;B1809</f>
        <v>D09S63|GIN</v>
      </c>
      <c r="D1809">
        <f>IF(COUNTIF($C$2:C1809,C1809)=1,1,0)</f>
        <v>0</v>
      </c>
    </row>
    <row r="1810" spans="1:4" x14ac:dyDescent="0.2">
      <c r="A1810" t="str">
        <f>Réponses_Indicateurs!D1810</f>
        <v>D12S76</v>
      </c>
      <c r="B1810" t="str">
        <f>Réponses_Indicateurs!B1810</f>
        <v>GIN</v>
      </c>
      <c r="C1810" t="str">
        <f>A1810&amp;"|"&amp;B1810</f>
        <v>D12S76|GIN</v>
      </c>
      <c r="D1810">
        <f>IF(COUNTIF($C$2:C1810,C1810)=1,1,0)</f>
        <v>1</v>
      </c>
    </row>
    <row r="1811" spans="1:4" x14ac:dyDescent="0.2">
      <c r="A1811" t="str">
        <f>Réponses_Indicateurs!D1811</f>
        <v>D12S77</v>
      </c>
      <c r="B1811" t="str">
        <f>Réponses_Indicateurs!B1811</f>
        <v>GIN</v>
      </c>
      <c r="C1811" t="str">
        <f>A1811&amp;"|"&amp;B1811</f>
        <v>D12S77|GIN</v>
      </c>
      <c r="D1811">
        <f>IF(COUNTIF($C$2:C1811,C1811)=1,1,0)</f>
        <v>0</v>
      </c>
    </row>
    <row r="1812" spans="1:4" x14ac:dyDescent="0.2">
      <c r="A1812" t="str">
        <f>Réponses_Indicateurs!D1812</f>
        <v>D01S03</v>
      </c>
      <c r="B1812" t="str">
        <f>Réponses_Indicateurs!B1812</f>
        <v>DZA</v>
      </c>
      <c r="C1812" t="str">
        <f>A1812&amp;"|"&amp;B1812</f>
        <v>D01S03|DZA</v>
      </c>
      <c r="D1812">
        <f>IF(COUNTIF($C$2:C1812,C1812)=1,1,0)</f>
        <v>0</v>
      </c>
    </row>
    <row r="1813" spans="1:4" x14ac:dyDescent="0.2">
      <c r="A1813" t="str">
        <f>Réponses_Indicateurs!D1813</f>
        <v>D01S07</v>
      </c>
      <c r="B1813" t="str">
        <f>Réponses_Indicateurs!B1813</f>
        <v>DZA</v>
      </c>
      <c r="C1813" t="str">
        <f>A1813&amp;"|"&amp;B1813</f>
        <v>D01S07|DZA</v>
      </c>
      <c r="D1813">
        <f>IF(COUNTIF($C$2:C1813,C1813)=1,1,0)</f>
        <v>0</v>
      </c>
    </row>
    <row r="1814" spans="1:4" x14ac:dyDescent="0.2">
      <c r="A1814" t="str">
        <f>Réponses_Indicateurs!D1814</f>
        <v>D08S60</v>
      </c>
      <c r="B1814" t="str">
        <f>Réponses_Indicateurs!B1814</f>
        <v>DZA</v>
      </c>
      <c r="C1814" t="str">
        <f>A1814&amp;"|"&amp;B1814</f>
        <v>D08S60|DZA</v>
      </c>
      <c r="D1814">
        <f>IF(COUNTIF($C$2:C1814,C1814)=1,1,0)</f>
        <v>1</v>
      </c>
    </row>
    <row r="1815" spans="1:4" x14ac:dyDescent="0.2">
      <c r="A1815" t="str">
        <f>Réponses_Indicateurs!D1815</f>
        <v>D08S56</v>
      </c>
      <c r="B1815" t="str">
        <f>Réponses_Indicateurs!B1815</f>
        <v>DZA</v>
      </c>
      <c r="C1815" t="str">
        <f>A1815&amp;"|"&amp;B1815</f>
        <v>D08S56|DZA</v>
      </c>
      <c r="D1815">
        <f>IF(COUNTIF($C$2:C1815,C1815)=1,1,0)</f>
        <v>1</v>
      </c>
    </row>
    <row r="1816" spans="1:4" x14ac:dyDescent="0.2">
      <c r="A1816" t="str">
        <f>Réponses_Indicateurs!D1816</f>
        <v>D04S34</v>
      </c>
      <c r="B1816" t="str">
        <f>Réponses_Indicateurs!B1816</f>
        <v>DZA</v>
      </c>
      <c r="C1816" t="str">
        <f>A1816&amp;"|"&amp;B1816</f>
        <v>D04S34|DZA</v>
      </c>
      <c r="D1816">
        <f>IF(COUNTIF($C$2:C1816,C1816)=1,1,0)</f>
        <v>1</v>
      </c>
    </row>
    <row r="1817" spans="1:4" x14ac:dyDescent="0.2">
      <c r="A1817" t="str">
        <f>Réponses_Indicateurs!D1817</f>
        <v>D04S33</v>
      </c>
      <c r="B1817" t="str">
        <f>Réponses_Indicateurs!B1817</f>
        <v>DZA</v>
      </c>
      <c r="C1817" t="str">
        <f>A1817&amp;"|"&amp;B1817</f>
        <v>D04S33|DZA</v>
      </c>
      <c r="D1817">
        <f>IF(COUNTIF($C$2:C1817,C1817)=1,1,0)</f>
        <v>0</v>
      </c>
    </row>
    <row r="1818" spans="1:4" x14ac:dyDescent="0.2">
      <c r="A1818" t="str">
        <f>Réponses_Indicateurs!D1818</f>
        <v>D04S32</v>
      </c>
      <c r="B1818" t="str">
        <f>Réponses_Indicateurs!B1818</f>
        <v>DZA</v>
      </c>
      <c r="C1818" t="str">
        <f>A1818&amp;"|"&amp;B1818</f>
        <v>D04S32|DZA</v>
      </c>
      <c r="D1818">
        <f>IF(COUNTIF($C$2:C1818,C1818)=1,1,0)</f>
        <v>1</v>
      </c>
    </row>
    <row r="1819" spans="1:4" x14ac:dyDescent="0.2">
      <c r="A1819" t="str">
        <f>Réponses_Indicateurs!D1819</f>
        <v>D12S80</v>
      </c>
      <c r="B1819" t="str">
        <f>Réponses_Indicateurs!B1819</f>
        <v>DZA</v>
      </c>
      <c r="C1819" t="str">
        <f>A1819&amp;"|"&amp;B1819</f>
        <v>D12S80|DZA</v>
      </c>
      <c r="D1819">
        <f>IF(COUNTIF($C$2:C1819,C1819)=1,1,0)</f>
        <v>0</v>
      </c>
    </row>
    <row r="1820" spans="1:4" x14ac:dyDescent="0.2">
      <c r="A1820" t="str">
        <f>Réponses_Indicateurs!D1820</f>
        <v>D12S79</v>
      </c>
      <c r="B1820" t="str">
        <f>Réponses_Indicateurs!B1820</f>
        <v>DZA</v>
      </c>
      <c r="C1820" t="str">
        <f>A1820&amp;"|"&amp;B1820</f>
        <v>D12S79|DZA</v>
      </c>
      <c r="D1820">
        <f>IF(COUNTIF($C$2:C1820,C1820)=1,1,0)</f>
        <v>0</v>
      </c>
    </row>
    <row r="1821" spans="1:4" x14ac:dyDescent="0.2">
      <c r="A1821" t="str">
        <f>Réponses_Indicateurs!D1821</f>
        <v>D12S76</v>
      </c>
      <c r="B1821" t="str">
        <f>Réponses_Indicateurs!B1821</f>
        <v>DZA</v>
      </c>
      <c r="C1821" t="str">
        <f>A1821&amp;"|"&amp;B1821</f>
        <v>D12S76|DZA</v>
      </c>
      <c r="D1821">
        <f>IF(COUNTIF($C$2:C1821,C1821)=1,1,0)</f>
        <v>0</v>
      </c>
    </row>
    <row r="1822" spans="1:4" x14ac:dyDescent="0.2">
      <c r="A1822" t="str">
        <f>Réponses_Indicateurs!D1822</f>
        <v>D02S11</v>
      </c>
      <c r="B1822" t="str">
        <f>Réponses_Indicateurs!B1822</f>
        <v>DZA</v>
      </c>
      <c r="C1822" t="str">
        <f>A1822&amp;"|"&amp;B1822</f>
        <v>D02S11|DZA</v>
      </c>
      <c r="D1822">
        <f>IF(COUNTIF($C$2:C1822,C1822)=1,1,0)</f>
        <v>1</v>
      </c>
    </row>
    <row r="1823" spans="1:4" x14ac:dyDescent="0.2">
      <c r="A1823" t="str">
        <f>Réponses_Indicateurs!D1823</f>
        <v>D02S14</v>
      </c>
      <c r="B1823" t="str">
        <f>Réponses_Indicateurs!B1823</f>
        <v>DZA</v>
      </c>
      <c r="C1823" t="str">
        <f>A1823&amp;"|"&amp;B1823</f>
        <v>D02S14|DZA</v>
      </c>
      <c r="D1823">
        <f>IF(COUNTIF($C$2:C1823,C1823)=1,1,0)</f>
        <v>0</v>
      </c>
    </row>
    <row r="1824" spans="1:4" x14ac:dyDescent="0.2">
      <c r="A1824" t="str">
        <f>Réponses_Indicateurs!D1824</f>
        <v>D08S56</v>
      </c>
      <c r="B1824" t="str">
        <f>Réponses_Indicateurs!B1824</f>
        <v>MLI</v>
      </c>
      <c r="C1824" t="str">
        <f>A1824&amp;"|"&amp;B1824</f>
        <v>D08S56|MLI</v>
      </c>
      <c r="D1824">
        <f>IF(COUNTIF($C$2:C1824,C1824)=1,1,0)</f>
        <v>0</v>
      </c>
    </row>
    <row r="1825" spans="1:4" x14ac:dyDescent="0.2">
      <c r="A1825" t="str">
        <f>Réponses_Indicateurs!D1825</f>
        <v>D08S59</v>
      </c>
      <c r="B1825" t="str">
        <f>Réponses_Indicateurs!B1825</f>
        <v>MLI</v>
      </c>
      <c r="C1825" t="str">
        <f>A1825&amp;"|"&amp;B1825</f>
        <v>D08S59|MLI</v>
      </c>
      <c r="D1825">
        <f>IF(COUNTIF($C$2:C1825,C1825)=1,1,0)</f>
        <v>0</v>
      </c>
    </row>
    <row r="1826" spans="1:4" x14ac:dyDescent="0.2">
      <c r="A1826" t="str">
        <f>Réponses_Indicateurs!D1826</f>
        <v>D03S18</v>
      </c>
      <c r="B1826" t="str">
        <f>Réponses_Indicateurs!B1826</f>
        <v>MLI</v>
      </c>
      <c r="C1826" t="str">
        <f>A1826&amp;"|"&amp;B1826</f>
        <v>D03S18|MLI</v>
      </c>
      <c r="D1826">
        <f>IF(COUNTIF($C$2:C1826,C1826)=1,1,0)</f>
        <v>1</v>
      </c>
    </row>
    <row r="1827" spans="1:4" x14ac:dyDescent="0.2">
      <c r="A1827" t="str">
        <f>Réponses_Indicateurs!D1827</f>
        <v>D09S64</v>
      </c>
      <c r="B1827" t="str">
        <f>Réponses_Indicateurs!B1827</f>
        <v>MLI</v>
      </c>
      <c r="C1827" t="str">
        <f>A1827&amp;"|"&amp;B1827</f>
        <v>D09S64|MLI</v>
      </c>
      <c r="D1827">
        <f>IF(COUNTIF($C$2:C1827,C1827)=1,1,0)</f>
        <v>0</v>
      </c>
    </row>
    <row r="1828" spans="1:4" x14ac:dyDescent="0.2">
      <c r="A1828" t="str">
        <f>Réponses_Indicateurs!D1828</f>
        <v>D04S32</v>
      </c>
      <c r="B1828" t="str">
        <f>Réponses_Indicateurs!B1828</f>
        <v>MLI</v>
      </c>
      <c r="C1828" t="str">
        <f>A1828&amp;"|"&amp;B1828</f>
        <v>D04S32|MLI</v>
      </c>
      <c r="D1828">
        <f>IF(COUNTIF($C$2:C1828,C1828)=1,1,0)</f>
        <v>1</v>
      </c>
    </row>
    <row r="1829" spans="1:4" x14ac:dyDescent="0.2">
      <c r="A1829" t="str">
        <f>Réponses_Indicateurs!D1829</f>
        <v>D04S30</v>
      </c>
      <c r="B1829" t="str">
        <f>Réponses_Indicateurs!B1829</f>
        <v>MLI</v>
      </c>
      <c r="C1829" t="str">
        <f>A1829&amp;"|"&amp;B1829</f>
        <v>D04S30|MLI</v>
      </c>
      <c r="D1829">
        <f>IF(COUNTIF($C$2:C1829,C1829)=1,1,0)</f>
        <v>1</v>
      </c>
    </row>
    <row r="1830" spans="1:4" x14ac:dyDescent="0.2">
      <c r="A1830" t="str">
        <f>Réponses_Indicateurs!D1830</f>
        <v>D06S45</v>
      </c>
      <c r="B1830" t="str">
        <f>Réponses_Indicateurs!B1830</f>
        <v>MLI</v>
      </c>
      <c r="C1830" t="str">
        <f>A1830&amp;"|"&amp;B1830</f>
        <v>D06S45|MLI</v>
      </c>
      <c r="D1830">
        <f>IF(COUNTIF($C$2:C1830,C1830)=1,1,0)</f>
        <v>0</v>
      </c>
    </row>
    <row r="1831" spans="1:4" x14ac:dyDescent="0.2">
      <c r="A1831" t="str">
        <f>Réponses_Indicateurs!D1831</f>
        <v>D06S47</v>
      </c>
      <c r="B1831" t="str">
        <f>Réponses_Indicateurs!B1831</f>
        <v>MLI</v>
      </c>
      <c r="C1831" t="str">
        <f>A1831&amp;"|"&amp;B1831</f>
        <v>D06S47|MLI</v>
      </c>
      <c r="D1831">
        <f>IF(COUNTIF($C$2:C1831,C1831)=1,1,0)</f>
        <v>0</v>
      </c>
    </row>
    <row r="1832" spans="1:4" x14ac:dyDescent="0.2">
      <c r="A1832" t="str">
        <f>Réponses_Indicateurs!D1832</f>
        <v>D04S32</v>
      </c>
      <c r="B1832" t="str">
        <f>Réponses_Indicateurs!B1832</f>
        <v>COD</v>
      </c>
      <c r="C1832" t="str">
        <f>A1832&amp;"|"&amp;B1832</f>
        <v>D04S32|COD</v>
      </c>
      <c r="D1832">
        <f>IF(COUNTIF($C$2:C1832,C1832)=1,1,0)</f>
        <v>1</v>
      </c>
    </row>
    <row r="1833" spans="1:4" x14ac:dyDescent="0.2">
      <c r="A1833" t="str">
        <f>Réponses_Indicateurs!D1833</f>
        <v>D04S34</v>
      </c>
      <c r="B1833" t="str">
        <f>Réponses_Indicateurs!B1833</f>
        <v>COD</v>
      </c>
      <c r="C1833" t="str">
        <f>A1833&amp;"|"&amp;B1833</f>
        <v>D04S34|COD</v>
      </c>
      <c r="D1833">
        <f>IF(COUNTIF($C$2:C1833,C1833)=1,1,0)</f>
        <v>0</v>
      </c>
    </row>
    <row r="1834" spans="1:4" x14ac:dyDescent="0.2">
      <c r="A1834" t="str">
        <f>Réponses_Indicateurs!D1834</f>
        <v>D10S70</v>
      </c>
      <c r="B1834" t="str">
        <f>Réponses_Indicateurs!B1834</f>
        <v>COD</v>
      </c>
      <c r="C1834" t="str">
        <f>A1834&amp;"|"&amp;B1834</f>
        <v>D10S70|COD</v>
      </c>
      <c r="D1834">
        <f>IF(COUNTIF($C$2:C1834,C1834)=1,1,0)</f>
        <v>0</v>
      </c>
    </row>
    <row r="1835" spans="1:4" x14ac:dyDescent="0.2">
      <c r="A1835" t="str">
        <f>Réponses_Indicateurs!D1835</f>
        <v>D10S67</v>
      </c>
      <c r="B1835" t="str">
        <f>Réponses_Indicateurs!B1835</f>
        <v>COD</v>
      </c>
      <c r="C1835" t="str">
        <f>A1835&amp;"|"&amp;B1835</f>
        <v>D10S67|COD</v>
      </c>
      <c r="D1835">
        <f>IF(COUNTIF($C$2:C1835,C1835)=1,1,0)</f>
        <v>0</v>
      </c>
    </row>
    <row r="1836" spans="1:4" x14ac:dyDescent="0.2">
      <c r="A1836" t="str">
        <f>Réponses_Indicateurs!D1836</f>
        <v>D10S69</v>
      </c>
      <c r="B1836" t="str">
        <f>Réponses_Indicateurs!B1836</f>
        <v>COD</v>
      </c>
      <c r="C1836" t="str">
        <f>A1836&amp;"|"&amp;B1836</f>
        <v>D10S69|COD</v>
      </c>
      <c r="D1836">
        <f>IF(COUNTIF($C$2:C1836,C1836)=1,1,0)</f>
        <v>1</v>
      </c>
    </row>
    <row r="1837" spans="1:4" x14ac:dyDescent="0.2">
      <c r="A1837" t="str">
        <f>Réponses_Indicateurs!D1837</f>
        <v>D06S43</v>
      </c>
      <c r="B1837" t="str">
        <f>Réponses_Indicateurs!B1837</f>
        <v>COD</v>
      </c>
      <c r="C1837" t="str">
        <f>A1837&amp;"|"&amp;B1837</f>
        <v>D06S43|COD</v>
      </c>
      <c r="D1837">
        <f>IF(COUNTIF($C$2:C1837,C1837)=1,1,0)</f>
        <v>0</v>
      </c>
    </row>
    <row r="1838" spans="1:4" x14ac:dyDescent="0.2">
      <c r="A1838" t="str">
        <f>Réponses_Indicateurs!D1838</f>
        <v>D06S42</v>
      </c>
      <c r="B1838" t="str">
        <f>Réponses_Indicateurs!B1838</f>
        <v>COD</v>
      </c>
      <c r="C1838" t="str">
        <f>A1838&amp;"|"&amp;B1838</f>
        <v>D06S42|COD</v>
      </c>
      <c r="D1838">
        <f>IF(COUNTIF($C$2:C1838,C1838)=1,1,0)</f>
        <v>1</v>
      </c>
    </row>
    <row r="1839" spans="1:4" x14ac:dyDescent="0.2">
      <c r="A1839" t="str">
        <f>Réponses_Indicateurs!D1839</f>
        <v>D09S61</v>
      </c>
      <c r="B1839" t="str">
        <f>Réponses_Indicateurs!B1839</f>
        <v>COD</v>
      </c>
      <c r="C1839" t="str">
        <f>A1839&amp;"|"&amp;B1839</f>
        <v>D09S61|COD</v>
      </c>
      <c r="D1839">
        <f>IF(COUNTIF($C$2:C1839,C1839)=1,1,0)</f>
        <v>0</v>
      </c>
    </row>
    <row r="1840" spans="1:4" x14ac:dyDescent="0.2">
      <c r="A1840" t="str">
        <f>Réponses_Indicateurs!D1840</f>
        <v>D07S54</v>
      </c>
      <c r="B1840" t="str">
        <f>Réponses_Indicateurs!B1840</f>
        <v>COD</v>
      </c>
      <c r="C1840" t="str">
        <f>A1840&amp;"|"&amp;B1840</f>
        <v>D07S54|COD</v>
      </c>
      <c r="D1840">
        <f>IF(COUNTIF($C$2:C1840,C1840)=1,1,0)</f>
        <v>0</v>
      </c>
    </row>
    <row r="1841" spans="1:4" x14ac:dyDescent="0.2">
      <c r="A1841" t="str">
        <f>Réponses_Indicateurs!D1841</f>
        <v>D07S50</v>
      </c>
      <c r="B1841" t="str">
        <f>Réponses_Indicateurs!B1841</f>
        <v>COD</v>
      </c>
      <c r="C1841" t="str">
        <f>A1841&amp;"|"&amp;B1841</f>
        <v>D07S50|COD</v>
      </c>
      <c r="D1841">
        <f>IF(COUNTIF($C$2:C1841,C1841)=1,1,0)</f>
        <v>0</v>
      </c>
    </row>
    <row r="1842" spans="1:4" x14ac:dyDescent="0.2">
      <c r="A1842" t="str">
        <f>Réponses_Indicateurs!D1842</f>
        <v>D10S68</v>
      </c>
      <c r="B1842" t="str">
        <f>Réponses_Indicateurs!B1842</f>
        <v>ZAF</v>
      </c>
      <c r="C1842" t="str">
        <f>A1842&amp;"|"&amp;B1842</f>
        <v>D10S68|ZAF</v>
      </c>
      <c r="D1842">
        <f>IF(COUNTIF($C$2:C1842,C1842)=1,1,0)</f>
        <v>0</v>
      </c>
    </row>
    <row r="1843" spans="1:4" x14ac:dyDescent="0.2">
      <c r="A1843" t="str">
        <f>Réponses_Indicateurs!D1843</f>
        <v>D07S54</v>
      </c>
      <c r="B1843" t="str">
        <f>Réponses_Indicateurs!B1843</f>
        <v>ZAF</v>
      </c>
      <c r="C1843" t="str">
        <f>A1843&amp;"|"&amp;B1843</f>
        <v>D07S54|ZAF</v>
      </c>
      <c r="D1843">
        <f>IF(COUNTIF($C$2:C1843,C1843)=1,1,0)</f>
        <v>1</v>
      </c>
    </row>
    <row r="1844" spans="1:4" x14ac:dyDescent="0.2">
      <c r="A1844" t="str">
        <f>Réponses_Indicateurs!D1844</f>
        <v>D07S52</v>
      </c>
      <c r="B1844" t="str">
        <f>Réponses_Indicateurs!B1844</f>
        <v>ZAF</v>
      </c>
      <c r="C1844" t="str">
        <f>A1844&amp;"|"&amp;B1844</f>
        <v>D07S52|ZAF</v>
      </c>
      <c r="D1844">
        <f>IF(COUNTIF($C$2:C1844,C1844)=1,1,0)</f>
        <v>0</v>
      </c>
    </row>
    <row r="1845" spans="1:4" x14ac:dyDescent="0.2">
      <c r="A1845" t="str">
        <f>Réponses_Indicateurs!D1845</f>
        <v>D08S59</v>
      </c>
      <c r="B1845" t="str">
        <f>Réponses_Indicateurs!B1845</f>
        <v>ZAF</v>
      </c>
      <c r="C1845" t="str">
        <f>A1845&amp;"|"&amp;B1845</f>
        <v>D08S59|ZAF</v>
      </c>
      <c r="D1845">
        <f>IF(COUNTIF($C$2:C1845,C1845)=1,1,0)</f>
        <v>0</v>
      </c>
    </row>
    <row r="1846" spans="1:4" x14ac:dyDescent="0.2">
      <c r="A1846" t="str">
        <f>Réponses_Indicateurs!D1846</f>
        <v>D12S77</v>
      </c>
      <c r="B1846" t="str">
        <f>Réponses_Indicateurs!B1846</f>
        <v>ZAF</v>
      </c>
      <c r="C1846" t="str">
        <f>A1846&amp;"|"&amp;B1846</f>
        <v>D12S77|ZAF</v>
      </c>
      <c r="D1846">
        <f>IF(COUNTIF($C$2:C1846,C1846)=1,1,0)</f>
        <v>0</v>
      </c>
    </row>
    <row r="1847" spans="1:4" x14ac:dyDescent="0.2">
      <c r="A1847" t="str">
        <f>Réponses_Indicateurs!D1847</f>
        <v>D12S78</v>
      </c>
      <c r="B1847" t="str">
        <f>Réponses_Indicateurs!B1847</f>
        <v>ZAF</v>
      </c>
      <c r="C1847" t="str">
        <f>A1847&amp;"|"&amp;B1847</f>
        <v>D12S78|ZAF</v>
      </c>
      <c r="D1847">
        <f>IF(COUNTIF($C$2:C1847,C1847)=1,1,0)</f>
        <v>1</v>
      </c>
    </row>
    <row r="1848" spans="1:4" x14ac:dyDescent="0.2">
      <c r="A1848" t="str">
        <f>Réponses_Indicateurs!D1848</f>
        <v>D12S79</v>
      </c>
      <c r="B1848" t="str">
        <f>Réponses_Indicateurs!B1848</f>
        <v>ZAF</v>
      </c>
      <c r="C1848" t="str">
        <f>A1848&amp;"|"&amp;B1848</f>
        <v>D12S79|ZAF</v>
      </c>
      <c r="D1848">
        <f>IF(COUNTIF($C$2:C1848,C1848)=1,1,0)</f>
        <v>0</v>
      </c>
    </row>
    <row r="1849" spans="1:4" x14ac:dyDescent="0.2">
      <c r="A1849" t="str">
        <f>Réponses_Indicateurs!D1849</f>
        <v>D05S38</v>
      </c>
      <c r="B1849" t="str">
        <f>Réponses_Indicateurs!B1849</f>
        <v>ZAF</v>
      </c>
      <c r="C1849" t="str">
        <f>A1849&amp;"|"&amp;B1849</f>
        <v>D05S38|ZAF</v>
      </c>
      <c r="D1849">
        <f>IF(COUNTIF($C$2:C1849,C1849)=1,1,0)</f>
        <v>1</v>
      </c>
    </row>
    <row r="1850" spans="1:4" x14ac:dyDescent="0.2">
      <c r="A1850" t="str">
        <f>Réponses_Indicateurs!D1850</f>
        <v>D05S37</v>
      </c>
      <c r="B1850" t="str">
        <f>Réponses_Indicateurs!B1850</f>
        <v>ZAF</v>
      </c>
      <c r="C1850" t="str">
        <f>A1850&amp;"|"&amp;B1850</f>
        <v>D05S37|ZAF</v>
      </c>
      <c r="D1850">
        <f>IF(COUNTIF($C$2:C1850,C1850)=1,1,0)</f>
        <v>0</v>
      </c>
    </row>
    <row r="1851" spans="1:4" x14ac:dyDescent="0.2">
      <c r="A1851" t="str">
        <f>Réponses_Indicateurs!D1851</f>
        <v>D05S36</v>
      </c>
      <c r="B1851" t="str">
        <f>Réponses_Indicateurs!B1851</f>
        <v>ZAF</v>
      </c>
      <c r="C1851" t="str">
        <f>A1851&amp;"|"&amp;B1851</f>
        <v>D05S36|ZAF</v>
      </c>
      <c r="D1851">
        <f>IF(COUNTIF($C$2:C1851,C1851)=1,1,0)</f>
        <v>1</v>
      </c>
    </row>
    <row r="1852" spans="1:4" x14ac:dyDescent="0.2">
      <c r="A1852" t="str">
        <f>Réponses_Indicateurs!D1852</f>
        <v>D07S54</v>
      </c>
      <c r="B1852" t="str">
        <f>Réponses_Indicateurs!B1852</f>
        <v>BEN</v>
      </c>
      <c r="C1852" t="str">
        <f>A1852&amp;"|"&amp;B1852</f>
        <v>D07S54|BEN</v>
      </c>
      <c r="D1852">
        <f>IF(COUNTIF($C$2:C1852,C1852)=1,1,0)</f>
        <v>0</v>
      </c>
    </row>
    <row r="1853" spans="1:4" x14ac:dyDescent="0.2">
      <c r="A1853" t="str">
        <f>Réponses_Indicateurs!D1853</f>
        <v>D06S42</v>
      </c>
      <c r="B1853" t="str">
        <f>Réponses_Indicateurs!B1853</f>
        <v>BEN</v>
      </c>
      <c r="C1853" t="str">
        <f>A1853&amp;"|"&amp;B1853</f>
        <v>D06S42|BEN</v>
      </c>
      <c r="D1853">
        <f>IF(COUNTIF($C$2:C1853,C1853)=1,1,0)</f>
        <v>1</v>
      </c>
    </row>
    <row r="1854" spans="1:4" x14ac:dyDescent="0.2">
      <c r="A1854" t="str">
        <f>Réponses_Indicateurs!D1854</f>
        <v>D06S44</v>
      </c>
      <c r="B1854" t="str">
        <f>Réponses_Indicateurs!B1854</f>
        <v>BEN</v>
      </c>
      <c r="C1854" t="str">
        <f>A1854&amp;"|"&amp;B1854</f>
        <v>D06S44|BEN</v>
      </c>
      <c r="D1854">
        <f>IF(COUNTIF($C$2:C1854,C1854)=1,1,0)</f>
        <v>1</v>
      </c>
    </row>
    <row r="1855" spans="1:4" x14ac:dyDescent="0.2">
      <c r="A1855" t="str">
        <f>Réponses_Indicateurs!D1855</f>
        <v>D10S70</v>
      </c>
      <c r="B1855" t="str">
        <f>Réponses_Indicateurs!B1855</f>
        <v>BEN</v>
      </c>
      <c r="C1855" t="str">
        <f>A1855&amp;"|"&amp;B1855</f>
        <v>D10S70|BEN</v>
      </c>
      <c r="D1855">
        <f>IF(COUNTIF($C$2:C1855,C1855)=1,1,0)</f>
        <v>0</v>
      </c>
    </row>
    <row r="1856" spans="1:4" x14ac:dyDescent="0.2">
      <c r="A1856" t="str">
        <f>Réponses_Indicateurs!D1856</f>
        <v>D12S76</v>
      </c>
      <c r="B1856" t="str">
        <f>Réponses_Indicateurs!B1856</f>
        <v>BEN</v>
      </c>
      <c r="C1856" t="str">
        <f>A1856&amp;"|"&amp;B1856</f>
        <v>D12S76|BEN</v>
      </c>
      <c r="D1856">
        <f>IF(COUNTIF($C$2:C1856,C1856)=1,1,0)</f>
        <v>0</v>
      </c>
    </row>
    <row r="1857" spans="1:4" x14ac:dyDescent="0.2">
      <c r="A1857" t="str">
        <f>Réponses_Indicateurs!D1857</f>
        <v>D12S77</v>
      </c>
      <c r="B1857" t="str">
        <f>Réponses_Indicateurs!B1857</f>
        <v>BEN</v>
      </c>
      <c r="C1857" t="str">
        <f>A1857&amp;"|"&amp;B1857</f>
        <v>D12S77|BEN</v>
      </c>
      <c r="D1857">
        <f>IF(COUNTIF($C$2:C1857,C1857)=1,1,0)</f>
        <v>0</v>
      </c>
    </row>
    <row r="1858" spans="1:4" x14ac:dyDescent="0.2">
      <c r="A1858" t="str">
        <f>Réponses_Indicateurs!D1858</f>
        <v>D05S41</v>
      </c>
      <c r="B1858" t="str">
        <f>Réponses_Indicateurs!B1858</f>
        <v>BEN</v>
      </c>
      <c r="C1858" t="str">
        <f>A1858&amp;"|"&amp;B1858</f>
        <v>D05S41|BEN</v>
      </c>
      <c r="D1858">
        <f>IF(COUNTIF($C$2:C1858,C1858)=1,1,0)</f>
        <v>0</v>
      </c>
    </row>
    <row r="1859" spans="1:4" x14ac:dyDescent="0.2">
      <c r="A1859" t="str">
        <f>Réponses_Indicateurs!D1859</f>
        <v>D05S36</v>
      </c>
      <c r="B1859" t="str">
        <f>Réponses_Indicateurs!B1859</f>
        <v>BEN</v>
      </c>
      <c r="C1859" t="str">
        <f>A1859&amp;"|"&amp;B1859</f>
        <v>D05S36|BEN</v>
      </c>
      <c r="D1859">
        <f>IF(COUNTIF($C$2:C1859,C1859)=1,1,0)</f>
        <v>1</v>
      </c>
    </row>
    <row r="1860" spans="1:4" x14ac:dyDescent="0.2">
      <c r="A1860" t="str">
        <f>Réponses_Indicateurs!D1860</f>
        <v>D05S39</v>
      </c>
      <c r="B1860" t="str">
        <f>Réponses_Indicateurs!B1860</f>
        <v>BEN</v>
      </c>
      <c r="C1860" t="str">
        <f>A1860&amp;"|"&amp;B1860</f>
        <v>D05S39|BEN</v>
      </c>
      <c r="D1860">
        <f>IF(COUNTIF($C$2:C1860,C1860)=1,1,0)</f>
        <v>1</v>
      </c>
    </row>
    <row r="1861" spans="1:4" x14ac:dyDescent="0.2">
      <c r="A1861" t="str">
        <f>Réponses_Indicateurs!D1861</f>
        <v>D01S09</v>
      </c>
      <c r="B1861" t="str">
        <f>Réponses_Indicateurs!B1861</f>
        <v>TCD</v>
      </c>
      <c r="C1861" t="str">
        <f>A1861&amp;"|"&amp;B1861</f>
        <v>D01S09|TCD</v>
      </c>
      <c r="D1861">
        <f>IF(COUNTIF($C$2:C1861,C1861)=1,1,0)</f>
        <v>1</v>
      </c>
    </row>
    <row r="1862" spans="1:4" x14ac:dyDescent="0.2">
      <c r="A1862" t="str">
        <f>Réponses_Indicateurs!D1862</f>
        <v>D06S42</v>
      </c>
      <c r="B1862" t="str">
        <f>Réponses_Indicateurs!B1862</f>
        <v>TCD</v>
      </c>
      <c r="C1862" t="str">
        <f>A1862&amp;"|"&amp;B1862</f>
        <v>D06S42|TCD</v>
      </c>
      <c r="D1862">
        <f>IF(COUNTIF($C$2:C1862,C1862)=1,1,0)</f>
        <v>0</v>
      </c>
    </row>
    <row r="1863" spans="1:4" x14ac:dyDescent="0.2">
      <c r="A1863" t="str">
        <f>Réponses_Indicateurs!D1863</f>
        <v>D03S26</v>
      </c>
      <c r="B1863" t="str">
        <f>Réponses_Indicateurs!B1863</f>
        <v>TCD</v>
      </c>
      <c r="C1863" t="str">
        <f>A1863&amp;"|"&amp;B1863</f>
        <v>D03S26|TCD</v>
      </c>
      <c r="D1863">
        <f>IF(COUNTIF($C$2:C1863,C1863)=1,1,0)</f>
        <v>0</v>
      </c>
    </row>
    <row r="1864" spans="1:4" x14ac:dyDescent="0.2">
      <c r="A1864" t="str">
        <f>Réponses_Indicateurs!D1864</f>
        <v>D03S19</v>
      </c>
      <c r="B1864" t="str">
        <f>Réponses_Indicateurs!B1864</f>
        <v>TCD</v>
      </c>
      <c r="C1864" t="str">
        <f>A1864&amp;"|"&amp;B1864</f>
        <v>D03S19|TCD</v>
      </c>
      <c r="D1864">
        <f>IF(COUNTIF($C$2:C1864,C1864)=1,1,0)</f>
        <v>0</v>
      </c>
    </row>
    <row r="1865" spans="1:4" x14ac:dyDescent="0.2">
      <c r="A1865" t="str">
        <f>Réponses_Indicateurs!D1865</f>
        <v>D09S61</v>
      </c>
      <c r="B1865" t="str">
        <f>Réponses_Indicateurs!B1865</f>
        <v>TCD</v>
      </c>
      <c r="C1865" t="str">
        <f>A1865&amp;"|"&amp;B1865</f>
        <v>D09S61|TCD</v>
      </c>
      <c r="D1865">
        <f>IF(COUNTIF($C$2:C1865,C1865)=1,1,0)</f>
        <v>0</v>
      </c>
    </row>
    <row r="1866" spans="1:4" x14ac:dyDescent="0.2">
      <c r="A1866" t="str">
        <f>Réponses_Indicateurs!D1866</f>
        <v>D11S75</v>
      </c>
      <c r="B1866" t="str">
        <f>Réponses_Indicateurs!B1866</f>
        <v>TCD</v>
      </c>
      <c r="C1866" t="str">
        <f>A1866&amp;"|"&amp;B1866</f>
        <v>D11S75|TCD</v>
      </c>
      <c r="D1866">
        <f>IF(COUNTIF($C$2:C1866,C1866)=1,1,0)</f>
        <v>0</v>
      </c>
    </row>
    <row r="1867" spans="1:4" x14ac:dyDescent="0.2">
      <c r="A1867" t="str">
        <f>Réponses_Indicateurs!D1867</f>
        <v>D11S73</v>
      </c>
      <c r="B1867" t="str">
        <f>Réponses_Indicateurs!B1867</f>
        <v>TCD</v>
      </c>
      <c r="C1867" t="str">
        <f>A1867&amp;"|"&amp;B1867</f>
        <v>D11S73|TCD</v>
      </c>
      <c r="D1867">
        <f>IF(COUNTIF($C$2:C1867,C1867)=1,1,0)</f>
        <v>0</v>
      </c>
    </row>
    <row r="1868" spans="1:4" x14ac:dyDescent="0.2">
      <c r="A1868" t="str">
        <f>Réponses_Indicateurs!D1868</f>
        <v>D10S68</v>
      </c>
      <c r="B1868" t="str">
        <f>Réponses_Indicateurs!B1868</f>
        <v>CIV</v>
      </c>
      <c r="C1868" t="str">
        <f>A1868&amp;"|"&amp;B1868</f>
        <v>D10S68|CIV</v>
      </c>
      <c r="D1868">
        <f>IF(COUNTIF($C$2:C1868,C1868)=1,1,0)</f>
        <v>0</v>
      </c>
    </row>
    <row r="1869" spans="1:4" x14ac:dyDescent="0.2">
      <c r="A1869" t="str">
        <f>Réponses_Indicateurs!D1869</f>
        <v>D10S69</v>
      </c>
      <c r="B1869" t="str">
        <f>Réponses_Indicateurs!B1869</f>
        <v>CIV</v>
      </c>
      <c r="C1869" t="str">
        <f>A1869&amp;"|"&amp;B1869</f>
        <v>D10S69|CIV</v>
      </c>
      <c r="D1869">
        <f>IF(COUNTIF($C$2:C1869,C1869)=1,1,0)</f>
        <v>0</v>
      </c>
    </row>
    <row r="1870" spans="1:4" x14ac:dyDescent="0.2">
      <c r="A1870" t="str">
        <f>Réponses_Indicateurs!D1870</f>
        <v>D05S36</v>
      </c>
      <c r="B1870" t="str">
        <f>Réponses_Indicateurs!B1870</f>
        <v>CIV</v>
      </c>
      <c r="C1870" t="str">
        <f>A1870&amp;"|"&amp;B1870</f>
        <v>D05S36|CIV</v>
      </c>
      <c r="D1870">
        <f>IF(COUNTIF($C$2:C1870,C1870)=1,1,0)</f>
        <v>0</v>
      </c>
    </row>
    <row r="1871" spans="1:4" x14ac:dyDescent="0.2">
      <c r="A1871" t="str">
        <f>Réponses_Indicateurs!D1871</f>
        <v>D05S39</v>
      </c>
      <c r="B1871" t="str">
        <f>Réponses_Indicateurs!B1871</f>
        <v>CIV</v>
      </c>
      <c r="C1871" t="str">
        <f>A1871&amp;"|"&amp;B1871</f>
        <v>D05S39|CIV</v>
      </c>
      <c r="D1871">
        <f>IF(COUNTIF($C$2:C1871,C1871)=1,1,0)</f>
        <v>1</v>
      </c>
    </row>
    <row r="1872" spans="1:4" x14ac:dyDescent="0.2">
      <c r="A1872" t="str">
        <f>Réponses_Indicateurs!D1872</f>
        <v>D03S19</v>
      </c>
      <c r="B1872" t="str">
        <f>Réponses_Indicateurs!B1872</f>
        <v>CIV</v>
      </c>
      <c r="C1872" t="str">
        <f>A1872&amp;"|"&amp;B1872</f>
        <v>D03S19|CIV</v>
      </c>
      <c r="D1872">
        <f>IF(COUNTIF($C$2:C1872,C1872)=1,1,0)</f>
        <v>1</v>
      </c>
    </row>
    <row r="1873" spans="1:4" x14ac:dyDescent="0.2">
      <c r="A1873" t="str">
        <f>Réponses_Indicateurs!D1873</f>
        <v>D04S32</v>
      </c>
      <c r="B1873" t="str">
        <f>Réponses_Indicateurs!B1873</f>
        <v>CIV</v>
      </c>
      <c r="C1873" t="str">
        <f>A1873&amp;"|"&amp;B1873</f>
        <v>D04S32|CIV</v>
      </c>
      <c r="D1873">
        <f>IF(COUNTIF($C$2:C1873,C1873)=1,1,0)</f>
        <v>1</v>
      </c>
    </row>
    <row r="1874" spans="1:4" x14ac:dyDescent="0.2">
      <c r="A1874" t="str">
        <f>Réponses_Indicateurs!D1874</f>
        <v>D04S28</v>
      </c>
      <c r="B1874" t="str">
        <f>Réponses_Indicateurs!B1874</f>
        <v>CIV</v>
      </c>
      <c r="C1874" t="str">
        <f>A1874&amp;"|"&amp;B1874</f>
        <v>D04S28|CIV</v>
      </c>
      <c r="D1874">
        <f>IF(COUNTIF($C$2:C1874,C1874)=1,1,0)</f>
        <v>0</v>
      </c>
    </row>
    <row r="1875" spans="1:4" x14ac:dyDescent="0.2">
      <c r="A1875" t="str">
        <f>Réponses_Indicateurs!D1875</f>
        <v>D02S15</v>
      </c>
      <c r="B1875" t="str">
        <f>Réponses_Indicateurs!B1875</f>
        <v>CIV</v>
      </c>
      <c r="C1875" t="str">
        <f>A1875&amp;"|"&amp;B1875</f>
        <v>D02S15|CIV</v>
      </c>
      <c r="D1875">
        <f>IF(COUNTIF($C$2:C1875,C1875)=1,1,0)</f>
        <v>1</v>
      </c>
    </row>
    <row r="1876" spans="1:4" x14ac:dyDescent="0.2">
      <c r="A1876" t="str">
        <f>Réponses_Indicateurs!D1876</f>
        <v>D02S13</v>
      </c>
      <c r="B1876" t="str">
        <f>Réponses_Indicateurs!B1876</f>
        <v>CIV</v>
      </c>
      <c r="C1876" t="str">
        <f>A1876&amp;"|"&amp;B1876</f>
        <v>D02S13|CIV</v>
      </c>
      <c r="D1876">
        <f>IF(COUNTIF($C$2:C1876,C1876)=1,1,0)</f>
        <v>1</v>
      </c>
    </row>
    <row r="1877" spans="1:4" x14ac:dyDescent="0.2">
      <c r="A1877" t="str">
        <f>Réponses_Indicateurs!D1877</f>
        <v>D08S56</v>
      </c>
      <c r="B1877" t="str">
        <f>Réponses_Indicateurs!B1877</f>
        <v>GIN</v>
      </c>
      <c r="C1877" t="str">
        <f>A1877&amp;"|"&amp;B1877</f>
        <v>D08S56|GIN</v>
      </c>
      <c r="D1877">
        <f>IF(COUNTIF($C$2:C1877,C1877)=1,1,0)</f>
        <v>0</v>
      </c>
    </row>
    <row r="1878" spans="1:4" x14ac:dyDescent="0.2">
      <c r="A1878" t="str">
        <f>Réponses_Indicateurs!D1878</f>
        <v>D08S55</v>
      </c>
      <c r="B1878" t="str">
        <f>Réponses_Indicateurs!B1878</f>
        <v>GIN</v>
      </c>
      <c r="C1878" t="str">
        <f>A1878&amp;"|"&amp;B1878</f>
        <v>D08S55|GIN</v>
      </c>
      <c r="D1878">
        <f>IF(COUNTIF($C$2:C1878,C1878)=1,1,0)</f>
        <v>0</v>
      </c>
    </row>
    <row r="1879" spans="1:4" x14ac:dyDescent="0.2">
      <c r="A1879" t="str">
        <f>Réponses_Indicateurs!D1879</f>
        <v>D08S58</v>
      </c>
      <c r="B1879" t="str">
        <f>Réponses_Indicateurs!B1879</f>
        <v>GIN</v>
      </c>
      <c r="C1879" t="str">
        <f>A1879&amp;"|"&amp;B1879</f>
        <v>D08S58|GIN</v>
      </c>
      <c r="D1879">
        <f>IF(COUNTIF($C$2:C1879,C1879)=1,1,0)</f>
        <v>1</v>
      </c>
    </row>
    <row r="1880" spans="1:4" x14ac:dyDescent="0.2">
      <c r="A1880" t="str">
        <f>Réponses_Indicateurs!D1880</f>
        <v>D11S71</v>
      </c>
      <c r="B1880" t="str">
        <f>Réponses_Indicateurs!B1880</f>
        <v>GIN</v>
      </c>
      <c r="C1880" t="str">
        <f>A1880&amp;"|"&amp;B1880</f>
        <v>D11S71|GIN</v>
      </c>
      <c r="D1880">
        <f>IF(COUNTIF($C$2:C1880,C1880)=1,1,0)</f>
        <v>1</v>
      </c>
    </row>
    <row r="1881" spans="1:4" x14ac:dyDescent="0.2">
      <c r="A1881" t="str">
        <f>Réponses_Indicateurs!D1881</f>
        <v>D11S75</v>
      </c>
      <c r="B1881" t="str">
        <f>Réponses_Indicateurs!B1881</f>
        <v>GIN</v>
      </c>
      <c r="C1881" t="str">
        <f>A1881&amp;"|"&amp;B1881</f>
        <v>D11S75|GIN</v>
      </c>
      <c r="D1881">
        <f>IF(COUNTIF($C$2:C1881,C1881)=1,1,0)</f>
        <v>1</v>
      </c>
    </row>
    <row r="1882" spans="1:4" x14ac:dyDescent="0.2">
      <c r="A1882" t="str">
        <f>Réponses_Indicateurs!D1882</f>
        <v>D09S65</v>
      </c>
      <c r="B1882" t="str">
        <f>Réponses_Indicateurs!B1882</f>
        <v>GIN</v>
      </c>
      <c r="C1882" t="str">
        <f>A1882&amp;"|"&amp;B1882</f>
        <v>D09S65|GIN</v>
      </c>
      <c r="D1882">
        <f>IF(COUNTIF($C$2:C1882,C1882)=1,1,0)</f>
        <v>1</v>
      </c>
    </row>
    <row r="1883" spans="1:4" x14ac:dyDescent="0.2">
      <c r="A1883" t="str">
        <f>Réponses_Indicateurs!D1883</f>
        <v>D03S23</v>
      </c>
      <c r="B1883" t="str">
        <f>Réponses_Indicateurs!B1883</f>
        <v>GIN</v>
      </c>
      <c r="C1883" t="str">
        <f>A1883&amp;"|"&amp;B1883</f>
        <v>D03S23|GIN</v>
      </c>
      <c r="D1883">
        <f>IF(COUNTIF($C$2:C1883,C1883)=1,1,0)</f>
        <v>1</v>
      </c>
    </row>
    <row r="1884" spans="1:4" x14ac:dyDescent="0.2">
      <c r="A1884" t="str">
        <f>Réponses_Indicateurs!D1884</f>
        <v>D10S68</v>
      </c>
      <c r="B1884" t="str">
        <f>Réponses_Indicateurs!B1884</f>
        <v>GIN</v>
      </c>
      <c r="C1884" t="str">
        <f>A1884&amp;"|"&amp;B1884</f>
        <v>D10S68|GIN</v>
      </c>
      <c r="D1884">
        <f>IF(COUNTIF($C$2:C1884,C1884)=1,1,0)</f>
        <v>0</v>
      </c>
    </row>
    <row r="1885" spans="1:4" x14ac:dyDescent="0.2">
      <c r="A1885" t="str">
        <f>Réponses_Indicateurs!D1885</f>
        <v>D10S69</v>
      </c>
      <c r="B1885" t="str">
        <f>Réponses_Indicateurs!B1885</f>
        <v>GIN</v>
      </c>
      <c r="C1885" t="str">
        <f>A1885&amp;"|"&amp;B1885</f>
        <v>D10S69|GIN</v>
      </c>
      <c r="D1885">
        <f>IF(COUNTIF($C$2:C1885,C1885)=1,1,0)</f>
        <v>1</v>
      </c>
    </row>
    <row r="1886" spans="1:4" x14ac:dyDescent="0.2">
      <c r="A1886" t="str">
        <f>Réponses_Indicateurs!D1886</f>
        <v>D01S10</v>
      </c>
      <c r="B1886" t="str">
        <f>Réponses_Indicateurs!B1886</f>
        <v>KEN</v>
      </c>
      <c r="C1886" t="str">
        <f>A1886&amp;"|"&amp;B1886</f>
        <v>D01S10|KEN</v>
      </c>
      <c r="D1886">
        <f>IF(COUNTIF($C$2:C1886,C1886)=1,1,0)</f>
        <v>1</v>
      </c>
    </row>
    <row r="1887" spans="1:4" x14ac:dyDescent="0.2">
      <c r="A1887" t="str">
        <f>Réponses_Indicateurs!D1887</f>
        <v>D01S03</v>
      </c>
      <c r="B1887" t="str">
        <f>Réponses_Indicateurs!B1887</f>
        <v>KEN</v>
      </c>
      <c r="C1887" t="str">
        <f>A1887&amp;"|"&amp;B1887</f>
        <v>D01S03|KEN</v>
      </c>
      <c r="D1887">
        <f>IF(COUNTIF($C$2:C1887,C1887)=1,1,0)</f>
        <v>1</v>
      </c>
    </row>
    <row r="1888" spans="1:4" x14ac:dyDescent="0.2">
      <c r="A1888" t="str">
        <f>Réponses_Indicateurs!D1888</f>
        <v>D07S53</v>
      </c>
      <c r="B1888" t="str">
        <f>Réponses_Indicateurs!B1888</f>
        <v>KEN</v>
      </c>
      <c r="C1888" t="str">
        <f>A1888&amp;"|"&amp;B1888</f>
        <v>D07S53|KEN</v>
      </c>
      <c r="D1888">
        <f>IF(COUNTIF($C$2:C1888,C1888)=1,1,0)</f>
        <v>1</v>
      </c>
    </row>
    <row r="1889" spans="1:4" x14ac:dyDescent="0.2">
      <c r="A1889" t="str">
        <f>Réponses_Indicateurs!D1889</f>
        <v>D07S54</v>
      </c>
      <c r="B1889" t="str">
        <f>Réponses_Indicateurs!B1889</f>
        <v>KEN</v>
      </c>
      <c r="C1889" t="str">
        <f>A1889&amp;"|"&amp;B1889</f>
        <v>D07S54|KEN</v>
      </c>
      <c r="D1889">
        <f>IF(COUNTIF($C$2:C1889,C1889)=1,1,0)</f>
        <v>1</v>
      </c>
    </row>
    <row r="1890" spans="1:4" x14ac:dyDescent="0.2">
      <c r="A1890" t="str">
        <f>Réponses_Indicateurs!D1890</f>
        <v>D11S74</v>
      </c>
      <c r="B1890" t="str">
        <f>Réponses_Indicateurs!B1890</f>
        <v>KEN</v>
      </c>
      <c r="C1890" t="str">
        <f>A1890&amp;"|"&amp;B1890</f>
        <v>D11S74|KEN</v>
      </c>
      <c r="D1890">
        <f>IF(COUNTIF($C$2:C1890,C1890)=1,1,0)</f>
        <v>1</v>
      </c>
    </row>
    <row r="1891" spans="1:4" x14ac:dyDescent="0.2">
      <c r="A1891" t="str">
        <f>Réponses_Indicateurs!D1891</f>
        <v>D06S48</v>
      </c>
      <c r="B1891" t="str">
        <f>Réponses_Indicateurs!B1891</f>
        <v>KEN</v>
      </c>
      <c r="C1891" t="str">
        <f>A1891&amp;"|"&amp;B1891</f>
        <v>D06S48|KEN</v>
      </c>
      <c r="D1891">
        <f>IF(COUNTIF($C$2:C1891,C1891)=1,1,0)</f>
        <v>0</v>
      </c>
    </row>
    <row r="1892" spans="1:4" x14ac:dyDescent="0.2">
      <c r="A1892" t="str">
        <f>Réponses_Indicateurs!D1892</f>
        <v>D02S12</v>
      </c>
      <c r="B1892" t="str">
        <f>Réponses_Indicateurs!B1892</f>
        <v>KEN</v>
      </c>
      <c r="C1892" t="str">
        <f>A1892&amp;"|"&amp;B1892</f>
        <v>D02S12|KEN</v>
      </c>
      <c r="D1892">
        <f>IF(COUNTIF($C$2:C1892,C1892)=1,1,0)</f>
        <v>1</v>
      </c>
    </row>
    <row r="1893" spans="1:4" x14ac:dyDescent="0.2">
      <c r="A1893" t="str">
        <f>Réponses_Indicateurs!D1893</f>
        <v>D02S17</v>
      </c>
      <c r="B1893" t="str">
        <f>Réponses_Indicateurs!B1893</f>
        <v>KEN</v>
      </c>
      <c r="C1893" t="str">
        <f>A1893&amp;"|"&amp;B1893</f>
        <v>D02S17|KEN</v>
      </c>
      <c r="D1893">
        <f>IF(COUNTIF($C$2:C1893,C1893)=1,1,0)</f>
        <v>1</v>
      </c>
    </row>
    <row r="1894" spans="1:4" x14ac:dyDescent="0.2">
      <c r="A1894" t="str">
        <f>Réponses_Indicateurs!D1894</f>
        <v>D04S33</v>
      </c>
      <c r="B1894" t="str">
        <f>Réponses_Indicateurs!B1894</f>
        <v>TCD</v>
      </c>
      <c r="C1894" t="str">
        <f>A1894&amp;"|"&amp;B1894</f>
        <v>D04S33|TCD</v>
      </c>
      <c r="D1894">
        <f>IF(COUNTIF($C$2:C1894,C1894)=1,1,0)</f>
        <v>0</v>
      </c>
    </row>
    <row r="1895" spans="1:4" x14ac:dyDescent="0.2">
      <c r="A1895" t="str">
        <f>Réponses_Indicateurs!D1895</f>
        <v>D04S28</v>
      </c>
      <c r="B1895" t="str">
        <f>Réponses_Indicateurs!B1895</f>
        <v>TCD</v>
      </c>
      <c r="C1895" t="str">
        <f>A1895&amp;"|"&amp;B1895</f>
        <v>D04S28|TCD</v>
      </c>
      <c r="D1895">
        <f>IF(COUNTIF($C$2:C1895,C1895)=1,1,0)</f>
        <v>1</v>
      </c>
    </row>
    <row r="1896" spans="1:4" x14ac:dyDescent="0.2">
      <c r="A1896" t="str">
        <f>Réponses_Indicateurs!D1896</f>
        <v>D08S55</v>
      </c>
      <c r="B1896" t="str">
        <f>Réponses_Indicateurs!B1896</f>
        <v>TCD</v>
      </c>
      <c r="C1896" t="str">
        <f>A1896&amp;"|"&amp;B1896</f>
        <v>D08S55|TCD</v>
      </c>
      <c r="D1896">
        <f>IF(COUNTIF($C$2:C1896,C1896)=1,1,0)</f>
        <v>1</v>
      </c>
    </row>
    <row r="1897" spans="1:4" x14ac:dyDescent="0.2">
      <c r="A1897" t="str">
        <f>Réponses_Indicateurs!D1897</f>
        <v>D08S59</v>
      </c>
      <c r="B1897" t="str">
        <f>Réponses_Indicateurs!B1897</f>
        <v>TCD</v>
      </c>
      <c r="C1897" t="str">
        <f>A1897&amp;"|"&amp;B1897</f>
        <v>D08S59|TCD</v>
      </c>
      <c r="D1897">
        <f>IF(COUNTIF($C$2:C1897,C1897)=1,1,0)</f>
        <v>1</v>
      </c>
    </row>
    <row r="1898" spans="1:4" x14ac:dyDescent="0.2">
      <c r="A1898" t="str">
        <f>Réponses_Indicateurs!D1898</f>
        <v>D08S60</v>
      </c>
      <c r="B1898" t="str">
        <f>Réponses_Indicateurs!B1898</f>
        <v>TCD</v>
      </c>
      <c r="C1898" t="str">
        <f>A1898&amp;"|"&amp;B1898</f>
        <v>D08S60|TCD</v>
      </c>
      <c r="D1898">
        <f>IF(COUNTIF($C$2:C1898,C1898)=1,1,0)</f>
        <v>1</v>
      </c>
    </row>
    <row r="1899" spans="1:4" x14ac:dyDescent="0.2">
      <c r="A1899" t="str">
        <f>Réponses_Indicateurs!D1899</f>
        <v>D01S06</v>
      </c>
      <c r="B1899" t="str">
        <f>Réponses_Indicateurs!B1899</f>
        <v>TCD</v>
      </c>
      <c r="C1899" t="str">
        <f>A1899&amp;"|"&amp;B1899</f>
        <v>D01S06|TCD</v>
      </c>
      <c r="D1899">
        <f>IF(COUNTIF($C$2:C1899,C1899)=1,1,0)</f>
        <v>1</v>
      </c>
    </row>
    <row r="1900" spans="1:4" x14ac:dyDescent="0.2">
      <c r="A1900" t="str">
        <f>Réponses_Indicateurs!D1900</f>
        <v>D12S80</v>
      </c>
      <c r="B1900" t="str">
        <f>Réponses_Indicateurs!B1900</f>
        <v>TCD</v>
      </c>
      <c r="C1900" t="str">
        <f>A1900&amp;"|"&amp;B1900</f>
        <v>D12S80|TCD</v>
      </c>
      <c r="D1900">
        <f>IF(COUNTIF($C$2:C1900,C1900)=1,1,0)</f>
        <v>1</v>
      </c>
    </row>
    <row r="1901" spans="1:4" x14ac:dyDescent="0.2">
      <c r="A1901" t="str">
        <f>Réponses_Indicateurs!D1901</f>
        <v>D12S77</v>
      </c>
      <c r="B1901" t="str">
        <f>Réponses_Indicateurs!B1901</f>
        <v>TCD</v>
      </c>
      <c r="C1901" t="str">
        <f>A1901&amp;"|"&amp;B1901</f>
        <v>D12S77|TCD</v>
      </c>
      <c r="D1901">
        <f>IF(COUNTIF($C$2:C1901,C1901)=1,1,0)</f>
        <v>1</v>
      </c>
    </row>
    <row r="1902" spans="1:4" x14ac:dyDescent="0.2">
      <c r="A1902" t="str">
        <f>Réponses_Indicateurs!D1902</f>
        <v>D11S74</v>
      </c>
      <c r="B1902" t="str">
        <f>Réponses_Indicateurs!B1902</f>
        <v>TCD</v>
      </c>
      <c r="C1902" t="str">
        <f>A1902&amp;"|"&amp;B1902</f>
        <v>D11S74|TCD</v>
      </c>
      <c r="D1902">
        <f>IF(COUNTIF($C$2:C1902,C1902)=1,1,0)</f>
        <v>1</v>
      </c>
    </row>
    <row r="1903" spans="1:4" x14ac:dyDescent="0.2">
      <c r="A1903" t="str">
        <f>Réponses_Indicateurs!D1903</f>
        <v>D10S66</v>
      </c>
      <c r="B1903" t="str">
        <f>Réponses_Indicateurs!B1903</f>
        <v>SEN</v>
      </c>
      <c r="C1903" t="str">
        <f>A1903&amp;"|"&amp;B1903</f>
        <v>D10S66|SEN</v>
      </c>
      <c r="D1903">
        <f>IF(COUNTIF($C$2:C1903,C1903)=1,1,0)</f>
        <v>1</v>
      </c>
    </row>
    <row r="1904" spans="1:4" x14ac:dyDescent="0.2">
      <c r="A1904" t="str">
        <f>Réponses_Indicateurs!D1904</f>
        <v>D10S68</v>
      </c>
      <c r="B1904" t="str">
        <f>Réponses_Indicateurs!B1904</f>
        <v>SEN</v>
      </c>
      <c r="C1904" t="str">
        <f>A1904&amp;"|"&amp;B1904</f>
        <v>D10S68|SEN</v>
      </c>
      <c r="D1904">
        <f>IF(COUNTIF($C$2:C1904,C1904)=1,1,0)</f>
        <v>1</v>
      </c>
    </row>
    <row r="1905" spans="1:4" x14ac:dyDescent="0.2">
      <c r="A1905" t="str">
        <f>Réponses_Indicateurs!D1905</f>
        <v>D03S22</v>
      </c>
      <c r="B1905" t="str">
        <f>Réponses_Indicateurs!B1905</f>
        <v>SEN</v>
      </c>
      <c r="C1905" t="str">
        <f>A1905&amp;"|"&amp;B1905</f>
        <v>D03S22|SEN</v>
      </c>
      <c r="D1905">
        <f>IF(COUNTIF($C$2:C1905,C1905)=1,1,0)</f>
        <v>1</v>
      </c>
    </row>
    <row r="1906" spans="1:4" x14ac:dyDescent="0.2">
      <c r="A1906" t="str">
        <f>Réponses_Indicateurs!D1906</f>
        <v>D03S21</v>
      </c>
      <c r="B1906" t="str">
        <f>Réponses_Indicateurs!B1906</f>
        <v>SEN</v>
      </c>
      <c r="C1906" t="str">
        <f>A1906&amp;"|"&amp;B1906</f>
        <v>D03S21|SEN</v>
      </c>
      <c r="D1906">
        <f>IF(COUNTIF($C$2:C1906,C1906)=1,1,0)</f>
        <v>1</v>
      </c>
    </row>
    <row r="1907" spans="1:4" x14ac:dyDescent="0.2">
      <c r="A1907" t="str">
        <f>Réponses_Indicateurs!D1907</f>
        <v>D03S23</v>
      </c>
      <c r="B1907" t="str">
        <f>Réponses_Indicateurs!B1907</f>
        <v>SEN</v>
      </c>
      <c r="C1907" t="str">
        <f>A1907&amp;"|"&amp;B1907</f>
        <v>D03S23|SEN</v>
      </c>
      <c r="D1907">
        <f>IF(COUNTIF($C$2:C1907,C1907)=1,1,0)</f>
        <v>0</v>
      </c>
    </row>
    <row r="1908" spans="1:4" x14ac:dyDescent="0.2">
      <c r="A1908" t="str">
        <f>Réponses_Indicateurs!D1908</f>
        <v>D05S35</v>
      </c>
      <c r="B1908" t="str">
        <f>Réponses_Indicateurs!B1908</f>
        <v>SEN</v>
      </c>
      <c r="C1908" t="str">
        <f>A1908&amp;"|"&amp;B1908</f>
        <v>D05S35|SEN</v>
      </c>
      <c r="D1908">
        <f>IF(COUNTIF($C$2:C1908,C1908)=1,1,0)</f>
        <v>1</v>
      </c>
    </row>
    <row r="1909" spans="1:4" x14ac:dyDescent="0.2">
      <c r="A1909" t="str">
        <f>Réponses_Indicateurs!D1909</f>
        <v>D05S38</v>
      </c>
      <c r="B1909" t="str">
        <f>Réponses_Indicateurs!B1909</f>
        <v>SEN</v>
      </c>
      <c r="C1909" t="str">
        <f>A1909&amp;"|"&amp;B1909</f>
        <v>D05S38|SEN</v>
      </c>
      <c r="D1909">
        <f>IF(COUNTIF($C$2:C1909,C1909)=1,1,0)</f>
        <v>0</v>
      </c>
    </row>
    <row r="1910" spans="1:4" x14ac:dyDescent="0.2">
      <c r="A1910" t="str">
        <f>Réponses_Indicateurs!D1910</f>
        <v>D05S40</v>
      </c>
      <c r="B1910" t="str">
        <f>Réponses_Indicateurs!B1910</f>
        <v>SEN</v>
      </c>
      <c r="C1910" t="str">
        <f>A1910&amp;"|"&amp;B1910</f>
        <v>D05S40|SEN</v>
      </c>
      <c r="D1910">
        <f>IF(COUNTIF($C$2:C1910,C1910)=1,1,0)</f>
        <v>1</v>
      </c>
    </row>
    <row r="1911" spans="1:4" x14ac:dyDescent="0.2">
      <c r="A1911" t="str">
        <f>Réponses_Indicateurs!D1911</f>
        <v>D11S71</v>
      </c>
      <c r="B1911" t="str">
        <f>Réponses_Indicateurs!B1911</f>
        <v>SEN</v>
      </c>
      <c r="C1911" t="str">
        <f>A1911&amp;"|"&amp;B1911</f>
        <v>D11S71|SEN</v>
      </c>
      <c r="D1911">
        <f>IF(COUNTIF($C$2:C1911,C1911)=1,1,0)</f>
        <v>1</v>
      </c>
    </row>
    <row r="1912" spans="1:4" x14ac:dyDescent="0.2">
      <c r="A1912" t="str">
        <f>Réponses_Indicateurs!D1912</f>
        <v>D11S74</v>
      </c>
      <c r="B1912" t="str">
        <f>Réponses_Indicateurs!B1912</f>
        <v>SEN</v>
      </c>
      <c r="C1912" t="str">
        <f>A1912&amp;"|"&amp;B1912</f>
        <v>D11S74|SEN</v>
      </c>
      <c r="D1912">
        <f>IF(COUNTIF($C$2:C1912,C1912)=1,1,0)</f>
        <v>1</v>
      </c>
    </row>
    <row r="1913" spans="1:4" x14ac:dyDescent="0.2">
      <c r="A1913" t="str">
        <f>Réponses_Indicateurs!D1913</f>
        <v>D07S49</v>
      </c>
      <c r="B1913" t="str">
        <f>Réponses_Indicateurs!B1913</f>
        <v>SEN</v>
      </c>
      <c r="C1913" t="str">
        <f>A1913&amp;"|"&amp;B1913</f>
        <v>D07S49|SEN</v>
      </c>
      <c r="D1913">
        <f>IF(COUNTIF($C$2:C1913,C1913)=1,1,0)</f>
        <v>1</v>
      </c>
    </row>
    <row r="1914" spans="1:4" x14ac:dyDescent="0.2">
      <c r="A1914" t="str">
        <f>Réponses_Indicateurs!D1914</f>
        <v>D07S53</v>
      </c>
      <c r="B1914" t="str">
        <f>Réponses_Indicateurs!B1914</f>
        <v>SEN</v>
      </c>
      <c r="C1914" t="str">
        <f>A1914&amp;"|"&amp;B1914</f>
        <v>D07S53|SEN</v>
      </c>
      <c r="D1914">
        <f>IF(COUNTIF($C$2:C1914,C1914)=1,1,0)</f>
        <v>0</v>
      </c>
    </row>
    <row r="1915" spans="1:4" x14ac:dyDescent="0.2">
      <c r="A1915" t="str">
        <f>Réponses_Indicateurs!D1915</f>
        <v>D10S66</v>
      </c>
      <c r="B1915" t="str">
        <f>Réponses_Indicateurs!B1915</f>
        <v>NGA</v>
      </c>
      <c r="C1915" t="str">
        <f>A1915&amp;"|"&amp;B1915</f>
        <v>D10S66|NGA</v>
      </c>
      <c r="D1915">
        <f>IF(COUNTIF($C$2:C1915,C1915)=1,1,0)</f>
        <v>0</v>
      </c>
    </row>
    <row r="1916" spans="1:4" x14ac:dyDescent="0.2">
      <c r="A1916" t="str">
        <f>Réponses_Indicateurs!D1916</f>
        <v>D10S67</v>
      </c>
      <c r="B1916" t="str">
        <f>Réponses_Indicateurs!B1916</f>
        <v>NGA</v>
      </c>
      <c r="C1916" t="str">
        <f>A1916&amp;"|"&amp;B1916</f>
        <v>D10S67|NGA</v>
      </c>
      <c r="D1916">
        <f>IF(COUNTIF($C$2:C1916,C1916)=1,1,0)</f>
        <v>0</v>
      </c>
    </row>
    <row r="1917" spans="1:4" x14ac:dyDescent="0.2">
      <c r="A1917" t="str">
        <f>Réponses_Indicateurs!D1917</f>
        <v>D11S72</v>
      </c>
      <c r="B1917" t="str">
        <f>Réponses_Indicateurs!B1917</f>
        <v>NGA</v>
      </c>
      <c r="C1917" t="str">
        <f>A1917&amp;"|"&amp;B1917</f>
        <v>D11S72|NGA</v>
      </c>
      <c r="D1917">
        <f>IF(COUNTIF($C$2:C1917,C1917)=1,1,0)</f>
        <v>0</v>
      </c>
    </row>
    <row r="1918" spans="1:4" x14ac:dyDescent="0.2">
      <c r="A1918" t="str">
        <f>Réponses_Indicateurs!D1918</f>
        <v>D11S75</v>
      </c>
      <c r="B1918" t="str">
        <f>Réponses_Indicateurs!B1918</f>
        <v>NGA</v>
      </c>
      <c r="C1918" t="str">
        <f>A1918&amp;"|"&amp;B1918</f>
        <v>D11S75|NGA</v>
      </c>
      <c r="D1918">
        <f>IF(COUNTIF($C$2:C1918,C1918)=1,1,0)</f>
        <v>1</v>
      </c>
    </row>
    <row r="1919" spans="1:4" x14ac:dyDescent="0.2">
      <c r="A1919" t="str">
        <f>Réponses_Indicateurs!D1919</f>
        <v>D11S73</v>
      </c>
      <c r="B1919" t="str">
        <f>Réponses_Indicateurs!B1919</f>
        <v>NGA</v>
      </c>
      <c r="C1919" t="str">
        <f>A1919&amp;"|"&amp;B1919</f>
        <v>D11S73|NGA</v>
      </c>
      <c r="D1919">
        <f>IF(COUNTIF($C$2:C1919,C1919)=1,1,0)</f>
        <v>0</v>
      </c>
    </row>
    <row r="1920" spans="1:4" x14ac:dyDescent="0.2">
      <c r="A1920" t="str">
        <f>Réponses_Indicateurs!D1920</f>
        <v>D02S12</v>
      </c>
      <c r="B1920" t="str">
        <f>Réponses_Indicateurs!B1920</f>
        <v>NGA</v>
      </c>
      <c r="C1920" t="str">
        <f>A1920&amp;"|"&amp;B1920</f>
        <v>D02S12|NGA</v>
      </c>
      <c r="D1920">
        <f>IF(COUNTIF($C$2:C1920,C1920)=1,1,0)</f>
        <v>1</v>
      </c>
    </row>
    <row r="1921" spans="1:4" x14ac:dyDescent="0.2">
      <c r="A1921" t="str">
        <f>Réponses_Indicateurs!D1921</f>
        <v>D04S34</v>
      </c>
      <c r="B1921" t="str">
        <f>Réponses_Indicateurs!B1921</f>
        <v>NGA</v>
      </c>
      <c r="C1921" t="str">
        <f>A1921&amp;"|"&amp;B1921</f>
        <v>D04S34|NGA</v>
      </c>
      <c r="D1921">
        <f>IF(COUNTIF($C$2:C1921,C1921)=1,1,0)</f>
        <v>1</v>
      </c>
    </row>
    <row r="1922" spans="1:4" x14ac:dyDescent="0.2">
      <c r="A1922" t="str">
        <f>Réponses_Indicateurs!D1922</f>
        <v>D04S32</v>
      </c>
      <c r="B1922" t="str">
        <f>Réponses_Indicateurs!B1922</f>
        <v>NGA</v>
      </c>
      <c r="C1922" t="str">
        <f>A1922&amp;"|"&amp;B1922</f>
        <v>D04S32|NGA</v>
      </c>
      <c r="D1922">
        <f>IF(COUNTIF($C$2:C1922,C1922)=1,1,0)</f>
        <v>0</v>
      </c>
    </row>
    <row r="1923" spans="1:4" x14ac:dyDescent="0.2">
      <c r="A1923" t="str">
        <f>Réponses_Indicateurs!D1923</f>
        <v>D07S50</v>
      </c>
      <c r="B1923" t="str">
        <f>Réponses_Indicateurs!B1923</f>
        <v>NGA</v>
      </c>
      <c r="C1923" t="str">
        <f>A1923&amp;"|"&amp;B1923</f>
        <v>D07S50|NGA</v>
      </c>
      <c r="D1923">
        <f>IF(COUNTIF($C$2:C1923,C1923)=1,1,0)</f>
        <v>1</v>
      </c>
    </row>
    <row r="1924" spans="1:4" x14ac:dyDescent="0.2">
      <c r="A1924" t="str">
        <f>Réponses_Indicateurs!D1924</f>
        <v>D10S69</v>
      </c>
      <c r="B1924" t="str">
        <f>Réponses_Indicateurs!B1924</f>
        <v>MAR</v>
      </c>
      <c r="C1924" t="str">
        <f>A1924&amp;"|"&amp;B1924</f>
        <v>D10S69|MAR</v>
      </c>
      <c r="D1924">
        <f>IF(COUNTIF($C$2:C1924,C1924)=1,1,0)</f>
        <v>1</v>
      </c>
    </row>
    <row r="1925" spans="1:4" x14ac:dyDescent="0.2">
      <c r="A1925" t="str">
        <f>Réponses_Indicateurs!D1925</f>
        <v>D07S50</v>
      </c>
      <c r="B1925" t="str">
        <f>Réponses_Indicateurs!B1925</f>
        <v>MAR</v>
      </c>
      <c r="C1925" t="str">
        <f>A1925&amp;"|"&amp;B1925</f>
        <v>D07S50|MAR</v>
      </c>
      <c r="D1925">
        <f>IF(COUNTIF($C$2:C1925,C1925)=1,1,0)</f>
        <v>1</v>
      </c>
    </row>
    <row r="1926" spans="1:4" x14ac:dyDescent="0.2">
      <c r="A1926" t="str">
        <f>Réponses_Indicateurs!D1926</f>
        <v>D08S59</v>
      </c>
      <c r="B1926" t="str">
        <f>Réponses_Indicateurs!B1926</f>
        <v>MAR</v>
      </c>
      <c r="C1926" t="str">
        <f>A1926&amp;"|"&amp;B1926</f>
        <v>D08S59|MAR</v>
      </c>
      <c r="D1926">
        <f>IF(COUNTIF($C$2:C1926,C1926)=1,1,0)</f>
        <v>1</v>
      </c>
    </row>
    <row r="1927" spans="1:4" x14ac:dyDescent="0.2">
      <c r="A1927" t="str">
        <f>Réponses_Indicateurs!D1927</f>
        <v>D08S55</v>
      </c>
      <c r="B1927" t="str">
        <f>Réponses_Indicateurs!B1927</f>
        <v>MAR</v>
      </c>
      <c r="C1927" t="str">
        <f>A1927&amp;"|"&amp;B1927</f>
        <v>D08S55|MAR</v>
      </c>
      <c r="D1927">
        <f>IF(COUNTIF($C$2:C1927,C1927)=1,1,0)</f>
        <v>0</v>
      </c>
    </row>
    <row r="1928" spans="1:4" x14ac:dyDescent="0.2">
      <c r="A1928" t="str">
        <f>Réponses_Indicateurs!D1928</f>
        <v>D02S15</v>
      </c>
      <c r="B1928" t="str">
        <f>Réponses_Indicateurs!B1928</f>
        <v>MAR</v>
      </c>
      <c r="C1928" t="str">
        <f>A1928&amp;"|"&amp;B1928</f>
        <v>D02S15|MAR</v>
      </c>
      <c r="D1928">
        <f>IF(COUNTIF($C$2:C1928,C1928)=1,1,0)</f>
        <v>1</v>
      </c>
    </row>
    <row r="1929" spans="1:4" x14ac:dyDescent="0.2">
      <c r="A1929" t="str">
        <f>Réponses_Indicateurs!D1929</f>
        <v>D02S13</v>
      </c>
      <c r="B1929" t="str">
        <f>Réponses_Indicateurs!B1929</f>
        <v>MAR</v>
      </c>
      <c r="C1929" t="str">
        <f>A1929&amp;"|"&amp;B1929</f>
        <v>D02S13|MAR</v>
      </c>
      <c r="D1929">
        <f>IF(COUNTIF($C$2:C1929,C1929)=1,1,0)</f>
        <v>1</v>
      </c>
    </row>
    <row r="1930" spans="1:4" x14ac:dyDescent="0.2">
      <c r="A1930" t="str">
        <f>Réponses_Indicateurs!D1930</f>
        <v>D02S17</v>
      </c>
      <c r="B1930" t="str">
        <f>Réponses_Indicateurs!B1930</f>
        <v>MAR</v>
      </c>
      <c r="C1930" t="str">
        <f>A1930&amp;"|"&amp;B1930</f>
        <v>D02S17|MAR</v>
      </c>
      <c r="D1930">
        <f>IF(COUNTIF($C$2:C1930,C1930)=1,1,0)</f>
        <v>1</v>
      </c>
    </row>
    <row r="1931" spans="1:4" x14ac:dyDescent="0.2">
      <c r="A1931" t="str">
        <f>Réponses_Indicateurs!D1931</f>
        <v>D06S47</v>
      </c>
      <c r="B1931" t="str">
        <f>Réponses_Indicateurs!B1931</f>
        <v>MAR</v>
      </c>
      <c r="C1931" t="str">
        <f>A1931&amp;"|"&amp;B1931</f>
        <v>D06S47|MAR</v>
      </c>
      <c r="D1931">
        <f>IF(COUNTIF($C$2:C1931,C1931)=1,1,0)</f>
        <v>0</v>
      </c>
    </row>
    <row r="1932" spans="1:4" x14ac:dyDescent="0.2">
      <c r="A1932" t="str">
        <f>Réponses_Indicateurs!D1932</f>
        <v>D06S43</v>
      </c>
      <c r="B1932" t="str">
        <f>Réponses_Indicateurs!B1932</f>
        <v>MAR</v>
      </c>
      <c r="C1932" t="str">
        <f>A1932&amp;"|"&amp;B1932</f>
        <v>D06S43|MAR</v>
      </c>
      <c r="D1932">
        <f>IF(COUNTIF($C$2:C1932,C1932)=1,1,0)</f>
        <v>0</v>
      </c>
    </row>
    <row r="1933" spans="1:4" x14ac:dyDescent="0.2">
      <c r="A1933" t="str">
        <f>Réponses_Indicateurs!D1933</f>
        <v>D12S80</v>
      </c>
      <c r="B1933" t="str">
        <f>Réponses_Indicateurs!B1933</f>
        <v>DZA</v>
      </c>
      <c r="C1933" t="str">
        <f>A1933&amp;"|"&amp;B1933</f>
        <v>D12S80|DZA</v>
      </c>
      <c r="D1933">
        <f>IF(COUNTIF($C$2:C1933,C1933)=1,1,0)</f>
        <v>0</v>
      </c>
    </row>
    <row r="1934" spans="1:4" x14ac:dyDescent="0.2">
      <c r="A1934" t="str">
        <f>Réponses_Indicateurs!D1934</f>
        <v>D12S79</v>
      </c>
      <c r="B1934" t="str">
        <f>Réponses_Indicateurs!B1934</f>
        <v>DZA</v>
      </c>
      <c r="C1934" t="str">
        <f>A1934&amp;"|"&amp;B1934</f>
        <v>D12S79|DZA</v>
      </c>
      <c r="D1934">
        <f>IF(COUNTIF($C$2:C1934,C1934)=1,1,0)</f>
        <v>0</v>
      </c>
    </row>
    <row r="1935" spans="1:4" x14ac:dyDescent="0.2">
      <c r="A1935" t="str">
        <f>Réponses_Indicateurs!D1935</f>
        <v>D12S77</v>
      </c>
      <c r="B1935" t="str">
        <f>Réponses_Indicateurs!B1935</f>
        <v>DZA</v>
      </c>
      <c r="C1935" t="str">
        <f>A1935&amp;"|"&amp;B1935</f>
        <v>D12S77|DZA</v>
      </c>
      <c r="D1935">
        <f>IF(COUNTIF($C$2:C1935,C1935)=1,1,0)</f>
        <v>0</v>
      </c>
    </row>
    <row r="1936" spans="1:4" x14ac:dyDescent="0.2">
      <c r="A1936" t="str">
        <f>Réponses_Indicateurs!D1936</f>
        <v>D10S67</v>
      </c>
      <c r="B1936" t="str">
        <f>Réponses_Indicateurs!B1936</f>
        <v>DZA</v>
      </c>
      <c r="C1936" t="str">
        <f>A1936&amp;"|"&amp;B1936</f>
        <v>D10S67|DZA</v>
      </c>
      <c r="D1936">
        <f>IF(COUNTIF($C$2:C1936,C1936)=1,1,0)</f>
        <v>0</v>
      </c>
    </row>
    <row r="1937" spans="1:4" x14ac:dyDescent="0.2">
      <c r="A1937" t="str">
        <f>Réponses_Indicateurs!D1937</f>
        <v>D10S69</v>
      </c>
      <c r="B1937" t="str">
        <f>Réponses_Indicateurs!B1937</f>
        <v>DZA</v>
      </c>
      <c r="C1937" t="str">
        <f>A1937&amp;"|"&amp;B1937</f>
        <v>D10S69|DZA</v>
      </c>
      <c r="D1937">
        <f>IF(COUNTIF($C$2:C1937,C1937)=1,1,0)</f>
        <v>1</v>
      </c>
    </row>
    <row r="1938" spans="1:4" x14ac:dyDescent="0.2">
      <c r="A1938" t="str">
        <f>Réponses_Indicateurs!D1938</f>
        <v>D06S45</v>
      </c>
      <c r="B1938" t="str">
        <f>Réponses_Indicateurs!B1938</f>
        <v>DZA</v>
      </c>
      <c r="C1938" t="str">
        <f>A1938&amp;"|"&amp;B1938</f>
        <v>D06S45|DZA</v>
      </c>
      <c r="D1938">
        <f>IF(COUNTIF($C$2:C1938,C1938)=1,1,0)</f>
        <v>0</v>
      </c>
    </row>
    <row r="1939" spans="1:4" x14ac:dyDescent="0.2">
      <c r="A1939" t="str">
        <f>Réponses_Indicateurs!D1939</f>
        <v>D05S40</v>
      </c>
      <c r="B1939" t="str">
        <f>Réponses_Indicateurs!B1939</f>
        <v>DZA</v>
      </c>
      <c r="C1939" t="str">
        <f>A1939&amp;"|"&amp;B1939</f>
        <v>D05S40|DZA</v>
      </c>
      <c r="D1939">
        <f>IF(COUNTIF($C$2:C1939,C1939)=1,1,0)</f>
        <v>0</v>
      </c>
    </row>
    <row r="1940" spans="1:4" x14ac:dyDescent="0.2">
      <c r="A1940" t="str">
        <f>Réponses_Indicateurs!D1940</f>
        <v>D05S38</v>
      </c>
      <c r="B1940" t="str">
        <f>Réponses_Indicateurs!B1940</f>
        <v>DZA</v>
      </c>
      <c r="C1940" t="str">
        <f>A1940&amp;"|"&amp;B1940</f>
        <v>D05S38|DZA</v>
      </c>
      <c r="D1940">
        <f>IF(COUNTIF($C$2:C1940,C1940)=1,1,0)</f>
        <v>1</v>
      </c>
    </row>
    <row r="1941" spans="1:4" x14ac:dyDescent="0.2">
      <c r="A1941" t="str">
        <f>Réponses_Indicateurs!D1941</f>
        <v>D11S71</v>
      </c>
      <c r="B1941" t="str">
        <f>Réponses_Indicateurs!B1941</f>
        <v>DZA</v>
      </c>
      <c r="C1941" t="str">
        <f>A1941&amp;"|"&amp;B1941</f>
        <v>D11S71|DZA</v>
      </c>
      <c r="D1941">
        <f>IF(COUNTIF($C$2:C1941,C1941)=1,1,0)</f>
        <v>0</v>
      </c>
    </row>
    <row r="1942" spans="1:4" x14ac:dyDescent="0.2">
      <c r="A1942" t="str">
        <f>Réponses_Indicateurs!D1942</f>
        <v>D11S75</v>
      </c>
      <c r="B1942" t="str">
        <f>Réponses_Indicateurs!B1942</f>
        <v>DZA</v>
      </c>
      <c r="C1942" t="str">
        <f>A1942&amp;"|"&amp;B1942</f>
        <v>D11S75|DZA</v>
      </c>
      <c r="D1942">
        <f>IF(COUNTIF($C$2:C1942,C1942)=1,1,0)</f>
        <v>0</v>
      </c>
    </row>
    <row r="1943" spans="1:4" x14ac:dyDescent="0.2">
      <c r="A1943" t="str">
        <f>Réponses_Indicateurs!D1943</f>
        <v>D01S03</v>
      </c>
      <c r="B1943" t="str">
        <f>Réponses_Indicateurs!B1943</f>
        <v>MOZ</v>
      </c>
      <c r="C1943" t="str">
        <f>A1943&amp;"|"&amp;B1943</f>
        <v>D01S03|MOZ</v>
      </c>
      <c r="D1943">
        <f>IF(COUNTIF($C$2:C1943,C1943)=1,1,0)</f>
        <v>1</v>
      </c>
    </row>
    <row r="1944" spans="1:4" x14ac:dyDescent="0.2">
      <c r="A1944" t="str">
        <f>Réponses_Indicateurs!D1944</f>
        <v>D01S10</v>
      </c>
      <c r="B1944" t="str">
        <f>Réponses_Indicateurs!B1944</f>
        <v>MOZ</v>
      </c>
      <c r="C1944" t="str">
        <f>A1944&amp;"|"&amp;B1944</f>
        <v>D01S10|MOZ</v>
      </c>
      <c r="D1944">
        <f>IF(COUNTIF($C$2:C1944,C1944)=1,1,0)</f>
        <v>0</v>
      </c>
    </row>
    <row r="1945" spans="1:4" x14ac:dyDescent="0.2">
      <c r="A1945" t="str">
        <f>Réponses_Indicateurs!D1945</f>
        <v>D03S26</v>
      </c>
      <c r="B1945" t="str">
        <f>Réponses_Indicateurs!B1945</f>
        <v>MOZ</v>
      </c>
      <c r="C1945" t="str">
        <f>A1945&amp;"|"&amp;B1945</f>
        <v>D03S26|MOZ</v>
      </c>
      <c r="D1945">
        <f>IF(COUNTIF($C$2:C1945,C1945)=1,1,0)</f>
        <v>0</v>
      </c>
    </row>
    <row r="1946" spans="1:4" x14ac:dyDescent="0.2">
      <c r="A1946" t="str">
        <f>Réponses_Indicateurs!D1946</f>
        <v>D03S20</v>
      </c>
      <c r="B1946" t="str">
        <f>Réponses_Indicateurs!B1946</f>
        <v>MOZ</v>
      </c>
      <c r="C1946" t="str">
        <f>A1946&amp;"|"&amp;B1946</f>
        <v>D03S20|MOZ</v>
      </c>
      <c r="D1946">
        <f>IF(COUNTIF($C$2:C1946,C1946)=1,1,0)</f>
        <v>0</v>
      </c>
    </row>
    <row r="1947" spans="1:4" x14ac:dyDescent="0.2">
      <c r="A1947" t="str">
        <f>Réponses_Indicateurs!D1947</f>
        <v>D11S74</v>
      </c>
      <c r="B1947" t="str">
        <f>Réponses_Indicateurs!B1947</f>
        <v>MOZ</v>
      </c>
      <c r="C1947" t="str">
        <f>A1947&amp;"|"&amp;B1947</f>
        <v>D11S74|MOZ</v>
      </c>
      <c r="D1947">
        <f>IF(COUNTIF($C$2:C1947,C1947)=1,1,0)</f>
        <v>1</v>
      </c>
    </row>
    <row r="1948" spans="1:4" x14ac:dyDescent="0.2">
      <c r="A1948" t="str">
        <f>Réponses_Indicateurs!D1948</f>
        <v>D11S75</v>
      </c>
      <c r="B1948" t="str">
        <f>Réponses_Indicateurs!B1948</f>
        <v>MOZ</v>
      </c>
      <c r="C1948" t="str">
        <f>A1948&amp;"|"&amp;B1948</f>
        <v>D11S75|MOZ</v>
      </c>
      <c r="D1948">
        <f>IF(COUNTIF($C$2:C1948,C1948)=1,1,0)</f>
        <v>1</v>
      </c>
    </row>
    <row r="1949" spans="1:4" x14ac:dyDescent="0.2">
      <c r="A1949" t="str">
        <f>Réponses_Indicateurs!D1949</f>
        <v>D07S49</v>
      </c>
      <c r="B1949" t="str">
        <f>Réponses_Indicateurs!B1949</f>
        <v>MOZ</v>
      </c>
      <c r="C1949" t="str">
        <f>A1949&amp;"|"&amp;B1949</f>
        <v>D07S49|MOZ</v>
      </c>
      <c r="D1949">
        <f>IF(COUNTIF($C$2:C1949,C1949)=1,1,0)</f>
        <v>0</v>
      </c>
    </row>
    <row r="1950" spans="1:4" x14ac:dyDescent="0.2">
      <c r="A1950" t="str">
        <f>Réponses_Indicateurs!D1950</f>
        <v>D07S51</v>
      </c>
      <c r="B1950" t="str">
        <f>Réponses_Indicateurs!B1950</f>
        <v>MOZ</v>
      </c>
      <c r="C1950" t="str">
        <f>A1950&amp;"|"&amp;B1950</f>
        <v>D07S51|MOZ</v>
      </c>
      <c r="D1950">
        <f>IF(COUNTIF($C$2:C1950,C1950)=1,1,0)</f>
        <v>1</v>
      </c>
    </row>
    <row r="1951" spans="1:4" x14ac:dyDescent="0.2">
      <c r="A1951" t="str">
        <f>Réponses_Indicateurs!D1951</f>
        <v>D04S31</v>
      </c>
      <c r="B1951" t="str">
        <f>Réponses_Indicateurs!B1951</f>
        <v>MOZ</v>
      </c>
      <c r="C1951" t="str">
        <f>A1951&amp;"|"&amp;B1951</f>
        <v>D04S31|MOZ</v>
      </c>
      <c r="D1951">
        <f>IF(COUNTIF($C$2:C1951,C1951)=1,1,0)</f>
        <v>1</v>
      </c>
    </row>
    <row r="1952" spans="1:4" x14ac:dyDescent="0.2">
      <c r="A1952" t="str">
        <f>Réponses_Indicateurs!D1952</f>
        <v>D04S32</v>
      </c>
      <c r="B1952" t="str">
        <f>Réponses_Indicateurs!B1952</f>
        <v>MOZ</v>
      </c>
      <c r="C1952" t="str">
        <f>A1952&amp;"|"&amp;B1952</f>
        <v>D04S32|MOZ</v>
      </c>
      <c r="D1952">
        <f>IF(COUNTIF($C$2:C1952,C1952)=1,1,0)</f>
        <v>1</v>
      </c>
    </row>
    <row r="1953" spans="1:4" x14ac:dyDescent="0.2">
      <c r="A1953" t="str">
        <f>Réponses_Indicateurs!D1953</f>
        <v>D05S38</v>
      </c>
      <c r="B1953" t="str">
        <f>Réponses_Indicateurs!B1953</f>
        <v>GHA</v>
      </c>
      <c r="C1953" t="str">
        <f>A1953&amp;"|"&amp;B1953</f>
        <v>D05S38|GHA</v>
      </c>
      <c r="D1953">
        <f>IF(COUNTIF($C$2:C1953,C1953)=1,1,0)</f>
        <v>1</v>
      </c>
    </row>
    <row r="1954" spans="1:4" x14ac:dyDescent="0.2">
      <c r="A1954" t="str">
        <f>Réponses_Indicateurs!D1954</f>
        <v>D05S36</v>
      </c>
      <c r="B1954" t="str">
        <f>Réponses_Indicateurs!B1954</f>
        <v>GHA</v>
      </c>
      <c r="C1954" t="str">
        <f>A1954&amp;"|"&amp;B1954</f>
        <v>D05S36|GHA</v>
      </c>
      <c r="D1954">
        <f>IF(COUNTIF($C$2:C1954,C1954)=1,1,0)</f>
        <v>0</v>
      </c>
    </row>
    <row r="1955" spans="1:4" x14ac:dyDescent="0.2">
      <c r="A1955" t="str">
        <f>Réponses_Indicateurs!D1955</f>
        <v>D06S45</v>
      </c>
      <c r="B1955" t="str">
        <f>Réponses_Indicateurs!B1955</f>
        <v>GHA</v>
      </c>
      <c r="C1955" t="str">
        <f>A1955&amp;"|"&amp;B1955</f>
        <v>D06S45|GHA</v>
      </c>
      <c r="D1955">
        <f>IF(COUNTIF($C$2:C1955,C1955)=1,1,0)</f>
        <v>1</v>
      </c>
    </row>
    <row r="1956" spans="1:4" x14ac:dyDescent="0.2">
      <c r="A1956" t="str">
        <f>Réponses_Indicateurs!D1956</f>
        <v>D06S48</v>
      </c>
      <c r="B1956" t="str">
        <f>Réponses_Indicateurs!B1956</f>
        <v>GHA</v>
      </c>
      <c r="C1956" t="str">
        <f>A1956&amp;"|"&amp;B1956</f>
        <v>D06S48|GHA</v>
      </c>
      <c r="D1956">
        <f>IF(COUNTIF($C$2:C1956,C1956)=1,1,0)</f>
        <v>1</v>
      </c>
    </row>
    <row r="1957" spans="1:4" x14ac:dyDescent="0.2">
      <c r="A1957" t="str">
        <f>Réponses_Indicateurs!D1957</f>
        <v>D09S61</v>
      </c>
      <c r="B1957" t="str">
        <f>Réponses_Indicateurs!B1957</f>
        <v>GHA</v>
      </c>
      <c r="C1957" t="str">
        <f>A1957&amp;"|"&amp;B1957</f>
        <v>D09S61|GHA</v>
      </c>
      <c r="D1957">
        <f>IF(COUNTIF($C$2:C1957,C1957)=1,1,0)</f>
        <v>1</v>
      </c>
    </row>
    <row r="1958" spans="1:4" x14ac:dyDescent="0.2">
      <c r="A1958" t="str">
        <f>Réponses_Indicateurs!D1958</f>
        <v>D03S21</v>
      </c>
      <c r="B1958" t="str">
        <f>Réponses_Indicateurs!B1958</f>
        <v>GHA</v>
      </c>
      <c r="C1958" t="str">
        <f>A1958&amp;"|"&amp;B1958</f>
        <v>D03S21|GHA</v>
      </c>
      <c r="D1958">
        <f>IF(COUNTIF($C$2:C1958,C1958)=1,1,0)</f>
        <v>1</v>
      </c>
    </row>
    <row r="1959" spans="1:4" x14ac:dyDescent="0.2">
      <c r="A1959" t="str">
        <f>Réponses_Indicateurs!D1959</f>
        <v>D01S03</v>
      </c>
      <c r="B1959" t="str">
        <f>Réponses_Indicateurs!B1959</f>
        <v>GHA</v>
      </c>
      <c r="C1959" t="str">
        <f>A1959&amp;"|"&amp;B1959</f>
        <v>D01S03|GHA</v>
      </c>
      <c r="D1959">
        <f>IF(COUNTIF($C$2:C1959,C1959)=1,1,0)</f>
        <v>0</v>
      </c>
    </row>
    <row r="1960" spans="1:4" x14ac:dyDescent="0.2">
      <c r="A1960" t="str">
        <f>Réponses_Indicateurs!D1960</f>
        <v>D01S05</v>
      </c>
      <c r="B1960" t="str">
        <f>Réponses_Indicateurs!B1960</f>
        <v>GHA</v>
      </c>
      <c r="C1960" t="str">
        <f>A1960&amp;"|"&amp;B1960</f>
        <v>D01S05|GHA</v>
      </c>
      <c r="D1960">
        <f>IF(COUNTIF($C$2:C1960,C1960)=1,1,0)</f>
        <v>0</v>
      </c>
    </row>
    <row r="1961" spans="1:4" x14ac:dyDescent="0.2">
      <c r="A1961" t="str">
        <f>Réponses_Indicateurs!D1961</f>
        <v>D01S04</v>
      </c>
      <c r="B1961" t="str">
        <f>Réponses_Indicateurs!B1961</f>
        <v>GHA</v>
      </c>
      <c r="C1961" t="str">
        <f>A1961&amp;"|"&amp;B1961</f>
        <v>D01S04|GHA</v>
      </c>
      <c r="D1961">
        <f>IF(COUNTIF($C$2:C1961,C1961)=1,1,0)</f>
        <v>1</v>
      </c>
    </row>
    <row r="1962" spans="1:4" x14ac:dyDescent="0.2">
      <c r="A1962">
        <f>Réponses_Indicateurs!D1962</f>
        <v>0</v>
      </c>
      <c r="B1962">
        <f>Réponses_Indicateurs!B1962</f>
        <v>0</v>
      </c>
      <c r="C1962" t="str">
        <f>A1962&amp;"|"&amp;B1962</f>
        <v>0|0</v>
      </c>
      <c r="D1962">
        <f>IF(COUNTIF($C$2:C1962,C1962)=1,1,0)</f>
        <v>1</v>
      </c>
    </row>
    <row r="1963" spans="1:4" x14ac:dyDescent="0.2">
      <c r="A1963">
        <f>Réponses_Indicateurs!D1963</f>
        <v>0</v>
      </c>
      <c r="B1963">
        <f>Réponses_Indicateurs!B1963</f>
        <v>0</v>
      </c>
      <c r="C1963" t="str">
        <f>A1963&amp;"|"&amp;B1963</f>
        <v>0|0</v>
      </c>
      <c r="D1963">
        <f>IF(COUNTIF($C$2:C1963,C1963)=1,1,0)</f>
        <v>0</v>
      </c>
    </row>
    <row r="1964" spans="1:4" x14ac:dyDescent="0.2">
      <c r="A1964">
        <f>Réponses_Indicateurs!D1964</f>
        <v>0</v>
      </c>
      <c r="B1964">
        <f>Réponses_Indicateurs!B1964</f>
        <v>0</v>
      </c>
      <c r="C1964" t="str">
        <f>A1964&amp;"|"&amp;B1964</f>
        <v>0|0</v>
      </c>
      <c r="D1964">
        <f>IF(COUNTIF($C$2:C1964,C1964)=1,1,0)</f>
        <v>0</v>
      </c>
    </row>
    <row r="1965" spans="1:4" x14ac:dyDescent="0.2">
      <c r="A1965">
        <f>Réponses_Indicateurs!D1965</f>
        <v>0</v>
      </c>
      <c r="B1965">
        <f>Réponses_Indicateurs!B1965</f>
        <v>0</v>
      </c>
      <c r="C1965" t="str">
        <f>A1965&amp;"|"&amp;B1965</f>
        <v>0|0</v>
      </c>
      <c r="D1965">
        <f>IF(COUNTIF($C$2:C1965,C1965)=1,1,0)</f>
        <v>0</v>
      </c>
    </row>
    <row r="1966" spans="1:4" x14ac:dyDescent="0.2">
      <c r="A1966">
        <f>Réponses_Indicateurs!D1966</f>
        <v>0</v>
      </c>
      <c r="B1966">
        <f>Réponses_Indicateurs!B1966</f>
        <v>0</v>
      </c>
      <c r="C1966" t="str">
        <f>A1966&amp;"|"&amp;B1966</f>
        <v>0|0</v>
      </c>
      <c r="D1966">
        <f>IF(COUNTIF($C$2:C1966,C1966)=1,1,0)</f>
        <v>0</v>
      </c>
    </row>
    <row r="1967" spans="1:4" x14ac:dyDescent="0.2">
      <c r="A1967">
        <f>Réponses_Indicateurs!D1967</f>
        <v>0</v>
      </c>
      <c r="B1967">
        <f>Réponses_Indicateurs!B1967</f>
        <v>0</v>
      </c>
      <c r="C1967" t="str">
        <f>A1967&amp;"|"&amp;B1967</f>
        <v>0|0</v>
      </c>
      <c r="D1967">
        <f>IF(COUNTIF($C$2:C1967,C1967)=1,1,0)</f>
        <v>0</v>
      </c>
    </row>
    <row r="1968" spans="1:4" x14ac:dyDescent="0.2">
      <c r="A1968">
        <f>Réponses_Indicateurs!D1968</f>
        <v>0</v>
      </c>
      <c r="B1968">
        <f>Réponses_Indicateurs!B1968</f>
        <v>0</v>
      </c>
      <c r="C1968" t="str">
        <f>A1968&amp;"|"&amp;B1968</f>
        <v>0|0</v>
      </c>
      <c r="D1968">
        <f>IF(COUNTIF($C$2:C1968,C1968)=1,1,0)</f>
        <v>0</v>
      </c>
    </row>
    <row r="1969" spans="1:4" x14ac:dyDescent="0.2">
      <c r="A1969">
        <f>Réponses_Indicateurs!D1969</f>
        <v>0</v>
      </c>
      <c r="B1969">
        <f>Réponses_Indicateurs!B1969</f>
        <v>0</v>
      </c>
      <c r="C1969" t="str">
        <f>A1969&amp;"|"&amp;B1969</f>
        <v>0|0</v>
      </c>
      <c r="D1969">
        <f>IF(COUNTIF($C$2:C1969,C1969)=1,1,0)</f>
        <v>0</v>
      </c>
    </row>
    <row r="1970" spans="1:4" x14ac:dyDescent="0.2">
      <c r="A1970">
        <f>Réponses_Indicateurs!D1970</f>
        <v>0</v>
      </c>
      <c r="B1970">
        <f>Réponses_Indicateurs!B1970</f>
        <v>0</v>
      </c>
      <c r="C1970" t="str">
        <f>A1970&amp;"|"&amp;B1970</f>
        <v>0|0</v>
      </c>
      <c r="D1970">
        <f>IF(COUNTIF($C$2:C1970,C1970)=1,1,0)</f>
        <v>0</v>
      </c>
    </row>
    <row r="1971" spans="1:4" x14ac:dyDescent="0.2">
      <c r="A1971">
        <f>Réponses_Indicateurs!D1971</f>
        <v>0</v>
      </c>
      <c r="B1971">
        <f>Réponses_Indicateurs!B1971</f>
        <v>0</v>
      </c>
      <c r="C1971" t="str">
        <f>A1971&amp;"|"&amp;B1971</f>
        <v>0|0</v>
      </c>
      <c r="D1971">
        <f>IF(COUNTIF($C$2:C1971,C1971)=1,1,0)</f>
        <v>0</v>
      </c>
    </row>
    <row r="1972" spans="1:4" x14ac:dyDescent="0.2">
      <c r="A1972">
        <f>Réponses_Indicateurs!D1972</f>
        <v>0</v>
      </c>
      <c r="B1972">
        <f>Réponses_Indicateurs!B1972</f>
        <v>0</v>
      </c>
      <c r="C1972" t="str">
        <f>A1972&amp;"|"&amp;B1972</f>
        <v>0|0</v>
      </c>
      <c r="D1972">
        <f>IF(COUNTIF($C$2:C1972,C1972)=1,1,0)</f>
        <v>0</v>
      </c>
    </row>
    <row r="1973" spans="1:4" x14ac:dyDescent="0.2">
      <c r="A1973">
        <f>Réponses_Indicateurs!D1973</f>
        <v>0</v>
      </c>
      <c r="B1973">
        <f>Réponses_Indicateurs!B1973</f>
        <v>0</v>
      </c>
      <c r="C1973" t="str">
        <f>A1973&amp;"|"&amp;B1973</f>
        <v>0|0</v>
      </c>
      <c r="D1973">
        <f>IF(COUNTIF($C$2:C1973,C1973)=1,1,0)</f>
        <v>0</v>
      </c>
    </row>
    <row r="1974" spans="1:4" x14ac:dyDescent="0.2">
      <c r="A1974">
        <f>Réponses_Indicateurs!D1974</f>
        <v>0</v>
      </c>
      <c r="B1974">
        <f>Réponses_Indicateurs!B1974</f>
        <v>0</v>
      </c>
      <c r="C1974" t="str">
        <f>A1974&amp;"|"&amp;B1974</f>
        <v>0|0</v>
      </c>
      <c r="D1974">
        <f>IF(COUNTIF($C$2:C1974,C1974)=1,1,0)</f>
        <v>0</v>
      </c>
    </row>
    <row r="1975" spans="1:4" x14ac:dyDescent="0.2">
      <c r="A1975">
        <f>Réponses_Indicateurs!D1975</f>
        <v>0</v>
      </c>
      <c r="B1975">
        <f>Réponses_Indicateurs!B1975</f>
        <v>0</v>
      </c>
      <c r="C1975" t="str">
        <f>A1975&amp;"|"&amp;B1975</f>
        <v>0|0</v>
      </c>
      <c r="D1975">
        <f>IF(COUNTIF($C$2:C1975,C1975)=1,1,0)</f>
        <v>0</v>
      </c>
    </row>
    <row r="1976" spans="1:4" x14ac:dyDescent="0.2">
      <c r="A1976">
        <f>Réponses_Indicateurs!D1976</f>
        <v>0</v>
      </c>
      <c r="B1976">
        <f>Réponses_Indicateurs!B1976</f>
        <v>0</v>
      </c>
      <c r="C1976" t="str">
        <f>A1976&amp;"|"&amp;B1976</f>
        <v>0|0</v>
      </c>
      <c r="D1976">
        <f>IF(COUNTIF($C$2:C1976,C1976)=1,1,0)</f>
        <v>0</v>
      </c>
    </row>
    <row r="1977" spans="1:4" x14ac:dyDescent="0.2">
      <c r="A1977">
        <f>Réponses_Indicateurs!D1977</f>
        <v>0</v>
      </c>
      <c r="B1977">
        <f>Réponses_Indicateurs!B1977</f>
        <v>0</v>
      </c>
      <c r="C1977" t="str">
        <f>A1977&amp;"|"&amp;B1977</f>
        <v>0|0</v>
      </c>
      <c r="D1977">
        <f>IF(COUNTIF($C$2:C1977,C1977)=1,1,0)</f>
        <v>0</v>
      </c>
    </row>
    <row r="1978" spans="1:4" x14ac:dyDescent="0.2">
      <c r="A1978">
        <f>Réponses_Indicateurs!D1978</f>
        <v>0</v>
      </c>
      <c r="B1978">
        <f>Réponses_Indicateurs!B1978</f>
        <v>0</v>
      </c>
      <c r="C1978" t="str">
        <f>A1978&amp;"|"&amp;B1978</f>
        <v>0|0</v>
      </c>
      <c r="D1978">
        <f>IF(COUNTIF($C$2:C1978,C1978)=1,1,0)</f>
        <v>0</v>
      </c>
    </row>
    <row r="1979" spans="1:4" x14ac:dyDescent="0.2">
      <c r="A1979">
        <f>Réponses_Indicateurs!D1979</f>
        <v>0</v>
      </c>
      <c r="B1979">
        <f>Réponses_Indicateurs!B1979</f>
        <v>0</v>
      </c>
      <c r="C1979" t="str">
        <f>A1979&amp;"|"&amp;B1979</f>
        <v>0|0</v>
      </c>
      <c r="D1979">
        <f>IF(COUNTIF($C$2:C1979,C1979)=1,1,0)</f>
        <v>0</v>
      </c>
    </row>
    <row r="1980" spans="1:4" x14ac:dyDescent="0.2">
      <c r="A1980">
        <f>Réponses_Indicateurs!D1980</f>
        <v>0</v>
      </c>
      <c r="B1980">
        <f>Réponses_Indicateurs!B1980</f>
        <v>0</v>
      </c>
      <c r="C1980" t="str">
        <f>A1980&amp;"|"&amp;B1980</f>
        <v>0|0</v>
      </c>
      <c r="D1980">
        <f>IF(COUNTIF($C$2:C1980,C1980)=1,1,0)</f>
        <v>0</v>
      </c>
    </row>
    <row r="1981" spans="1:4" x14ac:dyDescent="0.2">
      <c r="A1981">
        <f>Réponses_Indicateurs!D1981</f>
        <v>0</v>
      </c>
      <c r="B1981">
        <f>Réponses_Indicateurs!B1981</f>
        <v>0</v>
      </c>
      <c r="C1981" t="str">
        <f>A1981&amp;"|"&amp;B1981</f>
        <v>0|0</v>
      </c>
      <c r="D1981">
        <f>IF(COUNTIF($C$2:C1981,C1981)=1,1,0)</f>
        <v>0</v>
      </c>
    </row>
    <row r="1982" spans="1:4" x14ac:dyDescent="0.2">
      <c r="A1982">
        <f>Réponses_Indicateurs!D1982</f>
        <v>0</v>
      </c>
      <c r="B1982">
        <f>Réponses_Indicateurs!B1982</f>
        <v>0</v>
      </c>
      <c r="C1982" t="str">
        <f>A1982&amp;"|"&amp;B1982</f>
        <v>0|0</v>
      </c>
      <c r="D1982">
        <f>IF(COUNTIF($C$2:C1982,C1982)=1,1,0)</f>
        <v>0</v>
      </c>
    </row>
    <row r="1983" spans="1:4" x14ac:dyDescent="0.2">
      <c r="A1983">
        <f>Réponses_Indicateurs!D1983</f>
        <v>0</v>
      </c>
      <c r="B1983">
        <f>Réponses_Indicateurs!B1983</f>
        <v>0</v>
      </c>
      <c r="C1983" t="str">
        <f>A1983&amp;"|"&amp;B1983</f>
        <v>0|0</v>
      </c>
      <c r="D1983">
        <f>IF(COUNTIF($C$2:C1983,C1983)=1,1,0)</f>
        <v>0</v>
      </c>
    </row>
    <row r="1984" spans="1:4" x14ac:dyDescent="0.2">
      <c r="A1984">
        <f>Réponses_Indicateurs!D1984</f>
        <v>0</v>
      </c>
      <c r="B1984">
        <f>Réponses_Indicateurs!B1984</f>
        <v>0</v>
      </c>
      <c r="C1984" t="str">
        <f>A1984&amp;"|"&amp;B1984</f>
        <v>0|0</v>
      </c>
      <c r="D1984">
        <f>IF(COUNTIF($C$2:C1984,C1984)=1,1,0)</f>
        <v>0</v>
      </c>
    </row>
    <row r="1985" spans="1:4" x14ac:dyDescent="0.2">
      <c r="A1985">
        <f>Réponses_Indicateurs!D1985</f>
        <v>0</v>
      </c>
      <c r="B1985">
        <f>Réponses_Indicateurs!B1985</f>
        <v>0</v>
      </c>
      <c r="C1985" t="str">
        <f>A1985&amp;"|"&amp;B1985</f>
        <v>0|0</v>
      </c>
      <c r="D1985">
        <f>IF(COUNTIF($C$2:C1985,C1985)=1,1,0)</f>
        <v>0</v>
      </c>
    </row>
    <row r="1986" spans="1:4" x14ac:dyDescent="0.2">
      <c r="A1986">
        <f>Réponses_Indicateurs!D1986</f>
        <v>0</v>
      </c>
      <c r="B1986">
        <f>Réponses_Indicateurs!B1986</f>
        <v>0</v>
      </c>
      <c r="C1986" t="str">
        <f>A1986&amp;"|"&amp;B1986</f>
        <v>0|0</v>
      </c>
      <c r="D1986">
        <f>IF(COUNTIF($C$2:C1986,C1986)=1,1,0)</f>
        <v>0</v>
      </c>
    </row>
    <row r="1987" spans="1:4" x14ac:dyDescent="0.2">
      <c r="A1987">
        <f>Réponses_Indicateurs!D1987</f>
        <v>0</v>
      </c>
      <c r="B1987">
        <f>Réponses_Indicateurs!B1987</f>
        <v>0</v>
      </c>
      <c r="C1987" t="str">
        <f>A1987&amp;"|"&amp;B1987</f>
        <v>0|0</v>
      </c>
      <c r="D1987">
        <f>IF(COUNTIF($C$2:C1987,C1987)=1,1,0)</f>
        <v>0</v>
      </c>
    </row>
    <row r="1988" spans="1:4" x14ac:dyDescent="0.2">
      <c r="A1988">
        <f>Réponses_Indicateurs!D1988</f>
        <v>0</v>
      </c>
      <c r="B1988">
        <f>Réponses_Indicateurs!B1988</f>
        <v>0</v>
      </c>
      <c r="C1988" t="str">
        <f>A1988&amp;"|"&amp;B1988</f>
        <v>0|0</v>
      </c>
      <c r="D1988">
        <f>IF(COUNTIF($C$2:C1988,C1988)=1,1,0)</f>
        <v>0</v>
      </c>
    </row>
    <row r="1989" spans="1:4" x14ac:dyDescent="0.2">
      <c r="A1989">
        <f>Réponses_Indicateurs!D1989</f>
        <v>0</v>
      </c>
      <c r="B1989">
        <f>Réponses_Indicateurs!B1989</f>
        <v>0</v>
      </c>
      <c r="C1989" t="str">
        <f>A1989&amp;"|"&amp;B1989</f>
        <v>0|0</v>
      </c>
      <c r="D1989">
        <f>IF(COUNTIF($C$2:C1989,C1989)=1,1,0)</f>
        <v>0</v>
      </c>
    </row>
    <row r="1990" spans="1:4" x14ac:dyDescent="0.2">
      <c r="A1990">
        <f>Réponses_Indicateurs!D1990</f>
        <v>0</v>
      </c>
      <c r="B1990">
        <f>Réponses_Indicateurs!B1990</f>
        <v>0</v>
      </c>
      <c r="C1990" t="str">
        <f>A1990&amp;"|"&amp;B1990</f>
        <v>0|0</v>
      </c>
      <c r="D1990">
        <f>IF(COUNTIF($C$2:C1990,C1990)=1,1,0)</f>
        <v>0</v>
      </c>
    </row>
    <row r="1991" spans="1:4" x14ac:dyDescent="0.2">
      <c r="A1991">
        <f>Réponses_Indicateurs!D1991</f>
        <v>0</v>
      </c>
      <c r="B1991">
        <f>Réponses_Indicateurs!B1991</f>
        <v>0</v>
      </c>
      <c r="C1991" t="str">
        <f>A1991&amp;"|"&amp;B1991</f>
        <v>0|0</v>
      </c>
      <c r="D1991">
        <f>IF(COUNTIF($C$2:C1991,C1991)=1,1,0)</f>
        <v>0</v>
      </c>
    </row>
    <row r="1992" spans="1:4" x14ac:dyDescent="0.2">
      <c r="A1992">
        <f>Réponses_Indicateurs!D1992</f>
        <v>0</v>
      </c>
      <c r="B1992">
        <f>Réponses_Indicateurs!B1992</f>
        <v>0</v>
      </c>
      <c r="C1992" t="str">
        <f>A1992&amp;"|"&amp;B1992</f>
        <v>0|0</v>
      </c>
      <c r="D1992">
        <f>IF(COUNTIF($C$2:C1992,C1992)=1,1,0)</f>
        <v>0</v>
      </c>
    </row>
    <row r="1993" spans="1:4" x14ac:dyDescent="0.2">
      <c r="A1993">
        <f>Réponses_Indicateurs!D1993</f>
        <v>0</v>
      </c>
      <c r="B1993">
        <f>Réponses_Indicateurs!B1993</f>
        <v>0</v>
      </c>
      <c r="C1993" t="str">
        <f>A1993&amp;"|"&amp;B1993</f>
        <v>0|0</v>
      </c>
      <c r="D1993">
        <f>IF(COUNTIF($C$2:C1993,C1993)=1,1,0)</f>
        <v>0</v>
      </c>
    </row>
    <row r="1994" spans="1:4" x14ac:dyDescent="0.2">
      <c r="A1994">
        <f>Réponses_Indicateurs!D1994</f>
        <v>0</v>
      </c>
      <c r="B1994">
        <f>Réponses_Indicateurs!B1994</f>
        <v>0</v>
      </c>
      <c r="C1994" t="str">
        <f>A1994&amp;"|"&amp;B1994</f>
        <v>0|0</v>
      </c>
      <c r="D1994">
        <f>IF(COUNTIF($C$2:C1994,C1994)=1,1,0)</f>
        <v>0</v>
      </c>
    </row>
    <row r="1995" spans="1:4" x14ac:dyDescent="0.2">
      <c r="A1995">
        <f>Réponses_Indicateurs!D1995</f>
        <v>0</v>
      </c>
      <c r="B1995">
        <f>Réponses_Indicateurs!B1995</f>
        <v>0</v>
      </c>
      <c r="C1995" t="str">
        <f>A1995&amp;"|"&amp;B1995</f>
        <v>0|0</v>
      </c>
      <c r="D1995">
        <f>IF(COUNTIF($C$2:C1995,C1995)=1,1,0)</f>
        <v>0</v>
      </c>
    </row>
    <row r="1996" spans="1:4" x14ac:dyDescent="0.2">
      <c r="A1996">
        <f>Réponses_Indicateurs!D1996</f>
        <v>0</v>
      </c>
      <c r="B1996">
        <f>Réponses_Indicateurs!B1996</f>
        <v>0</v>
      </c>
      <c r="C1996" t="str">
        <f>A1996&amp;"|"&amp;B1996</f>
        <v>0|0</v>
      </c>
      <c r="D1996">
        <f>IF(COUNTIF($C$2:C1996,C1996)=1,1,0)</f>
        <v>0</v>
      </c>
    </row>
    <row r="1997" spans="1:4" x14ac:dyDescent="0.2">
      <c r="A1997">
        <f>Réponses_Indicateurs!D1997</f>
        <v>0</v>
      </c>
      <c r="B1997">
        <f>Réponses_Indicateurs!B1997</f>
        <v>0</v>
      </c>
      <c r="C1997" t="str">
        <f>A1997&amp;"|"&amp;B1997</f>
        <v>0|0</v>
      </c>
      <c r="D1997">
        <f>IF(COUNTIF($C$2:C1997,C1997)=1,1,0)</f>
        <v>0</v>
      </c>
    </row>
    <row r="1998" spans="1:4" x14ac:dyDescent="0.2">
      <c r="A1998">
        <f>Réponses_Indicateurs!D1998</f>
        <v>0</v>
      </c>
      <c r="B1998">
        <f>Réponses_Indicateurs!B1998</f>
        <v>0</v>
      </c>
      <c r="C1998" t="str">
        <f>A1998&amp;"|"&amp;B1998</f>
        <v>0|0</v>
      </c>
      <c r="D1998">
        <f>IF(COUNTIF($C$2:C1998,C1998)=1,1,0)</f>
        <v>0</v>
      </c>
    </row>
    <row r="1999" spans="1:4" x14ac:dyDescent="0.2">
      <c r="A1999">
        <f>Réponses_Indicateurs!D1999</f>
        <v>0</v>
      </c>
      <c r="B1999">
        <f>Réponses_Indicateurs!B1999</f>
        <v>0</v>
      </c>
      <c r="C1999" t="str">
        <f>A1999&amp;"|"&amp;B1999</f>
        <v>0|0</v>
      </c>
      <c r="D1999">
        <f>IF(COUNTIF($C$2:C1999,C1999)=1,1,0)</f>
        <v>0</v>
      </c>
    </row>
    <row r="2000" spans="1:4" x14ac:dyDescent="0.2">
      <c r="A2000">
        <f>Réponses_Indicateurs!D2000</f>
        <v>0</v>
      </c>
      <c r="B2000">
        <f>Réponses_Indicateurs!B2000</f>
        <v>0</v>
      </c>
      <c r="C2000" t="str">
        <f>A2000&amp;"|"&amp;B2000</f>
        <v>0|0</v>
      </c>
      <c r="D2000">
        <f>IF(COUNTIF($C$2:C2000,C2000)=1,1,0)</f>
        <v>0</v>
      </c>
    </row>
    <row r="2001" spans="1:4" x14ac:dyDescent="0.2">
      <c r="A2001">
        <f>Réponses_Indicateurs!D2001</f>
        <v>0</v>
      </c>
      <c r="B2001">
        <f>Réponses_Indicateurs!B2001</f>
        <v>0</v>
      </c>
      <c r="C2001" t="str">
        <f>A2001&amp;"|"&amp;B2001</f>
        <v>0|0</v>
      </c>
      <c r="D2001">
        <f>IF(COUNTIF($C$2:C2001,C2001)=1,1,0)</f>
        <v>0</v>
      </c>
    </row>
    <row r="2002" spans="1:4" x14ac:dyDescent="0.2">
      <c r="A2002">
        <f>Réponses_Indicateurs!D2002</f>
        <v>0</v>
      </c>
      <c r="B2002">
        <f>Réponses_Indicateurs!B2002</f>
        <v>0</v>
      </c>
      <c r="C2002" t="str">
        <f>A2002&amp;"|"&amp;B2002</f>
        <v>0|0</v>
      </c>
      <c r="D2002">
        <f>IF(COUNTIF($C$2:C2002,C2002)=1,1,0)</f>
        <v>0</v>
      </c>
    </row>
    <row r="2003" spans="1:4" x14ac:dyDescent="0.2">
      <c r="A2003">
        <f>Réponses_Indicateurs!D2003</f>
        <v>0</v>
      </c>
      <c r="B2003">
        <f>Réponses_Indicateurs!B2003</f>
        <v>0</v>
      </c>
      <c r="C2003" t="str">
        <f>A2003&amp;"|"&amp;B2003</f>
        <v>0|0</v>
      </c>
      <c r="D2003">
        <f>IF(COUNTIF($C$2:C2003,C2003)=1,1,0)</f>
        <v>0</v>
      </c>
    </row>
    <row r="2004" spans="1:4" x14ac:dyDescent="0.2">
      <c r="A2004">
        <f>Réponses_Indicateurs!D2004</f>
        <v>0</v>
      </c>
      <c r="B2004">
        <f>Réponses_Indicateurs!B2004</f>
        <v>0</v>
      </c>
      <c r="C2004" t="str">
        <f>A2004&amp;"|"&amp;B2004</f>
        <v>0|0</v>
      </c>
      <c r="D2004">
        <f>IF(COUNTIF($C$2:C2004,C2004)=1,1,0)</f>
        <v>0</v>
      </c>
    </row>
    <row r="2005" spans="1:4" x14ac:dyDescent="0.2">
      <c r="A2005">
        <f>Réponses_Indicateurs!D2005</f>
        <v>0</v>
      </c>
      <c r="B2005">
        <f>Réponses_Indicateurs!B2005</f>
        <v>0</v>
      </c>
      <c r="C2005" t="str">
        <f>A2005&amp;"|"&amp;B2005</f>
        <v>0|0</v>
      </c>
      <c r="D2005">
        <f>IF(COUNTIF($C$2:C2005,C2005)=1,1,0)</f>
        <v>0</v>
      </c>
    </row>
    <row r="2006" spans="1:4" x14ac:dyDescent="0.2">
      <c r="A2006">
        <f>Réponses_Indicateurs!D2006</f>
        <v>0</v>
      </c>
      <c r="B2006">
        <f>Réponses_Indicateurs!B2006</f>
        <v>0</v>
      </c>
      <c r="C2006" t="str">
        <f>A2006&amp;"|"&amp;B2006</f>
        <v>0|0</v>
      </c>
      <c r="D2006">
        <f>IF(COUNTIF($C$2:C2006,C2006)=1,1,0)</f>
        <v>0</v>
      </c>
    </row>
    <row r="2007" spans="1:4" x14ac:dyDescent="0.2">
      <c r="A2007">
        <f>Réponses_Indicateurs!D2007</f>
        <v>0</v>
      </c>
      <c r="B2007">
        <f>Réponses_Indicateurs!B2007</f>
        <v>0</v>
      </c>
      <c r="C2007" t="str">
        <f>A2007&amp;"|"&amp;B2007</f>
        <v>0|0</v>
      </c>
      <c r="D2007">
        <f>IF(COUNTIF($C$2:C2007,C2007)=1,1,0)</f>
        <v>0</v>
      </c>
    </row>
    <row r="2008" spans="1:4" x14ac:dyDescent="0.2">
      <c r="A2008">
        <f>Réponses_Indicateurs!D2008</f>
        <v>0</v>
      </c>
      <c r="B2008">
        <f>Réponses_Indicateurs!B2008</f>
        <v>0</v>
      </c>
      <c r="C2008" t="str">
        <f>A2008&amp;"|"&amp;B2008</f>
        <v>0|0</v>
      </c>
      <c r="D2008">
        <f>IF(COUNTIF($C$2:C2008,C2008)=1,1,0)</f>
        <v>0</v>
      </c>
    </row>
    <row r="2009" spans="1:4" x14ac:dyDescent="0.2">
      <c r="A2009">
        <f>Réponses_Indicateurs!D2009</f>
        <v>0</v>
      </c>
      <c r="B2009">
        <f>Réponses_Indicateurs!B2009</f>
        <v>0</v>
      </c>
      <c r="C2009" t="str">
        <f>A2009&amp;"|"&amp;B2009</f>
        <v>0|0</v>
      </c>
      <c r="D2009">
        <f>IF(COUNTIF($C$2:C2009,C2009)=1,1,0)</f>
        <v>0</v>
      </c>
    </row>
    <row r="2010" spans="1:4" x14ac:dyDescent="0.2">
      <c r="A2010">
        <f>Réponses_Indicateurs!D2010</f>
        <v>0</v>
      </c>
      <c r="B2010">
        <f>Réponses_Indicateurs!B2010</f>
        <v>0</v>
      </c>
      <c r="C2010" t="str">
        <f>A2010&amp;"|"&amp;B2010</f>
        <v>0|0</v>
      </c>
      <c r="D2010">
        <f>IF(COUNTIF($C$2:C2010,C2010)=1,1,0)</f>
        <v>0</v>
      </c>
    </row>
    <row r="2011" spans="1:4" x14ac:dyDescent="0.2">
      <c r="A2011">
        <f>Réponses_Indicateurs!D2011</f>
        <v>0</v>
      </c>
      <c r="B2011">
        <f>Réponses_Indicateurs!B2011</f>
        <v>0</v>
      </c>
      <c r="C2011" t="str">
        <f>A2011&amp;"|"&amp;B2011</f>
        <v>0|0</v>
      </c>
      <c r="D2011">
        <f>IF(COUNTIF($C$2:C2011,C2011)=1,1,0)</f>
        <v>0</v>
      </c>
    </row>
    <row r="2012" spans="1:4" x14ac:dyDescent="0.2">
      <c r="A2012">
        <f>Réponses_Indicateurs!D2012</f>
        <v>0</v>
      </c>
      <c r="B2012">
        <f>Réponses_Indicateurs!B2012</f>
        <v>0</v>
      </c>
      <c r="C2012" t="str">
        <f>A2012&amp;"|"&amp;B2012</f>
        <v>0|0</v>
      </c>
      <c r="D2012">
        <f>IF(COUNTIF($C$2:C2012,C2012)=1,1,0)</f>
        <v>0</v>
      </c>
    </row>
    <row r="2013" spans="1:4" x14ac:dyDescent="0.2">
      <c r="A2013">
        <f>Réponses_Indicateurs!D2013</f>
        <v>0</v>
      </c>
      <c r="B2013">
        <f>Réponses_Indicateurs!B2013</f>
        <v>0</v>
      </c>
      <c r="C2013" t="str">
        <f>A2013&amp;"|"&amp;B2013</f>
        <v>0|0</v>
      </c>
      <c r="D2013">
        <f>IF(COUNTIF($C$2:C2013,C2013)=1,1,0)</f>
        <v>0</v>
      </c>
    </row>
    <row r="2014" spans="1:4" x14ac:dyDescent="0.2">
      <c r="A2014">
        <f>Réponses_Indicateurs!D2014</f>
        <v>0</v>
      </c>
      <c r="B2014">
        <f>Réponses_Indicateurs!B2014</f>
        <v>0</v>
      </c>
      <c r="C2014" t="str">
        <f>A2014&amp;"|"&amp;B2014</f>
        <v>0|0</v>
      </c>
      <c r="D2014">
        <f>IF(COUNTIF($C$2:C2014,C2014)=1,1,0)</f>
        <v>0</v>
      </c>
    </row>
    <row r="2015" spans="1:4" x14ac:dyDescent="0.2">
      <c r="A2015">
        <f>Réponses_Indicateurs!D2015</f>
        <v>0</v>
      </c>
      <c r="B2015">
        <f>Réponses_Indicateurs!B2015</f>
        <v>0</v>
      </c>
      <c r="C2015" t="str">
        <f>A2015&amp;"|"&amp;B2015</f>
        <v>0|0</v>
      </c>
      <c r="D2015">
        <f>IF(COUNTIF($C$2:C2015,C2015)=1,1,0)</f>
        <v>0</v>
      </c>
    </row>
    <row r="2016" spans="1:4" x14ac:dyDescent="0.2">
      <c r="A2016">
        <f>Réponses_Indicateurs!D2016</f>
        <v>0</v>
      </c>
      <c r="B2016">
        <f>Réponses_Indicateurs!B2016</f>
        <v>0</v>
      </c>
      <c r="C2016" t="str">
        <f>A2016&amp;"|"&amp;B2016</f>
        <v>0|0</v>
      </c>
      <c r="D2016">
        <f>IF(COUNTIF($C$2:C2016,C2016)=1,1,0)</f>
        <v>0</v>
      </c>
    </row>
    <row r="2017" spans="1:4" x14ac:dyDescent="0.2">
      <c r="A2017">
        <f>Réponses_Indicateurs!D2017</f>
        <v>0</v>
      </c>
      <c r="B2017">
        <f>Réponses_Indicateurs!B2017</f>
        <v>0</v>
      </c>
      <c r="C2017" t="str">
        <f>A2017&amp;"|"&amp;B2017</f>
        <v>0|0</v>
      </c>
      <c r="D2017">
        <f>IF(COUNTIF($C$2:C2017,C2017)=1,1,0)</f>
        <v>0</v>
      </c>
    </row>
    <row r="2018" spans="1:4" x14ac:dyDescent="0.2">
      <c r="A2018">
        <f>Réponses_Indicateurs!D2018</f>
        <v>0</v>
      </c>
      <c r="B2018">
        <f>Réponses_Indicateurs!B2018</f>
        <v>0</v>
      </c>
      <c r="C2018" t="str">
        <f>A2018&amp;"|"&amp;B2018</f>
        <v>0|0</v>
      </c>
      <c r="D2018">
        <f>IF(COUNTIF($C$2:C2018,C2018)=1,1,0)</f>
        <v>0</v>
      </c>
    </row>
    <row r="2019" spans="1:4" x14ac:dyDescent="0.2">
      <c r="A2019">
        <f>Réponses_Indicateurs!D2019</f>
        <v>0</v>
      </c>
      <c r="B2019">
        <f>Réponses_Indicateurs!B2019</f>
        <v>0</v>
      </c>
      <c r="C2019" t="str">
        <f>A2019&amp;"|"&amp;B2019</f>
        <v>0|0</v>
      </c>
      <c r="D2019">
        <f>IF(COUNTIF($C$2:C2019,C2019)=1,1,0)</f>
        <v>0</v>
      </c>
    </row>
    <row r="2020" spans="1:4" x14ac:dyDescent="0.2">
      <c r="A2020">
        <f>Réponses_Indicateurs!D2020</f>
        <v>0</v>
      </c>
      <c r="B2020">
        <f>Réponses_Indicateurs!B2020</f>
        <v>0</v>
      </c>
      <c r="C2020" t="str">
        <f>A2020&amp;"|"&amp;B2020</f>
        <v>0|0</v>
      </c>
      <c r="D2020">
        <f>IF(COUNTIF($C$2:C2020,C2020)=1,1,0)</f>
        <v>0</v>
      </c>
    </row>
    <row r="2021" spans="1:4" x14ac:dyDescent="0.2">
      <c r="A2021">
        <f>Réponses_Indicateurs!D2021</f>
        <v>0</v>
      </c>
      <c r="B2021">
        <f>Réponses_Indicateurs!B2021</f>
        <v>0</v>
      </c>
      <c r="C2021" t="str">
        <f>A2021&amp;"|"&amp;B2021</f>
        <v>0|0</v>
      </c>
      <c r="D2021">
        <f>IF(COUNTIF($C$2:C2021,C2021)=1,1,0)</f>
        <v>0</v>
      </c>
    </row>
    <row r="2022" spans="1:4" x14ac:dyDescent="0.2">
      <c r="A2022">
        <f>Réponses_Indicateurs!D2022</f>
        <v>0</v>
      </c>
      <c r="B2022">
        <f>Réponses_Indicateurs!B2022</f>
        <v>0</v>
      </c>
      <c r="C2022" t="str">
        <f>A2022&amp;"|"&amp;B2022</f>
        <v>0|0</v>
      </c>
      <c r="D2022">
        <f>IF(COUNTIF($C$2:C2022,C2022)=1,1,0)</f>
        <v>0</v>
      </c>
    </row>
    <row r="2023" spans="1:4" x14ac:dyDescent="0.2">
      <c r="A2023">
        <f>Réponses_Indicateurs!D2023</f>
        <v>0</v>
      </c>
      <c r="B2023">
        <f>Réponses_Indicateurs!B2023</f>
        <v>0</v>
      </c>
      <c r="C2023" t="str">
        <f>A2023&amp;"|"&amp;B2023</f>
        <v>0|0</v>
      </c>
      <c r="D2023">
        <f>IF(COUNTIF($C$2:C2023,C2023)=1,1,0)</f>
        <v>0</v>
      </c>
    </row>
    <row r="2024" spans="1:4" x14ac:dyDescent="0.2">
      <c r="A2024">
        <f>Réponses_Indicateurs!D2024</f>
        <v>0</v>
      </c>
      <c r="B2024">
        <f>Réponses_Indicateurs!B2024</f>
        <v>0</v>
      </c>
      <c r="C2024" t="str">
        <f>A2024&amp;"|"&amp;B2024</f>
        <v>0|0</v>
      </c>
      <c r="D2024">
        <f>IF(COUNTIF($C$2:C2024,C2024)=1,1,0)</f>
        <v>0</v>
      </c>
    </row>
    <row r="2025" spans="1:4" x14ac:dyDescent="0.2">
      <c r="A2025">
        <f>Réponses_Indicateurs!D2025</f>
        <v>0</v>
      </c>
      <c r="B2025">
        <f>Réponses_Indicateurs!B2025</f>
        <v>0</v>
      </c>
      <c r="C2025" t="str">
        <f>A2025&amp;"|"&amp;B2025</f>
        <v>0|0</v>
      </c>
      <c r="D2025">
        <f>IF(COUNTIF($C$2:C2025,C2025)=1,1,0)</f>
        <v>0</v>
      </c>
    </row>
    <row r="2026" spans="1:4" x14ac:dyDescent="0.2">
      <c r="A2026">
        <f>Réponses_Indicateurs!D2026</f>
        <v>0</v>
      </c>
      <c r="B2026">
        <f>Réponses_Indicateurs!B2026</f>
        <v>0</v>
      </c>
      <c r="C2026" t="str">
        <f>A2026&amp;"|"&amp;B2026</f>
        <v>0|0</v>
      </c>
      <c r="D2026">
        <f>IF(COUNTIF($C$2:C2026,C2026)=1,1,0)</f>
        <v>0</v>
      </c>
    </row>
    <row r="2027" spans="1:4" x14ac:dyDescent="0.2">
      <c r="A2027">
        <f>Réponses_Indicateurs!D2027</f>
        <v>0</v>
      </c>
      <c r="B2027">
        <f>Réponses_Indicateurs!B2027</f>
        <v>0</v>
      </c>
      <c r="C2027" t="str">
        <f>A2027&amp;"|"&amp;B2027</f>
        <v>0|0</v>
      </c>
      <c r="D2027">
        <f>IF(COUNTIF($C$2:C2027,C2027)=1,1,0)</f>
        <v>0</v>
      </c>
    </row>
    <row r="2028" spans="1:4" x14ac:dyDescent="0.2">
      <c r="A2028">
        <f>Réponses_Indicateurs!D2028</f>
        <v>0</v>
      </c>
      <c r="B2028">
        <f>Réponses_Indicateurs!B2028</f>
        <v>0</v>
      </c>
      <c r="C2028" t="str">
        <f>A2028&amp;"|"&amp;B2028</f>
        <v>0|0</v>
      </c>
      <c r="D2028">
        <f>IF(COUNTIF($C$2:C2028,C2028)=1,1,0)</f>
        <v>0</v>
      </c>
    </row>
    <row r="2029" spans="1:4" x14ac:dyDescent="0.2">
      <c r="A2029">
        <f>Réponses_Indicateurs!D2029</f>
        <v>0</v>
      </c>
      <c r="B2029">
        <f>Réponses_Indicateurs!B2029</f>
        <v>0</v>
      </c>
      <c r="C2029" t="str">
        <f>A2029&amp;"|"&amp;B2029</f>
        <v>0|0</v>
      </c>
      <c r="D2029">
        <f>IF(COUNTIF($C$2:C2029,C2029)=1,1,0)</f>
        <v>0</v>
      </c>
    </row>
    <row r="2030" spans="1:4" x14ac:dyDescent="0.2">
      <c r="A2030">
        <f>Réponses_Indicateurs!D2030</f>
        <v>0</v>
      </c>
      <c r="B2030">
        <f>Réponses_Indicateurs!B2030</f>
        <v>0</v>
      </c>
      <c r="C2030" t="str">
        <f>A2030&amp;"|"&amp;B2030</f>
        <v>0|0</v>
      </c>
      <c r="D2030">
        <f>IF(COUNTIF($C$2:C2030,C2030)=1,1,0)</f>
        <v>0</v>
      </c>
    </row>
    <row r="2031" spans="1:4" x14ac:dyDescent="0.2">
      <c r="A2031">
        <f>Réponses_Indicateurs!D2031</f>
        <v>0</v>
      </c>
      <c r="B2031">
        <f>Réponses_Indicateurs!B2031</f>
        <v>0</v>
      </c>
      <c r="C2031" t="str">
        <f>A2031&amp;"|"&amp;B2031</f>
        <v>0|0</v>
      </c>
      <c r="D2031">
        <f>IF(COUNTIF($C$2:C2031,C2031)=1,1,0)</f>
        <v>0</v>
      </c>
    </row>
    <row r="2032" spans="1:4" x14ac:dyDescent="0.2">
      <c r="A2032">
        <f>Réponses_Indicateurs!D2032</f>
        <v>0</v>
      </c>
      <c r="B2032">
        <f>Réponses_Indicateurs!B2032</f>
        <v>0</v>
      </c>
      <c r="C2032" t="str">
        <f>A2032&amp;"|"&amp;B2032</f>
        <v>0|0</v>
      </c>
      <c r="D2032">
        <f>IF(COUNTIF($C$2:C2032,C2032)=1,1,0)</f>
        <v>0</v>
      </c>
    </row>
    <row r="2033" spans="1:4" x14ac:dyDescent="0.2">
      <c r="A2033">
        <f>Réponses_Indicateurs!D2033</f>
        <v>0</v>
      </c>
      <c r="B2033">
        <f>Réponses_Indicateurs!B2033</f>
        <v>0</v>
      </c>
      <c r="C2033" t="str">
        <f>A2033&amp;"|"&amp;B2033</f>
        <v>0|0</v>
      </c>
      <c r="D2033">
        <f>IF(COUNTIF($C$2:C2033,C2033)=1,1,0)</f>
        <v>0</v>
      </c>
    </row>
    <row r="2034" spans="1:4" x14ac:dyDescent="0.2">
      <c r="A2034">
        <f>Réponses_Indicateurs!D2034</f>
        <v>0</v>
      </c>
      <c r="B2034">
        <f>Réponses_Indicateurs!B2034</f>
        <v>0</v>
      </c>
      <c r="C2034" t="str">
        <f>A2034&amp;"|"&amp;B2034</f>
        <v>0|0</v>
      </c>
      <c r="D2034">
        <f>IF(COUNTIF($C$2:C2034,C2034)=1,1,0)</f>
        <v>0</v>
      </c>
    </row>
    <row r="2035" spans="1:4" x14ac:dyDescent="0.2">
      <c r="A2035">
        <f>Réponses_Indicateurs!D2035</f>
        <v>0</v>
      </c>
      <c r="B2035">
        <f>Réponses_Indicateurs!B2035</f>
        <v>0</v>
      </c>
      <c r="C2035" t="str">
        <f>A2035&amp;"|"&amp;B2035</f>
        <v>0|0</v>
      </c>
      <c r="D2035">
        <f>IF(COUNTIF($C$2:C2035,C2035)=1,1,0)</f>
        <v>0</v>
      </c>
    </row>
    <row r="2036" spans="1:4" x14ac:dyDescent="0.2">
      <c r="A2036">
        <f>Réponses_Indicateurs!D2036</f>
        <v>0</v>
      </c>
      <c r="B2036">
        <f>Réponses_Indicateurs!B2036</f>
        <v>0</v>
      </c>
      <c r="C2036" t="str">
        <f>A2036&amp;"|"&amp;B2036</f>
        <v>0|0</v>
      </c>
      <c r="D2036">
        <f>IF(COUNTIF($C$2:C2036,C2036)=1,1,0)</f>
        <v>0</v>
      </c>
    </row>
    <row r="2037" spans="1:4" x14ac:dyDescent="0.2">
      <c r="A2037">
        <f>Réponses_Indicateurs!D2037</f>
        <v>0</v>
      </c>
      <c r="B2037">
        <f>Réponses_Indicateurs!B2037</f>
        <v>0</v>
      </c>
      <c r="C2037" t="str">
        <f>A2037&amp;"|"&amp;B2037</f>
        <v>0|0</v>
      </c>
      <c r="D2037">
        <f>IF(COUNTIF($C$2:C2037,C2037)=1,1,0)</f>
        <v>0</v>
      </c>
    </row>
    <row r="2038" spans="1:4" x14ac:dyDescent="0.2">
      <c r="A2038">
        <f>Réponses_Indicateurs!D2038</f>
        <v>0</v>
      </c>
      <c r="B2038">
        <f>Réponses_Indicateurs!B2038</f>
        <v>0</v>
      </c>
      <c r="C2038" t="str">
        <f>A2038&amp;"|"&amp;B2038</f>
        <v>0|0</v>
      </c>
      <c r="D2038">
        <f>IF(COUNTIF($C$2:C2038,C2038)=1,1,0)</f>
        <v>0</v>
      </c>
    </row>
    <row r="2039" spans="1:4" x14ac:dyDescent="0.2">
      <c r="A2039">
        <f>Réponses_Indicateurs!D2039</f>
        <v>0</v>
      </c>
      <c r="B2039">
        <f>Réponses_Indicateurs!B2039</f>
        <v>0</v>
      </c>
      <c r="C2039" t="str">
        <f>A2039&amp;"|"&amp;B2039</f>
        <v>0|0</v>
      </c>
      <c r="D2039">
        <f>IF(COUNTIF($C$2:C2039,C2039)=1,1,0)</f>
        <v>0</v>
      </c>
    </row>
    <row r="2040" spans="1:4" x14ac:dyDescent="0.2">
      <c r="A2040">
        <f>Réponses_Indicateurs!D2040</f>
        <v>0</v>
      </c>
      <c r="B2040">
        <f>Réponses_Indicateurs!B2040</f>
        <v>0</v>
      </c>
      <c r="C2040" t="str">
        <f>A2040&amp;"|"&amp;B2040</f>
        <v>0|0</v>
      </c>
      <c r="D2040">
        <f>IF(COUNTIF($C$2:C2040,C2040)=1,1,0)</f>
        <v>0</v>
      </c>
    </row>
    <row r="2041" spans="1:4" x14ac:dyDescent="0.2">
      <c r="A2041">
        <f>Réponses_Indicateurs!D2041</f>
        <v>0</v>
      </c>
      <c r="B2041">
        <f>Réponses_Indicateurs!B2041</f>
        <v>0</v>
      </c>
      <c r="C2041" t="str">
        <f>A2041&amp;"|"&amp;B2041</f>
        <v>0|0</v>
      </c>
      <c r="D2041">
        <f>IF(COUNTIF($C$2:C2041,C2041)=1,1,0)</f>
        <v>0</v>
      </c>
    </row>
    <row r="2042" spans="1:4" x14ac:dyDescent="0.2">
      <c r="A2042">
        <f>Réponses_Indicateurs!D2042</f>
        <v>0</v>
      </c>
      <c r="B2042">
        <f>Réponses_Indicateurs!B2042</f>
        <v>0</v>
      </c>
      <c r="C2042" t="str">
        <f>A2042&amp;"|"&amp;B2042</f>
        <v>0|0</v>
      </c>
      <c r="D2042">
        <f>IF(COUNTIF($C$2:C2042,C2042)=1,1,0)</f>
        <v>0</v>
      </c>
    </row>
    <row r="2043" spans="1:4" x14ac:dyDescent="0.2">
      <c r="A2043">
        <f>Réponses_Indicateurs!D2043</f>
        <v>0</v>
      </c>
      <c r="B2043">
        <f>Réponses_Indicateurs!B2043</f>
        <v>0</v>
      </c>
      <c r="C2043" t="str">
        <f>A2043&amp;"|"&amp;B2043</f>
        <v>0|0</v>
      </c>
      <c r="D2043">
        <f>IF(COUNTIF($C$2:C2043,C2043)=1,1,0)</f>
        <v>0</v>
      </c>
    </row>
    <row r="2044" spans="1:4" x14ac:dyDescent="0.2">
      <c r="A2044">
        <f>Réponses_Indicateurs!D2044</f>
        <v>0</v>
      </c>
      <c r="B2044">
        <f>Réponses_Indicateurs!B2044</f>
        <v>0</v>
      </c>
      <c r="C2044" t="str">
        <f>A2044&amp;"|"&amp;B2044</f>
        <v>0|0</v>
      </c>
      <c r="D2044">
        <f>IF(COUNTIF($C$2:C2044,C2044)=1,1,0)</f>
        <v>0</v>
      </c>
    </row>
    <row r="2045" spans="1:4" x14ac:dyDescent="0.2">
      <c r="A2045">
        <f>Réponses_Indicateurs!D2045</f>
        <v>0</v>
      </c>
      <c r="B2045">
        <f>Réponses_Indicateurs!B2045</f>
        <v>0</v>
      </c>
      <c r="C2045" t="str">
        <f>A2045&amp;"|"&amp;B2045</f>
        <v>0|0</v>
      </c>
      <c r="D2045">
        <f>IF(COUNTIF($C$2:C2045,C2045)=1,1,0)</f>
        <v>0</v>
      </c>
    </row>
    <row r="2046" spans="1:4" x14ac:dyDescent="0.2">
      <c r="A2046">
        <f>Réponses_Indicateurs!D2046</f>
        <v>0</v>
      </c>
      <c r="B2046">
        <f>Réponses_Indicateurs!B2046</f>
        <v>0</v>
      </c>
      <c r="C2046" t="str">
        <f>A2046&amp;"|"&amp;B2046</f>
        <v>0|0</v>
      </c>
      <c r="D2046">
        <f>IF(COUNTIF($C$2:C2046,C2046)=1,1,0)</f>
        <v>0</v>
      </c>
    </row>
    <row r="2047" spans="1:4" x14ac:dyDescent="0.2">
      <c r="A2047">
        <f>Réponses_Indicateurs!D2047</f>
        <v>0</v>
      </c>
      <c r="B2047">
        <f>Réponses_Indicateurs!B2047</f>
        <v>0</v>
      </c>
      <c r="C2047" t="str">
        <f>A2047&amp;"|"&amp;B2047</f>
        <v>0|0</v>
      </c>
      <c r="D2047">
        <f>IF(COUNTIF($C$2:C2047,C2047)=1,1,0)</f>
        <v>0</v>
      </c>
    </row>
    <row r="2048" spans="1:4" x14ac:dyDescent="0.2">
      <c r="A2048">
        <f>Réponses_Indicateurs!D2048</f>
        <v>0</v>
      </c>
      <c r="B2048">
        <f>Réponses_Indicateurs!B2048</f>
        <v>0</v>
      </c>
      <c r="C2048" t="str">
        <f>A2048&amp;"|"&amp;B2048</f>
        <v>0|0</v>
      </c>
      <c r="D2048">
        <f>IF(COUNTIF($C$2:C2048,C2048)=1,1,0)</f>
        <v>0</v>
      </c>
    </row>
    <row r="2049" spans="1:4" x14ac:dyDescent="0.2">
      <c r="A2049">
        <f>Réponses_Indicateurs!D2049</f>
        <v>0</v>
      </c>
      <c r="B2049">
        <f>Réponses_Indicateurs!B2049</f>
        <v>0</v>
      </c>
      <c r="C2049" t="str">
        <f>A2049&amp;"|"&amp;B2049</f>
        <v>0|0</v>
      </c>
      <c r="D2049">
        <f>IF(COUNTIF($C$2:C2049,C2049)=1,1,0)</f>
        <v>0</v>
      </c>
    </row>
    <row r="2050" spans="1:4" x14ac:dyDescent="0.2">
      <c r="A2050">
        <f>Réponses_Indicateurs!D2050</f>
        <v>0</v>
      </c>
      <c r="B2050">
        <f>Réponses_Indicateurs!B2050</f>
        <v>0</v>
      </c>
      <c r="C2050" t="str">
        <f>A2050&amp;"|"&amp;B2050</f>
        <v>0|0</v>
      </c>
      <c r="D2050">
        <f>IF(COUNTIF($C$2:C2050,C2050)=1,1,0)</f>
        <v>0</v>
      </c>
    </row>
    <row r="2051" spans="1:4" x14ac:dyDescent="0.2">
      <c r="A2051">
        <f>Réponses_Indicateurs!D2051</f>
        <v>0</v>
      </c>
      <c r="B2051">
        <f>Réponses_Indicateurs!B2051</f>
        <v>0</v>
      </c>
      <c r="C2051" t="str">
        <f>A2051&amp;"|"&amp;B2051</f>
        <v>0|0</v>
      </c>
      <c r="D2051">
        <f>IF(COUNTIF($C$2:C2051,C2051)=1,1,0)</f>
        <v>0</v>
      </c>
    </row>
    <row r="2052" spans="1:4" x14ac:dyDescent="0.2">
      <c r="A2052">
        <f>Réponses_Indicateurs!D2052</f>
        <v>0</v>
      </c>
      <c r="B2052">
        <f>Réponses_Indicateurs!B2052</f>
        <v>0</v>
      </c>
      <c r="C2052" t="str">
        <f>A2052&amp;"|"&amp;B2052</f>
        <v>0|0</v>
      </c>
      <c r="D2052">
        <f>IF(COUNTIF($C$2:C2052,C2052)=1,1,0)</f>
        <v>0</v>
      </c>
    </row>
    <row r="2053" spans="1:4" x14ac:dyDescent="0.2">
      <c r="A2053">
        <f>Réponses_Indicateurs!D2053</f>
        <v>0</v>
      </c>
      <c r="B2053">
        <f>Réponses_Indicateurs!B2053</f>
        <v>0</v>
      </c>
      <c r="C2053" t="str">
        <f>A2053&amp;"|"&amp;B2053</f>
        <v>0|0</v>
      </c>
      <c r="D2053">
        <f>IF(COUNTIF($C$2:C2053,C2053)=1,1,0)</f>
        <v>0</v>
      </c>
    </row>
    <row r="2054" spans="1:4" x14ac:dyDescent="0.2">
      <c r="A2054">
        <f>Réponses_Indicateurs!D2054</f>
        <v>0</v>
      </c>
      <c r="B2054">
        <f>Réponses_Indicateurs!B2054</f>
        <v>0</v>
      </c>
      <c r="C2054" t="str">
        <f>A2054&amp;"|"&amp;B2054</f>
        <v>0|0</v>
      </c>
      <c r="D2054">
        <f>IF(COUNTIF($C$2:C2054,C2054)=1,1,0)</f>
        <v>0</v>
      </c>
    </row>
    <row r="2055" spans="1:4" x14ac:dyDescent="0.2">
      <c r="A2055">
        <f>Réponses_Indicateurs!D2055</f>
        <v>0</v>
      </c>
      <c r="B2055">
        <f>Réponses_Indicateurs!B2055</f>
        <v>0</v>
      </c>
      <c r="C2055" t="str">
        <f>A2055&amp;"|"&amp;B2055</f>
        <v>0|0</v>
      </c>
      <c r="D2055">
        <f>IF(COUNTIF($C$2:C2055,C2055)=1,1,0)</f>
        <v>0</v>
      </c>
    </row>
    <row r="2056" spans="1:4" x14ac:dyDescent="0.2">
      <c r="A2056">
        <f>Réponses_Indicateurs!D2056</f>
        <v>0</v>
      </c>
      <c r="B2056">
        <f>Réponses_Indicateurs!B2056</f>
        <v>0</v>
      </c>
      <c r="C2056" t="str">
        <f>A2056&amp;"|"&amp;B2056</f>
        <v>0|0</v>
      </c>
      <c r="D2056">
        <f>IF(COUNTIF($C$2:C2056,C2056)=1,1,0)</f>
        <v>0</v>
      </c>
    </row>
    <row r="2057" spans="1:4" x14ac:dyDescent="0.2">
      <c r="A2057">
        <f>Réponses_Indicateurs!D2057</f>
        <v>0</v>
      </c>
      <c r="B2057">
        <f>Réponses_Indicateurs!B2057</f>
        <v>0</v>
      </c>
      <c r="C2057" t="str">
        <f>A2057&amp;"|"&amp;B2057</f>
        <v>0|0</v>
      </c>
      <c r="D2057">
        <f>IF(COUNTIF($C$2:C2057,C2057)=1,1,0)</f>
        <v>0</v>
      </c>
    </row>
    <row r="2058" spans="1:4" x14ac:dyDescent="0.2">
      <c r="A2058">
        <f>Réponses_Indicateurs!D2058</f>
        <v>0</v>
      </c>
      <c r="B2058">
        <f>Réponses_Indicateurs!B2058</f>
        <v>0</v>
      </c>
      <c r="C2058" t="str">
        <f>A2058&amp;"|"&amp;B2058</f>
        <v>0|0</v>
      </c>
      <c r="D2058">
        <f>IF(COUNTIF($C$2:C2058,C2058)=1,1,0)</f>
        <v>0</v>
      </c>
    </row>
    <row r="2059" spans="1:4" x14ac:dyDescent="0.2">
      <c r="A2059">
        <f>Réponses_Indicateurs!D2059</f>
        <v>0</v>
      </c>
      <c r="B2059">
        <f>Réponses_Indicateurs!B2059</f>
        <v>0</v>
      </c>
      <c r="C2059" t="str">
        <f>A2059&amp;"|"&amp;B2059</f>
        <v>0|0</v>
      </c>
      <c r="D2059">
        <f>IF(COUNTIF($C$2:C2059,C2059)=1,1,0)</f>
        <v>0</v>
      </c>
    </row>
    <row r="2060" spans="1:4" x14ac:dyDescent="0.2">
      <c r="A2060">
        <f>Réponses_Indicateurs!D2060</f>
        <v>0</v>
      </c>
      <c r="B2060">
        <f>Réponses_Indicateurs!B2060</f>
        <v>0</v>
      </c>
      <c r="C2060" t="str">
        <f>A2060&amp;"|"&amp;B2060</f>
        <v>0|0</v>
      </c>
      <c r="D2060">
        <f>IF(COUNTIF($C$2:C2060,C2060)=1,1,0)</f>
        <v>0</v>
      </c>
    </row>
    <row r="2061" spans="1:4" x14ac:dyDescent="0.2">
      <c r="A2061">
        <f>Réponses_Indicateurs!D2061</f>
        <v>0</v>
      </c>
      <c r="B2061">
        <f>Réponses_Indicateurs!B2061</f>
        <v>0</v>
      </c>
      <c r="C2061" t="str">
        <f>A2061&amp;"|"&amp;B2061</f>
        <v>0|0</v>
      </c>
      <c r="D2061">
        <f>IF(COUNTIF($C$2:C2061,C2061)=1,1,0)</f>
        <v>0</v>
      </c>
    </row>
    <row r="2062" spans="1:4" x14ac:dyDescent="0.2">
      <c r="A2062">
        <f>Réponses_Indicateurs!D2062</f>
        <v>0</v>
      </c>
      <c r="B2062">
        <f>Réponses_Indicateurs!B2062</f>
        <v>0</v>
      </c>
      <c r="C2062" t="str">
        <f>A2062&amp;"|"&amp;B2062</f>
        <v>0|0</v>
      </c>
      <c r="D2062">
        <f>IF(COUNTIF($C$2:C2062,C2062)=1,1,0)</f>
        <v>0</v>
      </c>
    </row>
    <row r="2063" spans="1:4" x14ac:dyDescent="0.2">
      <c r="A2063">
        <f>Réponses_Indicateurs!D2063</f>
        <v>0</v>
      </c>
      <c r="B2063">
        <f>Réponses_Indicateurs!B2063</f>
        <v>0</v>
      </c>
      <c r="C2063" t="str">
        <f>A2063&amp;"|"&amp;B2063</f>
        <v>0|0</v>
      </c>
      <c r="D2063">
        <f>IF(COUNTIF($C$2:C2063,C2063)=1,1,0)</f>
        <v>0</v>
      </c>
    </row>
    <row r="2064" spans="1:4" x14ac:dyDescent="0.2">
      <c r="A2064">
        <f>Réponses_Indicateurs!D2064</f>
        <v>0</v>
      </c>
      <c r="B2064">
        <f>Réponses_Indicateurs!B2064</f>
        <v>0</v>
      </c>
      <c r="C2064" t="str">
        <f>A2064&amp;"|"&amp;B2064</f>
        <v>0|0</v>
      </c>
      <c r="D2064">
        <f>IF(COUNTIF($C$2:C2064,C2064)=1,1,0)</f>
        <v>0</v>
      </c>
    </row>
    <row r="2065" spans="1:4" x14ac:dyDescent="0.2">
      <c r="A2065">
        <f>Réponses_Indicateurs!D2065</f>
        <v>0</v>
      </c>
      <c r="B2065">
        <f>Réponses_Indicateurs!B2065</f>
        <v>0</v>
      </c>
      <c r="C2065" t="str">
        <f>A2065&amp;"|"&amp;B2065</f>
        <v>0|0</v>
      </c>
      <c r="D2065">
        <f>IF(COUNTIF($C$2:C2065,C2065)=1,1,0)</f>
        <v>0</v>
      </c>
    </row>
    <row r="2066" spans="1:4" x14ac:dyDescent="0.2">
      <c r="A2066">
        <f>Réponses_Indicateurs!D2066</f>
        <v>0</v>
      </c>
      <c r="B2066">
        <f>Réponses_Indicateurs!B2066</f>
        <v>0</v>
      </c>
      <c r="C2066" t="str">
        <f>A2066&amp;"|"&amp;B2066</f>
        <v>0|0</v>
      </c>
      <c r="D2066">
        <f>IF(COUNTIF($C$2:C2066,C2066)=1,1,0)</f>
        <v>0</v>
      </c>
    </row>
    <row r="2067" spans="1:4" x14ac:dyDescent="0.2">
      <c r="A2067">
        <f>Réponses_Indicateurs!D2067</f>
        <v>0</v>
      </c>
      <c r="B2067">
        <f>Réponses_Indicateurs!B2067</f>
        <v>0</v>
      </c>
      <c r="C2067" t="str">
        <f>A2067&amp;"|"&amp;B2067</f>
        <v>0|0</v>
      </c>
      <c r="D2067">
        <f>IF(COUNTIF($C$2:C2067,C2067)=1,1,0)</f>
        <v>0</v>
      </c>
    </row>
    <row r="2068" spans="1:4" x14ac:dyDescent="0.2">
      <c r="A2068">
        <f>Réponses_Indicateurs!D2068</f>
        <v>0</v>
      </c>
      <c r="B2068">
        <f>Réponses_Indicateurs!B2068</f>
        <v>0</v>
      </c>
      <c r="C2068" t="str">
        <f>A2068&amp;"|"&amp;B2068</f>
        <v>0|0</v>
      </c>
      <c r="D2068">
        <f>IF(COUNTIF($C$2:C2068,C2068)=1,1,0)</f>
        <v>0</v>
      </c>
    </row>
    <row r="2069" spans="1:4" x14ac:dyDescent="0.2">
      <c r="A2069">
        <f>Réponses_Indicateurs!D2069</f>
        <v>0</v>
      </c>
      <c r="B2069">
        <f>Réponses_Indicateurs!B2069</f>
        <v>0</v>
      </c>
      <c r="C2069" t="str">
        <f>A2069&amp;"|"&amp;B2069</f>
        <v>0|0</v>
      </c>
      <c r="D2069">
        <f>IF(COUNTIF($C$2:C2069,C2069)=1,1,0)</f>
        <v>0</v>
      </c>
    </row>
    <row r="2070" spans="1:4" x14ac:dyDescent="0.2">
      <c r="A2070">
        <f>Réponses_Indicateurs!D2070</f>
        <v>0</v>
      </c>
      <c r="B2070">
        <f>Réponses_Indicateurs!B2070</f>
        <v>0</v>
      </c>
      <c r="C2070" t="str">
        <f>A2070&amp;"|"&amp;B2070</f>
        <v>0|0</v>
      </c>
      <c r="D2070">
        <f>IF(COUNTIF($C$2:C2070,C2070)=1,1,0)</f>
        <v>0</v>
      </c>
    </row>
    <row r="2071" spans="1:4" x14ac:dyDescent="0.2">
      <c r="A2071">
        <f>Réponses_Indicateurs!D2071</f>
        <v>0</v>
      </c>
      <c r="B2071">
        <f>Réponses_Indicateurs!B2071</f>
        <v>0</v>
      </c>
      <c r="C2071" t="str">
        <f>A2071&amp;"|"&amp;B2071</f>
        <v>0|0</v>
      </c>
      <c r="D2071">
        <f>IF(COUNTIF($C$2:C2071,C2071)=1,1,0)</f>
        <v>0</v>
      </c>
    </row>
    <row r="2072" spans="1:4" x14ac:dyDescent="0.2">
      <c r="A2072">
        <f>Réponses_Indicateurs!D2072</f>
        <v>0</v>
      </c>
      <c r="B2072">
        <f>Réponses_Indicateurs!B2072</f>
        <v>0</v>
      </c>
      <c r="C2072" t="str">
        <f>A2072&amp;"|"&amp;B2072</f>
        <v>0|0</v>
      </c>
      <c r="D2072">
        <f>IF(COUNTIF($C$2:C2072,C2072)=1,1,0)</f>
        <v>0</v>
      </c>
    </row>
    <row r="2073" spans="1:4" x14ac:dyDescent="0.2">
      <c r="A2073">
        <f>Réponses_Indicateurs!D2073</f>
        <v>0</v>
      </c>
      <c r="B2073">
        <f>Réponses_Indicateurs!B2073</f>
        <v>0</v>
      </c>
      <c r="C2073" t="str">
        <f>A2073&amp;"|"&amp;B2073</f>
        <v>0|0</v>
      </c>
      <c r="D2073">
        <f>IF(COUNTIF($C$2:C2073,C2073)=1,1,0)</f>
        <v>0</v>
      </c>
    </row>
    <row r="2074" spans="1:4" x14ac:dyDescent="0.2">
      <c r="A2074">
        <f>Réponses_Indicateurs!D2074</f>
        <v>0</v>
      </c>
      <c r="B2074">
        <f>Réponses_Indicateurs!B2074</f>
        <v>0</v>
      </c>
      <c r="C2074" t="str">
        <f>A2074&amp;"|"&amp;B2074</f>
        <v>0|0</v>
      </c>
      <c r="D2074">
        <f>IF(COUNTIF($C$2:C2074,C2074)=1,1,0)</f>
        <v>0</v>
      </c>
    </row>
    <row r="2075" spans="1:4" x14ac:dyDescent="0.2">
      <c r="A2075">
        <f>Réponses_Indicateurs!D2075</f>
        <v>0</v>
      </c>
      <c r="B2075">
        <f>Réponses_Indicateurs!B2075</f>
        <v>0</v>
      </c>
      <c r="C2075" t="str">
        <f>A2075&amp;"|"&amp;B2075</f>
        <v>0|0</v>
      </c>
      <c r="D2075">
        <f>IF(COUNTIF($C$2:C2075,C2075)=1,1,0)</f>
        <v>0</v>
      </c>
    </row>
    <row r="2076" spans="1:4" x14ac:dyDescent="0.2">
      <c r="A2076">
        <f>Réponses_Indicateurs!D2076</f>
        <v>0</v>
      </c>
      <c r="B2076">
        <f>Réponses_Indicateurs!B2076</f>
        <v>0</v>
      </c>
      <c r="C2076" t="str">
        <f>A2076&amp;"|"&amp;B2076</f>
        <v>0|0</v>
      </c>
      <c r="D2076">
        <f>IF(COUNTIF($C$2:C2076,C2076)=1,1,0)</f>
        <v>0</v>
      </c>
    </row>
    <row r="2077" spans="1:4" x14ac:dyDescent="0.2">
      <c r="A2077">
        <f>Réponses_Indicateurs!D2077</f>
        <v>0</v>
      </c>
      <c r="B2077">
        <f>Réponses_Indicateurs!B2077</f>
        <v>0</v>
      </c>
      <c r="C2077" t="str">
        <f>A2077&amp;"|"&amp;B2077</f>
        <v>0|0</v>
      </c>
      <c r="D2077">
        <f>IF(COUNTIF($C$2:C2077,C2077)=1,1,0)</f>
        <v>0</v>
      </c>
    </row>
    <row r="2078" spans="1:4" x14ac:dyDescent="0.2">
      <c r="A2078">
        <f>Réponses_Indicateurs!D2078</f>
        <v>0</v>
      </c>
      <c r="B2078">
        <f>Réponses_Indicateurs!B2078</f>
        <v>0</v>
      </c>
      <c r="C2078" t="str">
        <f>A2078&amp;"|"&amp;B2078</f>
        <v>0|0</v>
      </c>
      <c r="D2078">
        <f>IF(COUNTIF($C$2:C2078,C2078)=1,1,0)</f>
        <v>0</v>
      </c>
    </row>
    <row r="2079" spans="1:4" x14ac:dyDescent="0.2">
      <c r="A2079">
        <f>Réponses_Indicateurs!D2079</f>
        <v>0</v>
      </c>
      <c r="B2079">
        <f>Réponses_Indicateurs!B2079</f>
        <v>0</v>
      </c>
      <c r="C2079" t="str">
        <f>A2079&amp;"|"&amp;B2079</f>
        <v>0|0</v>
      </c>
      <c r="D2079">
        <f>IF(COUNTIF($C$2:C2079,C2079)=1,1,0)</f>
        <v>0</v>
      </c>
    </row>
    <row r="2080" spans="1:4" x14ac:dyDescent="0.2">
      <c r="A2080">
        <f>Réponses_Indicateurs!D2080</f>
        <v>0</v>
      </c>
      <c r="B2080">
        <f>Réponses_Indicateurs!B2080</f>
        <v>0</v>
      </c>
      <c r="C2080" t="str">
        <f>A2080&amp;"|"&amp;B2080</f>
        <v>0|0</v>
      </c>
      <c r="D2080">
        <f>IF(COUNTIF($C$2:C2080,C2080)=1,1,0)</f>
        <v>0</v>
      </c>
    </row>
    <row r="2081" spans="1:4" x14ac:dyDescent="0.2">
      <c r="A2081">
        <f>Réponses_Indicateurs!D2081</f>
        <v>0</v>
      </c>
      <c r="B2081">
        <f>Réponses_Indicateurs!B2081</f>
        <v>0</v>
      </c>
      <c r="C2081" t="str">
        <f>A2081&amp;"|"&amp;B2081</f>
        <v>0|0</v>
      </c>
      <c r="D2081">
        <f>IF(COUNTIF($C$2:C2081,C2081)=1,1,0)</f>
        <v>0</v>
      </c>
    </row>
    <row r="2082" spans="1:4" x14ac:dyDescent="0.2">
      <c r="A2082">
        <f>Réponses_Indicateurs!D2082</f>
        <v>0</v>
      </c>
      <c r="B2082">
        <f>Réponses_Indicateurs!B2082</f>
        <v>0</v>
      </c>
      <c r="C2082" t="str">
        <f>A2082&amp;"|"&amp;B2082</f>
        <v>0|0</v>
      </c>
      <c r="D2082">
        <f>IF(COUNTIF($C$2:C2082,C2082)=1,1,0)</f>
        <v>0</v>
      </c>
    </row>
    <row r="2083" spans="1:4" x14ac:dyDescent="0.2">
      <c r="A2083">
        <f>Réponses_Indicateurs!D2083</f>
        <v>0</v>
      </c>
      <c r="B2083">
        <f>Réponses_Indicateurs!B2083</f>
        <v>0</v>
      </c>
      <c r="C2083" t="str">
        <f>A2083&amp;"|"&amp;B2083</f>
        <v>0|0</v>
      </c>
      <c r="D2083">
        <f>IF(COUNTIF($C$2:C2083,C2083)=1,1,0)</f>
        <v>0</v>
      </c>
    </row>
    <row r="2084" spans="1:4" x14ac:dyDescent="0.2">
      <c r="A2084">
        <f>Réponses_Indicateurs!D2084</f>
        <v>0</v>
      </c>
      <c r="B2084">
        <f>Réponses_Indicateurs!B2084</f>
        <v>0</v>
      </c>
      <c r="C2084" t="str">
        <f>A2084&amp;"|"&amp;B2084</f>
        <v>0|0</v>
      </c>
      <c r="D2084">
        <f>IF(COUNTIF($C$2:C2084,C2084)=1,1,0)</f>
        <v>0</v>
      </c>
    </row>
    <row r="2085" spans="1:4" x14ac:dyDescent="0.2">
      <c r="A2085">
        <f>Réponses_Indicateurs!D2085</f>
        <v>0</v>
      </c>
      <c r="B2085">
        <f>Réponses_Indicateurs!B2085</f>
        <v>0</v>
      </c>
      <c r="C2085" t="str">
        <f>A2085&amp;"|"&amp;B2085</f>
        <v>0|0</v>
      </c>
      <c r="D2085">
        <f>IF(COUNTIF($C$2:C2085,C2085)=1,1,0)</f>
        <v>0</v>
      </c>
    </row>
    <row r="2086" spans="1:4" x14ac:dyDescent="0.2">
      <c r="A2086">
        <f>Réponses_Indicateurs!D2086</f>
        <v>0</v>
      </c>
      <c r="B2086">
        <f>Réponses_Indicateurs!B2086</f>
        <v>0</v>
      </c>
      <c r="C2086" t="str">
        <f>A2086&amp;"|"&amp;B2086</f>
        <v>0|0</v>
      </c>
      <c r="D2086">
        <f>IF(COUNTIF($C$2:C2086,C2086)=1,1,0)</f>
        <v>0</v>
      </c>
    </row>
    <row r="2087" spans="1:4" x14ac:dyDescent="0.2">
      <c r="A2087">
        <f>Réponses_Indicateurs!D2087</f>
        <v>0</v>
      </c>
      <c r="B2087">
        <f>Réponses_Indicateurs!B2087</f>
        <v>0</v>
      </c>
      <c r="C2087" t="str">
        <f>A2087&amp;"|"&amp;B2087</f>
        <v>0|0</v>
      </c>
      <c r="D2087">
        <f>IF(COUNTIF($C$2:C2087,C2087)=1,1,0)</f>
        <v>0</v>
      </c>
    </row>
    <row r="2088" spans="1:4" x14ac:dyDescent="0.2">
      <c r="A2088">
        <f>Réponses_Indicateurs!D2088</f>
        <v>0</v>
      </c>
      <c r="B2088">
        <f>Réponses_Indicateurs!B2088</f>
        <v>0</v>
      </c>
      <c r="C2088" t="str">
        <f>A2088&amp;"|"&amp;B2088</f>
        <v>0|0</v>
      </c>
      <c r="D2088">
        <f>IF(COUNTIF($C$2:C2088,C2088)=1,1,0)</f>
        <v>0</v>
      </c>
    </row>
    <row r="2089" spans="1:4" x14ac:dyDescent="0.2">
      <c r="A2089">
        <f>Réponses_Indicateurs!D2089</f>
        <v>0</v>
      </c>
      <c r="B2089">
        <f>Réponses_Indicateurs!B2089</f>
        <v>0</v>
      </c>
      <c r="C2089" t="str">
        <f>A2089&amp;"|"&amp;B2089</f>
        <v>0|0</v>
      </c>
      <c r="D2089">
        <f>IF(COUNTIF($C$2:C2089,C2089)=1,1,0)</f>
        <v>0</v>
      </c>
    </row>
    <row r="2090" spans="1:4" x14ac:dyDescent="0.2">
      <c r="A2090">
        <f>Réponses_Indicateurs!D2090</f>
        <v>0</v>
      </c>
      <c r="B2090">
        <f>Réponses_Indicateurs!B2090</f>
        <v>0</v>
      </c>
      <c r="C2090" t="str">
        <f>A2090&amp;"|"&amp;B2090</f>
        <v>0|0</v>
      </c>
      <c r="D2090">
        <f>IF(COUNTIF($C$2:C2090,C2090)=1,1,0)</f>
        <v>0</v>
      </c>
    </row>
    <row r="2091" spans="1:4" x14ac:dyDescent="0.2">
      <c r="A2091">
        <f>Réponses_Indicateurs!D2091</f>
        <v>0</v>
      </c>
      <c r="B2091">
        <f>Réponses_Indicateurs!B2091</f>
        <v>0</v>
      </c>
      <c r="C2091" t="str">
        <f>A2091&amp;"|"&amp;B2091</f>
        <v>0|0</v>
      </c>
      <c r="D2091">
        <f>IF(COUNTIF($C$2:C2091,C2091)=1,1,0)</f>
        <v>0</v>
      </c>
    </row>
    <row r="2092" spans="1:4" x14ac:dyDescent="0.2">
      <c r="A2092">
        <f>Réponses_Indicateurs!D2092</f>
        <v>0</v>
      </c>
      <c r="B2092">
        <f>Réponses_Indicateurs!B2092</f>
        <v>0</v>
      </c>
      <c r="C2092" t="str">
        <f>A2092&amp;"|"&amp;B2092</f>
        <v>0|0</v>
      </c>
      <c r="D2092">
        <f>IF(COUNTIF($C$2:C2092,C2092)=1,1,0)</f>
        <v>0</v>
      </c>
    </row>
    <row r="2093" spans="1:4" x14ac:dyDescent="0.2">
      <c r="A2093">
        <f>Réponses_Indicateurs!D2093</f>
        <v>0</v>
      </c>
      <c r="B2093">
        <f>Réponses_Indicateurs!B2093</f>
        <v>0</v>
      </c>
      <c r="C2093" t="str">
        <f>A2093&amp;"|"&amp;B2093</f>
        <v>0|0</v>
      </c>
      <c r="D2093">
        <f>IF(COUNTIF($C$2:C2093,C2093)=1,1,0)</f>
        <v>0</v>
      </c>
    </row>
    <row r="2094" spans="1:4" x14ac:dyDescent="0.2">
      <c r="A2094">
        <f>Réponses_Indicateurs!D2094</f>
        <v>0</v>
      </c>
      <c r="B2094">
        <f>Réponses_Indicateurs!B2094</f>
        <v>0</v>
      </c>
      <c r="C2094" t="str">
        <f>A2094&amp;"|"&amp;B2094</f>
        <v>0|0</v>
      </c>
      <c r="D2094">
        <f>IF(COUNTIF($C$2:C2094,C2094)=1,1,0)</f>
        <v>0</v>
      </c>
    </row>
    <row r="2095" spans="1:4" x14ac:dyDescent="0.2">
      <c r="A2095">
        <f>Réponses_Indicateurs!D2095</f>
        <v>0</v>
      </c>
      <c r="B2095">
        <f>Réponses_Indicateurs!B2095</f>
        <v>0</v>
      </c>
      <c r="C2095" t="str">
        <f>A2095&amp;"|"&amp;B2095</f>
        <v>0|0</v>
      </c>
      <c r="D2095">
        <f>IF(COUNTIF($C$2:C2095,C2095)=1,1,0)</f>
        <v>0</v>
      </c>
    </row>
    <row r="2096" spans="1:4" x14ac:dyDescent="0.2">
      <c r="A2096">
        <f>Réponses_Indicateurs!D2096</f>
        <v>0</v>
      </c>
      <c r="B2096">
        <f>Réponses_Indicateurs!B2096</f>
        <v>0</v>
      </c>
      <c r="C2096" t="str">
        <f>A2096&amp;"|"&amp;B2096</f>
        <v>0|0</v>
      </c>
      <c r="D2096">
        <f>IF(COUNTIF($C$2:C2096,C2096)=1,1,0)</f>
        <v>0</v>
      </c>
    </row>
    <row r="2097" spans="1:4" x14ac:dyDescent="0.2">
      <c r="A2097">
        <f>Réponses_Indicateurs!D2097</f>
        <v>0</v>
      </c>
      <c r="B2097">
        <f>Réponses_Indicateurs!B2097</f>
        <v>0</v>
      </c>
      <c r="C2097" t="str">
        <f>A2097&amp;"|"&amp;B2097</f>
        <v>0|0</v>
      </c>
      <c r="D2097">
        <f>IF(COUNTIF($C$2:C2097,C2097)=1,1,0)</f>
        <v>0</v>
      </c>
    </row>
    <row r="2098" spans="1:4" x14ac:dyDescent="0.2">
      <c r="A2098">
        <f>Réponses_Indicateurs!D2098</f>
        <v>0</v>
      </c>
      <c r="B2098">
        <f>Réponses_Indicateurs!B2098</f>
        <v>0</v>
      </c>
      <c r="C2098" t="str">
        <f>A2098&amp;"|"&amp;B2098</f>
        <v>0|0</v>
      </c>
      <c r="D2098">
        <f>IF(COUNTIF($C$2:C2098,C2098)=1,1,0)</f>
        <v>0</v>
      </c>
    </row>
    <row r="2099" spans="1:4" x14ac:dyDescent="0.2">
      <c r="A2099">
        <f>Réponses_Indicateurs!D2099</f>
        <v>0</v>
      </c>
      <c r="B2099">
        <f>Réponses_Indicateurs!B2099</f>
        <v>0</v>
      </c>
      <c r="C2099" t="str">
        <f>A2099&amp;"|"&amp;B2099</f>
        <v>0|0</v>
      </c>
      <c r="D2099">
        <f>IF(COUNTIF($C$2:C2099,C2099)=1,1,0)</f>
        <v>0</v>
      </c>
    </row>
    <row r="2100" spans="1:4" x14ac:dyDescent="0.2">
      <c r="A2100">
        <f>Réponses_Indicateurs!D2100</f>
        <v>0</v>
      </c>
      <c r="B2100">
        <f>Réponses_Indicateurs!B2100</f>
        <v>0</v>
      </c>
      <c r="C2100" t="str">
        <f>A2100&amp;"|"&amp;B2100</f>
        <v>0|0</v>
      </c>
      <c r="D2100">
        <f>IF(COUNTIF($C$2:C2100,C2100)=1,1,0)</f>
        <v>0</v>
      </c>
    </row>
    <row r="2101" spans="1:4" x14ac:dyDescent="0.2">
      <c r="A2101">
        <f>Réponses_Indicateurs!D2101</f>
        <v>0</v>
      </c>
      <c r="B2101">
        <f>Réponses_Indicateurs!B2101</f>
        <v>0</v>
      </c>
      <c r="C2101" t="str">
        <f>A2101&amp;"|"&amp;B2101</f>
        <v>0|0</v>
      </c>
      <c r="D2101">
        <f>IF(COUNTIF($C$2:C2101,C2101)=1,1,0)</f>
        <v>0</v>
      </c>
    </row>
    <row r="2102" spans="1:4" x14ac:dyDescent="0.2">
      <c r="A2102">
        <f>Réponses_Indicateurs!D2102</f>
        <v>0</v>
      </c>
      <c r="B2102">
        <f>Réponses_Indicateurs!B2102</f>
        <v>0</v>
      </c>
      <c r="C2102" t="str">
        <f>A2102&amp;"|"&amp;B2102</f>
        <v>0|0</v>
      </c>
      <c r="D2102">
        <f>IF(COUNTIF($C$2:C2102,C2102)=1,1,0)</f>
        <v>0</v>
      </c>
    </row>
    <row r="2103" spans="1:4" x14ac:dyDescent="0.2">
      <c r="A2103">
        <f>Réponses_Indicateurs!D2103</f>
        <v>0</v>
      </c>
      <c r="B2103">
        <f>Réponses_Indicateurs!B2103</f>
        <v>0</v>
      </c>
      <c r="C2103" t="str">
        <f>A2103&amp;"|"&amp;B2103</f>
        <v>0|0</v>
      </c>
      <c r="D2103">
        <f>IF(COUNTIF($C$2:C2103,C2103)=1,1,0)</f>
        <v>0</v>
      </c>
    </row>
    <row r="2104" spans="1:4" x14ac:dyDescent="0.2">
      <c r="A2104">
        <f>Réponses_Indicateurs!D2104</f>
        <v>0</v>
      </c>
      <c r="B2104">
        <f>Réponses_Indicateurs!B2104</f>
        <v>0</v>
      </c>
      <c r="C2104" t="str">
        <f>A2104&amp;"|"&amp;B2104</f>
        <v>0|0</v>
      </c>
      <c r="D2104">
        <f>IF(COUNTIF($C$2:C2104,C2104)=1,1,0)</f>
        <v>0</v>
      </c>
    </row>
    <row r="2105" spans="1:4" x14ac:dyDescent="0.2">
      <c r="A2105">
        <f>Réponses_Indicateurs!D2105</f>
        <v>0</v>
      </c>
      <c r="B2105">
        <f>Réponses_Indicateurs!B2105</f>
        <v>0</v>
      </c>
      <c r="C2105" t="str">
        <f>A2105&amp;"|"&amp;B2105</f>
        <v>0|0</v>
      </c>
      <c r="D2105">
        <f>IF(COUNTIF($C$2:C2105,C2105)=1,1,0)</f>
        <v>0</v>
      </c>
    </row>
    <row r="2106" spans="1:4" x14ac:dyDescent="0.2">
      <c r="A2106">
        <f>Réponses_Indicateurs!D2106</f>
        <v>0</v>
      </c>
      <c r="B2106">
        <f>Réponses_Indicateurs!B2106</f>
        <v>0</v>
      </c>
      <c r="C2106" t="str">
        <f>A2106&amp;"|"&amp;B2106</f>
        <v>0|0</v>
      </c>
      <c r="D2106">
        <f>IF(COUNTIF($C$2:C2106,C2106)=1,1,0)</f>
        <v>0</v>
      </c>
    </row>
    <row r="2107" spans="1:4" x14ac:dyDescent="0.2">
      <c r="A2107">
        <f>Réponses_Indicateurs!D2107</f>
        <v>0</v>
      </c>
      <c r="B2107">
        <f>Réponses_Indicateurs!B2107</f>
        <v>0</v>
      </c>
      <c r="C2107" t="str">
        <f>A2107&amp;"|"&amp;B2107</f>
        <v>0|0</v>
      </c>
      <c r="D2107">
        <f>IF(COUNTIF($C$2:C2107,C2107)=1,1,0)</f>
        <v>0</v>
      </c>
    </row>
    <row r="2108" spans="1:4" x14ac:dyDescent="0.2">
      <c r="A2108">
        <f>Réponses_Indicateurs!D2108</f>
        <v>0</v>
      </c>
      <c r="B2108">
        <f>Réponses_Indicateurs!B2108</f>
        <v>0</v>
      </c>
      <c r="C2108" t="str">
        <f>A2108&amp;"|"&amp;B2108</f>
        <v>0|0</v>
      </c>
      <c r="D2108">
        <f>IF(COUNTIF($C$2:C2108,C2108)=1,1,0)</f>
        <v>0</v>
      </c>
    </row>
    <row r="2109" spans="1:4" x14ac:dyDescent="0.2">
      <c r="A2109">
        <f>Réponses_Indicateurs!D2109</f>
        <v>0</v>
      </c>
      <c r="B2109">
        <f>Réponses_Indicateurs!B2109</f>
        <v>0</v>
      </c>
      <c r="C2109" t="str">
        <f>A2109&amp;"|"&amp;B2109</f>
        <v>0|0</v>
      </c>
      <c r="D2109">
        <f>IF(COUNTIF($C$2:C2109,C2109)=1,1,0)</f>
        <v>0</v>
      </c>
    </row>
    <row r="2110" spans="1:4" x14ac:dyDescent="0.2">
      <c r="A2110">
        <f>Réponses_Indicateurs!D2110</f>
        <v>0</v>
      </c>
      <c r="B2110">
        <f>Réponses_Indicateurs!B2110</f>
        <v>0</v>
      </c>
      <c r="C2110" t="str">
        <f>A2110&amp;"|"&amp;B2110</f>
        <v>0|0</v>
      </c>
      <c r="D2110">
        <f>IF(COUNTIF($C$2:C2110,C2110)=1,1,0)</f>
        <v>0</v>
      </c>
    </row>
    <row r="2111" spans="1:4" x14ac:dyDescent="0.2">
      <c r="A2111">
        <f>Réponses_Indicateurs!D2111</f>
        <v>0</v>
      </c>
      <c r="B2111">
        <f>Réponses_Indicateurs!B2111</f>
        <v>0</v>
      </c>
      <c r="C2111" t="str">
        <f>A2111&amp;"|"&amp;B2111</f>
        <v>0|0</v>
      </c>
      <c r="D2111">
        <f>IF(COUNTIF($C$2:C2111,C2111)=1,1,0)</f>
        <v>0</v>
      </c>
    </row>
    <row r="2112" spans="1:4" x14ac:dyDescent="0.2">
      <c r="A2112">
        <f>Réponses_Indicateurs!D2112</f>
        <v>0</v>
      </c>
      <c r="B2112">
        <f>Réponses_Indicateurs!B2112</f>
        <v>0</v>
      </c>
      <c r="C2112" t="str">
        <f>A2112&amp;"|"&amp;B2112</f>
        <v>0|0</v>
      </c>
      <c r="D2112">
        <f>IF(COUNTIF($C$2:C2112,C2112)=1,1,0)</f>
        <v>0</v>
      </c>
    </row>
    <row r="2113" spans="1:4" x14ac:dyDescent="0.2">
      <c r="A2113">
        <f>Réponses_Indicateurs!D2113</f>
        <v>0</v>
      </c>
      <c r="B2113">
        <f>Réponses_Indicateurs!B2113</f>
        <v>0</v>
      </c>
      <c r="C2113" t="str">
        <f>A2113&amp;"|"&amp;B2113</f>
        <v>0|0</v>
      </c>
      <c r="D2113">
        <f>IF(COUNTIF($C$2:C2113,C2113)=1,1,0)</f>
        <v>0</v>
      </c>
    </row>
    <row r="2114" spans="1:4" x14ac:dyDescent="0.2">
      <c r="A2114">
        <f>Réponses_Indicateurs!D2114</f>
        <v>0</v>
      </c>
      <c r="B2114">
        <f>Réponses_Indicateurs!B2114</f>
        <v>0</v>
      </c>
      <c r="C2114" t="str">
        <f>A2114&amp;"|"&amp;B2114</f>
        <v>0|0</v>
      </c>
      <c r="D2114">
        <f>IF(COUNTIF($C$2:C2114,C2114)=1,1,0)</f>
        <v>0</v>
      </c>
    </row>
    <row r="2115" spans="1:4" x14ac:dyDescent="0.2">
      <c r="A2115">
        <f>Réponses_Indicateurs!D2115</f>
        <v>0</v>
      </c>
      <c r="B2115">
        <f>Réponses_Indicateurs!B2115</f>
        <v>0</v>
      </c>
      <c r="C2115" t="str">
        <f>A2115&amp;"|"&amp;B2115</f>
        <v>0|0</v>
      </c>
      <c r="D2115">
        <f>IF(COUNTIF($C$2:C2115,C2115)=1,1,0)</f>
        <v>0</v>
      </c>
    </row>
    <row r="2116" spans="1:4" x14ac:dyDescent="0.2">
      <c r="A2116">
        <f>Réponses_Indicateurs!D2116</f>
        <v>0</v>
      </c>
      <c r="B2116">
        <f>Réponses_Indicateurs!B2116</f>
        <v>0</v>
      </c>
      <c r="C2116" t="str">
        <f>A2116&amp;"|"&amp;B2116</f>
        <v>0|0</v>
      </c>
      <c r="D2116">
        <f>IF(COUNTIF($C$2:C2116,C2116)=1,1,0)</f>
        <v>0</v>
      </c>
    </row>
    <row r="2117" spans="1:4" x14ac:dyDescent="0.2">
      <c r="A2117">
        <f>Réponses_Indicateurs!D2117</f>
        <v>0</v>
      </c>
      <c r="B2117">
        <f>Réponses_Indicateurs!B2117</f>
        <v>0</v>
      </c>
      <c r="C2117" t="str">
        <f>A2117&amp;"|"&amp;B2117</f>
        <v>0|0</v>
      </c>
      <c r="D2117">
        <f>IF(COUNTIF($C$2:C2117,C2117)=1,1,0)</f>
        <v>0</v>
      </c>
    </row>
    <row r="2118" spans="1:4" x14ac:dyDescent="0.2">
      <c r="A2118">
        <f>Réponses_Indicateurs!D2118</f>
        <v>0</v>
      </c>
      <c r="B2118">
        <f>Réponses_Indicateurs!B2118</f>
        <v>0</v>
      </c>
      <c r="C2118" t="str">
        <f>A2118&amp;"|"&amp;B2118</f>
        <v>0|0</v>
      </c>
      <c r="D2118">
        <f>IF(COUNTIF($C$2:C2118,C2118)=1,1,0)</f>
        <v>0</v>
      </c>
    </row>
    <row r="2119" spans="1:4" x14ac:dyDescent="0.2">
      <c r="A2119">
        <f>Réponses_Indicateurs!D2119</f>
        <v>0</v>
      </c>
      <c r="B2119">
        <f>Réponses_Indicateurs!B2119</f>
        <v>0</v>
      </c>
      <c r="C2119" t="str">
        <f>A2119&amp;"|"&amp;B2119</f>
        <v>0|0</v>
      </c>
      <c r="D2119">
        <f>IF(COUNTIF($C$2:C2119,C2119)=1,1,0)</f>
        <v>0</v>
      </c>
    </row>
    <row r="2120" spans="1:4" x14ac:dyDescent="0.2">
      <c r="A2120">
        <f>Réponses_Indicateurs!D2120</f>
        <v>0</v>
      </c>
      <c r="B2120">
        <f>Réponses_Indicateurs!B2120</f>
        <v>0</v>
      </c>
      <c r="C2120" t="str">
        <f>A2120&amp;"|"&amp;B2120</f>
        <v>0|0</v>
      </c>
      <c r="D2120">
        <f>IF(COUNTIF($C$2:C2120,C2120)=1,1,0)</f>
        <v>0</v>
      </c>
    </row>
    <row r="2121" spans="1:4" x14ac:dyDescent="0.2">
      <c r="A2121">
        <f>Réponses_Indicateurs!D2121</f>
        <v>0</v>
      </c>
      <c r="B2121">
        <f>Réponses_Indicateurs!B2121</f>
        <v>0</v>
      </c>
      <c r="C2121" t="str">
        <f>A2121&amp;"|"&amp;B2121</f>
        <v>0|0</v>
      </c>
      <c r="D2121">
        <f>IF(COUNTIF($C$2:C2121,C2121)=1,1,0)</f>
        <v>0</v>
      </c>
    </row>
    <row r="2122" spans="1:4" x14ac:dyDescent="0.2">
      <c r="A2122">
        <f>Réponses_Indicateurs!D2122</f>
        <v>0</v>
      </c>
      <c r="B2122">
        <f>Réponses_Indicateurs!B2122</f>
        <v>0</v>
      </c>
      <c r="C2122" t="str">
        <f>A2122&amp;"|"&amp;B2122</f>
        <v>0|0</v>
      </c>
      <c r="D2122">
        <f>IF(COUNTIF($C$2:C2122,C2122)=1,1,0)</f>
        <v>0</v>
      </c>
    </row>
    <row r="2123" spans="1:4" x14ac:dyDescent="0.2">
      <c r="A2123">
        <f>Réponses_Indicateurs!D2123</f>
        <v>0</v>
      </c>
      <c r="B2123">
        <f>Réponses_Indicateurs!B2123</f>
        <v>0</v>
      </c>
      <c r="C2123" t="str">
        <f>A2123&amp;"|"&amp;B2123</f>
        <v>0|0</v>
      </c>
      <c r="D2123">
        <f>IF(COUNTIF($C$2:C2123,C2123)=1,1,0)</f>
        <v>0</v>
      </c>
    </row>
    <row r="2124" spans="1:4" x14ac:dyDescent="0.2">
      <c r="A2124">
        <f>Réponses_Indicateurs!D2124</f>
        <v>0</v>
      </c>
      <c r="B2124">
        <f>Réponses_Indicateurs!B2124</f>
        <v>0</v>
      </c>
      <c r="C2124" t="str">
        <f>A2124&amp;"|"&amp;B2124</f>
        <v>0|0</v>
      </c>
      <c r="D2124">
        <f>IF(COUNTIF($C$2:C2124,C2124)=1,1,0)</f>
        <v>0</v>
      </c>
    </row>
    <row r="2125" spans="1:4" x14ac:dyDescent="0.2">
      <c r="A2125">
        <f>Réponses_Indicateurs!D2125</f>
        <v>0</v>
      </c>
      <c r="B2125">
        <f>Réponses_Indicateurs!B2125</f>
        <v>0</v>
      </c>
      <c r="C2125" t="str">
        <f>A2125&amp;"|"&amp;B2125</f>
        <v>0|0</v>
      </c>
      <c r="D2125">
        <f>IF(COUNTIF($C$2:C2125,C2125)=1,1,0)</f>
        <v>0</v>
      </c>
    </row>
    <row r="2126" spans="1:4" x14ac:dyDescent="0.2">
      <c r="A2126">
        <f>Réponses_Indicateurs!D2126</f>
        <v>0</v>
      </c>
      <c r="B2126">
        <f>Réponses_Indicateurs!B2126</f>
        <v>0</v>
      </c>
      <c r="C2126" t="str">
        <f>A2126&amp;"|"&amp;B2126</f>
        <v>0|0</v>
      </c>
      <c r="D2126">
        <f>IF(COUNTIF($C$2:C2126,C2126)=1,1,0)</f>
        <v>0</v>
      </c>
    </row>
    <row r="2127" spans="1:4" x14ac:dyDescent="0.2">
      <c r="A2127">
        <f>Réponses_Indicateurs!D2127</f>
        <v>0</v>
      </c>
      <c r="B2127">
        <f>Réponses_Indicateurs!B2127</f>
        <v>0</v>
      </c>
      <c r="C2127" t="str">
        <f>A2127&amp;"|"&amp;B2127</f>
        <v>0|0</v>
      </c>
      <c r="D2127">
        <f>IF(COUNTIF($C$2:C2127,C2127)=1,1,0)</f>
        <v>0</v>
      </c>
    </row>
    <row r="2128" spans="1:4" x14ac:dyDescent="0.2">
      <c r="A2128">
        <f>Réponses_Indicateurs!D2128</f>
        <v>0</v>
      </c>
      <c r="B2128">
        <f>Réponses_Indicateurs!B2128</f>
        <v>0</v>
      </c>
      <c r="C2128" t="str">
        <f>A2128&amp;"|"&amp;B2128</f>
        <v>0|0</v>
      </c>
      <c r="D2128">
        <f>IF(COUNTIF($C$2:C2128,C2128)=1,1,0)</f>
        <v>0</v>
      </c>
    </row>
    <row r="2129" spans="1:4" x14ac:dyDescent="0.2">
      <c r="A2129">
        <f>Réponses_Indicateurs!D2129</f>
        <v>0</v>
      </c>
      <c r="B2129">
        <f>Réponses_Indicateurs!B2129</f>
        <v>0</v>
      </c>
      <c r="C2129" t="str">
        <f>A2129&amp;"|"&amp;B2129</f>
        <v>0|0</v>
      </c>
      <c r="D2129">
        <f>IF(COUNTIF($C$2:C2129,C2129)=1,1,0)</f>
        <v>0</v>
      </c>
    </row>
    <row r="2130" spans="1:4" x14ac:dyDescent="0.2">
      <c r="A2130">
        <f>Réponses_Indicateurs!D2130</f>
        <v>0</v>
      </c>
      <c r="B2130">
        <f>Réponses_Indicateurs!B2130</f>
        <v>0</v>
      </c>
      <c r="C2130" t="str">
        <f>A2130&amp;"|"&amp;B2130</f>
        <v>0|0</v>
      </c>
      <c r="D2130">
        <f>IF(COUNTIF($C$2:C2130,C2130)=1,1,0)</f>
        <v>0</v>
      </c>
    </row>
    <row r="2131" spans="1:4" x14ac:dyDescent="0.2">
      <c r="A2131">
        <f>Réponses_Indicateurs!D2131</f>
        <v>0</v>
      </c>
      <c r="B2131">
        <f>Réponses_Indicateurs!B2131</f>
        <v>0</v>
      </c>
      <c r="C2131" t="str">
        <f>A2131&amp;"|"&amp;B2131</f>
        <v>0|0</v>
      </c>
      <c r="D2131">
        <f>IF(COUNTIF($C$2:C2131,C2131)=1,1,0)</f>
        <v>0</v>
      </c>
    </row>
    <row r="2132" spans="1:4" x14ac:dyDescent="0.2">
      <c r="A2132">
        <f>Réponses_Indicateurs!D2132</f>
        <v>0</v>
      </c>
      <c r="B2132">
        <f>Réponses_Indicateurs!B2132</f>
        <v>0</v>
      </c>
      <c r="C2132" t="str">
        <f>A2132&amp;"|"&amp;B2132</f>
        <v>0|0</v>
      </c>
      <c r="D2132">
        <f>IF(COUNTIF($C$2:C2132,C2132)=1,1,0)</f>
        <v>0</v>
      </c>
    </row>
    <row r="2133" spans="1:4" x14ac:dyDescent="0.2">
      <c r="A2133">
        <f>Réponses_Indicateurs!D2133</f>
        <v>0</v>
      </c>
      <c r="B2133">
        <f>Réponses_Indicateurs!B2133</f>
        <v>0</v>
      </c>
      <c r="C2133" t="str">
        <f>A2133&amp;"|"&amp;B2133</f>
        <v>0|0</v>
      </c>
      <c r="D2133">
        <f>IF(COUNTIF($C$2:C2133,C2133)=1,1,0)</f>
        <v>0</v>
      </c>
    </row>
    <row r="2134" spans="1:4" x14ac:dyDescent="0.2">
      <c r="A2134">
        <f>Réponses_Indicateurs!D2134</f>
        <v>0</v>
      </c>
      <c r="B2134">
        <f>Réponses_Indicateurs!B2134</f>
        <v>0</v>
      </c>
      <c r="C2134" t="str">
        <f>A2134&amp;"|"&amp;B2134</f>
        <v>0|0</v>
      </c>
      <c r="D2134">
        <f>IF(COUNTIF($C$2:C2134,C2134)=1,1,0)</f>
        <v>0</v>
      </c>
    </row>
    <row r="2135" spans="1:4" x14ac:dyDescent="0.2">
      <c r="A2135">
        <f>Réponses_Indicateurs!D2135</f>
        <v>0</v>
      </c>
      <c r="B2135">
        <f>Réponses_Indicateurs!B2135</f>
        <v>0</v>
      </c>
      <c r="C2135" t="str">
        <f>A2135&amp;"|"&amp;B2135</f>
        <v>0|0</v>
      </c>
      <c r="D2135">
        <f>IF(COUNTIF($C$2:C2135,C2135)=1,1,0)</f>
        <v>0</v>
      </c>
    </row>
    <row r="2136" spans="1:4" x14ac:dyDescent="0.2">
      <c r="A2136">
        <f>Réponses_Indicateurs!D2136</f>
        <v>0</v>
      </c>
      <c r="B2136">
        <f>Réponses_Indicateurs!B2136</f>
        <v>0</v>
      </c>
      <c r="C2136" t="str">
        <f>A2136&amp;"|"&amp;B2136</f>
        <v>0|0</v>
      </c>
      <c r="D2136">
        <f>IF(COUNTIF($C$2:C2136,C2136)=1,1,0)</f>
        <v>0</v>
      </c>
    </row>
    <row r="2137" spans="1:4" x14ac:dyDescent="0.2">
      <c r="A2137">
        <f>Réponses_Indicateurs!D2137</f>
        <v>0</v>
      </c>
      <c r="B2137">
        <f>Réponses_Indicateurs!B2137</f>
        <v>0</v>
      </c>
      <c r="C2137" t="str">
        <f>A2137&amp;"|"&amp;B2137</f>
        <v>0|0</v>
      </c>
      <c r="D2137">
        <f>IF(COUNTIF($C$2:C2137,C2137)=1,1,0)</f>
        <v>0</v>
      </c>
    </row>
    <row r="2138" spans="1:4" x14ac:dyDescent="0.2">
      <c r="A2138">
        <f>Réponses_Indicateurs!D2138</f>
        <v>0</v>
      </c>
      <c r="B2138">
        <f>Réponses_Indicateurs!B2138</f>
        <v>0</v>
      </c>
      <c r="C2138" t="str">
        <f>A2138&amp;"|"&amp;B2138</f>
        <v>0|0</v>
      </c>
      <c r="D2138">
        <f>IF(COUNTIF($C$2:C2138,C2138)=1,1,0)</f>
        <v>0</v>
      </c>
    </row>
    <row r="2139" spans="1:4" x14ac:dyDescent="0.2">
      <c r="A2139">
        <f>Réponses_Indicateurs!D2139</f>
        <v>0</v>
      </c>
      <c r="B2139">
        <f>Réponses_Indicateurs!B2139</f>
        <v>0</v>
      </c>
      <c r="C2139" t="str">
        <f>A2139&amp;"|"&amp;B2139</f>
        <v>0|0</v>
      </c>
      <c r="D2139">
        <f>IF(COUNTIF($C$2:C2139,C2139)=1,1,0)</f>
        <v>0</v>
      </c>
    </row>
    <row r="2140" spans="1:4" x14ac:dyDescent="0.2">
      <c r="A2140">
        <f>Réponses_Indicateurs!D2140</f>
        <v>0</v>
      </c>
      <c r="B2140">
        <f>Réponses_Indicateurs!B2140</f>
        <v>0</v>
      </c>
      <c r="C2140" t="str">
        <f>A2140&amp;"|"&amp;B2140</f>
        <v>0|0</v>
      </c>
      <c r="D2140">
        <f>IF(COUNTIF($C$2:C2140,C2140)=1,1,0)</f>
        <v>0</v>
      </c>
    </row>
    <row r="2141" spans="1:4" x14ac:dyDescent="0.2">
      <c r="A2141">
        <f>Réponses_Indicateurs!D2141</f>
        <v>0</v>
      </c>
      <c r="B2141">
        <f>Réponses_Indicateurs!B2141</f>
        <v>0</v>
      </c>
      <c r="C2141" t="str">
        <f>A2141&amp;"|"&amp;B2141</f>
        <v>0|0</v>
      </c>
      <c r="D2141">
        <f>IF(COUNTIF($C$2:C2141,C2141)=1,1,0)</f>
        <v>0</v>
      </c>
    </row>
    <row r="2142" spans="1:4" x14ac:dyDescent="0.2">
      <c r="A2142">
        <f>Réponses_Indicateurs!D2142</f>
        <v>0</v>
      </c>
      <c r="B2142">
        <f>Réponses_Indicateurs!B2142</f>
        <v>0</v>
      </c>
      <c r="C2142" t="str">
        <f>A2142&amp;"|"&amp;B2142</f>
        <v>0|0</v>
      </c>
      <c r="D2142">
        <f>IF(COUNTIF($C$2:C2142,C2142)=1,1,0)</f>
        <v>0</v>
      </c>
    </row>
    <row r="2143" spans="1:4" x14ac:dyDescent="0.2">
      <c r="A2143">
        <f>Réponses_Indicateurs!D2143</f>
        <v>0</v>
      </c>
      <c r="B2143">
        <f>Réponses_Indicateurs!B2143</f>
        <v>0</v>
      </c>
      <c r="C2143" t="str">
        <f>A2143&amp;"|"&amp;B2143</f>
        <v>0|0</v>
      </c>
      <c r="D2143">
        <f>IF(COUNTIF($C$2:C2143,C2143)=1,1,0)</f>
        <v>0</v>
      </c>
    </row>
    <row r="2144" spans="1:4" x14ac:dyDescent="0.2">
      <c r="A2144">
        <f>Réponses_Indicateurs!D2144</f>
        <v>0</v>
      </c>
      <c r="B2144">
        <f>Réponses_Indicateurs!B2144</f>
        <v>0</v>
      </c>
      <c r="C2144" t="str">
        <f>A2144&amp;"|"&amp;B2144</f>
        <v>0|0</v>
      </c>
      <c r="D2144">
        <f>IF(COUNTIF($C$2:C2144,C2144)=1,1,0)</f>
        <v>0</v>
      </c>
    </row>
    <row r="2145" spans="1:4" x14ac:dyDescent="0.2">
      <c r="A2145">
        <f>Réponses_Indicateurs!D2145</f>
        <v>0</v>
      </c>
      <c r="B2145">
        <f>Réponses_Indicateurs!B2145</f>
        <v>0</v>
      </c>
      <c r="C2145" t="str">
        <f>A2145&amp;"|"&amp;B2145</f>
        <v>0|0</v>
      </c>
      <c r="D2145">
        <f>IF(COUNTIF($C$2:C2145,C2145)=1,1,0)</f>
        <v>0</v>
      </c>
    </row>
    <row r="2146" spans="1:4" x14ac:dyDescent="0.2">
      <c r="A2146">
        <f>Réponses_Indicateurs!D2146</f>
        <v>0</v>
      </c>
      <c r="B2146">
        <f>Réponses_Indicateurs!B2146</f>
        <v>0</v>
      </c>
      <c r="C2146" t="str">
        <f>A2146&amp;"|"&amp;B2146</f>
        <v>0|0</v>
      </c>
      <c r="D2146">
        <f>IF(COUNTIF($C$2:C2146,C2146)=1,1,0)</f>
        <v>0</v>
      </c>
    </row>
    <row r="2147" spans="1:4" x14ac:dyDescent="0.2">
      <c r="A2147">
        <f>Réponses_Indicateurs!D2147</f>
        <v>0</v>
      </c>
      <c r="B2147">
        <f>Réponses_Indicateurs!B2147</f>
        <v>0</v>
      </c>
      <c r="C2147" t="str">
        <f>A2147&amp;"|"&amp;B2147</f>
        <v>0|0</v>
      </c>
      <c r="D2147">
        <f>IF(COUNTIF($C$2:C2147,C2147)=1,1,0)</f>
        <v>0</v>
      </c>
    </row>
    <row r="2148" spans="1:4" x14ac:dyDescent="0.2">
      <c r="A2148">
        <f>Réponses_Indicateurs!D2148</f>
        <v>0</v>
      </c>
      <c r="B2148">
        <f>Réponses_Indicateurs!B2148</f>
        <v>0</v>
      </c>
      <c r="C2148" t="str">
        <f>A2148&amp;"|"&amp;B2148</f>
        <v>0|0</v>
      </c>
      <c r="D2148">
        <f>IF(COUNTIF($C$2:C2148,C2148)=1,1,0)</f>
        <v>0</v>
      </c>
    </row>
    <row r="2149" spans="1:4" x14ac:dyDescent="0.2">
      <c r="A2149">
        <f>Réponses_Indicateurs!D2149</f>
        <v>0</v>
      </c>
      <c r="B2149">
        <f>Réponses_Indicateurs!B2149</f>
        <v>0</v>
      </c>
      <c r="C2149" t="str">
        <f>A2149&amp;"|"&amp;B2149</f>
        <v>0|0</v>
      </c>
      <c r="D2149">
        <f>IF(COUNTIF($C$2:C2149,C2149)=1,1,0)</f>
        <v>0</v>
      </c>
    </row>
    <row r="2150" spans="1:4" x14ac:dyDescent="0.2">
      <c r="A2150">
        <f>Réponses_Indicateurs!D2150</f>
        <v>0</v>
      </c>
      <c r="B2150">
        <f>Réponses_Indicateurs!B2150</f>
        <v>0</v>
      </c>
      <c r="C2150" t="str">
        <f>A2150&amp;"|"&amp;B2150</f>
        <v>0|0</v>
      </c>
      <c r="D2150">
        <f>IF(COUNTIF($C$2:C2150,C2150)=1,1,0)</f>
        <v>0</v>
      </c>
    </row>
    <row r="2151" spans="1:4" x14ac:dyDescent="0.2">
      <c r="A2151">
        <f>Réponses_Indicateurs!D2151</f>
        <v>0</v>
      </c>
      <c r="B2151">
        <f>Réponses_Indicateurs!B2151</f>
        <v>0</v>
      </c>
      <c r="C2151" t="str">
        <f>A2151&amp;"|"&amp;B2151</f>
        <v>0|0</v>
      </c>
      <c r="D2151">
        <f>IF(COUNTIF($C$2:C2151,C2151)=1,1,0)</f>
        <v>0</v>
      </c>
    </row>
    <row r="2152" spans="1:4" x14ac:dyDescent="0.2">
      <c r="A2152">
        <f>Réponses_Indicateurs!D2152</f>
        <v>0</v>
      </c>
      <c r="B2152">
        <f>Réponses_Indicateurs!B2152</f>
        <v>0</v>
      </c>
      <c r="C2152" t="str">
        <f>A2152&amp;"|"&amp;B2152</f>
        <v>0|0</v>
      </c>
      <c r="D2152">
        <f>IF(COUNTIF($C$2:C2152,C2152)=1,1,0)</f>
        <v>0</v>
      </c>
    </row>
    <row r="2153" spans="1:4" x14ac:dyDescent="0.2">
      <c r="A2153">
        <f>Réponses_Indicateurs!D2153</f>
        <v>0</v>
      </c>
      <c r="B2153">
        <f>Réponses_Indicateurs!B2153</f>
        <v>0</v>
      </c>
      <c r="C2153" t="str">
        <f>A2153&amp;"|"&amp;B2153</f>
        <v>0|0</v>
      </c>
      <c r="D2153">
        <f>IF(COUNTIF($C$2:C2153,C2153)=1,1,0)</f>
        <v>0</v>
      </c>
    </row>
    <row r="2154" spans="1:4" x14ac:dyDescent="0.2">
      <c r="A2154">
        <f>Réponses_Indicateurs!D2154</f>
        <v>0</v>
      </c>
      <c r="B2154">
        <f>Réponses_Indicateurs!B2154</f>
        <v>0</v>
      </c>
      <c r="C2154" t="str">
        <f>A2154&amp;"|"&amp;B2154</f>
        <v>0|0</v>
      </c>
      <c r="D2154">
        <f>IF(COUNTIF($C$2:C2154,C2154)=1,1,0)</f>
        <v>0</v>
      </c>
    </row>
    <row r="2155" spans="1:4" x14ac:dyDescent="0.2">
      <c r="A2155">
        <f>Réponses_Indicateurs!D2155</f>
        <v>0</v>
      </c>
      <c r="B2155">
        <f>Réponses_Indicateurs!B2155</f>
        <v>0</v>
      </c>
      <c r="C2155" t="str">
        <f>A2155&amp;"|"&amp;B2155</f>
        <v>0|0</v>
      </c>
      <c r="D2155">
        <f>IF(COUNTIF($C$2:C2155,C2155)=1,1,0)</f>
        <v>0</v>
      </c>
    </row>
    <row r="2156" spans="1:4" x14ac:dyDescent="0.2">
      <c r="A2156">
        <f>Réponses_Indicateurs!D2156</f>
        <v>0</v>
      </c>
      <c r="B2156">
        <f>Réponses_Indicateurs!B2156</f>
        <v>0</v>
      </c>
      <c r="C2156" t="str">
        <f>A2156&amp;"|"&amp;B2156</f>
        <v>0|0</v>
      </c>
      <c r="D2156">
        <f>IF(COUNTIF($C$2:C2156,C2156)=1,1,0)</f>
        <v>0</v>
      </c>
    </row>
    <row r="2157" spans="1:4" x14ac:dyDescent="0.2">
      <c r="A2157">
        <f>Réponses_Indicateurs!D2157</f>
        <v>0</v>
      </c>
      <c r="B2157">
        <f>Réponses_Indicateurs!B2157</f>
        <v>0</v>
      </c>
      <c r="C2157" t="str">
        <f>A2157&amp;"|"&amp;B2157</f>
        <v>0|0</v>
      </c>
      <c r="D2157">
        <f>IF(COUNTIF($C$2:C2157,C2157)=1,1,0)</f>
        <v>0</v>
      </c>
    </row>
    <row r="2158" spans="1:4" x14ac:dyDescent="0.2">
      <c r="A2158">
        <f>Réponses_Indicateurs!D2158</f>
        <v>0</v>
      </c>
      <c r="B2158">
        <f>Réponses_Indicateurs!B2158</f>
        <v>0</v>
      </c>
      <c r="C2158" t="str">
        <f>A2158&amp;"|"&amp;B2158</f>
        <v>0|0</v>
      </c>
      <c r="D2158">
        <f>IF(COUNTIF($C$2:C2158,C2158)=1,1,0)</f>
        <v>0</v>
      </c>
    </row>
    <row r="2159" spans="1:4" x14ac:dyDescent="0.2">
      <c r="A2159">
        <f>Réponses_Indicateurs!D2159</f>
        <v>0</v>
      </c>
      <c r="B2159">
        <f>Réponses_Indicateurs!B2159</f>
        <v>0</v>
      </c>
      <c r="C2159" t="str">
        <f>A2159&amp;"|"&amp;B2159</f>
        <v>0|0</v>
      </c>
      <c r="D2159">
        <f>IF(COUNTIF($C$2:C2159,C2159)=1,1,0)</f>
        <v>0</v>
      </c>
    </row>
    <row r="2160" spans="1:4" x14ac:dyDescent="0.2">
      <c r="A2160">
        <f>Réponses_Indicateurs!D2160</f>
        <v>0</v>
      </c>
      <c r="B2160">
        <f>Réponses_Indicateurs!B2160</f>
        <v>0</v>
      </c>
      <c r="C2160" t="str">
        <f>A2160&amp;"|"&amp;B2160</f>
        <v>0|0</v>
      </c>
      <c r="D2160">
        <f>IF(COUNTIF($C$2:C2160,C2160)=1,1,0)</f>
        <v>0</v>
      </c>
    </row>
    <row r="2161" spans="1:4" x14ac:dyDescent="0.2">
      <c r="A2161">
        <f>Réponses_Indicateurs!D2161</f>
        <v>0</v>
      </c>
      <c r="B2161">
        <f>Réponses_Indicateurs!B2161</f>
        <v>0</v>
      </c>
      <c r="C2161" t="str">
        <f>A2161&amp;"|"&amp;B2161</f>
        <v>0|0</v>
      </c>
      <c r="D2161">
        <f>IF(COUNTIF($C$2:C2161,C2161)=1,1,0)</f>
        <v>0</v>
      </c>
    </row>
    <row r="2162" spans="1:4" x14ac:dyDescent="0.2">
      <c r="A2162">
        <f>Réponses_Indicateurs!D2162</f>
        <v>0</v>
      </c>
      <c r="B2162">
        <f>Réponses_Indicateurs!B2162</f>
        <v>0</v>
      </c>
      <c r="C2162" t="str">
        <f>A2162&amp;"|"&amp;B2162</f>
        <v>0|0</v>
      </c>
      <c r="D2162">
        <f>IF(COUNTIF($C$2:C2162,C2162)=1,1,0)</f>
        <v>0</v>
      </c>
    </row>
    <row r="2163" spans="1:4" x14ac:dyDescent="0.2">
      <c r="A2163">
        <f>Réponses_Indicateurs!D2163</f>
        <v>0</v>
      </c>
      <c r="B2163">
        <f>Réponses_Indicateurs!B2163</f>
        <v>0</v>
      </c>
      <c r="C2163" t="str">
        <f>A2163&amp;"|"&amp;B2163</f>
        <v>0|0</v>
      </c>
      <c r="D2163">
        <f>IF(COUNTIF($C$2:C2163,C2163)=1,1,0)</f>
        <v>0</v>
      </c>
    </row>
    <row r="2164" spans="1:4" x14ac:dyDescent="0.2">
      <c r="A2164">
        <f>Réponses_Indicateurs!D2164</f>
        <v>0</v>
      </c>
      <c r="B2164">
        <f>Réponses_Indicateurs!B2164</f>
        <v>0</v>
      </c>
      <c r="C2164" t="str">
        <f>A2164&amp;"|"&amp;B2164</f>
        <v>0|0</v>
      </c>
      <c r="D2164">
        <f>IF(COUNTIF($C$2:C2164,C2164)=1,1,0)</f>
        <v>0</v>
      </c>
    </row>
    <row r="2165" spans="1:4" x14ac:dyDescent="0.2">
      <c r="A2165">
        <f>Réponses_Indicateurs!D2165</f>
        <v>0</v>
      </c>
      <c r="B2165">
        <f>Réponses_Indicateurs!B2165</f>
        <v>0</v>
      </c>
      <c r="C2165" t="str">
        <f>A2165&amp;"|"&amp;B2165</f>
        <v>0|0</v>
      </c>
      <c r="D2165">
        <f>IF(COUNTIF($C$2:C2165,C2165)=1,1,0)</f>
        <v>0</v>
      </c>
    </row>
    <row r="2166" spans="1:4" x14ac:dyDescent="0.2">
      <c r="A2166">
        <f>Réponses_Indicateurs!D2166</f>
        <v>0</v>
      </c>
      <c r="B2166">
        <f>Réponses_Indicateurs!B2166</f>
        <v>0</v>
      </c>
      <c r="C2166" t="str">
        <f>A2166&amp;"|"&amp;B2166</f>
        <v>0|0</v>
      </c>
      <c r="D2166">
        <f>IF(COUNTIF($C$2:C2166,C2166)=1,1,0)</f>
        <v>0</v>
      </c>
    </row>
    <row r="2167" spans="1:4" x14ac:dyDescent="0.2">
      <c r="A2167">
        <f>Réponses_Indicateurs!D2167</f>
        <v>0</v>
      </c>
      <c r="B2167">
        <f>Réponses_Indicateurs!B2167</f>
        <v>0</v>
      </c>
      <c r="C2167" t="str">
        <f>A2167&amp;"|"&amp;B2167</f>
        <v>0|0</v>
      </c>
      <c r="D2167">
        <f>IF(COUNTIF($C$2:C2167,C2167)=1,1,0)</f>
        <v>0</v>
      </c>
    </row>
    <row r="2168" spans="1:4" x14ac:dyDescent="0.2">
      <c r="A2168">
        <f>Réponses_Indicateurs!D2168</f>
        <v>0</v>
      </c>
      <c r="B2168">
        <f>Réponses_Indicateurs!B2168</f>
        <v>0</v>
      </c>
      <c r="C2168" t="str">
        <f>A2168&amp;"|"&amp;B2168</f>
        <v>0|0</v>
      </c>
      <c r="D2168">
        <f>IF(COUNTIF($C$2:C2168,C2168)=1,1,0)</f>
        <v>0</v>
      </c>
    </row>
    <row r="2169" spans="1:4" x14ac:dyDescent="0.2">
      <c r="A2169">
        <f>Réponses_Indicateurs!D2169</f>
        <v>0</v>
      </c>
      <c r="B2169">
        <f>Réponses_Indicateurs!B2169</f>
        <v>0</v>
      </c>
      <c r="C2169" t="str">
        <f>A2169&amp;"|"&amp;B2169</f>
        <v>0|0</v>
      </c>
      <c r="D2169">
        <f>IF(COUNTIF($C$2:C2169,C2169)=1,1,0)</f>
        <v>0</v>
      </c>
    </row>
    <row r="2170" spans="1:4" x14ac:dyDescent="0.2">
      <c r="A2170">
        <f>Réponses_Indicateurs!D2170</f>
        <v>0</v>
      </c>
      <c r="B2170">
        <f>Réponses_Indicateurs!B2170</f>
        <v>0</v>
      </c>
      <c r="C2170" t="str">
        <f>A2170&amp;"|"&amp;B2170</f>
        <v>0|0</v>
      </c>
      <c r="D2170">
        <f>IF(COUNTIF($C$2:C2170,C2170)=1,1,0)</f>
        <v>0</v>
      </c>
    </row>
    <row r="2171" spans="1:4" x14ac:dyDescent="0.2">
      <c r="A2171">
        <f>Réponses_Indicateurs!D2171</f>
        <v>0</v>
      </c>
      <c r="B2171">
        <f>Réponses_Indicateurs!B2171</f>
        <v>0</v>
      </c>
      <c r="C2171" t="str">
        <f>A2171&amp;"|"&amp;B2171</f>
        <v>0|0</v>
      </c>
      <c r="D2171">
        <f>IF(COUNTIF($C$2:C2171,C2171)=1,1,0)</f>
        <v>0</v>
      </c>
    </row>
    <row r="2172" spans="1:4" x14ac:dyDescent="0.2">
      <c r="A2172">
        <f>Réponses_Indicateurs!D2172</f>
        <v>0</v>
      </c>
      <c r="B2172">
        <f>Réponses_Indicateurs!B2172</f>
        <v>0</v>
      </c>
      <c r="C2172" t="str">
        <f>A2172&amp;"|"&amp;B2172</f>
        <v>0|0</v>
      </c>
      <c r="D2172">
        <f>IF(COUNTIF($C$2:C2172,C2172)=1,1,0)</f>
        <v>0</v>
      </c>
    </row>
    <row r="2173" spans="1:4" x14ac:dyDescent="0.2">
      <c r="A2173">
        <f>Réponses_Indicateurs!D2173</f>
        <v>0</v>
      </c>
      <c r="B2173">
        <f>Réponses_Indicateurs!B2173</f>
        <v>0</v>
      </c>
      <c r="C2173" t="str">
        <f>A2173&amp;"|"&amp;B2173</f>
        <v>0|0</v>
      </c>
      <c r="D2173">
        <f>IF(COUNTIF($C$2:C2173,C2173)=1,1,0)</f>
        <v>0</v>
      </c>
    </row>
    <row r="2174" spans="1:4" x14ac:dyDescent="0.2">
      <c r="A2174">
        <f>Réponses_Indicateurs!D2174</f>
        <v>0</v>
      </c>
      <c r="B2174">
        <f>Réponses_Indicateurs!B2174</f>
        <v>0</v>
      </c>
      <c r="C2174" t="str">
        <f>A2174&amp;"|"&amp;B2174</f>
        <v>0|0</v>
      </c>
      <c r="D2174">
        <f>IF(COUNTIF($C$2:C2174,C2174)=1,1,0)</f>
        <v>0</v>
      </c>
    </row>
    <row r="2175" spans="1:4" x14ac:dyDescent="0.2">
      <c r="A2175">
        <f>Réponses_Indicateurs!D2175</f>
        <v>0</v>
      </c>
      <c r="B2175">
        <f>Réponses_Indicateurs!B2175</f>
        <v>0</v>
      </c>
      <c r="C2175" t="str">
        <f>A2175&amp;"|"&amp;B2175</f>
        <v>0|0</v>
      </c>
      <c r="D2175">
        <f>IF(COUNTIF($C$2:C2175,C2175)=1,1,0)</f>
        <v>0</v>
      </c>
    </row>
    <row r="2176" spans="1:4" x14ac:dyDescent="0.2">
      <c r="A2176">
        <f>Réponses_Indicateurs!D2176</f>
        <v>0</v>
      </c>
      <c r="B2176">
        <f>Réponses_Indicateurs!B2176</f>
        <v>0</v>
      </c>
      <c r="C2176" t="str">
        <f>A2176&amp;"|"&amp;B2176</f>
        <v>0|0</v>
      </c>
      <c r="D2176">
        <f>IF(COUNTIF($C$2:C2176,C2176)=1,1,0)</f>
        <v>0</v>
      </c>
    </row>
    <row r="2177" spans="1:4" x14ac:dyDescent="0.2">
      <c r="A2177">
        <f>Réponses_Indicateurs!D2177</f>
        <v>0</v>
      </c>
      <c r="B2177">
        <f>Réponses_Indicateurs!B2177</f>
        <v>0</v>
      </c>
      <c r="C2177" t="str">
        <f>A2177&amp;"|"&amp;B2177</f>
        <v>0|0</v>
      </c>
      <c r="D2177">
        <f>IF(COUNTIF($C$2:C2177,C2177)=1,1,0)</f>
        <v>0</v>
      </c>
    </row>
    <row r="2178" spans="1:4" x14ac:dyDescent="0.2">
      <c r="A2178">
        <f>Réponses_Indicateurs!D2178</f>
        <v>0</v>
      </c>
      <c r="B2178">
        <f>Réponses_Indicateurs!B2178</f>
        <v>0</v>
      </c>
      <c r="C2178" t="str">
        <f>A2178&amp;"|"&amp;B2178</f>
        <v>0|0</v>
      </c>
      <c r="D2178">
        <f>IF(COUNTIF($C$2:C2178,C2178)=1,1,0)</f>
        <v>0</v>
      </c>
    </row>
    <row r="2179" spans="1:4" x14ac:dyDescent="0.2">
      <c r="A2179">
        <f>Réponses_Indicateurs!D2179</f>
        <v>0</v>
      </c>
      <c r="B2179">
        <f>Réponses_Indicateurs!B2179</f>
        <v>0</v>
      </c>
      <c r="C2179" t="str">
        <f>A2179&amp;"|"&amp;B2179</f>
        <v>0|0</v>
      </c>
      <c r="D2179">
        <f>IF(COUNTIF($C$2:C2179,C2179)=1,1,0)</f>
        <v>0</v>
      </c>
    </row>
    <row r="2180" spans="1:4" x14ac:dyDescent="0.2">
      <c r="A2180">
        <f>Réponses_Indicateurs!D2180</f>
        <v>0</v>
      </c>
      <c r="B2180">
        <f>Réponses_Indicateurs!B2180</f>
        <v>0</v>
      </c>
      <c r="C2180" t="str">
        <f>A2180&amp;"|"&amp;B2180</f>
        <v>0|0</v>
      </c>
      <c r="D2180">
        <f>IF(COUNTIF($C$2:C2180,C2180)=1,1,0)</f>
        <v>0</v>
      </c>
    </row>
    <row r="2181" spans="1:4" x14ac:dyDescent="0.2">
      <c r="A2181">
        <f>Réponses_Indicateurs!D2181</f>
        <v>0</v>
      </c>
      <c r="B2181">
        <f>Réponses_Indicateurs!B2181</f>
        <v>0</v>
      </c>
      <c r="C2181" t="str">
        <f>A2181&amp;"|"&amp;B2181</f>
        <v>0|0</v>
      </c>
      <c r="D2181">
        <f>IF(COUNTIF($C$2:C2181,C2181)=1,1,0)</f>
        <v>0</v>
      </c>
    </row>
    <row r="2182" spans="1:4" x14ac:dyDescent="0.2">
      <c r="A2182">
        <f>Réponses_Indicateurs!D2182</f>
        <v>0</v>
      </c>
      <c r="B2182">
        <f>Réponses_Indicateurs!B2182</f>
        <v>0</v>
      </c>
      <c r="C2182" t="str">
        <f>A2182&amp;"|"&amp;B2182</f>
        <v>0|0</v>
      </c>
      <c r="D2182">
        <f>IF(COUNTIF($C$2:C2182,C2182)=1,1,0)</f>
        <v>0</v>
      </c>
    </row>
    <row r="2183" spans="1:4" x14ac:dyDescent="0.2">
      <c r="A2183">
        <f>Réponses_Indicateurs!D2183</f>
        <v>0</v>
      </c>
      <c r="B2183">
        <f>Réponses_Indicateurs!B2183</f>
        <v>0</v>
      </c>
      <c r="C2183" t="str">
        <f>A2183&amp;"|"&amp;B2183</f>
        <v>0|0</v>
      </c>
      <c r="D2183">
        <f>IF(COUNTIF($C$2:C2183,C2183)=1,1,0)</f>
        <v>0</v>
      </c>
    </row>
    <row r="2184" spans="1:4" x14ac:dyDescent="0.2">
      <c r="A2184">
        <f>Réponses_Indicateurs!D2184</f>
        <v>0</v>
      </c>
      <c r="B2184">
        <f>Réponses_Indicateurs!B2184</f>
        <v>0</v>
      </c>
      <c r="C2184" t="str">
        <f>A2184&amp;"|"&amp;B2184</f>
        <v>0|0</v>
      </c>
      <c r="D2184">
        <f>IF(COUNTIF($C$2:C2184,C2184)=1,1,0)</f>
        <v>0</v>
      </c>
    </row>
    <row r="2185" spans="1:4" x14ac:dyDescent="0.2">
      <c r="A2185">
        <f>Réponses_Indicateurs!D2185</f>
        <v>0</v>
      </c>
      <c r="B2185">
        <f>Réponses_Indicateurs!B2185</f>
        <v>0</v>
      </c>
      <c r="C2185" t="str">
        <f>A2185&amp;"|"&amp;B2185</f>
        <v>0|0</v>
      </c>
      <c r="D2185">
        <f>IF(COUNTIF($C$2:C2185,C2185)=1,1,0)</f>
        <v>0</v>
      </c>
    </row>
    <row r="2186" spans="1:4" x14ac:dyDescent="0.2">
      <c r="A2186">
        <f>Réponses_Indicateurs!D2186</f>
        <v>0</v>
      </c>
      <c r="B2186">
        <f>Réponses_Indicateurs!B2186</f>
        <v>0</v>
      </c>
      <c r="C2186" t="str">
        <f>A2186&amp;"|"&amp;B2186</f>
        <v>0|0</v>
      </c>
      <c r="D2186">
        <f>IF(COUNTIF($C$2:C2186,C2186)=1,1,0)</f>
        <v>0</v>
      </c>
    </row>
    <row r="2187" spans="1:4" x14ac:dyDescent="0.2">
      <c r="A2187">
        <f>Réponses_Indicateurs!D2187</f>
        <v>0</v>
      </c>
      <c r="B2187">
        <f>Réponses_Indicateurs!B2187</f>
        <v>0</v>
      </c>
      <c r="C2187" t="str">
        <f>A2187&amp;"|"&amp;B2187</f>
        <v>0|0</v>
      </c>
      <c r="D2187">
        <f>IF(COUNTIF($C$2:C2187,C2187)=1,1,0)</f>
        <v>0</v>
      </c>
    </row>
    <row r="2188" spans="1:4" x14ac:dyDescent="0.2">
      <c r="A2188">
        <f>Réponses_Indicateurs!D2188</f>
        <v>0</v>
      </c>
      <c r="B2188">
        <f>Réponses_Indicateurs!B2188</f>
        <v>0</v>
      </c>
      <c r="C2188" t="str">
        <f>A2188&amp;"|"&amp;B2188</f>
        <v>0|0</v>
      </c>
      <c r="D2188">
        <f>IF(COUNTIF($C$2:C2188,C2188)=1,1,0)</f>
        <v>0</v>
      </c>
    </row>
    <row r="2189" spans="1:4" x14ac:dyDescent="0.2">
      <c r="A2189">
        <f>Réponses_Indicateurs!D2189</f>
        <v>0</v>
      </c>
      <c r="B2189">
        <f>Réponses_Indicateurs!B2189</f>
        <v>0</v>
      </c>
      <c r="C2189" t="str">
        <f>A2189&amp;"|"&amp;B2189</f>
        <v>0|0</v>
      </c>
      <c r="D2189">
        <f>IF(COUNTIF($C$2:C2189,C2189)=1,1,0)</f>
        <v>0</v>
      </c>
    </row>
    <row r="2190" spans="1:4" x14ac:dyDescent="0.2">
      <c r="A2190">
        <f>Réponses_Indicateurs!D2190</f>
        <v>0</v>
      </c>
      <c r="B2190">
        <f>Réponses_Indicateurs!B2190</f>
        <v>0</v>
      </c>
      <c r="C2190" t="str">
        <f>A2190&amp;"|"&amp;B2190</f>
        <v>0|0</v>
      </c>
      <c r="D2190">
        <f>IF(COUNTIF($C$2:C2190,C2190)=1,1,0)</f>
        <v>0</v>
      </c>
    </row>
    <row r="2191" spans="1:4" x14ac:dyDescent="0.2">
      <c r="A2191">
        <f>Réponses_Indicateurs!D2191</f>
        <v>0</v>
      </c>
      <c r="B2191">
        <f>Réponses_Indicateurs!B2191</f>
        <v>0</v>
      </c>
      <c r="C2191" t="str">
        <f>A2191&amp;"|"&amp;B2191</f>
        <v>0|0</v>
      </c>
      <c r="D2191">
        <f>IF(COUNTIF($C$2:C2191,C2191)=1,1,0)</f>
        <v>0</v>
      </c>
    </row>
    <row r="2192" spans="1:4" x14ac:dyDescent="0.2">
      <c r="A2192">
        <f>Réponses_Indicateurs!D2192</f>
        <v>0</v>
      </c>
      <c r="B2192">
        <f>Réponses_Indicateurs!B2192</f>
        <v>0</v>
      </c>
      <c r="C2192" t="str">
        <f>A2192&amp;"|"&amp;B2192</f>
        <v>0|0</v>
      </c>
      <c r="D2192">
        <f>IF(COUNTIF($C$2:C2192,C2192)=1,1,0)</f>
        <v>0</v>
      </c>
    </row>
    <row r="2193" spans="1:4" x14ac:dyDescent="0.2">
      <c r="A2193">
        <f>Réponses_Indicateurs!D2193</f>
        <v>0</v>
      </c>
      <c r="B2193">
        <f>Réponses_Indicateurs!B2193</f>
        <v>0</v>
      </c>
      <c r="C2193" t="str">
        <f>A2193&amp;"|"&amp;B2193</f>
        <v>0|0</v>
      </c>
      <c r="D2193">
        <f>IF(COUNTIF($C$2:C2193,C2193)=1,1,0)</f>
        <v>0</v>
      </c>
    </row>
    <row r="2194" spans="1:4" x14ac:dyDescent="0.2">
      <c r="A2194">
        <f>Réponses_Indicateurs!D2194</f>
        <v>0</v>
      </c>
      <c r="B2194">
        <f>Réponses_Indicateurs!B2194</f>
        <v>0</v>
      </c>
      <c r="C2194" t="str">
        <f>A2194&amp;"|"&amp;B2194</f>
        <v>0|0</v>
      </c>
      <c r="D2194">
        <f>IF(COUNTIF($C$2:C2194,C2194)=1,1,0)</f>
        <v>0</v>
      </c>
    </row>
    <row r="2195" spans="1:4" x14ac:dyDescent="0.2">
      <c r="A2195">
        <f>Réponses_Indicateurs!D2195</f>
        <v>0</v>
      </c>
      <c r="B2195">
        <f>Réponses_Indicateurs!B2195</f>
        <v>0</v>
      </c>
      <c r="C2195" t="str">
        <f>A2195&amp;"|"&amp;B2195</f>
        <v>0|0</v>
      </c>
      <c r="D2195">
        <f>IF(COUNTIF($C$2:C2195,C2195)=1,1,0)</f>
        <v>0</v>
      </c>
    </row>
    <row r="2196" spans="1:4" x14ac:dyDescent="0.2">
      <c r="A2196">
        <f>Réponses_Indicateurs!D2196</f>
        <v>0</v>
      </c>
      <c r="B2196">
        <f>Réponses_Indicateurs!B2196</f>
        <v>0</v>
      </c>
      <c r="C2196" t="str">
        <f>A2196&amp;"|"&amp;B2196</f>
        <v>0|0</v>
      </c>
      <c r="D2196">
        <f>IF(COUNTIF($C$2:C2196,C2196)=1,1,0)</f>
        <v>0</v>
      </c>
    </row>
    <row r="2197" spans="1:4" x14ac:dyDescent="0.2">
      <c r="A2197">
        <f>Réponses_Indicateurs!D2197</f>
        <v>0</v>
      </c>
      <c r="B2197">
        <f>Réponses_Indicateurs!B2197</f>
        <v>0</v>
      </c>
      <c r="C2197" t="str">
        <f>A2197&amp;"|"&amp;B2197</f>
        <v>0|0</v>
      </c>
      <c r="D2197">
        <f>IF(COUNTIF($C$2:C2197,C2197)=1,1,0)</f>
        <v>0</v>
      </c>
    </row>
    <row r="2198" spans="1:4" x14ac:dyDescent="0.2">
      <c r="A2198">
        <f>Réponses_Indicateurs!D2198</f>
        <v>0</v>
      </c>
      <c r="B2198">
        <f>Réponses_Indicateurs!B2198</f>
        <v>0</v>
      </c>
      <c r="C2198" t="str">
        <f>A2198&amp;"|"&amp;B2198</f>
        <v>0|0</v>
      </c>
      <c r="D2198">
        <f>IF(COUNTIF($C$2:C2198,C2198)=1,1,0)</f>
        <v>0</v>
      </c>
    </row>
    <row r="2199" spans="1:4" x14ac:dyDescent="0.2">
      <c r="A2199">
        <f>Réponses_Indicateurs!D2199</f>
        <v>0</v>
      </c>
      <c r="B2199">
        <f>Réponses_Indicateurs!B2199</f>
        <v>0</v>
      </c>
      <c r="C2199" t="str">
        <f>A2199&amp;"|"&amp;B2199</f>
        <v>0|0</v>
      </c>
      <c r="D2199">
        <f>IF(COUNTIF($C$2:C2199,C2199)=1,1,0)</f>
        <v>0</v>
      </c>
    </row>
    <row r="2200" spans="1:4" x14ac:dyDescent="0.2">
      <c r="A2200">
        <f>Réponses_Indicateurs!D2200</f>
        <v>0</v>
      </c>
      <c r="B2200">
        <f>Réponses_Indicateurs!B2200</f>
        <v>0</v>
      </c>
      <c r="C2200" t="str">
        <f>A2200&amp;"|"&amp;B2200</f>
        <v>0|0</v>
      </c>
      <c r="D2200">
        <f>IF(COUNTIF($C$2:C2200,C2200)=1,1,0)</f>
        <v>0</v>
      </c>
    </row>
    <row r="2201" spans="1:4" x14ac:dyDescent="0.2">
      <c r="A2201">
        <f>Réponses_Indicateurs!D2201</f>
        <v>0</v>
      </c>
      <c r="B2201">
        <f>Réponses_Indicateurs!B2201</f>
        <v>0</v>
      </c>
      <c r="C2201" t="str">
        <f>A2201&amp;"|"&amp;B2201</f>
        <v>0|0</v>
      </c>
      <c r="D2201">
        <f>IF(COUNTIF($C$2:C2201,C2201)=1,1,0)</f>
        <v>0</v>
      </c>
    </row>
    <row r="2202" spans="1:4" x14ac:dyDescent="0.2">
      <c r="A2202">
        <f>Réponses_Indicateurs!D2202</f>
        <v>0</v>
      </c>
      <c r="B2202">
        <f>Réponses_Indicateurs!B2202</f>
        <v>0</v>
      </c>
      <c r="C2202" t="str">
        <f>A2202&amp;"|"&amp;B2202</f>
        <v>0|0</v>
      </c>
      <c r="D2202">
        <f>IF(COUNTIF($C$2:C2202,C2202)=1,1,0)</f>
        <v>0</v>
      </c>
    </row>
    <row r="2203" spans="1:4" x14ac:dyDescent="0.2">
      <c r="A2203">
        <f>Réponses_Indicateurs!D2203</f>
        <v>0</v>
      </c>
      <c r="B2203">
        <f>Réponses_Indicateurs!B2203</f>
        <v>0</v>
      </c>
      <c r="C2203" t="str">
        <f>A2203&amp;"|"&amp;B2203</f>
        <v>0|0</v>
      </c>
      <c r="D2203">
        <f>IF(COUNTIF($C$2:C2203,C2203)=1,1,0)</f>
        <v>0</v>
      </c>
    </row>
    <row r="2204" spans="1:4" x14ac:dyDescent="0.2">
      <c r="A2204">
        <f>Réponses_Indicateurs!D2204</f>
        <v>0</v>
      </c>
      <c r="B2204">
        <f>Réponses_Indicateurs!B2204</f>
        <v>0</v>
      </c>
      <c r="C2204" t="str">
        <f>A2204&amp;"|"&amp;B2204</f>
        <v>0|0</v>
      </c>
      <c r="D2204">
        <f>IF(COUNTIF($C$2:C2204,C2204)=1,1,0)</f>
        <v>0</v>
      </c>
    </row>
    <row r="2205" spans="1:4" x14ac:dyDescent="0.2">
      <c r="A2205">
        <f>Réponses_Indicateurs!D2205</f>
        <v>0</v>
      </c>
      <c r="B2205">
        <f>Réponses_Indicateurs!B2205</f>
        <v>0</v>
      </c>
      <c r="C2205" t="str">
        <f>A2205&amp;"|"&amp;B2205</f>
        <v>0|0</v>
      </c>
      <c r="D2205">
        <f>IF(COUNTIF($C$2:C2205,C2205)=1,1,0)</f>
        <v>0</v>
      </c>
    </row>
    <row r="2206" spans="1:4" x14ac:dyDescent="0.2">
      <c r="A2206">
        <f>Réponses_Indicateurs!D2206</f>
        <v>0</v>
      </c>
      <c r="B2206">
        <f>Réponses_Indicateurs!B2206</f>
        <v>0</v>
      </c>
      <c r="C2206" t="str">
        <f>A2206&amp;"|"&amp;B2206</f>
        <v>0|0</v>
      </c>
      <c r="D2206">
        <f>IF(COUNTIF($C$2:C2206,C2206)=1,1,0)</f>
        <v>0</v>
      </c>
    </row>
    <row r="2207" spans="1:4" x14ac:dyDescent="0.2">
      <c r="A2207">
        <f>Réponses_Indicateurs!D2207</f>
        <v>0</v>
      </c>
      <c r="B2207">
        <f>Réponses_Indicateurs!B2207</f>
        <v>0</v>
      </c>
      <c r="C2207" t="str">
        <f>A2207&amp;"|"&amp;B2207</f>
        <v>0|0</v>
      </c>
      <c r="D2207">
        <f>IF(COUNTIF($C$2:C2207,C2207)=1,1,0)</f>
        <v>0</v>
      </c>
    </row>
    <row r="2208" spans="1:4" x14ac:dyDescent="0.2">
      <c r="A2208">
        <f>Réponses_Indicateurs!D2208</f>
        <v>0</v>
      </c>
      <c r="B2208">
        <f>Réponses_Indicateurs!B2208</f>
        <v>0</v>
      </c>
      <c r="C2208" t="str">
        <f>A2208&amp;"|"&amp;B2208</f>
        <v>0|0</v>
      </c>
      <c r="D2208">
        <f>IF(COUNTIF($C$2:C2208,C2208)=1,1,0)</f>
        <v>0</v>
      </c>
    </row>
    <row r="2209" spans="1:4" x14ac:dyDescent="0.2">
      <c r="A2209">
        <f>Réponses_Indicateurs!D2209</f>
        <v>0</v>
      </c>
      <c r="B2209">
        <f>Réponses_Indicateurs!B2209</f>
        <v>0</v>
      </c>
      <c r="C2209" t="str">
        <f>A2209&amp;"|"&amp;B2209</f>
        <v>0|0</v>
      </c>
      <c r="D2209">
        <f>IF(COUNTIF($C$2:C2209,C2209)=1,1,0)</f>
        <v>0</v>
      </c>
    </row>
    <row r="2210" spans="1:4" x14ac:dyDescent="0.2">
      <c r="A2210">
        <f>Réponses_Indicateurs!D2210</f>
        <v>0</v>
      </c>
      <c r="B2210">
        <f>Réponses_Indicateurs!B2210</f>
        <v>0</v>
      </c>
      <c r="C2210" t="str">
        <f>A2210&amp;"|"&amp;B2210</f>
        <v>0|0</v>
      </c>
      <c r="D2210">
        <f>IF(COUNTIF($C$2:C2210,C2210)=1,1,0)</f>
        <v>0</v>
      </c>
    </row>
    <row r="2211" spans="1:4" x14ac:dyDescent="0.2">
      <c r="A2211">
        <f>Réponses_Indicateurs!D2211</f>
        <v>0</v>
      </c>
      <c r="B2211">
        <f>Réponses_Indicateurs!B2211</f>
        <v>0</v>
      </c>
      <c r="C2211" t="str">
        <f>A2211&amp;"|"&amp;B2211</f>
        <v>0|0</v>
      </c>
      <c r="D2211">
        <f>IF(COUNTIF($C$2:C2211,C2211)=1,1,0)</f>
        <v>0</v>
      </c>
    </row>
    <row r="2212" spans="1:4" x14ac:dyDescent="0.2">
      <c r="A2212">
        <f>Réponses_Indicateurs!D2212</f>
        <v>0</v>
      </c>
      <c r="B2212">
        <f>Réponses_Indicateurs!B2212</f>
        <v>0</v>
      </c>
      <c r="C2212" t="str">
        <f>A2212&amp;"|"&amp;B2212</f>
        <v>0|0</v>
      </c>
      <c r="D2212">
        <f>IF(COUNTIF($C$2:C2212,C2212)=1,1,0)</f>
        <v>0</v>
      </c>
    </row>
    <row r="2213" spans="1:4" x14ac:dyDescent="0.2">
      <c r="A2213">
        <f>Réponses_Indicateurs!D2213</f>
        <v>0</v>
      </c>
      <c r="B2213">
        <f>Réponses_Indicateurs!B2213</f>
        <v>0</v>
      </c>
      <c r="C2213" t="str">
        <f>A2213&amp;"|"&amp;B2213</f>
        <v>0|0</v>
      </c>
      <c r="D2213">
        <f>IF(COUNTIF($C$2:C2213,C2213)=1,1,0)</f>
        <v>0</v>
      </c>
    </row>
    <row r="2214" spans="1:4" x14ac:dyDescent="0.2">
      <c r="A2214">
        <f>Réponses_Indicateurs!D2214</f>
        <v>0</v>
      </c>
      <c r="B2214">
        <f>Réponses_Indicateurs!B2214</f>
        <v>0</v>
      </c>
      <c r="C2214" t="str">
        <f>A2214&amp;"|"&amp;B2214</f>
        <v>0|0</v>
      </c>
      <c r="D2214">
        <f>IF(COUNTIF($C$2:C2214,C2214)=1,1,0)</f>
        <v>0</v>
      </c>
    </row>
    <row r="2215" spans="1:4" x14ac:dyDescent="0.2">
      <c r="A2215">
        <f>Réponses_Indicateurs!D2215</f>
        <v>0</v>
      </c>
      <c r="B2215">
        <f>Réponses_Indicateurs!B2215</f>
        <v>0</v>
      </c>
      <c r="C2215" t="str">
        <f>A2215&amp;"|"&amp;B2215</f>
        <v>0|0</v>
      </c>
      <c r="D2215">
        <f>IF(COUNTIF($C$2:C2215,C2215)=1,1,0)</f>
        <v>0</v>
      </c>
    </row>
    <row r="2216" spans="1:4" x14ac:dyDescent="0.2">
      <c r="A2216">
        <f>Réponses_Indicateurs!D2216</f>
        <v>0</v>
      </c>
      <c r="B2216">
        <f>Réponses_Indicateurs!B2216</f>
        <v>0</v>
      </c>
      <c r="C2216" t="str">
        <f>A2216&amp;"|"&amp;B2216</f>
        <v>0|0</v>
      </c>
      <c r="D2216">
        <f>IF(COUNTIF($C$2:C2216,C2216)=1,1,0)</f>
        <v>0</v>
      </c>
    </row>
    <row r="2217" spans="1:4" x14ac:dyDescent="0.2">
      <c r="A2217">
        <f>Réponses_Indicateurs!D2217</f>
        <v>0</v>
      </c>
      <c r="B2217">
        <f>Réponses_Indicateurs!B2217</f>
        <v>0</v>
      </c>
      <c r="C2217" t="str">
        <f>A2217&amp;"|"&amp;B2217</f>
        <v>0|0</v>
      </c>
      <c r="D2217">
        <f>IF(COUNTIF($C$2:C2217,C2217)=1,1,0)</f>
        <v>0</v>
      </c>
    </row>
    <row r="2218" spans="1:4" x14ac:dyDescent="0.2">
      <c r="A2218">
        <f>Réponses_Indicateurs!D2218</f>
        <v>0</v>
      </c>
      <c r="B2218">
        <f>Réponses_Indicateurs!B2218</f>
        <v>0</v>
      </c>
      <c r="C2218" t="str">
        <f>A2218&amp;"|"&amp;B2218</f>
        <v>0|0</v>
      </c>
      <c r="D2218">
        <f>IF(COUNTIF($C$2:C2218,C2218)=1,1,0)</f>
        <v>0</v>
      </c>
    </row>
    <row r="2219" spans="1:4" x14ac:dyDescent="0.2">
      <c r="A2219">
        <f>Réponses_Indicateurs!D2219</f>
        <v>0</v>
      </c>
      <c r="B2219">
        <f>Réponses_Indicateurs!B2219</f>
        <v>0</v>
      </c>
      <c r="C2219" t="str">
        <f>A2219&amp;"|"&amp;B2219</f>
        <v>0|0</v>
      </c>
      <c r="D2219">
        <f>IF(COUNTIF($C$2:C2219,C2219)=1,1,0)</f>
        <v>0</v>
      </c>
    </row>
    <row r="2220" spans="1:4" x14ac:dyDescent="0.2">
      <c r="A2220">
        <f>Réponses_Indicateurs!D2220</f>
        <v>0</v>
      </c>
      <c r="B2220">
        <f>Réponses_Indicateurs!B2220</f>
        <v>0</v>
      </c>
      <c r="C2220" t="str">
        <f>A2220&amp;"|"&amp;B2220</f>
        <v>0|0</v>
      </c>
      <c r="D2220">
        <f>IF(COUNTIF($C$2:C2220,C2220)=1,1,0)</f>
        <v>0</v>
      </c>
    </row>
    <row r="2221" spans="1:4" x14ac:dyDescent="0.2">
      <c r="A2221">
        <f>Réponses_Indicateurs!D2221</f>
        <v>0</v>
      </c>
      <c r="B2221">
        <f>Réponses_Indicateurs!B2221</f>
        <v>0</v>
      </c>
      <c r="C2221" t="str">
        <f>A2221&amp;"|"&amp;B2221</f>
        <v>0|0</v>
      </c>
      <c r="D2221">
        <f>IF(COUNTIF($C$2:C2221,C2221)=1,1,0)</f>
        <v>0</v>
      </c>
    </row>
    <row r="2222" spans="1:4" x14ac:dyDescent="0.2">
      <c r="A2222">
        <f>Réponses_Indicateurs!D2222</f>
        <v>0</v>
      </c>
      <c r="B2222">
        <f>Réponses_Indicateurs!B2222</f>
        <v>0</v>
      </c>
      <c r="C2222" t="str">
        <f>A2222&amp;"|"&amp;B2222</f>
        <v>0|0</v>
      </c>
      <c r="D2222">
        <f>IF(COUNTIF($C$2:C2222,C2222)=1,1,0)</f>
        <v>0</v>
      </c>
    </row>
    <row r="2223" spans="1:4" x14ac:dyDescent="0.2">
      <c r="A2223">
        <f>Réponses_Indicateurs!D2223</f>
        <v>0</v>
      </c>
      <c r="B2223">
        <f>Réponses_Indicateurs!B2223</f>
        <v>0</v>
      </c>
      <c r="C2223" t="str">
        <f>A2223&amp;"|"&amp;B2223</f>
        <v>0|0</v>
      </c>
      <c r="D2223">
        <f>IF(COUNTIF($C$2:C2223,C2223)=1,1,0)</f>
        <v>0</v>
      </c>
    </row>
    <row r="2224" spans="1:4" x14ac:dyDescent="0.2">
      <c r="A2224">
        <f>Réponses_Indicateurs!D2224</f>
        <v>0</v>
      </c>
      <c r="B2224">
        <f>Réponses_Indicateurs!B2224</f>
        <v>0</v>
      </c>
      <c r="C2224" t="str">
        <f>A2224&amp;"|"&amp;B2224</f>
        <v>0|0</v>
      </c>
      <c r="D2224">
        <f>IF(COUNTIF($C$2:C2224,C2224)=1,1,0)</f>
        <v>0</v>
      </c>
    </row>
    <row r="2225" spans="1:4" x14ac:dyDescent="0.2">
      <c r="A2225">
        <f>Réponses_Indicateurs!D2225</f>
        <v>0</v>
      </c>
      <c r="B2225">
        <f>Réponses_Indicateurs!B2225</f>
        <v>0</v>
      </c>
      <c r="C2225" t="str">
        <f>A2225&amp;"|"&amp;B2225</f>
        <v>0|0</v>
      </c>
      <c r="D2225">
        <f>IF(COUNTIF($C$2:C2225,C2225)=1,1,0)</f>
        <v>0</v>
      </c>
    </row>
    <row r="2226" spans="1:4" x14ac:dyDescent="0.2">
      <c r="A2226">
        <f>Réponses_Indicateurs!D2226</f>
        <v>0</v>
      </c>
      <c r="B2226">
        <f>Réponses_Indicateurs!B2226</f>
        <v>0</v>
      </c>
      <c r="C2226" t="str">
        <f>A2226&amp;"|"&amp;B2226</f>
        <v>0|0</v>
      </c>
      <c r="D2226">
        <f>IF(COUNTIF($C$2:C2226,C2226)=1,1,0)</f>
        <v>0</v>
      </c>
    </row>
    <row r="2227" spans="1:4" x14ac:dyDescent="0.2">
      <c r="A2227">
        <f>Réponses_Indicateurs!D2227</f>
        <v>0</v>
      </c>
      <c r="B2227">
        <f>Réponses_Indicateurs!B2227</f>
        <v>0</v>
      </c>
      <c r="C2227" t="str">
        <f>A2227&amp;"|"&amp;B2227</f>
        <v>0|0</v>
      </c>
      <c r="D2227">
        <f>IF(COUNTIF($C$2:C2227,C2227)=1,1,0)</f>
        <v>0</v>
      </c>
    </row>
    <row r="2228" spans="1:4" x14ac:dyDescent="0.2">
      <c r="A2228">
        <f>Réponses_Indicateurs!D2228</f>
        <v>0</v>
      </c>
      <c r="B2228">
        <f>Réponses_Indicateurs!B2228</f>
        <v>0</v>
      </c>
      <c r="C2228" t="str">
        <f>A2228&amp;"|"&amp;B2228</f>
        <v>0|0</v>
      </c>
      <c r="D2228">
        <f>IF(COUNTIF($C$2:C2228,C2228)=1,1,0)</f>
        <v>0</v>
      </c>
    </row>
    <row r="2229" spans="1:4" x14ac:dyDescent="0.2">
      <c r="A2229">
        <f>Réponses_Indicateurs!D2229</f>
        <v>0</v>
      </c>
      <c r="B2229">
        <f>Réponses_Indicateurs!B2229</f>
        <v>0</v>
      </c>
      <c r="C2229" t="str">
        <f>A2229&amp;"|"&amp;B2229</f>
        <v>0|0</v>
      </c>
      <c r="D2229">
        <f>IF(COUNTIF($C$2:C2229,C2229)=1,1,0)</f>
        <v>0</v>
      </c>
    </row>
    <row r="2230" spans="1:4" x14ac:dyDescent="0.2">
      <c r="A2230">
        <f>Réponses_Indicateurs!D2230</f>
        <v>0</v>
      </c>
      <c r="B2230">
        <f>Réponses_Indicateurs!B2230</f>
        <v>0</v>
      </c>
      <c r="C2230" t="str">
        <f>A2230&amp;"|"&amp;B2230</f>
        <v>0|0</v>
      </c>
      <c r="D2230">
        <f>IF(COUNTIF($C$2:C2230,C2230)=1,1,0)</f>
        <v>0</v>
      </c>
    </row>
    <row r="2231" spans="1:4" x14ac:dyDescent="0.2">
      <c r="A2231">
        <f>Réponses_Indicateurs!D2231</f>
        <v>0</v>
      </c>
      <c r="B2231">
        <f>Réponses_Indicateurs!B2231</f>
        <v>0</v>
      </c>
      <c r="C2231" t="str">
        <f>A2231&amp;"|"&amp;B2231</f>
        <v>0|0</v>
      </c>
      <c r="D2231">
        <f>IF(COUNTIF($C$2:C2231,C2231)=1,1,0)</f>
        <v>0</v>
      </c>
    </row>
    <row r="2232" spans="1:4" x14ac:dyDescent="0.2">
      <c r="A2232">
        <f>Réponses_Indicateurs!D2232</f>
        <v>0</v>
      </c>
      <c r="B2232">
        <f>Réponses_Indicateurs!B2232</f>
        <v>0</v>
      </c>
      <c r="C2232" t="str">
        <f>A2232&amp;"|"&amp;B2232</f>
        <v>0|0</v>
      </c>
      <c r="D2232">
        <f>IF(COUNTIF($C$2:C2232,C2232)=1,1,0)</f>
        <v>0</v>
      </c>
    </row>
    <row r="2233" spans="1:4" x14ac:dyDescent="0.2">
      <c r="A2233">
        <f>Réponses_Indicateurs!D2233</f>
        <v>0</v>
      </c>
      <c r="B2233">
        <f>Réponses_Indicateurs!B2233</f>
        <v>0</v>
      </c>
      <c r="C2233" t="str">
        <f>A2233&amp;"|"&amp;B2233</f>
        <v>0|0</v>
      </c>
      <c r="D2233">
        <f>IF(COUNTIF($C$2:C2233,C2233)=1,1,0)</f>
        <v>0</v>
      </c>
    </row>
    <row r="2234" spans="1:4" x14ac:dyDescent="0.2">
      <c r="A2234">
        <f>Réponses_Indicateurs!D2234</f>
        <v>0</v>
      </c>
      <c r="B2234">
        <f>Réponses_Indicateurs!B2234</f>
        <v>0</v>
      </c>
      <c r="C2234" t="str">
        <f>A2234&amp;"|"&amp;B2234</f>
        <v>0|0</v>
      </c>
      <c r="D2234">
        <f>IF(COUNTIF($C$2:C2234,C2234)=1,1,0)</f>
        <v>0</v>
      </c>
    </row>
    <row r="2235" spans="1:4" x14ac:dyDescent="0.2">
      <c r="A2235">
        <f>Réponses_Indicateurs!D2235</f>
        <v>0</v>
      </c>
      <c r="B2235">
        <f>Réponses_Indicateurs!B2235</f>
        <v>0</v>
      </c>
      <c r="C2235" t="str">
        <f>A2235&amp;"|"&amp;B2235</f>
        <v>0|0</v>
      </c>
      <c r="D2235">
        <f>IF(COUNTIF($C$2:C2235,C2235)=1,1,0)</f>
        <v>0</v>
      </c>
    </row>
    <row r="2236" spans="1:4" x14ac:dyDescent="0.2">
      <c r="A2236">
        <f>Réponses_Indicateurs!D2236</f>
        <v>0</v>
      </c>
      <c r="B2236">
        <f>Réponses_Indicateurs!B2236</f>
        <v>0</v>
      </c>
      <c r="C2236" t="str">
        <f>A2236&amp;"|"&amp;B2236</f>
        <v>0|0</v>
      </c>
      <c r="D2236">
        <f>IF(COUNTIF($C$2:C2236,C2236)=1,1,0)</f>
        <v>0</v>
      </c>
    </row>
    <row r="2237" spans="1:4" x14ac:dyDescent="0.2">
      <c r="A2237">
        <f>Réponses_Indicateurs!D2237</f>
        <v>0</v>
      </c>
      <c r="B2237">
        <f>Réponses_Indicateurs!B2237</f>
        <v>0</v>
      </c>
      <c r="C2237" t="str">
        <f>A2237&amp;"|"&amp;B2237</f>
        <v>0|0</v>
      </c>
      <c r="D2237">
        <f>IF(COUNTIF($C$2:C2237,C2237)=1,1,0)</f>
        <v>0</v>
      </c>
    </row>
    <row r="2238" spans="1:4" x14ac:dyDescent="0.2">
      <c r="A2238">
        <f>Réponses_Indicateurs!D2238</f>
        <v>0</v>
      </c>
      <c r="B2238">
        <f>Réponses_Indicateurs!B2238</f>
        <v>0</v>
      </c>
      <c r="C2238" t="str">
        <f>A2238&amp;"|"&amp;B2238</f>
        <v>0|0</v>
      </c>
      <c r="D2238">
        <f>IF(COUNTIF($C$2:C2238,C2238)=1,1,0)</f>
        <v>0</v>
      </c>
    </row>
    <row r="2239" spans="1:4" x14ac:dyDescent="0.2">
      <c r="A2239">
        <f>Réponses_Indicateurs!D2239</f>
        <v>0</v>
      </c>
      <c r="B2239">
        <f>Réponses_Indicateurs!B2239</f>
        <v>0</v>
      </c>
      <c r="C2239" t="str">
        <f>A2239&amp;"|"&amp;B2239</f>
        <v>0|0</v>
      </c>
      <c r="D2239">
        <f>IF(COUNTIF($C$2:C2239,C2239)=1,1,0)</f>
        <v>0</v>
      </c>
    </row>
    <row r="2240" spans="1:4" x14ac:dyDescent="0.2">
      <c r="A2240">
        <f>Réponses_Indicateurs!D2240</f>
        <v>0</v>
      </c>
      <c r="B2240">
        <f>Réponses_Indicateurs!B2240</f>
        <v>0</v>
      </c>
      <c r="C2240" t="str">
        <f>A2240&amp;"|"&amp;B2240</f>
        <v>0|0</v>
      </c>
      <c r="D2240">
        <f>IF(COUNTIF($C$2:C2240,C2240)=1,1,0)</f>
        <v>0</v>
      </c>
    </row>
    <row r="2241" spans="1:4" x14ac:dyDescent="0.2">
      <c r="A2241">
        <f>Réponses_Indicateurs!D2241</f>
        <v>0</v>
      </c>
      <c r="B2241">
        <f>Réponses_Indicateurs!B2241</f>
        <v>0</v>
      </c>
      <c r="C2241" t="str">
        <f>A2241&amp;"|"&amp;B2241</f>
        <v>0|0</v>
      </c>
      <c r="D2241">
        <f>IF(COUNTIF($C$2:C2241,C2241)=1,1,0)</f>
        <v>0</v>
      </c>
    </row>
    <row r="2242" spans="1:4" x14ac:dyDescent="0.2">
      <c r="A2242">
        <f>Réponses_Indicateurs!D2242</f>
        <v>0</v>
      </c>
      <c r="B2242">
        <f>Réponses_Indicateurs!B2242</f>
        <v>0</v>
      </c>
      <c r="C2242" t="str">
        <f>A2242&amp;"|"&amp;B2242</f>
        <v>0|0</v>
      </c>
      <c r="D2242">
        <f>IF(COUNTIF($C$2:C2242,C2242)=1,1,0)</f>
        <v>0</v>
      </c>
    </row>
    <row r="2243" spans="1:4" x14ac:dyDescent="0.2">
      <c r="A2243">
        <f>Réponses_Indicateurs!D2243</f>
        <v>0</v>
      </c>
      <c r="B2243">
        <f>Réponses_Indicateurs!B2243</f>
        <v>0</v>
      </c>
      <c r="C2243" t="str">
        <f>A2243&amp;"|"&amp;B2243</f>
        <v>0|0</v>
      </c>
      <c r="D2243">
        <f>IF(COUNTIF($C$2:C2243,C2243)=1,1,0)</f>
        <v>0</v>
      </c>
    </row>
    <row r="2244" spans="1:4" x14ac:dyDescent="0.2">
      <c r="A2244">
        <f>Réponses_Indicateurs!D2244</f>
        <v>0</v>
      </c>
      <c r="B2244">
        <f>Réponses_Indicateurs!B2244</f>
        <v>0</v>
      </c>
      <c r="C2244" t="str">
        <f>A2244&amp;"|"&amp;B2244</f>
        <v>0|0</v>
      </c>
      <c r="D2244">
        <f>IF(COUNTIF($C$2:C2244,C2244)=1,1,0)</f>
        <v>0</v>
      </c>
    </row>
    <row r="2245" spans="1:4" x14ac:dyDescent="0.2">
      <c r="A2245">
        <f>Réponses_Indicateurs!D2245</f>
        <v>0</v>
      </c>
      <c r="B2245">
        <f>Réponses_Indicateurs!B2245</f>
        <v>0</v>
      </c>
      <c r="C2245" t="str">
        <f>A2245&amp;"|"&amp;B2245</f>
        <v>0|0</v>
      </c>
      <c r="D2245">
        <f>IF(COUNTIF($C$2:C2245,C2245)=1,1,0)</f>
        <v>0</v>
      </c>
    </row>
    <row r="2246" spans="1:4" x14ac:dyDescent="0.2">
      <c r="A2246">
        <f>Réponses_Indicateurs!D2246</f>
        <v>0</v>
      </c>
      <c r="B2246">
        <f>Réponses_Indicateurs!B2246</f>
        <v>0</v>
      </c>
      <c r="C2246" t="str">
        <f>A2246&amp;"|"&amp;B2246</f>
        <v>0|0</v>
      </c>
      <c r="D2246">
        <f>IF(COUNTIF($C$2:C2246,C2246)=1,1,0)</f>
        <v>0</v>
      </c>
    </row>
    <row r="2247" spans="1:4" x14ac:dyDescent="0.2">
      <c r="A2247">
        <f>Réponses_Indicateurs!D2247</f>
        <v>0</v>
      </c>
      <c r="B2247">
        <f>Réponses_Indicateurs!B2247</f>
        <v>0</v>
      </c>
      <c r="C2247" t="str">
        <f>A2247&amp;"|"&amp;B2247</f>
        <v>0|0</v>
      </c>
      <c r="D2247">
        <f>IF(COUNTIF($C$2:C2247,C2247)=1,1,0)</f>
        <v>0</v>
      </c>
    </row>
    <row r="2248" spans="1:4" x14ac:dyDescent="0.2">
      <c r="A2248">
        <f>Réponses_Indicateurs!D2248</f>
        <v>0</v>
      </c>
      <c r="B2248">
        <f>Réponses_Indicateurs!B2248</f>
        <v>0</v>
      </c>
      <c r="C2248" t="str">
        <f>A2248&amp;"|"&amp;B2248</f>
        <v>0|0</v>
      </c>
      <c r="D2248">
        <f>IF(COUNTIF($C$2:C2248,C2248)=1,1,0)</f>
        <v>0</v>
      </c>
    </row>
    <row r="2249" spans="1:4" x14ac:dyDescent="0.2">
      <c r="A2249">
        <f>Réponses_Indicateurs!D2249</f>
        <v>0</v>
      </c>
      <c r="B2249">
        <f>Réponses_Indicateurs!B2249</f>
        <v>0</v>
      </c>
      <c r="C2249" t="str">
        <f>A2249&amp;"|"&amp;B2249</f>
        <v>0|0</v>
      </c>
      <c r="D2249">
        <f>IF(COUNTIF($C$2:C2249,C2249)=1,1,0)</f>
        <v>0</v>
      </c>
    </row>
    <row r="2250" spans="1:4" x14ac:dyDescent="0.2">
      <c r="A2250">
        <f>Réponses_Indicateurs!D2250</f>
        <v>0</v>
      </c>
      <c r="B2250">
        <f>Réponses_Indicateurs!B2250</f>
        <v>0</v>
      </c>
      <c r="C2250" t="str">
        <f>A2250&amp;"|"&amp;B2250</f>
        <v>0|0</v>
      </c>
      <c r="D2250">
        <f>IF(COUNTIF($C$2:C2250,C2250)=1,1,0)</f>
        <v>0</v>
      </c>
    </row>
    <row r="2251" spans="1:4" x14ac:dyDescent="0.2">
      <c r="A2251">
        <f>Réponses_Indicateurs!D2251</f>
        <v>0</v>
      </c>
      <c r="B2251">
        <f>Réponses_Indicateurs!B2251</f>
        <v>0</v>
      </c>
      <c r="C2251" t="str">
        <f>A2251&amp;"|"&amp;B2251</f>
        <v>0|0</v>
      </c>
      <c r="D2251">
        <f>IF(COUNTIF($C$2:C2251,C2251)=1,1,0)</f>
        <v>0</v>
      </c>
    </row>
    <row r="2252" spans="1:4" x14ac:dyDescent="0.2">
      <c r="A2252">
        <f>Réponses_Indicateurs!D2252</f>
        <v>0</v>
      </c>
      <c r="B2252">
        <f>Réponses_Indicateurs!B2252</f>
        <v>0</v>
      </c>
      <c r="C2252" t="str">
        <f>A2252&amp;"|"&amp;B2252</f>
        <v>0|0</v>
      </c>
      <c r="D2252">
        <f>IF(COUNTIF($C$2:C2252,C2252)=1,1,0)</f>
        <v>0</v>
      </c>
    </row>
    <row r="2253" spans="1:4" x14ac:dyDescent="0.2">
      <c r="A2253">
        <f>Réponses_Indicateurs!D2253</f>
        <v>0</v>
      </c>
      <c r="B2253">
        <f>Réponses_Indicateurs!B2253</f>
        <v>0</v>
      </c>
      <c r="C2253" t="str">
        <f>A2253&amp;"|"&amp;B2253</f>
        <v>0|0</v>
      </c>
      <c r="D2253">
        <f>IF(COUNTIF($C$2:C2253,C2253)=1,1,0)</f>
        <v>0</v>
      </c>
    </row>
    <row r="2254" spans="1:4" x14ac:dyDescent="0.2">
      <c r="A2254">
        <f>Réponses_Indicateurs!D2254</f>
        <v>0</v>
      </c>
      <c r="B2254">
        <f>Réponses_Indicateurs!B2254</f>
        <v>0</v>
      </c>
      <c r="C2254" t="str">
        <f>A2254&amp;"|"&amp;B2254</f>
        <v>0|0</v>
      </c>
      <c r="D2254">
        <f>IF(COUNTIF($C$2:C2254,C2254)=1,1,0)</f>
        <v>0</v>
      </c>
    </row>
    <row r="2255" spans="1:4" x14ac:dyDescent="0.2">
      <c r="A2255">
        <f>Réponses_Indicateurs!D2255</f>
        <v>0</v>
      </c>
      <c r="B2255">
        <f>Réponses_Indicateurs!B2255</f>
        <v>0</v>
      </c>
      <c r="C2255" t="str">
        <f>A2255&amp;"|"&amp;B2255</f>
        <v>0|0</v>
      </c>
      <c r="D2255">
        <f>IF(COUNTIF($C$2:C2255,C2255)=1,1,0)</f>
        <v>0</v>
      </c>
    </row>
    <row r="2256" spans="1:4" x14ac:dyDescent="0.2">
      <c r="A2256">
        <f>Réponses_Indicateurs!D2256</f>
        <v>0</v>
      </c>
      <c r="B2256">
        <f>Réponses_Indicateurs!B2256</f>
        <v>0</v>
      </c>
      <c r="C2256" t="str">
        <f>A2256&amp;"|"&amp;B2256</f>
        <v>0|0</v>
      </c>
      <c r="D2256">
        <f>IF(COUNTIF($C$2:C2256,C2256)=1,1,0)</f>
        <v>0</v>
      </c>
    </row>
    <row r="2257" spans="1:4" x14ac:dyDescent="0.2">
      <c r="A2257">
        <f>Réponses_Indicateurs!D2257</f>
        <v>0</v>
      </c>
      <c r="B2257">
        <f>Réponses_Indicateurs!B2257</f>
        <v>0</v>
      </c>
      <c r="C2257" t="str">
        <f>A2257&amp;"|"&amp;B2257</f>
        <v>0|0</v>
      </c>
      <c r="D2257">
        <f>IF(COUNTIF($C$2:C2257,C2257)=1,1,0)</f>
        <v>0</v>
      </c>
    </row>
    <row r="2258" spans="1:4" x14ac:dyDescent="0.2">
      <c r="A2258">
        <f>Réponses_Indicateurs!D2258</f>
        <v>0</v>
      </c>
      <c r="B2258">
        <f>Réponses_Indicateurs!B2258</f>
        <v>0</v>
      </c>
      <c r="C2258" t="str">
        <f>A2258&amp;"|"&amp;B2258</f>
        <v>0|0</v>
      </c>
      <c r="D2258">
        <f>IF(COUNTIF($C$2:C2258,C2258)=1,1,0)</f>
        <v>0</v>
      </c>
    </row>
    <row r="2259" spans="1:4" x14ac:dyDescent="0.2">
      <c r="A2259">
        <f>Réponses_Indicateurs!D2259</f>
        <v>0</v>
      </c>
      <c r="B2259">
        <f>Réponses_Indicateurs!B2259</f>
        <v>0</v>
      </c>
      <c r="C2259" t="str">
        <f>A2259&amp;"|"&amp;B2259</f>
        <v>0|0</v>
      </c>
      <c r="D2259">
        <f>IF(COUNTIF($C$2:C2259,C2259)=1,1,0)</f>
        <v>0</v>
      </c>
    </row>
    <row r="2260" spans="1:4" x14ac:dyDescent="0.2">
      <c r="A2260">
        <f>Réponses_Indicateurs!D2260</f>
        <v>0</v>
      </c>
      <c r="B2260">
        <f>Réponses_Indicateurs!B2260</f>
        <v>0</v>
      </c>
      <c r="C2260" t="str">
        <f>A2260&amp;"|"&amp;B2260</f>
        <v>0|0</v>
      </c>
      <c r="D2260">
        <f>IF(COUNTIF($C$2:C2260,C2260)=1,1,0)</f>
        <v>0</v>
      </c>
    </row>
    <row r="2261" spans="1:4" x14ac:dyDescent="0.2">
      <c r="A2261">
        <f>Réponses_Indicateurs!D2261</f>
        <v>0</v>
      </c>
      <c r="B2261">
        <f>Réponses_Indicateurs!B2261</f>
        <v>0</v>
      </c>
      <c r="C2261" t="str">
        <f>A2261&amp;"|"&amp;B2261</f>
        <v>0|0</v>
      </c>
      <c r="D2261">
        <f>IF(COUNTIF($C$2:C2261,C2261)=1,1,0)</f>
        <v>0</v>
      </c>
    </row>
    <row r="2262" spans="1:4" x14ac:dyDescent="0.2">
      <c r="A2262">
        <f>Réponses_Indicateurs!D2262</f>
        <v>0</v>
      </c>
      <c r="B2262">
        <f>Réponses_Indicateurs!B2262</f>
        <v>0</v>
      </c>
      <c r="C2262" t="str">
        <f>A2262&amp;"|"&amp;B2262</f>
        <v>0|0</v>
      </c>
      <c r="D2262">
        <f>IF(COUNTIF($C$2:C2262,C2262)=1,1,0)</f>
        <v>0</v>
      </c>
    </row>
    <row r="2263" spans="1:4" x14ac:dyDescent="0.2">
      <c r="A2263">
        <f>Réponses_Indicateurs!D2263</f>
        <v>0</v>
      </c>
      <c r="B2263">
        <f>Réponses_Indicateurs!B2263</f>
        <v>0</v>
      </c>
      <c r="C2263" t="str">
        <f>A2263&amp;"|"&amp;B2263</f>
        <v>0|0</v>
      </c>
      <c r="D2263">
        <f>IF(COUNTIF($C$2:C2263,C2263)=1,1,0)</f>
        <v>0</v>
      </c>
    </row>
    <row r="2264" spans="1:4" x14ac:dyDescent="0.2">
      <c r="A2264">
        <f>Réponses_Indicateurs!D2264</f>
        <v>0</v>
      </c>
      <c r="B2264">
        <f>Réponses_Indicateurs!B2264</f>
        <v>0</v>
      </c>
      <c r="C2264" t="str">
        <f>A2264&amp;"|"&amp;B2264</f>
        <v>0|0</v>
      </c>
      <c r="D2264">
        <f>IF(COUNTIF($C$2:C2264,C2264)=1,1,0)</f>
        <v>0</v>
      </c>
    </row>
    <row r="2265" spans="1:4" x14ac:dyDescent="0.2">
      <c r="A2265">
        <f>Réponses_Indicateurs!D2265</f>
        <v>0</v>
      </c>
      <c r="B2265">
        <f>Réponses_Indicateurs!B2265</f>
        <v>0</v>
      </c>
      <c r="C2265" t="str">
        <f>A2265&amp;"|"&amp;B2265</f>
        <v>0|0</v>
      </c>
      <c r="D2265">
        <f>IF(COUNTIF($C$2:C2265,C2265)=1,1,0)</f>
        <v>0</v>
      </c>
    </row>
    <row r="2266" spans="1:4" x14ac:dyDescent="0.2">
      <c r="A2266">
        <f>Réponses_Indicateurs!D2266</f>
        <v>0</v>
      </c>
      <c r="B2266">
        <f>Réponses_Indicateurs!B2266</f>
        <v>0</v>
      </c>
      <c r="C2266" t="str">
        <f>A2266&amp;"|"&amp;B2266</f>
        <v>0|0</v>
      </c>
      <c r="D2266">
        <f>IF(COUNTIF($C$2:C2266,C2266)=1,1,0)</f>
        <v>0</v>
      </c>
    </row>
    <row r="2267" spans="1:4" x14ac:dyDescent="0.2">
      <c r="A2267">
        <f>Réponses_Indicateurs!D2267</f>
        <v>0</v>
      </c>
      <c r="B2267">
        <f>Réponses_Indicateurs!B2267</f>
        <v>0</v>
      </c>
      <c r="C2267" t="str">
        <f>A2267&amp;"|"&amp;B2267</f>
        <v>0|0</v>
      </c>
      <c r="D2267">
        <f>IF(COUNTIF($C$2:C2267,C2267)=1,1,0)</f>
        <v>0</v>
      </c>
    </row>
    <row r="2268" spans="1:4" x14ac:dyDescent="0.2">
      <c r="A2268">
        <f>Réponses_Indicateurs!D2268</f>
        <v>0</v>
      </c>
      <c r="B2268">
        <f>Réponses_Indicateurs!B2268</f>
        <v>0</v>
      </c>
      <c r="C2268" t="str">
        <f>A2268&amp;"|"&amp;B2268</f>
        <v>0|0</v>
      </c>
      <c r="D2268">
        <f>IF(COUNTIF($C$2:C2268,C2268)=1,1,0)</f>
        <v>0</v>
      </c>
    </row>
    <row r="2269" spans="1:4" x14ac:dyDescent="0.2">
      <c r="A2269">
        <f>Réponses_Indicateurs!D2269</f>
        <v>0</v>
      </c>
      <c r="B2269">
        <f>Réponses_Indicateurs!B2269</f>
        <v>0</v>
      </c>
      <c r="C2269" t="str">
        <f>A2269&amp;"|"&amp;B2269</f>
        <v>0|0</v>
      </c>
      <c r="D2269">
        <f>IF(COUNTIF($C$2:C2269,C2269)=1,1,0)</f>
        <v>0</v>
      </c>
    </row>
    <row r="2270" spans="1:4" x14ac:dyDescent="0.2">
      <c r="A2270">
        <f>Réponses_Indicateurs!D2270</f>
        <v>0</v>
      </c>
      <c r="B2270">
        <f>Réponses_Indicateurs!B2270</f>
        <v>0</v>
      </c>
      <c r="C2270" t="str">
        <f>A2270&amp;"|"&amp;B2270</f>
        <v>0|0</v>
      </c>
      <c r="D2270">
        <f>IF(COUNTIF($C$2:C2270,C2270)=1,1,0)</f>
        <v>0</v>
      </c>
    </row>
    <row r="2271" spans="1:4" x14ac:dyDescent="0.2">
      <c r="A2271">
        <f>Réponses_Indicateurs!D2271</f>
        <v>0</v>
      </c>
      <c r="B2271">
        <f>Réponses_Indicateurs!B2271</f>
        <v>0</v>
      </c>
      <c r="C2271" t="str">
        <f>A2271&amp;"|"&amp;B2271</f>
        <v>0|0</v>
      </c>
      <c r="D2271">
        <f>IF(COUNTIF($C$2:C2271,C2271)=1,1,0)</f>
        <v>0</v>
      </c>
    </row>
    <row r="2272" spans="1:4" x14ac:dyDescent="0.2">
      <c r="A2272">
        <f>Réponses_Indicateurs!D2272</f>
        <v>0</v>
      </c>
      <c r="B2272">
        <f>Réponses_Indicateurs!B2272</f>
        <v>0</v>
      </c>
      <c r="C2272" t="str">
        <f>A2272&amp;"|"&amp;B2272</f>
        <v>0|0</v>
      </c>
      <c r="D2272">
        <f>IF(COUNTIF($C$2:C2272,C2272)=1,1,0)</f>
        <v>0</v>
      </c>
    </row>
    <row r="2273" spans="1:4" x14ac:dyDescent="0.2">
      <c r="A2273">
        <f>Réponses_Indicateurs!D2273</f>
        <v>0</v>
      </c>
      <c r="B2273">
        <f>Réponses_Indicateurs!B2273</f>
        <v>0</v>
      </c>
      <c r="C2273" t="str">
        <f>A2273&amp;"|"&amp;B2273</f>
        <v>0|0</v>
      </c>
      <c r="D2273">
        <f>IF(COUNTIF($C$2:C2273,C2273)=1,1,0)</f>
        <v>0</v>
      </c>
    </row>
    <row r="2274" spans="1:4" x14ac:dyDescent="0.2">
      <c r="A2274">
        <f>Réponses_Indicateurs!D2274</f>
        <v>0</v>
      </c>
      <c r="B2274">
        <f>Réponses_Indicateurs!B2274</f>
        <v>0</v>
      </c>
      <c r="C2274" t="str">
        <f>A2274&amp;"|"&amp;B2274</f>
        <v>0|0</v>
      </c>
      <c r="D2274">
        <f>IF(COUNTIF($C$2:C2274,C2274)=1,1,0)</f>
        <v>0</v>
      </c>
    </row>
    <row r="2275" spans="1:4" x14ac:dyDescent="0.2">
      <c r="A2275">
        <f>Réponses_Indicateurs!D2275</f>
        <v>0</v>
      </c>
      <c r="B2275">
        <f>Réponses_Indicateurs!B2275</f>
        <v>0</v>
      </c>
      <c r="C2275" t="str">
        <f>A2275&amp;"|"&amp;B2275</f>
        <v>0|0</v>
      </c>
      <c r="D2275">
        <f>IF(COUNTIF($C$2:C2275,C2275)=1,1,0)</f>
        <v>0</v>
      </c>
    </row>
    <row r="2276" spans="1:4" x14ac:dyDescent="0.2">
      <c r="A2276">
        <f>Réponses_Indicateurs!D2276</f>
        <v>0</v>
      </c>
      <c r="B2276">
        <f>Réponses_Indicateurs!B2276</f>
        <v>0</v>
      </c>
      <c r="C2276" t="str">
        <f>A2276&amp;"|"&amp;B2276</f>
        <v>0|0</v>
      </c>
      <c r="D2276">
        <f>IF(COUNTIF($C$2:C2276,C2276)=1,1,0)</f>
        <v>0</v>
      </c>
    </row>
    <row r="2277" spans="1:4" x14ac:dyDescent="0.2">
      <c r="A2277">
        <f>Réponses_Indicateurs!D2277</f>
        <v>0</v>
      </c>
      <c r="B2277">
        <f>Réponses_Indicateurs!B2277</f>
        <v>0</v>
      </c>
      <c r="C2277" t="str">
        <f>A2277&amp;"|"&amp;B2277</f>
        <v>0|0</v>
      </c>
      <c r="D2277">
        <f>IF(COUNTIF($C$2:C2277,C2277)=1,1,0)</f>
        <v>0</v>
      </c>
    </row>
    <row r="2278" spans="1:4" x14ac:dyDescent="0.2">
      <c r="A2278">
        <f>Réponses_Indicateurs!D2278</f>
        <v>0</v>
      </c>
      <c r="B2278">
        <f>Réponses_Indicateurs!B2278</f>
        <v>0</v>
      </c>
      <c r="C2278" t="str">
        <f>A2278&amp;"|"&amp;B2278</f>
        <v>0|0</v>
      </c>
      <c r="D2278">
        <f>IF(COUNTIF($C$2:C2278,C2278)=1,1,0)</f>
        <v>0</v>
      </c>
    </row>
    <row r="2279" spans="1:4" x14ac:dyDescent="0.2">
      <c r="A2279">
        <f>Réponses_Indicateurs!D2279</f>
        <v>0</v>
      </c>
      <c r="B2279">
        <f>Réponses_Indicateurs!B2279</f>
        <v>0</v>
      </c>
      <c r="C2279" t="str">
        <f>A2279&amp;"|"&amp;B2279</f>
        <v>0|0</v>
      </c>
      <c r="D2279">
        <f>IF(COUNTIF($C$2:C2279,C2279)=1,1,0)</f>
        <v>0</v>
      </c>
    </row>
    <row r="2280" spans="1:4" x14ac:dyDescent="0.2">
      <c r="A2280">
        <f>Réponses_Indicateurs!D2280</f>
        <v>0</v>
      </c>
      <c r="B2280">
        <f>Réponses_Indicateurs!B2280</f>
        <v>0</v>
      </c>
      <c r="C2280" t="str">
        <f>A2280&amp;"|"&amp;B2280</f>
        <v>0|0</v>
      </c>
      <c r="D2280">
        <f>IF(COUNTIF($C$2:C2280,C2280)=1,1,0)</f>
        <v>0</v>
      </c>
    </row>
    <row r="2281" spans="1:4" x14ac:dyDescent="0.2">
      <c r="A2281">
        <f>Réponses_Indicateurs!D2281</f>
        <v>0</v>
      </c>
      <c r="B2281">
        <f>Réponses_Indicateurs!B2281</f>
        <v>0</v>
      </c>
      <c r="C2281" t="str">
        <f>A2281&amp;"|"&amp;B2281</f>
        <v>0|0</v>
      </c>
      <c r="D2281">
        <f>IF(COUNTIF($C$2:C2281,C2281)=1,1,0)</f>
        <v>0</v>
      </c>
    </row>
    <row r="2282" spans="1:4" x14ac:dyDescent="0.2">
      <c r="A2282">
        <f>Réponses_Indicateurs!D2282</f>
        <v>0</v>
      </c>
      <c r="B2282">
        <f>Réponses_Indicateurs!B2282</f>
        <v>0</v>
      </c>
      <c r="C2282" t="str">
        <f>A2282&amp;"|"&amp;B2282</f>
        <v>0|0</v>
      </c>
      <c r="D2282">
        <f>IF(COUNTIF($C$2:C2282,C2282)=1,1,0)</f>
        <v>0</v>
      </c>
    </row>
    <row r="2283" spans="1:4" x14ac:dyDescent="0.2">
      <c r="A2283">
        <f>Réponses_Indicateurs!D2283</f>
        <v>0</v>
      </c>
      <c r="B2283">
        <f>Réponses_Indicateurs!B2283</f>
        <v>0</v>
      </c>
      <c r="C2283" t="str">
        <f>A2283&amp;"|"&amp;B2283</f>
        <v>0|0</v>
      </c>
      <c r="D2283">
        <f>IF(COUNTIF($C$2:C2283,C2283)=1,1,0)</f>
        <v>0</v>
      </c>
    </row>
    <row r="2284" spans="1:4" x14ac:dyDescent="0.2">
      <c r="A2284">
        <f>Réponses_Indicateurs!D2284</f>
        <v>0</v>
      </c>
      <c r="B2284">
        <f>Réponses_Indicateurs!B2284</f>
        <v>0</v>
      </c>
      <c r="C2284" t="str">
        <f>A2284&amp;"|"&amp;B2284</f>
        <v>0|0</v>
      </c>
      <c r="D2284">
        <f>IF(COUNTIF($C$2:C2284,C2284)=1,1,0)</f>
        <v>0</v>
      </c>
    </row>
    <row r="2285" spans="1:4" x14ac:dyDescent="0.2">
      <c r="A2285">
        <f>Réponses_Indicateurs!D2285</f>
        <v>0</v>
      </c>
      <c r="B2285">
        <f>Réponses_Indicateurs!B2285</f>
        <v>0</v>
      </c>
      <c r="C2285" t="str">
        <f>A2285&amp;"|"&amp;B2285</f>
        <v>0|0</v>
      </c>
      <c r="D2285">
        <f>IF(COUNTIF($C$2:C2285,C2285)=1,1,0)</f>
        <v>0</v>
      </c>
    </row>
    <row r="2286" spans="1:4" x14ac:dyDescent="0.2">
      <c r="A2286">
        <f>Réponses_Indicateurs!D2286</f>
        <v>0</v>
      </c>
      <c r="B2286">
        <f>Réponses_Indicateurs!B2286</f>
        <v>0</v>
      </c>
      <c r="C2286" t="str">
        <f>A2286&amp;"|"&amp;B2286</f>
        <v>0|0</v>
      </c>
      <c r="D2286">
        <f>IF(COUNTIF($C$2:C2286,C2286)=1,1,0)</f>
        <v>0</v>
      </c>
    </row>
    <row r="2287" spans="1:4" x14ac:dyDescent="0.2">
      <c r="A2287">
        <f>Réponses_Indicateurs!D2287</f>
        <v>0</v>
      </c>
      <c r="B2287">
        <f>Réponses_Indicateurs!B2287</f>
        <v>0</v>
      </c>
      <c r="C2287" t="str">
        <f>A2287&amp;"|"&amp;B2287</f>
        <v>0|0</v>
      </c>
      <c r="D2287">
        <f>IF(COUNTIF($C$2:C2287,C2287)=1,1,0)</f>
        <v>0</v>
      </c>
    </row>
    <row r="2288" spans="1:4" x14ac:dyDescent="0.2">
      <c r="A2288">
        <f>Réponses_Indicateurs!D2288</f>
        <v>0</v>
      </c>
      <c r="B2288">
        <f>Réponses_Indicateurs!B2288</f>
        <v>0</v>
      </c>
      <c r="C2288" t="str">
        <f>A2288&amp;"|"&amp;B2288</f>
        <v>0|0</v>
      </c>
      <c r="D2288">
        <f>IF(COUNTIF($C$2:C2288,C2288)=1,1,0)</f>
        <v>0</v>
      </c>
    </row>
    <row r="2289" spans="1:4" x14ac:dyDescent="0.2">
      <c r="A2289">
        <f>Réponses_Indicateurs!D2289</f>
        <v>0</v>
      </c>
      <c r="B2289">
        <f>Réponses_Indicateurs!B2289</f>
        <v>0</v>
      </c>
      <c r="C2289" t="str">
        <f>A2289&amp;"|"&amp;B2289</f>
        <v>0|0</v>
      </c>
      <c r="D2289">
        <f>IF(COUNTIF($C$2:C2289,C2289)=1,1,0)</f>
        <v>0</v>
      </c>
    </row>
    <row r="2290" spans="1:4" x14ac:dyDescent="0.2">
      <c r="A2290">
        <f>Réponses_Indicateurs!D2290</f>
        <v>0</v>
      </c>
      <c r="B2290">
        <f>Réponses_Indicateurs!B2290</f>
        <v>0</v>
      </c>
      <c r="C2290" t="str">
        <f>A2290&amp;"|"&amp;B2290</f>
        <v>0|0</v>
      </c>
      <c r="D2290">
        <f>IF(COUNTIF($C$2:C2290,C2290)=1,1,0)</f>
        <v>0</v>
      </c>
    </row>
    <row r="2291" spans="1:4" x14ac:dyDescent="0.2">
      <c r="A2291">
        <f>Réponses_Indicateurs!D2291</f>
        <v>0</v>
      </c>
      <c r="B2291">
        <f>Réponses_Indicateurs!B2291</f>
        <v>0</v>
      </c>
      <c r="C2291" t="str">
        <f>A2291&amp;"|"&amp;B2291</f>
        <v>0|0</v>
      </c>
      <c r="D2291">
        <f>IF(COUNTIF($C$2:C2291,C2291)=1,1,0)</f>
        <v>0</v>
      </c>
    </row>
    <row r="2292" spans="1:4" x14ac:dyDescent="0.2">
      <c r="A2292">
        <f>Réponses_Indicateurs!D2292</f>
        <v>0</v>
      </c>
      <c r="B2292">
        <f>Réponses_Indicateurs!B2292</f>
        <v>0</v>
      </c>
      <c r="C2292" t="str">
        <f>A2292&amp;"|"&amp;B2292</f>
        <v>0|0</v>
      </c>
      <c r="D2292">
        <f>IF(COUNTIF($C$2:C2292,C2292)=1,1,0)</f>
        <v>0</v>
      </c>
    </row>
    <row r="2293" spans="1:4" x14ac:dyDescent="0.2">
      <c r="A2293">
        <f>Réponses_Indicateurs!D2293</f>
        <v>0</v>
      </c>
      <c r="B2293">
        <f>Réponses_Indicateurs!B2293</f>
        <v>0</v>
      </c>
      <c r="C2293" t="str">
        <f>A2293&amp;"|"&amp;B2293</f>
        <v>0|0</v>
      </c>
      <c r="D2293">
        <f>IF(COUNTIF($C$2:C2293,C2293)=1,1,0)</f>
        <v>0</v>
      </c>
    </row>
    <row r="2294" spans="1:4" x14ac:dyDescent="0.2">
      <c r="A2294">
        <f>Réponses_Indicateurs!D2294</f>
        <v>0</v>
      </c>
      <c r="B2294">
        <f>Réponses_Indicateurs!B2294</f>
        <v>0</v>
      </c>
      <c r="C2294" t="str">
        <f>A2294&amp;"|"&amp;B2294</f>
        <v>0|0</v>
      </c>
      <c r="D2294">
        <f>IF(COUNTIF($C$2:C2294,C2294)=1,1,0)</f>
        <v>0</v>
      </c>
    </row>
    <row r="2295" spans="1:4" x14ac:dyDescent="0.2">
      <c r="A2295">
        <f>Réponses_Indicateurs!D2295</f>
        <v>0</v>
      </c>
      <c r="B2295">
        <f>Réponses_Indicateurs!B2295</f>
        <v>0</v>
      </c>
      <c r="C2295" t="str">
        <f>A2295&amp;"|"&amp;B2295</f>
        <v>0|0</v>
      </c>
      <c r="D2295">
        <f>IF(COUNTIF($C$2:C2295,C2295)=1,1,0)</f>
        <v>0</v>
      </c>
    </row>
    <row r="2296" spans="1:4" x14ac:dyDescent="0.2">
      <c r="A2296">
        <f>Réponses_Indicateurs!D2296</f>
        <v>0</v>
      </c>
      <c r="B2296">
        <f>Réponses_Indicateurs!B2296</f>
        <v>0</v>
      </c>
      <c r="C2296" t="str">
        <f>A2296&amp;"|"&amp;B2296</f>
        <v>0|0</v>
      </c>
      <c r="D2296">
        <f>IF(COUNTIF($C$2:C2296,C2296)=1,1,0)</f>
        <v>0</v>
      </c>
    </row>
    <row r="2297" spans="1:4" x14ac:dyDescent="0.2">
      <c r="A2297">
        <f>Réponses_Indicateurs!D2297</f>
        <v>0</v>
      </c>
      <c r="B2297">
        <f>Réponses_Indicateurs!B2297</f>
        <v>0</v>
      </c>
      <c r="C2297" t="str">
        <f>A2297&amp;"|"&amp;B2297</f>
        <v>0|0</v>
      </c>
      <c r="D2297">
        <f>IF(COUNTIF($C$2:C2297,C2297)=1,1,0)</f>
        <v>0</v>
      </c>
    </row>
    <row r="2298" spans="1:4" x14ac:dyDescent="0.2">
      <c r="A2298">
        <f>Réponses_Indicateurs!D2298</f>
        <v>0</v>
      </c>
      <c r="B2298">
        <f>Réponses_Indicateurs!B2298</f>
        <v>0</v>
      </c>
      <c r="C2298" t="str">
        <f>A2298&amp;"|"&amp;B2298</f>
        <v>0|0</v>
      </c>
      <c r="D2298">
        <f>IF(COUNTIF($C$2:C2298,C2298)=1,1,0)</f>
        <v>0</v>
      </c>
    </row>
    <row r="2299" spans="1:4" x14ac:dyDescent="0.2">
      <c r="A2299">
        <f>Réponses_Indicateurs!D2299</f>
        <v>0</v>
      </c>
      <c r="B2299">
        <f>Réponses_Indicateurs!B2299</f>
        <v>0</v>
      </c>
      <c r="C2299" t="str">
        <f>A2299&amp;"|"&amp;B2299</f>
        <v>0|0</v>
      </c>
      <c r="D2299">
        <f>IF(COUNTIF($C$2:C2299,C2299)=1,1,0)</f>
        <v>0</v>
      </c>
    </row>
    <row r="2300" spans="1:4" x14ac:dyDescent="0.2">
      <c r="A2300">
        <f>Réponses_Indicateurs!D2300</f>
        <v>0</v>
      </c>
      <c r="B2300">
        <f>Réponses_Indicateurs!B2300</f>
        <v>0</v>
      </c>
      <c r="C2300" t="str">
        <f>A2300&amp;"|"&amp;B2300</f>
        <v>0|0</v>
      </c>
      <c r="D2300">
        <f>IF(COUNTIF($C$2:C2300,C2300)=1,1,0)</f>
        <v>0</v>
      </c>
    </row>
    <row r="2301" spans="1:4" x14ac:dyDescent="0.2">
      <c r="A2301">
        <f>Réponses_Indicateurs!D2301</f>
        <v>0</v>
      </c>
      <c r="B2301">
        <f>Réponses_Indicateurs!B2301</f>
        <v>0</v>
      </c>
      <c r="C2301" t="str">
        <f>A2301&amp;"|"&amp;B2301</f>
        <v>0|0</v>
      </c>
      <c r="D2301">
        <f>IF(COUNTIF($C$2:C2301,C2301)=1,1,0)</f>
        <v>0</v>
      </c>
    </row>
    <row r="2302" spans="1:4" x14ac:dyDescent="0.2">
      <c r="A2302">
        <f>Réponses_Indicateurs!D2302</f>
        <v>0</v>
      </c>
      <c r="B2302">
        <f>Réponses_Indicateurs!B2302</f>
        <v>0</v>
      </c>
      <c r="C2302" t="str">
        <f>A2302&amp;"|"&amp;B2302</f>
        <v>0|0</v>
      </c>
      <c r="D2302">
        <f>IF(COUNTIF($C$2:C2302,C2302)=1,1,0)</f>
        <v>0</v>
      </c>
    </row>
    <row r="2303" spans="1:4" x14ac:dyDescent="0.2">
      <c r="A2303">
        <f>Réponses_Indicateurs!D2303</f>
        <v>0</v>
      </c>
      <c r="B2303">
        <f>Réponses_Indicateurs!B2303</f>
        <v>0</v>
      </c>
      <c r="C2303" t="str">
        <f>A2303&amp;"|"&amp;B2303</f>
        <v>0|0</v>
      </c>
      <c r="D2303">
        <f>IF(COUNTIF($C$2:C2303,C2303)=1,1,0)</f>
        <v>0</v>
      </c>
    </row>
    <row r="2304" spans="1:4" x14ac:dyDescent="0.2">
      <c r="A2304">
        <f>Réponses_Indicateurs!D2304</f>
        <v>0</v>
      </c>
      <c r="B2304">
        <f>Réponses_Indicateurs!B2304</f>
        <v>0</v>
      </c>
      <c r="C2304" t="str">
        <f>A2304&amp;"|"&amp;B2304</f>
        <v>0|0</v>
      </c>
      <c r="D2304">
        <f>IF(COUNTIF($C$2:C2304,C2304)=1,1,0)</f>
        <v>0</v>
      </c>
    </row>
    <row r="2305" spans="1:4" x14ac:dyDescent="0.2">
      <c r="A2305">
        <f>Réponses_Indicateurs!D2305</f>
        <v>0</v>
      </c>
      <c r="B2305">
        <f>Réponses_Indicateurs!B2305</f>
        <v>0</v>
      </c>
      <c r="C2305" t="str">
        <f>A2305&amp;"|"&amp;B2305</f>
        <v>0|0</v>
      </c>
      <c r="D2305">
        <f>IF(COUNTIF($C$2:C2305,C2305)=1,1,0)</f>
        <v>0</v>
      </c>
    </row>
    <row r="2306" spans="1:4" x14ac:dyDescent="0.2">
      <c r="A2306">
        <f>Réponses_Indicateurs!D2306</f>
        <v>0</v>
      </c>
      <c r="B2306">
        <f>Réponses_Indicateurs!B2306</f>
        <v>0</v>
      </c>
      <c r="C2306" t="str">
        <f>A2306&amp;"|"&amp;B2306</f>
        <v>0|0</v>
      </c>
      <c r="D2306">
        <f>IF(COUNTIF($C$2:C2306,C2306)=1,1,0)</f>
        <v>0</v>
      </c>
    </row>
    <row r="2307" spans="1:4" x14ac:dyDescent="0.2">
      <c r="A2307">
        <f>Réponses_Indicateurs!D2307</f>
        <v>0</v>
      </c>
      <c r="B2307">
        <f>Réponses_Indicateurs!B2307</f>
        <v>0</v>
      </c>
      <c r="C2307" t="str">
        <f>A2307&amp;"|"&amp;B2307</f>
        <v>0|0</v>
      </c>
      <c r="D2307">
        <f>IF(COUNTIF($C$2:C2307,C2307)=1,1,0)</f>
        <v>0</v>
      </c>
    </row>
    <row r="2308" spans="1:4" x14ac:dyDescent="0.2">
      <c r="A2308">
        <f>Réponses_Indicateurs!D2308</f>
        <v>0</v>
      </c>
      <c r="B2308">
        <f>Réponses_Indicateurs!B2308</f>
        <v>0</v>
      </c>
      <c r="C2308" t="str">
        <f>A2308&amp;"|"&amp;B2308</f>
        <v>0|0</v>
      </c>
      <c r="D2308">
        <f>IF(COUNTIF($C$2:C2308,C2308)=1,1,0)</f>
        <v>0</v>
      </c>
    </row>
    <row r="2309" spans="1:4" x14ac:dyDescent="0.2">
      <c r="A2309">
        <f>Réponses_Indicateurs!D2309</f>
        <v>0</v>
      </c>
      <c r="B2309">
        <f>Réponses_Indicateurs!B2309</f>
        <v>0</v>
      </c>
      <c r="C2309" t="str">
        <f>A2309&amp;"|"&amp;B2309</f>
        <v>0|0</v>
      </c>
      <c r="D2309">
        <f>IF(COUNTIF($C$2:C2309,C2309)=1,1,0)</f>
        <v>0</v>
      </c>
    </row>
    <row r="2310" spans="1:4" x14ac:dyDescent="0.2">
      <c r="A2310">
        <f>Réponses_Indicateurs!D2310</f>
        <v>0</v>
      </c>
      <c r="B2310">
        <f>Réponses_Indicateurs!B2310</f>
        <v>0</v>
      </c>
      <c r="C2310" t="str">
        <f>A2310&amp;"|"&amp;B2310</f>
        <v>0|0</v>
      </c>
      <c r="D2310">
        <f>IF(COUNTIF($C$2:C2310,C2310)=1,1,0)</f>
        <v>0</v>
      </c>
    </row>
    <row r="2311" spans="1:4" x14ac:dyDescent="0.2">
      <c r="A2311">
        <f>Réponses_Indicateurs!D2311</f>
        <v>0</v>
      </c>
      <c r="B2311">
        <f>Réponses_Indicateurs!B2311</f>
        <v>0</v>
      </c>
      <c r="C2311" t="str">
        <f>A2311&amp;"|"&amp;B2311</f>
        <v>0|0</v>
      </c>
      <c r="D2311">
        <f>IF(COUNTIF($C$2:C2311,C2311)=1,1,0)</f>
        <v>0</v>
      </c>
    </row>
    <row r="2312" spans="1:4" x14ac:dyDescent="0.2">
      <c r="A2312">
        <f>Réponses_Indicateurs!D2312</f>
        <v>0</v>
      </c>
      <c r="B2312">
        <f>Réponses_Indicateurs!B2312</f>
        <v>0</v>
      </c>
      <c r="C2312" t="str">
        <f>A2312&amp;"|"&amp;B2312</f>
        <v>0|0</v>
      </c>
      <c r="D2312">
        <f>IF(COUNTIF($C$2:C2312,C2312)=1,1,0)</f>
        <v>0</v>
      </c>
    </row>
    <row r="2313" spans="1:4" x14ac:dyDescent="0.2">
      <c r="A2313">
        <f>Réponses_Indicateurs!D2313</f>
        <v>0</v>
      </c>
      <c r="B2313">
        <f>Réponses_Indicateurs!B2313</f>
        <v>0</v>
      </c>
      <c r="C2313" t="str">
        <f>A2313&amp;"|"&amp;B2313</f>
        <v>0|0</v>
      </c>
      <c r="D2313">
        <f>IF(COUNTIF($C$2:C2313,C2313)=1,1,0)</f>
        <v>0</v>
      </c>
    </row>
    <row r="2314" spans="1:4" x14ac:dyDescent="0.2">
      <c r="A2314">
        <f>Réponses_Indicateurs!D2314</f>
        <v>0</v>
      </c>
      <c r="B2314">
        <f>Réponses_Indicateurs!B2314</f>
        <v>0</v>
      </c>
      <c r="C2314" t="str">
        <f>A2314&amp;"|"&amp;B2314</f>
        <v>0|0</v>
      </c>
      <c r="D2314">
        <f>IF(COUNTIF($C$2:C2314,C2314)=1,1,0)</f>
        <v>0</v>
      </c>
    </row>
    <row r="2315" spans="1:4" x14ac:dyDescent="0.2">
      <c r="A2315">
        <f>Réponses_Indicateurs!D2315</f>
        <v>0</v>
      </c>
      <c r="B2315">
        <f>Réponses_Indicateurs!B2315</f>
        <v>0</v>
      </c>
      <c r="C2315" t="str">
        <f>A2315&amp;"|"&amp;B2315</f>
        <v>0|0</v>
      </c>
      <c r="D2315">
        <f>IF(COUNTIF($C$2:C2315,C2315)=1,1,0)</f>
        <v>0</v>
      </c>
    </row>
    <row r="2316" spans="1:4" x14ac:dyDescent="0.2">
      <c r="A2316">
        <f>Réponses_Indicateurs!D2316</f>
        <v>0</v>
      </c>
      <c r="B2316">
        <f>Réponses_Indicateurs!B2316</f>
        <v>0</v>
      </c>
      <c r="C2316" t="str">
        <f>A2316&amp;"|"&amp;B2316</f>
        <v>0|0</v>
      </c>
      <c r="D2316">
        <f>IF(COUNTIF($C$2:C2316,C2316)=1,1,0)</f>
        <v>0</v>
      </c>
    </row>
    <row r="2317" spans="1:4" x14ac:dyDescent="0.2">
      <c r="A2317">
        <f>Réponses_Indicateurs!D2317</f>
        <v>0</v>
      </c>
      <c r="B2317">
        <f>Réponses_Indicateurs!B2317</f>
        <v>0</v>
      </c>
      <c r="C2317" t="str">
        <f>A2317&amp;"|"&amp;B2317</f>
        <v>0|0</v>
      </c>
      <c r="D2317">
        <f>IF(COUNTIF($C$2:C2317,C2317)=1,1,0)</f>
        <v>0</v>
      </c>
    </row>
    <row r="2318" spans="1:4" x14ac:dyDescent="0.2">
      <c r="A2318">
        <f>Réponses_Indicateurs!D2318</f>
        <v>0</v>
      </c>
      <c r="B2318">
        <f>Réponses_Indicateurs!B2318</f>
        <v>0</v>
      </c>
      <c r="C2318" t="str">
        <f>A2318&amp;"|"&amp;B2318</f>
        <v>0|0</v>
      </c>
      <c r="D2318">
        <f>IF(COUNTIF($C$2:C2318,C2318)=1,1,0)</f>
        <v>0</v>
      </c>
    </row>
    <row r="2319" spans="1:4" x14ac:dyDescent="0.2">
      <c r="A2319">
        <f>Réponses_Indicateurs!D2319</f>
        <v>0</v>
      </c>
      <c r="B2319">
        <f>Réponses_Indicateurs!B2319</f>
        <v>0</v>
      </c>
      <c r="C2319" t="str">
        <f>A2319&amp;"|"&amp;B2319</f>
        <v>0|0</v>
      </c>
      <c r="D2319">
        <f>IF(COUNTIF($C$2:C2319,C2319)=1,1,0)</f>
        <v>0</v>
      </c>
    </row>
    <row r="2320" spans="1:4" x14ac:dyDescent="0.2">
      <c r="A2320">
        <f>Réponses_Indicateurs!D2320</f>
        <v>0</v>
      </c>
      <c r="B2320">
        <f>Réponses_Indicateurs!B2320</f>
        <v>0</v>
      </c>
      <c r="C2320" t="str">
        <f>A2320&amp;"|"&amp;B2320</f>
        <v>0|0</v>
      </c>
      <c r="D2320">
        <f>IF(COUNTIF($C$2:C2320,C2320)=1,1,0)</f>
        <v>0</v>
      </c>
    </row>
    <row r="2321" spans="1:4" x14ac:dyDescent="0.2">
      <c r="A2321">
        <f>Réponses_Indicateurs!D2321</f>
        <v>0</v>
      </c>
      <c r="B2321">
        <f>Réponses_Indicateurs!B2321</f>
        <v>0</v>
      </c>
      <c r="C2321" t="str">
        <f>A2321&amp;"|"&amp;B2321</f>
        <v>0|0</v>
      </c>
      <c r="D2321">
        <f>IF(COUNTIF($C$2:C2321,C2321)=1,1,0)</f>
        <v>0</v>
      </c>
    </row>
    <row r="2322" spans="1:4" x14ac:dyDescent="0.2">
      <c r="A2322">
        <f>Réponses_Indicateurs!D2322</f>
        <v>0</v>
      </c>
      <c r="B2322">
        <f>Réponses_Indicateurs!B2322</f>
        <v>0</v>
      </c>
      <c r="C2322" t="str">
        <f>A2322&amp;"|"&amp;B2322</f>
        <v>0|0</v>
      </c>
      <c r="D2322">
        <f>IF(COUNTIF($C$2:C2322,C2322)=1,1,0)</f>
        <v>0</v>
      </c>
    </row>
    <row r="2323" spans="1:4" x14ac:dyDescent="0.2">
      <c r="A2323">
        <f>Réponses_Indicateurs!D2323</f>
        <v>0</v>
      </c>
      <c r="B2323">
        <f>Réponses_Indicateurs!B2323</f>
        <v>0</v>
      </c>
      <c r="C2323" t="str">
        <f>A2323&amp;"|"&amp;B2323</f>
        <v>0|0</v>
      </c>
      <c r="D2323">
        <f>IF(COUNTIF($C$2:C2323,C2323)=1,1,0)</f>
        <v>0</v>
      </c>
    </row>
    <row r="2324" spans="1:4" x14ac:dyDescent="0.2">
      <c r="A2324">
        <f>Réponses_Indicateurs!D2324</f>
        <v>0</v>
      </c>
      <c r="B2324">
        <f>Réponses_Indicateurs!B2324</f>
        <v>0</v>
      </c>
      <c r="C2324" t="str">
        <f>A2324&amp;"|"&amp;B2324</f>
        <v>0|0</v>
      </c>
      <c r="D2324">
        <f>IF(COUNTIF($C$2:C2324,C2324)=1,1,0)</f>
        <v>0</v>
      </c>
    </row>
    <row r="2325" spans="1:4" x14ac:dyDescent="0.2">
      <c r="A2325">
        <f>Réponses_Indicateurs!D2325</f>
        <v>0</v>
      </c>
      <c r="B2325">
        <f>Réponses_Indicateurs!B2325</f>
        <v>0</v>
      </c>
      <c r="C2325" t="str">
        <f>A2325&amp;"|"&amp;B2325</f>
        <v>0|0</v>
      </c>
      <c r="D2325">
        <f>IF(COUNTIF($C$2:C2325,C2325)=1,1,0)</f>
        <v>0</v>
      </c>
    </row>
    <row r="2326" spans="1:4" x14ac:dyDescent="0.2">
      <c r="A2326">
        <f>Réponses_Indicateurs!D2326</f>
        <v>0</v>
      </c>
      <c r="B2326">
        <f>Réponses_Indicateurs!B2326</f>
        <v>0</v>
      </c>
      <c r="C2326" t="str">
        <f>A2326&amp;"|"&amp;B2326</f>
        <v>0|0</v>
      </c>
      <c r="D2326">
        <f>IF(COUNTIF($C$2:C2326,C2326)=1,1,0)</f>
        <v>0</v>
      </c>
    </row>
    <row r="2327" spans="1:4" x14ac:dyDescent="0.2">
      <c r="A2327">
        <f>Réponses_Indicateurs!D2327</f>
        <v>0</v>
      </c>
      <c r="B2327">
        <f>Réponses_Indicateurs!B2327</f>
        <v>0</v>
      </c>
      <c r="C2327" t="str">
        <f>A2327&amp;"|"&amp;B2327</f>
        <v>0|0</v>
      </c>
      <c r="D2327">
        <f>IF(COUNTIF($C$2:C2327,C2327)=1,1,0)</f>
        <v>0</v>
      </c>
    </row>
    <row r="2328" spans="1:4" x14ac:dyDescent="0.2">
      <c r="A2328">
        <f>Réponses_Indicateurs!D2328</f>
        <v>0</v>
      </c>
      <c r="B2328">
        <f>Réponses_Indicateurs!B2328</f>
        <v>0</v>
      </c>
      <c r="C2328" t="str">
        <f>A2328&amp;"|"&amp;B2328</f>
        <v>0|0</v>
      </c>
      <c r="D2328">
        <f>IF(COUNTIF($C$2:C2328,C2328)=1,1,0)</f>
        <v>0</v>
      </c>
    </row>
    <row r="2329" spans="1:4" x14ac:dyDescent="0.2">
      <c r="A2329">
        <f>Réponses_Indicateurs!D2329</f>
        <v>0</v>
      </c>
      <c r="B2329">
        <f>Réponses_Indicateurs!B2329</f>
        <v>0</v>
      </c>
      <c r="C2329" t="str">
        <f>A2329&amp;"|"&amp;B2329</f>
        <v>0|0</v>
      </c>
      <c r="D2329">
        <f>IF(COUNTIF($C$2:C2329,C2329)=1,1,0)</f>
        <v>0</v>
      </c>
    </row>
    <row r="2330" spans="1:4" x14ac:dyDescent="0.2">
      <c r="A2330">
        <f>Réponses_Indicateurs!D2330</f>
        <v>0</v>
      </c>
      <c r="B2330">
        <f>Réponses_Indicateurs!B2330</f>
        <v>0</v>
      </c>
      <c r="C2330" t="str">
        <f>A2330&amp;"|"&amp;B2330</f>
        <v>0|0</v>
      </c>
      <c r="D2330">
        <f>IF(COUNTIF($C$2:C2330,C2330)=1,1,0)</f>
        <v>0</v>
      </c>
    </row>
    <row r="2331" spans="1:4" x14ac:dyDescent="0.2">
      <c r="A2331">
        <f>Réponses_Indicateurs!D2331</f>
        <v>0</v>
      </c>
      <c r="B2331">
        <f>Réponses_Indicateurs!B2331</f>
        <v>0</v>
      </c>
      <c r="C2331" t="str">
        <f>A2331&amp;"|"&amp;B2331</f>
        <v>0|0</v>
      </c>
      <c r="D2331">
        <f>IF(COUNTIF($C$2:C2331,C2331)=1,1,0)</f>
        <v>0</v>
      </c>
    </row>
    <row r="2332" spans="1:4" x14ac:dyDescent="0.2">
      <c r="A2332">
        <f>Réponses_Indicateurs!D2332</f>
        <v>0</v>
      </c>
      <c r="B2332">
        <f>Réponses_Indicateurs!B2332</f>
        <v>0</v>
      </c>
      <c r="C2332" t="str">
        <f>A2332&amp;"|"&amp;B2332</f>
        <v>0|0</v>
      </c>
      <c r="D2332">
        <f>IF(COUNTIF($C$2:C2332,C2332)=1,1,0)</f>
        <v>0</v>
      </c>
    </row>
    <row r="2333" spans="1:4" x14ac:dyDescent="0.2">
      <c r="A2333">
        <f>Réponses_Indicateurs!D2333</f>
        <v>0</v>
      </c>
      <c r="B2333">
        <f>Réponses_Indicateurs!B2333</f>
        <v>0</v>
      </c>
      <c r="C2333" t="str">
        <f>A2333&amp;"|"&amp;B2333</f>
        <v>0|0</v>
      </c>
      <c r="D2333">
        <f>IF(COUNTIF($C$2:C2333,C2333)=1,1,0)</f>
        <v>0</v>
      </c>
    </row>
    <row r="2334" spans="1:4" x14ac:dyDescent="0.2">
      <c r="A2334">
        <f>Réponses_Indicateurs!D2334</f>
        <v>0</v>
      </c>
      <c r="B2334">
        <f>Réponses_Indicateurs!B2334</f>
        <v>0</v>
      </c>
      <c r="C2334" t="str">
        <f>A2334&amp;"|"&amp;B2334</f>
        <v>0|0</v>
      </c>
      <c r="D2334">
        <f>IF(COUNTIF($C$2:C2334,C2334)=1,1,0)</f>
        <v>0</v>
      </c>
    </row>
    <row r="2335" spans="1:4" x14ac:dyDescent="0.2">
      <c r="A2335">
        <f>Réponses_Indicateurs!D2335</f>
        <v>0</v>
      </c>
      <c r="B2335">
        <f>Réponses_Indicateurs!B2335</f>
        <v>0</v>
      </c>
      <c r="C2335" t="str">
        <f>A2335&amp;"|"&amp;B2335</f>
        <v>0|0</v>
      </c>
      <c r="D2335">
        <f>IF(COUNTIF($C$2:C2335,C2335)=1,1,0)</f>
        <v>0</v>
      </c>
    </row>
    <row r="2336" spans="1:4" x14ac:dyDescent="0.2">
      <c r="A2336">
        <f>Réponses_Indicateurs!D2336</f>
        <v>0</v>
      </c>
      <c r="B2336">
        <f>Réponses_Indicateurs!B2336</f>
        <v>0</v>
      </c>
      <c r="C2336" t="str">
        <f>A2336&amp;"|"&amp;B2336</f>
        <v>0|0</v>
      </c>
      <c r="D2336">
        <f>IF(COUNTIF($C$2:C2336,C2336)=1,1,0)</f>
        <v>0</v>
      </c>
    </row>
    <row r="2337" spans="1:4" x14ac:dyDescent="0.2">
      <c r="A2337">
        <f>Réponses_Indicateurs!D2337</f>
        <v>0</v>
      </c>
      <c r="B2337">
        <f>Réponses_Indicateurs!B2337</f>
        <v>0</v>
      </c>
      <c r="C2337" t="str">
        <f>A2337&amp;"|"&amp;B2337</f>
        <v>0|0</v>
      </c>
      <c r="D2337">
        <f>IF(COUNTIF($C$2:C2337,C2337)=1,1,0)</f>
        <v>0</v>
      </c>
    </row>
    <row r="2338" spans="1:4" x14ac:dyDescent="0.2">
      <c r="A2338">
        <f>Réponses_Indicateurs!D2338</f>
        <v>0</v>
      </c>
      <c r="B2338">
        <f>Réponses_Indicateurs!B2338</f>
        <v>0</v>
      </c>
      <c r="C2338" t="str">
        <f>A2338&amp;"|"&amp;B2338</f>
        <v>0|0</v>
      </c>
      <c r="D2338">
        <f>IF(COUNTIF($C$2:C2338,C2338)=1,1,0)</f>
        <v>0</v>
      </c>
    </row>
    <row r="2339" spans="1:4" x14ac:dyDescent="0.2">
      <c r="A2339">
        <f>Réponses_Indicateurs!D2339</f>
        <v>0</v>
      </c>
      <c r="B2339">
        <f>Réponses_Indicateurs!B2339</f>
        <v>0</v>
      </c>
      <c r="C2339" t="str">
        <f>A2339&amp;"|"&amp;B2339</f>
        <v>0|0</v>
      </c>
      <c r="D2339">
        <f>IF(COUNTIF($C$2:C2339,C2339)=1,1,0)</f>
        <v>0</v>
      </c>
    </row>
    <row r="2340" spans="1:4" x14ac:dyDescent="0.2">
      <c r="A2340">
        <f>Réponses_Indicateurs!D2340</f>
        <v>0</v>
      </c>
      <c r="B2340">
        <f>Réponses_Indicateurs!B2340</f>
        <v>0</v>
      </c>
      <c r="C2340" t="str">
        <f>A2340&amp;"|"&amp;B2340</f>
        <v>0|0</v>
      </c>
      <c r="D2340">
        <f>IF(COUNTIF($C$2:C2340,C2340)=1,1,0)</f>
        <v>0</v>
      </c>
    </row>
    <row r="2341" spans="1:4" x14ac:dyDescent="0.2">
      <c r="A2341">
        <f>Réponses_Indicateurs!D2341</f>
        <v>0</v>
      </c>
      <c r="B2341">
        <f>Réponses_Indicateurs!B2341</f>
        <v>0</v>
      </c>
      <c r="C2341" t="str">
        <f>A2341&amp;"|"&amp;B2341</f>
        <v>0|0</v>
      </c>
      <c r="D2341">
        <f>IF(COUNTIF($C$2:C2341,C2341)=1,1,0)</f>
        <v>0</v>
      </c>
    </row>
    <row r="2342" spans="1:4" x14ac:dyDescent="0.2">
      <c r="A2342">
        <f>Réponses_Indicateurs!D2342</f>
        <v>0</v>
      </c>
      <c r="B2342">
        <f>Réponses_Indicateurs!B2342</f>
        <v>0</v>
      </c>
      <c r="C2342" t="str">
        <f>A2342&amp;"|"&amp;B2342</f>
        <v>0|0</v>
      </c>
      <c r="D2342">
        <f>IF(COUNTIF($C$2:C2342,C2342)=1,1,0)</f>
        <v>0</v>
      </c>
    </row>
    <row r="2343" spans="1:4" x14ac:dyDescent="0.2">
      <c r="A2343">
        <f>Réponses_Indicateurs!D2343</f>
        <v>0</v>
      </c>
      <c r="B2343">
        <f>Réponses_Indicateurs!B2343</f>
        <v>0</v>
      </c>
      <c r="C2343" t="str">
        <f>A2343&amp;"|"&amp;B2343</f>
        <v>0|0</v>
      </c>
      <c r="D2343">
        <f>IF(COUNTIF($C$2:C2343,C2343)=1,1,0)</f>
        <v>0</v>
      </c>
    </row>
    <row r="2344" spans="1:4" x14ac:dyDescent="0.2">
      <c r="A2344">
        <f>Réponses_Indicateurs!D2344</f>
        <v>0</v>
      </c>
      <c r="B2344">
        <f>Réponses_Indicateurs!B2344</f>
        <v>0</v>
      </c>
      <c r="C2344" t="str">
        <f>A2344&amp;"|"&amp;B2344</f>
        <v>0|0</v>
      </c>
      <c r="D2344">
        <f>IF(COUNTIF($C$2:C2344,C2344)=1,1,0)</f>
        <v>0</v>
      </c>
    </row>
    <row r="2345" spans="1:4" x14ac:dyDescent="0.2">
      <c r="A2345">
        <f>Réponses_Indicateurs!D2345</f>
        <v>0</v>
      </c>
      <c r="B2345">
        <f>Réponses_Indicateurs!B2345</f>
        <v>0</v>
      </c>
      <c r="C2345" t="str">
        <f>A2345&amp;"|"&amp;B2345</f>
        <v>0|0</v>
      </c>
      <c r="D2345">
        <f>IF(COUNTIF($C$2:C2345,C2345)=1,1,0)</f>
        <v>0</v>
      </c>
    </row>
    <row r="2346" spans="1:4" x14ac:dyDescent="0.2">
      <c r="A2346">
        <f>Réponses_Indicateurs!D2346</f>
        <v>0</v>
      </c>
      <c r="B2346">
        <f>Réponses_Indicateurs!B2346</f>
        <v>0</v>
      </c>
      <c r="C2346" t="str">
        <f>A2346&amp;"|"&amp;B2346</f>
        <v>0|0</v>
      </c>
      <c r="D2346">
        <f>IF(COUNTIF($C$2:C2346,C2346)=1,1,0)</f>
        <v>0</v>
      </c>
    </row>
    <row r="2347" spans="1:4" x14ac:dyDescent="0.2">
      <c r="A2347">
        <f>Réponses_Indicateurs!D2347</f>
        <v>0</v>
      </c>
      <c r="B2347">
        <f>Réponses_Indicateurs!B2347</f>
        <v>0</v>
      </c>
      <c r="C2347" t="str">
        <f>A2347&amp;"|"&amp;B2347</f>
        <v>0|0</v>
      </c>
      <c r="D2347">
        <f>IF(COUNTIF($C$2:C2347,C2347)=1,1,0)</f>
        <v>0</v>
      </c>
    </row>
    <row r="2348" spans="1:4" x14ac:dyDescent="0.2">
      <c r="A2348">
        <f>Réponses_Indicateurs!D2348</f>
        <v>0</v>
      </c>
      <c r="B2348">
        <f>Réponses_Indicateurs!B2348</f>
        <v>0</v>
      </c>
      <c r="C2348" t="str">
        <f>A2348&amp;"|"&amp;B2348</f>
        <v>0|0</v>
      </c>
      <c r="D2348">
        <f>IF(COUNTIF($C$2:C2348,C2348)=1,1,0)</f>
        <v>0</v>
      </c>
    </row>
    <row r="2349" spans="1:4" x14ac:dyDescent="0.2">
      <c r="A2349">
        <f>Réponses_Indicateurs!D2349</f>
        <v>0</v>
      </c>
      <c r="B2349">
        <f>Réponses_Indicateurs!B2349</f>
        <v>0</v>
      </c>
      <c r="C2349" t="str">
        <f>A2349&amp;"|"&amp;B2349</f>
        <v>0|0</v>
      </c>
      <c r="D2349">
        <f>IF(COUNTIF($C$2:C2349,C2349)=1,1,0)</f>
        <v>0</v>
      </c>
    </row>
    <row r="2350" spans="1:4" x14ac:dyDescent="0.2">
      <c r="A2350">
        <f>Réponses_Indicateurs!D2350</f>
        <v>0</v>
      </c>
      <c r="B2350">
        <f>Réponses_Indicateurs!B2350</f>
        <v>0</v>
      </c>
      <c r="C2350" t="str">
        <f>A2350&amp;"|"&amp;B2350</f>
        <v>0|0</v>
      </c>
      <c r="D2350">
        <f>IF(COUNTIF($C$2:C2350,C2350)=1,1,0)</f>
        <v>0</v>
      </c>
    </row>
    <row r="2351" spans="1:4" x14ac:dyDescent="0.2">
      <c r="A2351">
        <f>Réponses_Indicateurs!D2351</f>
        <v>0</v>
      </c>
      <c r="B2351">
        <f>Réponses_Indicateurs!B2351</f>
        <v>0</v>
      </c>
      <c r="C2351" t="str">
        <f>A2351&amp;"|"&amp;B2351</f>
        <v>0|0</v>
      </c>
      <c r="D2351">
        <f>IF(COUNTIF($C$2:C2351,C2351)=1,1,0)</f>
        <v>0</v>
      </c>
    </row>
    <row r="2352" spans="1:4" x14ac:dyDescent="0.2">
      <c r="A2352">
        <f>Réponses_Indicateurs!D2352</f>
        <v>0</v>
      </c>
      <c r="B2352">
        <f>Réponses_Indicateurs!B2352</f>
        <v>0</v>
      </c>
      <c r="C2352" t="str">
        <f>A2352&amp;"|"&amp;B2352</f>
        <v>0|0</v>
      </c>
      <c r="D2352">
        <f>IF(COUNTIF($C$2:C2352,C2352)=1,1,0)</f>
        <v>0</v>
      </c>
    </row>
    <row r="2353" spans="1:4" x14ac:dyDescent="0.2">
      <c r="A2353">
        <f>Réponses_Indicateurs!D2353</f>
        <v>0</v>
      </c>
      <c r="B2353">
        <f>Réponses_Indicateurs!B2353</f>
        <v>0</v>
      </c>
      <c r="C2353" t="str">
        <f>A2353&amp;"|"&amp;B2353</f>
        <v>0|0</v>
      </c>
      <c r="D2353">
        <f>IF(COUNTIF($C$2:C2353,C2353)=1,1,0)</f>
        <v>0</v>
      </c>
    </row>
    <row r="2354" spans="1:4" x14ac:dyDescent="0.2">
      <c r="A2354">
        <f>Réponses_Indicateurs!D2354</f>
        <v>0</v>
      </c>
      <c r="B2354">
        <f>Réponses_Indicateurs!B2354</f>
        <v>0</v>
      </c>
      <c r="C2354" t="str">
        <f>A2354&amp;"|"&amp;B2354</f>
        <v>0|0</v>
      </c>
      <c r="D2354">
        <f>IF(COUNTIF($C$2:C2354,C2354)=1,1,0)</f>
        <v>0</v>
      </c>
    </row>
    <row r="2355" spans="1:4" x14ac:dyDescent="0.2">
      <c r="A2355">
        <f>Réponses_Indicateurs!D2355</f>
        <v>0</v>
      </c>
      <c r="B2355">
        <f>Réponses_Indicateurs!B2355</f>
        <v>0</v>
      </c>
      <c r="C2355" t="str">
        <f>A2355&amp;"|"&amp;B2355</f>
        <v>0|0</v>
      </c>
      <c r="D2355">
        <f>IF(COUNTIF($C$2:C2355,C2355)=1,1,0)</f>
        <v>0</v>
      </c>
    </row>
    <row r="2356" spans="1:4" x14ac:dyDescent="0.2">
      <c r="A2356">
        <f>Réponses_Indicateurs!D2356</f>
        <v>0</v>
      </c>
      <c r="B2356">
        <f>Réponses_Indicateurs!B2356</f>
        <v>0</v>
      </c>
      <c r="C2356" t="str">
        <f>A2356&amp;"|"&amp;B2356</f>
        <v>0|0</v>
      </c>
      <c r="D2356">
        <f>IF(COUNTIF($C$2:C2356,C2356)=1,1,0)</f>
        <v>0</v>
      </c>
    </row>
    <row r="2357" spans="1:4" x14ac:dyDescent="0.2">
      <c r="A2357">
        <f>Réponses_Indicateurs!D2357</f>
        <v>0</v>
      </c>
      <c r="B2357">
        <f>Réponses_Indicateurs!B2357</f>
        <v>0</v>
      </c>
      <c r="C2357" t="str">
        <f>A2357&amp;"|"&amp;B2357</f>
        <v>0|0</v>
      </c>
      <c r="D2357">
        <f>IF(COUNTIF($C$2:C2357,C2357)=1,1,0)</f>
        <v>0</v>
      </c>
    </row>
    <row r="2358" spans="1:4" x14ac:dyDescent="0.2">
      <c r="A2358">
        <f>Réponses_Indicateurs!D2358</f>
        <v>0</v>
      </c>
      <c r="B2358">
        <f>Réponses_Indicateurs!B2358</f>
        <v>0</v>
      </c>
      <c r="C2358" t="str">
        <f>A2358&amp;"|"&amp;B2358</f>
        <v>0|0</v>
      </c>
      <c r="D2358">
        <f>IF(COUNTIF($C$2:C2358,C2358)=1,1,0)</f>
        <v>0</v>
      </c>
    </row>
    <row r="2359" spans="1:4" x14ac:dyDescent="0.2">
      <c r="A2359">
        <f>Réponses_Indicateurs!D2359</f>
        <v>0</v>
      </c>
      <c r="B2359">
        <f>Réponses_Indicateurs!B2359</f>
        <v>0</v>
      </c>
      <c r="C2359" t="str">
        <f>A2359&amp;"|"&amp;B2359</f>
        <v>0|0</v>
      </c>
      <c r="D2359">
        <f>IF(COUNTIF($C$2:C2359,C2359)=1,1,0)</f>
        <v>0</v>
      </c>
    </row>
    <row r="2360" spans="1:4" x14ac:dyDescent="0.2">
      <c r="A2360">
        <f>Réponses_Indicateurs!D2360</f>
        <v>0</v>
      </c>
      <c r="B2360">
        <f>Réponses_Indicateurs!B2360</f>
        <v>0</v>
      </c>
      <c r="C2360" t="str">
        <f>A2360&amp;"|"&amp;B2360</f>
        <v>0|0</v>
      </c>
      <c r="D2360">
        <f>IF(COUNTIF($C$2:C2360,C2360)=1,1,0)</f>
        <v>0</v>
      </c>
    </row>
    <row r="2361" spans="1:4" x14ac:dyDescent="0.2">
      <c r="A2361">
        <f>Réponses_Indicateurs!D2361</f>
        <v>0</v>
      </c>
      <c r="B2361">
        <f>Réponses_Indicateurs!B2361</f>
        <v>0</v>
      </c>
      <c r="C2361" t="str">
        <f>A2361&amp;"|"&amp;B2361</f>
        <v>0|0</v>
      </c>
      <c r="D2361">
        <f>IF(COUNTIF($C$2:C2361,C2361)=1,1,0)</f>
        <v>0</v>
      </c>
    </row>
    <row r="2362" spans="1:4" x14ac:dyDescent="0.2">
      <c r="A2362">
        <f>Réponses_Indicateurs!D2362</f>
        <v>0</v>
      </c>
      <c r="B2362">
        <f>Réponses_Indicateurs!B2362</f>
        <v>0</v>
      </c>
      <c r="C2362" t="str">
        <f>A2362&amp;"|"&amp;B2362</f>
        <v>0|0</v>
      </c>
      <c r="D2362">
        <f>IF(COUNTIF($C$2:C2362,C2362)=1,1,0)</f>
        <v>0</v>
      </c>
    </row>
    <row r="2363" spans="1:4" x14ac:dyDescent="0.2">
      <c r="A2363">
        <f>Réponses_Indicateurs!D2363</f>
        <v>0</v>
      </c>
      <c r="B2363">
        <f>Réponses_Indicateurs!B2363</f>
        <v>0</v>
      </c>
      <c r="C2363" t="str">
        <f>A2363&amp;"|"&amp;B2363</f>
        <v>0|0</v>
      </c>
      <c r="D2363">
        <f>IF(COUNTIF($C$2:C2363,C2363)=1,1,0)</f>
        <v>0</v>
      </c>
    </row>
    <row r="2364" spans="1:4" x14ac:dyDescent="0.2">
      <c r="A2364">
        <f>Réponses_Indicateurs!D2364</f>
        <v>0</v>
      </c>
      <c r="B2364">
        <f>Réponses_Indicateurs!B2364</f>
        <v>0</v>
      </c>
      <c r="C2364" t="str">
        <f>A2364&amp;"|"&amp;B2364</f>
        <v>0|0</v>
      </c>
      <c r="D2364">
        <f>IF(COUNTIF($C$2:C2364,C2364)=1,1,0)</f>
        <v>0</v>
      </c>
    </row>
    <row r="2365" spans="1:4" x14ac:dyDescent="0.2">
      <c r="A2365">
        <f>Réponses_Indicateurs!D2365</f>
        <v>0</v>
      </c>
      <c r="B2365">
        <f>Réponses_Indicateurs!B2365</f>
        <v>0</v>
      </c>
      <c r="C2365" t="str">
        <f>A2365&amp;"|"&amp;B2365</f>
        <v>0|0</v>
      </c>
      <c r="D2365">
        <f>IF(COUNTIF($C$2:C2365,C2365)=1,1,0)</f>
        <v>0</v>
      </c>
    </row>
    <row r="2366" spans="1:4" x14ac:dyDescent="0.2">
      <c r="A2366">
        <f>Réponses_Indicateurs!D2366</f>
        <v>0</v>
      </c>
      <c r="B2366">
        <f>Réponses_Indicateurs!B2366</f>
        <v>0</v>
      </c>
      <c r="C2366" t="str">
        <f>A2366&amp;"|"&amp;B2366</f>
        <v>0|0</v>
      </c>
      <c r="D2366">
        <f>IF(COUNTIF($C$2:C2366,C2366)=1,1,0)</f>
        <v>0</v>
      </c>
    </row>
    <row r="2367" spans="1:4" x14ac:dyDescent="0.2">
      <c r="A2367">
        <f>Réponses_Indicateurs!D2367</f>
        <v>0</v>
      </c>
      <c r="B2367">
        <f>Réponses_Indicateurs!B2367</f>
        <v>0</v>
      </c>
      <c r="C2367" t="str">
        <f>A2367&amp;"|"&amp;B2367</f>
        <v>0|0</v>
      </c>
      <c r="D2367">
        <f>IF(COUNTIF($C$2:C2367,C2367)=1,1,0)</f>
        <v>0</v>
      </c>
    </row>
    <row r="2368" spans="1:4" x14ac:dyDescent="0.2">
      <c r="A2368">
        <f>Réponses_Indicateurs!D2368</f>
        <v>0</v>
      </c>
      <c r="B2368">
        <f>Réponses_Indicateurs!B2368</f>
        <v>0</v>
      </c>
      <c r="C2368" t="str">
        <f>A2368&amp;"|"&amp;B2368</f>
        <v>0|0</v>
      </c>
      <c r="D2368">
        <f>IF(COUNTIF($C$2:C2368,C2368)=1,1,0)</f>
        <v>0</v>
      </c>
    </row>
    <row r="2369" spans="1:4" x14ac:dyDescent="0.2">
      <c r="A2369">
        <f>Réponses_Indicateurs!D2369</f>
        <v>0</v>
      </c>
      <c r="B2369">
        <f>Réponses_Indicateurs!B2369</f>
        <v>0</v>
      </c>
      <c r="C2369" t="str">
        <f>A2369&amp;"|"&amp;B2369</f>
        <v>0|0</v>
      </c>
      <c r="D2369">
        <f>IF(COUNTIF($C$2:C2369,C2369)=1,1,0)</f>
        <v>0</v>
      </c>
    </row>
    <row r="2370" spans="1:4" x14ac:dyDescent="0.2">
      <c r="A2370">
        <f>Réponses_Indicateurs!D2370</f>
        <v>0</v>
      </c>
      <c r="B2370">
        <f>Réponses_Indicateurs!B2370</f>
        <v>0</v>
      </c>
      <c r="C2370" t="str">
        <f>A2370&amp;"|"&amp;B2370</f>
        <v>0|0</v>
      </c>
      <c r="D2370">
        <f>IF(COUNTIF($C$2:C2370,C2370)=1,1,0)</f>
        <v>0</v>
      </c>
    </row>
    <row r="2371" spans="1:4" x14ac:dyDescent="0.2">
      <c r="A2371">
        <f>Réponses_Indicateurs!D2371</f>
        <v>0</v>
      </c>
      <c r="B2371">
        <f>Réponses_Indicateurs!B2371</f>
        <v>0</v>
      </c>
      <c r="C2371" t="str">
        <f>A2371&amp;"|"&amp;B2371</f>
        <v>0|0</v>
      </c>
      <c r="D2371">
        <f>IF(COUNTIF($C$2:C2371,C2371)=1,1,0)</f>
        <v>0</v>
      </c>
    </row>
    <row r="2372" spans="1:4" x14ac:dyDescent="0.2">
      <c r="A2372">
        <f>Réponses_Indicateurs!D2372</f>
        <v>0</v>
      </c>
      <c r="B2372">
        <f>Réponses_Indicateurs!B2372</f>
        <v>0</v>
      </c>
      <c r="C2372" t="str">
        <f>A2372&amp;"|"&amp;B2372</f>
        <v>0|0</v>
      </c>
      <c r="D2372">
        <f>IF(COUNTIF($C$2:C2372,C2372)=1,1,0)</f>
        <v>0</v>
      </c>
    </row>
    <row r="2373" spans="1:4" x14ac:dyDescent="0.2">
      <c r="A2373">
        <f>Réponses_Indicateurs!D2373</f>
        <v>0</v>
      </c>
      <c r="B2373">
        <f>Réponses_Indicateurs!B2373</f>
        <v>0</v>
      </c>
      <c r="C2373" t="str">
        <f>A2373&amp;"|"&amp;B2373</f>
        <v>0|0</v>
      </c>
      <c r="D2373">
        <f>IF(COUNTIF($C$2:C2373,C2373)=1,1,0)</f>
        <v>0</v>
      </c>
    </row>
    <row r="2374" spans="1:4" x14ac:dyDescent="0.2">
      <c r="A2374">
        <f>Réponses_Indicateurs!D2374</f>
        <v>0</v>
      </c>
      <c r="B2374">
        <f>Réponses_Indicateurs!B2374</f>
        <v>0</v>
      </c>
      <c r="C2374" t="str">
        <f>A2374&amp;"|"&amp;B2374</f>
        <v>0|0</v>
      </c>
      <c r="D2374">
        <f>IF(COUNTIF($C$2:C2374,C2374)=1,1,0)</f>
        <v>0</v>
      </c>
    </row>
    <row r="2375" spans="1:4" x14ac:dyDescent="0.2">
      <c r="A2375">
        <f>Réponses_Indicateurs!D2375</f>
        <v>0</v>
      </c>
      <c r="B2375">
        <f>Réponses_Indicateurs!B2375</f>
        <v>0</v>
      </c>
      <c r="C2375" t="str">
        <f>A2375&amp;"|"&amp;B2375</f>
        <v>0|0</v>
      </c>
      <c r="D2375">
        <f>IF(COUNTIF($C$2:C2375,C2375)=1,1,0)</f>
        <v>0</v>
      </c>
    </row>
    <row r="2376" spans="1:4" x14ac:dyDescent="0.2">
      <c r="A2376">
        <f>Réponses_Indicateurs!D2376</f>
        <v>0</v>
      </c>
      <c r="B2376">
        <f>Réponses_Indicateurs!B2376</f>
        <v>0</v>
      </c>
      <c r="C2376" t="str">
        <f>A2376&amp;"|"&amp;B2376</f>
        <v>0|0</v>
      </c>
      <c r="D2376">
        <f>IF(COUNTIF($C$2:C2376,C2376)=1,1,0)</f>
        <v>0</v>
      </c>
    </row>
    <row r="2377" spans="1:4" x14ac:dyDescent="0.2">
      <c r="A2377">
        <f>Réponses_Indicateurs!D2377</f>
        <v>0</v>
      </c>
      <c r="B2377">
        <f>Réponses_Indicateurs!B2377</f>
        <v>0</v>
      </c>
      <c r="C2377" t="str">
        <f>A2377&amp;"|"&amp;B2377</f>
        <v>0|0</v>
      </c>
      <c r="D2377">
        <f>IF(COUNTIF($C$2:C2377,C2377)=1,1,0)</f>
        <v>0</v>
      </c>
    </row>
    <row r="2378" spans="1:4" x14ac:dyDescent="0.2">
      <c r="A2378">
        <f>Réponses_Indicateurs!D2378</f>
        <v>0</v>
      </c>
      <c r="B2378">
        <f>Réponses_Indicateurs!B2378</f>
        <v>0</v>
      </c>
      <c r="C2378" t="str">
        <f>A2378&amp;"|"&amp;B2378</f>
        <v>0|0</v>
      </c>
      <c r="D2378">
        <f>IF(COUNTIF($C$2:C2378,C2378)=1,1,0)</f>
        <v>0</v>
      </c>
    </row>
    <row r="2379" spans="1:4" x14ac:dyDescent="0.2">
      <c r="A2379">
        <f>Réponses_Indicateurs!D2379</f>
        <v>0</v>
      </c>
      <c r="B2379">
        <f>Réponses_Indicateurs!B2379</f>
        <v>0</v>
      </c>
      <c r="C2379" t="str">
        <f>A2379&amp;"|"&amp;B2379</f>
        <v>0|0</v>
      </c>
      <c r="D2379">
        <f>IF(COUNTIF($C$2:C2379,C2379)=1,1,0)</f>
        <v>0</v>
      </c>
    </row>
    <row r="2380" spans="1:4" x14ac:dyDescent="0.2">
      <c r="A2380">
        <f>Réponses_Indicateurs!D2380</f>
        <v>0</v>
      </c>
      <c r="B2380">
        <f>Réponses_Indicateurs!B2380</f>
        <v>0</v>
      </c>
      <c r="C2380" t="str">
        <f>A2380&amp;"|"&amp;B2380</f>
        <v>0|0</v>
      </c>
      <c r="D2380">
        <f>IF(COUNTIF($C$2:C2380,C2380)=1,1,0)</f>
        <v>0</v>
      </c>
    </row>
    <row r="2381" spans="1:4" x14ac:dyDescent="0.2">
      <c r="A2381">
        <f>Réponses_Indicateurs!D2381</f>
        <v>0</v>
      </c>
      <c r="B2381">
        <f>Réponses_Indicateurs!B2381</f>
        <v>0</v>
      </c>
      <c r="C2381" t="str">
        <f>A2381&amp;"|"&amp;B2381</f>
        <v>0|0</v>
      </c>
      <c r="D2381">
        <f>IF(COUNTIF($C$2:C2381,C2381)=1,1,0)</f>
        <v>0</v>
      </c>
    </row>
    <row r="2382" spans="1:4" x14ac:dyDescent="0.2">
      <c r="A2382">
        <f>Réponses_Indicateurs!D2382</f>
        <v>0</v>
      </c>
      <c r="B2382">
        <f>Réponses_Indicateurs!B2382</f>
        <v>0</v>
      </c>
      <c r="C2382" t="str">
        <f>A2382&amp;"|"&amp;B2382</f>
        <v>0|0</v>
      </c>
      <c r="D2382">
        <f>IF(COUNTIF($C$2:C2382,C2382)=1,1,0)</f>
        <v>0</v>
      </c>
    </row>
    <row r="2383" spans="1:4" x14ac:dyDescent="0.2">
      <c r="A2383">
        <f>Réponses_Indicateurs!D2383</f>
        <v>0</v>
      </c>
      <c r="B2383">
        <f>Réponses_Indicateurs!B2383</f>
        <v>0</v>
      </c>
      <c r="C2383" t="str">
        <f>A2383&amp;"|"&amp;B2383</f>
        <v>0|0</v>
      </c>
      <c r="D2383">
        <f>IF(COUNTIF($C$2:C2383,C2383)=1,1,0)</f>
        <v>0</v>
      </c>
    </row>
    <row r="2384" spans="1:4" x14ac:dyDescent="0.2">
      <c r="A2384">
        <f>Réponses_Indicateurs!D2384</f>
        <v>0</v>
      </c>
      <c r="B2384">
        <f>Réponses_Indicateurs!B2384</f>
        <v>0</v>
      </c>
      <c r="C2384" t="str">
        <f>A2384&amp;"|"&amp;B2384</f>
        <v>0|0</v>
      </c>
      <c r="D2384">
        <f>IF(COUNTIF($C$2:C2384,C2384)=1,1,0)</f>
        <v>0</v>
      </c>
    </row>
    <row r="2385" spans="1:4" x14ac:dyDescent="0.2">
      <c r="A2385">
        <f>Réponses_Indicateurs!D2385</f>
        <v>0</v>
      </c>
      <c r="B2385">
        <f>Réponses_Indicateurs!B2385</f>
        <v>0</v>
      </c>
      <c r="C2385" t="str">
        <f>A2385&amp;"|"&amp;B2385</f>
        <v>0|0</v>
      </c>
      <c r="D2385">
        <f>IF(COUNTIF($C$2:C2385,C2385)=1,1,0)</f>
        <v>0</v>
      </c>
    </row>
    <row r="2386" spans="1:4" x14ac:dyDescent="0.2">
      <c r="A2386">
        <f>Réponses_Indicateurs!D2386</f>
        <v>0</v>
      </c>
      <c r="B2386">
        <f>Réponses_Indicateurs!B2386</f>
        <v>0</v>
      </c>
      <c r="C2386" t="str">
        <f>A2386&amp;"|"&amp;B2386</f>
        <v>0|0</v>
      </c>
      <c r="D2386">
        <f>IF(COUNTIF($C$2:C2386,C2386)=1,1,0)</f>
        <v>0</v>
      </c>
    </row>
    <row r="2387" spans="1:4" x14ac:dyDescent="0.2">
      <c r="A2387">
        <f>Réponses_Indicateurs!D2387</f>
        <v>0</v>
      </c>
      <c r="B2387">
        <f>Réponses_Indicateurs!B2387</f>
        <v>0</v>
      </c>
      <c r="C2387" t="str">
        <f>A2387&amp;"|"&amp;B2387</f>
        <v>0|0</v>
      </c>
      <c r="D2387">
        <f>IF(COUNTIF($C$2:C2387,C2387)=1,1,0)</f>
        <v>0</v>
      </c>
    </row>
    <row r="2388" spans="1:4" x14ac:dyDescent="0.2">
      <c r="A2388">
        <f>Réponses_Indicateurs!D2388</f>
        <v>0</v>
      </c>
      <c r="B2388">
        <f>Réponses_Indicateurs!B2388</f>
        <v>0</v>
      </c>
      <c r="C2388" t="str">
        <f>A2388&amp;"|"&amp;B2388</f>
        <v>0|0</v>
      </c>
      <c r="D2388">
        <f>IF(COUNTIF($C$2:C2388,C2388)=1,1,0)</f>
        <v>0</v>
      </c>
    </row>
    <row r="2389" spans="1:4" x14ac:dyDescent="0.2">
      <c r="A2389">
        <f>Réponses_Indicateurs!D2389</f>
        <v>0</v>
      </c>
      <c r="B2389">
        <f>Réponses_Indicateurs!B2389</f>
        <v>0</v>
      </c>
      <c r="C2389" t="str">
        <f>A2389&amp;"|"&amp;B2389</f>
        <v>0|0</v>
      </c>
      <c r="D2389">
        <f>IF(COUNTIF($C$2:C2389,C2389)=1,1,0)</f>
        <v>0</v>
      </c>
    </row>
    <row r="2390" spans="1:4" x14ac:dyDescent="0.2">
      <c r="A2390">
        <f>Réponses_Indicateurs!D2390</f>
        <v>0</v>
      </c>
      <c r="B2390">
        <f>Réponses_Indicateurs!B2390</f>
        <v>0</v>
      </c>
      <c r="C2390" t="str">
        <f>A2390&amp;"|"&amp;B2390</f>
        <v>0|0</v>
      </c>
      <c r="D2390">
        <f>IF(COUNTIF($C$2:C2390,C2390)=1,1,0)</f>
        <v>0</v>
      </c>
    </row>
    <row r="2391" spans="1:4" x14ac:dyDescent="0.2">
      <c r="A2391">
        <f>Réponses_Indicateurs!D2391</f>
        <v>0</v>
      </c>
      <c r="B2391">
        <f>Réponses_Indicateurs!B2391</f>
        <v>0</v>
      </c>
      <c r="C2391" t="str">
        <f>A2391&amp;"|"&amp;B2391</f>
        <v>0|0</v>
      </c>
      <c r="D2391">
        <f>IF(COUNTIF($C$2:C2391,C2391)=1,1,0)</f>
        <v>0</v>
      </c>
    </row>
    <row r="2392" spans="1:4" x14ac:dyDescent="0.2">
      <c r="A2392">
        <f>Réponses_Indicateurs!D2392</f>
        <v>0</v>
      </c>
      <c r="B2392">
        <f>Réponses_Indicateurs!B2392</f>
        <v>0</v>
      </c>
      <c r="C2392" t="str">
        <f>A2392&amp;"|"&amp;B2392</f>
        <v>0|0</v>
      </c>
      <c r="D2392">
        <f>IF(COUNTIF($C$2:C2392,C2392)=1,1,0)</f>
        <v>0</v>
      </c>
    </row>
    <row r="2393" spans="1:4" x14ac:dyDescent="0.2">
      <c r="A2393">
        <f>Réponses_Indicateurs!D2393</f>
        <v>0</v>
      </c>
      <c r="B2393">
        <f>Réponses_Indicateurs!B2393</f>
        <v>0</v>
      </c>
      <c r="C2393" t="str">
        <f>A2393&amp;"|"&amp;B2393</f>
        <v>0|0</v>
      </c>
      <c r="D2393">
        <f>IF(COUNTIF($C$2:C2393,C2393)=1,1,0)</f>
        <v>0</v>
      </c>
    </row>
    <row r="2394" spans="1:4" x14ac:dyDescent="0.2">
      <c r="A2394">
        <f>Réponses_Indicateurs!D2394</f>
        <v>0</v>
      </c>
      <c r="B2394">
        <f>Réponses_Indicateurs!B2394</f>
        <v>0</v>
      </c>
      <c r="C2394" t="str">
        <f>A2394&amp;"|"&amp;B2394</f>
        <v>0|0</v>
      </c>
      <c r="D2394">
        <f>IF(COUNTIF($C$2:C2394,C2394)=1,1,0)</f>
        <v>0</v>
      </c>
    </row>
    <row r="2395" spans="1:4" x14ac:dyDescent="0.2">
      <c r="A2395">
        <f>Réponses_Indicateurs!D2395</f>
        <v>0</v>
      </c>
      <c r="B2395">
        <f>Réponses_Indicateurs!B2395</f>
        <v>0</v>
      </c>
      <c r="C2395" t="str">
        <f>A2395&amp;"|"&amp;B2395</f>
        <v>0|0</v>
      </c>
      <c r="D2395">
        <f>IF(COUNTIF($C$2:C2395,C2395)=1,1,0)</f>
        <v>0</v>
      </c>
    </row>
    <row r="2396" spans="1:4" x14ac:dyDescent="0.2">
      <c r="A2396">
        <f>Réponses_Indicateurs!D2396</f>
        <v>0</v>
      </c>
      <c r="B2396">
        <f>Réponses_Indicateurs!B2396</f>
        <v>0</v>
      </c>
      <c r="C2396" t="str">
        <f>A2396&amp;"|"&amp;B2396</f>
        <v>0|0</v>
      </c>
      <c r="D2396">
        <f>IF(COUNTIF($C$2:C2396,C2396)=1,1,0)</f>
        <v>0</v>
      </c>
    </row>
    <row r="2397" spans="1:4" x14ac:dyDescent="0.2">
      <c r="A2397">
        <f>Réponses_Indicateurs!D2397</f>
        <v>0</v>
      </c>
      <c r="B2397">
        <f>Réponses_Indicateurs!B2397</f>
        <v>0</v>
      </c>
      <c r="C2397" t="str">
        <f>A2397&amp;"|"&amp;B2397</f>
        <v>0|0</v>
      </c>
      <c r="D2397">
        <f>IF(COUNTIF($C$2:C2397,C2397)=1,1,0)</f>
        <v>0</v>
      </c>
    </row>
    <row r="2398" spans="1:4" x14ac:dyDescent="0.2">
      <c r="A2398">
        <f>Réponses_Indicateurs!D2398</f>
        <v>0</v>
      </c>
      <c r="B2398">
        <f>Réponses_Indicateurs!B2398</f>
        <v>0</v>
      </c>
      <c r="C2398" t="str">
        <f>A2398&amp;"|"&amp;B2398</f>
        <v>0|0</v>
      </c>
      <c r="D2398">
        <f>IF(COUNTIF($C$2:C2398,C2398)=1,1,0)</f>
        <v>0</v>
      </c>
    </row>
    <row r="2399" spans="1:4" x14ac:dyDescent="0.2">
      <c r="A2399">
        <f>Réponses_Indicateurs!D2399</f>
        <v>0</v>
      </c>
      <c r="B2399">
        <f>Réponses_Indicateurs!B2399</f>
        <v>0</v>
      </c>
      <c r="C2399" t="str">
        <f>A2399&amp;"|"&amp;B2399</f>
        <v>0|0</v>
      </c>
      <c r="D2399">
        <f>IF(COUNTIF($C$2:C2399,C2399)=1,1,0)</f>
        <v>0</v>
      </c>
    </row>
    <row r="2400" spans="1:4" x14ac:dyDescent="0.2">
      <c r="A2400">
        <f>Réponses_Indicateurs!D2400</f>
        <v>0</v>
      </c>
      <c r="B2400">
        <f>Réponses_Indicateurs!B2400</f>
        <v>0</v>
      </c>
      <c r="C2400" t="str">
        <f>A2400&amp;"|"&amp;B2400</f>
        <v>0|0</v>
      </c>
      <c r="D2400">
        <f>IF(COUNTIF($C$2:C2400,C2400)=1,1,0)</f>
        <v>0</v>
      </c>
    </row>
    <row r="2401" spans="1:4" x14ac:dyDescent="0.2">
      <c r="A2401">
        <f>Réponses_Indicateurs!D2401</f>
        <v>0</v>
      </c>
      <c r="B2401">
        <f>Réponses_Indicateurs!B2401</f>
        <v>0</v>
      </c>
      <c r="C2401" t="str">
        <f>A2401&amp;"|"&amp;B2401</f>
        <v>0|0</v>
      </c>
      <c r="D2401">
        <f>IF(COUNTIF($C$2:C2401,C2401)=1,1,0)</f>
        <v>0</v>
      </c>
    </row>
    <row r="2402" spans="1:4" x14ac:dyDescent="0.2">
      <c r="A2402">
        <f>Réponses_Indicateurs!D2402</f>
        <v>0</v>
      </c>
      <c r="B2402">
        <f>Réponses_Indicateurs!B2402</f>
        <v>0</v>
      </c>
      <c r="C2402" t="str">
        <f>A2402&amp;"|"&amp;B2402</f>
        <v>0|0</v>
      </c>
      <c r="D2402">
        <f>IF(COUNTIF($C$2:C2402,C2402)=1,1,0)</f>
        <v>0</v>
      </c>
    </row>
    <row r="2403" spans="1:4" x14ac:dyDescent="0.2">
      <c r="A2403">
        <f>Réponses_Indicateurs!D2403</f>
        <v>0</v>
      </c>
      <c r="B2403">
        <f>Réponses_Indicateurs!B2403</f>
        <v>0</v>
      </c>
      <c r="C2403" t="str">
        <f>A2403&amp;"|"&amp;B2403</f>
        <v>0|0</v>
      </c>
      <c r="D2403">
        <f>IF(COUNTIF($C$2:C2403,C2403)=1,1,0)</f>
        <v>0</v>
      </c>
    </row>
    <row r="2404" spans="1:4" x14ac:dyDescent="0.2">
      <c r="A2404">
        <f>Réponses_Indicateurs!D2404</f>
        <v>0</v>
      </c>
      <c r="B2404">
        <f>Réponses_Indicateurs!B2404</f>
        <v>0</v>
      </c>
      <c r="C2404" t="str">
        <f>A2404&amp;"|"&amp;B2404</f>
        <v>0|0</v>
      </c>
      <c r="D2404">
        <f>IF(COUNTIF($C$2:C2404,C2404)=1,1,0)</f>
        <v>0</v>
      </c>
    </row>
    <row r="2405" spans="1:4" x14ac:dyDescent="0.2">
      <c r="A2405">
        <f>Réponses_Indicateurs!D2405</f>
        <v>0</v>
      </c>
      <c r="B2405">
        <f>Réponses_Indicateurs!B2405</f>
        <v>0</v>
      </c>
      <c r="C2405" t="str">
        <f>A2405&amp;"|"&amp;B2405</f>
        <v>0|0</v>
      </c>
      <c r="D2405">
        <f>IF(COUNTIF($C$2:C2405,C2405)=1,1,0)</f>
        <v>0</v>
      </c>
    </row>
    <row r="2406" spans="1:4" x14ac:dyDescent="0.2">
      <c r="A2406">
        <f>Réponses_Indicateurs!D2406</f>
        <v>0</v>
      </c>
      <c r="B2406">
        <f>Réponses_Indicateurs!B2406</f>
        <v>0</v>
      </c>
      <c r="C2406" t="str">
        <f>A2406&amp;"|"&amp;B2406</f>
        <v>0|0</v>
      </c>
      <c r="D2406">
        <f>IF(COUNTIF($C$2:C2406,C2406)=1,1,0)</f>
        <v>0</v>
      </c>
    </row>
    <row r="2407" spans="1:4" x14ac:dyDescent="0.2">
      <c r="A2407">
        <f>Réponses_Indicateurs!D2407</f>
        <v>0</v>
      </c>
      <c r="B2407">
        <f>Réponses_Indicateurs!B2407</f>
        <v>0</v>
      </c>
      <c r="C2407" t="str">
        <f>A2407&amp;"|"&amp;B2407</f>
        <v>0|0</v>
      </c>
      <c r="D2407">
        <f>IF(COUNTIF($C$2:C2407,C2407)=1,1,0)</f>
        <v>0</v>
      </c>
    </row>
    <row r="2408" spans="1:4" x14ac:dyDescent="0.2">
      <c r="A2408">
        <f>Réponses_Indicateurs!D2408</f>
        <v>0</v>
      </c>
      <c r="B2408">
        <f>Réponses_Indicateurs!B2408</f>
        <v>0</v>
      </c>
      <c r="C2408" t="str">
        <f>A2408&amp;"|"&amp;B2408</f>
        <v>0|0</v>
      </c>
      <c r="D2408">
        <f>IF(COUNTIF($C$2:C2408,C2408)=1,1,0)</f>
        <v>0</v>
      </c>
    </row>
    <row r="2409" spans="1:4" x14ac:dyDescent="0.2">
      <c r="A2409">
        <f>Réponses_Indicateurs!D2409</f>
        <v>0</v>
      </c>
      <c r="B2409">
        <f>Réponses_Indicateurs!B2409</f>
        <v>0</v>
      </c>
      <c r="C2409" t="str">
        <f>A2409&amp;"|"&amp;B2409</f>
        <v>0|0</v>
      </c>
      <c r="D2409">
        <f>IF(COUNTIF($C$2:C2409,C2409)=1,1,0)</f>
        <v>0</v>
      </c>
    </row>
    <row r="2410" spans="1:4" x14ac:dyDescent="0.2">
      <c r="A2410">
        <f>Réponses_Indicateurs!D2410</f>
        <v>0</v>
      </c>
      <c r="B2410">
        <f>Réponses_Indicateurs!B2410</f>
        <v>0</v>
      </c>
      <c r="C2410" t="str">
        <f>A2410&amp;"|"&amp;B2410</f>
        <v>0|0</v>
      </c>
      <c r="D2410">
        <f>IF(COUNTIF($C$2:C2410,C2410)=1,1,0)</f>
        <v>0</v>
      </c>
    </row>
    <row r="2411" spans="1:4" x14ac:dyDescent="0.2">
      <c r="A2411">
        <f>Réponses_Indicateurs!D2411</f>
        <v>0</v>
      </c>
      <c r="B2411">
        <f>Réponses_Indicateurs!B2411</f>
        <v>0</v>
      </c>
      <c r="C2411" t="str">
        <f>A2411&amp;"|"&amp;B2411</f>
        <v>0|0</v>
      </c>
      <c r="D2411">
        <f>IF(COUNTIF($C$2:C2411,C2411)=1,1,0)</f>
        <v>0</v>
      </c>
    </row>
    <row r="2412" spans="1:4" x14ac:dyDescent="0.2">
      <c r="A2412">
        <f>Réponses_Indicateurs!D2412</f>
        <v>0</v>
      </c>
      <c r="B2412">
        <f>Réponses_Indicateurs!B2412</f>
        <v>0</v>
      </c>
      <c r="C2412" t="str">
        <f>A2412&amp;"|"&amp;B2412</f>
        <v>0|0</v>
      </c>
      <c r="D2412">
        <f>IF(COUNTIF($C$2:C2412,C2412)=1,1,0)</f>
        <v>0</v>
      </c>
    </row>
    <row r="2413" spans="1:4" x14ac:dyDescent="0.2">
      <c r="A2413">
        <f>Réponses_Indicateurs!D2413</f>
        <v>0</v>
      </c>
      <c r="B2413">
        <f>Réponses_Indicateurs!B2413</f>
        <v>0</v>
      </c>
      <c r="C2413" t="str">
        <f>A2413&amp;"|"&amp;B2413</f>
        <v>0|0</v>
      </c>
      <c r="D2413">
        <f>IF(COUNTIF($C$2:C2413,C2413)=1,1,0)</f>
        <v>0</v>
      </c>
    </row>
    <row r="2414" spans="1:4" x14ac:dyDescent="0.2">
      <c r="A2414">
        <f>Réponses_Indicateurs!D2414</f>
        <v>0</v>
      </c>
      <c r="B2414">
        <f>Réponses_Indicateurs!B2414</f>
        <v>0</v>
      </c>
      <c r="C2414" t="str">
        <f>A2414&amp;"|"&amp;B2414</f>
        <v>0|0</v>
      </c>
      <c r="D2414">
        <f>IF(COUNTIF($C$2:C2414,C2414)=1,1,0)</f>
        <v>0</v>
      </c>
    </row>
    <row r="2415" spans="1:4" x14ac:dyDescent="0.2">
      <c r="A2415">
        <f>Réponses_Indicateurs!D2415</f>
        <v>0</v>
      </c>
      <c r="B2415">
        <f>Réponses_Indicateurs!B2415</f>
        <v>0</v>
      </c>
      <c r="C2415" t="str">
        <f>A2415&amp;"|"&amp;B2415</f>
        <v>0|0</v>
      </c>
      <c r="D2415">
        <f>IF(COUNTIF($C$2:C2415,C2415)=1,1,0)</f>
        <v>0</v>
      </c>
    </row>
    <row r="2416" spans="1:4" x14ac:dyDescent="0.2">
      <c r="A2416">
        <f>Réponses_Indicateurs!D2416</f>
        <v>0</v>
      </c>
      <c r="B2416">
        <f>Réponses_Indicateurs!B2416</f>
        <v>0</v>
      </c>
      <c r="C2416" t="str">
        <f>A2416&amp;"|"&amp;B2416</f>
        <v>0|0</v>
      </c>
      <c r="D2416">
        <f>IF(COUNTIF($C$2:C2416,C2416)=1,1,0)</f>
        <v>0</v>
      </c>
    </row>
    <row r="2417" spans="1:4" x14ac:dyDescent="0.2">
      <c r="A2417">
        <f>Réponses_Indicateurs!D2417</f>
        <v>0</v>
      </c>
      <c r="B2417">
        <f>Réponses_Indicateurs!B2417</f>
        <v>0</v>
      </c>
      <c r="C2417" t="str">
        <f>A2417&amp;"|"&amp;B2417</f>
        <v>0|0</v>
      </c>
      <c r="D2417">
        <f>IF(COUNTIF($C$2:C2417,C2417)=1,1,0)</f>
        <v>0</v>
      </c>
    </row>
    <row r="2418" spans="1:4" x14ac:dyDescent="0.2">
      <c r="A2418">
        <f>Réponses_Indicateurs!D2418</f>
        <v>0</v>
      </c>
      <c r="B2418">
        <f>Réponses_Indicateurs!B2418</f>
        <v>0</v>
      </c>
      <c r="C2418" t="str">
        <f>A2418&amp;"|"&amp;B2418</f>
        <v>0|0</v>
      </c>
      <c r="D2418">
        <f>IF(COUNTIF($C$2:C2418,C2418)=1,1,0)</f>
        <v>0</v>
      </c>
    </row>
    <row r="2419" spans="1:4" x14ac:dyDescent="0.2">
      <c r="A2419">
        <f>Réponses_Indicateurs!D2419</f>
        <v>0</v>
      </c>
      <c r="B2419">
        <f>Réponses_Indicateurs!B2419</f>
        <v>0</v>
      </c>
      <c r="C2419" t="str">
        <f>A2419&amp;"|"&amp;B2419</f>
        <v>0|0</v>
      </c>
      <c r="D2419">
        <f>IF(COUNTIF($C$2:C2419,C2419)=1,1,0)</f>
        <v>0</v>
      </c>
    </row>
    <row r="2420" spans="1:4" x14ac:dyDescent="0.2">
      <c r="A2420">
        <f>Réponses_Indicateurs!D2420</f>
        <v>0</v>
      </c>
      <c r="B2420">
        <f>Réponses_Indicateurs!B2420</f>
        <v>0</v>
      </c>
      <c r="C2420" t="str">
        <f>A2420&amp;"|"&amp;B2420</f>
        <v>0|0</v>
      </c>
      <c r="D2420">
        <f>IF(COUNTIF($C$2:C2420,C2420)=1,1,0)</f>
        <v>0</v>
      </c>
    </row>
    <row r="2421" spans="1:4" x14ac:dyDescent="0.2">
      <c r="A2421">
        <f>Réponses_Indicateurs!D2421</f>
        <v>0</v>
      </c>
      <c r="B2421">
        <f>Réponses_Indicateurs!B2421</f>
        <v>0</v>
      </c>
      <c r="C2421" t="str">
        <f>A2421&amp;"|"&amp;B2421</f>
        <v>0|0</v>
      </c>
      <c r="D2421">
        <f>IF(COUNTIF($C$2:C2421,C2421)=1,1,0)</f>
        <v>0</v>
      </c>
    </row>
    <row r="2422" spans="1:4" x14ac:dyDescent="0.2">
      <c r="A2422">
        <f>Réponses_Indicateurs!D2422</f>
        <v>0</v>
      </c>
      <c r="B2422">
        <f>Réponses_Indicateurs!B2422</f>
        <v>0</v>
      </c>
      <c r="C2422" t="str">
        <f>A2422&amp;"|"&amp;B2422</f>
        <v>0|0</v>
      </c>
      <c r="D2422">
        <f>IF(COUNTIF($C$2:C2422,C2422)=1,1,0)</f>
        <v>0</v>
      </c>
    </row>
    <row r="2423" spans="1:4" x14ac:dyDescent="0.2">
      <c r="A2423">
        <f>Réponses_Indicateurs!D2423</f>
        <v>0</v>
      </c>
      <c r="B2423">
        <f>Réponses_Indicateurs!B2423</f>
        <v>0</v>
      </c>
      <c r="C2423" t="str">
        <f>A2423&amp;"|"&amp;B2423</f>
        <v>0|0</v>
      </c>
      <c r="D2423">
        <f>IF(COUNTIF($C$2:C2423,C2423)=1,1,0)</f>
        <v>0</v>
      </c>
    </row>
    <row r="2424" spans="1:4" x14ac:dyDescent="0.2">
      <c r="A2424">
        <f>Réponses_Indicateurs!D2424</f>
        <v>0</v>
      </c>
      <c r="B2424">
        <f>Réponses_Indicateurs!B2424</f>
        <v>0</v>
      </c>
      <c r="C2424" t="str">
        <f>A2424&amp;"|"&amp;B2424</f>
        <v>0|0</v>
      </c>
      <c r="D2424">
        <f>IF(COUNTIF($C$2:C2424,C2424)=1,1,0)</f>
        <v>0</v>
      </c>
    </row>
    <row r="2425" spans="1:4" x14ac:dyDescent="0.2">
      <c r="A2425">
        <f>Réponses_Indicateurs!D2425</f>
        <v>0</v>
      </c>
      <c r="B2425">
        <f>Réponses_Indicateurs!B2425</f>
        <v>0</v>
      </c>
      <c r="C2425" t="str">
        <f>A2425&amp;"|"&amp;B2425</f>
        <v>0|0</v>
      </c>
      <c r="D2425">
        <f>IF(COUNTIF($C$2:C2425,C2425)=1,1,0)</f>
        <v>0</v>
      </c>
    </row>
    <row r="2426" spans="1:4" x14ac:dyDescent="0.2">
      <c r="A2426">
        <f>Réponses_Indicateurs!D2426</f>
        <v>0</v>
      </c>
      <c r="B2426">
        <f>Réponses_Indicateurs!B2426</f>
        <v>0</v>
      </c>
      <c r="C2426" t="str">
        <f>A2426&amp;"|"&amp;B2426</f>
        <v>0|0</v>
      </c>
      <c r="D2426">
        <f>IF(COUNTIF($C$2:C2426,C2426)=1,1,0)</f>
        <v>0</v>
      </c>
    </row>
    <row r="2427" spans="1:4" x14ac:dyDescent="0.2">
      <c r="A2427">
        <f>Réponses_Indicateurs!D2427</f>
        <v>0</v>
      </c>
      <c r="B2427">
        <f>Réponses_Indicateurs!B2427</f>
        <v>0</v>
      </c>
      <c r="C2427" t="str">
        <f>A2427&amp;"|"&amp;B2427</f>
        <v>0|0</v>
      </c>
      <c r="D2427">
        <f>IF(COUNTIF($C$2:C2427,C2427)=1,1,0)</f>
        <v>0</v>
      </c>
    </row>
    <row r="2428" spans="1:4" x14ac:dyDescent="0.2">
      <c r="A2428">
        <f>Réponses_Indicateurs!D2428</f>
        <v>0</v>
      </c>
      <c r="B2428">
        <f>Réponses_Indicateurs!B2428</f>
        <v>0</v>
      </c>
      <c r="C2428" t="str">
        <f>A2428&amp;"|"&amp;B2428</f>
        <v>0|0</v>
      </c>
      <c r="D2428">
        <f>IF(COUNTIF($C$2:C2428,C2428)=1,1,0)</f>
        <v>0</v>
      </c>
    </row>
    <row r="2429" spans="1:4" x14ac:dyDescent="0.2">
      <c r="A2429">
        <f>Réponses_Indicateurs!D2429</f>
        <v>0</v>
      </c>
      <c r="B2429">
        <f>Réponses_Indicateurs!B2429</f>
        <v>0</v>
      </c>
      <c r="C2429" t="str">
        <f>A2429&amp;"|"&amp;B2429</f>
        <v>0|0</v>
      </c>
      <c r="D2429">
        <f>IF(COUNTIF($C$2:C2429,C2429)=1,1,0)</f>
        <v>0</v>
      </c>
    </row>
    <row r="2430" spans="1:4" x14ac:dyDescent="0.2">
      <c r="A2430">
        <f>Réponses_Indicateurs!D2430</f>
        <v>0</v>
      </c>
      <c r="B2430">
        <f>Réponses_Indicateurs!B2430</f>
        <v>0</v>
      </c>
      <c r="C2430" t="str">
        <f>A2430&amp;"|"&amp;B2430</f>
        <v>0|0</v>
      </c>
      <c r="D2430">
        <f>IF(COUNTIF($C$2:C2430,C2430)=1,1,0)</f>
        <v>0</v>
      </c>
    </row>
    <row r="2431" spans="1:4" x14ac:dyDescent="0.2">
      <c r="A2431">
        <f>Réponses_Indicateurs!D2431</f>
        <v>0</v>
      </c>
      <c r="B2431">
        <f>Réponses_Indicateurs!B2431</f>
        <v>0</v>
      </c>
      <c r="C2431" t="str">
        <f>A2431&amp;"|"&amp;B2431</f>
        <v>0|0</v>
      </c>
      <c r="D2431">
        <f>IF(COUNTIF($C$2:C2431,C2431)=1,1,0)</f>
        <v>0</v>
      </c>
    </row>
    <row r="2432" spans="1:4" x14ac:dyDescent="0.2">
      <c r="A2432">
        <f>Réponses_Indicateurs!D2432</f>
        <v>0</v>
      </c>
      <c r="B2432">
        <f>Réponses_Indicateurs!B2432</f>
        <v>0</v>
      </c>
      <c r="C2432" t="str">
        <f>A2432&amp;"|"&amp;B2432</f>
        <v>0|0</v>
      </c>
      <c r="D2432">
        <f>IF(COUNTIF($C$2:C2432,C2432)=1,1,0)</f>
        <v>0</v>
      </c>
    </row>
    <row r="2433" spans="1:4" x14ac:dyDescent="0.2">
      <c r="A2433">
        <f>Réponses_Indicateurs!D2433</f>
        <v>0</v>
      </c>
      <c r="B2433">
        <f>Réponses_Indicateurs!B2433</f>
        <v>0</v>
      </c>
      <c r="C2433" t="str">
        <f>A2433&amp;"|"&amp;B2433</f>
        <v>0|0</v>
      </c>
      <c r="D2433">
        <f>IF(COUNTIF($C$2:C2433,C2433)=1,1,0)</f>
        <v>0</v>
      </c>
    </row>
    <row r="2434" spans="1:4" x14ac:dyDescent="0.2">
      <c r="A2434">
        <f>Réponses_Indicateurs!D2434</f>
        <v>0</v>
      </c>
      <c r="B2434">
        <f>Réponses_Indicateurs!B2434</f>
        <v>0</v>
      </c>
      <c r="C2434" t="str">
        <f>A2434&amp;"|"&amp;B2434</f>
        <v>0|0</v>
      </c>
      <c r="D2434">
        <f>IF(COUNTIF($C$2:C2434,C2434)=1,1,0)</f>
        <v>0</v>
      </c>
    </row>
    <row r="2435" spans="1:4" x14ac:dyDescent="0.2">
      <c r="A2435">
        <f>Réponses_Indicateurs!D2435</f>
        <v>0</v>
      </c>
      <c r="B2435">
        <f>Réponses_Indicateurs!B2435</f>
        <v>0</v>
      </c>
      <c r="C2435" t="str">
        <f>A2435&amp;"|"&amp;B2435</f>
        <v>0|0</v>
      </c>
      <c r="D2435">
        <f>IF(COUNTIF($C$2:C2435,C2435)=1,1,0)</f>
        <v>0</v>
      </c>
    </row>
    <row r="2436" spans="1:4" x14ac:dyDescent="0.2">
      <c r="A2436">
        <f>Réponses_Indicateurs!D2436</f>
        <v>0</v>
      </c>
      <c r="B2436">
        <f>Réponses_Indicateurs!B2436</f>
        <v>0</v>
      </c>
      <c r="C2436" t="str">
        <f>A2436&amp;"|"&amp;B2436</f>
        <v>0|0</v>
      </c>
      <c r="D2436">
        <f>IF(COUNTIF($C$2:C2436,C2436)=1,1,0)</f>
        <v>0</v>
      </c>
    </row>
    <row r="2437" spans="1:4" x14ac:dyDescent="0.2">
      <c r="A2437">
        <f>Réponses_Indicateurs!D2437</f>
        <v>0</v>
      </c>
      <c r="B2437">
        <f>Réponses_Indicateurs!B2437</f>
        <v>0</v>
      </c>
      <c r="C2437" t="str">
        <f>A2437&amp;"|"&amp;B2437</f>
        <v>0|0</v>
      </c>
      <c r="D2437">
        <f>IF(COUNTIF($C$2:C2437,C2437)=1,1,0)</f>
        <v>0</v>
      </c>
    </row>
    <row r="2438" spans="1:4" x14ac:dyDescent="0.2">
      <c r="A2438">
        <f>Réponses_Indicateurs!D2438</f>
        <v>0</v>
      </c>
      <c r="B2438">
        <f>Réponses_Indicateurs!B2438</f>
        <v>0</v>
      </c>
      <c r="C2438" t="str">
        <f>A2438&amp;"|"&amp;B2438</f>
        <v>0|0</v>
      </c>
      <c r="D2438">
        <f>IF(COUNTIF($C$2:C2438,C2438)=1,1,0)</f>
        <v>0</v>
      </c>
    </row>
    <row r="2439" spans="1:4" x14ac:dyDescent="0.2">
      <c r="A2439">
        <f>Réponses_Indicateurs!D2439</f>
        <v>0</v>
      </c>
      <c r="B2439">
        <f>Réponses_Indicateurs!B2439</f>
        <v>0</v>
      </c>
      <c r="C2439" t="str">
        <f>A2439&amp;"|"&amp;B2439</f>
        <v>0|0</v>
      </c>
      <c r="D2439">
        <f>IF(COUNTIF($C$2:C2439,C2439)=1,1,0)</f>
        <v>0</v>
      </c>
    </row>
    <row r="2440" spans="1:4" x14ac:dyDescent="0.2">
      <c r="A2440">
        <f>Réponses_Indicateurs!D2440</f>
        <v>0</v>
      </c>
      <c r="B2440">
        <f>Réponses_Indicateurs!B2440</f>
        <v>0</v>
      </c>
      <c r="C2440" t="str">
        <f>A2440&amp;"|"&amp;B2440</f>
        <v>0|0</v>
      </c>
      <c r="D2440">
        <f>IF(COUNTIF($C$2:C2440,C2440)=1,1,0)</f>
        <v>0</v>
      </c>
    </row>
    <row r="2441" spans="1:4" x14ac:dyDescent="0.2">
      <c r="A2441">
        <f>Réponses_Indicateurs!D2441</f>
        <v>0</v>
      </c>
      <c r="B2441">
        <f>Réponses_Indicateurs!B2441</f>
        <v>0</v>
      </c>
      <c r="C2441" t="str">
        <f>A2441&amp;"|"&amp;B2441</f>
        <v>0|0</v>
      </c>
      <c r="D2441">
        <f>IF(COUNTIF($C$2:C2441,C2441)=1,1,0)</f>
        <v>0</v>
      </c>
    </row>
    <row r="2442" spans="1:4" x14ac:dyDescent="0.2">
      <c r="A2442">
        <f>Réponses_Indicateurs!D2442</f>
        <v>0</v>
      </c>
      <c r="B2442">
        <f>Réponses_Indicateurs!B2442</f>
        <v>0</v>
      </c>
      <c r="C2442" t="str">
        <f>A2442&amp;"|"&amp;B2442</f>
        <v>0|0</v>
      </c>
      <c r="D2442">
        <f>IF(COUNTIF($C$2:C2442,C2442)=1,1,0)</f>
        <v>0</v>
      </c>
    </row>
    <row r="2443" spans="1:4" x14ac:dyDescent="0.2">
      <c r="A2443">
        <f>Réponses_Indicateurs!D2443</f>
        <v>0</v>
      </c>
      <c r="B2443">
        <f>Réponses_Indicateurs!B2443</f>
        <v>0</v>
      </c>
      <c r="C2443" t="str">
        <f>A2443&amp;"|"&amp;B2443</f>
        <v>0|0</v>
      </c>
      <c r="D2443">
        <f>IF(COUNTIF($C$2:C2443,C2443)=1,1,0)</f>
        <v>0</v>
      </c>
    </row>
    <row r="2444" spans="1:4" x14ac:dyDescent="0.2">
      <c r="A2444">
        <f>Réponses_Indicateurs!D2444</f>
        <v>0</v>
      </c>
      <c r="B2444">
        <f>Réponses_Indicateurs!B2444</f>
        <v>0</v>
      </c>
      <c r="C2444" t="str">
        <f>A2444&amp;"|"&amp;B2444</f>
        <v>0|0</v>
      </c>
      <c r="D2444">
        <f>IF(COUNTIF($C$2:C2444,C2444)=1,1,0)</f>
        <v>0</v>
      </c>
    </row>
    <row r="2445" spans="1:4" x14ac:dyDescent="0.2">
      <c r="A2445">
        <f>Réponses_Indicateurs!D2445</f>
        <v>0</v>
      </c>
      <c r="B2445">
        <f>Réponses_Indicateurs!B2445</f>
        <v>0</v>
      </c>
      <c r="C2445" t="str">
        <f>A2445&amp;"|"&amp;B2445</f>
        <v>0|0</v>
      </c>
      <c r="D2445">
        <f>IF(COUNTIF($C$2:C2445,C2445)=1,1,0)</f>
        <v>0</v>
      </c>
    </row>
    <row r="2446" spans="1:4" x14ac:dyDescent="0.2">
      <c r="A2446">
        <f>Réponses_Indicateurs!D2446</f>
        <v>0</v>
      </c>
      <c r="B2446">
        <f>Réponses_Indicateurs!B2446</f>
        <v>0</v>
      </c>
      <c r="C2446" t="str">
        <f>A2446&amp;"|"&amp;B2446</f>
        <v>0|0</v>
      </c>
      <c r="D2446">
        <f>IF(COUNTIF($C$2:C2446,C2446)=1,1,0)</f>
        <v>0</v>
      </c>
    </row>
    <row r="2447" spans="1:4" x14ac:dyDescent="0.2">
      <c r="A2447">
        <f>Réponses_Indicateurs!D2447</f>
        <v>0</v>
      </c>
      <c r="B2447">
        <f>Réponses_Indicateurs!B2447</f>
        <v>0</v>
      </c>
      <c r="C2447" t="str">
        <f>A2447&amp;"|"&amp;B2447</f>
        <v>0|0</v>
      </c>
      <c r="D2447">
        <f>IF(COUNTIF($C$2:C2447,C2447)=1,1,0)</f>
        <v>0</v>
      </c>
    </row>
    <row r="2448" spans="1:4" x14ac:dyDescent="0.2">
      <c r="A2448">
        <f>Réponses_Indicateurs!D2448</f>
        <v>0</v>
      </c>
      <c r="B2448">
        <f>Réponses_Indicateurs!B2448</f>
        <v>0</v>
      </c>
      <c r="C2448" t="str">
        <f>A2448&amp;"|"&amp;B2448</f>
        <v>0|0</v>
      </c>
      <c r="D2448">
        <f>IF(COUNTIF($C$2:C2448,C2448)=1,1,0)</f>
        <v>0</v>
      </c>
    </row>
    <row r="2449" spans="1:4" x14ac:dyDescent="0.2">
      <c r="A2449">
        <f>Réponses_Indicateurs!D2449</f>
        <v>0</v>
      </c>
      <c r="B2449">
        <f>Réponses_Indicateurs!B2449</f>
        <v>0</v>
      </c>
      <c r="C2449" t="str">
        <f>A2449&amp;"|"&amp;B2449</f>
        <v>0|0</v>
      </c>
      <c r="D2449">
        <f>IF(COUNTIF($C$2:C2449,C2449)=1,1,0)</f>
        <v>0</v>
      </c>
    </row>
    <row r="2450" spans="1:4" x14ac:dyDescent="0.2">
      <c r="A2450">
        <f>Réponses_Indicateurs!D2450</f>
        <v>0</v>
      </c>
      <c r="B2450">
        <f>Réponses_Indicateurs!B2450</f>
        <v>0</v>
      </c>
      <c r="C2450" t="str">
        <f>A2450&amp;"|"&amp;B2450</f>
        <v>0|0</v>
      </c>
      <c r="D2450">
        <f>IF(COUNTIF($C$2:C2450,C2450)=1,1,0)</f>
        <v>0</v>
      </c>
    </row>
    <row r="2451" spans="1:4" x14ac:dyDescent="0.2">
      <c r="A2451">
        <f>Réponses_Indicateurs!D2451</f>
        <v>0</v>
      </c>
      <c r="B2451">
        <f>Réponses_Indicateurs!B2451</f>
        <v>0</v>
      </c>
      <c r="C2451" t="str">
        <f>A2451&amp;"|"&amp;B2451</f>
        <v>0|0</v>
      </c>
      <c r="D2451">
        <f>IF(COUNTIF($C$2:C2451,C2451)=1,1,0)</f>
        <v>0</v>
      </c>
    </row>
    <row r="2452" spans="1:4" x14ac:dyDescent="0.2">
      <c r="A2452">
        <f>Réponses_Indicateurs!D2452</f>
        <v>0</v>
      </c>
      <c r="B2452">
        <f>Réponses_Indicateurs!B2452</f>
        <v>0</v>
      </c>
      <c r="C2452" t="str">
        <f>A2452&amp;"|"&amp;B2452</f>
        <v>0|0</v>
      </c>
      <c r="D2452">
        <f>IF(COUNTIF($C$2:C2452,C2452)=1,1,0)</f>
        <v>0</v>
      </c>
    </row>
    <row r="2453" spans="1:4" x14ac:dyDescent="0.2">
      <c r="A2453">
        <f>Réponses_Indicateurs!D2453</f>
        <v>0</v>
      </c>
      <c r="B2453">
        <f>Réponses_Indicateurs!B2453</f>
        <v>0</v>
      </c>
      <c r="C2453" t="str">
        <f>A2453&amp;"|"&amp;B2453</f>
        <v>0|0</v>
      </c>
      <c r="D2453">
        <f>IF(COUNTIF($C$2:C2453,C2453)=1,1,0)</f>
        <v>0</v>
      </c>
    </row>
    <row r="2454" spans="1:4" x14ac:dyDescent="0.2">
      <c r="A2454">
        <f>Réponses_Indicateurs!D2454</f>
        <v>0</v>
      </c>
      <c r="B2454">
        <f>Réponses_Indicateurs!B2454</f>
        <v>0</v>
      </c>
      <c r="C2454" t="str">
        <f>A2454&amp;"|"&amp;B2454</f>
        <v>0|0</v>
      </c>
      <c r="D2454">
        <f>IF(COUNTIF($C$2:C2454,C2454)=1,1,0)</f>
        <v>0</v>
      </c>
    </row>
    <row r="2455" spans="1:4" x14ac:dyDescent="0.2">
      <c r="A2455">
        <f>Réponses_Indicateurs!D2455</f>
        <v>0</v>
      </c>
      <c r="B2455">
        <f>Réponses_Indicateurs!B2455</f>
        <v>0</v>
      </c>
      <c r="C2455" t="str">
        <f>A2455&amp;"|"&amp;B2455</f>
        <v>0|0</v>
      </c>
      <c r="D2455">
        <f>IF(COUNTIF($C$2:C2455,C2455)=1,1,0)</f>
        <v>0</v>
      </c>
    </row>
    <row r="2456" spans="1:4" x14ac:dyDescent="0.2">
      <c r="A2456">
        <f>Réponses_Indicateurs!D2456</f>
        <v>0</v>
      </c>
      <c r="B2456">
        <f>Réponses_Indicateurs!B2456</f>
        <v>0</v>
      </c>
      <c r="C2456" t="str">
        <f>A2456&amp;"|"&amp;B2456</f>
        <v>0|0</v>
      </c>
      <c r="D2456">
        <f>IF(COUNTIF($C$2:C2456,C2456)=1,1,0)</f>
        <v>0</v>
      </c>
    </row>
    <row r="2457" spans="1:4" x14ac:dyDescent="0.2">
      <c r="A2457">
        <f>Réponses_Indicateurs!D2457</f>
        <v>0</v>
      </c>
      <c r="B2457">
        <f>Réponses_Indicateurs!B2457</f>
        <v>0</v>
      </c>
      <c r="C2457" t="str">
        <f>A2457&amp;"|"&amp;B2457</f>
        <v>0|0</v>
      </c>
      <c r="D2457">
        <f>IF(COUNTIF($C$2:C2457,C2457)=1,1,0)</f>
        <v>0</v>
      </c>
    </row>
    <row r="2458" spans="1:4" x14ac:dyDescent="0.2">
      <c r="A2458">
        <f>Réponses_Indicateurs!D2458</f>
        <v>0</v>
      </c>
      <c r="B2458">
        <f>Réponses_Indicateurs!B2458</f>
        <v>0</v>
      </c>
      <c r="C2458" t="str">
        <f>A2458&amp;"|"&amp;B2458</f>
        <v>0|0</v>
      </c>
      <c r="D2458">
        <f>IF(COUNTIF($C$2:C2458,C2458)=1,1,0)</f>
        <v>0</v>
      </c>
    </row>
    <row r="2459" spans="1:4" x14ac:dyDescent="0.2">
      <c r="A2459">
        <f>Réponses_Indicateurs!D2459</f>
        <v>0</v>
      </c>
      <c r="B2459">
        <f>Réponses_Indicateurs!B2459</f>
        <v>0</v>
      </c>
      <c r="C2459" t="str">
        <f>A2459&amp;"|"&amp;B2459</f>
        <v>0|0</v>
      </c>
      <c r="D2459">
        <f>IF(COUNTIF($C$2:C2459,C2459)=1,1,0)</f>
        <v>0</v>
      </c>
    </row>
    <row r="2460" spans="1:4" x14ac:dyDescent="0.2">
      <c r="A2460">
        <f>Réponses_Indicateurs!D2460</f>
        <v>0</v>
      </c>
      <c r="B2460">
        <f>Réponses_Indicateurs!B2460</f>
        <v>0</v>
      </c>
      <c r="C2460" t="str">
        <f>A2460&amp;"|"&amp;B2460</f>
        <v>0|0</v>
      </c>
      <c r="D2460">
        <f>IF(COUNTIF($C$2:C2460,C2460)=1,1,0)</f>
        <v>0</v>
      </c>
    </row>
    <row r="2461" spans="1:4" x14ac:dyDescent="0.2">
      <c r="A2461">
        <f>Réponses_Indicateurs!D2461</f>
        <v>0</v>
      </c>
      <c r="B2461">
        <f>Réponses_Indicateurs!B2461</f>
        <v>0</v>
      </c>
      <c r="C2461" t="str">
        <f>A2461&amp;"|"&amp;B2461</f>
        <v>0|0</v>
      </c>
      <c r="D2461">
        <f>IF(COUNTIF($C$2:C2461,C2461)=1,1,0)</f>
        <v>0</v>
      </c>
    </row>
    <row r="2462" spans="1:4" x14ac:dyDescent="0.2">
      <c r="A2462">
        <f>Réponses_Indicateurs!D2462</f>
        <v>0</v>
      </c>
      <c r="B2462">
        <f>Réponses_Indicateurs!B2462</f>
        <v>0</v>
      </c>
      <c r="C2462" t="str">
        <f>A2462&amp;"|"&amp;B2462</f>
        <v>0|0</v>
      </c>
      <c r="D2462">
        <f>IF(COUNTIF($C$2:C2462,C2462)=1,1,0)</f>
        <v>0</v>
      </c>
    </row>
    <row r="2463" spans="1:4" x14ac:dyDescent="0.2">
      <c r="A2463">
        <f>Réponses_Indicateurs!D2463</f>
        <v>0</v>
      </c>
      <c r="B2463">
        <f>Réponses_Indicateurs!B2463</f>
        <v>0</v>
      </c>
      <c r="C2463" t="str">
        <f>A2463&amp;"|"&amp;B2463</f>
        <v>0|0</v>
      </c>
      <c r="D2463">
        <f>IF(COUNTIF($C$2:C2463,C2463)=1,1,0)</f>
        <v>0</v>
      </c>
    </row>
    <row r="2464" spans="1:4" x14ac:dyDescent="0.2">
      <c r="A2464">
        <f>Réponses_Indicateurs!D2464</f>
        <v>0</v>
      </c>
      <c r="B2464">
        <f>Réponses_Indicateurs!B2464</f>
        <v>0</v>
      </c>
      <c r="C2464" t="str">
        <f>A2464&amp;"|"&amp;B2464</f>
        <v>0|0</v>
      </c>
      <c r="D2464">
        <f>IF(COUNTIF($C$2:C2464,C2464)=1,1,0)</f>
        <v>0</v>
      </c>
    </row>
    <row r="2465" spans="1:4" x14ac:dyDescent="0.2">
      <c r="A2465">
        <f>Réponses_Indicateurs!D2465</f>
        <v>0</v>
      </c>
      <c r="B2465">
        <f>Réponses_Indicateurs!B2465</f>
        <v>0</v>
      </c>
      <c r="C2465" t="str">
        <f>A2465&amp;"|"&amp;B2465</f>
        <v>0|0</v>
      </c>
      <c r="D2465">
        <f>IF(COUNTIF($C$2:C2465,C2465)=1,1,0)</f>
        <v>0</v>
      </c>
    </row>
    <row r="2466" spans="1:4" x14ac:dyDescent="0.2">
      <c r="A2466">
        <f>Réponses_Indicateurs!D2466</f>
        <v>0</v>
      </c>
      <c r="B2466">
        <f>Réponses_Indicateurs!B2466</f>
        <v>0</v>
      </c>
      <c r="C2466" t="str">
        <f>A2466&amp;"|"&amp;B2466</f>
        <v>0|0</v>
      </c>
      <c r="D2466">
        <f>IF(COUNTIF($C$2:C2466,C2466)=1,1,0)</f>
        <v>0</v>
      </c>
    </row>
    <row r="2467" spans="1:4" x14ac:dyDescent="0.2">
      <c r="A2467">
        <f>Réponses_Indicateurs!D2467</f>
        <v>0</v>
      </c>
      <c r="B2467">
        <f>Réponses_Indicateurs!B2467</f>
        <v>0</v>
      </c>
      <c r="C2467" t="str">
        <f>A2467&amp;"|"&amp;B2467</f>
        <v>0|0</v>
      </c>
      <c r="D2467">
        <f>IF(COUNTIF($C$2:C2467,C2467)=1,1,0)</f>
        <v>0</v>
      </c>
    </row>
    <row r="2468" spans="1:4" x14ac:dyDescent="0.2">
      <c r="A2468">
        <f>Réponses_Indicateurs!D2468</f>
        <v>0</v>
      </c>
      <c r="B2468">
        <f>Réponses_Indicateurs!B2468</f>
        <v>0</v>
      </c>
      <c r="C2468" t="str">
        <f>A2468&amp;"|"&amp;B2468</f>
        <v>0|0</v>
      </c>
      <c r="D2468">
        <f>IF(COUNTIF($C$2:C2468,C2468)=1,1,0)</f>
        <v>0</v>
      </c>
    </row>
    <row r="2469" spans="1:4" x14ac:dyDescent="0.2">
      <c r="A2469">
        <f>Réponses_Indicateurs!D2469</f>
        <v>0</v>
      </c>
      <c r="B2469">
        <f>Réponses_Indicateurs!B2469</f>
        <v>0</v>
      </c>
      <c r="C2469" t="str">
        <f>A2469&amp;"|"&amp;B2469</f>
        <v>0|0</v>
      </c>
      <c r="D2469">
        <f>IF(COUNTIF($C$2:C2469,C2469)=1,1,0)</f>
        <v>0</v>
      </c>
    </row>
    <row r="2470" spans="1:4" x14ac:dyDescent="0.2">
      <c r="A2470">
        <f>Réponses_Indicateurs!D2470</f>
        <v>0</v>
      </c>
      <c r="B2470">
        <f>Réponses_Indicateurs!B2470</f>
        <v>0</v>
      </c>
      <c r="C2470" t="str">
        <f>A2470&amp;"|"&amp;B2470</f>
        <v>0|0</v>
      </c>
      <c r="D2470">
        <f>IF(COUNTIF($C$2:C2470,C2470)=1,1,0)</f>
        <v>0</v>
      </c>
    </row>
    <row r="2471" spans="1:4" x14ac:dyDescent="0.2">
      <c r="A2471">
        <f>Réponses_Indicateurs!D2471</f>
        <v>0</v>
      </c>
      <c r="B2471">
        <f>Réponses_Indicateurs!B2471</f>
        <v>0</v>
      </c>
      <c r="C2471" t="str">
        <f>A2471&amp;"|"&amp;B2471</f>
        <v>0|0</v>
      </c>
      <c r="D2471">
        <f>IF(COUNTIF($C$2:C2471,C2471)=1,1,0)</f>
        <v>0</v>
      </c>
    </row>
    <row r="2472" spans="1:4" x14ac:dyDescent="0.2">
      <c r="A2472">
        <f>Réponses_Indicateurs!D2472</f>
        <v>0</v>
      </c>
      <c r="B2472">
        <f>Réponses_Indicateurs!B2472</f>
        <v>0</v>
      </c>
      <c r="C2472" t="str">
        <f>A2472&amp;"|"&amp;B2472</f>
        <v>0|0</v>
      </c>
      <c r="D2472">
        <f>IF(COUNTIF($C$2:C2472,C2472)=1,1,0)</f>
        <v>0</v>
      </c>
    </row>
    <row r="2473" spans="1:4" x14ac:dyDescent="0.2">
      <c r="A2473">
        <f>Réponses_Indicateurs!D2473</f>
        <v>0</v>
      </c>
      <c r="B2473">
        <f>Réponses_Indicateurs!B2473</f>
        <v>0</v>
      </c>
      <c r="C2473" t="str">
        <f>A2473&amp;"|"&amp;B2473</f>
        <v>0|0</v>
      </c>
      <c r="D2473">
        <f>IF(COUNTIF($C$2:C2473,C2473)=1,1,0)</f>
        <v>0</v>
      </c>
    </row>
    <row r="2474" spans="1:4" x14ac:dyDescent="0.2">
      <c r="A2474">
        <f>Réponses_Indicateurs!D2474</f>
        <v>0</v>
      </c>
      <c r="B2474">
        <f>Réponses_Indicateurs!B2474</f>
        <v>0</v>
      </c>
      <c r="C2474" t="str">
        <f>A2474&amp;"|"&amp;B2474</f>
        <v>0|0</v>
      </c>
      <c r="D2474">
        <f>IF(COUNTIF($C$2:C2474,C2474)=1,1,0)</f>
        <v>0</v>
      </c>
    </row>
    <row r="2475" spans="1:4" x14ac:dyDescent="0.2">
      <c r="A2475">
        <f>Réponses_Indicateurs!D2475</f>
        <v>0</v>
      </c>
      <c r="B2475">
        <f>Réponses_Indicateurs!B2475</f>
        <v>0</v>
      </c>
      <c r="C2475" t="str">
        <f>A2475&amp;"|"&amp;B2475</f>
        <v>0|0</v>
      </c>
      <c r="D2475">
        <f>IF(COUNTIF($C$2:C2475,C2475)=1,1,0)</f>
        <v>0</v>
      </c>
    </row>
    <row r="2476" spans="1:4" x14ac:dyDescent="0.2">
      <c r="A2476">
        <f>Réponses_Indicateurs!D2476</f>
        <v>0</v>
      </c>
      <c r="B2476">
        <f>Réponses_Indicateurs!B2476</f>
        <v>0</v>
      </c>
      <c r="C2476" t="str">
        <f>A2476&amp;"|"&amp;B2476</f>
        <v>0|0</v>
      </c>
      <c r="D2476">
        <f>IF(COUNTIF($C$2:C2476,C2476)=1,1,0)</f>
        <v>0</v>
      </c>
    </row>
    <row r="2477" spans="1:4" x14ac:dyDescent="0.2">
      <c r="A2477">
        <f>Réponses_Indicateurs!D2477</f>
        <v>0</v>
      </c>
      <c r="B2477">
        <f>Réponses_Indicateurs!B2477</f>
        <v>0</v>
      </c>
      <c r="C2477" t="str">
        <f>A2477&amp;"|"&amp;B2477</f>
        <v>0|0</v>
      </c>
      <c r="D2477">
        <f>IF(COUNTIF($C$2:C2477,C2477)=1,1,0)</f>
        <v>0</v>
      </c>
    </row>
    <row r="2478" spans="1:4" x14ac:dyDescent="0.2">
      <c r="A2478">
        <f>Réponses_Indicateurs!D2478</f>
        <v>0</v>
      </c>
      <c r="B2478">
        <f>Réponses_Indicateurs!B2478</f>
        <v>0</v>
      </c>
      <c r="C2478" t="str">
        <f>A2478&amp;"|"&amp;B2478</f>
        <v>0|0</v>
      </c>
      <c r="D2478">
        <f>IF(COUNTIF($C$2:C2478,C2478)=1,1,0)</f>
        <v>0</v>
      </c>
    </row>
    <row r="2479" spans="1:4" x14ac:dyDescent="0.2">
      <c r="A2479">
        <f>Réponses_Indicateurs!D2479</f>
        <v>0</v>
      </c>
      <c r="B2479">
        <f>Réponses_Indicateurs!B2479</f>
        <v>0</v>
      </c>
      <c r="C2479" t="str">
        <f>A2479&amp;"|"&amp;B2479</f>
        <v>0|0</v>
      </c>
      <c r="D2479">
        <f>IF(COUNTIF($C$2:C2479,C2479)=1,1,0)</f>
        <v>0</v>
      </c>
    </row>
    <row r="2480" spans="1:4" x14ac:dyDescent="0.2">
      <c r="A2480">
        <f>Réponses_Indicateurs!D2480</f>
        <v>0</v>
      </c>
      <c r="B2480">
        <f>Réponses_Indicateurs!B2480</f>
        <v>0</v>
      </c>
      <c r="C2480" t="str">
        <f>A2480&amp;"|"&amp;B2480</f>
        <v>0|0</v>
      </c>
      <c r="D2480">
        <f>IF(COUNTIF($C$2:C2480,C2480)=1,1,0)</f>
        <v>0</v>
      </c>
    </row>
    <row r="2481" spans="1:4" x14ac:dyDescent="0.2">
      <c r="A2481">
        <f>Réponses_Indicateurs!D2481</f>
        <v>0</v>
      </c>
      <c r="B2481">
        <f>Réponses_Indicateurs!B2481</f>
        <v>0</v>
      </c>
      <c r="C2481" t="str">
        <f>A2481&amp;"|"&amp;B2481</f>
        <v>0|0</v>
      </c>
      <c r="D2481">
        <f>IF(COUNTIF($C$2:C2481,C2481)=1,1,0)</f>
        <v>0</v>
      </c>
    </row>
    <row r="2482" spans="1:4" x14ac:dyDescent="0.2">
      <c r="A2482">
        <f>Réponses_Indicateurs!D2482</f>
        <v>0</v>
      </c>
      <c r="B2482">
        <f>Réponses_Indicateurs!B2482</f>
        <v>0</v>
      </c>
      <c r="C2482" t="str">
        <f>A2482&amp;"|"&amp;B2482</f>
        <v>0|0</v>
      </c>
      <c r="D2482">
        <f>IF(COUNTIF($C$2:C2482,C2482)=1,1,0)</f>
        <v>0</v>
      </c>
    </row>
    <row r="2483" spans="1:4" x14ac:dyDescent="0.2">
      <c r="A2483">
        <f>Réponses_Indicateurs!D2483</f>
        <v>0</v>
      </c>
      <c r="B2483">
        <f>Réponses_Indicateurs!B2483</f>
        <v>0</v>
      </c>
      <c r="C2483" t="str">
        <f>A2483&amp;"|"&amp;B2483</f>
        <v>0|0</v>
      </c>
      <c r="D2483">
        <f>IF(COUNTIF($C$2:C2483,C2483)=1,1,0)</f>
        <v>0</v>
      </c>
    </row>
    <row r="2484" spans="1:4" x14ac:dyDescent="0.2">
      <c r="A2484">
        <f>Réponses_Indicateurs!D2484</f>
        <v>0</v>
      </c>
      <c r="B2484">
        <f>Réponses_Indicateurs!B2484</f>
        <v>0</v>
      </c>
      <c r="C2484" t="str">
        <f>A2484&amp;"|"&amp;B2484</f>
        <v>0|0</v>
      </c>
      <c r="D2484">
        <f>IF(COUNTIF($C$2:C2484,C2484)=1,1,0)</f>
        <v>0</v>
      </c>
    </row>
    <row r="2485" spans="1:4" x14ac:dyDescent="0.2">
      <c r="A2485">
        <f>Réponses_Indicateurs!D2485</f>
        <v>0</v>
      </c>
      <c r="B2485">
        <f>Réponses_Indicateurs!B2485</f>
        <v>0</v>
      </c>
      <c r="C2485" t="str">
        <f>A2485&amp;"|"&amp;B2485</f>
        <v>0|0</v>
      </c>
      <c r="D2485">
        <f>IF(COUNTIF($C$2:C2485,C2485)=1,1,0)</f>
        <v>0</v>
      </c>
    </row>
    <row r="2486" spans="1:4" x14ac:dyDescent="0.2">
      <c r="A2486">
        <f>Réponses_Indicateurs!D2486</f>
        <v>0</v>
      </c>
      <c r="B2486">
        <f>Réponses_Indicateurs!B2486</f>
        <v>0</v>
      </c>
      <c r="C2486" t="str">
        <f>A2486&amp;"|"&amp;B2486</f>
        <v>0|0</v>
      </c>
      <c r="D2486">
        <f>IF(COUNTIF($C$2:C2486,C2486)=1,1,0)</f>
        <v>0</v>
      </c>
    </row>
    <row r="2487" spans="1:4" x14ac:dyDescent="0.2">
      <c r="A2487">
        <f>Réponses_Indicateurs!D2487</f>
        <v>0</v>
      </c>
      <c r="B2487">
        <f>Réponses_Indicateurs!B2487</f>
        <v>0</v>
      </c>
      <c r="C2487" t="str">
        <f>A2487&amp;"|"&amp;B2487</f>
        <v>0|0</v>
      </c>
      <c r="D2487">
        <f>IF(COUNTIF($C$2:C2487,C2487)=1,1,0)</f>
        <v>0</v>
      </c>
    </row>
    <row r="2488" spans="1:4" x14ac:dyDescent="0.2">
      <c r="A2488">
        <f>Réponses_Indicateurs!D2488</f>
        <v>0</v>
      </c>
      <c r="B2488">
        <f>Réponses_Indicateurs!B2488</f>
        <v>0</v>
      </c>
      <c r="C2488" t="str">
        <f>A2488&amp;"|"&amp;B2488</f>
        <v>0|0</v>
      </c>
      <c r="D2488">
        <f>IF(COUNTIF($C$2:C2488,C2488)=1,1,0)</f>
        <v>0</v>
      </c>
    </row>
    <row r="2489" spans="1:4" x14ac:dyDescent="0.2">
      <c r="A2489">
        <f>Réponses_Indicateurs!D2489</f>
        <v>0</v>
      </c>
      <c r="B2489">
        <f>Réponses_Indicateurs!B2489</f>
        <v>0</v>
      </c>
      <c r="C2489" t="str">
        <f>A2489&amp;"|"&amp;B2489</f>
        <v>0|0</v>
      </c>
      <c r="D2489">
        <f>IF(COUNTIF($C$2:C2489,C2489)=1,1,0)</f>
        <v>0</v>
      </c>
    </row>
    <row r="2490" spans="1:4" x14ac:dyDescent="0.2">
      <c r="A2490">
        <f>Réponses_Indicateurs!D2490</f>
        <v>0</v>
      </c>
      <c r="B2490">
        <f>Réponses_Indicateurs!B2490</f>
        <v>0</v>
      </c>
      <c r="C2490" t="str">
        <f>A2490&amp;"|"&amp;B2490</f>
        <v>0|0</v>
      </c>
      <c r="D2490">
        <f>IF(COUNTIF($C$2:C2490,C2490)=1,1,0)</f>
        <v>0</v>
      </c>
    </row>
    <row r="2491" spans="1:4" x14ac:dyDescent="0.2">
      <c r="A2491">
        <f>Réponses_Indicateurs!D2491</f>
        <v>0</v>
      </c>
      <c r="B2491">
        <f>Réponses_Indicateurs!B2491</f>
        <v>0</v>
      </c>
      <c r="C2491" t="str">
        <f>A2491&amp;"|"&amp;B2491</f>
        <v>0|0</v>
      </c>
      <c r="D2491">
        <f>IF(COUNTIF($C$2:C2491,C2491)=1,1,0)</f>
        <v>0</v>
      </c>
    </row>
    <row r="2492" spans="1:4" x14ac:dyDescent="0.2">
      <c r="A2492">
        <f>Réponses_Indicateurs!D2492</f>
        <v>0</v>
      </c>
      <c r="B2492">
        <f>Réponses_Indicateurs!B2492</f>
        <v>0</v>
      </c>
      <c r="C2492" t="str">
        <f>A2492&amp;"|"&amp;B2492</f>
        <v>0|0</v>
      </c>
      <c r="D2492">
        <f>IF(COUNTIF($C$2:C2492,C2492)=1,1,0)</f>
        <v>0</v>
      </c>
    </row>
    <row r="2493" spans="1:4" x14ac:dyDescent="0.2">
      <c r="A2493">
        <f>Réponses_Indicateurs!D2493</f>
        <v>0</v>
      </c>
      <c r="B2493">
        <f>Réponses_Indicateurs!B2493</f>
        <v>0</v>
      </c>
      <c r="C2493" t="str">
        <f>A2493&amp;"|"&amp;B2493</f>
        <v>0|0</v>
      </c>
      <c r="D2493">
        <f>IF(COUNTIF($C$2:C2493,C2493)=1,1,0)</f>
        <v>0</v>
      </c>
    </row>
    <row r="2494" spans="1:4" x14ac:dyDescent="0.2">
      <c r="A2494">
        <f>Réponses_Indicateurs!D2494</f>
        <v>0</v>
      </c>
      <c r="B2494">
        <f>Réponses_Indicateurs!B2494</f>
        <v>0</v>
      </c>
      <c r="C2494" t="str">
        <f>A2494&amp;"|"&amp;B2494</f>
        <v>0|0</v>
      </c>
      <c r="D2494">
        <f>IF(COUNTIF($C$2:C2494,C2494)=1,1,0)</f>
        <v>0</v>
      </c>
    </row>
    <row r="2495" spans="1:4" x14ac:dyDescent="0.2">
      <c r="A2495">
        <f>Réponses_Indicateurs!D2495</f>
        <v>0</v>
      </c>
      <c r="B2495">
        <f>Réponses_Indicateurs!B2495</f>
        <v>0</v>
      </c>
      <c r="C2495" t="str">
        <f>A2495&amp;"|"&amp;B2495</f>
        <v>0|0</v>
      </c>
      <c r="D2495">
        <f>IF(COUNTIF($C$2:C2495,C2495)=1,1,0)</f>
        <v>0</v>
      </c>
    </row>
    <row r="2496" spans="1:4" x14ac:dyDescent="0.2">
      <c r="A2496">
        <f>Réponses_Indicateurs!D2496</f>
        <v>0</v>
      </c>
      <c r="B2496">
        <f>Réponses_Indicateurs!B2496</f>
        <v>0</v>
      </c>
      <c r="C2496" t="str">
        <f>A2496&amp;"|"&amp;B2496</f>
        <v>0|0</v>
      </c>
      <c r="D2496">
        <f>IF(COUNTIF($C$2:C2496,C2496)=1,1,0)</f>
        <v>0</v>
      </c>
    </row>
    <row r="2497" spans="1:4" x14ac:dyDescent="0.2">
      <c r="A2497">
        <f>Réponses_Indicateurs!D2497</f>
        <v>0</v>
      </c>
      <c r="B2497">
        <f>Réponses_Indicateurs!B2497</f>
        <v>0</v>
      </c>
      <c r="C2497" t="str">
        <f>A2497&amp;"|"&amp;B2497</f>
        <v>0|0</v>
      </c>
      <c r="D2497">
        <f>IF(COUNTIF($C$2:C2497,C2497)=1,1,0)</f>
        <v>0</v>
      </c>
    </row>
    <row r="2498" spans="1:4" x14ac:dyDescent="0.2">
      <c r="A2498">
        <f>Réponses_Indicateurs!D2498</f>
        <v>0</v>
      </c>
      <c r="B2498">
        <f>Réponses_Indicateurs!B2498</f>
        <v>0</v>
      </c>
      <c r="C2498" t="str">
        <f>A2498&amp;"|"&amp;B2498</f>
        <v>0|0</v>
      </c>
      <c r="D2498">
        <f>IF(COUNTIF($C$2:C2498,C2498)=1,1,0)</f>
        <v>0</v>
      </c>
    </row>
    <row r="2499" spans="1:4" x14ac:dyDescent="0.2">
      <c r="A2499">
        <f>Réponses_Indicateurs!D2499</f>
        <v>0</v>
      </c>
      <c r="B2499">
        <f>Réponses_Indicateurs!B2499</f>
        <v>0</v>
      </c>
      <c r="C2499" t="str">
        <f>A2499&amp;"|"&amp;B2499</f>
        <v>0|0</v>
      </c>
      <c r="D2499">
        <f>IF(COUNTIF($C$2:C2499,C2499)=1,1,0)</f>
        <v>0</v>
      </c>
    </row>
    <row r="2500" spans="1:4" x14ac:dyDescent="0.2">
      <c r="A2500">
        <f>Réponses_Indicateurs!D2500</f>
        <v>0</v>
      </c>
      <c r="B2500">
        <f>Réponses_Indicateurs!B2500</f>
        <v>0</v>
      </c>
      <c r="C2500" t="str">
        <f>A2500&amp;"|"&amp;B2500</f>
        <v>0|0</v>
      </c>
      <c r="D2500">
        <f>IF(COUNTIF($C$2:C2500,C2500)=1,1,0)</f>
        <v>0</v>
      </c>
    </row>
    <row r="2501" spans="1:4" x14ac:dyDescent="0.2">
      <c r="A2501">
        <f>Réponses_Indicateurs!D2501</f>
        <v>0</v>
      </c>
      <c r="B2501">
        <f>Réponses_Indicateurs!B2501</f>
        <v>0</v>
      </c>
      <c r="C2501" t="str">
        <f>A2501&amp;"|"&amp;B2501</f>
        <v>0|0</v>
      </c>
      <c r="D2501">
        <f>IF(COUNTIF($C$2:C2501,C2501)=1,1,0)</f>
        <v>0</v>
      </c>
    </row>
    <row r="2502" spans="1:4" x14ac:dyDescent="0.2">
      <c r="A2502">
        <f>Réponses_Indicateurs!D2502</f>
        <v>0</v>
      </c>
      <c r="B2502">
        <f>Réponses_Indicateurs!B2502</f>
        <v>0</v>
      </c>
      <c r="C2502" t="str">
        <f>A2502&amp;"|"&amp;B2502</f>
        <v>0|0</v>
      </c>
      <c r="D2502">
        <f>IF(COUNTIF($C$2:C2502,C2502)=1,1,0)</f>
        <v>0</v>
      </c>
    </row>
    <row r="2503" spans="1:4" x14ac:dyDescent="0.2">
      <c r="A2503">
        <f>Réponses_Indicateurs!D2503</f>
        <v>0</v>
      </c>
      <c r="B2503">
        <f>Réponses_Indicateurs!B2503</f>
        <v>0</v>
      </c>
      <c r="C2503" t="str">
        <f>A2503&amp;"|"&amp;B2503</f>
        <v>0|0</v>
      </c>
      <c r="D2503">
        <f>IF(COUNTIF($C$2:C2503,C2503)=1,1,0)</f>
        <v>0</v>
      </c>
    </row>
    <row r="2504" spans="1:4" x14ac:dyDescent="0.2">
      <c r="A2504">
        <f>Réponses_Indicateurs!D2504</f>
        <v>0</v>
      </c>
      <c r="B2504">
        <f>Réponses_Indicateurs!B2504</f>
        <v>0</v>
      </c>
      <c r="C2504" t="str">
        <f>A2504&amp;"|"&amp;B2504</f>
        <v>0|0</v>
      </c>
      <c r="D2504">
        <f>IF(COUNTIF($C$2:C2504,C2504)=1,1,0)</f>
        <v>0</v>
      </c>
    </row>
    <row r="2505" spans="1:4" x14ac:dyDescent="0.2">
      <c r="A2505">
        <f>Réponses_Indicateurs!D2505</f>
        <v>0</v>
      </c>
      <c r="B2505">
        <f>Réponses_Indicateurs!B2505</f>
        <v>0</v>
      </c>
      <c r="C2505" t="str">
        <f>A2505&amp;"|"&amp;B2505</f>
        <v>0|0</v>
      </c>
      <c r="D2505">
        <f>IF(COUNTIF($C$2:C2505,C2505)=1,1,0)</f>
        <v>0</v>
      </c>
    </row>
    <row r="2506" spans="1:4" x14ac:dyDescent="0.2">
      <c r="A2506">
        <f>Réponses_Indicateurs!D2506</f>
        <v>0</v>
      </c>
      <c r="B2506">
        <f>Réponses_Indicateurs!B2506</f>
        <v>0</v>
      </c>
      <c r="C2506" t="str">
        <f>A2506&amp;"|"&amp;B2506</f>
        <v>0|0</v>
      </c>
      <c r="D2506">
        <f>IF(COUNTIF($C$2:C2506,C2506)=1,1,0)</f>
        <v>0</v>
      </c>
    </row>
    <row r="2507" spans="1:4" x14ac:dyDescent="0.2">
      <c r="A2507">
        <f>Réponses_Indicateurs!D2507</f>
        <v>0</v>
      </c>
      <c r="B2507">
        <f>Réponses_Indicateurs!B2507</f>
        <v>0</v>
      </c>
      <c r="C2507" t="str">
        <f>A2507&amp;"|"&amp;B2507</f>
        <v>0|0</v>
      </c>
      <c r="D2507">
        <f>IF(COUNTIF($C$2:C2507,C2507)=1,1,0)</f>
        <v>0</v>
      </c>
    </row>
    <row r="2508" spans="1:4" x14ac:dyDescent="0.2">
      <c r="A2508">
        <f>Réponses_Indicateurs!D2508</f>
        <v>0</v>
      </c>
      <c r="B2508">
        <f>Réponses_Indicateurs!B2508</f>
        <v>0</v>
      </c>
      <c r="C2508" t="str">
        <f>A2508&amp;"|"&amp;B2508</f>
        <v>0|0</v>
      </c>
      <c r="D2508">
        <f>IF(COUNTIF($C$2:C2508,C2508)=1,1,0)</f>
        <v>0</v>
      </c>
    </row>
    <row r="2509" spans="1:4" x14ac:dyDescent="0.2">
      <c r="A2509">
        <f>Réponses_Indicateurs!D2509</f>
        <v>0</v>
      </c>
      <c r="B2509">
        <f>Réponses_Indicateurs!B2509</f>
        <v>0</v>
      </c>
      <c r="C2509" t="str">
        <f>A2509&amp;"|"&amp;B2509</f>
        <v>0|0</v>
      </c>
      <c r="D2509">
        <f>IF(COUNTIF($C$2:C2509,C2509)=1,1,0)</f>
        <v>0</v>
      </c>
    </row>
    <row r="2510" spans="1:4" x14ac:dyDescent="0.2">
      <c r="A2510">
        <f>Réponses_Indicateurs!D2510</f>
        <v>0</v>
      </c>
      <c r="B2510">
        <f>Réponses_Indicateurs!B2510</f>
        <v>0</v>
      </c>
      <c r="C2510" t="str">
        <f>A2510&amp;"|"&amp;B2510</f>
        <v>0|0</v>
      </c>
      <c r="D2510">
        <f>IF(COUNTIF($C$2:C2510,C2510)=1,1,0)</f>
        <v>0</v>
      </c>
    </row>
    <row r="2511" spans="1:4" x14ac:dyDescent="0.2">
      <c r="A2511">
        <f>Réponses_Indicateurs!D2511</f>
        <v>0</v>
      </c>
      <c r="B2511">
        <f>Réponses_Indicateurs!B2511</f>
        <v>0</v>
      </c>
      <c r="C2511" t="str">
        <f>A2511&amp;"|"&amp;B2511</f>
        <v>0|0</v>
      </c>
      <c r="D2511">
        <f>IF(COUNTIF($C$2:C2511,C2511)=1,1,0)</f>
        <v>0</v>
      </c>
    </row>
    <row r="2512" spans="1:4" x14ac:dyDescent="0.2">
      <c r="A2512">
        <f>Réponses_Indicateurs!D2512</f>
        <v>0</v>
      </c>
      <c r="B2512">
        <f>Réponses_Indicateurs!B2512</f>
        <v>0</v>
      </c>
      <c r="C2512" t="str">
        <f>A2512&amp;"|"&amp;B2512</f>
        <v>0|0</v>
      </c>
      <c r="D2512">
        <f>IF(COUNTIF($C$2:C2512,C2512)=1,1,0)</f>
        <v>0</v>
      </c>
    </row>
    <row r="2513" spans="1:4" x14ac:dyDescent="0.2">
      <c r="A2513">
        <f>Réponses_Indicateurs!D2513</f>
        <v>0</v>
      </c>
      <c r="B2513">
        <f>Réponses_Indicateurs!B2513</f>
        <v>0</v>
      </c>
      <c r="C2513" t="str">
        <f>A2513&amp;"|"&amp;B2513</f>
        <v>0|0</v>
      </c>
      <c r="D2513">
        <f>IF(COUNTIF($C$2:C2513,C2513)=1,1,0)</f>
        <v>0</v>
      </c>
    </row>
    <row r="2514" spans="1:4" x14ac:dyDescent="0.2">
      <c r="A2514">
        <f>Réponses_Indicateurs!D2514</f>
        <v>0</v>
      </c>
      <c r="B2514">
        <f>Réponses_Indicateurs!B2514</f>
        <v>0</v>
      </c>
      <c r="C2514" t="str">
        <f>A2514&amp;"|"&amp;B2514</f>
        <v>0|0</v>
      </c>
      <c r="D2514">
        <f>IF(COUNTIF($C$2:C2514,C2514)=1,1,0)</f>
        <v>0</v>
      </c>
    </row>
    <row r="2515" spans="1:4" x14ac:dyDescent="0.2">
      <c r="A2515">
        <f>Réponses_Indicateurs!D2515</f>
        <v>0</v>
      </c>
      <c r="B2515">
        <f>Réponses_Indicateurs!B2515</f>
        <v>0</v>
      </c>
      <c r="C2515" t="str">
        <f>A2515&amp;"|"&amp;B2515</f>
        <v>0|0</v>
      </c>
      <c r="D2515">
        <f>IF(COUNTIF($C$2:C2515,C2515)=1,1,0)</f>
        <v>0</v>
      </c>
    </row>
    <row r="2516" spans="1:4" x14ac:dyDescent="0.2">
      <c r="A2516">
        <f>Réponses_Indicateurs!D2516</f>
        <v>0</v>
      </c>
      <c r="B2516">
        <f>Réponses_Indicateurs!B2516</f>
        <v>0</v>
      </c>
      <c r="C2516" t="str">
        <f>A2516&amp;"|"&amp;B2516</f>
        <v>0|0</v>
      </c>
      <c r="D2516">
        <f>IF(COUNTIF($C$2:C2516,C2516)=1,1,0)</f>
        <v>0</v>
      </c>
    </row>
    <row r="2517" spans="1:4" x14ac:dyDescent="0.2">
      <c r="A2517">
        <f>Réponses_Indicateurs!D2517</f>
        <v>0</v>
      </c>
      <c r="B2517">
        <f>Réponses_Indicateurs!B2517</f>
        <v>0</v>
      </c>
      <c r="C2517" t="str">
        <f>A2517&amp;"|"&amp;B2517</f>
        <v>0|0</v>
      </c>
      <c r="D2517">
        <f>IF(COUNTIF($C$2:C2517,C2517)=1,1,0)</f>
        <v>0</v>
      </c>
    </row>
    <row r="2518" spans="1:4" x14ac:dyDescent="0.2">
      <c r="A2518">
        <f>Réponses_Indicateurs!D2518</f>
        <v>0</v>
      </c>
      <c r="B2518">
        <f>Réponses_Indicateurs!B2518</f>
        <v>0</v>
      </c>
      <c r="C2518" t="str">
        <f>A2518&amp;"|"&amp;B2518</f>
        <v>0|0</v>
      </c>
      <c r="D2518">
        <f>IF(COUNTIF($C$2:C2518,C2518)=1,1,0)</f>
        <v>0</v>
      </c>
    </row>
    <row r="2519" spans="1:4" x14ac:dyDescent="0.2">
      <c r="A2519">
        <f>Réponses_Indicateurs!D2519</f>
        <v>0</v>
      </c>
      <c r="B2519">
        <f>Réponses_Indicateurs!B2519</f>
        <v>0</v>
      </c>
      <c r="C2519" t="str">
        <f>A2519&amp;"|"&amp;B2519</f>
        <v>0|0</v>
      </c>
      <c r="D2519">
        <f>IF(COUNTIF($C$2:C2519,C2519)=1,1,0)</f>
        <v>0</v>
      </c>
    </row>
    <row r="2520" spans="1:4" x14ac:dyDescent="0.2">
      <c r="A2520">
        <f>Réponses_Indicateurs!D2520</f>
        <v>0</v>
      </c>
      <c r="B2520">
        <f>Réponses_Indicateurs!B2520</f>
        <v>0</v>
      </c>
      <c r="C2520" t="str">
        <f>A2520&amp;"|"&amp;B2520</f>
        <v>0|0</v>
      </c>
      <c r="D2520">
        <f>IF(COUNTIF($C$2:C2520,C2520)=1,1,0)</f>
        <v>0</v>
      </c>
    </row>
    <row r="2521" spans="1:4" x14ac:dyDescent="0.2">
      <c r="A2521">
        <f>Réponses_Indicateurs!D2521</f>
        <v>0</v>
      </c>
      <c r="B2521">
        <f>Réponses_Indicateurs!B2521</f>
        <v>0</v>
      </c>
      <c r="C2521" t="str">
        <f>A2521&amp;"|"&amp;B2521</f>
        <v>0|0</v>
      </c>
      <c r="D2521">
        <f>IF(COUNTIF($C$2:C2521,C2521)=1,1,0)</f>
        <v>0</v>
      </c>
    </row>
    <row r="2522" spans="1:4" x14ac:dyDescent="0.2">
      <c r="A2522">
        <f>Réponses_Indicateurs!D2522</f>
        <v>0</v>
      </c>
      <c r="B2522">
        <f>Réponses_Indicateurs!B2522</f>
        <v>0</v>
      </c>
      <c r="C2522" t="str">
        <f>A2522&amp;"|"&amp;B2522</f>
        <v>0|0</v>
      </c>
      <c r="D2522">
        <f>IF(COUNTIF($C$2:C2522,C2522)=1,1,0)</f>
        <v>0</v>
      </c>
    </row>
    <row r="2523" spans="1:4" x14ac:dyDescent="0.2">
      <c r="A2523">
        <f>Réponses_Indicateurs!D2523</f>
        <v>0</v>
      </c>
      <c r="B2523">
        <f>Réponses_Indicateurs!B2523</f>
        <v>0</v>
      </c>
      <c r="C2523" t="str">
        <f>A2523&amp;"|"&amp;B2523</f>
        <v>0|0</v>
      </c>
      <c r="D2523">
        <f>IF(COUNTIF($C$2:C2523,C2523)=1,1,0)</f>
        <v>0</v>
      </c>
    </row>
    <row r="2524" spans="1:4" x14ac:dyDescent="0.2">
      <c r="A2524">
        <f>Réponses_Indicateurs!D2524</f>
        <v>0</v>
      </c>
      <c r="B2524">
        <f>Réponses_Indicateurs!B2524</f>
        <v>0</v>
      </c>
      <c r="C2524" t="str">
        <f>A2524&amp;"|"&amp;B2524</f>
        <v>0|0</v>
      </c>
      <c r="D2524">
        <f>IF(COUNTIF($C$2:C2524,C2524)=1,1,0)</f>
        <v>0</v>
      </c>
    </row>
    <row r="2525" spans="1:4" x14ac:dyDescent="0.2">
      <c r="A2525">
        <f>Réponses_Indicateurs!D2525</f>
        <v>0</v>
      </c>
      <c r="B2525">
        <f>Réponses_Indicateurs!B2525</f>
        <v>0</v>
      </c>
      <c r="C2525" t="str">
        <f>A2525&amp;"|"&amp;B2525</f>
        <v>0|0</v>
      </c>
      <c r="D2525">
        <f>IF(COUNTIF($C$2:C2525,C2525)=1,1,0)</f>
        <v>0</v>
      </c>
    </row>
    <row r="2526" spans="1:4" x14ac:dyDescent="0.2">
      <c r="A2526">
        <f>Réponses_Indicateurs!D2526</f>
        <v>0</v>
      </c>
      <c r="B2526">
        <f>Réponses_Indicateurs!B2526</f>
        <v>0</v>
      </c>
      <c r="C2526" t="str">
        <f>A2526&amp;"|"&amp;B2526</f>
        <v>0|0</v>
      </c>
      <c r="D2526">
        <f>IF(COUNTIF($C$2:C2526,C2526)=1,1,0)</f>
        <v>0</v>
      </c>
    </row>
    <row r="2527" spans="1:4" x14ac:dyDescent="0.2">
      <c r="A2527">
        <f>Réponses_Indicateurs!D2527</f>
        <v>0</v>
      </c>
      <c r="B2527">
        <f>Réponses_Indicateurs!B2527</f>
        <v>0</v>
      </c>
      <c r="C2527" t="str">
        <f>A2527&amp;"|"&amp;B2527</f>
        <v>0|0</v>
      </c>
      <c r="D2527">
        <f>IF(COUNTIF($C$2:C2527,C2527)=1,1,0)</f>
        <v>0</v>
      </c>
    </row>
    <row r="2528" spans="1:4" x14ac:dyDescent="0.2">
      <c r="A2528">
        <f>Réponses_Indicateurs!D2528</f>
        <v>0</v>
      </c>
      <c r="B2528">
        <f>Réponses_Indicateurs!B2528</f>
        <v>0</v>
      </c>
      <c r="C2528" t="str">
        <f>A2528&amp;"|"&amp;B2528</f>
        <v>0|0</v>
      </c>
      <c r="D2528">
        <f>IF(COUNTIF($C$2:C2528,C2528)=1,1,0)</f>
        <v>0</v>
      </c>
    </row>
    <row r="2529" spans="1:4" x14ac:dyDescent="0.2">
      <c r="A2529">
        <f>Réponses_Indicateurs!D2529</f>
        <v>0</v>
      </c>
      <c r="B2529">
        <f>Réponses_Indicateurs!B2529</f>
        <v>0</v>
      </c>
      <c r="C2529" t="str">
        <f>A2529&amp;"|"&amp;B2529</f>
        <v>0|0</v>
      </c>
      <c r="D2529">
        <f>IF(COUNTIF($C$2:C2529,C2529)=1,1,0)</f>
        <v>0</v>
      </c>
    </row>
    <row r="2530" spans="1:4" x14ac:dyDescent="0.2">
      <c r="A2530">
        <f>Réponses_Indicateurs!D2530</f>
        <v>0</v>
      </c>
      <c r="B2530">
        <f>Réponses_Indicateurs!B2530</f>
        <v>0</v>
      </c>
      <c r="C2530" t="str">
        <f>A2530&amp;"|"&amp;B2530</f>
        <v>0|0</v>
      </c>
      <c r="D2530">
        <f>IF(COUNTIF($C$2:C2530,C2530)=1,1,0)</f>
        <v>0</v>
      </c>
    </row>
    <row r="2531" spans="1:4" x14ac:dyDescent="0.2">
      <c r="A2531">
        <f>Réponses_Indicateurs!D2531</f>
        <v>0</v>
      </c>
      <c r="B2531">
        <f>Réponses_Indicateurs!B2531</f>
        <v>0</v>
      </c>
      <c r="C2531" t="str">
        <f>A2531&amp;"|"&amp;B2531</f>
        <v>0|0</v>
      </c>
      <c r="D2531">
        <f>IF(COUNTIF($C$2:C2531,C2531)=1,1,0)</f>
        <v>0</v>
      </c>
    </row>
    <row r="2532" spans="1:4" x14ac:dyDescent="0.2">
      <c r="A2532">
        <f>Réponses_Indicateurs!D2532</f>
        <v>0</v>
      </c>
      <c r="B2532">
        <f>Réponses_Indicateurs!B2532</f>
        <v>0</v>
      </c>
      <c r="C2532" t="str">
        <f>A2532&amp;"|"&amp;B2532</f>
        <v>0|0</v>
      </c>
      <c r="D2532">
        <f>IF(COUNTIF($C$2:C2532,C2532)=1,1,0)</f>
        <v>0</v>
      </c>
    </row>
    <row r="2533" spans="1:4" x14ac:dyDescent="0.2">
      <c r="A2533">
        <f>Réponses_Indicateurs!D2533</f>
        <v>0</v>
      </c>
      <c r="B2533">
        <f>Réponses_Indicateurs!B2533</f>
        <v>0</v>
      </c>
      <c r="C2533" t="str">
        <f>A2533&amp;"|"&amp;B2533</f>
        <v>0|0</v>
      </c>
      <c r="D2533">
        <f>IF(COUNTIF($C$2:C2533,C2533)=1,1,0)</f>
        <v>0</v>
      </c>
    </row>
    <row r="2534" spans="1:4" x14ac:dyDescent="0.2">
      <c r="A2534">
        <f>Réponses_Indicateurs!D2534</f>
        <v>0</v>
      </c>
      <c r="B2534">
        <f>Réponses_Indicateurs!B2534</f>
        <v>0</v>
      </c>
      <c r="C2534" t="str">
        <f>A2534&amp;"|"&amp;B2534</f>
        <v>0|0</v>
      </c>
      <c r="D2534">
        <f>IF(COUNTIF($C$2:C2534,C2534)=1,1,0)</f>
        <v>0</v>
      </c>
    </row>
    <row r="2535" spans="1:4" x14ac:dyDescent="0.2">
      <c r="A2535">
        <f>Réponses_Indicateurs!D2535</f>
        <v>0</v>
      </c>
      <c r="B2535">
        <f>Réponses_Indicateurs!B2535</f>
        <v>0</v>
      </c>
      <c r="C2535" t="str">
        <f>A2535&amp;"|"&amp;B2535</f>
        <v>0|0</v>
      </c>
      <c r="D2535">
        <f>IF(COUNTIF($C$2:C2535,C2535)=1,1,0)</f>
        <v>0</v>
      </c>
    </row>
    <row r="2536" spans="1:4" x14ac:dyDescent="0.2">
      <c r="A2536">
        <f>Réponses_Indicateurs!D2536</f>
        <v>0</v>
      </c>
      <c r="B2536">
        <f>Réponses_Indicateurs!B2536</f>
        <v>0</v>
      </c>
      <c r="C2536" t="str">
        <f>A2536&amp;"|"&amp;B2536</f>
        <v>0|0</v>
      </c>
      <c r="D2536">
        <f>IF(COUNTIF($C$2:C2536,C2536)=1,1,0)</f>
        <v>0</v>
      </c>
    </row>
    <row r="2537" spans="1:4" x14ac:dyDescent="0.2">
      <c r="A2537">
        <f>Réponses_Indicateurs!D2537</f>
        <v>0</v>
      </c>
      <c r="B2537">
        <f>Réponses_Indicateurs!B2537</f>
        <v>0</v>
      </c>
      <c r="C2537" t="str">
        <f>A2537&amp;"|"&amp;B2537</f>
        <v>0|0</v>
      </c>
      <c r="D2537">
        <f>IF(COUNTIF($C$2:C2537,C2537)=1,1,0)</f>
        <v>0</v>
      </c>
    </row>
    <row r="2538" spans="1:4" x14ac:dyDescent="0.2">
      <c r="A2538">
        <f>Réponses_Indicateurs!D2538</f>
        <v>0</v>
      </c>
      <c r="B2538">
        <f>Réponses_Indicateurs!B2538</f>
        <v>0</v>
      </c>
      <c r="C2538" t="str">
        <f>A2538&amp;"|"&amp;B2538</f>
        <v>0|0</v>
      </c>
      <c r="D2538">
        <f>IF(COUNTIF($C$2:C2538,C2538)=1,1,0)</f>
        <v>0</v>
      </c>
    </row>
    <row r="2539" spans="1:4" x14ac:dyDescent="0.2">
      <c r="A2539">
        <f>Réponses_Indicateurs!D2539</f>
        <v>0</v>
      </c>
      <c r="B2539">
        <f>Réponses_Indicateurs!B2539</f>
        <v>0</v>
      </c>
      <c r="C2539" t="str">
        <f>A2539&amp;"|"&amp;B2539</f>
        <v>0|0</v>
      </c>
      <c r="D2539">
        <f>IF(COUNTIF($C$2:C2539,C2539)=1,1,0)</f>
        <v>0</v>
      </c>
    </row>
    <row r="2540" spans="1:4" x14ac:dyDescent="0.2">
      <c r="A2540">
        <f>Réponses_Indicateurs!D2540</f>
        <v>0</v>
      </c>
      <c r="B2540">
        <f>Réponses_Indicateurs!B2540</f>
        <v>0</v>
      </c>
      <c r="C2540" t="str">
        <f>A2540&amp;"|"&amp;B2540</f>
        <v>0|0</v>
      </c>
      <c r="D2540">
        <f>IF(COUNTIF($C$2:C2540,C2540)=1,1,0)</f>
        <v>0</v>
      </c>
    </row>
    <row r="2541" spans="1:4" x14ac:dyDescent="0.2">
      <c r="A2541">
        <f>Réponses_Indicateurs!D2541</f>
        <v>0</v>
      </c>
      <c r="B2541">
        <f>Réponses_Indicateurs!B2541</f>
        <v>0</v>
      </c>
      <c r="C2541" t="str">
        <f>A2541&amp;"|"&amp;B2541</f>
        <v>0|0</v>
      </c>
      <c r="D2541">
        <f>IF(COUNTIF($C$2:C2541,C2541)=1,1,0)</f>
        <v>0</v>
      </c>
    </row>
    <row r="2542" spans="1:4" x14ac:dyDescent="0.2">
      <c r="A2542">
        <f>Réponses_Indicateurs!D2542</f>
        <v>0</v>
      </c>
      <c r="B2542">
        <f>Réponses_Indicateurs!B2542</f>
        <v>0</v>
      </c>
      <c r="C2542" t="str">
        <f>A2542&amp;"|"&amp;B2542</f>
        <v>0|0</v>
      </c>
      <c r="D2542">
        <f>IF(COUNTIF($C$2:C2542,C2542)=1,1,0)</f>
        <v>0</v>
      </c>
    </row>
    <row r="2543" spans="1:4" x14ac:dyDescent="0.2">
      <c r="A2543">
        <f>Réponses_Indicateurs!D2543</f>
        <v>0</v>
      </c>
      <c r="B2543">
        <f>Réponses_Indicateurs!B2543</f>
        <v>0</v>
      </c>
      <c r="C2543" t="str">
        <f>A2543&amp;"|"&amp;B2543</f>
        <v>0|0</v>
      </c>
      <c r="D2543">
        <f>IF(COUNTIF($C$2:C2543,C2543)=1,1,0)</f>
        <v>0</v>
      </c>
    </row>
    <row r="2544" spans="1:4" x14ac:dyDescent="0.2">
      <c r="A2544">
        <f>Réponses_Indicateurs!D2544</f>
        <v>0</v>
      </c>
      <c r="B2544">
        <f>Réponses_Indicateurs!B2544</f>
        <v>0</v>
      </c>
      <c r="C2544" t="str">
        <f>A2544&amp;"|"&amp;B2544</f>
        <v>0|0</v>
      </c>
      <c r="D2544">
        <f>IF(COUNTIF($C$2:C2544,C2544)=1,1,0)</f>
        <v>0</v>
      </c>
    </row>
    <row r="2545" spans="1:4" x14ac:dyDescent="0.2">
      <c r="A2545">
        <f>Réponses_Indicateurs!D2545</f>
        <v>0</v>
      </c>
      <c r="B2545">
        <f>Réponses_Indicateurs!B2545</f>
        <v>0</v>
      </c>
      <c r="C2545" t="str">
        <f>A2545&amp;"|"&amp;B2545</f>
        <v>0|0</v>
      </c>
      <c r="D2545">
        <f>IF(COUNTIF($C$2:C2545,C2545)=1,1,0)</f>
        <v>0</v>
      </c>
    </row>
    <row r="2546" spans="1:4" x14ac:dyDescent="0.2">
      <c r="A2546">
        <f>Réponses_Indicateurs!D2546</f>
        <v>0</v>
      </c>
      <c r="B2546">
        <f>Réponses_Indicateurs!B2546</f>
        <v>0</v>
      </c>
      <c r="C2546" t="str">
        <f>A2546&amp;"|"&amp;B2546</f>
        <v>0|0</v>
      </c>
      <c r="D2546">
        <f>IF(COUNTIF($C$2:C2546,C2546)=1,1,0)</f>
        <v>0</v>
      </c>
    </row>
    <row r="2547" spans="1:4" x14ac:dyDescent="0.2">
      <c r="A2547">
        <f>Réponses_Indicateurs!D2547</f>
        <v>0</v>
      </c>
      <c r="B2547">
        <f>Réponses_Indicateurs!B2547</f>
        <v>0</v>
      </c>
      <c r="C2547" t="str">
        <f>A2547&amp;"|"&amp;B2547</f>
        <v>0|0</v>
      </c>
      <c r="D2547">
        <f>IF(COUNTIF($C$2:C2547,C2547)=1,1,0)</f>
        <v>0</v>
      </c>
    </row>
    <row r="2548" spans="1:4" x14ac:dyDescent="0.2">
      <c r="A2548">
        <f>Réponses_Indicateurs!D2548</f>
        <v>0</v>
      </c>
      <c r="B2548">
        <f>Réponses_Indicateurs!B2548</f>
        <v>0</v>
      </c>
      <c r="C2548" t="str">
        <f>A2548&amp;"|"&amp;B2548</f>
        <v>0|0</v>
      </c>
      <c r="D2548">
        <f>IF(COUNTIF($C$2:C2548,C2548)=1,1,0)</f>
        <v>0</v>
      </c>
    </row>
    <row r="2549" spans="1:4" x14ac:dyDescent="0.2">
      <c r="A2549">
        <f>Réponses_Indicateurs!D2549</f>
        <v>0</v>
      </c>
      <c r="B2549">
        <f>Réponses_Indicateurs!B2549</f>
        <v>0</v>
      </c>
      <c r="C2549" t="str">
        <f>A2549&amp;"|"&amp;B2549</f>
        <v>0|0</v>
      </c>
      <c r="D2549">
        <f>IF(COUNTIF($C$2:C2549,C2549)=1,1,0)</f>
        <v>0</v>
      </c>
    </row>
    <row r="2550" spans="1:4" x14ac:dyDescent="0.2">
      <c r="A2550">
        <f>Réponses_Indicateurs!D2550</f>
        <v>0</v>
      </c>
      <c r="B2550">
        <f>Réponses_Indicateurs!B2550</f>
        <v>0</v>
      </c>
      <c r="C2550" t="str">
        <f>A2550&amp;"|"&amp;B2550</f>
        <v>0|0</v>
      </c>
      <c r="D2550">
        <f>IF(COUNTIF($C$2:C2550,C2550)=1,1,0)</f>
        <v>0</v>
      </c>
    </row>
    <row r="2551" spans="1:4" x14ac:dyDescent="0.2">
      <c r="A2551">
        <f>Réponses_Indicateurs!D2551</f>
        <v>0</v>
      </c>
      <c r="B2551">
        <f>Réponses_Indicateurs!B2551</f>
        <v>0</v>
      </c>
      <c r="C2551" t="str">
        <f>A2551&amp;"|"&amp;B2551</f>
        <v>0|0</v>
      </c>
      <c r="D2551">
        <f>IF(COUNTIF($C$2:C2551,C2551)=1,1,0)</f>
        <v>0</v>
      </c>
    </row>
    <row r="2552" spans="1:4" x14ac:dyDescent="0.2">
      <c r="A2552">
        <f>Réponses_Indicateurs!D2552</f>
        <v>0</v>
      </c>
      <c r="B2552">
        <f>Réponses_Indicateurs!B2552</f>
        <v>0</v>
      </c>
      <c r="C2552" t="str">
        <f>A2552&amp;"|"&amp;B2552</f>
        <v>0|0</v>
      </c>
      <c r="D2552">
        <f>IF(COUNTIF($C$2:C2552,C2552)=1,1,0)</f>
        <v>0</v>
      </c>
    </row>
    <row r="2553" spans="1:4" x14ac:dyDescent="0.2">
      <c r="A2553">
        <f>Réponses_Indicateurs!D2553</f>
        <v>0</v>
      </c>
      <c r="B2553">
        <f>Réponses_Indicateurs!B2553</f>
        <v>0</v>
      </c>
      <c r="C2553" t="str">
        <f>A2553&amp;"|"&amp;B2553</f>
        <v>0|0</v>
      </c>
      <c r="D2553">
        <f>IF(COUNTIF($C$2:C2553,C2553)=1,1,0)</f>
        <v>0</v>
      </c>
    </row>
    <row r="2554" spans="1:4" x14ac:dyDescent="0.2">
      <c r="A2554">
        <f>Réponses_Indicateurs!D2554</f>
        <v>0</v>
      </c>
      <c r="B2554">
        <f>Réponses_Indicateurs!B2554</f>
        <v>0</v>
      </c>
      <c r="C2554" t="str">
        <f>A2554&amp;"|"&amp;B2554</f>
        <v>0|0</v>
      </c>
      <c r="D2554">
        <f>IF(COUNTIF($C$2:C2554,C2554)=1,1,0)</f>
        <v>0</v>
      </c>
    </row>
    <row r="2555" spans="1:4" x14ac:dyDescent="0.2">
      <c r="A2555">
        <f>Réponses_Indicateurs!D2555</f>
        <v>0</v>
      </c>
      <c r="B2555">
        <f>Réponses_Indicateurs!B2555</f>
        <v>0</v>
      </c>
      <c r="C2555" t="str">
        <f>A2555&amp;"|"&amp;B2555</f>
        <v>0|0</v>
      </c>
      <c r="D2555">
        <f>IF(COUNTIF($C$2:C2555,C2555)=1,1,0)</f>
        <v>0</v>
      </c>
    </row>
    <row r="2556" spans="1:4" x14ac:dyDescent="0.2">
      <c r="A2556">
        <f>Réponses_Indicateurs!D2556</f>
        <v>0</v>
      </c>
      <c r="B2556">
        <f>Réponses_Indicateurs!B2556</f>
        <v>0</v>
      </c>
      <c r="C2556" t="str">
        <f>A2556&amp;"|"&amp;B2556</f>
        <v>0|0</v>
      </c>
      <c r="D2556">
        <f>IF(COUNTIF($C$2:C2556,C2556)=1,1,0)</f>
        <v>0</v>
      </c>
    </row>
    <row r="2557" spans="1:4" x14ac:dyDescent="0.2">
      <c r="A2557">
        <f>Réponses_Indicateurs!D2557</f>
        <v>0</v>
      </c>
      <c r="B2557">
        <f>Réponses_Indicateurs!B2557</f>
        <v>0</v>
      </c>
      <c r="C2557" t="str">
        <f>A2557&amp;"|"&amp;B2557</f>
        <v>0|0</v>
      </c>
      <c r="D2557">
        <f>IF(COUNTIF($C$2:C2557,C2557)=1,1,0)</f>
        <v>0</v>
      </c>
    </row>
    <row r="2558" spans="1:4" x14ac:dyDescent="0.2">
      <c r="A2558">
        <f>Réponses_Indicateurs!D2558</f>
        <v>0</v>
      </c>
      <c r="B2558">
        <f>Réponses_Indicateurs!B2558</f>
        <v>0</v>
      </c>
      <c r="C2558" t="str">
        <f>A2558&amp;"|"&amp;B2558</f>
        <v>0|0</v>
      </c>
      <c r="D2558">
        <f>IF(COUNTIF($C$2:C2558,C2558)=1,1,0)</f>
        <v>0</v>
      </c>
    </row>
    <row r="2559" spans="1:4" x14ac:dyDescent="0.2">
      <c r="A2559">
        <f>Réponses_Indicateurs!D2559</f>
        <v>0</v>
      </c>
      <c r="B2559">
        <f>Réponses_Indicateurs!B2559</f>
        <v>0</v>
      </c>
      <c r="C2559" t="str">
        <f>A2559&amp;"|"&amp;B2559</f>
        <v>0|0</v>
      </c>
      <c r="D2559">
        <f>IF(COUNTIF($C$2:C2559,C2559)=1,1,0)</f>
        <v>0</v>
      </c>
    </row>
    <row r="2560" spans="1:4" x14ac:dyDescent="0.2">
      <c r="A2560">
        <f>Réponses_Indicateurs!D2560</f>
        <v>0</v>
      </c>
      <c r="B2560">
        <f>Réponses_Indicateurs!B2560</f>
        <v>0</v>
      </c>
      <c r="C2560" t="str">
        <f>A2560&amp;"|"&amp;B2560</f>
        <v>0|0</v>
      </c>
      <c r="D2560">
        <f>IF(COUNTIF($C$2:C2560,C2560)=1,1,0)</f>
        <v>0</v>
      </c>
    </row>
    <row r="2561" spans="1:4" x14ac:dyDescent="0.2">
      <c r="A2561">
        <f>Réponses_Indicateurs!D2561</f>
        <v>0</v>
      </c>
      <c r="B2561">
        <f>Réponses_Indicateurs!B2561</f>
        <v>0</v>
      </c>
      <c r="C2561" t="str">
        <f>A2561&amp;"|"&amp;B2561</f>
        <v>0|0</v>
      </c>
      <c r="D2561">
        <f>IF(COUNTIF($C$2:C2561,C2561)=1,1,0)</f>
        <v>0</v>
      </c>
    </row>
    <row r="2562" spans="1:4" x14ac:dyDescent="0.2">
      <c r="A2562">
        <f>Réponses_Indicateurs!D2562</f>
        <v>0</v>
      </c>
      <c r="B2562">
        <f>Réponses_Indicateurs!B2562</f>
        <v>0</v>
      </c>
      <c r="C2562" t="str">
        <f>A2562&amp;"|"&amp;B2562</f>
        <v>0|0</v>
      </c>
      <c r="D2562">
        <f>IF(COUNTIF($C$2:C2562,C2562)=1,1,0)</f>
        <v>0</v>
      </c>
    </row>
    <row r="2563" spans="1:4" x14ac:dyDescent="0.2">
      <c r="A2563">
        <f>Réponses_Indicateurs!D2563</f>
        <v>0</v>
      </c>
      <c r="B2563">
        <f>Réponses_Indicateurs!B2563</f>
        <v>0</v>
      </c>
      <c r="C2563" t="str">
        <f>A2563&amp;"|"&amp;B2563</f>
        <v>0|0</v>
      </c>
      <c r="D2563">
        <f>IF(COUNTIF($C$2:C2563,C2563)=1,1,0)</f>
        <v>0</v>
      </c>
    </row>
    <row r="2564" spans="1:4" x14ac:dyDescent="0.2">
      <c r="A2564">
        <f>Réponses_Indicateurs!D2564</f>
        <v>0</v>
      </c>
      <c r="B2564">
        <f>Réponses_Indicateurs!B2564</f>
        <v>0</v>
      </c>
      <c r="C2564" t="str">
        <f>A2564&amp;"|"&amp;B2564</f>
        <v>0|0</v>
      </c>
      <c r="D2564">
        <f>IF(COUNTIF($C$2:C2564,C2564)=1,1,0)</f>
        <v>0</v>
      </c>
    </row>
    <row r="2565" spans="1:4" x14ac:dyDescent="0.2">
      <c r="A2565">
        <f>Réponses_Indicateurs!D2565</f>
        <v>0</v>
      </c>
      <c r="B2565">
        <f>Réponses_Indicateurs!B2565</f>
        <v>0</v>
      </c>
      <c r="C2565" t="str">
        <f>A2565&amp;"|"&amp;B2565</f>
        <v>0|0</v>
      </c>
      <c r="D2565">
        <f>IF(COUNTIF($C$2:C2565,C2565)=1,1,0)</f>
        <v>0</v>
      </c>
    </row>
    <row r="2566" spans="1:4" x14ac:dyDescent="0.2">
      <c r="A2566">
        <f>Réponses_Indicateurs!D2566</f>
        <v>0</v>
      </c>
      <c r="B2566">
        <f>Réponses_Indicateurs!B2566</f>
        <v>0</v>
      </c>
      <c r="C2566" t="str">
        <f>A2566&amp;"|"&amp;B2566</f>
        <v>0|0</v>
      </c>
      <c r="D2566">
        <f>IF(COUNTIF($C$2:C2566,C2566)=1,1,0)</f>
        <v>0</v>
      </c>
    </row>
    <row r="2567" spans="1:4" x14ac:dyDescent="0.2">
      <c r="A2567">
        <f>Réponses_Indicateurs!D2567</f>
        <v>0</v>
      </c>
      <c r="B2567">
        <f>Réponses_Indicateurs!B2567</f>
        <v>0</v>
      </c>
      <c r="C2567" t="str">
        <f>A2567&amp;"|"&amp;B2567</f>
        <v>0|0</v>
      </c>
      <c r="D2567">
        <f>IF(COUNTIF($C$2:C2567,C2567)=1,1,0)</f>
        <v>0</v>
      </c>
    </row>
    <row r="2568" spans="1:4" x14ac:dyDescent="0.2">
      <c r="A2568">
        <f>Réponses_Indicateurs!D2568</f>
        <v>0</v>
      </c>
      <c r="B2568">
        <f>Réponses_Indicateurs!B2568</f>
        <v>0</v>
      </c>
      <c r="C2568" t="str">
        <f>A2568&amp;"|"&amp;B2568</f>
        <v>0|0</v>
      </c>
      <c r="D2568">
        <f>IF(COUNTIF($C$2:C2568,C2568)=1,1,0)</f>
        <v>0</v>
      </c>
    </row>
    <row r="2569" spans="1:4" x14ac:dyDescent="0.2">
      <c r="A2569">
        <f>Réponses_Indicateurs!D2569</f>
        <v>0</v>
      </c>
      <c r="B2569">
        <f>Réponses_Indicateurs!B2569</f>
        <v>0</v>
      </c>
      <c r="C2569" t="str">
        <f>A2569&amp;"|"&amp;B2569</f>
        <v>0|0</v>
      </c>
      <c r="D2569">
        <f>IF(COUNTIF($C$2:C2569,C2569)=1,1,0)</f>
        <v>0</v>
      </c>
    </row>
    <row r="2570" spans="1:4" x14ac:dyDescent="0.2">
      <c r="A2570">
        <f>Réponses_Indicateurs!D2570</f>
        <v>0</v>
      </c>
      <c r="B2570">
        <f>Réponses_Indicateurs!B2570</f>
        <v>0</v>
      </c>
      <c r="C2570" t="str">
        <f>A2570&amp;"|"&amp;B2570</f>
        <v>0|0</v>
      </c>
      <c r="D2570">
        <f>IF(COUNTIF($C$2:C2570,C2570)=1,1,0)</f>
        <v>0</v>
      </c>
    </row>
    <row r="2571" spans="1:4" x14ac:dyDescent="0.2">
      <c r="A2571">
        <f>Réponses_Indicateurs!D2571</f>
        <v>0</v>
      </c>
      <c r="B2571">
        <f>Réponses_Indicateurs!B2571</f>
        <v>0</v>
      </c>
      <c r="C2571" t="str">
        <f>A2571&amp;"|"&amp;B2571</f>
        <v>0|0</v>
      </c>
      <c r="D2571">
        <f>IF(COUNTIF($C$2:C2571,C2571)=1,1,0)</f>
        <v>0</v>
      </c>
    </row>
    <row r="2572" spans="1:4" x14ac:dyDescent="0.2">
      <c r="A2572">
        <f>Réponses_Indicateurs!D2572</f>
        <v>0</v>
      </c>
      <c r="B2572">
        <f>Réponses_Indicateurs!B2572</f>
        <v>0</v>
      </c>
      <c r="C2572" t="str">
        <f>A2572&amp;"|"&amp;B2572</f>
        <v>0|0</v>
      </c>
      <c r="D2572">
        <f>IF(COUNTIF($C$2:C2572,C2572)=1,1,0)</f>
        <v>0</v>
      </c>
    </row>
    <row r="2573" spans="1:4" x14ac:dyDescent="0.2">
      <c r="A2573">
        <f>Réponses_Indicateurs!D2573</f>
        <v>0</v>
      </c>
      <c r="B2573">
        <f>Réponses_Indicateurs!B2573</f>
        <v>0</v>
      </c>
      <c r="C2573" t="str">
        <f>A2573&amp;"|"&amp;B2573</f>
        <v>0|0</v>
      </c>
      <c r="D2573">
        <f>IF(COUNTIF($C$2:C2573,C2573)=1,1,0)</f>
        <v>0</v>
      </c>
    </row>
    <row r="2574" spans="1:4" x14ac:dyDescent="0.2">
      <c r="A2574">
        <f>Réponses_Indicateurs!D2574</f>
        <v>0</v>
      </c>
      <c r="B2574">
        <f>Réponses_Indicateurs!B2574</f>
        <v>0</v>
      </c>
      <c r="C2574" t="str">
        <f>A2574&amp;"|"&amp;B2574</f>
        <v>0|0</v>
      </c>
      <c r="D2574">
        <f>IF(COUNTIF($C$2:C2574,C2574)=1,1,0)</f>
        <v>0</v>
      </c>
    </row>
    <row r="2575" spans="1:4" x14ac:dyDescent="0.2">
      <c r="A2575">
        <f>Réponses_Indicateurs!D2575</f>
        <v>0</v>
      </c>
      <c r="B2575">
        <f>Réponses_Indicateurs!B2575</f>
        <v>0</v>
      </c>
      <c r="C2575" t="str">
        <f>A2575&amp;"|"&amp;B2575</f>
        <v>0|0</v>
      </c>
      <c r="D2575">
        <f>IF(COUNTIF($C$2:C2575,C2575)=1,1,0)</f>
        <v>0</v>
      </c>
    </row>
    <row r="2576" spans="1:4" x14ac:dyDescent="0.2">
      <c r="A2576">
        <f>Réponses_Indicateurs!D2576</f>
        <v>0</v>
      </c>
      <c r="B2576">
        <f>Réponses_Indicateurs!B2576</f>
        <v>0</v>
      </c>
      <c r="C2576" t="str">
        <f>A2576&amp;"|"&amp;B2576</f>
        <v>0|0</v>
      </c>
      <c r="D2576">
        <f>IF(COUNTIF($C$2:C2576,C2576)=1,1,0)</f>
        <v>0</v>
      </c>
    </row>
    <row r="2577" spans="1:4" x14ac:dyDescent="0.2">
      <c r="A2577">
        <f>Réponses_Indicateurs!D2577</f>
        <v>0</v>
      </c>
      <c r="B2577">
        <f>Réponses_Indicateurs!B2577</f>
        <v>0</v>
      </c>
      <c r="C2577" t="str">
        <f>A2577&amp;"|"&amp;B2577</f>
        <v>0|0</v>
      </c>
      <c r="D2577">
        <f>IF(COUNTIF($C$2:C2577,C2577)=1,1,0)</f>
        <v>0</v>
      </c>
    </row>
    <row r="2578" spans="1:4" x14ac:dyDescent="0.2">
      <c r="A2578">
        <f>Réponses_Indicateurs!D2578</f>
        <v>0</v>
      </c>
      <c r="B2578">
        <f>Réponses_Indicateurs!B2578</f>
        <v>0</v>
      </c>
      <c r="C2578" t="str">
        <f>A2578&amp;"|"&amp;B2578</f>
        <v>0|0</v>
      </c>
      <c r="D2578">
        <f>IF(COUNTIF($C$2:C2578,C2578)=1,1,0)</f>
        <v>0</v>
      </c>
    </row>
    <row r="2579" spans="1:4" x14ac:dyDescent="0.2">
      <c r="A2579">
        <f>Réponses_Indicateurs!D2579</f>
        <v>0</v>
      </c>
      <c r="B2579">
        <f>Réponses_Indicateurs!B2579</f>
        <v>0</v>
      </c>
      <c r="C2579" t="str">
        <f>A2579&amp;"|"&amp;B2579</f>
        <v>0|0</v>
      </c>
      <c r="D2579">
        <f>IF(COUNTIF($C$2:C2579,C2579)=1,1,0)</f>
        <v>0</v>
      </c>
    </row>
    <row r="2580" spans="1:4" x14ac:dyDescent="0.2">
      <c r="A2580">
        <f>Réponses_Indicateurs!D2580</f>
        <v>0</v>
      </c>
      <c r="B2580">
        <f>Réponses_Indicateurs!B2580</f>
        <v>0</v>
      </c>
      <c r="C2580" t="str">
        <f>A2580&amp;"|"&amp;B2580</f>
        <v>0|0</v>
      </c>
      <c r="D2580">
        <f>IF(COUNTIF($C$2:C2580,C2580)=1,1,0)</f>
        <v>0</v>
      </c>
    </row>
    <row r="2581" spans="1:4" x14ac:dyDescent="0.2">
      <c r="A2581">
        <f>Réponses_Indicateurs!D2581</f>
        <v>0</v>
      </c>
      <c r="B2581">
        <f>Réponses_Indicateurs!B2581</f>
        <v>0</v>
      </c>
      <c r="C2581" t="str">
        <f>A2581&amp;"|"&amp;B2581</f>
        <v>0|0</v>
      </c>
      <c r="D2581">
        <f>IF(COUNTIF($C$2:C2581,C2581)=1,1,0)</f>
        <v>0</v>
      </c>
    </row>
    <row r="2582" spans="1:4" x14ac:dyDescent="0.2">
      <c r="A2582">
        <f>Réponses_Indicateurs!D2582</f>
        <v>0</v>
      </c>
      <c r="B2582">
        <f>Réponses_Indicateurs!B2582</f>
        <v>0</v>
      </c>
      <c r="C2582" t="str">
        <f>A2582&amp;"|"&amp;B2582</f>
        <v>0|0</v>
      </c>
      <c r="D2582">
        <f>IF(COUNTIF($C$2:C2582,C2582)=1,1,0)</f>
        <v>0</v>
      </c>
    </row>
    <row r="2583" spans="1:4" x14ac:dyDescent="0.2">
      <c r="A2583">
        <f>Réponses_Indicateurs!D2583</f>
        <v>0</v>
      </c>
      <c r="B2583">
        <f>Réponses_Indicateurs!B2583</f>
        <v>0</v>
      </c>
      <c r="C2583" t="str">
        <f>A2583&amp;"|"&amp;B2583</f>
        <v>0|0</v>
      </c>
      <c r="D2583">
        <f>IF(COUNTIF($C$2:C2583,C2583)=1,1,0)</f>
        <v>0</v>
      </c>
    </row>
    <row r="2584" spans="1:4" x14ac:dyDescent="0.2">
      <c r="A2584">
        <f>Réponses_Indicateurs!D2584</f>
        <v>0</v>
      </c>
      <c r="B2584">
        <f>Réponses_Indicateurs!B2584</f>
        <v>0</v>
      </c>
      <c r="C2584" t="str">
        <f>A2584&amp;"|"&amp;B2584</f>
        <v>0|0</v>
      </c>
      <c r="D2584">
        <f>IF(COUNTIF($C$2:C2584,C2584)=1,1,0)</f>
        <v>0</v>
      </c>
    </row>
    <row r="2585" spans="1:4" x14ac:dyDescent="0.2">
      <c r="A2585">
        <f>Réponses_Indicateurs!D2585</f>
        <v>0</v>
      </c>
      <c r="B2585">
        <f>Réponses_Indicateurs!B2585</f>
        <v>0</v>
      </c>
      <c r="C2585" t="str">
        <f>A2585&amp;"|"&amp;B2585</f>
        <v>0|0</v>
      </c>
      <c r="D2585">
        <f>IF(COUNTIF($C$2:C2585,C2585)=1,1,0)</f>
        <v>0</v>
      </c>
    </row>
    <row r="2586" spans="1:4" x14ac:dyDescent="0.2">
      <c r="A2586">
        <f>Réponses_Indicateurs!D2586</f>
        <v>0</v>
      </c>
      <c r="B2586">
        <f>Réponses_Indicateurs!B2586</f>
        <v>0</v>
      </c>
      <c r="C2586" t="str">
        <f>A2586&amp;"|"&amp;B2586</f>
        <v>0|0</v>
      </c>
      <c r="D2586">
        <f>IF(COUNTIF($C$2:C2586,C2586)=1,1,0)</f>
        <v>0</v>
      </c>
    </row>
    <row r="2587" spans="1:4" x14ac:dyDescent="0.2">
      <c r="A2587">
        <f>Réponses_Indicateurs!D2587</f>
        <v>0</v>
      </c>
      <c r="B2587">
        <f>Réponses_Indicateurs!B2587</f>
        <v>0</v>
      </c>
      <c r="C2587" t="str">
        <f>A2587&amp;"|"&amp;B2587</f>
        <v>0|0</v>
      </c>
      <c r="D2587">
        <f>IF(COUNTIF($C$2:C2587,C2587)=1,1,0)</f>
        <v>0</v>
      </c>
    </row>
    <row r="2588" spans="1:4" x14ac:dyDescent="0.2">
      <c r="A2588">
        <f>Réponses_Indicateurs!D2588</f>
        <v>0</v>
      </c>
      <c r="B2588">
        <f>Réponses_Indicateurs!B2588</f>
        <v>0</v>
      </c>
      <c r="C2588" t="str">
        <f>A2588&amp;"|"&amp;B2588</f>
        <v>0|0</v>
      </c>
      <c r="D2588">
        <f>IF(COUNTIF($C$2:C2588,C2588)=1,1,0)</f>
        <v>0</v>
      </c>
    </row>
    <row r="2589" spans="1:4" x14ac:dyDescent="0.2">
      <c r="A2589">
        <f>Réponses_Indicateurs!D2589</f>
        <v>0</v>
      </c>
      <c r="B2589">
        <f>Réponses_Indicateurs!B2589</f>
        <v>0</v>
      </c>
      <c r="C2589" t="str">
        <f>A2589&amp;"|"&amp;B2589</f>
        <v>0|0</v>
      </c>
      <c r="D2589">
        <f>IF(COUNTIF($C$2:C2589,C2589)=1,1,0)</f>
        <v>0</v>
      </c>
    </row>
    <row r="2590" spans="1:4" x14ac:dyDescent="0.2">
      <c r="A2590">
        <f>Réponses_Indicateurs!D2590</f>
        <v>0</v>
      </c>
      <c r="B2590">
        <f>Réponses_Indicateurs!B2590</f>
        <v>0</v>
      </c>
      <c r="C2590" t="str">
        <f>A2590&amp;"|"&amp;B2590</f>
        <v>0|0</v>
      </c>
      <c r="D2590">
        <f>IF(COUNTIF($C$2:C2590,C2590)=1,1,0)</f>
        <v>0</v>
      </c>
    </row>
    <row r="2591" spans="1:4" x14ac:dyDescent="0.2">
      <c r="A2591">
        <f>Réponses_Indicateurs!D2591</f>
        <v>0</v>
      </c>
      <c r="B2591">
        <f>Réponses_Indicateurs!B2591</f>
        <v>0</v>
      </c>
      <c r="C2591" t="str">
        <f>A2591&amp;"|"&amp;B2591</f>
        <v>0|0</v>
      </c>
      <c r="D2591">
        <f>IF(COUNTIF($C$2:C2591,C2591)=1,1,0)</f>
        <v>0</v>
      </c>
    </row>
    <row r="2592" spans="1:4" x14ac:dyDescent="0.2">
      <c r="A2592">
        <f>Réponses_Indicateurs!D2592</f>
        <v>0</v>
      </c>
      <c r="B2592">
        <f>Réponses_Indicateurs!B2592</f>
        <v>0</v>
      </c>
      <c r="C2592" t="str">
        <f>A2592&amp;"|"&amp;B2592</f>
        <v>0|0</v>
      </c>
      <c r="D2592">
        <f>IF(COUNTIF($C$2:C2592,C2592)=1,1,0)</f>
        <v>0</v>
      </c>
    </row>
    <row r="2593" spans="1:4" x14ac:dyDescent="0.2">
      <c r="A2593">
        <f>Réponses_Indicateurs!D2593</f>
        <v>0</v>
      </c>
      <c r="B2593">
        <f>Réponses_Indicateurs!B2593</f>
        <v>0</v>
      </c>
      <c r="C2593" t="str">
        <f>A2593&amp;"|"&amp;B2593</f>
        <v>0|0</v>
      </c>
      <c r="D2593">
        <f>IF(COUNTIF($C$2:C2593,C2593)=1,1,0)</f>
        <v>0</v>
      </c>
    </row>
    <row r="2594" spans="1:4" x14ac:dyDescent="0.2">
      <c r="A2594">
        <f>Réponses_Indicateurs!D2594</f>
        <v>0</v>
      </c>
      <c r="B2594">
        <f>Réponses_Indicateurs!B2594</f>
        <v>0</v>
      </c>
      <c r="C2594" t="str">
        <f>A2594&amp;"|"&amp;B2594</f>
        <v>0|0</v>
      </c>
      <c r="D2594">
        <f>IF(COUNTIF($C$2:C2594,C2594)=1,1,0)</f>
        <v>0</v>
      </c>
    </row>
    <row r="2595" spans="1:4" x14ac:dyDescent="0.2">
      <c r="A2595">
        <f>Réponses_Indicateurs!D2595</f>
        <v>0</v>
      </c>
      <c r="B2595">
        <f>Réponses_Indicateurs!B2595</f>
        <v>0</v>
      </c>
      <c r="C2595" t="str">
        <f>A2595&amp;"|"&amp;B2595</f>
        <v>0|0</v>
      </c>
      <c r="D2595">
        <f>IF(COUNTIF($C$2:C2595,C2595)=1,1,0)</f>
        <v>0</v>
      </c>
    </row>
    <row r="2596" spans="1:4" x14ac:dyDescent="0.2">
      <c r="A2596">
        <f>Réponses_Indicateurs!D2596</f>
        <v>0</v>
      </c>
      <c r="B2596">
        <f>Réponses_Indicateurs!B2596</f>
        <v>0</v>
      </c>
      <c r="C2596" t="str">
        <f>A2596&amp;"|"&amp;B2596</f>
        <v>0|0</v>
      </c>
      <c r="D2596">
        <f>IF(COUNTIF($C$2:C2596,C2596)=1,1,0)</f>
        <v>0</v>
      </c>
    </row>
    <row r="2597" spans="1:4" x14ac:dyDescent="0.2">
      <c r="A2597">
        <f>Réponses_Indicateurs!D2597</f>
        <v>0</v>
      </c>
      <c r="B2597">
        <f>Réponses_Indicateurs!B2597</f>
        <v>0</v>
      </c>
      <c r="C2597" t="str">
        <f>A2597&amp;"|"&amp;B2597</f>
        <v>0|0</v>
      </c>
      <c r="D2597">
        <f>IF(COUNTIF($C$2:C2597,C2597)=1,1,0)</f>
        <v>0</v>
      </c>
    </row>
    <row r="2598" spans="1:4" x14ac:dyDescent="0.2">
      <c r="A2598">
        <f>Réponses_Indicateurs!D2598</f>
        <v>0</v>
      </c>
      <c r="B2598">
        <f>Réponses_Indicateurs!B2598</f>
        <v>0</v>
      </c>
      <c r="C2598" t="str">
        <f>A2598&amp;"|"&amp;B2598</f>
        <v>0|0</v>
      </c>
      <c r="D2598">
        <f>IF(COUNTIF($C$2:C2598,C2598)=1,1,0)</f>
        <v>0</v>
      </c>
    </row>
    <row r="2599" spans="1:4" x14ac:dyDescent="0.2">
      <c r="A2599">
        <f>Réponses_Indicateurs!D2599</f>
        <v>0</v>
      </c>
      <c r="B2599">
        <f>Réponses_Indicateurs!B2599</f>
        <v>0</v>
      </c>
      <c r="C2599" t="str">
        <f>A2599&amp;"|"&amp;B2599</f>
        <v>0|0</v>
      </c>
      <c r="D2599">
        <f>IF(COUNTIF($C$2:C2599,C2599)=1,1,0)</f>
        <v>0</v>
      </c>
    </row>
    <row r="2600" spans="1:4" x14ac:dyDescent="0.2">
      <c r="A2600">
        <f>Réponses_Indicateurs!D2600</f>
        <v>0</v>
      </c>
      <c r="B2600">
        <f>Réponses_Indicateurs!B2600</f>
        <v>0</v>
      </c>
      <c r="C2600" t="str">
        <f>A2600&amp;"|"&amp;B2600</f>
        <v>0|0</v>
      </c>
      <c r="D2600">
        <f>IF(COUNTIF($C$2:C2600,C2600)=1,1,0)</f>
        <v>0</v>
      </c>
    </row>
    <row r="2601" spans="1:4" x14ac:dyDescent="0.2">
      <c r="A2601">
        <f>Réponses_Indicateurs!D2601</f>
        <v>0</v>
      </c>
      <c r="B2601">
        <f>Réponses_Indicateurs!B2601</f>
        <v>0</v>
      </c>
      <c r="C2601" t="str">
        <f>A2601&amp;"|"&amp;B2601</f>
        <v>0|0</v>
      </c>
      <c r="D2601">
        <f>IF(COUNTIF($C$2:C2601,C2601)=1,1,0)</f>
        <v>0</v>
      </c>
    </row>
    <row r="2602" spans="1:4" x14ac:dyDescent="0.2">
      <c r="A2602">
        <f>Réponses_Indicateurs!D2602</f>
        <v>0</v>
      </c>
      <c r="B2602">
        <f>Réponses_Indicateurs!B2602</f>
        <v>0</v>
      </c>
      <c r="C2602" t="str">
        <f>A2602&amp;"|"&amp;B2602</f>
        <v>0|0</v>
      </c>
      <c r="D2602">
        <f>IF(COUNTIF($C$2:C2602,C2602)=1,1,0)</f>
        <v>0</v>
      </c>
    </row>
    <row r="2603" spans="1:4" x14ac:dyDescent="0.2">
      <c r="A2603">
        <f>Réponses_Indicateurs!D2603</f>
        <v>0</v>
      </c>
      <c r="B2603">
        <f>Réponses_Indicateurs!B2603</f>
        <v>0</v>
      </c>
      <c r="C2603" t="str">
        <f>A2603&amp;"|"&amp;B2603</f>
        <v>0|0</v>
      </c>
      <c r="D2603">
        <f>IF(COUNTIF($C$2:C2603,C2603)=1,1,0)</f>
        <v>0</v>
      </c>
    </row>
    <row r="2604" spans="1:4" x14ac:dyDescent="0.2">
      <c r="A2604">
        <f>Réponses_Indicateurs!D2604</f>
        <v>0</v>
      </c>
      <c r="B2604">
        <f>Réponses_Indicateurs!B2604</f>
        <v>0</v>
      </c>
      <c r="C2604" t="str">
        <f>A2604&amp;"|"&amp;B2604</f>
        <v>0|0</v>
      </c>
      <c r="D2604">
        <f>IF(COUNTIF($C$2:C2604,C2604)=1,1,0)</f>
        <v>0</v>
      </c>
    </row>
    <row r="2605" spans="1:4" x14ac:dyDescent="0.2">
      <c r="A2605">
        <f>Réponses_Indicateurs!D2605</f>
        <v>0</v>
      </c>
      <c r="B2605">
        <f>Réponses_Indicateurs!B2605</f>
        <v>0</v>
      </c>
      <c r="C2605" t="str">
        <f>A2605&amp;"|"&amp;B2605</f>
        <v>0|0</v>
      </c>
      <c r="D2605">
        <f>IF(COUNTIF($C$2:C2605,C2605)=1,1,0)</f>
        <v>0</v>
      </c>
    </row>
    <row r="2606" spans="1:4" x14ac:dyDescent="0.2">
      <c r="A2606">
        <f>Réponses_Indicateurs!D2606</f>
        <v>0</v>
      </c>
      <c r="B2606">
        <f>Réponses_Indicateurs!B2606</f>
        <v>0</v>
      </c>
      <c r="C2606" t="str">
        <f>A2606&amp;"|"&amp;B2606</f>
        <v>0|0</v>
      </c>
      <c r="D2606">
        <f>IF(COUNTIF($C$2:C2606,C2606)=1,1,0)</f>
        <v>0</v>
      </c>
    </row>
    <row r="2607" spans="1:4" x14ac:dyDescent="0.2">
      <c r="A2607">
        <f>Réponses_Indicateurs!D2607</f>
        <v>0</v>
      </c>
      <c r="B2607">
        <f>Réponses_Indicateurs!B2607</f>
        <v>0</v>
      </c>
      <c r="C2607" t="str">
        <f>A2607&amp;"|"&amp;B2607</f>
        <v>0|0</v>
      </c>
      <c r="D2607">
        <f>IF(COUNTIF($C$2:C2607,C2607)=1,1,0)</f>
        <v>0</v>
      </c>
    </row>
    <row r="2608" spans="1:4" x14ac:dyDescent="0.2">
      <c r="A2608">
        <f>Réponses_Indicateurs!D2608</f>
        <v>0</v>
      </c>
      <c r="B2608">
        <f>Réponses_Indicateurs!B2608</f>
        <v>0</v>
      </c>
      <c r="C2608" t="str">
        <f>A2608&amp;"|"&amp;B2608</f>
        <v>0|0</v>
      </c>
      <c r="D2608">
        <f>IF(COUNTIF($C$2:C2608,C2608)=1,1,0)</f>
        <v>0</v>
      </c>
    </row>
    <row r="2609" spans="1:4" x14ac:dyDescent="0.2">
      <c r="A2609">
        <f>Réponses_Indicateurs!D2609</f>
        <v>0</v>
      </c>
      <c r="B2609">
        <f>Réponses_Indicateurs!B2609</f>
        <v>0</v>
      </c>
      <c r="C2609" t="str">
        <f>A2609&amp;"|"&amp;B2609</f>
        <v>0|0</v>
      </c>
      <c r="D2609">
        <f>IF(COUNTIF($C$2:C2609,C2609)=1,1,0)</f>
        <v>0</v>
      </c>
    </row>
    <row r="2610" spans="1:4" x14ac:dyDescent="0.2">
      <c r="A2610">
        <f>Réponses_Indicateurs!D2610</f>
        <v>0</v>
      </c>
      <c r="B2610">
        <f>Réponses_Indicateurs!B2610</f>
        <v>0</v>
      </c>
      <c r="C2610" t="str">
        <f>A2610&amp;"|"&amp;B2610</f>
        <v>0|0</v>
      </c>
      <c r="D2610">
        <f>IF(COUNTIF($C$2:C2610,C2610)=1,1,0)</f>
        <v>0</v>
      </c>
    </row>
    <row r="2611" spans="1:4" x14ac:dyDescent="0.2">
      <c r="A2611">
        <f>Réponses_Indicateurs!D2611</f>
        <v>0</v>
      </c>
      <c r="B2611">
        <f>Réponses_Indicateurs!B2611</f>
        <v>0</v>
      </c>
      <c r="C2611" t="str">
        <f>A2611&amp;"|"&amp;B2611</f>
        <v>0|0</v>
      </c>
      <c r="D2611">
        <f>IF(COUNTIF($C$2:C2611,C2611)=1,1,0)</f>
        <v>0</v>
      </c>
    </row>
    <row r="2612" spans="1:4" x14ac:dyDescent="0.2">
      <c r="A2612">
        <f>Réponses_Indicateurs!D2612</f>
        <v>0</v>
      </c>
      <c r="B2612">
        <f>Réponses_Indicateurs!B2612</f>
        <v>0</v>
      </c>
      <c r="C2612" t="str">
        <f>A2612&amp;"|"&amp;B2612</f>
        <v>0|0</v>
      </c>
      <c r="D2612">
        <f>IF(COUNTIF($C$2:C2612,C2612)=1,1,0)</f>
        <v>0</v>
      </c>
    </row>
    <row r="2613" spans="1:4" x14ac:dyDescent="0.2">
      <c r="A2613">
        <f>Réponses_Indicateurs!D2613</f>
        <v>0</v>
      </c>
      <c r="B2613">
        <f>Réponses_Indicateurs!B2613</f>
        <v>0</v>
      </c>
      <c r="C2613" t="str">
        <f>A2613&amp;"|"&amp;B2613</f>
        <v>0|0</v>
      </c>
      <c r="D2613">
        <f>IF(COUNTIF($C$2:C2613,C2613)=1,1,0)</f>
        <v>0</v>
      </c>
    </row>
    <row r="2614" spans="1:4" x14ac:dyDescent="0.2">
      <c r="A2614">
        <f>Réponses_Indicateurs!D2614</f>
        <v>0</v>
      </c>
      <c r="B2614">
        <f>Réponses_Indicateurs!B2614</f>
        <v>0</v>
      </c>
      <c r="C2614" t="str">
        <f>A2614&amp;"|"&amp;B2614</f>
        <v>0|0</v>
      </c>
      <c r="D2614">
        <f>IF(COUNTIF($C$2:C2614,C2614)=1,1,0)</f>
        <v>0</v>
      </c>
    </row>
    <row r="2615" spans="1:4" x14ac:dyDescent="0.2">
      <c r="A2615">
        <f>Réponses_Indicateurs!D2615</f>
        <v>0</v>
      </c>
      <c r="B2615">
        <f>Réponses_Indicateurs!B2615</f>
        <v>0</v>
      </c>
      <c r="C2615" t="str">
        <f>A2615&amp;"|"&amp;B2615</f>
        <v>0|0</v>
      </c>
      <c r="D2615">
        <f>IF(COUNTIF($C$2:C2615,C2615)=1,1,0)</f>
        <v>0</v>
      </c>
    </row>
    <row r="2616" spans="1:4" x14ac:dyDescent="0.2">
      <c r="A2616">
        <f>Réponses_Indicateurs!D2616</f>
        <v>0</v>
      </c>
      <c r="B2616">
        <f>Réponses_Indicateurs!B2616</f>
        <v>0</v>
      </c>
      <c r="C2616" t="str">
        <f>A2616&amp;"|"&amp;B2616</f>
        <v>0|0</v>
      </c>
      <c r="D2616">
        <f>IF(COUNTIF($C$2:C2616,C2616)=1,1,0)</f>
        <v>0</v>
      </c>
    </row>
    <row r="2617" spans="1:4" x14ac:dyDescent="0.2">
      <c r="A2617">
        <f>Réponses_Indicateurs!D2617</f>
        <v>0</v>
      </c>
      <c r="B2617">
        <f>Réponses_Indicateurs!B2617</f>
        <v>0</v>
      </c>
      <c r="C2617" t="str">
        <f>A2617&amp;"|"&amp;B2617</f>
        <v>0|0</v>
      </c>
      <c r="D2617">
        <f>IF(COUNTIF($C$2:C2617,C2617)=1,1,0)</f>
        <v>0</v>
      </c>
    </row>
    <row r="2618" spans="1:4" x14ac:dyDescent="0.2">
      <c r="A2618">
        <f>Réponses_Indicateurs!D2618</f>
        <v>0</v>
      </c>
      <c r="B2618">
        <f>Réponses_Indicateurs!B2618</f>
        <v>0</v>
      </c>
      <c r="C2618" t="str">
        <f>A2618&amp;"|"&amp;B2618</f>
        <v>0|0</v>
      </c>
      <c r="D2618">
        <f>IF(COUNTIF($C$2:C2618,C2618)=1,1,0)</f>
        <v>0</v>
      </c>
    </row>
    <row r="2619" spans="1:4" x14ac:dyDescent="0.2">
      <c r="A2619">
        <f>Réponses_Indicateurs!D2619</f>
        <v>0</v>
      </c>
      <c r="B2619">
        <f>Réponses_Indicateurs!B2619</f>
        <v>0</v>
      </c>
      <c r="C2619" t="str">
        <f>A2619&amp;"|"&amp;B2619</f>
        <v>0|0</v>
      </c>
      <c r="D2619">
        <f>IF(COUNTIF($C$2:C2619,C2619)=1,1,0)</f>
        <v>0</v>
      </c>
    </row>
    <row r="2620" spans="1:4" x14ac:dyDescent="0.2">
      <c r="A2620">
        <f>Réponses_Indicateurs!D2620</f>
        <v>0</v>
      </c>
      <c r="B2620">
        <f>Réponses_Indicateurs!B2620</f>
        <v>0</v>
      </c>
      <c r="C2620" t="str">
        <f>A2620&amp;"|"&amp;B2620</f>
        <v>0|0</v>
      </c>
      <c r="D2620">
        <f>IF(COUNTIF($C$2:C2620,C2620)=1,1,0)</f>
        <v>0</v>
      </c>
    </row>
    <row r="2621" spans="1:4" x14ac:dyDescent="0.2">
      <c r="A2621">
        <f>Réponses_Indicateurs!D2621</f>
        <v>0</v>
      </c>
      <c r="B2621">
        <f>Réponses_Indicateurs!B2621</f>
        <v>0</v>
      </c>
      <c r="C2621" t="str">
        <f>A2621&amp;"|"&amp;B2621</f>
        <v>0|0</v>
      </c>
      <c r="D2621">
        <f>IF(COUNTIF($C$2:C2621,C2621)=1,1,0)</f>
        <v>0</v>
      </c>
    </row>
    <row r="2622" spans="1:4" x14ac:dyDescent="0.2">
      <c r="A2622">
        <f>Réponses_Indicateurs!D2622</f>
        <v>0</v>
      </c>
      <c r="B2622">
        <f>Réponses_Indicateurs!B2622</f>
        <v>0</v>
      </c>
      <c r="C2622" t="str">
        <f>A2622&amp;"|"&amp;B2622</f>
        <v>0|0</v>
      </c>
      <c r="D2622">
        <f>IF(COUNTIF($C$2:C2622,C2622)=1,1,0)</f>
        <v>0</v>
      </c>
    </row>
    <row r="2623" spans="1:4" x14ac:dyDescent="0.2">
      <c r="A2623">
        <f>Réponses_Indicateurs!D2623</f>
        <v>0</v>
      </c>
      <c r="B2623">
        <f>Réponses_Indicateurs!B2623</f>
        <v>0</v>
      </c>
      <c r="C2623" t="str">
        <f>A2623&amp;"|"&amp;B2623</f>
        <v>0|0</v>
      </c>
      <c r="D2623">
        <f>IF(COUNTIF($C$2:C2623,C2623)=1,1,0)</f>
        <v>0</v>
      </c>
    </row>
    <row r="2624" spans="1:4" x14ac:dyDescent="0.2">
      <c r="A2624">
        <f>Réponses_Indicateurs!D2624</f>
        <v>0</v>
      </c>
      <c r="B2624">
        <f>Réponses_Indicateurs!B2624</f>
        <v>0</v>
      </c>
      <c r="C2624" t="str">
        <f>A2624&amp;"|"&amp;B2624</f>
        <v>0|0</v>
      </c>
      <c r="D2624">
        <f>IF(COUNTIF($C$2:C2624,C2624)=1,1,0)</f>
        <v>0</v>
      </c>
    </row>
    <row r="2625" spans="1:4" x14ac:dyDescent="0.2">
      <c r="A2625">
        <f>Réponses_Indicateurs!D2625</f>
        <v>0</v>
      </c>
      <c r="B2625">
        <f>Réponses_Indicateurs!B2625</f>
        <v>0</v>
      </c>
      <c r="C2625" t="str">
        <f>A2625&amp;"|"&amp;B2625</f>
        <v>0|0</v>
      </c>
      <c r="D2625">
        <f>IF(COUNTIF($C$2:C2625,C2625)=1,1,0)</f>
        <v>0</v>
      </c>
    </row>
    <row r="2626" spans="1:4" x14ac:dyDescent="0.2">
      <c r="A2626">
        <f>Réponses_Indicateurs!D2626</f>
        <v>0</v>
      </c>
      <c r="B2626">
        <f>Réponses_Indicateurs!B2626</f>
        <v>0</v>
      </c>
      <c r="C2626" t="str">
        <f>A2626&amp;"|"&amp;B2626</f>
        <v>0|0</v>
      </c>
      <c r="D2626">
        <f>IF(COUNTIF($C$2:C2626,C2626)=1,1,0)</f>
        <v>0</v>
      </c>
    </row>
    <row r="2627" spans="1:4" x14ac:dyDescent="0.2">
      <c r="A2627">
        <f>Réponses_Indicateurs!D2627</f>
        <v>0</v>
      </c>
      <c r="B2627">
        <f>Réponses_Indicateurs!B2627</f>
        <v>0</v>
      </c>
      <c r="C2627" t="str">
        <f>A2627&amp;"|"&amp;B2627</f>
        <v>0|0</v>
      </c>
      <c r="D2627">
        <f>IF(COUNTIF($C$2:C2627,C2627)=1,1,0)</f>
        <v>0</v>
      </c>
    </row>
    <row r="2628" spans="1:4" x14ac:dyDescent="0.2">
      <c r="A2628">
        <f>Réponses_Indicateurs!D2628</f>
        <v>0</v>
      </c>
      <c r="B2628">
        <f>Réponses_Indicateurs!B2628</f>
        <v>0</v>
      </c>
      <c r="C2628" t="str">
        <f>A2628&amp;"|"&amp;B2628</f>
        <v>0|0</v>
      </c>
      <c r="D2628">
        <f>IF(COUNTIF($C$2:C2628,C2628)=1,1,0)</f>
        <v>0</v>
      </c>
    </row>
    <row r="2629" spans="1:4" x14ac:dyDescent="0.2">
      <c r="A2629">
        <f>Réponses_Indicateurs!D2629</f>
        <v>0</v>
      </c>
      <c r="B2629">
        <f>Réponses_Indicateurs!B2629</f>
        <v>0</v>
      </c>
      <c r="C2629" t="str">
        <f>A2629&amp;"|"&amp;B2629</f>
        <v>0|0</v>
      </c>
      <c r="D2629">
        <f>IF(COUNTIF($C$2:C2629,C2629)=1,1,0)</f>
        <v>0</v>
      </c>
    </row>
    <row r="2630" spans="1:4" x14ac:dyDescent="0.2">
      <c r="A2630">
        <f>Réponses_Indicateurs!D2630</f>
        <v>0</v>
      </c>
      <c r="B2630">
        <f>Réponses_Indicateurs!B2630</f>
        <v>0</v>
      </c>
      <c r="C2630" t="str">
        <f>A2630&amp;"|"&amp;B2630</f>
        <v>0|0</v>
      </c>
      <c r="D2630">
        <f>IF(COUNTIF($C$2:C2630,C2630)=1,1,0)</f>
        <v>0</v>
      </c>
    </row>
    <row r="2631" spans="1:4" x14ac:dyDescent="0.2">
      <c r="A2631">
        <f>Réponses_Indicateurs!D2631</f>
        <v>0</v>
      </c>
      <c r="B2631">
        <f>Réponses_Indicateurs!B2631</f>
        <v>0</v>
      </c>
      <c r="C2631" t="str">
        <f>A2631&amp;"|"&amp;B2631</f>
        <v>0|0</v>
      </c>
      <c r="D2631">
        <f>IF(COUNTIF($C$2:C2631,C2631)=1,1,0)</f>
        <v>0</v>
      </c>
    </row>
    <row r="2632" spans="1:4" x14ac:dyDescent="0.2">
      <c r="A2632">
        <f>Réponses_Indicateurs!D2632</f>
        <v>0</v>
      </c>
      <c r="B2632">
        <f>Réponses_Indicateurs!B2632</f>
        <v>0</v>
      </c>
      <c r="C2632" t="str">
        <f>A2632&amp;"|"&amp;B2632</f>
        <v>0|0</v>
      </c>
      <c r="D2632">
        <f>IF(COUNTIF($C$2:C2632,C2632)=1,1,0)</f>
        <v>0</v>
      </c>
    </row>
    <row r="2633" spans="1:4" x14ac:dyDescent="0.2">
      <c r="A2633">
        <f>Réponses_Indicateurs!D2633</f>
        <v>0</v>
      </c>
      <c r="B2633">
        <f>Réponses_Indicateurs!B2633</f>
        <v>0</v>
      </c>
      <c r="C2633" t="str">
        <f>A2633&amp;"|"&amp;B2633</f>
        <v>0|0</v>
      </c>
      <c r="D2633">
        <f>IF(COUNTIF($C$2:C2633,C2633)=1,1,0)</f>
        <v>0</v>
      </c>
    </row>
    <row r="2634" spans="1:4" x14ac:dyDescent="0.2">
      <c r="A2634">
        <f>Réponses_Indicateurs!D2634</f>
        <v>0</v>
      </c>
      <c r="B2634">
        <f>Réponses_Indicateurs!B2634</f>
        <v>0</v>
      </c>
      <c r="C2634" t="str">
        <f>A2634&amp;"|"&amp;B2634</f>
        <v>0|0</v>
      </c>
      <c r="D2634">
        <f>IF(COUNTIF($C$2:C2634,C2634)=1,1,0)</f>
        <v>0</v>
      </c>
    </row>
    <row r="2635" spans="1:4" x14ac:dyDescent="0.2">
      <c r="A2635">
        <f>Réponses_Indicateurs!D2635</f>
        <v>0</v>
      </c>
      <c r="B2635">
        <f>Réponses_Indicateurs!B2635</f>
        <v>0</v>
      </c>
      <c r="C2635" t="str">
        <f>A2635&amp;"|"&amp;B2635</f>
        <v>0|0</v>
      </c>
      <c r="D2635">
        <f>IF(COUNTIF($C$2:C2635,C2635)=1,1,0)</f>
        <v>0</v>
      </c>
    </row>
    <row r="2636" spans="1:4" x14ac:dyDescent="0.2">
      <c r="A2636">
        <f>Réponses_Indicateurs!D2636</f>
        <v>0</v>
      </c>
      <c r="B2636">
        <f>Réponses_Indicateurs!B2636</f>
        <v>0</v>
      </c>
      <c r="C2636" t="str">
        <f>A2636&amp;"|"&amp;B2636</f>
        <v>0|0</v>
      </c>
      <c r="D2636">
        <f>IF(COUNTIF($C$2:C2636,C2636)=1,1,0)</f>
        <v>0</v>
      </c>
    </row>
    <row r="2637" spans="1:4" x14ac:dyDescent="0.2">
      <c r="A2637">
        <f>Réponses_Indicateurs!D2637</f>
        <v>0</v>
      </c>
      <c r="B2637">
        <f>Réponses_Indicateurs!B2637</f>
        <v>0</v>
      </c>
      <c r="C2637" t="str">
        <f>A2637&amp;"|"&amp;B2637</f>
        <v>0|0</v>
      </c>
      <c r="D2637">
        <f>IF(COUNTIF($C$2:C2637,C2637)=1,1,0)</f>
        <v>0</v>
      </c>
    </row>
    <row r="2638" spans="1:4" x14ac:dyDescent="0.2">
      <c r="A2638">
        <f>Réponses_Indicateurs!D2638</f>
        <v>0</v>
      </c>
      <c r="B2638">
        <f>Réponses_Indicateurs!B2638</f>
        <v>0</v>
      </c>
      <c r="C2638" t="str">
        <f>A2638&amp;"|"&amp;B2638</f>
        <v>0|0</v>
      </c>
      <c r="D2638">
        <f>IF(COUNTIF($C$2:C2638,C2638)=1,1,0)</f>
        <v>0</v>
      </c>
    </row>
    <row r="2639" spans="1:4" x14ac:dyDescent="0.2">
      <c r="A2639">
        <f>Réponses_Indicateurs!D2639</f>
        <v>0</v>
      </c>
      <c r="B2639">
        <f>Réponses_Indicateurs!B2639</f>
        <v>0</v>
      </c>
      <c r="C2639" t="str">
        <f>A2639&amp;"|"&amp;B2639</f>
        <v>0|0</v>
      </c>
      <c r="D2639">
        <f>IF(COUNTIF($C$2:C2639,C2639)=1,1,0)</f>
        <v>0</v>
      </c>
    </row>
    <row r="2640" spans="1:4" x14ac:dyDescent="0.2">
      <c r="A2640">
        <f>Réponses_Indicateurs!D2640</f>
        <v>0</v>
      </c>
      <c r="B2640">
        <f>Réponses_Indicateurs!B2640</f>
        <v>0</v>
      </c>
      <c r="C2640" t="str">
        <f>A2640&amp;"|"&amp;B2640</f>
        <v>0|0</v>
      </c>
      <c r="D2640">
        <f>IF(COUNTIF($C$2:C2640,C2640)=1,1,0)</f>
        <v>0</v>
      </c>
    </row>
    <row r="2641" spans="1:4" x14ac:dyDescent="0.2">
      <c r="A2641">
        <f>Réponses_Indicateurs!D2641</f>
        <v>0</v>
      </c>
      <c r="B2641">
        <f>Réponses_Indicateurs!B2641</f>
        <v>0</v>
      </c>
      <c r="C2641" t="str">
        <f>A2641&amp;"|"&amp;B2641</f>
        <v>0|0</v>
      </c>
      <c r="D2641">
        <f>IF(COUNTIF($C$2:C2641,C2641)=1,1,0)</f>
        <v>0</v>
      </c>
    </row>
    <row r="2642" spans="1:4" x14ac:dyDescent="0.2">
      <c r="A2642">
        <f>Réponses_Indicateurs!D2642</f>
        <v>0</v>
      </c>
      <c r="B2642">
        <f>Réponses_Indicateurs!B2642</f>
        <v>0</v>
      </c>
      <c r="C2642" t="str">
        <f>A2642&amp;"|"&amp;B2642</f>
        <v>0|0</v>
      </c>
      <c r="D2642">
        <f>IF(COUNTIF($C$2:C2642,C2642)=1,1,0)</f>
        <v>0</v>
      </c>
    </row>
    <row r="2643" spans="1:4" x14ac:dyDescent="0.2">
      <c r="A2643">
        <f>Réponses_Indicateurs!D2643</f>
        <v>0</v>
      </c>
      <c r="B2643">
        <f>Réponses_Indicateurs!B2643</f>
        <v>0</v>
      </c>
      <c r="C2643" t="str">
        <f>A2643&amp;"|"&amp;B2643</f>
        <v>0|0</v>
      </c>
      <c r="D2643">
        <f>IF(COUNTIF($C$2:C2643,C2643)=1,1,0)</f>
        <v>0</v>
      </c>
    </row>
    <row r="2644" spans="1:4" x14ac:dyDescent="0.2">
      <c r="A2644">
        <f>Réponses_Indicateurs!D2644</f>
        <v>0</v>
      </c>
      <c r="B2644">
        <f>Réponses_Indicateurs!B2644</f>
        <v>0</v>
      </c>
      <c r="C2644" t="str">
        <f>A2644&amp;"|"&amp;B2644</f>
        <v>0|0</v>
      </c>
      <c r="D2644">
        <f>IF(COUNTIF($C$2:C2644,C2644)=1,1,0)</f>
        <v>0</v>
      </c>
    </row>
    <row r="2645" spans="1:4" x14ac:dyDescent="0.2">
      <c r="A2645">
        <f>Réponses_Indicateurs!D2645</f>
        <v>0</v>
      </c>
      <c r="B2645">
        <f>Réponses_Indicateurs!B2645</f>
        <v>0</v>
      </c>
      <c r="C2645" t="str">
        <f>A2645&amp;"|"&amp;B2645</f>
        <v>0|0</v>
      </c>
      <c r="D2645">
        <f>IF(COUNTIF($C$2:C2645,C2645)=1,1,0)</f>
        <v>0</v>
      </c>
    </row>
    <row r="2646" spans="1:4" x14ac:dyDescent="0.2">
      <c r="A2646">
        <f>Réponses_Indicateurs!D2646</f>
        <v>0</v>
      </c>
      <c r="B2646">
        <f>Réponses_Indicateurs!B2646</f>
        <v>0</v>
      </c>
      <c r="C2646" t="str">
        <f>A2646&amp;"|"&amp;B2646</f>
        <v>0|0</v>
      </c>
      <c r="D2646">
        <f>IF(COUNTIF($C$2:C2646,C2646)=1,1,0)</f>
        <v>0</v>
      </c>
    </row>
    <row r="2647" spans="1:4" x14ac:dyDescent="0.2">
      <c r="A2647">
        <f>Réponses_Indicateurs!D2647</f>
        <v>0</v>
      </c>
      <c r="B2647">
        <f>Réponses_Indicateurs!B2647</f>
        <v>0</v>
      </c>
      <c r="C2647" t="str">
        <f>A2647&amp;"|"&amp;B2647</f>
        <v>0|0</v>
      </c>
      <c r="D2647">
        <f>IF(COUNTIF($C$2:C2647,C2647)=1,1,0)</f>
        <v>0</v>
      </c>
    </row>
    <row r="2648" spans="1:4" x14ac:dyDescent="0.2">
      <c r="A2648">
        <f>Réponses_Indicateurs!D2648</f>
        <v>0</v>
      </c>
      <c r="B2648">
        <f>Réponses_Indicateurs!B2648</f>
        <v>0</v>
      </c>
      <c r="C2648" t="str">
        <f>A2648&amp;"|"&amp;B2648</f>
        <v>0|0</v>
      </c>
      <c r="D2648">
        <f>IF(COUNTIF($C$2:C2648,C2648)=1,1,0)</f>
        <v>0</v>
      </c>
    </row>
    <row r="2649" spans="1:4" x14ac:dyDescent="0.2">
      <c r="A2649">
        <f>Réponses_Indicateurs!D2649</f>
        <v>0</v>
      </c>
      <c r="B2649">
        <f>Réponses_Indicateurs!B2649</f>
        <v>0</v>
      </c>
      <c r="C2649" t="str">
        <f>A2649&amp;"|"&amp;B2649</f>
        <v>0|0</v>
      </c>
      <c r="D2649">
        <f>IF(COUNTIF($C$2:C2649,C2649)=1,1,0)</f>
        <v>0</v>
      </c>
    </row>
    <row r="2650" spans="1:4" x14ac:dyDescent="0.2">
      <c r="A2650">
        <f>Réponses_Indicateurs!D2650</f>
        <v>0</v>
      </c>
      <c r="B2650">
        <f>Réponses_Indicateurs!B2650</f>
        <v>0</v>
      </c>
      <c r="C2650" t="str">
        <f>A2650&amp;"|"&amp;B2650</f>
        <v>0|0</v>
      </c>
      <c r="D2650">
        <f>IF(COUNTIF($C$2:C2650,C2650)=1,1,0)</f>
        <v>0</v>
      </c>
    </row>
    <row r="2651" spans="1:4" x14ac:dyDescent="0.2">
      <c r="A2651">
        <f>Réponses_Indicateurs!D2651</f>
        <v>0</v>
      </c>
      <c r="B2651">
        <f>Réponses_Indicateurs!B2651</f>
        <v>0</v>
      </c>
      <c r="C2651" t="str">
        <f>A2651&amp;"|"&amp;B2651</f>
        <v>0|0</v>
      </c>
      <c r="D2651">
        <f>IF(COUNTIF($C$2:C2651,C2651)=1,1,0)</f>
        <v>0</v>
      </c>
    </row>
    <row r="2652" spans="1:4" x14ac:dyDescent="0.2">
      <c r="A2652">
        <f>Réponses_Indicateurs!D2652</f>
        <v>0</v>
      </c>
      <c r="B2652">
        <f>Réponses_Indicateurs!B2652</f>
        <v>0</v>
      </c>
      <c r="C2652" t="str">
        <f>A2652&amp;"|"&amp;B2652</f>
        <v>0|0</v>
      </c>
      <c r="D2652">
        <f>IF(COUNTIF($C$2:C2652,C2652)=1,1,0)</f>
        <v>0</v>
      </c>
    </row>
    <row r="2653" spans="1:4" x14ac:dyDescent="0.2">
      <c r="A2653">
        <f>Réponses_Indicateurs!D2653</f>
        <v>0</v>
      </c>
      <c r="B2653">
        <f>Réponses_Indicateurs!B2653</f>
        <v>0</v>
      </c>
      <c r="C2653" t="str">
        <f>A2653&amp;"|"&amp;B2653</f>
        <v>0|0</v>
      </c>
      <c r="D2653">
        <f>IF(COUNTIF($C$2:C2653,C2653)=1,1,0)</f>
        <v>0</v>
      </c>
    </row>
    <row r="2654" spans="1:4" x14ac:dyDescent="0.2">
      <c r="A2654">
        <f>Réponses_Indicateurs!D2654</f>
        <v>0</v>
      </c>
      <c r="B2654">
        <f>Réponses_Indicateurs!B2654</f>
        <v>0</v>
      </c>
      <c r="C2654" t="str">
        <f>A2654&amp;"|"&amp;B2654</f>
        <v>0|0</v>
      </c>
      <c r="D2654">
        <f>IF(COUNTIF($C$2:C2654,C2654)=1,1,0)</f>
        <v>0</v>
      </c>
    </row>
    <row r="2655" spans="1:4" x14ac:dyDescent="0.2">
      <c r="A2655">
        <f>Réponses_Indicateurs!D2655</f>
        <v>0</v>
      </c>
      <c r="B2655">
        <f>Réponses_Indicateurs!B2655</f>
        <v>0</v>
      </c>
      <c r="C2655" t="str">
        <f>A2655&amp;"|"&amp;B2655</f>
        <v>0|0</v>
      </c>
      <c r="D2655">
        <f>IF(COUNTIF($C$2:C2655,C2655)=1,1,0)</f>
        <v>0</v>
      </c>
    </row>
    <row r="2656" spans="1:4" x14ac:dyDescent="0.2">
      <c r="A2656">
        <f>Réponses_Indicateurs!D2656</f>
        <v>0</v>
      </c>
      <c r="B2656">
        <f>Réponses_Indicateurs!B2656</f>
        <v>0</v>
      </c>
      <c r="C2656" t="str">
        <f>A2656&amp;"|"&amp;B2656</f>
        <v>0|0</v>
      </c>
      <c r="D2656">
        <f>IF(COUNTIF($C$2:C2656,C2656)=1,1,0)</f>
        <v>0</v>
      </c>
    </row>
    <row r="2657" spans="1:4" x14ac:dyDescent="0.2">
      <c r="A2657">
        <f>Réponses_Indicateurs!D2657</f>
        <v>0</v>
      </c>
      <c r="B2657">
        <f>Réponses_Indicateurs!B2657</f>
        <v>0</v>
      </c>
      <c r="C2657" t="str">
        <f>A2657&amp;"|"&amp;B2657</f>
        <v>0|0</v>
      </c>
      <c r="D2657">
        <f>IF(COUNTIF($C$2:C2657,C2657)=1,1,0)</f>
        <v>0</v>
      </c>
    </row>
    <row r="2658" spans="1:4" x14ac:dyDescent="0.2">
      <c r="A2658">
        <f>Réponses_Indicateurs!D2658</f>
        <v>0</v>
      </c>
      <c r="B2658">
        <f>Réponses_Indicateurs!B2658</f>
        <v>0</v>
      </c>
      <c r="C2658" t="str">
        <f>A2658&amp;"|"&amp;B2658</f>
        <v>0|0</v>
      </c>
      <c r="D2658">
        <f>IF(COUNTIF($C$2:C2658,C2658)=1,1,0)</f>
        <v>0</v>
      </c>
    </row>
    <row r="2659" spans="1:4" x14ac:dyDescent="0.2">
      <c r="A2659">
        <f>Réponses_Indicateurs!D2659</f>
        <v>0</v>
      </c>
      <c r="B2659">
        <f>Réponses_Indicateurs!B2659</f>
        <v>0</v>
      </c>
      <c r="C2659" t="str">
        <f>A2659&amp;"|"&amp;B2659</f>
        <v>0|0</v>
      </c>
      <c r="D2659">
        <f>IF(COUNTIF($C$2:C2659,C2659)=1,1,0)</f>
        <v>0</v>
      </c>
    </row>
    <row r="2660" spans="1:4" x14ac:dyDescent="0.2">
      <c r="A2660">
        <f>Réponses_Indicateurs!D2660</f>
        <v>0</v>
      </c>
      <c r="B2660">
        <f>Réponses_Indicateurs!B2660</f>
        <v>0</v>
      </c>
      <c r="C2660" t="str">
        <f>A2660&amp;"|"&amp;B2660</f>
        <v>0|0</v>
      </c>
      <c r="D2660">
        <f>IF(COUNTIF($C$2:C2660,C2660)=1,1,0)</f>
        <v>0</v>
      </c>
    </row>
    <row r="2661" spans="1:4" x14ac:dyDescent="0.2">
      <c r="A2661">
        <f>Réponses_Indicateurs!D2661</f>
        <v>0</v>
      </c>
      <c r="B2661">
        <f>Réponses_Indicateurs!B2661</f>
        <v>0</v>
      </c>
      <c r="C2661" t="str">
        <f>A2661&amp;"|"&amp;B2661</f>
        <v>0|0</v>
      </c>
      <c r="D2661">
        <f>IF(COUNTIF($C$2:C2661,C2661)=1,1,0)</f>
        <v>0</v>
      </c>
    </row>
    <row r="2662" spans="1:4" x14ac:dyDescent="0.2">
      <c r="A2662">
        <f>Réponses_Indicateurs!D2662</f>
        <v>0</v>
      </c>
      <c r="B2662">
        <f>Réponses_Indicateurs!B2662</f>
        <v>0</v>
      </c>
      <c r="C2662" t="str">
        <f>A2662&amp;"|"&amp;B2662</f>
        <v>0|0</v>
      </c>
      <c r="D2662">
        <f>IF(COUNTIF($C$2:C2662,C2662)=1,1,0)</f>
        <v>0</v>
      </c>
    </row>
    <row r="2663" spans="1:4" x14ac:dyDescent="0.2">
      <c r="A2663">
        <f>Réponses_Indicateurs!D2663</f>
        <v>0</v>
      </c>
      <c r="B2663">
        <f>Réponses_Indicateurs!B2663</f>
        <v>0</v>
      </c>
      <c r="C2663" t="str">
        <f>A2663&amp;"|"&amp;B2663</f>
        <v>0|0</v>
      </c>
      <c r="D2663">
        <f>IF(COUNTIF($C$2:C2663,C2663)=1,1,0)</f>
        <v>0</v>
      </c>
    </row>
    <row r="2664" spans="1:4" x14ac:dyDescent="0.2">
      <c r="A2664">
        <f>Réponses_Indicateurs!D2664</f>
        <v>0</v>
      </c>
      <c r="B2664">
        <f>Réponses_Indicateurs!B2664</f>
        <v>0</v>
      </c>
      <c r="C2664" t="str">
        <f>A2664&amp;"|"&amp;B2664</f>
        <v>0|0</v>
      </c>
      <c r="D2664">
        <f>IF(COUNTIF($C$2:C2664,C2664)=1,1,0)</f>
        <v>0</v>
      </c>
    </row>
    <row r="2665" spans="1:4" x14ac:dyDescent="0.2">
      <c r="A2665">
        <f>Réponses_Indicateurs!D2665</f>
        <v>0</v>
      </c>
      <c r="B2665">
        <f>Réponses_Indicateurs!B2665</f>
        <v>0</v>
      </c>
      <c r="C2665" t="str">
        <f>A2665&amp;"|"&amp;B2665</f>
        <v>0|0</v>
      </c>
      <c r="D2665">
        <f>IF(COUNTIF($C$2:C2665,C2665)=1,1,0)</f>
        <v>0</v>
      </c>
    </row>
    <row r="2666" spans="1:4" x14ac:dyDescent="0.2">
      <c r="A2666">
        <f>Réponses_Indicateurs!D2666</f>
        <v>0</v>
      </c>
      <c r="B2666">
        <f>Réponses_Indicateurs!B2666</f>
        <v>0</v>
      </c>
      <c r="C2666" t="str">
        <f>A2666&amp;"|"&amp;B2666</f>
        <v>0|0</v>
      </c>
      <c r="D2666">
        <f>IF(COUNTIF($C$2:C2666,C2666)=1,1,0)</f>
        <v>0</v>
      </c>
    </row>
    <row r="2667" spans="1:4" x14ac:dyDescent="0.2">
      <c r="A2667">
        <f>Réponses_Indicateurs!D2667</f>
        <v>0</v>
      </c>
      <c r="B2667">
        <f>Réponses_Indicateurs!B2667</f>
        <v>0</v>
      </c>
      <c r="C2667" t="str">
        <f>A2667&amp;"|"&amp;B2667</f>
        <v>0|0</v>
      </c>
      <c r="D2667">
        <f>IF(COUNTIF($C$2:C2667,C2667)=1,1,0)</f>
        <v>0</v>
      </c>
    </row>
    <row r="2668" spans="1:4" x14ac:dyDescent="0.2">
      <c r="A2668">
        <f>Réponses_Indicateurs!D2668</f>
        <v>0</v>
      </c>
      <c r="B2668">
        <f>Réponses_Indicateurs!B2668</f>
        <v>0</v>
      </c>
      <c r="C2668" t="str">
        <f>A2668&amp;"|"&amp;B2668</f>
        <v>0|0</v>
      </c>
      <c r="D2668">
        <f>IF(COUNTIF($C$2:C2668,C2668)=1,1,0)</f>
        <v>0</v>
      </c>
    </row>
    <row r="2669" spans="1:4" x14ac:dyDescent="0.2">
      <c r="A2669">
        <f>Réponses_Indicateurs!D2669</f>
        <v>0</v>
      </c>
      <c r="B2669">
        <f>Réponses_Indicateurs!B2669</f>
        <v>0</v>
      </c>
      <c r="C2669" t="str">
        <f>A2669&amp;"|"&amp;B2669</f>
        <v>0|0</v>
      </c>
      <c r="D2669">
        <f>IF(COUNTIF($C$2:C2669,C2669)=1,1,0)</f>
        <v>0</v>
      </c>
    </row>
    <row r="2670" spans="1:4" x14ac:dyDescent="0.2">
      <c r="A2670">
        <f>Réponses_Indicateurs!D2670</f>
        <v>0</v>
      </c>
      <c r="B2670">
        <f>Réponses_Indicateurs!B2670</f>
        <v>0</v>
      </c>
      <c r="C2670" t="str">
        <f>A2670&amp;"|"&amp;B2670</f>
        <v>0|0</v>
      </c>
      <c r="D2670">
        <f>IF(COUNTIF($C$2:C2670,C2670)=1,1,0)</f>
        <v>0</v>
      </c>
    </row>
    <row r="2671" spans="1:4" x14ac:dyDescent="0.2">
      <c r="A2671">
        <f>Réponses_Indicateurs!D2671</f>
        <v>0</v>
      </c>
      <c r="B2671">
        <f>Réponses_Indicateurs!B2671</f>
        <v>0</v>
      </c>
      <c r="C2671" t="str">
        <f>A2671&amp;"|"&amp;B2671</f>
        <v>0|0</v>
      </c>
      <c r="D2671">
        <f>IF(COUNTIF($C$2:C2671,C2671)=1,1,0)</f>
        <v>0</v>
      </c>
    </row>
    <row r="2672" spans="1:4" x14ac:dyDescent="0.2">
      <c r="A2672">
        <f>Réponses_Indicateurs!D2672</f>
        <v>0</v>
      </c>
      <c r="B2672">
        <f>Réponses_Indicateurs!B2672</f>
        <v>0</v>
      </c>
      <c r="C2672" t="str">
        <f>A2672&amp;"|"&amp;B2672</f>
        <v>0|0</v>
      </c>
      <c r="D2672">
        <f>IF(COUNTIF($C$2:C2672,C2672)=1,1,0)</f>
        <v>0</v>
      </c>
    </row>
    <row r="2673" spans="1:4" x14ac:dyDescent="0.2">
      <c r="A2673">
        <f>Réponses_Indicateurs!D2673</f>
        <v>0</v>
      </c>
      <c r="B2673">
        <f>Réponses_Indicateurs!B2673</f>
        <v>0</v>
      </c>
      <c r="C2673" t="str">
        <f>A2673&amp;"|"&amp;B2673</f>
        <v>0|0</v>
      </c>
      <c r="D2673">
        <f>IF(COUNTIF($C$2:C2673,C2673)=1,1,0)</f>
        <v>0</v>
      </c>
    </row>
    <row r="2674" spans="1:4" x14ac:dyDescent="0.2">
      <c r="A2674">
        <f>Réponses_Indicateurs!D2674</f>
        <v>0</v>
      </c>
      <c r="B2674">
        <f>Réponses_Indicateurs!B2674</f>
        <v>0</v>
      </c>
      <c r="C2674" t="str">
        <f>A2674&amp;"|"&amp;B2674</f>
        <v>0|0</v>
      </c>
      <c r="D2674">
        <f>IF(COUNTIF($C$2:C2674,C2674)=1,1,0)</f>
        <v>0</v>
      </c>
    </row>
    <row r="2675" spans="1:4" x14ac:dyDescent="0.2">
      <c r="A2675">
        <f>Réponses_Indicateurs!D2675</f>
        <v>0</v>
      </c>
      <c r="B2675">
        <f>Réponses_Indicateurs!B2675</f>
        <v>0</v>
      </c>
      <c r="C2675" t="str">
        <f>A2675&amp;"|"&amp;B2675</f>
        <v>0|0</v>
      </c>
      <c r="D2675">
        <f>IF(COUNTIF($C$2:C2675,C2675)=1,1,0)</f>
        <v>0</v>
      </c>
    </row>
    <row r="2676" spans="1:4" x14ac:dyDescent="0.2">
      <c r="A2676">
        <f>Réponses_Indicateurs!D2676</f>
        <v>0</v>
      </c>
      <c r="B2676">
        <f>Réponses_Indicateurs!B2676</f>
        <v>0</v>
      </c>
      <c r="C2676" t="str">
        <f>A2676&amp;"|"&amp;B2676</f>
        <v>0|0</v>
      </c>
      <c r="D2676">
        <f>IF(COUNTIF($C$2:C2676,C2676)=1,1,0)</f>
        <v>0</v>
      </c>
    </row>
    <row r="2677" spans="1:4" x14ac:dyDescent="0.2">
      <c r="A2677">
        <f>Réponses_Indicateurs!D2677</f>
        <v>0</v>
      </c>
      <c r="B2677">
        <f>Réponses_Indicateurs!B2677</f>
        <v>0</v>
      </c>
      <c r="C2677" t="str">
        <f>A2677&amp;"|"&amp;B2677</f>
        <v>0|0</v>
      </c>
      <c r="D2677">
        <f>IF(COUNTIF($C$2:C2677,C2677)=1,1,0)</f>
        <v>0</v>
      </c>
    </row>
    <row r="2678" spans="1:4" x14ac:dyDescent="0.2">
      <c r="A2678">
        <f>Réponses_Indicateurs!D2678</f>
        <v>0</v>
      </c>
      <c r="B2678">
        <f>Réponses_Indicateurs!B2678</f>
        <v>0</v>
      </c>
      <c r="C2678" t="str">
        <f>A2678&amp;"|"&amp;B2678</f>
        <v>0|0</v>
      </c>
      <c r="D2678">
        <f>IF(COUNTIF($C$2:C2678,C2678)=1,1,0)</f>
        <v>0</v>
      </c>
    </row>
    <row r="2679" spans="1:4" x14ac:dyDescent="0.2">
      <c r="A2679">
        <f>Réponses_Indicateurs!D2679</f>
        <v>0</v>
      </c>
      <c r="B2679">
        <f>Réponses_Indicateurs!B2679</f>
        <v>0</v>
      </c>
      <c r="C2679" t="str">
        <f>A2679&amp;"|"&amp;B2679</f>
        <v>0|0</v>
      </c>
      <c r="D2679">
        <f>IF(COUNTIF($C$2:C2679,C2679)=1,1,0)</f>
        <v>0</v>
      </c>
    </row>
    <row r="2680" spans="1:4" x14ac:dyDescent="0.2">
      <c r="A2680">
        <f>Réponses_Indicateurs!D2680</f>
        <v>0</v>
      </c>
      <c r="B2680">
        <f>Réponses_Indicateurs!B2680</f>
        <v>0</v>
      </c>
      <c r="C2680" t="str">
        <f>A2680&amp;"|"&amp;B2680</f>
        <v>0|0</v>
      </c>
      <c r="D2680">
        <f>IF(COUNTIF($C$2:C2680,C2680)=1,1,0)</f>
        <v>0</v>
      </c>
    </row>
    <row r="2681" spans="1:4" x14ac:dyDescent="0.2">
      <c r="A2681">
        <f>Réponses_Indicateurs!D2681</f>
        <v>0</v>
      </c>
      <c r="B2681">
        <f>Réponses_Indicateurs!B2681</f>
        <v>0</v>
      </c>
      <c r="C2681" t="str">
        <f>A2681&amp;"|"&amp;B2681</f>
        <v>0|0</v>
      </c>
      <c r="D2681">
        <f>IF(COUNTIF($C$2:C2681,C2681)=1,1,0)</f>
        <v>0</v>
      </c>
    </row>
    <row r="2682" spans="1:4" x14ac:dyDescent="0.2">
      <c r="A2682">
        <f>Réponses_Indicateurs!D2682</f>
        <v>0</v>
      </c>
      <c r="B2682">
        <f>Réponses_Indicateurs!B2682</f>
        <v>0</v>
      </c>
      <c r="C2682" t="str">
        <f>A2682&amp;"|"&amp;B2682</f>
        <v>0|0</v>
      </c>
      <c r="D2682">
        <f>IF(COUNTIF($C$2:C2682,C2682)=1,1,0)</f>
        <v>0</v>
      </c>
    </row>
    <row r="2683" spans="1:4" x14ac:dyDescent="0.2">
      <c r="A2683">
        <f>Réponses_Indicateurs!D2683</f>
        <v>0</v>
      </c>
      <c r="B2683">
        <f>Réponses_Indicateurs!B2683</f>
        <v>0</v>
      </c>
      <c r="C2683" t="str">
        <f>A2683&amp;"|"&amp;B2683</f>
        <v>0|0</v>
      </c>
      <c r="D2683">
        <f>IF(COUNTIF($C$2:C2683,C2683)=1,1,0)</f>
        <v>0</v>
      </c>
    </row>
    <row r="2684" spans="1:4" x14ac:dyDescent="0.2">
      <c r="A2684">
        <f>Réponses_Indicateurs!D2684</f>
        <v>0</v>
      </c>
      <c r="B2684">
        <f>Réponses_Indicateurs!B2684</f>
        <v>0</v>
      </c>
      <c r="C2684" t="str">
        <f>A2684&amp;"|"&amp;B2684</f>
        <v>0|0</v>
      </c>
      <c r="D2684">
        <f>IF(COUNTIF($C$2:C2684,C2684)=1,1,0)</f>
        <v>0</v>
      </c>
    </row>
    <row r="2685" spans="1:4" x14ac:dyDescent="0.2">
      <c r="A2685">
        <f>Réponses_Indicateurs!D2685</f>
        <v>0</v>
      </c>
      <c r="B2685">
        <f>Réponses_Indicateurs!B2685</f>
        <v>0</v>
      </c>
      <c r="C2685" t="str">
        <f>A2685&amp;"|"&amp;B2685</f>
        <v>0|0</v>
      </c>
      <c r="D2685">
        <f>IF(COUNTIF($C$2:C2685,C2685)=1,1,0)</f>
        <v>0</v>
      </c>
    </row>
    <row r="2686" spans="1:4" x14ac:dyDescent="0.2">
      <c r="A2686">
        <f>Réponses_Indicateurs!D2686</f>
        <v>0</v>
      </c>
      <c r="B2686">
        <f>Réponses_Indicateurs!B2686</f>
        <v>0</v>
      </c>
      <c r="C2686" t="str">
        <f>A2686&amp;"|"&amp;B2686</f>
        <v>0|0</v>
      </c>
      <c r="D2686">
        <f>IF(COUNTIF($C$2:C2686,C2686)=1,1,0)</f>
        <v>0</v>
      </c>
    </row>
    <row r="2687" spans="1:4" x14ac:dyDescent="0.2">
      <c r="A2687">
        <f>Réponses_Indicateurs!D2687</f>
        <v>0</v>
      </c>
      <c r="B2687">
        <f>Réponses_Indicateurs!B2687</f>
        <v>0</v>
      </c>
      <c r="C2687" t="str">
        <f>A2687&amp;"|"&amp;B2687</f>
        <v>0|0</v>
      </c>
      <c r="D2687">
        <f>IF(COUNTIF($C$2:C2687,C2687)=1,1,0)</f>
        <v>0</v>
      </c>
    </row>
    <row r="2688" spans="1:4" x14ac:dyDescent="0.2">
      <c r="A2688">
        <f>Réponses_Indicateurs!D2688</f>
        <v>0</v>
      </c>
      <c r="B2688">
        <f>Réponses_Indicateurs!B2688</f>
        <v>0</v>
      </c>
      <c r="C2688" t="str">
        <f>A2688&amp;"|"&amp;B2688</f>
        <v>0|0</v>
      </c>
      <c r="D2688">
        <f>IF(COUNTIF($C$2:C2688,C2688)=1,1,0)</f>
        <v>0</v>
      </c>
    </row>
    <row r="2689" spans="1:4" x14ac:dyDescent="0.2">
      <c r="A2689">
        <f>Réponses_Indicateurs!D2689</f>
        <v>0</v>
      </c>
      <c r="B2689">
        <f>Réponses_Indicateurs!B2689</f>
        <v>0</v>
      </c>
      <c r="C2689" t="str">
        <f>A2689&amp;"|"&amp;B2689</f>
        <v>0|0</v>
      </c>
      <c r="D2689">
        <f>IF(COUNTIF($C$2:C2689,C2689)=1,1,0)</f>
        <v>0</v>
      </c>
    </row>
    <row r="2690" spans="1:4" x14ac:dyDescent="0.2">
      <c r="A2690">
        <f>Réponses_Indicateurs!D2690</f>
        <v>0</v>
      </c>
      <c r="B2690">
        <f>Réponses_Indicateurs!B2690</f>
        <v>0</v>
      </c>
      <c r="C2690" t="str">
        <f>A2690&amp;"|"&amp;B2690</f>
        <v>0|0</v>
      </c>
      <c r="D2690">
        <f>IF(COUNTIF($C$2:C2690,C2690)=1,1,0)</f>
        <v>0</v>
      </c>
    </row>
    <row r="2691" spans="1:4" x14ac:dyDescent="0.2">
      <c r="A2691">
        <f>Réponses_Indicateurs!D2691</f>
        <v>0</v>
      </c>
      <c r="B2691">
        <f>Réponses_Indicateurs!B2691</f>
        <v>0</v>
      </c>
      <c r="C2691" t="str">
        <f>A2691&amp;"|"&amp;B2691</f>
        <v>0|0</v>
      </c>
      <c r="D2691">
        <f>IF(COUNTIF($C$2:C2691,C2691)=1,1,0)</f>
        <v>0</v>
      </c>
    </row>
    <row r="2692" spans="1:4" x14ac:dyDescent="0.2">
      <c r="A2692">
        <f>Réponses_Indicateurs!D2692</f>
        <v>0</v>
      </c>
      <c r="B2692">
        <f>Réponses_Indicateurs!B2692</f>
        <v>0</v>
      </c>
      <c r="C2692" t="str">
        <f>A2692&amp;"|"&amp;B2692</f>
        <v>0|0</v>
      </c>
      <c r="D2692">
        <f>IF(COUNTIF($C$2:C2692,C2692)=1,1,0)</f>
        <v>0</v>
      </c>
    </row>
    <row r="2693" spans="1:4" x14ac:dyDescent="0.2">
      <c r="A2693">
        <f>Réponses_Indicateurs!D2693</f>
        <v>0</v>
      </c>
      <c r="B2693">
        <f>Réponses_Indicateurs!B2693</f>
        <v>0</v>
      </c>
      <c r="C2693" t="str">
        <f>A2693&amp;"|"&amp;B2693</f>
        <v>0|0</v>
      </c>
      <c r="D2693">
        <f>IF(COUNTIF($C$2:C2693,C2693)=1,1,0)</f>
        <v>0</v>
      </c>
    </row>
    <row r="2694" spans="1:4" x14ac:dyDescent="0.2">
      <c r="A2694">
        <f>Réponses_Indicateurs!D2694</f>
        <v>0</v>
      </c>
      <c r="B2694">
        <f>Réponses_Indicateurs!B2694</f>
        <v>0</v>
      </c>
      <c r="C2694" t="str">
        <f>A2694&amp;"|"&amp;B2694</f>
        <v>0|0</v>
      </c>
      <c r="D2694">
        <f>IF(COUNTIF($C$2:C2694,C2694)=1,1,0)</f>
        <v>0</v>
      </c>
    </row>
    <row r="2695" spans="1:4" x14ac:dyDescent="0.2">
      <c r="A2695">
        <f>Réponses_Indicateurs!D2695</f>
        <v>0</v>
      </c>
      <c r="B2695">
        <f>Réponses_Indicateurs!B2695</f>
        <v>0</v>
      </c>
      <c r="C2695" t="str">
        <f>A2695&amp;"|"&amp;B2695</f>
        <v>0|0</v>
      </c>
      <c r="D2695">
        <f>IF(COUNTIF($C$2:C2695,C2695)=1,1,0)</f>
        <v>0</v>
      </c>
    </row>
    <row r="2696" spans="1:4" x14ac:dyDescent="0.2">
      <c r="A2696">
        <f>Réponses_Indicateurs!D2696</f>
        <v>0</v>
      </c>
      <c r="B2696">
        <f>Réponses_Indicateurs!B2696</f>
        <v>0</v>
      </c>
      <c r="C2696" t="str">
        <f>A2696&amp;"|"&amp;B2696</f>
        <v>0|0</v>
      </c>
      <c r="D2696">
        <f>IF(COUNTIF($C$2:C2696,C2696)=1,1,0)</f>
        <v>0</v>
      </c>
    </row>
    <row r="2697" spans="1:4" x14ac:dyDescent="0.2">
      <c r="A2697">
        <f>Réponses_Indicateurs!D2697</f>
        <v>0</v>
      </c>
      <c r="B2697">
        <f>Réponses_Indicateurs!B2697</f>
        <v>0</v>
      </c>
      <c r="C2697" t="str">
        <f>A2697&amp;"|"&amp;B2697</f>
        <v>0|0</v>
      </c>
      <c r="D2697">
        <f>IF(COUNTIF($C$2:C2697,C2697)=1,1,0)</f>
        <v>0</v>
      </c>
    </row>
    <row r="2698" spans="1:4" x14ac:dyDescent="0.2">
      <c r="A2698">
        <f>Réponses_Indicateurs!D2698</f>
        <v>0</v>
      </c>
      <c r="B2698">
        <f>Réponses_Indicateurs!B2698</f>
        <v>0</v>
      </c>
      <c r="C2698" t="str">
        <f>A2698&amp;"|"&amp;B2698</f>
        <v>0|0</v>
      </c>
      <c r="D2698">
        <f>IF(COUNTIF($C$2:C2698,C2698)=1,1,0)</f>
        <v>0</v>
      </c>
    </row>
    <row r="2699" spans="1:4" x14ac:dyDescent="0.2">
      <c r="A2699">
        <f>Réponses_Indicateurs!D2699</f>
        <v>0</v>
      </c>
      <c r="B2699">
        <f>Réponses_Indicateurs!B2699</f>
        <v>0</v>
      </c>
      <c r="C2699" t="str">
        <f>A2699&amp;"|"&amp;B2699</f>
        <v>0|0</v>
      </c>
      <c r="D2699">
        <f>IF(COUNTIF($C$2:C2699,C2699)=1,1,0)</f>
        <v>0</v>
      </c>
    </row>
    <row r="2700" spans="1:4" x14ac:dyDescent="0.2">
      <c r="A2700">
        <f>Réponses_Indicateurs!D2700</f>
        <v>0</v>
      </c>
      <c r="B2700">
        <f>Réponses_Indicateurs!B2700</f>
        <v>0</v>
      </c>
      <c r="C2700" t="str">
        <f>A2700&amp;"|"&amp;B2700</f>
        <v>0|0</v>
      </c>
      <c r="D2700">
        <f>IF(COUNTIF($C$2:C2700,C2700)=1,1,0)</f>
        <v>0</v>
      </c>
    </row>
    <row r="2701" spans="1:4" x14ac:dyDescent="0.2">
      <c r="A2701">
        <f>Réponses_Indicateurs!D2701</f>
        <v>0</v>
      </c>
      <c r="B2701">
        <f>Réponses_Indicateurs!B2701</f>
        <v>0</v>
      </c>
      <c r="C2701" t="str">
        <f>A2701&amp;"|"&amp;B2701</f>
        <v>0|0</v>
      </c>
      <c r="D2701">
        <f>IF(COUNTIF($C$2:C2701,C2701)=1,1,0)</f>
        <v>0</v>
      </c>
    </row>
    <row r="2702" spans="1:4" x14ac:dyDescent="0.2">
      <c r="A2702">
        <f>Réponses_Indicateurs!D2702</f>
        <v>0</v>
      </c>
      <c r="B2702">
        <f>Réponses_Indicateurs!B2702</f>
        <v>0</v>
      </c>
      <c r="C2702" t="str">
        <f>A2702&amp;"|"&amp;B2702</f>
        <v>0|0</v>
      </c>
      <c r="D2702">
        <f>IF(COUNTIF($C$2:C2702,C2702)=1,1,0)</f>
        <v>0</v>
      </c>
    </row>
    <row r="2703" spans="1:4" x14ac:dyDescent="0.2">
      <c r="A2703">
        <f>Réponses_Indicateurs!D2703</f>
        <v>0</v>
      </c>
      <c r="B2703">
        <f>Réponses_Indicateurs!B2703</f>
        <v>0</v>
      </c>
      <c r="C2703" t="str">
        <f>A2703&amp;"|"&amp;B2703</f>
        <v>0|0</v>
      </c>
      <c r="D2703">
        <f>IF(COUNTIF($C$2:C2703,C2703)=1,1,0)</f>
        <v>0</v>
      </c>
    </row>
    <row r="2704" spans="1:4" x14ac:dyDescent="0.2">
      <c r="A2704">
        <f>Réponses_Indicateurs!D2704</f>
        <v>0</v>
      </c>
      <c r="B2704">
        <f>Réponses_Indicateurs!B2704</f>
        <v>0</v>
      </c>
      <c r="C2704" t="str">
        <f>A2704&amp;"|"&amp;B2704</f>
        <v>0|0</v>
      </c>
      <c r="D2704">
        <f>IF(COUNTIF($C$2:C2704,C2704)=1,1,0)</f>
        <v>0</v>
      </c>
    </row>
    <row r="2705" spans="1:4" x14ac:dyDescent="0.2">
      <c r="A2705">
        <f>Réponses_Indicateurs!D2705</f>
        <v>0</v>
      </c>
      <c r="B2705">
        <f>Réponses_Indicateurs!B2705</f>
        <v>0</v>
      </c>
      <c r="C2705" t="str">
        <f>A2705&amp;"|"&amp;B2705</f>
        <v>0|0</v>
      </c>
      <c r="D2705">
        <f>IF(COUNTIF($C$2:C2705,C2705)=1,1,0)</f>
        <v>0</v>
      </c>
    </row>
    <row r="2706" spans="1:4" x14ac:dyDescent="0.2">
      <c r="A2706">
        <f>Réponses_Indicateurs!D2706</f>
        <v>0</v>
      </c>
      <c r="B2706">
        <f>Réponses_Indicateurs!B2706</f>
        <v>0</v>
      </c>
      <c r="C2706" t="str">
        <f>A2706&amp;"|"&amp;B2706</f>
        <v>0|0</v>
      </c>
      <c r="D2706">
        <f>IF(COUNTIF($C$2:C2706,C2706)=1,1,0)</f>
        <v>0</v>
      </c>
    </row>
    <row r="2707" spans="1:4" x14ac:dyDescent="0.2">
      <c r="A2707">
        <f>Réponses_Indicateurs!D2707</f>
        <v>0</v>
      </c>
      <c r="B2707">
        <f>Réponses_Indicateurs!B2707</f>
        <v>0</v>
      </c>
      <c r="C2707" t="str">
        <f>A2707&amp;"|"&amp;B2707</f>
        <v>0|0</v>
      </c>
      <c r="D2707">
        <f>IF(COUNTIF($C$2:C2707,C2707)=1,1,0)</f>
        <v>0</v>
      </c>
    </row>
    <row r="2708" spans="1:4" x14ac:dyDescent="0.2">
      <c r="A2708">
        <f>Réponses_Indicateurs!D2708</f>
        <v>0</v>
      </c>
      <c r="B2708">
        <f>Réponses_Indicateurs!B2708</f>
        <v>0</v>
      </c>
      <c r="C2708" t="str">
        <f>A2708&amp;"|"&amp;B2708</f>
        <v>0|0</v>
      </c>
      <c r="D2708">
        <f>IF(COUNTIF($C$2:C2708,C2708)=1,1,0)</f>
        <v>0</v>
      </c>
    </row>
    <row r="2709" spans="1:4" x14ac:dyDescent="0.2">
      <c r="A2709">
        <f>Réponses_Indicateurs!D2709</f>
        <v>0</v>
      </c>
      <c r="B2709">
        <f>Réponses_Indicateurs!B2709</f>
        <v>0</v>
      </c>
      <c r="C2709" t="str">
        <f>A2709&amp;"|"&amp;B2709</f>
        <v>0|0</v>
      </c>
      <c r="D2709">
        <f>IF(COUNTIF($C$2:C2709,C2709)=1,1,0)</f>
        <v>0</v>
      </c>
    </row>
    <row r="2710" spans="1:4" x14ac:dyDescent="0.2">
      <c r="A2710">
        <f>Réponses_Indicateurs!D2710</f>
        <v>0</v>
      </c>
      <c r="B2710">
        <f>Réponses_Indicateurs!B2710</f>
        <v>0</v>
      </c>
      <c r="C2710" t="str">
        <f>A2710&amp;"|"&amp;B2710</f>
        <v>0|0</v>
      </c>
      <c r="D2710">
        <f>IF(COUNTIF($C$2:C2710,C2710)=1,1,0)</f>
        <v>0</v>
      </c>
    </row>
    <row r="2711" spans="1:4" x14ac:dyDescent="0.2">
      <c r="A2711">
        <f>Réponses_Indicateurs!D2711</f>
        <v>0</v>
      </c>
      <c r="B2711">
        <f>Réponses_Indicateurs!B2711</f>
        <v>0</v>
      </c>
      <c r="C2711" t="str">
        <f>A2711&amp;"|"&amp;B2711</f>
        <v>0|0</v>
      </c>
      <c r="D2711">
        <f>IF(COUNTIF($C$2:C2711,C2711)=1,1,0)</f>
        <v>0</v>
      </c>
    </row>
    <row r="2712" spans="1:4" x14ac:dyDescent="0.2">
      <c r="A2712">
        <f>Réponses_Indicateurs!D2712</f>
        <v>0</v>
      </c>
      <c r="B2712">
        <f>Réponses_Indicateurs!B2712</f>
        <v>0</v>
      </c>
      <c r="C2712" t="str">
        <f>A2712&amp;"|"&amp;B2712</f>
        <v>0|0</v>
      </c>
      <c r="D2712">
        <f>IF(COUNTIF($C$2:C2712,C2712)=1,1,0)</f>
        <v>0</v>
      </c>
    </row>
    <row r="2713" spans="1:4" x14ac:dyDescent="0.2">
      <c r="A2713">
        <f>Réponses_Indicateurs!D2713</f>
        <v>0</v>
      </c>
      <c r="B2713">
        <f>Réponses_Indicateurs!B2713</f>
        <v>0</v>
      </c>
      <c r="C2713" t="str">
        <f>A2713&amp;"|"&amp;B2713</f>
        <v>0|0</v>
      </c>
      <c r="D2713">
        <f>IF(COUNTIF($C$2:C2713,C2713)=1,1,0)</f>
        <v>0</v>
      </c>
    </row>
    <row r="2714" spans="1:4" x14ac:dyDescent="0.2">
      <c r="A2714">
        <f>Réponses_Indicateurs!D2714</f>
        <v>0</v>
      </c>
      <c r="B2714">
        <f>Réponses_Indicateurs!B2714</f>
        <v>0</v>
      </c>
      <c r="C2714" t="str">
        <f>A2714&amp;"|"&amp;B2714</f>
        <v>0|0</v>
      </c>
      <c r="D2714">
        <f>IF(COUNTIF($C$2:C2714,C2714)=1,1,0)</f>
        <v>0</v>
      </c>
    </row>
    <row r="2715" spans="1:4" x14ac:dyDescent="0.2">
      <c r="A2715">
        <f>Réponses_Indicateurs!D2715</f>
        <v>0</v>
      </c>
      <c r="B2715">
        <f>Réponses_Indicateurs!B2715</f>
        <v>0</v>
      </c>
      <c r="C2715" t="str">
        <f>A2715&amp;"|"&amp;B2715</f>
        <v>0|0</v>
      </c>
      <c r="D2715">
        <f>IF(COUNTIF($C$2:C2715,C2715)=1,1,0)</f>
        <v>0</v>
      </c>
    </row>
    <row r="2716" spans="1:4" x14ac:dyDescent="0.2">
      <c r="A2716">
        <f>Réponses_Indicateurs!D2716</f>
        <v>0</v>
      </c>
      <c r="B2716">
        <f>Réponses_Indicateurs!B2716</f>
        <v>0</v>
      </c>
      <c r="C2716" t="str">
        <f>A2716&amp;"|"&amp;B2716</f>
        <v>0|0</v>
      </c>
      <c r="D2716">
        <f>IF(COUNTIF($C$2:C2716,C2716)=1,1,0)</f>
        <v>0</v>
      </c>
    </row>
    <row r="2717" spans="1:4" x14ac:dyDescent="0.2">
      <c r="A2717">
        <f>Réponses_Indicateurs!D2717</f>
        <v>0</v>
      </c>
      <c r="B2717">
        <f>Réponses_Indicateurs!B2717</f>
        <v>0</v>
      </c>
      <c r="C2717" t="str">
        <f>A2717&amp;"|"&amp;B2717</f>
        <v>0|0</v>
      </c>
      <c r="D2717">
        <f>IF(COUNTIF($C$2:C2717,C2717)=1,1,0)</f>
        <v>0</v>
      </c>
    </row>
    <row r="2718" spans="1:4" x14ac:dyDescent="0.2">
      <c r="A2718">
        <f>Réponses_Indicateurs!D2718</f>
        <v>0</v>
      </c>
      <c r="B2718">
        <f>Réponses_Indicateurs!B2718</f>
        <v>0</v>
      </c>
      <c r="C2718" t="str">
        <f>A2718&amp;"|"&amp;B2718</f>
        <v>0|0</v>
      </c>
      <c r="D2718">
        <f>IF(COUNTIF($C$2:C2718,C2718)=1,1,0)</f>
        <v>0</v>
      </c>
    </row>
    <row r="2719" spans="1:4" x14ac:dyDescent="0.2">
      <c r="A2719">
        <f>Réponses_Indicateurs!D2719</f>
        <v>0</v>
      </c>
      <c r="B2719">
        <f>Réponses_Indicateurs!B2719</f>
        <v>0</v>
      </c>
      <c r="C2719" t="str">
        <f>A2719&amp;"|"&amp;B2719</f>
        <v>0|0</v>
      </c>
      <c r="D2719">
        <f>IF(COUNTIF($C$2:C2719,C2719)=1,1,0)</f>
        <v>0</v>
      </c>
    </row>
    <row r="2720" spans="1:4" x14ac:dyDescent="0.2">
      <c r="A2720">
        <f>Réponses_Indicateurs!D2720</f>
        <v>0</v>
      </c>
      <c r="B2720">
        <f>Réponses_Indicateurs!B2720</f>
        <v>0</v>
      </c>
      <c r="C2720" t="str">
        <f>A2720&amp;"|"&amp;B2720</f>
        <v>0|0</v>
      </c>
      <c r="D2720">
        <f>IF(COUNTIF($C$2:C2720,C2720)=1,1,0)</f>
        <v>0</v>
      </c>
    </row>
    <row r="2721" spans="1:4" x14ac:dyDescent="0.2">
      <c r="A2721">
        <f>Réponses_Indicateurs!D2721</f>
        <v>0</v>
      </c>
      <c r="B2721">
        <f>Réponses_Indicateurs!B2721</f>
        <v>0</v>
      </c>
      <c r="C2721" t="str">
        <f>A2721&amp;"|"&amp;B2721</f>
        <v>0|0</v>
      </c>
      <c r="D2721">
        <f>IF(COUNTIF($C$2:C2721,C2721)=1,1,0)</f>
        <v>0</v>
      </c>
    </row>
    <row r="2722" spans="1:4" x14ac:dyDescent="0.2">
      <c r="A2722">
        <f>Réponses_Indicateurs!D2722</f>
        <v>0</v>
      </c>
      <c r="B2722">
        <f>Réponses_Indicateurs!B2722</f>
        <v>0</v>
      </c>
      <c r="C2722" t="str">
        <f>A2722&amp;"|"&amp;B2722</f>
        <v>0|0</v>
      </c>
      <c r="D2722">
        <f>IF(COUNTIF($C$2:C2722,C2722)=1,1,0)</f>
        <v>0</v>
      </c>
    </row>
    <row r="2723" spans="1:4" x14ac:dyDescent="0.2">
      <c r="A2723">
        <f>Réponses_Indicateurs!D2723</f>
        <v>0</v>
      </c>
      <c r="B2723">
        <f>Réponses_Indicateurs!B2723</f>
        <v>0</v>
      </c>
      <c r="C2723" t="str">
        <f>A2723&amp;"|"&amp;B2723</f>
        <v>0|0</v>
      </c>
      <c r="D2723">
        <f>IF(COUNTIF($C$2:C2723,C2723)=1,1,0)</f>
        <v>0</v>
      </c>
    </row>
    <row r="2724" spans="1:4" x14ac:dyDescent="0.2">
      <c r="A2724">
        <f>Réponses_Indicateurs!D2724</f>
        <v>0</v>
      </c>
      <c r="B2724">
        <f>Réponses_Indicateurs!B2724</f>
        <v>0</v>
      </c>
      <c r="C2724" t="str">
        <f>A2724&amp;"|"&amp;B2724</f>
        <v>0|0</v>
      </c>
      <c r="D2724">
        <f>IF(COUNTIF($C$2:C2724,C2724)=1,1,0)</f>
        <v>0</v>
      </c>
    </row>
    <row r="2725" spans="1:4" x14ac:dyDescent="0.2">
      <c r="A2725">
        <f>Réponses_Indicateurs!D2725</f>
        <v>0</v>
      </c>
      <c r="B2725">
        <f>Réponses_Indicateurs!B2725</f>
        <v>0</v>
      </c>
      <c r="C2725" t="str">
        <f>A2725&amp;"|"&amp;B2725</f>
        <v>0|0</v>
      </c>
      <c r="D2725">
        <f>IF(COUNTIF($C$2:C2725,C2725)=1,1,0)</f>
        <v>0</v>
      </c>
    </row>
    <row r="2726" spans="1:4" x14ac:dyDescent="0.2">
      <c r="A2726">
        <f>Réponses_Indicateurs!D2726</f>
        <v>0</v>
      </c>
      <c r="B2726">
        <f>Réponses_Indicateurs!B2726</f>
        <v>0</v>
      </c>
      <c r="C2726" t="str">
        <f>A2726&amp;"|"&amp;B2726</f>
        <v>0|0</v>
      </c>
      <c r="D2726">
        <f>IF(COUNTIF($C$2:C2726,C2726)=1,1,0)</f>
        <v>0</v>
      </c>
    </row>
    <row r="2727" spans="1:4" x14ac:dyDescent="0.2">
      <c r="A2727">
        <f>Réponses_Indicateurs!D2727</f>
        <v>0</v>
      </c>
      <c r="B2727">
        <f>Réponses_Indicateurs!B2727</f>
        <v>0</v>
      </c>
      <c r="C2727" t="str">
        <f>A2727&amp;"|"&amp;B2727</f>
        <v>0|0</v>
      </c>
      <c r="D2727">
        <f>IF(COUNTIF($C$2:C2727,C2727)=1,1,0)</f>
        <v>0</v>
      </c>
    </row>
    <row r="2728" spans="1:4" x14ac:dyDescent="0.2">
      <c r="A2728">
        <f>Réponses_Indicateurs!D2728</f>
        <v>0</v>
      </c>
      <c r="B2728">
        <f>Réponses_Indicateurs!B2728</f>
        <v>0</v>
      </c>
      <c r="C2728" t="str">
        <f>A2728&amp;"|"&amp;B2728</f>
        <v>0|0</v>
      </c>
      <c r="D2728">
        <f>IF(COUNTIF($C$2:C2728,C2728)=1,1,0)</f>
        <v>0</v>
      </c>
    </row>
    <row r="2729" spans="1:4" x14ac:dyDescent="0.2">
      <c r="A2729">
        <f>Réponses_Indicateurs!D2729</f>
        <v>0</v>
      </c>
      <c r="B2729">
        <f>Réponses_Indicateurs!B2729</f>
        <v>0</v>
      </c>
      <c r="C2729" t="str">
        <f>A2729&amp;"|"&amp;B2729</f>
        <v>0|0</v>
      </c>
      <c r="D2729">
        <f>IF(COUNTIF($C$2:C2729,C2729)=1,1,0)</f>
        <v>0</v>
      </c>
    </row>
    <row r="2730" spans="1:4" x14ac:dyDescent="0.2">
      <c r="A2730">
        <f>Réponses_Indicateurs!D2730</f>
        <v>0</v>
      </c>
      <c r="B2730">
        <f>Réponses_Indicateurs!B2730</f>
        <v>0</v>
      </c>
      <c r="C2730" t="str">
        <f>A2730&amp;"|"&amp;B2730</f>
        <v>0|0</v>
      </c>
      <c r="D2730">
        <f>IF(COUNTIF($C$2:C2730,C2730)=1,1,0)</f>
        <v>0</v>
      </c>
    </row>
    <row r="2731" spans="1:4" x14ac:dyDescent="0.2">
      <c r="A2731">
        <f>Réponses_Indicateurs!D2731</f>
        <v>0</v>
      </c>
      <c r="B2731">
        <f>Réponses_Indicateurs!B2731</f>
        <v>0</v>
      </c>
      <c r="C2731" t="str">
        <f>A2731&amp;"|"&amp;B2731</f>
        <v>0|0</v>
      </c>
      <c r="D2731">
        <f>IF(COUNTIF($C$2:C2731,C2731)=1,1,0)</f>
        <v>0</v>
      </c>
    </row>
    <row r="2732" spans="1:4" x14ac:dyDescent="0.2">
      <c r="A2732">
        <f>Réponses_Indicateurs!D2732</f>
        <v>0</v>
      </c>
      <c r="B2732">
        <f>Réponses_Indicateurs!B2732</f>
        <v>0</v>
      </c>
      <c r="C2732" t="str">
        <f>A2732&amp;"|"&amp;B2732</f>
        <v>0|0</v>
      </c>
      <c r="D2732">
        <f>IF(COUNTIF($C$2:C2732,C2732)=1,1,0)</f>
        <v>0</v>
      </c>
    </row>
    <row r="2733" spans="1:4" x14ac:dyDescent="0.2">
      <c r="A2733">
        <f>Réponses_Indicateurs!D2733</f>
        <v>0</v>
      </c>
      <c r="B2733">
        <f>Réponses_Indicateurs!B2733</f>
        <v>0</v>
      </c>
      <c r="C2733" t="str">
        <f>A2733&amp;"|"&amp;B2733</f>
        <v>0|0</v>
      </c>
      <c r="D2733">
        <f>IF(COUNTIF($C$2:C2733,C2733)=1,1,0)</f>
        <v>0</v>
      </c>
    </row>
    <row r="2734" spans="1:4" x14ac:dyDescent="0.2">
      <c r="A2734">
        <f>Réponses_Indicateurs!D2734</f>
        <v>0</v>
      </c>
      <c r="B2734">
        <f>Réponses_Indicateurs!B2734</f>
        <v>0</v>
      </c>
      <c r="C2734" t="str">
        <f>A2734&amp;"|"&amp;B2734</f>
        <v>0|0</v>
      </c>
      <c r="D2734">
        <f>IF(COUNTIF($C$2:C2734,C2734)=1,1,0)</f>
        <v>0</v>
      </c>
    </row>
    <row r="2735" spans="1:4" x14ac:dyDescent="0.2">
      <c r="A2735">
        <f>Réponses_Indicateurs!D2735</f>
        <v>0</v>
      </c>
      <c r="B2735">
        <f>Réponses_Indicateurs!B2735</f>
        <v>0</v>
      </c>
      <c r="C2735" t="str">
        <f>A2735&amp;"|"&amp;B2735</f>
        <v>0|0</v>
      </c>
      <c r="D2735">
        <f>IF(COUNTIF($C$2:C2735,C2735)=1,1,0)</f>
        <v>0</v>
      </c>
    </row>
    <row r="2736" spans="1:4" x14ac:dyDescent="0.2">
      <c r="A2736">
        <f>Réponses_Indicateurs!D2736</f>
        <v>0</v>
      </c>
      <c r="B2736">
        <f>Réponses_Indicateurs!B2736</f>
        <v>0</v>
      </c>
      <c r="C2736" t="str">
        <f>A2736&amp;"|"&amp;B2736</f>
        <v>0|0</v>
      </c>
      <c r="D2736">
        <f>IF(COUNTIF($C$2:C2736,C2736)=1,1,0)</f>
        <v>0</v>
      </c>
    </row>
    <row r="2737" spans="1:4" x14ac:dyDescent="0.2">
      <c r="A2737">
        <f>Réponses_Indicateurs!D2737</f>
        <v>0</v>
      </c>
      <c r="B2737">
        <f>Réponses_Indicateurs!B2737</f>
        <v>0</v>
      </c>
      <c r="C2737" t="str">
        <f>A2737&amp;"|"&amp;B2737</f>
        <v>0|0</v>
      </c>
      <c r="D2737">
        <f>IF(COUNTIF($C$2:C2737,C2737)=1,1,0)</f>
        <v>0</v>
      </c>
    </row>
    <row r="2738" spans="1:4" x14ac:dyDescent="0.2">
      <c r="A2738">
        <f>Réponses_Indicateurs!D2738</f>
        <v>0</v>
      </c>
      <c r="B2738">
        <f>Réponses_Indicateurs!B2738</f>
        <v>0</v>
      </c>
      <c r="C2738" t="str">
        <f>A2738&amp;"|"&amp;B2738</f>
        <v>0|0</v>
      </c>
      <c r="D2738">
        <f>IF(COUNTIF($C$2:C2738,C2738)=1,1,0)</f>
        <v>0</v>
      </c>
    </row>
    <row r="2739" spans="1:4" x14ac:dyDescent="0.2">
      <c r="A2739">
        <f>Réponses_Indicateurs!D2739</f>
        <v>0</v>
      </c>
      <c r="B2739">
        <f>Réponses_Indicateurs!B2739</f>
        <v>0</v>
      </c>
      <c r="C2739" t="str">
        <f>A2739&amp;"|"&amp;B2739</f>
        <v>0|0</v>
      </c>
      <c r="D2739">
        <f>IF(COUNTIF($C$2:C2739,C2739)=1,1,0)</f>
        <v>0</v>
      </c>
    </row>
    <row r="2740" spans="1:4" x14ac:dyDescent="0.2">
      <c r="A2740">
        <f>Réponses_Indicateurs!D2740</f>
        <v>0</v>
      </c>
      <c r="B2740">
        <f>Réponses_Indicateurs!B2740</f>
        <v>0</v>
      </c>
      <c r="C2740" t="str">
        <f>A2740&amp;"|"&amp;B2740</f>
        <v>0|0</v>
      </c>
      <c r="D2740">
        <f>IF(COUNTIF($C$2:C2740,C2740)=1,1,0)</f>
        <v>0</v>
      </c>
    </row>
    <row r="2741" spans="1:4" x14ac:dyDescent="0.2">
      <c r="A2741">
        <f>Réponses_Indicateurs!D2741</f>
        <v>0</v>
      </c>
      <c r="B2741">
        <f>Réponses_Indicateurs!B2741</f>
        <v>0</v>
      </c>
      <c r="C2741" t="str">
        <f>A2741&amp;"|"&amp;B2741</f>
        <v>0|0</v>
      </c>
      <c r="D2741">
        <f>IF(COUNTIF($C$2:C2741,C2741)=1,1,0)</f>
        <v>0</v>
      </c>
    </row>
    <row r="2742" spans="1:4" x14ac:dyDescent="0.2">
      <c r="A2742">
        <f>Réponses_Indicateurs!D2742</f>
        <v>0</v>
      </c>
      <c r="B2742">
        <f>Réponses_Indicateurs!B2742</f>
        <v>0</v>
      </c>
      <c r="C2742" t="str">
        <f>A2742&amp;"|"&amp;B2742</f>
        <v>0|0</v>
      </c>
      <c r="D2742">
        <f>IF(COUNTIF($C$2:C2742,C2742)=1,1,0)</f>
        <v>0</v>
      </c>
    </row>
    <row r="2743" spans="1:4" x14ac:dyDescent="0.2">
      <c r="A2743">
        <f>Réponses_Indicateurs!D2743</f>
        <v>0</v>
      </c>
      <c r="B2743">
        <f>Réponses_Indicateurs!B2743</f>
        <v>0</v>
      </c>
      <c r="C2743" t="str">
        <f>A2743&amp;"|"&amp;B2743</f>
        <v>0|0</v>
      </c>
      <c r="D2743">
        <f>IF(COUNTIF($C$2:C2743,C2743)=1,1,0)</f>
        <v>0</v>
      </c>
    </row>
    <row r="2744" spans="1:4" x14ac:dyDescent="0.2">
      <c r="A2744">
        <f>Réponses_Indicateurs!D2744</f>
        <v>0</v>
      </c>
      <c r="B2744">
        <f>Réponses_Indicateurs!B2744</f>
        <v>0</v>
      </c>
      <c r="C2744" t="str">
        <f>A2744&amp;"|"&amp;B2744</f>
        <v>0|0</v>
      </c>
      <c r="D2744">
        <f>IF(COUNTIF($C$2:C2744,C2744)=1,1,0)</f>
        <v>0</v>
      </c>
    </row>
    <row r="2745" spans="1:4" x14ac:dyDescent="0.2">
      <c r="A2745">
        <f>Réponses_Indicateurs!D2745</f>
        <v>0</v>
      </c>
      <c r="B2745">
        <f>Réponses_Indicateurs!B2745</f>
        <v>0</v>
      </c>
      <c r="C2745" t="str">
        <f>A2745&amp;"|"&amp;B2745</f>
        <v>0|0</v>
      </c>
      <c r="D2745">
        <f>IF(COUNTIF($C$2:C2745,C2745)=1,1,0)</f>
        <v>0</v>
      </c>
    </row>
    <row r="2746" spans="1:4" x14ac:dyDescent="0.2">
      <c r="A2746">
        <f>Réponses_Indicateurs!D2746</f>
        <v>0</v>
      </c>
      <c r="B2746">
        <f>Réponses_Indicateurs!B2746</f>
        <v>0</v>
      </c>
      <c r="C2746" t="str">
        <f>A2746&amp;"|"&amp;B2746</f>
        <v>0|0</v>
      </c>
      <c r="D2746">
        <f>IF(COUNTIF($C$2:C2746,C2746)=1,1,0)</f>
        <v>0</v>
      </c>
    </row>
    <row r="2747" spans="1:4" x14ac:dyDescent="0.2">
      <c r="A2747">
        <f>Réponses_Indicateurs!D2747</f>
        <v>0</v>
      </c>
      <c r="B2747">
        <f>Réponses_Indicateurs!B2747</f>
        <v>0</v>
      </c>
      <c r="C2747" t="str">
        <f>A2747&amp;"|"&amp;B2747</f>
        <v>0|0</v>
      </c>
      <c r="D2747">
        <f>IF(COUNTIF($C$2:C2747,C2747)=1,1,0)</f>
        <v>0</v>
      </c>
    </row>
    <row r="2748" spans="1:4" x14ac:dyDescent="0.2">
      <c r="A2748">
        <f>Réponses_Indicateurs!D2748</f>
        <v>0</v>
      </c>
      <c r="B2748">
        <f>Réponses_Indicateurs!B2748</f>
        <v>0</v>
      </c>
      <c r="C2748" t="str">
        <f>A2748&amp;"|"&amp;B2748</f>
        <v>0|0</v>
      </c>
      <c r="D2748">
        <f>IF(COUNTIF($C$2:C2748,C2748)=1,1,0)</f>
        <v>0</v>
      </c>
    </row>
    <row r="2749" spans="1:4" x14ac:dyDescent="0.2">
      <c r="A2749">
        <f>Réponses_Indicateurs!D2749</f>
        <v>0</v>
      </c>
      <c r="B2749">
        <f>Réponses_Indicateurs!B2749</f>
        <v>0</v>
      </c>
      <c r="C2749" t="str">
        <f>A2749&amp;"|"&amp;B2749</f>
        <v>0|0</v>
      </c>
      <c r="D2749">
        <f>IF(COUNTIF($C$2:C2749,C2749)=1,1,0)</f>
        <v>0</v>
      </c>
    </row>
    <row r="2750" spans="1:4" x14ac:dyDescent="0.2">
      <c r="A2750">
        <f>Réponses_Indicateurs!D2750</f>
        <v>0</v>
      </c>
      <c r="B2750">
        <f>Réponses_Indicateurs!B2750</f>
        <v>0</v>
      </c>
      <c r="C2750" t="str">
        <f>A2750&amp;"|"&amp;B2750</f>
        <v>0|0</v>
      </c>
      <c r="D2750">
        <f>IF(COUNTIF($C$2:C2750,C2750)=1,1,0)</f>
        <v>0</v>
      </c>
    </row>
    <row r="2751" spans="1:4" x14ac:dyDescent="0.2">
      <c r="A2751">
        <f>Réponses_Indicateurs!D2751</f>
        <v>0</v>
      </c>
      <c r="B2751">
        <f>Réponses_Indicateurs!B2751</f>
        <v>0</v>
      </c>
      <c r="C2751" t="str">
        <f>A2751&amp;"|"&amp;B2751</f>
        <v>0|0</v>
      </c>
      <c r="D2751">
        <f>IF(COUNTIF($C$2:C2751,C2751)=1,1,0)</f>
        <v>0</v>
      </c>
    </row>
    <row r="2752" spans="1:4" x14ac:dyDescent="0.2">
      <c r="A2752">
        <f>Réponses_Indicateurs!D2752</f>
        <v>0</v>
      </c>
      <c r="B2752">
        <f>Réponses_Indicateurs!B2752</f>
        <v>0</v>
      </c>
      <c r="C2752" t="str">
        <f>A2752&amp;"|"&amp;B2752</f>
        <v>0|0</v>
      </c>
      <c r="D2752">
        <f>IF(COUNTIF($C$2:C2752,C2752)=1,1,0)</f>
        <v>0</v>
      </c>
    </row>
    <row r="2753" spans="1:4" x14ac:dyDescent="0.2">
      <c r="A2753">
        <f>Réponses_Indicateurs!D2753</f>
        <v>0</v>
      </c>
      <c r="B2753">
        <f>Réponses_Indicateurs!B2753</f>
        <v>0</v>
      </c>
      <c r="C2753" t="str">
        <f>A2753&amp;"|"&amp;B2753</f>
        <v>0|0</v>
      </c>
      <c r="D2753">
        <f>IF(COUNTIF($C$2:C2753,C2753)=1,1,0)</f>
        <v>0</v>
      </c>
    </row>
    <row r="2754" spans="1:4" x14ac:dyDescent="0.2">
      <c r="A2754">
        <f>Réponses_Indicateurs!D2754</f>
        <v>0</v>
      </c>
      <c r="B2754">
        <f>Réponses_Indicateurs!B2754</f>
        <v>0</v>
      </c>
      <c r="C2754" t="str">
        <f>A2754&amp;"|"&amp;B2754</f>
        <v>0|0</v>
      </c>
      <c r="D2754">
        <f>IF(COUNTIF($C$2:C2754,C2754)=1,1,0)</f>
        <v>0</v>
      </c>
    </row>
    <row r="2755" spans="1:4" x14ac:dyDescent="0.2">
      <c r="A2755">
        <f>Réponses_Indicateurs!D2755</f>
        <v>0</v>
      </c>
      <c r="B2755">
        <f>Réponses_Indicateurs!B2755</f>
        <v>0</v>
      </c>
      <c r="C2755" t="str">
        <f>A2755&amp;"|"&amp;B2755</f>
        <v>0|0</v>
      </c>
      <c r="D2755">
        <f>IF(COUNTIF($C$2:C2755,C2755)=1,1,0)</f>
        <v>0</v>
      </c>
    </row>
    <row r="2756" spans="1:4" x14ac:dyDescent="0.2">
      <c r="A2756">
        <f>Réponses_Indicateurs!D2756</f>
        <v>0</v>
      </c>
      <c r="B2756">
        <f>Réponses_Indicateurs!B2756</f>
        <v>0</v>
      </c>
      <c r="C2756" t="str">
        <f>A2756&amp;"|"&amp;B2756</f>
        <v>0|0</v>
      </c>
      <c r="D2756">
        <f>IF(COUNTIF($C$2:C2756,C2756)=1,1,0)</f>
        <v>0</v>
      </c>
    </row>
    <row r="2757" spans="1:4" x14ac:dyDescent="0.2">
      <c r="A2757">
        <f>Réponses_Indicateurs!D2757</f>
        <v>0</v>
      </c>
      <c r="B2757">
        <f>Réponses_Indicateurs!B2757</f>
        <v>0</v>
      </c>
      <c r="C2757" t="str">
        <f>A2757&amp;"|"&amp;B2757</f>
        <v>0|0</v>
      </c>
      <c r="D2757">
        <f>IF(COUNTIF($C$2:C2757,C2757)=1,1,0)</f>
        <v>0</v>
      </c>
    </row>
    <row r="2758" spans="1:4" x14ac:dyDescent="0.2">
      <c r="A2758">
        <f>Réponses_Indicateurs!D2758</f>
        <v>0</v>
      </c>
      <c r="B2758">
        <f>Réponses_Indicateurs!B2758</f>
        <v>0</v>
      </c>
      <c r="C2758" t="str">
        <f>A2758&amp;"|"&amp;B2758</f>
        <v>0|0</v>
      </c>
      <c r="D2758">
        <f>IF(COUNTIF($C$2:C2758,C2758)=1,1,0)</f>
        <v>0</v>
      </c>
    </row>
    <row r="2759" spans="1:4" x14ac:dyDescent="0.2">
      <c r="A2759">
        <f>Réponses_Indicateurs!D2759</f>
        <v>0</v>
      </c>
      <c r="B2759">
        <f>Réponses_Indicateurs!B2759</f>
        <v>0</v>
      </c>
      <c r="C2759" t="str">
        <f>A2759&amp;"|"&amp;B2759</f>
        <v>0|0</v>
      </c>
      <c r="D2759">
        <f>IF(COUNTIF($C$2:C2759,C2759)=1,1,0)</f>
        <v>0</v>
      </c>
    </row>
    <row r="2760" spans="1:4" x14ac:dyDescent="0.2">
      <c r="A2760">
        <f>Réponses_Indicateurs!D2760</f>
        <v>0</v>
      </c>
      <c r="B2760">
        <f>Réponses_Indicateurs!B2760</f>
        <v>0</v>
      </c>
      <c r="C2760" t="str">
        <f>A2760&amp;"|"&amp;B2760</f>
        <v>0|0</v>
      </c>
      <c r="D2760">
        <f>IF(COUNTIF($C$2:C2760,C2760)=1,1,0)</f>
        <v>0</v>
      </c>
    </row>
    <row r="2761" spans="1:4" x14ac:dyDescent="0.2">
      <c r="A2761">
        <f>Réponses_Indicateurs!D2761</f>
        <v>0</v>
      </c>
      <c r="B2761">
        <f>Réponses_Indicateurs!B2761</f>
        <v>0</v>
      </c>
      <c r="C2761" t="str">
        <f>A2761&amp;"|"&amp;B2761</f>
        <v>0|0</v>
      </c>
      <c r="D2761">
        <f>IF(COUNTIF($C$2:C2761,C2761)=1,1,0)</f>
        <v>0</v>
      </c>
    </row>
    <row r="2762" spans="1:4" x14ac:dyDescent="0.2">
      <c r="A2762">
        <f>Réponses_Indicateurs!D2762</f>
        <v>0</v>
      </c>
      <c r="B2762">
        <f>Réponses_Indicateurs!B2762</f>
        <v>0</v>
      </c>
      <c r="C2762" t="str">
        <f>A2762&amp;"|"&amp;B2762</f>
        <v>0|0</v>
      </c>
      <c r="D2762">
        <f>IF(COUNTIF($C$2:C2762,C2762)=1,1,0)</f>
        <v>0</v>
      </c>
    </row>
    <row r="2763" spans="1:4" x14ac:dyDescent="0.2">
      <c r="A2763">
        <f>Réponses_Indicateurs!D2763</f>
        <v>0</v>
      </c>
      <c r="B2763">
        <f>Réponses_Indicateurs!B2763</f>
        <v>0</v>
      </c>
      <c r="C2763" t="str">
        <f>A2763&amp;"|"&amp;B2763</f>
        <v>0|0</v>
      </c>
      <c r="D2763">
        <f>IF(COUNTIF($C$2:C2763,C2763)=1,1,0)</f>
        <v>0</v>
      </c>
    </row>
    <row r="2764" spans="1:4" x14ac:dyDescent="0.2">
      <c r="A2764">
        <f>Réponses_Indicateurs!D2764</f>
        <v>0</v>
      </c>
      <c r="B2764">
        <f>Réponses_Indicateurs!B2764</f>
        <v>0</v>
      </c>
      <c r="C2764" t="str">
        <f>A2764&amp;"|"&amp;B2764</f>
        <v>0|0</v>
      </c>
      <c r="D2764">
        <f>IF(COUNTIF($C$2:C2764,C2764)=1,1,0)</f>
        <v>0</v>
      </c>
    </row>
    <row r="2765" spans="1:4" x14ac:dyDescent="0.2">
      <c r="A2765">
        <f>Réponses_Indicateurs!D2765</f>
        <v>0</v>
      </c>
      <c r="B2765">
        <f>Réponses_Indicateurs!B2765</f>
        <v>0</v>
      </c>
      <c r="C2765" t="str">
        <f>A2765&amp;"|"&amp;B2765</f>
        <v>0|0</v>
      </c>
      <c r="D2765">
        <f>IF(COUNTIF($C$2:C2765,C2765)=1,1,0)</f>
        <v>0</v>
      </c>
    </row>
    <row r="2766" spans="1:4" x14ac:dyDescent="0.2">
      <c r="A2766">
        <f>Réponses_Indicateurs!D2766</f>
        <v>0</v>
      </c>
      <c r="B2766">
        <f>Réponses_Indicateurs!B2766</f>
        <v>0</v>
      </c>
      <c r="C2766" t="str">
        <f>A2766&amp;"|"&amp;B2766</f>
        <v>0|0</v>
      </c>
      <c r="D2766">
        <f>IF(COUNTIF($C$2:C2766,C2766)=1,1,0)</f>
        <v>0</v>
      </c>
    </row>
    <row r="2767" spans="1:4" x14ac:dyDescent="0.2">
      <c r="A2767">
        <f>Réponses_Indicateurs!D2767</f>
        <v>0</v>
      </c>
      <c r="B2767">
        <f>Réponses_Indicateurs!B2767</f>
        <v>0</v>
      </c>
      <c r="C2767" t="str">
        <f>A2767&amp;"|"&amp;B2767</f>
        <v>0|0</v>
      </c>
      <c r="D2767">
        <f>IF(COUNTIF($C$2:C2767,C2767)=1,1,0)</f>
        <v>0</v>
      </c>
    </row>
    <row r="2768" spans="1:4" x14ac:dyDescent="0.2">
      <c r="A2768">
        <f>Réponses_Indicateurs!D2768</f>
        <v>0</v>
      </c>
      <c r="B2768">
        <f>Réponses_Indicateurs!B2768</f>
        <v>0</v>
      </c>
      <c r="C2768" t="str">
        <f>A2768&amp;"|"&amp;B2768</f>
        <v>0|0</v>
      </c>
      <c r="D2768">
        <f>IF(COUNTIF($C$2:C2768,C2768)=1,1,0)</f>
        <v>0</v>
      </c>
    </row>
    <row r="2769" spans="1:4" x14ac:dyDescent="0.2">
      <c r="A2769">
        <f>Réponses_Indicateurs!D2769</f>
        <v>0</v>
      </c>
      <c r="B2769">
        <f>Réponses_Indicateurs!B2769</f>
        <v>0</v>
      </c>
      <c r="C2769" t="str">
        <f>A2769&amp;"|"&amp;B2769</f>
        <v>0|0</v>
      </c>
      <c r="D2769">
        <f>IF(COUNTIF($C$2:C2769,C2769)=1,1,0)</f>
        <v>0</v>
      </c>
    </row>
    <row r="2770" spans="1:4" x14ac:dyDescent="0.2">
      <c r="A2770">
        <f>Réponses_Indicateurs!D2770</f>
        <v>0</v>
      </c>
      <c r="B2770">
        <f>Réponses_Indicateurs!B2770</f>
        <v>0</v>
      </c>
      <c r="C2770" t="str">
        <f>A2770&amp;"|"&amp;B2770</f>
        <v>0|0</v>
      </c>
      <c r="D2770">
        <f>IF(COUNTIF($C$2:C2770,C2770)=1,1,0)</f>
        <v>0</v>
      </c>
    </row>
    <row r="2771" spans="1:4" x14ac:dyDescent="0.2">
      <c r="A2771">
        <f>Réponses_Indicateurs!D2771</f>
        <v>0</v>
      </c>
      <c r="B2771">
        <f>Réponses_Indicateurs!B2771</f>
        <v>0</v>
      </c>
      <c r="C2771" t="str">
        <f>A2771&amp;"|"&amp;B2771</f>
        <v>0|0</v>
      </c>
      <c r="D2771">
        <f>IF(COUNTIF($C$2:C2771,C2771)=1,1,0)</f>
        <v>0</v>
      </c>
    </row>
    <row r="2772" spans="1:4" x14ac:dyDescent="0.2">
      <c r="A2772">
        <f>Réponses_Indicateurs!D2772</f>
        <v>0</v>
      </c>
      <c r="B2772">
        <f>Réponses_Indicateurs!B2772</f>
        <v>0</v>
      </c>
      <c r="C2772" t="str">
        <f>A2772&amp;"|"&amp;B2772</f>
        <v>0|0</v>
      </c>
      <c r="D2772">
        <f>IF(COUNTIF($C$2:C2772,C2772)=1,1,0)</f>
        <v>0</v>
      </c>
    </row>
    <row r="2773" spans="1:4" x14ac:dyDescent="0.2">
      <c r="A2773">
        <f>Réponses_Indicateurs!D2773</f>
        <v>0</v>
      </c>
      <c r="B2773">
        <f>Réponses_Indicateurs!B2773</f>
        <v>0</v>
      </c>
      <c r="C2773" t="str">
        <f>A2773&amp;"|"&amp;B2773</f>
        <v>0|0</v>
      </c>
      <c r="D2773">
        <f>IF(COUNTIF($C$2:C2773,C2773)=1,1,0)</f>
        <v>0</v>
      </c>
    </row>
    <row r="2774" spans="1:4" x14ac:dyDescent="0.2">
      <c r="A2774">
        <f>Réponses_Indicateurs!D2774</f>
        <v>0</v>
      </c>
      <c r="B2774">
        <f>Réponses_Indicateurs!B2774</f>
        <v>0</v>
      </c>
      <c r="C2774" t="str">
        <f>A2774&amp;"|"&amp;B2774</f>
        <v>0|0</v>
      </c>
      <c r="D2774">
        <f>IF(COUNTIF($C$2:C2774,C2774)=1,1,0)</f>
        <v>0</v>
      </c>
    </row>
    <row r="2775" spans="1:4" x14ac:dyDescent="0.2">
      <c r="A2775">
        <f>Réponses_Indicateurs!D2775</f>
        <v>0</v>
      </c>
      <c r="B2775">
        <f>Réponses_Indicateurs!B2775</f>
        <v>0</v>
      </c>
      <c r="C2775" t="str">
        <f>A2775&amp;"|"&amp;B2775</f>
        <v>0|0</v>
      </c>
      <c r="D2775">
        <f>IF(COUNTIF($C$2:C2775,C2775)=1,1,0)</f>
        <v>0</v>
      </c>
    </row>
    <row r="2776" spans="1:4" x14ac:dyDescent="0.2">
      <c r="A2776">
        <f>Réponses_Indicateurs!D2776</f>
        <v>0</v>
      </c>
      <c r="B2776">
        <f>Réponses_Indicateurs!B2776</f>
        <v>0</v>
      </c>
      <c r="C2776" t="str">
        <f>A2776&amp;"|"&amp;B2776</f>
        <v>0|0</v>
      </c>
      <c r="D2776">
        <f>IF(COUNTIF($C$2:C2776,C2776)=1,1,0)</f>
        <v>0</v>
      </c>
    </row>
    <row r="2777" spans="1:4" x14ac:dyDescent="0.2">
      <c r="A2777">
        <f>Réponses_Indicateurs!D2777</f>
        <v>0</v>
      </c>
      <c r="B2777">
        <f>Réponses_Indicateurs!B2777</f>
        <v>0</v>
      </c>
      <c r="C2777" t="str">
        <f>A2777&amp;"|"&amp;B2777</f>
        <v>0|0</v>
      </c>
      <c r="D2777">
        <f>IF(COUNTIF($C$2:C2777,C2777)=1,1,0)</f>
        <v>0</v>
      </c>
    </row>
    <row r="2778" spans="1:4" x14ac:dyDescent="0.2">
      <c r="A2778">
        <f>Réponses_Indicateurs!D2778</f>
        <v>0</v>
      </c>
      <c r="B2778">
        <f>Réponses_Indicateurs!B2778</f>
        <v>0</v>
      </c>
      <c r="C2778" t="str">
        <f>A2778&amp;"|"&amp;B2778</f>
        <v>0|0</v>
      </c>
      <c r="D2778">
        <f>IF(COUNTIF($C$2:C2778,C2778)=1,1,0)</f>
        <v>0</v>
      </c>
    </row>
    <row r="2779" spans="1:4" x14ac:dyDescent="0.2">
      <c r="A2779">
        <f>Réponses_Indicateurs!D2779</f>
        <v>0</v>
      </c>
      <c r="B2779">
        <f>Réponses_Indicateurs!B2779</f>
        <v>0</v>
      </c>
      <c r="C2779" t="str">
        <f>A2779&amp;"|"&amp;B2779</f>
        <v>0|0</v>
      </c>
      <c r="D2779">
        <f>IF(COUNTIF($C$2:C2779,C2779)=1,1,0)</f>
        <v>0</v>
      </c>
    </row>
    <row r="2780" spans="1:4" x14ac:dyDescent="0.2">
      <c r="A2780">
        <f>Réponses_Indicateurs!D2780</f>
        <v>0</v>
      </c>
      <c r="B2780">
        <f>Réponses_Indicateurs!B2780</f>
        <v>0</v>
      </c>
      <c r="C2780" t="str">
        <f>A2780&amp;"|"&amp;B2780</f>
        <v>0|0</v>
      </c>
      <c r="D2780">
        <f>IF(COUNTIF($C$2:C2780,C2780)=1,1,0)</f>
        <v>0</v>
      </c>
    </row>
    <row r="2781" spans="1:4" x14ac:dyDescent="0.2">
      <c r="A2781">
        <f>Réponses_Indicateurs!D2781</f>
        <v>0</v>
      </c>
      <c r="B2781">
        <f>Réponses_Indicateurs!B2781</f>
        <v>0</v>
      </c>
      <c r="C2781" t="str">
        <f>A2781&amp;"|"&amp;B2781</f>
        <v>0|0</v>
      </c>
      <c r="D2781">
        <f>IF(COUNTIF($C$2:C2781,C2781)=1,1,0)</f>
        <v>0</v>
      </c>
    </row>
    <row r="2782" spans="1:4" x14ac:dyDescent="0.2">
      <c r="A2782">
        <f>Réponses_Indicateurs!D2782</f>
        <v>0</v>
      </c>
      <c r="B2782">
        <f>Réponses_Indicateurs!B2782</f>
        <v>0</v>
      </c>
      <c r="C2782" t="str">
        <f>A2782&amp;"|"&amp;B2782</f>
        <v>0|0</v>
      </c>
      <c r="D2782">
        <f>IF(COUNTIF($C$2:C2782,C2782)=1,1,0)</f>
        <v>0</v>
      </c>
    </row>
    <row r="2783" spans="1:4" x14ac:dyDescent="0.2">
      <c r="A2783">
        <f>Réponses_Indicateurs!D2783</f>
        <v>0</v>
      </c>
      <c r="B2783">
        <f>Réponses_Indicateurs!B2783</f>
        <v>0</v>
      </c>
      <c r="C2783" t="str">
        <f>A2783&amp;"|"&amp;B2783</f>
        <v>0|0</v>
      </c>
      <c r="D2783">
        <f>IF(COUNTIF($C$2:C2783,C2783)=1,1,0)</f>
        <v>0</v>
      </c>
    </row>
    <row r="2784" spans="1:4" x14ac:dyDescent="0.2">
      <c r="A2784">
        <f>Réponses_Indicateurs!D2784</f>
        <v>0</v>
      </c>
      <c r="B2784">
        <f>Réponses_Indicateurs!B2784</f>
        <v>0</v>
      </c>
      <c r="C2784" t="str">
        <f>A2784&amp;"|"&amp;B2784</f>
        <v>0|0</v>
      </c>
      <c r="D2784">
        <f>IF(COUNTIF($C$2:C2784,C2784)=1,1,0)</f>
        <v>0</v>
      </c>
    </row>
    <row r="2785" spans="1:4" x14ac:dyDescent="0.2">
      <c r="A2785">
        <f>Réponses_Indicateurs!D2785</f>
        <v>0</v>
      </c>
      <c r="B2785">
        <f>Réponses_Indicateurs!B2785</f>
        <v>0</v>
      </c>
      <c r="C2785" t="str">
        <f>A2785&amp;"|"&amp;B2785</f>
        <v>0|0</v>
      </c>
      <c r="D2785">
        <f>IF(COUNTIF($C$2:C2785,C2785)=1,1,0)</f>
        <v>0</v>
      </c>
    </row>
    <row r="2786" spans="1:4" x14ac:dyDescent="0.2">
      <c r="A2786">
        <f>Réponses_Indicateurs!D2786</f>
        <v>0</v>
      </c>
      <c r="B2786">
        <f>Réponses_Indicateurs!B2786</f>
        <v>0</v>
      </c>
      <c r="C2786" t="str">
        <f>A2786&amp;"|"&amp;B2786</f>
        <v>0|0</v>
      </c>
      <c r="D2786">
        <f>IF(COUNTIF($C$2:C2786,C2786)=1,1,0)</f>
        <v>0</v>
      </c>
    </row>
    <row r="2787" spans="1:4" x14ac:dyDescent="0.2">
      <c r="A2787">
        <f>Réponses_Indicateurs!D2787</f>
        <v>0</v>
      </c>
      <c r="B2787">
        <f>Réponses_Indicateurs!B2787</f>
        <v>0</v>
      </c>
      <c r="C2787" t="str">
        <f>A2787&amp;"|"&amp;B2787</f>
        <v>0|0</v>
      </c>
      <c r="D2787">
        <f>IF(COUNTIF($C$2:C2787,C2787)=1,1,0)</f>
        <v>0</v>
      </c>
    </row>
    <row r="2788" spans="1:4" x14ac:dyDescent="0.2">
      <c r="A2788">
        <f>Réponses_Indicateurs!D2788</f>
        <v>0</v>
      </c>
      <c r="B2788">
        <f>Réponses_Indicateurs!B2788</f>
        <v>0</v>
      </c>
      <c r="C2788" t="str">
        <f>A2788&amp;"|"&amp;B2788</f>
        <v>0|0</v>
      </c>
      <c r="D2788">
        <f>IF(COUNTIF($C$2:C2788,C2788)=1,1,0)</f>
        <v>0</v>
      </c>
    </row>
    <row r="2789" spans="1:4" x14ac:dyDescent="0.2">
      <c r="A2789">
        <f>Réponses_Indicateurs!D2789</f>
        <v>0</v>
      </c>
      <c r="B2789">
        <f>Réponses_Indicateurs!B2789</f>
        <v>0</v>
      </c>
      <c r="C2789" t="str">
        <f>A2789&amp;"|"&amp;B2789</f>
        <v>0|0</v>
      </c>
      <c r="D2789">
        <f>IF(COUNTIF($C$2:C2789,C2789)=1,1,0)</f>
        <v>0</v>
      </c>
    </row>
    <row r="2790" spans="1:4" x14ac:dyDescent="0.2">
      <c r="A2790">
        <f>Réponses_Indicateurs!D2790</f>
        <v>0</v>
      </c>
      <c r="B2790">
        <f>Réponses_Indicateurs!B2790</f>
        <v>0</v>
      </c>
      <c r="C2790" t="str">
        <f>A2790&amp;"|"&amp;B2790</f>
        <v>0|0</v>
      </c>
      <c r="D2790">
        <f>IF(COUNTIF($C$2:C2790,C2790)=1,1,0)</f>
        <v>0</v>
      </c>
    </row>
    <row r="2791" spans="1:4" x14ac:dyDescent="0.2">
      <c r="A2791">
        <f>Réponses_Indicateurs!D2791</f>
        <v>0</v>
      </c>
      <c r="B2791">
        <f>Réponses_Indicateurs!B2791</f>
        <v>0</v>
      </c>
      <c r="C2791" t="str">
        <f>A2791&amp;"|"&amp;B2791</f>
        <v>0|0</v>
      </c>
      <c r="D2791">
        <f>IF(COUNTIF($C$2:C2791,C2791)=1,1,0)</f>
        <v>0</v>
      </c>
    </row>
    <row r="2792" spans="1:4" x14ac:dyDescent="0.2">
      <c r="A2792">
        <f>Réponses_Indicateurs!D2792</f>
        <v>0</v>
      </c>
      <c r="B2792">
        <f>Réponses_Indicateurs!B2792</f>
        <v>0</v>
      </c>
      <c r="C2792" t="str">
        <f>A2792&amp;"|"&amp;B2792</f>
        <v>0|0</v>
      </c>
      <c r="D2792">
        <f>IF(COUNTIF($C$2:C2792,C2792)=1,1,0)</f>
        <v>0</v>
      </c>
    </row>
    <row r="2793" spans="1:4" x14ac:dyDescent="0.2">
      <c r="A2793">
        <f>Réponses_Indicateurs!D2793</f>
        <v>0</v>
      </c>
      <c r="B2793">
        <f>Réponses_Indicateurs!B2793</f>
        <v>0</v>
      </c>
      <c r="C2793" t="str">
        <f>A2793&amp;"|"&amp;B2793</f>
        <v>0|0</v>
      </c>
      <c r="D2793">
        <f>IF(COUNTIF($C$2:C2793,C2793)=1,1,0)</f>
        <v>0</v>
      </c>
    </row>
    <row r="2794" spans="1:4" x14ac:dyDescent="0.2">
      <c r="A2794">
        <f>Réponses_Indicateurs!D2794</f>
        <v>0</v>
      </c>
      <c r="B2794">
        <f>Réponses_Indicateurs!B2794</f>
        <v>0</v>
      </c>
      <c r="C2794" t="str">
        <f>A2794&amp;"|"&amp;B2794</f>
        <v>0|0</v>
      </c>
      <c r="D2794">
        <f>IF(COUNTIF($C$2:C2794,C2794)=1,1,0)</f>
        <v>0</v>
      </c>
    </row>
    <row r="2795" spans="1:4" x14ac:dyDescent="0.2">
      <c r="A2795">
        <f>Réponses_Indicateurs!D2795</f>
        <v>0</v>
      </c>
      <c r="B2795">
        <f>Réponses_Indicateurs!B2795</f>
        <v>0</v>
      </c>
      <c r="C2795" t="str">
        <f>A2795&amp;"|"&amp;B2795</f>
        <v>0|0</v>
      </c>
      <c r="D2795">
        <f>IF(COUNTIF($C$2:C2795,C2795)=1,1,0)</f>
        <v>0</v>
      </c>
    </row>
    <row r="2796" spans="1:4" x14ac:dyDescent="0.2">
      <c r="A2796">
        <f>Réponses_Indicateurs!D2796</f>
        <v>0</v>
      </c>
      <c r="B2796">
        <f>Réponses_Indicateurs!B2796</f>
        <v>0</v>
      </c>
      <c r="C2796" t="str">
        <f>A2796&amp;"|"&amp;B2796</f>
        <v>0|0</v>
      </c>
      <c r="D2796">
        <f>IF(COUNTIF($C$2:C2796,C2796)=1,1,0)</f>
        <v>0</v>
      </c>
    </row>
    <row r="2797" spans="1:4" x14ac:dyDescent="0.2">
      <c r="A2797">
        <f>Réponses_Indicateurs!D2797</f>
        <v>0</v>
      </c>
      <c r="B2797">
        <f>Réponses_Indicateurs!B2797</f>
        <v>0</v>
      </c>
      <c r="C2797" t="str">
        <f>A2797&amp;"|"&amp;B2797</f>
        <v>0|0</v>
      </c>
      <c r="D2797">
        <f>IF(COUNTIF($C$2:C2797,C2797)=1,1,0)</f>
        <v>0</v>
      </c>
    </row>
    <row r="2798" spans="1:4" x14ac:dyDescent="0.2">
      <c r="A2798">
        <f>Réponses_Indicateurs!D2798</f>
        <v>0</v>
      </c>
      <c r="B2798">
        <f>Réponses_Indicateurs!B2798</f>
        <v>0</v>
      </c>
      <c r="C2798" t="str">
        <f>A2798&amp;"|"&amp;B2798</f>
        <v>0|0</v>
      </c>
      <c r="D2798">
        <f>IF(COUNTIF($C$2:C2798,C2798)=1,1,0)</f>
        <v>0</v>
      </c>
    </row>
    <row r="2799" spans="1:4" x14ac:dyDescent="0.2">
      <c r="A2799">
        <f>Réponses_Indicateurs!D2799</f>
        <v>0</v>
      </c>
      <c r="B2799">
        <f>Réponses_Indicateurs!B2799</f>
        <v>0</v>
      </c>
      <c r="C2799" t="str">
        <f>A2799&amp;"|"&amp;B2799</f>
        <v>0|0</v>
      </c>
      <c r="D2799">
        <f>IF(COUNTIF($C$2:C2799,C2799)=1,1,0)</f>
        <v>0</v>
      </c>
    </row>
    <row r="2800" spans="1:4" x14ac:dyDescent="0.2">
      <c r="A2800">
        <f>Réponses_Indicateurs!D2800</f>
        <v>0</v>
      </c>
      <c r="B2800">
        <f>Réponses_Indicateurs!B2800</f>
        <v>0</v>
      </c>
      <c r="C2800" t="str">
        <f>A2800&amp;"|"&amp;B2800</f>
        <v>0|0</v>
      </c>
      <c r="D2800">
        <f>IF(COUNTIF($C$2:C2800,C2800)=1,1,0)</f>
        <v>0</v>
      </c>
    </row>
    <row r="2801" spans="1:4" x14ac:dyDescent="0.2">
      <c r="A2801">
        <f>Réponses_Indicateurs!D2801</f>
        <v>0</v>
      </c>
      <c r="B2801">
        <f>Réponses_Indicateurs!B2801</f>
        <v>0</v>
      </c>
      <c r="C2801" t="str">
        <f>A2801&amp;"|"&amp;B2801</f>
        <v>0|0</v>
      </c>
      <c r="D2801">
        <f>IF(COUNTIF($C$2:C2801,C2801)=1,1,0)</f>
        <v>0</v>
      </c>
    </row>
    <row r="2802" spans="1:4" x14ac:dyDescent="0.2">
      <c r="A2802">
        <f>Réponses_Indicateurs!D2802</f>
        <v>0</v>
      </c>
      <c r="B2802">
        <f>Réponses_Indicateurs!B2802</f>
        <v>0</v>
      </c>
      <c r="C2802" t="str">
        <f>A2802&amp;"|"&amp;B2802</f>
        <v>0|0</v>
      </c>
      <c r="D2802">
        <f>IF(COUNTIF($C$2:C2802,C2802)=1,1,0)</f>
        <v>0</v>
      </c>
    </row>
    <row r="2803" spans="1:4" x14ac:dyDescent="0.2">
      <c r="A2803">
        <f>Réponses_Indicateurs!D2803</f>
        <v>0</v>
      </c>
      <c r="B2803">
        <f>Réponses_Indicateurs!B2803</f>
        <v>0</v>
      </c>
      <c r="C2803" t="str">
        <f>A2803&amp;"|"&amp;B2803</f>
        <v>0|0</v>
      </c>
      <c r="D2803">
        <f>IF(COUNTIF($C$2:C2803,C2803)=1,1,0)</f>
        <v>0</v>
      </c>
    </row>
    <row r="2804" spans="1:4" x14ac:dyDescent="0.2">
      <c r="A2804">
        <f>Réponses_Indicateurs!D2804</f>
        <v>0</v>
      </c>
      <c r="B2804">
        <f>Réponses_Indicateurs!B2804</f>
        <v>0</v>
      </c>
      <c r="C2804" t="str">
        <f>A2804&amp;"|"&amp;B2804</f>
        <v>0|0</v>
      </c>
      <c r="D2804">
        <f>IF(COUNTIF($C$2:C2804,C2804)=1,1,0)</f>
        <v>0</v>
      </c>
    </row>
    <row r="2805" spans="1:4" x14ac:dyDescent="0.2">
      <c r="A2805">
        <f>Réponses_Indicateurs!D2805</f>
        <v>0</v>
      </c>
      <c r="B2805">
        <f>Réponses_Indicateurs!B2805</f>
        <v>0</v>
      </c>
      <c r="C2805" t="str">
        <f>A2805&amp;"|"&amp;B2805</f>
        <v>0|0</v>
      </c>
      <c r="D2805">
        <f>IF(COUNTIF($C$2:C2805,C2805)=1,1,0)</f>
        <v>0</v>
      </c>
    </row>
    <row r="2806" spans="1:4" x14ac:dyDescent="0.2">
      <c r="A2806">
        <f>Réponses_Indicateurs!D2806</f>
        <v>0</v>
      </c>
      <c r="B2806">
        <f>Réponses_Indicateurs!B2806</f>
        <v>0</v>
      </c>
      <c r="C2806" t="str">
        <f>A2806&amp;"|"&amp;B2806</f>
        <v>0|0</v>
      </c>
      <c r="D2806">
        <f>IF(COUNTIF($C$2:C2806,C2806)=1,1,0)</f>
        <v>0</v>
      </c>
    </row>
    <row r="2807" spans="1:4" x14ac:dyDescent="0.2">
      <c r="A2807">
        <f>Réponses_Indicateurs!D2807</f>
        <v>0</v>
      </c>
      <c r="B2807">
        <f>Réponses_Indicateurs!B2807</f>
        <v>0</v>
      </c>
      <c r="C2807" t="str">
        <f>A2807&amp;"|"&amp;B2807</f>
        <v>0|0</v>
      </c>
      <c r="D2807">
        <f>IF(COUNTIF($C$2:C2807,C2807)=1,1,0)</f>
        <v>0</v>
      </c>
    </row>
    <row r="2808" spans="1:4" x14ac:dyDescent="0.2">
      <c r="A2808">
        <f>Réponses_Indicateurs!D2808</f>
        <v>0</v>
      </c>
      <c r="B2808">
        <f>Réponses_Indicateurs!B2808</f>
        <v>0</v>
      </c>
      <c r="C2808" t="str">
        <f>A2808&amp;"|"&amp;B2808</f>
        <v>0|0</v>
      </c>
      <c r="D2808">
        <f>IF(COUNTIF($C$2:C2808,C2808)=1,1,0)</f>
        <v>0</v>
      </c>
    </row>
    <row r="2809" spans="1:4" x14ac:dyDescent="0.2">
      <c r="A2809">
        <f>Réponses_Indicateurs!D2809</f>
        <v>0</v>
      </c>
      <c r="B2809">
        <f>Réponses_Indicateurs!B2809</f>
        <v>0</v>
      </c>
      <c r="C2809" t="str">
        <f>A2809&amp;"|"&amp;B2809</f>
        <v>0|0</v>
      </c>
      <c r="D2809">
        <f>IF(COUNTIF($C$2:C2809,C2809)=1,1,0)</f>
        <v>0</v>
      </c>
    </row>
    <row r="2810" spans="1:4" x14ac:dyDescent="0.2">
      <c r="A2810">
        <f>Réponses_Indicateurs!D2810</f>
        <v>0</v>
      </c>
      <c r="B2810">
        <f>Réponses_Indicateurs!B2810</f>
        <v>0</v>
      </c>
      <c r="C2810" t="str">
        <f>A2810&amp;"|"&amp;B2810</f>
        <v>0|0</v>
      </c>
      <c r="D2810">
        <f>IF(COUNTIF($C$2:C2810,C2810)=1,1,0)</f>
        <v>0</v>
      </c>
    </row>
    <row r="2811" spans="1:4" x14ac:dyDescent="0.2">
      <c r="A2811">
        <f>Réponses_Indicateurs!D2811</f>
        <v>0</v>
      </c>
      <c r="B2811">
        <f>Réponses_Indicateurs!B2811</f>
        <v>0</v>
      </c>
      <c r="C2811" t="str">
        <f>A2811&amp;"|"&amp;B2811</f>
        <v>0|0</v>
      </c>
      <c r="D2811">
        <f>IF(COUNTIF($C$2:C2811,C2811)=1,1,0)</f>
        <v>0</v>
      </c>
    </row>
    <row r="2812" spans="1:4" x14ac:dyDescent="0.2">
      <c r="A2812">
        <f>Réponses_Indicateurs!D2812</f>
        <v>0</v>
      </c>
      <c r="B2812">
        <f>Réponses_Indicateurs!B2812</f>
        <v>0</v>
      </c>
      <c r="C2812" t="str">
        <f>A2812&amp;"|"&amp;B2812</f>
        <v>0|0</v>
      </c>
      <c r="D2812">
        <f>IF(COUNTIF($C$2:C2812,C2812)=1,1,0)</f>
        <v>0</v>
      </c>
    </row>
    <row r="2813" spans="1:4" x14ac:dyDescent="0.2">
      <c r="A2813">
        <f>Réponses_Indicateurs!D2813</f>
        <v>0</v>
      </c>
      <c r="B2813">
        <f>Réponses_Indicateurs!B2813</f>
        <v>0</v>
      </c>
      <c r="C2813" t="str">
        <f>A2813&amp;"|"&amp;B2813</f>
        <v>0|0</v>
      </c>
      <c r="D2813">
        <f>IF(COUNTIF($C$2:C2813,C2813)=1,1,0)</f>
        <v>0</v>
      </c>
    </row>
    <row r="2814" spans="1:4" x14ac:dyDescent="0.2">
      <c r="A2814">
        <f>Réponses_Indicateurs!D2814</f>
        <v>0</v>
      </c>
      <c r="B2814">
        <f>Réponses_Indicateurs!B2814</f>
        <v>0</v>
      </c>
      <c r="C2814" t="str">
        <f>A2814&amp;"|"&amp;B2814</f>
        <v>0|0</v>
      </c>
      <c r="D2814">
        <f>IF(COUNTIF($C$2:C2814,C2814)=1,1,0)</f>
        <v>0</v>
      </c>
    </row>
    <row r="2815" spans="1:4" x14ac:dyDescent="0.2">
      <c r="A2815">
        <f>Réponses_Indicateurs!D2815</f>
        <v>0</v>
      </c>
      <c r="B2815">
        <f>Réponses_Indicateurs!B2815</f>
        <v>0</v>
      </c>
      <c r="C2815" t="str">
        <f>A2815&amp;"|"&amp;B2815</f>
        <v>0|0</v>
      </c>
      <c r="D2815">
        <f>IF(COUNTIF($C$2:C2815,C2815)=1,1,0)</f>
        <v>0</v>
      </c>
    </row>
    <row r="2816" spans="1:4" x14ac:dyDescent="0.2">
      <c r="A2816">
        <f>Réponses_Indicateurs!D2816</f>
        <v>0</v>
      </c>
      <c r="B2816">
        <f>Réponses_Indicateurs!B2816</f>
        <v>0</v>
      </c>
      <c r="C2816" t="str">
        <f>A2816&amp;"|"&amp;B2816</f>
        <v>0|0</v>
      </c>
      <c r="D2816">
        <f>IF(COUNTIF($C$2:C2816,C2816)=1,1,0)</f>
        <v>0</v>
      </c>
    </row>
    <row r="2817" spans="1:4" x14ac:dyDescent="0.2">
      <c r="A2817">
        <f>Réponses_Indicateurs!D2817</f>
        <v>0</v>
      </c>
      <c r="B2817">
        <f>Réponses_Indicateurs!B2817</f>
        <v>0</v>
      </c>
      <c r="C2817" t="str">
        <f>A2817&amp;"|"&amp;B2817</f>
        <v>0|0</v>
      </c>
      <c r="D2817">
        <f>IF(COUNTIF($C$2:C2817,C2817)=1,1,0)</f>
        <v>0</v>
      </c>
    </row>
    <row r="2818" spans="1:4" x14ac:dyDescent="0.2">
      <c r="A2818">
        <f>Réponses_Indicateurs!D2818</f>
        <v>0</v>
      </c>
      <c r="B2818">
        <f>Réponses_Indicateurs!B2818</f>
        <v>0</v>
      </c>
      <c r="C2818" t="str">
        <f>A2818&amp;"|"&amp;B2818</f>
        <v>0|0</v>
      </c>
      <c r="D2818">
        <f>IF(COUNTIF($C$2:C2818,C2818)=1,1,0)</f>
        <v>0</v>
      </c>
    </row>
    <row r="2819" spans="1:4" x14ac:dyDescent="0.2">
      <c r="A2819">
        <f>Réponses_Indicateurs!D2819</f>
        <v>0</v>
      </c>
      <c r="B2819">
        <f>Réponses_Indicateurs!B2819</f>
        <v>0</v>
      </c>
      <c r="C2819" t="str">
        <f>A2819&amp;"|"&amp;B2819</f>
        <v>0|0</v>
      </c>
      <c r="D2819">
        <f>IF(COUNTIF($C$2:C2819,C2819)=1,1,0)</f>
        <v>0</v>
      </c>
    </row>
    <row r="2820" spans="1:4" x14ac:dyDescent="0.2">
      <c r="A2820">
        <f>Réponses_Indicateurs!D2820</f>
        <v>0</v>
      </c>
      <c r="B2820">
        <f>Réponses_Indicateurs!B2820</f>
        <v>0</v>
      </c>
      <c r="C2820" t="str">
        <f>A2820&amp;"|"&amp;B2820</f>
        <v>0|0</v>
      </c>
      <c r="D2820">
        <f>IF(COUNTIF($C$2:C2820,C2820)=1,1,0)</f>
        <v>0</v>
      </c>
    </row>
    <row r="2821" spans="1:4" x14ac:dyDescent="0.2">
      <c r="A2821">
        <f>Réponses_Indicateurs!D2821</f>
        <v>0</v>
      </c>
      <c r="B2821">
        <f>Réponses_Indicateurs!B2821</f>
        <v>0</v>
      </c>
      <c r="C2821" t="str">
        <f>A2821&amp;"|"&amp;B2821</f>
        <v>0|0</v>
      </c>
      <c r="D2821">
        <f>IF(COUNTIF($C$2:C2821,C2821)=1,1,0)</f>
        <v>0</v>
      </c>
    </row>
    <row r="2822" spans="1:4" x14ac:dyDescent="0.2">
      <c r="A2822">
        <f>Réponses_Indicateurs!D2822</f>
        <v>0</v>
      </c>
      <c r="B2822">
        <f>Réponses_Indicateurs!B2822</f>
        <v>0</v>
      </c>
      <c r="C2822" t="str">
        <f>A2822&amp;"|"&amp;B2822</f>
        <v>0|0</v>
      </c>
      <c r="D2822">
        <f>IF(COUNTIF($C$2:C2822,C2822)=1,1,0)</f>
        <v>0</v>
      </c>
    </row>
    <row r="2823" spans="1:4" x14ac:dyDescent="0.2">
      <c r="A2823">
        <f>Réponses_Indicateurs!D2823</f>
        <v>0</v>
      </c>
      <c r="B2823">
        <f>Réponses_Indicateurs!B2823</f>
        <v>0</v>
      </c>
      <c r="C2823" t="str">
        <f>A2823&amp;"|"&amp;B2823</f>
        <v>0|0</v>
      </c>
      <c r="D2823">
        <f>IF(COUNTIF($C$2:C2823,C2823)=1,1,0)</f>
        <v>0</v>
      </c>
    </row>
    <row r="2824" spans="1:4" x14ac:dyDescent="0.2">
      <c r="A2824">
        <f>Réponses_Indicateurs!D2824</f>
        <v>0</v>
      </c>
      <c r="B2824">
        <f>Réponses_Indicateurs!B2824</f>
        <v>0</v>
      </c>
      <c r="C2824" t="str">
        <f>A2824&amp;"|"&amp;B2824</f>
        <v>0|0</v>
      </c>
      <c r="D2824">
        <f>IF(COUNTIF($C$2:C2824,C2824)=1,1,0)</f>
        <v>0</v>
      </c>
    </row>
    <row r="2825" spans="1:4" x14ac:dyDescent="0.2">
      <c r="A2825">
        <f>Réponses_Indicateurs!D2825</f>
        <v>0</v>
      </c>
      <c r="B2825">
        <f>Réponses_Indicateurs!B2825</f>
        <v>0</v>
      </c>
      <c r="C2825" t="str">
        <f>A2825&amp;"|"&amp;B2825</f>
        <v>0|0</v>
      </c>
      <c r="D2825">
        <f>IF(COUNTIF($C$2:C2825,C2825)=1,1,0)</f>
        <v>0</v>
      </c>
    </row>
    <row r="2826" spans="1:4" x14ac:dyDescent="0.2">
      <c r="A2826">
        <f>Réponses_Indicateurs!D2826</f>
        <v>0</v>
      </c>
      <c r="B2826">
        <f>Réponses_Indicateurs!B2826</f>
        <v>0</v>
      </c>
      <c r="C2826" t="str">
        <f>A2826&amp;"|"&amp;B2826</f>
        <v>0|0</v>
      </c>
      <c r="D2826">
        <f>IF(COUNTIF($C$2:C2826,C2826)=1,1,0)</f>
        <v>0</v>
      </c>
    </row>
    <row r="2827" spans="1:4" x14ac:dyDescent="0.2">
      <c r="A2827">
        <f>Réponses_Indicateurs!D2827</f>
        <v>0</v>
      </c>
      <c r="B2827">
        <f>Réponses_Indicateurs!B2827</f>
        <v>0</v>
      </c>
      <c r="C2827" t="str">
        <f>A2827&amp;"|"&amp;B2827</f>
        <v>0|0</v>
      </c>
      <c r="D2827">
        <f>IF(COUNTIF($C$2:C2827,C2827)=1,1,0)</f>
        <v>0</v>
      </c>
    </row>
    <row r="2828" spans="1:4" x14ac:dyDescent="0.2">
      <c r="A2828">
        <f>Réponses_Indicateurs!D2828</f>
        <v>0</v>
      </c>
      <c r="B2828">
        <f>Réponses_Indicateurs!B2828</f>
        <v>0</v>
      </c>
      <c r="C2828" t="str">
        <f>A2828&amp;"|"&amp;B2828</f>
        <v>0|0</v>
      </c>
      <c r="D2828">
        <f>IF(COUNTIF($C$2:C2828,C2828)=1,1,0)</f>
        <v>0</v>
      </c>
    </row>
    <row r="2829" spans="1:4" x14ac:dyDescent="0.2">
      <c r="A2829">
        <f>Réponses_Indicateurs!D2829</f>
        <v>0</v>
      </c>
      <c r="B2829">
        <f>Réponses_Indicateurs!B2829</f>
        <v>0</v>
      </c>
      <c r="C2829" t="str">
        <f>A2829&amp;"|"&amp;B2829</f>
        <v>0|0</v>
      </c>
      <c r="D2829">
        <f>IF(COUNTIF($C$2:C2829,C2829)=1,1,0)</f>
        <v>0</v>
      </c>
    </row>
    <row r="2830" spans="1:4" x14ac:dyDescent="0.2">
      <c r="A2830">
        <f>Réponses_Indicateurs!D2830</f>
        <v>0</v>
      </c>
      <c r="B2830">
        <f>Réponses_Indicateurs!B2830</f>
        <v>0</v>
      </c>
      <c r="C2830" t="str">
        <f>A2830&amp;"|"&amp;B2830</f>
        <v>0|0</v>
      </c>
      <c r="D2830">
        <f>IF(COUNTIF($C$2:C2830,C2830)=1,1,0)</f>
        <v>0</v>
      </c>
    </row>
    <row r="2831" spans="1:4" x14ac:dyDescent="0.2">
      <c r="A2831">
        <f>Réponses_Indicateurs!D2831</f>
        <v>0</v>
      </c>
      <c r="B2831">
        <f>Réponses_Indicateurs!B2831</f>
        <v>0</v>
      </c>
      <c r="C2831" t="str">
        <f>A2831&amp;"|"&amp;B2831</f>
        <v>0|0</v>
      </c>
      <c r="D2831">
        <f>IF(COUNTIF($C$2:C2831,C2831)=1,1,0)</f>
        <v>0</v>
      </c>
    </row>
    <row r="2832" spans="1:4" x14ac:dyDescent="0.2">
      <c r="A2832">
        <f>Réponses_Indicateurs!D2832</f>
        <v>0</v>
      </c>
      <c r="B2832">
        <f>Réponses_Indicateurs!B2832</f>
        <v>0</v>
      </c>
      <c r="C2832" t="str">
        <f>A2832&amp;"|"&amp;B2832</f>
        <v>0|0</v>
      </c>
      <c r="D2832">
        <f>IF(COUNTIF($C$2:C2832,C2832)=1,1,0)</f>
        <v>0</v>
      </c>
    </row>
    <row r="2833" spans="1:4" x14ac:dyDescent="0.2">
      <c r="A2833">
        <f>Réponses_Indicateurs!D2833</f>
        <v>0</v>
      </c>
      <c r="B2833">
        <f>Réponses_Indicateurs!B2833</f>
        <v>0</v>
      </c>
      <c r="C2833" t="str">
        <f>A2833&amp;"|"&amp;B2833</f>
        <v>0|0</v>
      </c>
      <c r="D2833">
        <f>IF(COUNTIF($C$2:C2833,C2833)=1,1,0)</f>
        <v>0</v>
      </c>
    </row>
    <row r="2834" spans="1:4" x14ac:dyDescent="0.2">
      <c r="A2834">
        <f>Réponses_Indicateurs!D2834</f>
        <v>0</v>
      </c>
      <c r="B2834">
        <f>Réponses_Indicateurs!B2834</f>
        <v>0</v>
      </c>
      <c r="C2834" t="str">
        <f>A2834&amp;"|"&amp;B2834</f>
        <v>0|0</v>
      </c>
      <c r="D2834">
        <f>IF(COUNTIF($C$2:C2834,C2834)=1,1,0)</f>
        <v>0</v>
      </c>
    </row>
    <row r="2835" spans="1:4" x14ac:dyDescent="0.2">
      <c r="A2835">
        <f>Réponses_Indicateurs!D2835</f>
        <v>0</v>
      </c>
      <c r="B2835">
        <f>Réponses_Indicateurs!B2835</f>
        <v>0</v>
      </c>
      <c r="C2835" t="str">
        <f>A2835&amp;"|"&amp;B2835</f>
        <v>0|0</v>
      </c>
      <c r="D2835">
        <f>IF(COUNTIF($C$2:C2835,C2835)=1,1,0)</f>
        <v>0</v>
      </c>
    </row>
    <row r="2836" spans="1:4" x14ac:dyDescent="0.2">
      <c r="A2836">
        <f>Réponses_Indicateurs!D2836</f>
        <v>0</v>
      </c>
      <c r="B2836">
        <f>Réponses_Indicateurs!B2836</f>
        <v>0</v>
      </c>
      <c r="C2836" t="str">
        <f>A2836&amp;"|"&amp;B2836</f>
        <v>0|0</v>
      </c>
      <c r="D2836">
        <f>IF(COUNTIF($C$2:C2836,C2836)=1,1,0)</f>
        <v>0</v>
      </c>
    </row>
    <row r="2837" spans="1:4" x14ac:dyDescent="0.2">
      <c r="A2837">
        <f>Réponses_Indicateurs!D2837</f>
        <v>0</v>
      </c>
      <c r="B2837">
        <f>Réponses_Indicateurs!B2837</f>
        <v>0</v>
      </c>
      <c r="C2837" t="str">
        <f>A2837&amp;"|"&amp;B2837</f>
        <v>0|0</v>
      </c>
      <c r="D2837">
        <f>IF(COUNTIF($C$2:C2837,C2837)=1,1,0)</f>
        <v>0</v>
      </c>
    </row>
    <row r="2838" spans="1:4" x14ac:dyDescent="0.2">
      <c r="A2838">
        <f>Réponses_Indicateurs!D2838</f>
        <v>0</v>
      </c>
      <c r="B2838">
        <f>Réponses_Indicateurs!B2838</f>
        <v>0</v>
      </c>
      <c r="C2838" t="str">
        <f>A2838&amp;"|"&amp;B2838</f>
        <v>0|0</v>
      </c>
      <c r="D2838">
        <f>IF(COUNTIF($C$2:C2838,C2838)=1,1,0)</f>
        <v>0</v>
      </c>
    </row>
    <row r="2839" spans="1:4" x14ac:dyDescent="0.2">
      <c r="A2839">
        <f>Réponses_Indicateurs!D2839</f>
        <v>0</v>
      </c>
      <c r="B2839">
        <f>Réponses_Indicateurs!B2839</f>
        <v>0</v>
      </c>
      <c r="C2839" t="str">
        <f>A2839&amp;"|"&amp;B2839</f>
        <v>0|0</v>
      </c>
      <c r="D2839">
        <f>IF(COUNTIF($C$2:C2839,C2839)=1,1,0)</f>
        <v>0</v>
      </c>
    </row>
    <row r="2840" spans="1:4" x14ac:dyDescent="0.2">
      <c r="A2840">
        <f>Réponses_Indicateurs!D2840</f>
        <v>0</v>
      </c>
      <c r="B2840">
        <f>Réponses_Indicateurs!B2840</f>
        <v>0</v>
      </c>
      <c r="C2840" t="str">
        <f>A2840&amp;"|"&amp;B2840</f>
        <v>0|0</v>
      </c>
      <c r="D2840">
        <f>IF(COUNTIF($C$2:C2840,C2840)=1,1,0)</f>
        <v>0</v>
      </c>
    </row>
    <row r="2841" spans="1:4" x14ac:dyDescent="0.2">
      <c r="A2841">
        <f>Réponses_Indicateurs!D2841</f>
        <v>0</v>
      </c>
      <c r="B2841">
        <f>Réponses_Indicateurs!B2841</f>
        <v>0</v>
      </c>
      <c r="C2841" t="str">
        <f>A2841&amp;"|"&amp;B2841</f>
        <v>0|0</v>
      </c>
      <c r="D2841">
        <f>IF(COUNTIF($C$2:C2841,C2841)=1,1,0)</f>
        <v>0</v>
      </c>
    </row>
    <row r="2842" spans="1:4" x14ac:dyDescent="0.2">
      <c r="A2842">
        <f>Réponses_Indicateurs!D2842</f>
        <v>0</v>
      </c>
      <c r="B2842">
        <f>Réponses_Indicateurs!B2842</f>
        <v>0</v>
      </c>
      <c r="C2842" t="str">
        <f>A2842&amp;"|"&amp;B2842</f>
        <v>0|0</v>
      </c>
      <c r="D2842">
        <f>IF(COUNTIF($C$2:C2842,C2842)=1,1,0)</f>
        <v>0</v>
      </c>
    </row>
    <row r="2843" spans="1:4" x14ac:dyDescent="0.2">
      <c r="A2843">
        <f>Réponses_Indicateurs!D2843</f>
        <v>0</v>
      </c>
      <c r="B2843">
        <f>Réponses_Indicateurs!B2843</f>
        <v>0</v>
      </c>
      <c r="C2843" t="str">
        <f>A2843&amp;"|"&amp;B2843</f>
        <v>0|0</v>
      </c>
      <c r="D2843">
        <f>IF(COUNTIF($C$2:C2843,C2843)=1,1,0)</f>
        <v>0</v>
      </c>
    </row>
    <row r="2844" spans="1:4" x14ac:dyDescent="0.2">
      <c r="A2844">
        <f>Réponses_Indicateurs!D2844</f>
        <v>0</v>
      </c>
      <c r="B2844">
        <f>Réponses_Indicateurs!B2844</f>
        <v>0</v>
      </c>
      <c r="C2844" t="str">
        <f>A2844&amp;"|"&amp;B2844</f>
        <v>0|0</v>
      </c>
      <c r="D2844">
        <f>IF(COUNTIF($C$2:C2844,C2844)=1,1,0)</f>
        <v>0</v>
      </c>
    </row>
    <row r="2845" spans="1:4" x14ac:dyDescent="0.2">
      <c r="A2845">
        <f>Réponses_Indicateurs!D2845</f>
        <v>0</v>
      </c>
      <c r="B2845">
        <f>Réponses_Indicateurs!B2845</f>
        <v>0</v>
      </c>
      <c r="C2845" t="str">
        <f>A2845&amp;"|"&amp;B2845</f>
        <v>0|0</v>
      </c>
      <c r="D2845">
        <f>IF(COUNTIF($C$2:C2845,C2845)=1,1,0)</f>
        <v>0</v>
      </c>
    </row>
    <row r="2846" spans="1:4" x14ac:dyDescent="0.2">
      <c r="A2846">
        <f>Réponses_Indicateurs!D2846</f>
        <v>0</v>
      </c>
      <c r="B2846">
        <f>Réponses_Indicateurs!B2846</f>
        <v>0</v>
      </c>
      <c r="C2846" t="str">
        <f>A2846&amp;"|"&amp;B2846</f>
        <v>0|0</v>
      </c>
      <c r="D2846">
        <f>IF(COUNTIF($C$2:C2846,C2846)=1,1,0)</f>
        <v>0</v>
      </c>
    </row>
    <row r="2847" spans="1:4" x14ac:dyDescent="0.2">
      <c r="A2847">
        <f>Réponses_Indicateurs!D2847</f>
        <v>0</v>
      </c>
      <c r="B2847">
        <f>Réponses_Indicateurs!B2847</f>
        <v>0</v>
      </c>
      <c r="C2847" t="str">
        <f>A2847&amp;"|"&amp;B2847</f>
        <v>0|0</v>
      </c>
      <c r="D2847">
        <f>IF(COUNTIF($C$2:C2847,C2847)=1,1,0)</f>
        <v>0</v>
      </c>
    </row>
    <row r="2848" spans="1:4" x14ac:dyDescent="0.2">
      <c r="A2848">
        <f>Réponses_Indicateurs!D2848</f>
        <v>0</v>
      </c>
      <c r="B2848">
        <f>Réponses_Indicateurs!B2848</f>
        <v>0</v>
      </c>
      <c r="C2848" t="str">
        <f>A2848&amp;"|"&amp;B2848</f>
        <v>0|0</v>
      </c>
      <c r="D2848">
        <f>IF(COUNTIF($C$2:C2848,C2848)=1,1,0)</f>
        <v>0</v>
      </c>
    </row>
    <row r="2849" spans="1:4" x14ac:dyDescent="0.2">
      <c r="A2849">
        <f>Réponses_Indicateurs!D2849</f>
        <v>0</v>
      </c>
      <c r="B2849">
        <f>Réponses_Indicateurs!B2849</f>
        <v>0</v>
      </c>
      <c r="C2849" t="str">
        <f>A2849&amp;"|"&amp;B2849</f>
        <v>0|0</v>
      </c>
      <c r="D2849">
        <f>IF(COUNTIF($C$2:C2849,C2849)=1,1,0)</f>
        <v>0</v>
      </c>
    </row>
    <row r="2850" spans="1:4" x14ac:dyDescent="0.2">
      <c r="A2850">
        <f>Réponses_Indicateurs!D2850</f>
        <v>0</v>
      </c>
      <c r="B2850">
        <f>Réponses_Indicateurs!B2850</f>
        <v>0</v>
      </c>
      <c r="C2850" t="str">
        <f>A2850&amp;"|"&amp;B2850</f>
        <v>0|0</v>
      </c>
      <c r="D2850">
        <f>IF(COUNTIF($C$2:C2850,C2850)=1,1,0)</f>
        <v>0</v>
      </c>
    </row>
    <row r="2851" spans="1:4" x14ac:dyDescent="0.2">
      <c r="A2851">
        <f>Réponses_Indicateurs!D2851</f>
        <v>0</v>
      </c>
      <c r="B2851">
        <f>Réponses_Indicateurs!B2851</f>
        <v>0</v>
      </c>
      <c r="C2851" t="str">
        <f>A2851&amp;"|"&amp;B2851</f>
        <v>0|0</v>
      </c>
      <c r="D2851">
        <f>IF(COUNTIF($C$2:C2851,C2851)=1,1,0)</f>
        <v>0</v>
      </c>
    </row>
    <row r="2852" spans="1:4" x14ac:dyDescent="0.2">
      <c r="A2852">
        <f>Réponses_Indicateurs!D2852</f>
        <v>0</v>
      </c>
      <c r="B2852">
        <f>Réponses_Indicateurs!B2852</f>
        <v>0</v>
      </c>
      <c r="C2852" t="str">
        <f>A2852&amp;"|"&amp;B2852</f>
        <v>0|0</v>
      </c>
      <c r="D2852">
        <f>IF(COUNTIF($C$2:C2852,C2852)=1,1,0)</f>
        <v>0</v>
      </c>
    </row>
    <row r="2853" spans="1:4" x14ac:dyDescent="0.2">
      <c r="A2853">
        <f>Réponses_Indicateurs!D2853</f>
        <v>0</v>
      </c>
      <c r="B2853">
        <f>Réponses_Indicateurs!B2853</f>
        <v>0</v>
      </c>
      <c r="C2853" t="str">
        <f>A2853&amp;"|"&amp;B2853</f>
        <v>0|0</v>
      </c>
      <c r="D2853">
        <f>IF(COUNTIF($C$2:C2853,C2853)=1,1,0)</f>
        <v>0</v>
      </c>
    </row>
    <row r="2854" spans="1:4" x14ac:dyDescent="0.2">
      <c r="A2854">
        <f>Réponses_Indicateurs!D2854</f>
        <v>0</v>
      </c>
      <c r="B2854">
        <f>Réponses_Indicateurs!B2854</f>
        <v>0</v>
      </c>
      <c r="C2854" t="str">
        <f>A2854&amp;"|"&amp;B2854</f>
        <v>0|0</v>
      </c>
      <c r="D2854">
        <f>IF(COUNTIF($C$2:C2854,C2854)=1,1,0)</f>
        <v>0</v>
      </c>
    </row>
    <row r="2855" spans="1:4" x14ac:dyDescent="0.2">
      <c r="A2855">
        <f>Réponses_Indicateurs!D2855</f>
        <v>0</v>
      </c>
      <c r="B2855">
        <f>Réponses_Indicateurs!B2855</f>
        <v>0</v>
      </c>
      <c r="C2855" t="str">
        <f>A2855&amp;"|"&amp;B2855</f>
        <v>0|0</v>
      </c>
      <c r="D2855">
        <f>IF(COUNTIF($C$2:C2855,C2855)=1,1,0)</f>
        <v>0</v>
      </c>
    </row>
    <row r="2856" spans="1:4" x14ac:dyDescent="0.2">
      <c r="A2856">
        <f>Réponses_Indicateurs!D2856</f>
        <v>0</v>
      </c>
      <c r="B2856">
        <f>Réponses_Indicateurs!B2856</f>
        <v>0</v>
      </c>
      <c r="C2856" t="str">
        <f>A2856&amp;"|"&amp;B2856</f>
        <v>0|0</v>
      </c>
      <c r="D2856">
        <f>IF(COUNTIF($C$2:C2856,C2856)=1,1,0)</f>
        <v>0</v>
      </c>
    </row>
    <row r="2857" spans="1:4" x14ac:dyDescent="0.2">
      <c r="A2857">
        <f>Réponses_Indicateurs!D2857</f>
        <v>0</v>
      </c>
      <c r="B2857">
        <f>Réponses_Indicateurs!B2857</f>
        <v>0</v>
      </c>
      <c r="C2857" t="str">
        <f>A2857&amp;"|"&amp;B2857</f>
        <v>0|0</v>
      </c>
      <c r="D2857">
        <f>IF(COUNTIF($C$2:C2857,C2857)=1,1,0)</f>
        <v>0</v>
      </c>
    </row>
    <row r="2858" spans="1:4" x14ac:dyDescent="0.2">
      <c r="A2858">
        <f>Réponses_Indicateurs!D2858</f>
        <v>0</v>
      </c>
      <c r="B2858">
        <f>Réponses_Indicateurs!B2858</f>
        <v>0</v>
      </c>
      <c r="C2858" t="str">
        <f>A2858&amp;"|"&amp;B2858</f>
        <v>0|0</v>
      </c>
      <c r="D2858">
        <f>IF(COUNTIF($C$2:C2858,C2858)=1,1,0)</f>
        <v>0</v>
      </c>
    </row>
    <row r="2859" spans="1:4" x14ac:dyDescent="0.2">
      <c r="A2859">
        <f>Réponses_Indicateurs!D2859</f>
        <v>0</v>
      </c>
      <c r="B2859">
        <f>Réponses_Indicateurs!B2859</f>
        <v>0</v>
      </c>
      <c r="C2859" t="str">
        <f>A2859&amp;"|"&amp;B2859</f>
        <v>0|0</v>
      </c>
      <c r="D2859">
        <f>IF(COUNTIF($C$2:C2859,C2859)=1,1,0)</f>
        <v>0</v>
      </c>
    </row>
    <row r="2860" spans="1:4" x14ac:dyDescent="0.2">
      <c r="A2860">
        <f>Réponses_Indicateurs!D2860</f>
        <v>0</v>
      </c>
      <c r="B2860">
        <f>Réponses_Indicateurs!B2860</f>
        <v>0</v>
      </c>
      <c r="C2860" t="str">
        <f>A2860&amp;"|"&amp;B2860</f>
        <v>0|0</v>
      </c>
      <c r="D2860">
        <f>IF(COUNTIF($C$2:C2860,C2860)=1,1,0)</f>
        <v>0</v>
      </c>
    </row>
    <row r="2861" spans="1:4" x14ac:dyDescent="0.2">
      <c r="A2861">
        <f>Réponses_Indicateurs!D2861</f>
        <v>0</v>
      </c>
      <c r="B2861">
        <f>Réponses_Indicateurs!B2861</f>
        <v>0</v>
      </c>
      <c r="C2861" t="str">
        <f>A2861&amp;"|"&amp;B2861</f>
        <v>0|0</v>
      </c>
      <c r="D2861">
        <f>IF(COUNTIF($C$2:C2861,C2861)=1,1,0)</f>
        <v>0</v>
      </c>
    </row>
    <row r="2862" spans="1:4" x14ac:dyDescent="0.2">
      <c r="A2862">
        <f>Réponses_Indicateurs!D2862</f>
        <v>0</v>
      </c>
      <c r="B2862">
        <f>Réponses_Indicateurs!B2862</f>
        <v>0</v>
      </c>
      <c r="C2862" t="str">
        <f>A2862&amp;"|"&amp;B2862</f>
        <v>0|0</v>
      </c>
      <c r="D2862">
        <f>IF(COUNTIF($C$2:C2862,C2862)=1,1,0)</f>
        <v>0</v>
      </c>
    </row>
    <row r="2863" spans="1:4" x14ac:dyDescent="0.2">
      <c r="A2863">
        <f>Réponses_Indicateurs!D2863</f>
        <v>0</v>
      </c>
      <c r="B2863">
        <f>Réponses_Indicateurs!B2863</f>
        <v>0</v>
      </c>
      <c r="C2863" t="str">
        <f>A2863&amp;"|"&amp;B2863</f>
        <v>0|0</v>
      </c>
      <c r="D2863">
        <f>IF(COUNTIF($C$2:C2863,C2863)=1,1,0)</f>
        <v>0</v>
      </c>
    </row>
    <row r="2864" spans="1:4" x14ac:dyDescent="0.2">
      <c r="A2864">
        <f>Réponses_Indicateurs!D2864</f>
        <v>0</v>
      </c>
      <c r="B2864">
        <f>Réponses_Indicateurs!B2864</f>
        <v>0</v>
      </c>
      <c r="C2864" t="str">
        <f>A2864&amp;"|"&amp;B2864</f>
        <v>0|0</v>
      </c>
      <c r="D2864">
        <f>IF(COUNTIF($C$2:C2864,C2864)=1,1,0)</f>
        <v>0</v>
      </c>
    </row>
    <row r="2865" spans="1:4" x14ac:dyDescent="0.2">
      <c r="A2865">
        <f>Réponses_Indicateurs!D2865</f>
        <v>0</v>
      </c>
      <c r="B2865">
        <f>Réponses_Indicateurs!B2865</f>
        <v>0</v>
      </c>
      <c r="C2865" t="str">
        <f>A2865&amp;"|"&amp;B2865</f>
        <v>0|0</v>
      </c>
      <c r="D2865">
        <f>IF(COUNTIF($C$2:C2865,C2865)=1,1,0)</f>
        <v>0</v>
      </c>
    </row>
    <row r="2866" spans="1:4" x14ac:dyDescent="0.2">
      <c r="A2866">
        <f>Réponses_Indicateurs!D2866</f>
        <v>0</v>
      </c>
      <c r="B2866">
        <f>Réponses_Indicateurs!B2866</f>
        <v>0</v>
      </c>
      <c r="C2866" t="str">
        <f>A2866&amp;"|"&amp;B2866</f>
        <v>0|0</v>
      </c>
      <c r="D2866">
        <f>IF(COUNTIF($C$2:C2866,C2866)=1,1,0)</f>
        <v>0</v>
      </c>
    </row>
    <row r="2867" spans="1:4" x14ac:dyDescent="0.2">
      <c r="A2867">
        <f>Réponses_Indicateurs!D2867</f>
        <v>0</v>
      </c>
      <c r="B2867">
        <f>Réponses_Indicateurs!B2867</f>
        <v>0</v>
      </c>
      <c r="C2867" t="str">
        <f>A2867&amp;"|"&amp;B2867</f>
        <v>0|0</v>
      </c>
      <c r="D2867">
        <f>IF(COUNTIF($C$2:C2867,C2867)=1,1,0)</f>
        <v>0</v>
      </c>
    </row>
    <row r="2868" spans="1:4" x14ac:dyDescent="0.2">
      <c r="A2868">
        <f>Réponses_Indicateurs!D2868</f>
        <v>0</v>
      </c>
      <c r="B2868">
        <f>Réponses_Indicateurs!B2868</f>
        <v>0</v>
      </c>
      <c r="C2868" t="str">
        <f>A2868&amp;"|"&amp;B2868</f>
        <v>0|0</v>
      </c>
      <c r="D2868">
        <f>IF(COUNTIF($C$2:C2868,C2868)=1,1,0)</f>
        <v>0</v>
      </c>
    </row>
    <row r="2869" spans="1:4" x14ac:dyDescent="0.2">
      <c r="A2869">
        <f>Réponses_Indicateurs!D2869</f>
        <v>0</v>
      </c>
      <c r="B2869">
        <f>Réponses_Indicateurs!B2869</f>
        <v>0</v>
      </c>
      <c r="C2869" t="str">
        <f>A2869&amp;"|"&amp;B2869</f>
        <v>0|0</v>
      </c>
      <c r="D2869">
        <f>IF(COUNTIF($C$2:C2869,C2869)=1,1,0)</f>
        <v>0</v>
      </c>
    </row>
    <row r="2870" spans="1:4" x14ac:dyDescent="0.2">
      <c r="A2870">
        <f>Réponses_Indicateurs!D2870</f>
        <v>0</v>
      </c>
      <c r="B2870">
        <f>Réponses_Indicateurs!B2870</f>
        <v>0</v>
      </c>
      <c r="C2870" t="str">
        <f>A2870&amp;"|"&amp;B2870</f>
        <v>0|0</v>
      </c>
      <c r="D2870">
        <f>IF(COUNTIF($C$2:C2870,C2870)=1,1,0)</f>
        <v>0</v>
      </c>
    </row>
    <row r="2871" spans="1:4" x14ac:dyDescent="0.2">
      <c r="A2871">
        <f>Réponses_Indicateurs!D2871</f>
        <v>0</v>
      </c>
      <c r="B2871">
        <f>Réponses_Indicateurs!B2871</f>
        <v>0</v>
      </c>
      <c r="C2871" t="str">
        <f>A2871&amp;"|"&amp;B2871</f>
        <v>0|0</v>
      </c>
      <c r="D2871">
        <f>IF(COUNTIF($C$2:C2871,C2871)=1,1,0)</f>
        <v>0</v>
      </c>
    </row>
    <row r="2872" spans="1:4" x14ac:dyDescent="0.2">
      <c r="A2872">
        <f>Réponses_Indicateurs!D2872</f>
        <v>0</v>
      </c>
      <c r="B2872">
        <f>Réponses_Indicateurs!B2872</f>
        <v>0</v>
      </c>
      <c r="C2872" t="str">
        <f>A2872&amp;"|"&amp;B2872</f>
        <v>0|0</v>
      </c>
      <c r="D2872">
        <f>IF(COUNTIF($C$2:C2872,C2872)=1,1,0)</f>
        <v>0</v>
      </c>
    </row>
    <row r="2873" spans="1:4" x14ac:dyDescent="0.2">
      <c r="A2873">
        <f>Réponses_Indicateurs!D2873</f>
        <v>0</v>
      </c>
      <c r="B2873">
        <f>Réponses_Indicateurs!B2873</f>
        <v>0</v>
      </c>
      <c r="C2873" t="str">
        <f>A2873&amp;"|"&amp;B2873</f>
        <v>0|0</v>
      </c>
      <c r="D2873">
        <f>IF(COUNTIF($C$2:C2873,C2873)=1,1,0)</f>
        <v>0</v>
      </c>
    </row>
    <row r="2874" spans="1:4" x14ac:dyDescent="0.2">
      <c r="A2874">
        <f>Réponses_Indicateurs!D2874</f>
        <v>0</v>
      </c>
      <c r="B2874">
        <f>Réponses_Indicateurs!B2874</f>
        <v>0</v>
      </c>
      <c r="C2874" t="str">
        <f>A2874&amp;"|"&amp;B2874</f>
        <v>0|0</v>
      </c>
      <c r="D2874">
        <f>IF(COUNTIF($C$2:C2874,C2874)=1,1,0)</f>
        <v>0</v>
      </c>
    </row>
    <row r="2875" spans="1:4" x14ac:dyDescent="0.2">
      <c r="A2875">
        <f>Réponses_Indicateurs!D2875</f>
        <v>0</v>
      </c>
      <c r="B2875">
        <f>Réponses_Indicateurs!B2875</f>
        <v>0</v>
      </c>
      <c r="C2875" t="str">
        <f>A2875&amp;"|"&amp;B2875</f>
        <v>0|0</v>
      </c>
      <c r="D2875">
        <f>IF(COUNTIF($C$2:C2875,C2875)=1,1,0)</f>
        <v>0</v>
      </c>
    </row>
    <row r="2876" spans="1:4" x14ac:dyDescent="0.2">
      <c r="A2876">
        <f>Réponses_Indicateurs!D2876</f>
        <v>0</v>
      </c>
      <c r="B2876">
        <f>Réponses_Indicateurs!B2876</f>
        <v>0</v>
      </c>
      <c r="C2876" t="str">
        <f>A2876&amp;"|"&amp;B2876</f>
        <v>0|0</v>
      </c>
      <c r="D2876">
        <f>IF(COUNTIF($C$2:C2876,C2876)=1,1,0)</f>
        <v>0</v>
      </c>
    </row>
    <row r="2877" spans="1:4" x14ac:dyDescent="0.2">
      <c r="A2877">
        <f>Réponses_Indicateurs!D2877</f>
        <v>0</v>
      </c>
      <c r="B2877">
        <f>Réponses_Indicateurs!B2877</f>
        <v>0</v>
      </c>
      <c r="C2877" t="str">
        <f>A2877&amp;"|"&amp;B2877</f>
        <v>0|0</v>
      </c>
      <c r="D2877">
        <f>IF(COUNTIF($C$2:C2877,C2877)=1,1,0)</f>
        <v>0</v>
      </c>
    </row>
    <row r="2878" spans="1:4" x14ac:dyDescent="0.2">
      <c r="A2878">
        <f>Réponses_Indicateurs!D2878</f>
        <v>0</v>
      </c>
      <c r="B2878">
        <f>Réponses_Indicateurs!B2878</f>
        <v>0</v>
      </c>
      <c r="C2878" t="str">
        <f>A2878&amp;"|"&amp;B2878</f>
        <v>0|0</v>
      </c>
      <c r="D2878">
        <f>IF(COUNTIF($C$2:C2878,C2878)=1,1,0)</f>
        <v>0</v>
      </c>
    </row>
    <row r="2879" spans="1:4" x14ac:dyDescent="0.2">
      <c r="A2879">
        <f>Réponses_Indicateurs!D2879</f>
        <v>0</v>
      </c>
      <c r="B2879">
        <f>Réponses_Indicateurs!B2879</f>
        <v>0</v>
      </c>
      <c r="C2879" t="str">
        <f>A2879&amp;"|"&amp;B2879</f>
        <v>0|0</v>
      </c>
      <c r="D2879">
        <f>IF(COUNTIF($C$2:C2879,C2879)=1,1,0)</f>
        <v>0</v>
      </c>
    </row>
    <row r="2880" spans="1:4" x14ac:dyDescent="0.2">
      <c r="A2880">
        <f>Réponses_Indicateurs!D2880</f>
        <v>0</v>
      </c>
      <c r="B2880">
        <f>Réponses_Indicateurs!B2880</f>
        <v>0</v>
      </c>
      <c r="C2880" t="str">
        <f>A2880&amp;"|"&amp;B2880</f>
        <v>0|0</v>
      </c>
      <c r="D2880">
        <f>IF(COUNTIF($C$2:C2880,C2880)=1,1,0)</f>
        <v>0</v>
      </c>
    </row>
    <row r="2881" spans="1:4" x14ac:dyDescent="0.2">
      <c r="A2881">
        <f>Réponses_Indicateurs!D2881</f>
        <v>0</v>
      </c>
      <c r="B2881">
        <f>Réponses_Indicateurs!B2881</f>
        <v>0</v>
      </c>
      <c r="C2881" t="str">
        <f>A2881&amp;"|"&amp;B2881</f>
        <v>0|0</v>
      </c>
      <c r="D2881">
        <f>IF(COUNTIF($C$2:C2881,C2881)=1,1,0)</f>
        <v>0</v>
      </c>
    </row>
    <row r="2882" spans="1:4" x14ac:dyDescent="0.2">
      <c r="A2882">
        <f>Réponses_Indicateurs!D2882</f>
        <v>0</v>
      </c>
      <c r="B2882">
        <f>Réponses_Indicateurs!B2882</f>
        <v>0</v>
      </c>
      <c r="C2882" t="str">
        <f>A2882&amp;"|"&amp;B2882</f>
        <v>0|0</v>
      </c>
      <c r="D2882">
        <f>IF(COUNTIF($C$2:C2882,C2882)=1,1,0)</f>
        <v>0</v>
      </c>
    </row>
    <row r="2883" spans="1:4" x14ac:dyDescent="0.2">
      <c r="A2883">
        <f>Réponses_Indicateurs!D2883</f>
        <v>0</v>
      </c>
      <c r="B2883">
        <f>Réponses_Indicateurs!B2883</f>
        <v>0</v>
      </c>
      <c r="C2883" t="str">
        <f>A2883&amp;"|"&amp;B2883</f>
        <v>0|0</v>
      </c>
      <c r="D2883">
        <f>IF(COUNTIF($C$2:C2883,C2883)=1,1,0)</f>
        <v>0</v>
      </c>
    </row>
    <row r="2884" spans="1:4" x14ac:dyDescent="0.2">
      <c r="A2884">
        <f>Réponses_Indicateurs!D2884</f>
        <v>0</v>
      </c>
      <c r="B2884">
        <f>Réponses_Indicateurs!B2884</f>
        <v>0</v>
      </c>
      <c r="C2884" t="str">
        <f>A2884&amp;"|"&amp;B2884</f>
        <v>0|0</v>
      </c>
      <c r="D2884">
        <f>IF(COUNTIF($C$2:C2884,C2884)=1,1,0)</f>
        <v>0</v>
      </c>
    </row>
    <row r="2885" spans="1:4" x14ac:dyDescent="0.2">
      <c r="A2885">
        <f>Réponses_Indicateurs!D2885</f>
        <v>0</v>
      </c>
      <c r="B2885">
        <f>Réponses_Indicateurs!B2885</f>
        <v>0</v>
      </c>
      <c r="C2885" t="str">
        <f>A2885&amp;"|"&amp;B2885</f>
        <v>0|0</v>
      </c>
      <c r="D2885">
        <f>IF(COUNTIF($C$2:C2885,C2885)=1,1,0)</f>
        <v>0</v>
      </c>
    </row>
    <row r="2886" spans="1:4" x14ac:dyDescent="0.2">
      <c r="A2886">
        <f>Réponses_Indicateurs!D2886</f>
        <v>0</v>
      </c>
      <c r="B2886">
        <f>Réponses_Indicateurs!B2886</f>
        <v>0</v>
      </c>
      <c r="C2886" t="str">
        <f>A2886&amp;"|"&amp;B2886</f>
        <v>0|0</v>
      </c>
      <c r="D2886">
        <f>IF(COUNTIF($C$2:C2886,C2886)=1,1,0)</f>
        <v>0</v>
      </c>
    </row>
    <row r="2887" spans="1:4" x14ac:dyDescent="0.2">
      <c r="A2887">
        <f>Réponses_Indicateurs!D2887</f>
        <v>0</v>
      </c>
      <c r="B2887">
        <f>Réponses_Indicateurs!B2887</f>
        <v>0</v>
      </c>
      <c r="C2887" t="str">
        <f>A2887&amp;"|"&amp;B2887</f>
        <v>0|0</v>
      </c>
      <c r="D2887">
        <f>IF(COUNTIF($C$2:C2887,C2887)=1,1,0)</f>
        <v>0</v>
      </c>
    </row>
    <row r="2888" spans="1:4" x14ac:dyDescent="0.2">
      <c r="A2888">
        <f>Réponses_Indicateurs!D2888</f>
        <v>0</v>
      </c>
      <c r="B2888">
        <f>Réponses_Indicateurs!B2888</f>
        <v>0</v>
      </c>
      <c r="C2888" t="str">
        <f>A2888&amp;"|"&amp;B2888</f>
        <v>0|0</v>
      </c>
      <c r="D2888">
        <f>IF(COUNTIF($C$2:C2888,C2888)=1,1,0)</f>
        <v>0</v>
      </c>
    </row>
    <row r="2889" spans="1:4" x14ac:dyDescent="0.2">
      <c r="A2889">
        <f>Réponses_Indicateurs!D2889</f>
        <v>0</v>
      </c>
      <c r="B2889">
        <f>Réponses_Indicateurs!B2889</f>
        <v>0</v>
      </c>
      <c r="C2889" t="str">
        <f>A2889&amp;"|"&amp;B2889</f>
        <v>0|0</v>
      </c>
      <c r="D2889">
        <f>IF(COUNTIF($C$2:C2889,C2889)=1,1,0)</f>
        <v>0</v>
      </c>
    </row>
    <row r="2890" spans="1:4" x14ac:dyDescent="0.2">
      <c r="A2890">
        <f>Réponses_Indicateurs!D2890</f>
        <v>0</v>
      </c>
      <c r="B2890">
        <f>Réponses_Indicateurs!B2890</f>
        <v>0</v>
      </c>
      <c r="C2890" t="str">
        <f>A2890&amp;"|"&amp;B2890</f>
        <v>0|0</v>
      </c>
      <c r="D2890">
        <f>IF(COUNTIF($C$2:C2890,C2890)=1,1,0)</f>
        <v>0</v>
      </c>
    </row>
    <row r="2891" spans="1:4" x14ac:dyDescent="0.2">
      <c r="A2891">
        <f>Réponses_Indicateurs!D2891</f>
        <v>0</v>
      </c>
      <c r="B2891">
        <f>Réponses_Indicateurs!B2891</f>
        <v>0</v>
      </c>
      <c r="C2891" t="str">
        <f>A2891&amp;"|"&amp;B2891</f>
        <v>0|0</v>
      </c>
      <c r="D2891">
        <f>IF(COUNTIF($C$2:C2891,C2891)=1,1,0)</f>
        <v>0</v>
      </c>
    </row>
    <row r="2892" spans="1:4" x14ac:dyDescent="0.2">
      <c r="A2892">
        <f>Réponses_Indicateurs!D2892</f>
        <v>0</v>
      </c>
      <c r="B2892">
        <f>Réponses_Indicateurs!B2892</f>
        <v>0</v>
      </c>
      <c r="C2892" t="str">
        <f>A2892&amp;"|"&amp;B2892</f>
        <v>0|0</v>
      </c>
      <c r="D2892">
        <f>IF(COUNTIF($C$2:C2892,C2892)=1,1,0)</f>
        <v>0</v>
      </c>
    </row>
    <row r="2893" spans="1:4" x14ac:dyDescent="0.2">
      <c r="A2893">
        <f>Réponses_Indicateurs!D2893</f>
        <v>0</v>
      </c>
      <c r="B2893">
        <f>Réponses_Indicateurs!B2893</f>
        <v>0</v>
      </c>
      <c r="C2893" t="str">
        <f>A2893&amp;"|"&amp;B2893</f>
        <v>0|0</v>
      </c>
      <c r="D2893">
        <f>IF(COUNTIF($C$2:C2893,C2893)=1,1,0)</f>
        <v>0</v>
      </c>
    </row>
    <row r="2894" spans="1:4" x14ac:dyDescent="0.2">
      <c r="A2894">
        <f>Réponses_Indicateurs!D2894</f>
        <v>0</v>
      </c>
      <c r="B2894">
        <f>Réponses_Indicateurs!B2894</f>
        <v>0</v>
      </c>
      <c r="C2894" t="str">
        <f>A2894&amp;"|"&amp;B2894</f>
        <v>0|0</v>
      </c>
      <c r="D2894">
        <f>IF(COUNTIF($C$2:C2894,C2894)=1,1,0)</f>
        <v>0</v>
      </c>
    </row>
    <row r="2895" spans="1:4" x14ac:dyDescent="0.2">
      <c r="A2895">
        <f>Réponses_Indicateurs!D2895</f>
        <v>0</v>
      </c>
      <c r="B2895">
        <f>Réponses_Indicateurs!B2895</f>
        <v>0</v>
      </c>
      <c r="C2895" t="str">
        <f>A2895&amp;"|"&amp;B2895</f>
        <v>0|0</v>
      </c>
      <c r="D2895">
        <f>IF(COUNTIF($C$2:C2895,C2895)=1,1,0)</f>
        <v>0</v>
      </c>
    </row>
    <row r="2896" spans="1:4" x14ac:dyDescent="0.2">
      <c r="A2896">
        <f>Réponses_Indicateurs!D2896</f>
        <v>0</v>
      </c>
      <c r="B2896">
        <f>Réponses_Indicateurs!B2896</f>
        <v>0</v>
      </c>
      <c r="C2896" t="str">
        <f>A2896&amp;"|"&amp;B2896</f>
        <v>0|0</v>
      </c>
      <c r="D2896">
        <f>IF(COUNTIF($C$2:C2896,C2896)=1,1,0)</f>
        <v>0</v>
      </c>
    </row>
    <row r="2897" spans="1:4" x14ac:dyDescent="0.2">
      <c r="A2897">
        <f>Réponses_Indicateurs!D2897</f>
        <v>0</v>
      </c>
      <c r="B2897">
        <f>Réponses_Indicateurs!B2897</f>
        <v>0</v>
      </c>
      <c r="C2897" t="str">
        <f>A2897&amp;"|"&amp;B2897</f>
        <v>0|0</v>
      </c>
      <c r="D2897">
        <f>IF(COUNTIF($C$2:C2897,C2897)=1,1,0)</f>
        <v>0</v>
      </c>
    </row>
    <row r="2898" spans="1:4" x14ac:dyDescent="0.2">
      <c r="A2898">
        <f>Réponses_Indicateurs!D2898</f>
        <v>0</v>
      </c>
      <c r="B2898">
        <f>Réponses_Indicateurs!B2898</f>
        <v>0</v>
      </c>
      <c r="C2898" t="str">
        <f>A2898&amp;"|"&amp;B2898</f>
        <v>0|0</v>
      </c>
      <c r="D2898">
        <f>IF(COUNTIF($C$2:C2898,C2898)=1,1,0)</f>
        <v>0</v>
      </c>
    </row>
    <row r="2899" spans="1:4" x14ac:dyDescent="0.2">
      <c r="A2899">
        <f>Réponses_Indicateurs!D2899</f>
        <v>0</v>
      </c>
      <c r="B2899">
        <f>Réponses_Indicateurs!B2899</f>
        <v>0</v>
      </c>
      <c r="C2899" t="str">
        <f>A2899&amp;"|"&amp;B2899</f>
        <v>0|0</v>
      </c>
      <c r="D2899">
        <f>IF(COUNTIF($C$2:C2899,C2899)=1,1,0)</f>
        <v>0</v>
      </c>
    </row>
    <row r="2900" spans="1:4" x14ac:dyDescent="0.2">
      <c r="A2900">
        <f>Réponses_Indicateurs!D2900</f>
        <v>0</v>
      </c>
      <c r="B2900">
        <f>Réponses_Indicateurs!B2900</f>
        <v>0</v>
      </c>
      <c r="C2900" t="str">
        <f>A2900&amp;"|"&amp;B2900</f>
        <v>0|0</v>
      </c>
      <c r="D2900">
        <f>IF(COUNTIF($C$2:C2900,C2900)=1,1,0)</f>
        <v>0</v>
      </c>
    </row>
    <row r="2901" spans="1:4" x14ac:dyDescent="0.2">
      <c r="A2901">
        <f>Réponses_Indicateurs!D2901</f>
        <v>0</v>
      </c>
      <c r="B2901">
        <f>Réponses_Indicateurs!B2901</f>
        <v>0</v>
      </c>
      <c r="C2901" t="str">
        <f>A2901&amp;"|"&amp;B2901</f>
        <v>0|0</v>
      </c>
      <c r="D2901">
        <f>IF(COUNTIF($C$2:C2901,C2901)=1,1,0)</f>
        <v>0</v>
      </c>
    </row>
    <row r="2902" spans="1:4" x14ac:dyDescent="0.2">
      <c r="A2902">
        <f>Réponses_Indicateurs!D2902</f>
        <v>0</v>
      </c>
      <c r="B2902">
        <f>Réponses_Indicateurs!B2902</f>
        <v>0</v>
      </c>
      <c r="C2902" t="str">
        <f>A2902&amp;"|"&amp;B2902</f>
        <v>0|0</v>
      </c>
      <c r="D2902">
        <f>IF(COUNTIF($C$2:C2902,C2902)=1,1,0)</f>
        <v>0</v>
      </c>
    </row>
    <row r="2903" spans="1:4" x14ac:dyDescent="0.2">
      <c r="A2903">
        <f>Réponses_Indicateurs!D2903</f>
        <v>0</v>
      </c>
      <c r="B2903">
        <f>Réponses_Indicateurs!B2903</f>
        <v>0</v>
      </c>
      <c r="C2903" t="str">
        <f>A2903&amp;"|"&amp;B2903</f>
        <v>0|0</v>
      </c>
      <c r="D2903">
        <f>IF(COUNTIF($C$2:C2903,C2903)=1,1,0)</f>
        <v>0</v>
      </c>
    </row>
    <row r="2904" spans="1:4" x14ac:dyDescent="0.2">
      <c r="A2904">
        <f>Réponses_Indicateurs!D2904</f>
        <v>0</v>
      </c>
      <c r="B2904">
        <f>Réponses_Indicateurs!B2904</f>
        <v>0</v>
      </c>
      <c r="C2904" t="str">
        <f>A2904&amp;"|"&amp;B2904</f>
        <v>0|0</v>
      </c>
      <c r="D2904">
        <f>IF(COUNTIF($C$2:C2904,C2904)=1,1,0)</f>
        <v>0</v>
      </c>
    </row>
    <row r="2905" spans="1:4" x14ac:dyDescent="0.2">
      <c r="A2905">
        <f>Réponses_Indicateurs!D2905</f>
        <v>0</v>
      </c>
      <c r="B2905">
        <f>Réponses_Indicateurs!B2905</f>
        <v>0</v>
      </c>
      <c r="C2905" t="str">
        <f>A2905&amp;"|"&amp;B2905</f>
        <v>0|0</v>
      </c>
      <c r="D2905">
        <f>IF(COUNTIF($C$2:C2905,C2905)=1,1,0)</f>
        <v>0</v>
      </c>
    </row>
    <row r="2906" spans="1:4" x14ac:dyDescent="0.2">
      <c r="A2906">
        <f>Réponses_Indicateurs!D2906</f>
        <v>0</v>
      </c>
      <c r="B2906">
        <f>Réponses_Indicateurs!B2906</f>
        <v>0</v>
      </c>
      <c r="C2906" t="str">
        <f>A2906&amp;"|"&amp;B2906</f>
        <v>0|0</v>
      </c>
      <c r="D2906">
        <f>IF(COUNTIF($C$2:C2906,C2906)=1,1,0)</f>
        <v>0</v>
      </c>
    </row>
    <row r="2907" spans="1:4" x14ac:dyDescent="0.2">
      <c r="A2907">
        <f>Réponses_Indicateurs!D2907</f>
        <v>0</v>
      </c>
      <c r="B2907">
        <f>Réponses_Indicateurs!B2907</f>
        <v>0</v>
      </c>
      <c r="C2907" t="str">
        <f>A2907&amp;"|"&amp;B2907</f>
        <v>0|0</v>
      </c>
      <c r="D2907">
        <f>IF(COUNTIF($C$2:C2907,C2907)=1,1,0)</f>
        <v>0</v>
      </c>
    </row>
    <row r="2908" spans="1:4" x14ac:dyDescent="0.2">
      <c r="A2908">
        <f>Réponses_Indicateurs!D2908</f>
        <v>0</v>
      </c>
      <c r="B2908">
        <f>Réponses_Indicateurs!B2908</f>
        <v>0</v>
      </c>
      <c r="C2908" t="str">
        <f>A2908&amp;"|"&amp;B2908</f>
        <v>0|0</v>
      </c>
      <c r="D2908">
        <f>IF(COUNTIF($C$2:C2908,C2908)=1,1,0)</f>
        <v>0</v>
      </c>
    </row>
    <row r="2909" spans="1:4" x14ac:dyDescent="0.2">
      <c r="A2909">
        <f>Réponses_Indicateurs!D2909</f>
        <v>0</v>
      </c>
      <c r="B2909">
        <f>Réponses_Indicateurs!B2909</f>
        <v>0</v>
      </c>
      <c r="C2909" t="str">
        <f>A2909&amp;"|"&amp;B2909</f>
        <v>0|0</v>
      </c>
      <c r="D2909">
        <f>IF(COUNTIF($C$2:C2909,C2909)=1,1,0)</f>
        <v>0</v>
      </c>
    </row>
    <row r="2910" spans="1:4" x14ac:dyDescent="0.2">
      <c r="A2910">
        <f>Réponses_Indicateurs!D2910</f>
        <v>0</v>
      </c>
      <c r="B2910">
        <f>Réponses_Indicateurs!B2910</f>
        <v>0</v>
      </c>
      <c r="C2910" t="str">
        <f>A2910&amp;"|"&amp;B2910</f>
        <v>0|0</v>
      </c>
      <c r="D2910">
        <f>IF(COUNTIF($C$2:C2910,C2910)=1,1,0)</f>
        <v>0</v>
      </c>
    </row>
    <row r="2911" spans="1:4" x14ac:dyDescent="0.2">
      <c r="A2911">
        <f>Réponses_Indicateurs!D2911</f>
        <v>0</v>
      </c>
      <c r="B2911">
        <f>Réponses_Indicateurs!B2911</f>
        <v>0</v>
      </c>
      <c r="C2911" t="str">
        <f>A2911&amp;"|"&amp;B2911</f>
        <v>0|0</v>
      </c>
      <c r="D2911">
        <f>IF(COUNTIF($C$2:C2911,C2911)=1,1,0)</f>
        <v>0</v>
      </c>
    </row>
    <row r="2912" spans="1:4" x14ac:dyDescent="0.2">
      <c r="A2912">
        <f>Réponses_Indicateurs!D2912</f>
        <v>0</v>
      </c>
      <c r="B2912">
        <f>Réponses_Indicateurs!B2912</f>
        <v>0</v>
      </c>
      <c r="C2912" t="str">
        <f>A2912&amp;"|"&amp;B2912</f>
        <v>0|0</v>
      </c>
      <c r="D2912">
        <f>IF(COUNTIF($C$2:C2912,C2912)=1,1,0)</f>
        <v>0</v>
      </c>
    </row>
    <row r="2913" spans="1:4" x14ac:dyDescent="0.2">
      <c r="A2913">
        <f>Réponses_Indicateurs!D2913</f>
        <v>0</v>
      </c>
      <c r="B2913">
        <f>Réponses_Indicateurs!B2913</f>
        <v>0</v>
      </c>
      <c r="C2913" t="str">
        <f>A2913&amp;"|"&amp;B2913</f>
        <v>0|0</v>
      </c>
      <c r="D2913">
        <f>IF(COUNTIF($C$2:C2913,C2913)=1,1,0)</f>
        <v>0</v>
      </c>
    </row>
    <row r="2914" spans="1:4" x14ac:dyDescent="0.2">
      <c r="A2914">
        <f>Réponses_Indicateurs!D2914</f>
        <v>0</v>
      </c>
      <c r="B2914">
        <f>Réponses_Indicateurs!B2914</f>
        <v>0</v>
      </c>
      <c r="C2914" t="str">
        <f>A2914&amp;"|"&amp;B2914</f>
        <v>0|0</v>
      </c>
      <c r="D2914">
        <f>IF(COUNTIF($C$2:C2914,C2914)=1,1,0)</f>
        <v>0</v>
      </c>
    </row>
    <row r="2915" spans="1:4" x14ac:dyDescent="0.2">
      <c r="A2915">
        <f>Réponses_Indicateurs!D2915</f>
        <v>0</v>
      </c>
      <c r="B2915">
        <f>Réponses_Indicateurs!B2915</f>
        <v>0</v>
      </c>
      <c r="C2915" t="str">
        <f>A2915&amp;"|"&amp;B2915</f>
        <v>0|0</v>
      </c>
      <c r="D2915">
        <f>IF(COUNTIF($C$2:C2915,C2915)=1,1,0)</f>
        <v>0</v>
      </c>
    </row>
    <row r="2916" spans="1:4" x14ac:dyDescent="0.2">
      <c r="A2916">
        <f>Réponses_Indicateurs!D2916</f>
        <v>0</v>
      </c>
      <c r="B2916">
        <f>Réponses_Indicateurs!B2916</f>
        <v>0</v>
      </c>
      <c r="C2916" t="str">
        <f>A2916&amp;"|"&amp;B2916</f>
        <v>0|0</v>
      </c>
      <c r="D2916">
        <f>IF(COUNTIF($C$2:C2916,C2916)=1,1,0)</f>
        <v>0</v>
      </c>
    </row>
    <row r="2917" spans="1:4" x14ac:dyDescent="0.2">
      <c r="A2917">
        <f>Réponses_Indicateurs!D2917</f>
        <v>0</v>
      </c>
      <c r="B2917">
        <f>Réponses_Indicateurs!B2917</f>
        <v>0</v>
      </c>
      <c r="C2917" t="str">
        <f>A2917&amp;"|"&amp;B2917</f>
        <v>0|0</v>
      </c>
      <c r="D2917">
        <f>IF(COUNTIF($C$2:C2917,C2917)=1,1,0)</f>
        <v>0</v>
      </c>
    </row>
    <row r="2918" spans="1:4" x14ac:dyDescent="0.2">
      <c r="A2918">
        <f>Réponses_Indicateurs!D2918</f>
        <v>0</v>
      </c>
      <c r="B2918">
        <f>Réponses_Indicateurs!B2918</f>
        <v>0</v>
      </c>
      <c r="C2918" t="str">
        <f>A2918&amp;"|"&amp;B2918</f>
        <v>0|0</v>
      </c>
      <c r="D2918">
        <f>IF(COUNTIF($C$2:C2918,C2918)=1,1,0)</f>
        <v>0</v>
      </c>
    </row>
    <row r="2919" spans="1:4" x14ac:dyDescent="0.2">
      <c r="A2919">
        <f>Réponses_Indicateurs!D2919</f>
        <v>0</v>
      </c>
      <c r="B2919">
        <f>Réponses_Indicateurs!B2919</f>
        <v>0</v>
      </c>
      <c r="C2919" t="str">
        <f>A2919&amp;"|"&amp;B2919</f>
        <v>0|0</v>
      </c>
      <c r="D2919">
        <f>IF(COUNTIF($C$2:C2919,C2919)=1,1,0)</f>
        <v>0</v>
      </c>
    </row>
    <row r="2920" spans="1:4" x14ac:dyDescent="0.2">
      <c r="A2920">
        <f>Réponses_Indicateurs!D2920</f>
        <v>0</v>
      </c>
      <c r="B2920">
        <f>Réponses_Indicateurs!B2920</f>
        <v>0</v>
      </c>
      <c r="C2920" t="str">
        <f>A2920&amp;"|"&amp;B2920</f>
        <v>0|0</v>
      </c>
      <c r="D2920">
        <f>IF(COUNTIF($C$2:C2920,C2920)=1,1,0)</f>
        <v>0</v>
      </c>
    </row>
    <row r="2921" spans="1:4" x14ac:dyDescent="0.2">
      <c r="A2921">
        <f>Réponses_Indicateurs!D2921</f>
        <v>0</v>
      </c>
      <c r="B2921">
        <f>Réponses_Indicateurs!B2921</f>
        <v>0</v>
      </c>
      <c r="C2921" t="str">
        <f>A2921&amp;"|"&amp;B2921</f>
        <v>0|0</v>
      </c>
      <c r="D2921">
        <f>IF(COUNTIF($C$2:C2921,C2921)=1,1,0)</f>
        <v>0</v>
      </c>
    </row>
    <row r="2922" spans="1:4" x14ac:dyDescent="0.2">
      <c r="A2922">
        <f>Réponses_Indicateurs!D2922</f>
        <v>0</v>
      </c>
      <c r="B2922">
        <f>Réponses_Indicateurs!B2922</f>
        <v>0</v>
      </c>
      <c r="C2922" t="str">
        <f>A2922&amp;"|"&amp;B2922</f>
        <v>0|0</v>
      </c>
      <c r="D2922">
        <f>IF(COUNTIF($C$2:C2922,C2922)=1,1,0)</f>
        <v>0</v>
      </c>
    </row>
    <row r="2923" spans="1:4" x14ac:dyDescent="0.2">
      <c r="A2923">
        <f>Réponses_Indicateurs!D2923</f>
        <v>0</v>
      </c>
      <c r="B2923">
        <f>Réponses_Indicateurs!B2923</f>
        <v>0</v>
      </c>
      <c r="C2923" t="str">
        <f>A2923&amp;"|"&amp;B2923</f>
        <v>0|0</v>
      </c>
      <c r="D2923">
        <f>IF(COUNTIF($C$2:C2923,C2923)=1,1,0)</f>
        <v>0</v>
      </c>
    </row>
    <row r="2924" spans="1:4" x14ac:dyDescent="0.2">
      <c r="A2924">
        <f>Réponses_Indicateurs!D2924</f>
        <v>0</v>
      </c>
      <c r="B2924">
        <f>Réponses_Indicateurs!B2924</f>
        <v>0</v>
      </c>
      <c r="C2924" t="str">
        <f>A2924&amp;"|"&amp;B2924</f>
        <v>0|0</v>
      </c>
      <c r="D2924">
        <f>IF(COUNTIF($C$2:C2924,C2924)=1,1,0)</f>
        <v>0</v>
      </c>
    </row>
    <row r="2925" spans="1:4" x14ac:dyDescent="0.2">
      <c r="A2925">
        <f>Réponses_Indicateurs!D2925</f>
        <v>0</v>
      </c>
      <c r="B2925">
        <f>Réponses_Indicateurs!B2925</f>
        <v>0</v>
      </c>
      <c r="C2925" t="str">
        <f>A2925&amp;"|"&amp;B2925</f>
        <v>0|0</v>
      </c>
      <c r="D2925">
        <f>IF(COUNTIF($C$2:C2925,C2925)=1,1,0)</f>
        <v>0</v>
      </c>
    </row>
    <row r="2926" spans="1:4" x14ac:dyDescent="0.2">
      <c r="A2926">
        <f>Réponses_Indicateurs!D2926</f>
        <v>0</v>
      </c>
      <c r="B2926">
        <f>Réponses_Indicateurs!B2926</f>
        <v>0</v>
      </c>
      <c r="C2926" t="str">
        <f>A2926&amp;"|"&amp;B2926</f>
        <v>0|0</v>
      </c>
      <c r="D2926">
        <f>IF(COUNTIF($C$2:C2926,C2926)=1,1,0)</f>
        <v>0</v>
      </c>
    </row>
    <row r="2927" spans="1:4" x14ac:dyDescent="0.2">
      <c r="A2927">
        <f>Réponses_Indicateurs!D2927</f>
        <v>0</v>
      </c>
      <c r="B2927">
        <f>Réponses_Indicateurs!B2927</f>
        <v>0</v>
      </c>
      <c r="C2927" t="str">
        <f>A2927&amp;"|"&amp;B2927</f>
        <v>0|0</v>
      </c>
      <c r="D2927">
        <f>IF(COUNTIF($C$2:C2927,C2927)=1,1,0)</f>
        <v>0</v>
      </c>
    </row>
    <row r="2928" spans="1:4" x14ac:dyDescent="0.2">
      <c r="A2928">
        <f>Réponses_Indicateurs!D2928</f>
        <v>0</v>
      </c>
      <c r="B2928">
        <f>Réponses_Indicateurs!B2928</f>
        <v>0</v>
      </c>
      <c r="C2928" t="str">
        <f>A2928&amp;"|"&amp;B2928</f>
        <v>0|0</v>
      </c>
      <c r="D2928">
        <f>IF(COUNTIF($C$2:C2928,C2928)=1,1,0)</f>
        <v>0</v>
      </c>
    </row>
    <row r="2929" spans="1:4" x14ac:dyDescent="0.2">
      <c r="A2929">
        <f>Réponses_Indicateurs!D2929</f>
        <v>0</v>
      </c>
      <c r="B2929">
        <f>Réponses_Indicateurs!B2929</f>
        <v>0</v>
      </c>
      <c r="C2929" t="str">
        <f>A2929&amp;"|"&amp;B2929</f>
        <v>0|0</v>
      </c>
      <c r="D2929">
        <f>IF(COUNTIF($C$2:C2929,C2929)=1,1,0)</f>
        <v>0</v>
      </c>
    </row>
    <row r="2930" spans="1:4" x14ac:dyDescent="0.2">
      <c r="A2930">
        <f>Réponses_Indicateurs!D2930</f>
        <v>0</v>
      </c>
      <c r="B2930">
        <f>Réponses_Indicateurs!B2930</f>
        <v>0</v>
      </c>
      <c r="C2930" t="str">
        <f>A2930&amp;"|"&amp;B2930</f>
        <v>0|0</v>
      </c>
      <c r="D2930">
        <f>IF(COUNTIF($C$2:C2930,C2930)=1,1,0)</f>
        <v>0</v>
      </c>
    </row>
    <row r="2931" spans="1:4" x14ac:dyDescent="0.2">
      <c r="A2931">
        <f>Réponses_Indicateurs!D2931</f>
        <v>0</v>
      </c>
      <c r="B2931">
        <f>Réponses_Indicateurs!B2931</f>
        <v>0</v>
      </c>
      <c r="C2931" t="str">
        <f>A2931&amp;"|"&amp;B2931</f>
        <v>0|0</v>
      </c>
      <c r="D2931">
        <f>IF(COUNTIF($C$2:C2931,C2931)=1,1,0)</f>
        <v>0</v>
      </c>
    </row>
    <row r="2932" spans="1:4" x14ac:dyDescent="0.2">
      <c r="A2932">
        <f>Réponses_Indicateurs!D2932</f>
        <v>0</v>
      </c>
      <c r="B2932">
        <f>Réponses_Indicateurs!B2932</f>
        <v>0</v>
      </c>
      <c r="C2932" t="str">
        <f>A2932&amp;"|"&amp;B2932</f>
        <v>0|0</v>
      </c>
      <c r="D2932">
        <f>IF(COUNTIF($C$2:C2932,C2932)=1,1,0)</f>
        <v>0</v>
      </c>
    </row>
    <row r="2933" spans="1:4" x14ac:dyDescent="0.2">
      <c r="A2933">
        <f>Réponses_Indicateurs!D2933</f>
        <v>0</v>
      </c>
      <c r="B2933">
        <f>Réponses_Indicateurs!B2933</f>
        <v>0</v>
      </c>
      <c r="C2933" t="str">
        <f>A2933&amp;"|"&amp;B2933</f>
        <v>0|0</v>
      </c>
      <c r="D2933">
        <f>IF(COUNTIF($C$2:C2933,C2933)=1,1,0)</f>
        <v>0</v>
      </c>
    </row>
    <row r="2934" spans="1:4" x14ac:dyDescent="0.2">
      <c r="A2934">
        <f>Réponses_Indicateurs!D2934</f>
        <v>0</v>
      </c>
      <c r="B2934">
        <f>Réponses_Indicateurs!B2934</f>
        <v>0</v>
      </c>
      <c r="C2934" t="str">
        <f>A2934&amp;"|"&amp;B2934</f>
        <v>0|0</v>
      </c>
      <c r="D2934">
        <f>IF(COUNTIF($C$2:C2934,C2934)=1,1,0)</f>
        <v>0</v>
      </c>
    </row>
    <row r="2935" spans="1:4" x14ac:dyDescent="0.2">
      <c r="A2935">
        <f>Réponses_Indicateurs!D2935</f>
        <v>0</v>
      </c>
      <c r="B2935">
        <f>Réponses_Indicateurs!B2935</f>
        <v>0</v>
      </c>
      <c r="C2935" t="str">
        <f>A2935&amp;"|"&amp;B2935</f>
        <v>0|0</v>
      </c>
      <c r="D2935">
        <f>IF(COUNTIF($C$2:C2935,C2935)=1,1,0)</f>
        <v>0</v>
      </c>
    </row>
    <row r="2936" spans="1:4" x14ac:dyDescent="0.2">
      <c r="A2936">
        <f>Réponses_Indicateurs!D2936</f>
        <v>0</v>
      </c>
      <c r="B2936">
        <f>Réponses_Indicateurs!B2936</f>
        <v>0</v>
      </c>
      <c r="C2936" t="str">
        <f>A2936&amp;"|"&amp;B2936</f>
        <v>0|0</v>
      </c>
      <c r="D2936">
        <f>IF(COUNTIF($C$2:C2936,C2936)=1,1,0)</f>
        <v>0</v>
      </c>
    </row>
    <row r="2937" spans="1:4" x14ac:dyDescent="0.2">
      <c r="A2937">
        <f>Réponses_Indicateurs!D2937</f>
        <v>0</v>
      </c>
      <c r="B2937">
        <f>Réponses_Indicateurs!B2937</f>
        <v>0</v>
      </c>
      <c r="C2937" t="str">
        <f>A2937&amp;"|"&amp;B2937</f>
        <v>0|0</v>
      </c>
      <c r="D2937">
        <f>IF(COUNTIF($C$2:C2937,C2937)=1,1,0)</f>
        <v>0</v>
      </c>
    </row>
    <row r="2938" spans="1:4" x14ac:dyDescent="0.2">
      <c r="A2938">
        <f>Réponses_Indicateurs!D2938</f>
        <v>0</v>
      </c>
      <c r="B2938">
        <f>Réponses_Indicateurs!B2938</f>
        <v>0</v>
      </c>
      <c r="C2938" t="str">
        <f>A2938&amp;"|"&amp;B2938</f>
        <v>0|0</v>
      </c>
      <c r="D2938">
        <f>IF(COUNTIF($C$2:C2938,C2938)=1,1,0)</f>
        <v>0</v>
      </c>
    </row>
    <row r="2939" spans="1:4" x14ac:dyDescent="0.2">
      <c r="A2939">
        <f>Réponses_Indicateurs!D2939</f>
        <v>0</v>
      </c>
      <c r="B2939">
        <f>Réponses_Indicateurs!B2939</f>
        <v>0</v>
      </c>
      <c r="C2939" t="str">
        <f>A2939&amp;"|"&amp;B2939</f>
        <v>0|0</v>
      </c>
      <c r="D2939">
        <f>IF(COUNTIF($C$2:C2939,C2939)=1,1,0)</f>
        <v>0</v>
      </c>
    </row>
    <row r="2940" spans="1:4" x14ac:dyDescent="0.2">
      <c r="A2940">
        <f>Réponses_Indicateurs!D2940</f>
        <v>0</v>
      </c>
      <c r="B2940">
        <f>Réponses_Indicateurs!B2940</f>
        <v>0</v>
      </c>
      <c r="C2940" t="str">
        <f>A2940&amp;"|"&amp;B2940</f>
        <v>0|0</v>
      </c>
      <c r="D2940">
        <f>IF(COUNTIF($C$2:C2940,C2940)=1,1,0)</f>
        <v>0</v>
      </c>
    </row>
    <row r="2941" spans="1:4" x14ac:dyDescent="0.2">
      <c r="A2941">
        <f>Réponses_Indicateurs!D2941</f>
        <v>0</v>
      </c>
      <c r="B2941">
        <f>Réponses_Indicateurs!B2941</f>
        <v>0</v>
      </c>
      <c r="C2941" t="str">
        <f>A2941&amp;"|"&amp;B2941</f>
        <v>0|0</v>
      </c>
      <c r="D2941">
        <f>IF(COUNTIF($C$2:C2941,C2941)=1,1,0)</f>
        <v>0</v>
      </c>
    </row>
    <row r="2942" spans="1:4" x14ac:dyDescent="0.2">
      <c r="A2942">
        <f>Réponses_Indicateurs!D2942</f>
        <v>0</v>
      </c>
      <c r="B2942">
        <f>Réponses_Indicateurs!B2942</f>
        <v>0</v>
      </c>
      <c r="C2942" t="str">
        <f>A2942&amp;"|"&amp;B2942</f>
        <v>0|0</v>
      </c>
      <c r="D2942">
        <f>IF(COUNTIF($C$2:C2942,C2942)=1,1,0)</f>
        <v>0</v>
      </c>
    </row>
    <row r="2943" spans="1:4" x14ac:dyDescent="0.2">
      <c r="A2943">
        <f>Réponses_Indicateurs!D2943</f>
        <v>0</v>
      </c>
      <c r="B2943">
        <f>Réponses_Indicateurs!B2943</f>
        <v>0</v>
      </c>
      <c r="C2943" t="str">
        <f>A2943&amp;"|"&amp;B2943</f>
        <v>0|0</v>
      </c>
      <c r="D2943">
        <f>IF(COUNTIF($C$2:C2943,C2943)=1,1,0)</f>
        <v>0</v>
      </c>
    </row>
    <row r="2944" spans="1:4" x14ac:dyDescent="0.2">
      <c r="A2944">
        <f>Réponses_Indicateurs!D2944</f>
        <v>0</v>
      </c>
      <c r="B2944">
        <f>Réponses_Indicateurs!B2944</f>
        <v>0</v>
      </c>
      <c r="C2944" t="str">
        <f>A2944&amp;"|"&amp;B2944</f>
        <v>0|0</v>
      </c>
      <c r="D2944">
        <f>IF(COUNTIF($C$2:C2944,C2944)=1,1,0)</f>
        <v>0</v>
      </c>
    </row>
    <row r="2945" spans="1:4" x14ac:dyDescent="0.2">
      <c r="A2945">
        <f>Réponses_Indicateurs!D2945</f>
        <v>0</v>
      </c>
      <c r="B2945">
        <f>Réponses_Indicateurs!B2945</f>
        <v>0</v>
      </c>
      <c r="C2945" t="str">
        <f>A2945&amp;"|"&amp;B2945</f>
        <v>0|0</v>
      </c>
      <c r="D2945">
        <f>IF(COUNTIF($C$2:C2945,C2945)=1,1,0)</f>
        <v>0</v>
      </c>
    </row>
    <row r="2946" spans="1:4" x14ac:dyDescent="0.2">
      <c r="A2946">
        <f>Réponses_Indicateurs!D2946</f>
        <v>0</v>
      </c>
      <c r="B2946">
        <f>Réponses_Indicateurs!B2946</f>
        <v>0</v>
      </c>
      <c r="C2946" t="str">
        <f>A2946&amp;"|"&amp;B2946</f>
        <v>0|0</v>
      </c>
      <c r="D2946">
        <f>IF(COUNTIF($C$2:C2946,C2946)=1,1,0)</f>
        <v>0</v>
      </c>
    </row>
    <row r="2947" spans="1:4" x14ac:dyDescent="0.2">
      <c r="A2947">
        <f>Réponses_Indicateurs!D2947</f>
        <v>0</v>
      </c>
      <c r="B2947">
        <f>Réponses_Indicateurs!B2947</f>
        <v>0</v>
      </c>
      <c r="C2947" t="str">
        <f>A2947&amp;"|"&amp;B2947</f>
        <v>0|0</v>
      </c>
      <c r="D2947">
        <f>IF(COUNTIF($C$2:C2947,C2947)=1,1,0)</f>
        <v>0</v>
      </c>
    </row>
    <row r="2948" spans="1:4" x14ac:dyDescent="0.2">
      <c r="A2948">
        <f>Réponses_Indicateurs!D2948</f>
        <v>0</v>
      </c>
      <c r="B2948">
        <f>Réponses_Indicateurs!B2948</f>
        <v>0</v>
      </c>
      <c r="C2948" t="str">
        <f>A2948&amp;"|"&amp;B2948</f>
        <v>0|0</v>
      </c>
      <c r="D2948">
        <f>IF(COUNTIF($C$2:C2948,C2948)=1,1,0)</f>
        <v>0</v>
      </c>
    </row>
    <row r="2949" spans="1:4" x14ac:dyDescent="0.2">
      <c r="A2949">
        <f>Réponses_Indicateurs!D2949</f>
        <v>0</v>
      </c>
      <c r="B2949">
        <f>Réponses_Indicateurs!B2949</f>
        <v>0</v>
      </c>
      <c r="C2949" t="str">
        <f>A2949&amp;"|"&amp;B2949</f>
        <v>0|0</v>
      </c>
      <c r="D2949">
        <f>IF(COUNTIF($C$2:C2949,C2949)=1,1,0)</f>
        <v>0</v>
      </c>
    </row>
    <row r="2950" spans="1:4" x14ac:dyDescent="0.2">
      <c r="A2950">
        <f>Réponses_Indicateurs!D2950</f>
        <v>0</v>
      </c>
      <c r="B2950">
        <f>Réponses_Indicateurs!B2950</f>
        <v>0</v>
      </c>
      <c r="C2950" t="str">
        <f>A2950&amp;"|"&amp;B2950</f>
        <v>0|0</v>
      </c>
      <c r="D2950">
        <f>IF(COUNTIF($C$2:C2950,C2950)=1,1,0)</f>
        <v>0</v>
      </c>
    </row>
    <row r="2951" spans="1:4" x14ac:dyDescent="0.2">
      <c r="A2951">
        <f>Réponses_Indicateurs!D2951</f>
        <v>0</v>
      </c>
      <c r="B2951">
        <f>Réponses_Indicateurs!B2951</f>
        <v>0</v>
      </c>
      <c r="C2951" t="str">
        <f>A2951&amp;"|"&amp;B2951</f>
        <v>0|0</v>
      </c>
      <c r="D2951">
        <f>IF(COUNTIF($C$2:C2951,C2951)=1,1,0)</f>
        <v>0</v>
      </c>
    </row>
    <row r="2952" spans="1:4" x14ac:dyDescent="0.2">
      <c r="A2952">
        <f>Réponses_Indicateurs!D2952</f>
        <v>0</v>
      </c>
      <c r="B2952">
        <f>Réponses_Indicateurs!B2952</f>
        <v>0</v>
      </c>
      <c r="C2952" t="str">
        <f>A2952&amp;"|"&amp;B2952</f>
        <v>0|0</v>
      </c>
      <c r="D2952">
        <f>IF(COUNTIF($C$2:C2952,C2952)=1,1,0)</f>
        <v>0</v>
      </c>
    </row>
    <row r="2953" spans="1:4" x14ac:dyDescent="0.2">
      <c r="A2953">
        <f>Réponses_Indicateurs!D2953</f>
        <v>0</v>
      </c>
      <c r="B2953">
        <f>Réponses_Indicateurs!B2953</f>
        <v>0</v>
      </c>
      <c r="C2953" t="str">
        <f>A2953&amp;"|"&amp;B2953</f>
        <v>0|0</v>
      </c>
      <c r="D2953">
        <f>IF(COUNTIF($C$2:C2953,C2953)=1,1,0)</f>
        <v>0</v>
      </c>
    </row>
    <row r="2954" spans="1:4" x14ac:dyDescent="0.2">
      <c r="A2954">
        <f>Réponses_Indicateurs!D2954</f>
        <v>0</v>
      </c>
      <c r="B2954">
        <f>Réponses_Indicateurs!B2954</f>
        <v>0</v>
      </c>
      <c r="C2954" t="str">
        <f>A2954&amp;"|"&amp;B2954</f>
        <v>0|0</v>
      </c>
      <c r="D2954">
        <f>IF(COUNTIF($C$2:C2954,C2954)=1,1,0)</f>
        <v>0</v>
      </c>
    </row>
    <row r="2955" spans="1:4" x14ac:dyDescent="0.2">
      <c r="A2955">
        <f>Réponses_Indicateurs!D2955</f>
        <v>0</v>
      </c>
      <c r="B2955">
        <f>Réponses_Indicateurs!B2955</f>
        <v>0</v>
      </c>
      <c r="C2955" t="str">
        <f>A2955&amp;"|"&amp;B2955</f>
        <v>0|0</v>
      </c>
      <c r="D2955">
        <f>IF(COUNTIF($C$2:C2955,C2955)=1,1,0)</f>
        <v>0</v>
      </c>
    </row>
    <row r="2956" spans="1:4" x14ac:dyDescent="0.2">
      <c r="A2956">
        <f>Réponses_Indicateurs!D2956</f>
        <v>0</v>
      </c>
      <c r="B2956">
        <f>Réponses_Indicateurs!B2956</f>
        <v>0</v>
      </c>
      <c r="C2956" t="str">
        <f>A2956&amp;"|"&amp;B2956</f>
        <v>0|0</v>
      </c>
      <c r="D2956">
        <f>IF(COUNTIF($C$2:C2956,C2956)=1,1,0)</f>
        <v>0</v>
      </c>
    </row>
    <row r="2957" spans="1:4" x14ac:dyDescent="0.2">
      <c r="A2957">
        <f>Réponses_Indicateurs!D2957</f>
        <v>0</v>
      </c>
      <c r="B2957">
        <f>Réponses_Indicateurs!B2957</f>
        <v>0</v>
      </c>
      <c r="C2957" t="str">
        <f>A2957&amp;"|"&amp;B2957</f>
        <v>0|0</v>
      </c>
      <c r="D2957">
        <f>IF(COUNTIF($C$2:C2957,C2957)=1,1,0)</f>
        <v>0</v>
      </c>
    </row>
    <row r="2958" spans="1:4" x14ac:dyDescent="0.2">
      <c r="A2958">
        <f>Réponses_Indicateurs!D2958</f>
        <v>0</v>
      </c>
      <c r="B2958">
        <f>Réponses_Indicateurs!B2958</f>
        <v>0</v>
      </c>
      <c r="C2958" t="str">
        <f>A2958&amp;"|"&amp;B2958</f>
        <v>0|0</v>
      </c>
      <c r="D2958">
        <f>IF(COUNTIF($C$2:C2958,C2958)=1,1,0)</f>
        <v>0</v>
      </c>
    </row>
    <row r="2959" spans="1:4" x14ac:dyDescent="0.2">
      <c r="A2959">
        <f>Réponses_Indicateurs!D2959</f>
        <v>0</v>
      </c>
      <c r="B2959">
        <f>Réponses_Indicateurs!B2959</f>
        <v>0</v>
      </c>
      <c r="C2959" t="str">
        <f>A2959&amp;"|"&amp;B2959</f>
        <v>0|0</v>
      </c>
      <c r="D2959">
        <f>IF(COUNTIF($C$2:C2959,C2959)=1,1,0)</f>
        <v>0</v>
      </c>
    </row>
    <row r="2960" spans="1:4" x14ac:dyDescent="0.2">
      <c r="A2960">
        <f>Réponses_Indicateurs!D2960</f>
        <v>0</v>
      </c>
      <c r="B2960">
        <f>Réponses_Indicateurs!B2960</f>
        <v>0</v>
      </c>
      <c r="C2960" t="str">
        <f>A2960&amp;"|"&amp;B2960</f>
        <v>0|0</v>
      </c>
      <c r="D2960">
        <f>IF(COUNTIF($C$2:C2960,C2960)=1,1,0)</f>
        <v>0</v>
      </c>
    </row>
    <row r="2961" spans="1:4" x14ac:dyDescent="0.2">
      <c r="A2961">
        <f>Réponses_Indicateurs!D2961</f>
        <v>0</v>
      </c>
      <c r="B2961">
        <f>Réponses_Indicateurs!B2961</f>
        <v>0</v>
      </c>
      <c r="C2961" t="str">
        <f>A2961&amp;"|"&amp;B2961</f>
        <v>0|0</v>
      </c>
      <c r="D2961">
        <f>IF(COUNTIF($C$2:C2961,C2961)=1,1,0)</f>
        <v>0</v>
      </c>
    </row>
    <row r="2962" spans="1:4" x14ac:dyDescent="0.2">
      <c r="A2962">
        <f>Réponses_Indicateurs!D2962</f>
        <v>0</v>
      </c>
      <c r="B2962">
        <f>Réponses_Indicateurs!B2962</f>
        <v>0</v>
      </c>
      <c r="C2962" t="str">
        <f>A2962&amp;"|"&amp;B2962</f>
        <v>0|0</v>
      </c>
      <c r="D2962">
        <f>IF(COUNTIF($C$2:C2962,C2962)=1,1,0)</f>
        <v>0</v>
      </c>
    </row>
    <row r="2963" spans="1:4" x14ac:dyDescent="0.2">
      <c r="A2963">
        <f>Réponses_Indicateurs!D2963</f>
        <v>0</v>
      </c>
      <c r="B2963">
        <f>Réponses_Indicateurs!B2963</f>
        <v>0</v>
      </c>
      <c r="C2963" t="str">
        <f>A2963&amp;"|"&amp;B2963</f>
        <v>0|0</v>
      </c>
      <c r="D2963">
        <f>IF(COUNTIF($C$2:C2963,C2963)=1,1,0)</f>
        <v>0</v>
      </c>
    </row>
    <row r="2964" spans="1:4" x14ac:dyDescent="0.2">
      <c r="A2964">
        <f>Réponses_Indicateurs!D2964</f>
        <v>0</v>
      </c>
      <c r="B2964">
        <f>Réponses_Indicateurs!B2964</f>
        <v>0</v>
      </c>
      <c r="C2964" t="str">
        <f>A2964&amp;"|"&amp;B2964</f>
        <v>0|0</v>
      </c>
      <c r="D2964">
        <f>IF(COUNTIF($C$2:C2964,C2964)=1,1,0)</f>
        <v>0</v>
      </c>
    </row>
    <row r="2965" spans="1:4" x14ac:dyDescent="0.2">
      <c r="A2965">
        <f>Réponses_Indicateurs!D2965</f>
        <v>0</v>
      </c>
      <c r="B2965">
        <f>Réponses_Indicateurs!B2965</f>
        <v>0</v>
      </c>
      <c r="C2965" t="str">
        <f>A2965&amp;"|"&amp;B2965</f>
        <v>0|0</v>
      </c>
      <c r="D2965">
        <f>IF(COUNTIF($C$2:C2965,C2965)=1,1,0)</f>
        <v>0</v>
      </c>
    </row>
    <row r="2966" spans="1:4" x14ac:dyDescent="0.2">
      <c r="A2966">
        <f>Réponses_Indicateurs!D2966</f>
        <v>0</v>
      </c>
      <c r="B2966">
        <f>Réponses_Indicateurs!B2966</f>
        <v>0</v>
      </c>
      <c r="C2966" t="str">
        <f>A2966&amp;"|"&amp;B2966</f>
        <v>0|0</v>
      </c>
      <c r="D2966">
        <f>IF(COUNTIF($C$2:C2966,C2966)=1,1,0)</f>
        <v>0</v>
      </c>
    </row>
    <row r="2967" spans="1:4" x14ac:dyDescent="0.2">
      <c r="A2967">
        <f>Réponses_Indicateurs!D2967</f>
        <v>0</v>
      </c>
      <c r="B2967">
        <f>Réponses_Indicateurs!B2967</f>
        <v>0</v>
      </c>
      <c r="C2967" t="str">
        <f>A2967&amp;"|"&amp;B2967</f>
        <v>0|0</v>
      </c>
      <c r="D2967">
        <f>IF(COUNTIF($C$2:C2967,C2967)=1,1,0)</f>
        <v>0</v>
      </c>
    </row>
    <row r="2968" spans="1:4" x14ac:dyDescent="0.2">
      <c r="A2968">
        <f>Réponses_Indicateurs!D2968</f>
        <v>0</v>
      </c>
      <c r="B2968">
        <f>Réponses_Indicateurs!B2968</f>
        <v>0</v>
      </c>
      <c r="C2968" t="str">
        <f>A2968&amp;"|"&amp;B2968</f>
        <v>0|0</v>
      </c>
      <c r="D2968">
        <f>IF(COUNTIF($C$2:C2968,C2968)=1,1,0)</f>
        <v>0</v>
      </c>
    </row>
    <row r="2969" spans="1:4" x14ac:dyDescent="0.2">
      <c r="A2969">
        <f>Réponses_Indicateurs!D2969</f>
        <v>0</v>
      </c>
      <c r="B2969">
        <f>Réponses_Indicateurs!B2969</f>
        <v>0</v>
      </c>
      <c r="C2969" t="str">
        <f>A2969&amp;"|"&amp;B2969</f>
        <v>0|0</v>
      </c>
      <c r="D2969">
        <f>IF(COUNTIF($C$2:C2969,C2969)=1,1,0)</f>
        <v>0</v>
      </c>
    </row>
    <row r="2970" spans="1:4" x14ac:dyDescent="0.2">
      <c r="A2970">
        <f>Réponses_Indicateurs!D2970</f>
        <v>0</v>
      </c>
      <c r="B2970">
        <f>Réponses_Indicateurs!B2970</f>
        <v>0</v>
      </c>
      <c r="C2970" t="str">
        <f>A2970&amp;"|"&amp;B2970</f>
        <v>0|0</v>
      </c>
      <c r="D2970">
        <f>IF(COUNTIF($C$2:C2970,C2970)=1,1,0)</f>
        <v>0</v>
      </c>
    </row>
    <row r="2971" spans="1:4" x14ac:dyDescent="0.2">
      <c r="A2971">
        <f>Réponses_Indicateurs!D2971</f>
        <v>0</v>
      </c>
      <c r="B2971">
        <f>Réponses_Indicateurs!B2971</f>
        <v>0</v>
      </c>
      <c r="C2971" t="str">
        <f>A2971&amp;"|"&amp;B2971</f>
        <v>0|0</v>
      </c>
      <c r="D2971">
        <f>IF(COUNTIF($C$2:C2971,C2971)=1,1,0)</f>
        <v>0</v>
      </c>
    </row>
    <row r="2972" spans="1:4" x14ac:dyDescent="0.2">
      <c r="A2972">
        <f>Réponses_Indicateurs!D2972</f>
        <v>0</v>
      </c>
      <c r="B2972">
        <f>Réponses_Indicateurs!B2972</f>
        <v>0</v>
      </c>
      <c r="C2972" t="str">
        <f>A2972&amp;"|"&amp;B2972</f>
        <v>0|0</v>
      </c>
      <c r="D2972">
        <f>IF(COUNTIF($C$2:C2972,C2972)=1,1,0)</f>
        <v>0</v>
      </c>
    </row>
    <row r="2973" spans="1:4" x14ac:dyDescent="0.2">
      <c r="A2973">
        <f>Réponses_Indicateurs!D2973</f>
        <v>0</v>
      </c>
      <c r="B2973">
        <f>Réponses_Indicateurs!B2973</f>
        <v>0</v>
      </c>
      <c r="C2973" t="str">
        <f>A2973&amp;"|"&amp;B2973</f>
        <v>0|0</v>
      </c>
      <c r="D2973">
        <f>IF(COUNTIF($C$2:C2973,C2973)=1,1,0)</f>
        <v>0</v>
      </c>
    </row>
    <row r="2974" spans="1:4" x14ac:dyDescent="0.2">
      <c r="A2974">
        <f>Réponses_Indicateurs!D2974</f>
        <v>0</v>
      </c>
      <c r="B2974">
        <f>Réponses_Indicateurs!B2974</f>
        <v>0</v>
      </c>
      <c r="C2974" t="str">
        <f>A2974&amp;"|"&amp;B2974</f>
        <v>0|0</v>
      </c>
      <c r="D2974">
        <f>IF(COUNTIF($C$2:C2974,C2974)=1,1,0)</f>
        <v>0</v>
      </c>
    </row>
    <row r="2975" spans="1:4" x14ac:dyDescent="0.2">
      <c r="A2975">
        <f>Réponses_Indicateurs!D2975</f>
        <v>0</v>
      </c>
      <c r="B2975">
        <f>Réponses_Indicateurs!B2975</f>
        <v>0</v>
      </c>
      <c r="C2975" t="str">
        <f>A2975&amp;"|"&amp;B2975</f>
        <v>0|0</v>
      </c>
      <c r="D2975">
        <f>IF(COUNTIF($C$2:C2975,C2975)=1,1,0)</f>
        <v>0</v>
      </c>
    </row>
    <row r="2976" spans="1:4" x14ac:dyDescent="0.2">
      <c r="A2976">
        <f>Réponses_Indicateurs!D2976</f>
        <v>0</v>
      </c>
      <c r="B2976">
        <f>Réponses_Indicateurs!B2976</f>
        <v>0</v>
      </c>
      <c r="C2976" t="str">
        <f>A2976&amp;"|"&amp;B2976</f>
        <v>0|0</v>
      </c>
      <c r="D2976">
        <f>IF(COUNTIF($C$2:C2976,C2976)=1,1,0)</f>
        <v>0</v>
      </c>
    </row>
    <row r="2977" spans="1:4" x14ac:dyDescent="0.2">
      <c r="A2977">
        <f>Réponses_Indicateurs!D2977</f>
        <v>0</v>
      </c>
      <c r="B2977">
        <f>Réponses_Indicateurs!B2977</f>
        <v>0</v>
      </c>
      <c r="C2977" t="str">
        <f>A2977&amp;"|"&amp;B2977</f>
        <v>0|0</v>
      </c>
      <c r="D2977">
        <f>IF(COUNTIF($C$2:C2977,C2977)=1,1,0)</f>
        <v>0</v>
      </c>
    </row>
    <row r="2978" spans="1:4" x14ac:dyDescent="0.2">
      <c r="A2978">
        <f>Réponses_Indicateurs!D2978</f>
        <v>0</v>
      </c>
      <c r="B2978">
        <f>Réponses_Indicateurs!B2978</f>
        <v>0</v>
      </c>
      <c r="C2978" t="str">
        <f>A2978&amp;"|"&amp;B2978</f>
        <v>0|0</v>
      </c>
      <c r="D2978">
        <f>IF(COUNTIF($C$2:C2978,C2978)=1,1,0)</f>
        <v>0</v>
      </c>
    </row>
    <row r="2979" spans="1:4" x14ac:dyDescent="0.2">
      <c r="A2979">
        <f>Réponses_Indicateurs!D2979</f>
        <v>0</v>
      </c>
      <c r="B2979">
        <f>Réponses_Indicateurs!B2979</f>
        <v>0</v>
      </c>
      <c r="C2979" t="str">
        <f>A2979&amp;"|"&amp;B2979</f>
        <v>0|0</v>
      </c>
      <c r="D2979">
        <f>IF(COUNTIF($C$2:C2979,C2979)=1,1,0)</f>
        <v>0</v>
      </c>
    </row>
    <row r="2980" spans="1:4" x14ac:dyDescent="0.2">
      <c r="A2980">
        <f>Réponses_Indicateurs!D2980</f>
        <v>0</v>
      </c>
      <c r="B2980">
        <f>Réponses_Indicateurs!B2980</f>
        <v>0</v>
      </c>
      <c r="C2980" t="str">
        <f>A2980&amp;"|"&amp;B2980</f>
        <v>0|0</v>
      </c>
      <c r="D2980">
        <f>IF(COUNTIF($C$2:C2980,C2980)=1,1,0)</f>
        <v>0</v>
      </c>
    </row>
    <row r="2981" spans="1:4" x14ac:dyDescent="0.2">
      <c r="A2981">
        <f>Réponses_Indicateurs!D2981</f>
        <v>0</v>
      </c>
      <c r="B2981">
        <f>Réponses_Indicateurs!B2981</f>
        <v>0</v>
      </c>
      <c r="C2981" t="str">
        <f>A2981&amp;"|"&amp;B2981</f>
        <v>0|0</v>
      </c>
      <c r="D2981">
        <f>IF(COUNTIF($C$2:C2981,C2981)=1,1,0)</f>
        <v>0</v>
      </c>
    </row>
    <row r="2982" spans="1:4" x14ac:dyDescent="0.2">
      <c r="A2982">
        <f>Réponses_Indicateurs!D2982</f>
        <v>0</v>
      </c>
      <c r="B2982">
        <f>Réponses_Indicateurs!B2982</f>
        <v>0</v>
      </c>
      <c r="C2982" t="str">
        <f>A2982&amp;"|"&amp;B2982</f>
        <v>0|0</v>
      </c>
      <c r="D2982">
        <f>IF(COUNTIF($C$2:C2982,C2982)=1,1,0)</f>
        <v>0</v>
      </c>
    </row>
    <row r="2983" spans="1:4" x14ac:dyDescent="0.2">
      <c r="A2983">
        <f>Réponses_Indicateurs!D2983</f>
        <v>0</v>
      </c>
      <c r="B2983">
        <f>Réponses_Indicateurs!B2983</f>
        <v>0</v>
      </c>
      <c r="C2983" t="str">
        <f>A2983&amp;"|"&amp;B2983</f>
        <v>0|0</v>
      </c>
      <c r="D2983">
        <f>IF(COUNTIF($C$2:C2983,C2983)=1,1,0)</f>
        <v>0</v>
      </c>
    </row>
    <row r="2984" spans="1:4" x14ac:dyDescent="0.2">
      <c r="A2984">
        <f>Réponses_Indicateurs!D2984</f>
        <v>0</v>
      </c>
      <c r="B2984">
        <f>Réponses_Indicateurs!B2984</f>
        <v>0</v>
      </c>
      <c r="C2984" t="str">
        <f>A2984&amp;"|"&amp;B2984</f>
        <v>0|0</v>
      </c>
      <c r="D2984">
        <f>IF(COUNTIF($C$2:C2984,C2984)=1,1,0)</f>
        <v>0</v>
      </c>
    </row>
    <row r="2985" spans="1:4" x14ac:dyDescent="0.2">
      <c r="A2985">
        <f>Réponses_Indicateurs!D2985</f>
        <v>0</v>
      </c>
      <c r="B2985">
        <f>Réponses_Indicateurs!B2985</f>
        <v>0</v>
      </c>
      <c r="C2985" t="str">
        <f>A2985&amp;"|"&amp;B2985</f>
        <v>0|0</v>
      </c>
      <c r="D2985">
        <f>IF(COUNTIF($C$2:C2985,C2985)=1,1,0)</f>
        <v>0</v>
      </c>
    </row>
    <row r="2986" spans="1:4" x14ac:dyDescent="0.2">
      <c r="A2986">
        <f>Réponses_Indicateurs!D2986</f>
        <v>0</v>
      </c>
      <c r="B2986">
        <f>Réponses_Indicateurs!B2986</f>
        <v>0</v>
      </c>
      <c r="C2986" t="str">
        <f>A2986&amp;"|"&amp;B2986</f>
        <v>0|0</v>
      </c>
      <c r="D2986">
        <f>IF(COUNTIF($C$2:C2986,C2986)=1,1,0)</f>
        <v>0</v>
      </c>
    </row>
    <row r="2987" spans="1:4" x14ac:dyDescent="0.2">
      <c r="A2987">
        <f>Réponses_Indicateurs!D2987</f>
        <v>0</v>
      </c>
      <c r="B2987">
        <f>Réponses_Indicateurs!B2987</f>
        <v>0</v>
      </c>
      <c r="C2987" t="str">
        <f>A2987&amp;"|"&amp;B2987</f>
        <v>0|0</v>
      </c>
      <c r="D2987">
        <f>IF(COUNTIF($C$2:C2987,C2987)=1,1,0)</f>
        <v>0</v>
      </c>
    </row>
    <row r="2988" spans="1:4" x14ac:dyDescent="0.2">
      <c r="A2988">
        <f>Réponses_Indicateurs!D2988</f>
        <v>0</v>
      </c>
      <c r="B2988">
        <f>Réponses_Indicateurs!B2988</f>
        <v>0</v>
      </c>
      <c r="C2988" t="str">
        <f>A2988&amp;"|"&amp;B2988</f>
        <v>0|0</v>
      </c>
      <c r="D2988">
        <f>IF(COUNTIF($C$2:C2988,C2988)=1,1,0)</f>
        <v>0</v>
      </c>
    </row>
    <row r="2989" spans="1:4" x14ac:dyDescent="0.2">
      <c r="A2989">
        <f>Réponses_Indicateurs!D2989</f>
        <v>0</v>
      </c>
      <c r="B2989">
        <f>Réponses_Indicateurs!B2989</f>
        <v>0</v>
      </c>
      <c r="C2989" t="str">
        <f>A2989&amp;"|"&amp;B2989</f>
        <v>0|0</v>
      </c>
      <c r="D2989">
        <f>IF(COUNTIF($C$2:C2989,C2989)=1,1,0)</f>
        <v>0</v>
      </c>
    </row>
    <row r="2990" spans="1:4" x14ac:dyDescent="0.2">
      <c r="A2990">
        <f>Réponses_Indicateurs!D2990</f>
        <v>0</v>
      </c>
      <c r="B2990">
        <f>Réponses_Indicateurs!B2990</f>
        <v>0</v>
      </c>
      <c r="C2990" t="str">
        <f>A2990&amp;"|"&amp;B2990</f>
        <v>0|0</v>
      </c>
      <c r="D2990">
        <f>IF(COUNTIF($C$2:C2990,C2990)=1,1,0)</f>
        <v>0</v>
      </c>
    </row>
    <row r="2991" spans="1:4" x14ac:dyDescent="0.2">
      <c r="A2991">
        <f>Réponses_Indicateurs!D2991</f>
        <v>0</v>
      </c>
      <c r="B2991">
        <f>Réponses_Indicateurs!B2991</f>
        <v>0</v>
      </c>
      <c r="C2991" t="str">
        <f>A2991&amp;"|"&amp;B2991</f>
        <v>0|0</v>
      </c>
      <c r="D2991">
        <f>IF(COUNTIF($C$2:C2991,C2991)=1,1,0)</f>
        <v>0</v>
      </c>
    </row>
    <row r="2992" spans="1:4" x14ac:dyDescent="0.2">
      <c r="A2992">
        <f>Réponses_Indicateurs!D2992</f>
        <v>0</v>
      </c>
      <c r="B2992">
        <f>Réponses_Indicateurs!B2992</f>
        <v>0</v>
      </c>
      <c r="C2992" t="str">
        <f>A2992&amp;"|"&amp;B2992</f>
        <v>0|0</v>
      </c>
      <c r="D2992">
        <f>IF(COUNTIF($C$2:C2992,C2992)=1,1,0)</f>
        <v>0</v>
      </c>
    </row>
    <row r="2993" spans="1:4" x14ac:dyDescent="0.2">
      <c r="A2993">
        <f>Réponses_Indicateurs!D2993</f>
        <v>0</v>
      </c>
      <c r="B2993">
        <f>Réponses_Indicateurs!B2993</f>
        <v>0</v>
      </c>
      <c r="C2993" t="str">
        <f>A2993&amp;"|"&amp;B2993</f>
        <v>0|0</v>
      </c>
      <c r="D2993">
        <f>IF(COUNTIF($C$2:C2993,C2993)=1,1,0)</f>
        <v>0</v>
      </c>
    </row>
    <row r="2994" spans="1:4" x14ac:dyDescent="0.2">
      <c r="A2994">
        <f>Réponses_Indicateurs!D2994</f>
        <v>0</v>
      </c>
      <c r="B2994">
        <f>Réponses_Indicateurs!B2994</f>
        <v>0</v>
      </c>
      <c r="C2994" t="str">
        <f>A2994&amp;"|"&amp;B2994</f>
        <v>0|0</v>
      </c>
      <c r="D2994">
        <f>IF(COUNTIF($C$2:C2994,C2994)=1,1,0)</f>
        <v>0</v>
      </c>
    </row>
    <row r="2995" spans="1:4" x14ac:dyDescent="0.2">
      <c r="A2995">
        <f>Réponses_Indicateurs!D2995</f>
        <v>0</v>
      </c>
      <c r="B2995">
        <f>Réponses_Indicateurs!B2995</f>
        <v>0</v>
      </c>
      <c r="C2995" t="str">
        <f>A2995&amp;"|"&amp;B2995</f>
        <v>0|0</v>
      </c>
      <c r="D2995">
        <f>IF(COUNTIF($C$2:C2995,C2995)=1,1,0)</f>
        <v>0</v>
      </c>
    </row>
    <row r="2996" spans="1:4" x14ac:dyDescent="0.2">
      <c r="A2996">
        <f>Réponses_Indicateurs!D2996</f>
        <v>0</v>
      </c>
      <c r="B2996">
        <f>Réponses_Indicateurs!B2996</f>
        <v>0</v>
      </c>
      <c r="C2996" t="str">
        <f>A2996&amp;"|"&amp;B2996</f>
        <v>0|0</v>
      </c>
      <c r="D2996">
        <f>IF(COUNTIF($C$2:C2996,C2996)=1,1,0)</f>
        <v>0</v>
      </c>
    </row>
    <row r="2997" spans="1:4" x14ac:dyDescent="0.2">
      <c r="A2997">
        <f>Réponses_Indicateurs!D2997</f>
        <v>0</v>
      </c>
      <c r="B2997">
        <f>Réponses_Indicateurs!B2997</f>
        <v>0</v>
      </c>
      <c r="C2997" t="str">
        <f>A2997&amp;"|"&amp;B2997</f>
        <v>0|0</v>
      </c>
      <c r="D2997">
        <f>IF(COUNTIF($C$2:C2997,C2997)=1,1,0)</f>
        <v>0</v>
      </c>
    </row>
    <row r="2998" spans="1:4" x14ac:dyDescent="0.2">
      <c r="A2998">
        <f>Réponses_Indicateurs!D2998</f>
        <v>0</v>
      </c>
      <c r="B2998">
        <f>Réponses_Indicateurs!B2998</f>
        <v>0</v>
      </c>
      <c r="C2998" t="str">
        <f>A2998&amp;"|"&amp;B2998</f>
        <v>0|0</v>
      </c>
      <c r="D2998">
        <f>IF(COUNTIF($C$2:C2998,C2998)=1,1,0)</f>
        <v>0</v>
      </c>
    </row>
    <row r="2999" spans="1:4" x14ac:dyDescent="0.2">
      <c r="A2999">
        <f>Réponses_Indicateurs!D2999</f>
        <v>0</v>
      </c>
      <c r="B2999">
        <f>Réponses_Indicateurs!B2999</f>
        <v>0</v>
      </c>
      <c r="C2999" t="str">
        <f>A2999&amp;"|"&amp;B2999</f>
        <v>0|0</v>
      </c>
      <c r="D2999">
        <f>IF(COUNTIF($C$2:C2999,C2999)=1,1,0)</f>
        <v>0</v>
      </c>
    </row>
    <row r="3000" spans="1:4" x14ac:dyDescent="0.2">
      <c r="A3000">
        <f>Réponses_Indicateurs!D3000</f>
        <v>0</v>
      </c>
      <c r="B3000">
        <f>Réponses_Indicateurs!B3000</f>
        <v>0</v>
      </c>
      <c r="C3000" t="str">
        <f>A3000&amp;"|"&amp;B3000</f>
        <v>0|0</v>
      </c>
      <c r="D3000">
        <f>IF(COUNTIF($C$2:C3000,C3000)=1,1,0)</f>
        <v>0</v>
      </c>
    </row>
    <row r="3001" spans="1:4" x14ac:dyDescent="0.2">
      <c r="A3001">
        <f>Réponses_Indicateurs!D3001</f>
        <v>0</v>
      </c>
      <c r="B3001">
        <f>Réponses_Indicateurs!B3001</f>
        <v>0</v>
      </c>
      <c r="C3001" t="str">
        <f>A3001&amp;"|"&amp;B3001</f>
        <v>0|0</v>
      </c>
      <c r="D3001">
        <f>IF(COUNTIF($C$2:C3001,C3001)=1,1,0)</f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61"/>
  <sheetViews>
    <sheetView topLeftCell="E1" workbookViewId="0"/>
  </sheetViews>
  <sheetFormatPr defaultColWidth="8.875" defaultRowHeight="15" x14ac:dyDescent="0.2"/>
  <cols>
    <col min="1" max="3" width="11.97265625" customWidth="1"/>
    <col min="4" max="5" width="13.98828125" customWidth="1"/>
    <col min="6" max="7" width="11.97265625" customWidth="1"/>
    <col min="8" max="8" width="16.0078125" customWidth="1"/>
    <col min="9" max="9" width="13.98828125" customWidth="1"/>
    <col min="10" max="10" width="20.04296875" customWidth="1"/>
  </cols>
  <sheetData>
    <row r="1" spans="1:10" ht="28.9" customHeight="1" x14ac:dyDescent="0.2">
      <c r="A1" s="9" t="s">
        <v>290</v>
      </c>
      <c r="B1" s="9" t="s">
        <v>70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  <c r="H1" s="9" t="s">
        <v>33</v>
      </c>
      <c r="I1" s="9" t="s">
        <v>34</v>
      </c>
      <c r="J1" s="9" t="s">
        <v>604</v>
      </c>
    </row>
    <row r="2" spans="1:10" x14ac:dyDescent="0.2">
      <c r="A2" t="s">
        <v>300</v>
      </c>
      <c r="B2" t="s">
        <v>178</v>
      </c>
      <c r="C2" t="s">
        <v>38</v>
      </c>
      <c r="D2" t="s">
        <v>40</v>
      </c>
      <c r="E2" t="s">
        <v>38</v>
      </c>
      <c r="F2" t="s">
        <v>36</v>
      </c>
      <c r="G2" t="s">
        <v>40</v>
      </c>
      <c r="H2" t="s">
        <v>40</v>
      </c>
      <c r="I2" t="s">
        <v>40</v>
      </c>
    </row>
    <row r="3" spans="1:10" x14ac:dyDescent="0.2">
      <c r="A3" t="s">
        <v>300</v>
      </c>
      <c r="B3" t="s">
        <v>267</v>
      </c>
      <c r="C3" t="s">
        <v>35</v>
      </c>
      <c r="D3" t="s">
        <v>40</v>
      </c>
      <c r="E3" t="s">
        <v>35</v>
      </c>
      <c r="F3" t="s">
        <v>35</v>
      </c>
      <c r="G3" t="s">
        <v>40</v>
      </c>
      <c r="H3" t="s">
        <v>40</v>
      </c>
      <c r="I3" t="s">
        <v>40</v>
      </c>
    </row>
    <row r="4" spans="1:10" x14ac:dyDescent="0.2">
      <c r="A4" t="s">
        <v>300</v>
      </c>
      <c r="B4" t="s">
        <v>269</v>
      </c>
      <c r="C4" t="s">
        <v>35</v>
      </c>
      <c r="D4" t="s">
        <v>40</v>
      </c>
      <c r="E4" t="s">
        <v>36</v>
      </c>
      <c r="F4" t="s">
        <v>38</v>
      </c>
      <c r="G4" t="s">
        <v>40</v>
      </c>
      <c r="H4" t="s">
        <v>40</v>
      </c>
      <c r="I4" t="s">
        <v>40</v>
      </c>
    </row>
    <row r="5" spans="1:10" x14ac:dyDescent="0.2">
      <c r="A5" t="s">
        <v>300</v>
      </c>
      <c r="B5" t="s">
        <v>272</v>
      </c>
      <c r="C5" t="s">
        <v>36</v>
      </c>
      <c r="D5" t="s">
        <v>40</v>
      </c>
      <c r="E5" t="s">
        <v>36</v>
      </c>
      <c r="F5" t="s">
        <v>38</v>
      </c>
      <c r="G5" t="s">
        <v>40</v>
      </c>
      <c r="H5" t="s">
        <v>40</v>
      </c>
      <c r="I5" t="s">
        <v>40</v>
      </c>
    </row>
    <row r="6" spans="1:10" x14ac:dyDescent="0.2">
      <c r="A6" t="s">
        <v>300</v>
      </c>
      <c r="B6" t="s">
        <v>147</v>
      </c>
      <c r="C6" t="s">
        <v>36</v>
      </c>
      <c r="D6" t="s">
        <v>40</v>
      </c>
      <c r="E6" t="s">
        <v>38</v>
      </c>
      <c r="F6" t="s">
        <v>36</v>
      </c>
      <c r="G6" t="s">
        <v>40</v>
      </c>
      <c r="H6" t="s">
        <v>40</v>
      </c>
      <c r="I6" t="s">
        <v>40</v>
      </c>
    </row>
    <row r="7" spans="1:10" x14ac:dyDescent="0.2">
      <c r="A7" t="s">
        <v>300</v>
      </c>
      <c r="B7" t="s">
        <v>156</v>
      </c>
      <c r="C7" t="s">
        <v>38</v>
      </c>
      <c r="D7" t="s">
        <v>40</v>
      </c>
      <c r="E7" t="s">
        <v>38</v>
      </c>
      <c r="F7" t="s">
        <v>38</v>
      </c>
      <c r="G7" t="s">
        <v>40</v>
      </c>
      <c r="H7" t="s">
        <v>40</v>
      </c>
      <c r="I7" t="s">
        <v>40</v>
      </c>
    </row>
    <row r="8" spans="1:10" x14ac:dyDescent="0.2">
      <c r="A8" t="s">
        <v>300</v>
      </c>
      <c r="B8" t="s">
        <v>252</v>
      </c>
      <c r="C8" t="s">
        <v>38</v>
      </c>
      <c r="D8" t="s">
        <v>40</v>
      </c>
      <c r="E8" t="s">
        <v>38</v>
      </c>
      <c r="F8" t="s">
        <v>36</v>
      </c>
      <c r="G8" t="s">
        <v>40</v>
      </c>
      <c r="H8" t="s">
        <v>40</v>
      </c>
      <c r="I8" t="s">
        <v>40</v>
      </c>
    </row>
    <row r="9" spans="1:10" x14ac:dyDescent="0.2">
      <c r="A9" t="s">
        <v>300</v>
      </c>
      <c r="B9" t="s">
        <v>249</v>
      </c>
      <c r="C9" t="s">
        <v>38</v>
      </c>
      <c r="D9" t="s">
        <v>40</v>
      </c>
      <c r="E9" t="s">
        <v>38</v>
      </c>
      <c r="F9" t="s">
        <v>36</v>
      </c>
      <c r="G9" t="s">
        <v>40</v>
      </c>
      <c r="H9" t="s">
        <v>40</v>
      </c>
      <c r="I9" t="s">
        <v>40</v>
      </c>
    </row>
    <row r="10" spans="1:10" x14ac:dyDescent="0.2">
      <c r="A10" t="s">
        <v>300</v>
      </c>
      <c r="B10" t="s">
        <v>254</v>
      </c>
      <c r="C10" t="s">
        <v>38</v>
      </c>
      <c r="D10" t="s">
        <v>40</v>
      </c>
      <c r="E10" t="s">
        <v>35</v>
      </c>
      <c r="F10" t="s">
        <v>40</v>
      </c>
      <c r="G10" t="s">
        <v>40</v>
      </c>
      <c r="H10" t="s">
        <v>40</v>
      </c>
      <c r="I10" t="s">
        <v>40</v>
      </c>
    </row>
    <row r="11" spans="1:10" x14ac:dyDescent="0.2">
      <c r="A11" t="s">
        <v>300</v>
      </c>
      <c r="B11" t="s">
        <v>139</v>
      </c>
      <c r="C11" t="s">
        <v>35</v>
      </c>
      <c r="D11" t="s">
        <v>40</v>
      </c>
      <c r="E11" t="s">
        <v>36</v>
      </c>
      <c r="F11" t="s">
        <v>38</v>
      </c>
      <c r="G11" t="s">
        <v>40</v>
      </c>
      <c r="H11" t="s">
        <v>40</v>
      </c>
      <c r="I11" t="s">
        <v>40</v>
      </c>
    </row>
    <row r="12" spans="1:10" x14ac:dyDescent="0.2">
      <c r="A12" t="s">
        <v>300</v>
      </c>
      <c r="B12" t="s">
        <v>135</v>
      </c>
      <c r="C12" t="s">
        <v>35</v>
      </c>
      <c r="D12" t="s">
        <v>40</v>
      </c>
      <c r="E12" t="s">
        <v>36</v>
      </c>
      <c r="F12" t="s">
        <v>40</v>
      </c>
      <c r="G12" t="s">
        <v>40</v>
      </c>
      <c r="H12" t="s">
        <v>40</v>
      </c>
      <c r="I12" t="s">
        <v>40</v>
      </c>
    </row>
    <row r="13" spans="1:10" x14ac:dyDescent="0.2">
      <c r="A13" t="s">
        <v>300</v>
      </c>
      <c r="B13" t="s">
        <v>132</v>
      </c>
      <c r="C13" t="s">
        <v>35</v>
      </c>
      <c r="D13" t="s">
        <v>40</v>
      </c>
      <c r="E13" t="s">
        <v>35</v>
      </c>
      <c r="F13" t="s">
        <v>35</v>
      </c>
      <c r="G13" t="s">
        <v>40</v>
      </c>
      <c r="H13" t="s">
        <v>40</v>
      </c>
      <c r="I13" t="s">
        <v>40</v>
      </c>
    </row>
    <row r="14" spans="1:10" x14ac:dyDescent="0.2">
      <c r="A14" t="s">
        <v>306</v>
      </c>
      <c r="B14" t="s">
        <v>269</v>
      </c>
      <c r="C14" t="s">
        <v>35</v>
      </c>
      <c r="D14" t="s">
        <v>40</v>
      </c>
      <c r="E14" t="s">
        <v>38</v>
      </c>
      <c r="F14" t="s">
        <v>38</v>
      </c>
      <c r="G14" t="s">
        <v>40</v>
      </c>
      <c r="H14" t="s">
        <v>40</v>
      </c>
      <c r="I14" t="s">
        <v>40</v>
      </c>
    </row>
    <row r="15" spans="1:10" x14ac:dyDescent="0.2">
      <c r="A15" t="s">
        <v>306</v>
      </c>
      <c r="B15" t="s">
        <v>267</v>
      </c>
      <c r="C15" t="s">
        <v>35</v>
      </c>
      <c r="D15" t="s">
        <v>40</v>
      </c>
      <c r="E15" t="s">
        <v>38</v>
      </c>
      <c r="F15" t="s">
        <v>35</v>
      </c>
      <c r="G15" t="s">
        <v>40</v>
      </c>
      <c r="H15" t="s">
        <v>40</v>
      </c>
      <c r="I15" t="s">
        <v>40</v>
      </c>
    </row>
    <row r="16" spans="1:10" x14ac:dyDescent="0.2">
      <c r="A16" t="s">
        <v>306</v>
      </c>
      <c r="B16" t="s">
        <v>100</v>
      </c>
      <c r="C16" t="s">
        <v>38</v>
      </c>
      <c r="D16" t="s">
        <v>40</v>
      </c>
      <c r="E16" t="s">
        <v>38</v>
      </c>
      <c r="F16" t="s">
        <v>36</v>
      </c>
      <c r="G16" t="s">
        <v>40</v>
      </c>
      <c r="H16" t="s">
        <v>40</v>
      </c>
      <c r="I16" t="s">
        <v>40</v>
      </c>
    </row>
    <row r="17" spans="1:9" x14ac:dyDescent="0.2">
      <c r="A17" t="s">
        <v>306</v>
      </c>
      <c r="B17" t="s">
        <v>116</v>
      </c>
      <c r="C17" t="s">
        <v>38</v>
      </c>
      <c r="D17" t="s">
        <v>40</v>
      </c>
      <c r="E17" t="s">
        <v>35</v>
      </c>
      <c r="F17" t="s">
        <v>36</v>
      </c>
      <c r="G17" t="s">
        <v>40</v>
      </c>
      <c r="H17" t="s">
        <v>40</v>
      </c>
      <c r="I17" t="s">
        <v>40</v>
      </c>
    </row>
    <row r="18" spans="1:9" x14ac:dyDescent="0.2">
      <c r="A18" t="s">
        <v>306</v>
      </c>
      <c r="B18" t="s">
        <v>104</v>
      </c>
      <c r="C18" t="s">
        <v>40</v>
      </c>
      <c r="D18" t="s">
        <v>40</v>
      </c>
      <c r="E18" t="s">
        <v>38</v>
      </c>
      <c r="F18" t="s">
        <v>38</v>
      </c>
      <c r="G18" t="s">
        <v>40</v>
      </c>
      <c r="H18" t="s">
        <v>40</v>
      </c>
      <c r="I18" t="s">
        <v>40</v>
      </c>
    </row>
    <row r="19" spans="1:9" x14ac:dyDescent="0.2">
      <c r="A19" t="s">
        <v>306</v>
      </c>
      <c r="B19" t="s">
        <v>137</v>
      </c>
      <c r="C19" t="s">
        <v>35</v>
      </c>
      <c r="D19" t="s">
        <v>40</v>
      </c>
      <c r="E19" t="s">
        <v>40</v>
      </c>
      <c r="F19" t="s">
        <v>38</v>
      </c>
      <c r="G19" t="s">
        <v>40</v>
      </c>
      <c r="H19" t="s">
        <v>40</v>
      </c>
      <c r="I19" t="s">
        <v>40</v>
      </c>
    </row>
    <row r="20" spans="1:9" x14ac:dyDescent="0.2">
      <c r="A20" t="s">
        <v>306</v>
      </c>
      <c r="B20" t="s">
        <v>139</v>
      </c>
      <c r="C20" t="s">
        <v>35</v>
      </c>
      <c r="D20" t="s">
        <v>40</v>
      </c>
      <c r="E20" t="s">
        <v>40</v>
      </c>
      <c r="F20" t="s">
        <v>36</v>
      </c>
      <c r="G20" t="s">
        <v>40</v>
      </c>
      <c r="H20" t="s">
        <v>40</v>
      </c>
      <c r="I20" t="s">
        <v>40</v>
      </c>
    </row>
    <row r="21" spans="1:9" x14ac:dyDescent="0.2">
      <c r="A21" t="s">
        <v>306</v>
      </c>
      <c r="B21" t="s">
        <v>249</v>
      </c>
      <c r="C21" t="s">
        <v>38</v>
      </c>
      <c r="D21" t="s">
        <v>40</v>
      </c>
      <c r="E21" t="s">
        <v>38</v>
      </c>
      <c r="F21" t="s">
        <v>36</v>
      </c>
      <c r="G21" t="s">
        <v>40</v>
      </c>
      <c r="H21" t="s">
        <v>40</v>
      </c>
      <c r="I21" t="s">
        <v>40</v>
      </c>
    </row>
    <row r="22" spans="1:9" x14ac:dyDescent="0.2">
      <c r="A22" t="s">
        <v>306</v>
      </c>
      <c r="B22" t="s">
        <v>277</v>
      </c>
      <c r="C22" t="s">
        <v>38</v>
      </c>
      <c r="D22" t="s">
        <v>40</v>
      </c>
      <c r="E22" t="s">
        <v>38</v>
      </c>
      <c r="F22" t="s">
        <v>36</v>
      </c>
      <c r="G22" t="s">
        <v>40</v>
      </c>
      <c r="H22" t="s">
        <v>40</v>
      </c>
      <c r="I22" t="s">
        <v>40</v>
      </c>
    </row>
    <row r="23" spans="1:9" x14ac:dyDescent="0.2">
      <c r="A23" t="s">
        <v>306</v>
      </c>
      <c r="B23" t="s">
        <v>285</v>
      </c>
      <c r="C23" t="s">
        <v>36</v>
      </c>
      <c r="D23" t="s">
        <v>40</v>
      </c>
      <c r="E23" t="s">
        <v>36</v>
      </c>
      <c r="F23" t="s">
        <v>35</v>
      </c>
      <c r="G23" t="s">
        <v>40</v>
      </c>
      <c r="H23" t="s">
        <v>40</v>
      </c>
      <c r="I23" t="s">
        <v>40</v>
      </c>
    </row>
    <row r="24" spans="1:9" x14ac:dyDescent="0.2">
      <c r="A24" t="s">
        <v>310</v>
      </c>
      <c r="B24" t="s">
        <v>272</v>
      </c>
      <c r="C24" t="s">
        <v>38</v>
      </c>
      <c r="D24" t="s">
        <v>40</v>
      </c>
      <c r="E24" t="s">
        <v>36</v>
      </c>
      <c r="F24" t="s">
        <v>38</v>
      </c>
      <c r="G24" t="s">
        <v>40</v>
      </c>
      <c r="H24" t="s">
        <v>40</v>
      </c>
      <c r="I24" t="s">
        <v>40</v>
      </c>
    </row>
    <row r="25" spans="1:9" x14ac:dyDescent="0.2">
      <c r="A25" t="s">
        <v>310</v>
      </c>
      <c r="B25" t="s">
        <v>267</v>
      </c>
      <c r="C25" t="s">
        <v>35</v>
      </c>
      <c r="D25" t="s">
        <v>40</v>
      </c>
      <c r="E25" t="s">
        <v>36</v>
      </c>
      <c r="F25" t="s">
        <v>36</v>
      </c>
      <c r="G25" t="s">
        <v>40</v>
      </c>
      <c r="H25" t="s">
        <v>40</v>
      </c>
      <c r="I25" t="s">
        <v>40</v>
      </c>
    </row>
    <row r="26" spans="1:9" x14ac:dyDescent="0.2">
      <c r="A26" t="s">
        <v>310</v>
      </c>
      <c r="B26" t="s">
        <v>221</v>
      </c>
      <c r="C26" t="s">
        <v>36</v>
      </c>
      <c r="D26" t="s">
        <v>40</v>
      </c>
      <c r="E26" t="s">
        <v>36</v>
      </c>
      <c r="F26" t="s">
        <v>36</v>
      </c>
      <c r="G26" t="s">
        <v>40</v>
      </c>
      <c r="H26" t="s">
        <v>40</v>
      </c>
      <c r="I26" t="s">
        <v>40</v>
      </c>
    </row>
    <row r="27" spans="1:9" x14ac:dyDescent="0.2">
      <c r="A27" t="s">
        <v>310</v>
      </c>
      <c r="B27" t="s">
        <v>215</v>
      </c>
      <c r="C27" t="s">
        <v>38</v>
      </c>
      <c r="D27" t="s">
        <v>40</v>
      </c>
      <c r="E27" t="s">
        <v>36</v>
      </c>
      <c r="F27" t="s">
        <v>36</v>
      </c>
      <c r="G27" t="s">
        <v>40</v>
      </c>
      <c r="H27" t="s">
        <v>40</v>
      </c>
      <c r="I27" t="s">
        <v>40</v>
      </c>
    </row>
    <row r="28" spans="1:9" x14ac:dyDescent="0.2">
      <c r="A28" t="s">
        <v>310</v>
      </c>
      <c r="B28" t="s">
        <v>164</v>
      </c>
      <c r="C28" t="s">
        <v>38</v>
      </c>
      <c r="D28" t="s">
        <v>40</v>
      </c>
      <c r="E28" t="s">
        <v>36</v>
      </c>
      <c r="F28" t="s">
        <v>40</v>
      </c>
      <c r="G28" t="s">
        <v>40</v>
      </c>
      <c r="H28" t="s">
        <v>40</v>
      </c>
      <c r="I28" t="s">
        <v>40</v>
      </c>
    </row>
    <row r="29" spans="1:9" x14ac:dyDescent="0.2">
      <c r="A29" t="s">
        <v>310</v>
      </c>
      <c r="B29" t="s">
        <v>176</v>
      </c>
      <c r="C29" t="s">
        <v>38</v>
      </c>
      <c r="D29" t="s">
        <v>40</v>
      </c>
      <c r="E29" t="s">
        <v>40</v>
      </c>
      <c r="F29" t="s">
        <v>36</v>
      </c>
      <c r="G29" t="s">
        <v>40</v>
      </c>
      <c r="H29" t="s">
        <v>40</v>
      </c>
      <c r="I29" t="s">
        <v>40</v>
      </c>
    </row>
    <row r="30" spans="1:9" x14ac:dyDescent="0.2">
      <c r="A30" t="s">
        <v>310</v>
      </c>
      <c r="B30" t="s">
        <v>161</v>
      </c>
      <c r="C30" t="s">
        <v>38</v>
      </c>
      <c r="D30" t="s">
        <v>40</v>
      </c>
      <c r="E30" t="s">
        <v>36</v>
      </c>
      <c r="F30" t="s">
        <v>35</v>
      </c>
      <c r="G30" t="s">
        <v>40</v>
      </c>
      <c r="H30" t="s">
        <v>40</v>
      </c>
      <c r="I30" t="s">
        <v>40</v>
      </c>
    </row>
    <row r="31" spans="1:9" x14ac:dyDescent="0.2">
      <c r="A31" t="s">
        <v>310</v>
      </c>
      <c r="B31" t="s">
        <v>212</v>
      </c>
      <c r="C31" t="s">
        <v>38</v>
      </c>
      <c r="D31" t="s">
        <v>40</v>
      </c>
      <c r="E31" t="s">
        <v>36</v>
      </c>
      <c r="F31" t="s">
        <v>35</v>
      </c>
      <c r="G31" t="s">
        <v>40</v>
      </c>
      <c r="H31" t="s">
        <v>40</v>
      </c>
      <c r="I31" t="s">
        <v>40</v>
      </c>
    </row>
    <row r="32" spans="1:9" x14ac:dyDescent="0.2">
      <c r="A32" t="s">
        <v>310</v>
      </c>
      <c r="B32" t="s">
        <v>277</v>
      </c>
      <c r="C32" t="s">
        <v>38</v>
      </c>
      <c r="D32" t="s">
        <v>40</v>
      </c>
      <c r="E32" t="s">
        <v>36</v>
      </c>
      <c r="F32" t="s">
        <v>36</v>
      </c>
      <c r="G32" t="s">
        <v>40</v>
      </c>
      <c r="H32" t="s">
        <v>40</v>
      </c>
      <c r="I32" t="s">
        <v>40</v>
      </c>
    </row>
    <row r="33" spans="1:9" x14ac:dyDescent="0.2">
      <c r="A33" t="s">
        <v>310</v>
      </c>
      <c r="B33" t="s">
        <v>282</v>
      </c>
      <c r="C33" t="s">
        <v>35</v>
      </c>
      <c r="D33" t="s">
        <v>40</v>
      </c>
      <c r="E33" t="s">
        <v>38</v>
      </c>
      <c r="F33" t="s">
        <v>38</v>
      </c>
      <c r="G33" t="s">
        <v>40</v>
      </c>
      <c r="H33" t="s">
        <v>40</v>
      </c>
      <c r="I33" t="s">
        <v>40</v>
      </c>
    </row>
    <row r="34" spans="1:9" x14ac:dyDescent="0.2">
      <c r="A34" t="s">
        <v>314</v>
      </c>
      <c r="B34" t="s">
        <v>267</v>
      </c>
      <c r="C34" t="s">
        <v>35</v>
      </c>
      <c r="D34" t="s">
        <v>40</v>
      </c>
      <c r="E34" t="s">
        <v>38</v>
      </c>
      <c r="F34" t="s">
        <v>38</v>
      </c>
      <c r="G34" t="s">
        <v>40</v>
      </c>
      <c r="H34" t="s">
        <v>40</v>
      </c>
      <c r="I34" t="s">
        <v>40</v>
      </c>
    </row>
    <row r="35" spans="1:9" x14ac:dyDescent="0.2">
      <c r="A35" t="s">
        <v>314</v>
      </c>
      <c r="B35" t="s">
        <v>264</v>
      </c>
      <c r="C35" t="s">
        <v>35</v>
      </c>
      <c r="D35" t="s">
        <v>40</v>
      </c>
      <c r="E35" t="s">
        <v>36</v>
      </c>
      <c r="F35" t="s">
        <v>38</v>
      </c>
      <c r="G35" t="s">
        <v>40</v>
      </c>
      <c r="H35" t="s">
        <v>40</v>
      </c>
      <c r="I35" t="s">
        <v>40</v>
      </c>
    </row>
    <row r="36" spans="1:9" x14ac:dyDescent="0.2">
      <c r="A36" t="s">
        <v>314</v>
      </c>
      <c r="B36" t="s">
        <v>272</v>
      </c>
      <c r="C36" t="s">
        <v>38</v>
      </c>
      <c r="D36" t="s">
        <v>40</v>
      </c>
      <c r="E36" t="s">
        <v>36</v>
      </c>
      <c r="F36" t="s">
        <v>38</v>
      </c>
      <c r="G36" t="s">
        <v>40</v>
      </c>
      <c r="H36" t="s">
        <v>40</v>
      </c>
      <c r="I36" t="s">
        <v>40</v>
      </c>
    </row>
    <row r="37" spans="1:9" x14ac:dyDescent="0.2">
      <c r="A37" t="s">
        <v>314</v>
      </c>
      <c r="B37" t="s">
        <v>82</v>
      </c>
      <c r="C37" t="s">
        <v>35</v>
      </c>
      <c r="D37" t="s">
        <v>40</v>
      </c>
      <c r="E37" t="s">
        <v>38</v>
      </c>
      <c r="F37" t="s">
        <v>38</v>
      </c>
      <c r="G37" t="s">
        <v>40</v>
      </c>
      <c r="H37" t="s">
        <v>40</v>
      </c>
      <c r="I37" t="s">
        <v>40</v>
      </c>
    </row>
    <row r="38" spans="1:9" x14ac:dyDescent="0.2">
      <c r="A38" t="s">
        <v>314</v>
      </c>
      <c r="B38" t="s">
        <v>84</v>
      </c>
      <c r="C38" t="s">
        <v>38</v>
      </c>
      <c r="D38" t="s">
        <v>40</v>
      </c>
      <c r="E38" t="s">
        <v>36</v>
      </c>
      <c r="F38" t="s">
        <v>38</v>
      </c>
      <c r="G38" t="s">
        <v>40</v>
      </c>
      <c r="H38" t="s">
        <v>40</v>
      </c>
      <c r="I38" t="s">
        <v>40</v>
      </c>
    </row>
    <row r="39" spans="1:9" x14ac:dyDescent="0.2">
      <c r="A39" t="s">
        <v>314</v>
      </c>
      <c r="B39" t="s">
        <v>252</v>
      </c>
      <c r="C39" t="s">
        <v>35</v>
      </c>
      <c r="D39" t="s">
        <v>40</v>
      </c>
      <c r="E39" t="s">
        <v>36</v>
      </c>
      <c r="F39" t="s">
        <v>38</v>
      </c>
      <c r="G39" t="s">
        <v>40</v>
      </c>
      <c r="H39" t="s">
        <v>40</v>
      </c>
      <c r="I39" t="s">
        <v>40</v>
      </c>
    </row>
    <row r="40" spans="1:9" x14ac:dyDescent="0.2">
      <c r="A40" t="s">
        <v>314</v>
      </c>
      <c r="B40" t="s">
        <v>249</v>
      </c>
      <c r="C40" t="s">
        <v>38</v>
      </c>
      <c r="D40" t="s">
        <v>40</v>
      </c>
      <c r="E40" t="s">
        <v>40</v>
      </c>
      <c r="F40" t="s">
        <v>38</v>
      </c>
      <c r="G40" t="s">
        <v>40</v>
      </c>
      <c r="H40" t="s">
        <v>40</v>
      </c>
      <c r="I40" t="s">
        <v>40</v>
      </c>
    </row>
    <row r="41" spans="1:9" x14ac:dyDescent="0.2">
      <c r="A41" t="s">
        <v>314</v>
      </c>
      <c r="B41" t="s">
        <v>218</v>
      </c>
      <c r="C41" t="s">
        <v>35</v>
      </c>
      <c r="D41" t="s">
        <v>40</v>
      </c>
      <c r="E41" t="s">
        <v>36</v>
      </c>
      <c r="F41" t="s">
        <v>35</v>
      </c>
      <c r="G41" t="s">
        <v>40</v>
      </c>
      <c r="H41" t="s">
        <v>40</v>
      </c>
      <c r="I41" t="s">
        <v>40</v>
      </c>
    </row>
    <row r="42" spans="1:9" x14ac:dyDescent="0.2">
      <c r="A42" t="s">
        <v>314</v>
      </c>
      <c r="B42" t="s">
        <v>198</v>
      </c>
      <c r="C42" t="s">
        <v>38</v>
      </c>
      <c r="D42" t="s">
        <v>40</v>
      </c>
      <c r="E42" t="s">
        <v>38</v>
      </c>
      <c r="F42" t="s">
        <v>38</v>
      </c>
      <c r="G42" t="s">
        <v>40</v>
      </c>
      <c r="H42" t="s">
        <v>40</v>
      </c>
      <c r="I42" t="s">
        <v>40</v>
      </c>
    </row>
    <row r="43" spans="1:9" x14ac:dyDescent="0.2">
      <c r="A43" t="s">
        <v>314</v>
      </c>
      <c r="B43" t="s">
        <v>210</v>
      </c>
      <c r="C43" t="s">
        <v>40</v>
      </c>
      <c r="D43" t="s">
        <v>40</v>
      </c>
      <c r="E43" t="s">
        <v>36</v>
      </c>
      <c r="F43" t="s">
        <v>36</v>
      </c>
      <c r="G43" t="s">
        <v>40</v>
      </c>
      <c r="H43" t="s">
        <v>40</v>
      </c>
      <c r="I43" t="s">
        <v>40</v>
      </c>
    </row>
    <row r="44" spans="1:9" x14ac:dyDescent="0.2">
      <c r="A44" t="s">
        <v>317</v>
      </c>
      <c r="B44" t="s">
        <v>135</v>
      </c>
      <c r="C44" t="s">
        <v>38</v>
      </c>
      <c r="D44" t="s">
        <v>40</v>
      </c>
      <c r="E44" t="s">
        <v>38</v>
      </c>
      <c r="F44" t="s">
        <v>40</v>
      </c>
      <c r="G44" t="s">
        <v>40</v>
      </c>
      <c r="H44" t="s">
        <v>40</v>
      </c>
      <c r="I44" t="s">
        <v>40</v>
      </c>
    </row>
    <row r="45" spans="1:9" x14ac:dyDescent="0.2">
      <c r="A45" t="s">
        <v>317</v>
      </c>
      <c r="B45" t="s">
        <v>130</v>
      </c>
      <c r="C45" t="s">
        <v>38</v>
      </c>
      <c r="D45" t="s">
        <v>40</v>
      </c>
      <c r="E45" t="s">
        <v>36</v>
      </c>
      <c r="F45" t="s">
        <v>36</v>
      </c>
      <c r="G45" t="s">
        <v>40</v>
      </c>
      <c r="H45" t="s">
        <v>40</v>
      </c>
      <c r="I45" t="s">
        <v>40</v>
      </c>
    </row>
    <row r="46" spans="1:9" x14ac:dyDescent="0.2">
      <c r="A46" t="s">
        <v>317</v>
      </c>
      <c r="B46" t="s">
        <v>279</v>
      </c>
      <c r="C46" t="s">
        <v>38</v>
      </c>
      <c r="D46" t="s">
        <v>40</v>
      </c>
      <c r="E46" t="s">
        <v>38</v>
      </c>
      <c r="F46" t="s">
        <v>35</v>
      </c>
      <c r="G46" t="s">
        <v>40</v>
      </c>
      <c r="H46" t="s">
        <v>40</v>
      </c>
      <c r="I46" t="s">
        <v>40</v>
      </c>
    </row>
    <row r="47" spans="1:9" x14ac:dyDescent="0.2">
      <c r="A47" t="s">
        <v>317</v>
      </c>
      <c r="B47" t="s">
        <v>277</v>
      </c>
      <c r="C47" t="s">
        <v>35</v>
      </c>
      <c r="D47" t="s">
        <v>40</v>
      </c>
      <c r="E47" t="s">
        <v>35</v>
      </c>
      <c r="F47" t="s">
        <v>38</v>
      </c>
      <c r="G47" t="s">
        <v>40</v>
      </c>
      <c r="H47" t="s">
        <v>40</v>
      </c>
      <c r="I47" t="s">
        <v>40</v>
      </c>
    </row>
    <row r="48" spans="1:9" x14ac:dyDescent="0.2">
      <c r="A48" t="s">
        <v>317</v>
      </c>
      <c r="B48" t="s">
        <v>100</v>
      </c>
      <c r="C48" t="s">
        <v>35</v>
      </c>
      <c r="D48" t="s">
        <v>40</v>
      </c>
      <c r="E48" t="s">
        <v>36</v>
      </c>
      <c r="F48" t="s">
        <v>35</v>
      </c>
      <c r="G48" t="s">
        <v>40</v>
      </c>
      <c r="H48" t="s">
        <v>40</v>
      </c>
      <c r="I48" t="s">
        <v>40</v>
      </c>
    </row>
    <row r="49" spans="1:9" x14ac:dyDescent="0.2">
      <c r="A49" t="s">
        <v>317</v>
      </c>
      <c r="B49" t="s">
        <v>102</v>
      </c>
      <c r="C49" t="s">
        <v>40</v>
      </c>
      <c r="D49" t="s">
        <v>40</v>
      </c>
      <c r="E49" t="s">
        <v>38</v>
      </c>
      <c r="F49" t="s">
        <v>35</v>
      </c>
      <c r="G49" t="s">
        <v>40</v>
      </c>
      <c r="H49" t="s">
        <v>40</v>
      </c>
      <c r="I49" t="s">
        <v>40</v>
      </c>
    </row>
    <row r="50" spans="1:9" x14ac:dyDescent="0.2">
      <c r="A50" t="s">
        <v>317</v>
      </c>
      <c r="B50" t="s">
        <v>116</v>
      </c>
      <c r="C50" t="s">
        <v>35</v>
      </c>
      <c r="D50" t="s">
        <v>40</v>
      </c>
      <c r="E50" t="s">
        <v>36</v>
      </c>
      <c r="F50" t="s">
        <v>36</v>
      </c>
      <c r="G50" t="s">
        <v>40</v>
      </c>
      <c r="H50" t="s">
        <v>40</v>
      </c>
      <c r="I50" t="s">
        <v>40</v>
      </c>
    </row>
    <row r="51" spans="1:9" x14ac:dyDescent="0.2">
      <c r="A51" t="s">
        <v>317</v>
      </c>
      <c r="B51" t="s">
        <v>252</v>
      </c>
      <c r="C51" t="s">
        <v>38</v>
      </c>
      <c r="D51" t="s">
        <v>40</v>
      </c>
      <c r="E51" t="s">
        <v>38</v>
      </c>
      <c r="F51" t="s">
        <v>38</v>
      </c>
      <c r="G51" t="s">
        <v>40</v>
      </c>
      <c r="H51" t="s">
        <v>40</v>
      </c>
      <c r="I51" t="s">
        <v>40</v>
      </c>
    </row>
    <row r="52" spans="1:9" x14ac:dyDescent="0.2">
      <c r="A52" t="s">
        <v>317</v>
      </c>
      <c r="B52" t="s">
        <v>249</v>
      </c>
      <c r="C52" t="s">
        <v>38</v>
      </c>
      <c r="D52" t="s">
        <v>40</v>
      </c>
      <c r="E52" t="s">
        <v>38</v>
      </c>
      <c r="F52" t="s">
        <v>36</v>
      </c>
      <c r="G52" t="s">
        <v>40</v>
      </c>
      <c r="H52" t="s">
        <v>40</v>
      </c>
      <c r="I52" t="s">
        <v>40</v>
      </c>
    </row>
    <row r="53" spans="1:9" x14ac:dyDescent="0.2">
      <c r="A53" t="s">
        <v>317</v>
      </c>
      <c r="B53" t="s">
        <v>246</v>
      </c>
      <c r="C53" t="s">
        <v>36</v>
      </c>
      <c r="D53" t="s">
        <v>40</v>
      </c>
      <c r="E53" t="s">
        <v>35</v>
      </c>
      <c r="F53" t="s">
        <v>36</v>
      </c>
      <c r="G53" t="s">
        <v>40</v>
      </c>
      <c r="H53" t="s">
        <v>40</v>
      </c>
      <c r="I53" t="s">
        <v>40</v>
      </c>
    </row>
    <row r="54" spans="1:9" x14ac:dyDescent="0.2">
      <c r="A54" t="s">
        <v>317</v>
      </c>
      <c r="B54" t="s">
        <v>145</v>
      </c>
      <c r="C54" t="s">
        <v>38</v>
      </c>
      <c r="D54" t="s">
        <v>40</v>
      </c>
      <c r="E54" t="s">
        <v>35</v>
      </c>
      <c r="F54" t="s">
        <v>40</v>
      </c>
      <c r="G54" t="s">
        <v>40</v>
      </c>
      <c r="H54" t="s">
        <v>40</v>
      </c>
      <c r="I54" t="s">
        <v>40</v>
      </c>
    </row>
    <row r="55" spans="1:9" x14ac:dyDescent="0.2">
      <c r="A55" t="s">
        <v>317</v>
      </c>
      <c r="B55" t="s">
        <v>142</v>
      </c>
      <c r="C55" t="s">
        <v>38</v>
      </c>
      <c r="D55" t="s">
        <v>40</v>
      </c>
      <c r="E55" t="s">
        <v>36</v>
      </c>
      <c r="F55" t="s">
        <v>36</v>
      </c>
      <c r="G55" t="s">
        <v>40</v>
      </c>
      <c r="H55" t="s">
        <v>40</v>
      </c>
      <c r="I55" t="s">
        <v>40</v>
      </c>
    </row>
    <row r="56" spans="1:9" x14ac:dyDescent="0.2">
      <c r="A56" t="s">
        <v>319</v>
      </c>
      <c r="B56" t="s">
        <v>110</v>
      </c>
      <c r="C56" t="s">
        <v>38</v>
      </c>
      <c r="D56" t="s">
        <v>40</v>
      </c>
      <c r="E56" t="s">
        <v>36</v>
      </c>
      <c r="F56" t="s">
        <v>38</v>
      </c>
      <c r="G56" t="s">
        <v>40</v>
      </c>
      <c r="H56" t="s">
        <v>40</v>
      </c>
      <c r="I56" t="s">
        <v>40</v>
      </c>
    </row>
    <row r="57" spans="1:9" x14ac:dyDescent="0.2">
      <c r="A57" t="s">
        <v>319</v>
      </c>
      <c r="B57" t="s">
        <v>107</v>
      </c>
      <c r="C57" t="s">
        <v>35</v>
      </c>
      <c r="D57" t="s">
        <v>40</v>
      </c>
      <c r="E57" t="s">
        <v>38</v>
      </c>
      <c r="F57" t="s">
        <v>40</v>
      </c>
      <c r="G57" t="s">
        <v>40</v>
      </c>
      <c r="H57" t="s">
        <v>40</v>
      </c>
      <c r="I57" t="s">
        <v>40</v>
      </c>
    </row>
    <row r="58" spans="1:9" x14ac:dyDescent="0.2">
      <c r="A58" t="s">
        <v>319</v>
      </c>
      <c r="B58" t="s">
        <v>73</v>
      </c>
      <c r="C58" t="s">
        <v>35</v>
      </c>
      <c r="D58" t="s">
        <v>40</v>
      </c>
      <c r="E58" t="s">
        <v>38</v>
      </c>
      <c r="F58" t="s">
        <v>40</v>
      </c>
      <c r="G58" t="s">
        <v>40</v>
      </c>
      <c r="H58" t="s">
        <v>40</v>
      </c>
      <c r="I58" t="s">
        <v>40</v>
      </c>
    </row>
    <row r="59" spans="1:9" x14ac:dyDescent="0.2">
      <c r="A59" t="s">
        <v>319</v>
      </c>
      <c r="B59" t="s">
        <v>207</v>
      </c>
      <c r="C59" t="s">
        <v>38</v>
      </c>
      <c r="D59" t="s">
        <v>40</v>
      </c>
      <c r="E59" t="s">
        <v>36</v>
      </c>
      <c r="F59" t="s">
        <v>36</v>
      </c>
      <c r="G59" t="s">
        <v>40</v>
      </c>
      <c r="H59" t="s">
        <v>40</v>
      </c>
      <c r="I59" t="s">
        <v>40</v>
      </c>
    </row>
    <row r="60" spans="1:9" x14ac:dyDescent="0.2">
      <c r="A60" t="s">
        <v>319</v>
      </c>
      <c r="B60" t="s">
        <v>210</v>
      </c>
      <c r="C60" t="s">
        <v>40</v>
      </c>
      <c r="D60" t="s">
        <v>40</v>
      </c>
      <c r="E60" t="s">
        <v>36</v>
      </c>
      <c r="F60" t="s">
        <v>38</v>
      </c>
      <c r="G60" t="s">
        <v>40</v>
      </c>
      <c r="H60" t="s">
        <v>40</v>
      </c>
      <c r="I60" t="s">
        <v>40</v>
      </c>
    </row>
    <row r="61" spans="1:9" x14ac:dyDescent="0.2">
      <c r="A61" t="s">
        <v>319</v>
      </c>
      <c r="B61" t="s">
        <v>173</v>
      </c>
      <c r="C61" t="s">
        <v>36</v>
      </c>
      <c r="D61" t="s">
        <v>40</v>
      </c>
      <c r="E61" t="s">
        <v>38</v>
      </c>
      <c r="F61" t="s">
        <v>38</v>
      </c>
      <c r="G61" t="s">
        <v>40</v>
      </c>
      <c r="H61" t="s">
        <v>40</v>
      </c>
      <c r="I61" t="s">
        <v>40</v>
      </c>
    </row>
    <row r="62" spans="1:9" x14ac:dyDescent="0.2">
      <c r="A62" t="s">
        <v>319</v>
      </c>
      <c r="B62" t="s">
        <v>170</v>
      </c>
      <c r="C62" t="s">
        <v>40</v>
      </c>
      <c r="D62" t="s">
        <v>40</v>
      </c>
      <c r="E62" t="s">
        <v>38</v>
      </c>
      <c r="F62" t="s">
        <v>36</v>
      </c>
      <c r="G62" t="s">
        <v>40</v>
      </c>
      <c r="H62" t="s">
        <v>40</v>
      </c>
      <c r="I62" t="s">
        <v>40</v>
      </c>
    </row>
    <row r="63" spans="1:9" x14ac:dyDescent="0.2">
      <c r="A63" t="s">
        <v>319</v>
      </c>
      <c r="B63" t="s">
        <v>272</v>
      </c>
      <c r="C63" t="s">
        <v>38</v>
      </c>
      <c r="D63" t="s">
        <v>40</v>
      </c>
      <c r="E63" t="s">
        <v>36</v>
      </c>
      <c r="F63" t="s">
        <v>36</v>
      </c>
      <c r="G63" t="s">
        <v>40</v>
      </c>
      <c r="H63" t="s">
        <v>40</v>
      </c>
      <c r="I63" t="s">
        <v>40</v>
      </c>
    </row>
    <row r="64" spans="1:9" x14ac:dyDescent="0.2">
      <c r="A64" t="s">
        <v>319</v>
      </c>
      <c r="B64" t="s">
        <v>264</v>
      </c>
      <c r="C64" t="s">
        <v>35</v>
      </c>
      <c r="D64" t="s">
        <v>40</v>
      </c>
      <c r="E64" t="s">
        <v>35</v>
      </c>
      <c r="F64" t="s">
        <v>35</v>
      </c>
      <c r="G64" t="s">
        <v>40</v>
      </c>
      <c r="H64" t="s">
        <v>40</v>
      </c>
      <c r="I64" t="s">
        <v>40</v>
      </c>
    </row>
    <row r="65" spans="1:9" x14ac:dyDescent="0.2">
      <c r="A65" t="s">
        <v>322</v>
      </c>
      <c r="B65" t="s">
        <v>125</v>
      </c>
      <c r="C65" t="s">
        <v>38</v>
      </c>
      <c r="D65" t="s">
        <v>40</v>
      </c>
      <c r="E65" t="s">
        <v>38</v>
      </c>
      <c r="F65" t="s">
        <v>38</v>
      </c>
      <c r="G65" t="s">
        <v>40</v>
      </c>
      <c r="H65" t="s">
        <v>40</v>
      </c>
      <c r="I65" t="s">
        <v>40</v>
      </c>
    </row>
    <row r="66" spans="1:9" x14ac:dyDescent="0.2">
      <c r="A66" t="s">
        <v>322</v>
      </c>
      <c r="B66" t="s">
        <v>130</v>
      </c>
      <c r="C66" t="s">
        <v>38</v>
      </c>
      <c r="D66" t="s">
        <v>40</v>
      </c>
      <c r="E66" t="s">
        <v>36</v>
      </c>
      <c r="F66" t="s">
        <v>36</v>
      </c>
      <c r="G66" t="s">
        <v>40</v>
      </c>
      <c r="H66" t="s">
        <v>40</v>
      </c>
      <c r="I66" t="s">
        <v>40</v>
      </c>
    </row>
    <row r="67" spans="1:9" x14ac:dyDescent="0.2">
      <c r="A67" t="s">
        <v>322</v>
      </c>
      <c r="B67" t="s">
        <v>285</v>
      </c>
      <c r="C67" t="s">
        <v>38</v>
      </c>
      <c r="D67" t="s">
        <v>40</v>
      </c>
      <c r="E67" t="s">
        <v>36</v>
      </c>
      <c r="F67" t="s">
        <v>40</v>
      </c>
      <c r="G67" t="s">
        <v>40</v>
      </c>
      <c r="H67" t="s">
        <v>40</v>
      </c>
      <c r="I67" t="s">
        <v>40</v>
      </c>
    </row>
    <row r="68" spans="1:9" x14ac:dyDescent="0.2">
      <c r="A68" t="s">
        <v>322</v>
      </c>
      <c r="B68" t="s">
        <v>256</v>
      </c>
      <c r="C68" t="s">
        <v>36</v>
      </c>
      <c r="D68" t="s">
        <v>40</v>
      </c>
      <c r="E68" t="s">
        <v>36</v>
      </c>
      <c r="F68" t="s">
        <v>36</v>
      </c>
      <c r="G68" t="s">
        <v>40</v>
      </c>
      <c r="H68" t="s">
        <v>40</v>
      </c>
      <c r="I68" t="s">
        <v>40</v>
      </c>
    </row>
    <row r="69" spans="1:9" x14ac:dyDescent="0.2">
      <c r="A69" t="s">
        <v>322</v>
      </c>
      <c r="B69" t="s">
        <v>252</v>
      </c>
      <c r="C69" t="s">
        <v>35</v>
      </c>
      <c r="D69" t="s">
        <v>40</v>
      </c>
      <c r="E69" t="s">
        <v>38</v>
      </c>
      <c r="F69" t="s">
        <v>35</v>
      </c>
      <c r="G69" t="s">
        <v>40</v>
      </c>
      <c r="H69" t="s">
        <v>40</v>
      </c>
      <c r="I69" t="s">
        <v>40</v>
      </c>
    </row>
    <row r="70" spans="1:9" x14ac:dyDescent="0.2">
      <c r="A70" t="s">
        <v>322</v>
      </c>
      <c r="B70" t="s">
        <v>254</v>
      </c>
      <c r="C70" t="s">
        <v>38</v>
      </c>
      <c r="D70" t="s">
        <v>40</v>
      </c>
      <c r="E70" t="s">
        <v>35</v>
      </c>
      <c r="F70" t="s">
        <v>35</v>
      </c>
      <c r="G70" t="s">
        <v>40</v>
      </c>
      <c r="H70" t="s">
        <v>40</v>
      </c>
      <c r="I70" t="s">
        <v>40</v>
      </c>
    </row>
    <row r="71" spans="1:9" x14ac:dyDescent="0.2">
      <c r="A71" t="s">
        <v>322</v>
      </c>
      <c r="B71" t="s">
        <v>272</v>
      </c>
      <c r="C71" t="s">
        <v>35</v>
      </c>
      <c r="D71" t="s">
        <v>40</v>
      </c>
      <c r="E71" t="s">
        <v>38</v>
      </c>
      <c r="F71" t="s">
        <v>38</v>
      </c>
      <c r="G71" t="s">
        <v>40</v>
      </c>
      <c r="H71" t="s">
        <v>40</v>
      </c>
      <c r="I71" t="s">
        <v>40</v>
      </c>
    </row>
    <row r="72" spans="1:9" x14ac:dyDescent="0.2">
      <c r="A72" t="s">
        <v>322</v>
      </c>
      <c r="B72" t="s">
        <v>262</v>
      </c>
      <c r="C72" t="s">
        <v>35</v>
      </c>
      <c r="D72" t="s">
        <v>40</v>
      </c>
      <c r="E72" t="s">
        <v>36</v>
      </c>
      <c r="F72" t="s">
        <v>36</v>
      </c>
      <c r="G72" t="s">
        <v>40</v>
      </c>
      <c r="H72" t="s">
        <v>40</v>
      </c>
      <c r="I72" t="s">
        <v>40</v>
      </c>
    </row>
    <row r="73" spans="1:9" x14ac:dyDescent="0.2">
      <c r="A73" t="s">
        <v>322</v>
      </c>
      <c r="B73" t="s">
        <v>210</v>
      </c>
      <c r="C73" t="s">
        <v>38</v>
      </c>
      <c r="D73" t="s">
        <v>40</v>
      </c>
      <c r="E73" t="s">
        <v>36</v>
      </c>
      <c r="F73" t="s">
        <v>35</v>
      </c>
      <c r="G73" t="s">
        <v>40</v>
      </c>
      <c r="H73" t="s">
        <v>40</v>
      </c>
      <c r="I73" t="s">
        <v>40</v>
      </c>
    </row>
    <row r="74" spans="1:9" x14ac:dyDescent="0.2">
      <c r="A74" t="s">
        <v>322</v>
      </c>
      <c r="B74" t="s">
        <v>201</v>
      </c>
      <c r="C74" t="s">
        <v>35</v>
      </c>
      <c r="D74" t="s">
        <v>40</v>
      </c>
      <c r="E74" t="s">
        <v>36</v>
      </c>
      <c r="F74" t="s">
        <v>35</v>
      </c>
      <c r="G74" t="s">
        <v>40</v>
      </c>
      <c r="H74" t="s">
        <v>40</v>
      </c>
      <c r="I74" t="s">
        <v>40</v>
      </c>
    </row>
    <row r="75" spans="1:9" x14ac:dyDescent="0.2">
      <c r="A75" t="s">
        <v>326</v>
      </c>
      <c r="B75" t="s">
        <v>185</v>
      </c>
      <c r="C75" t="s">
        <v>38</v>
      </c>
      <c r="D75" t="s">
        <v>40</v>
      </c>
      <c r="E75" t="s">
        <v>35</v>
      </c>
      <c r="F75" t="s">
        <v>35</v>
      </c>
      <c r="G75" t="s">
        <v>40</v>
      </c>
      <c r="H75" t="s">
        <v>40</v>
      </c>
      <c r="I75" t="s">
        <v>40</v>
      </c>
    </row>
    <row r="76" spans="1:9" x14ac:dyDescent="0.2">
      <c r="A76" t="s">
        <v>326</v>
      </c>
      <c r="B76" t="s">
        <v>212</v>
      </c>
      <c r="C76" t="s">
        <v>38</v>
      </c>
      <c r="D76" t="s">
        <v>40</v>
      </c>
      <c r="E76" t="s">
        <v>38</v>
      </c>
      <c r="F76" t="s">
        <v>38</v>
      </c>
      <c r="G76" t="s">
        <v>40</v>
      </c>
      <c r="H76" t="s">
        <v>40</v>
      </c>
      <c r="I76" t="s">
        <v>40</v>
      </c>
    </row>
    <row r="77" spans="1:9" x14ac:dyDescent="0.2">
      <c r="A77" t="s">
        <v>326</v>
      </c>
      <c r="B77" t="s">
        <v>207</v>
      </c>
      <c r="C77" t="s">
        <v>40</v>
      </c>
      <c r="D77" t="s">
        <v>40</v>
      </c>
      <c r="E77" t="s">
        <v>38</v>
      </c>
      <c r="F77" t="s">
        <v>35</v>
      </c>
      <c r="G77" t="s">
        <v>40</v>
      </c>
      <c r="H77" t="s">
        <v>40</v>
      </c>
      <c r="I77" t="s">
        <v>40</v>
      </c>
    </row>
    <row r="78" spans="1:9" x14ac:dyDescent="0.2">
      <c r="A78" t="s">
        <v>326</v>
      </c>
      <c r="B78" t="s">
        <v>139</v>
      </c>
      <c r="C78" t="s">
        <v>38</v>
      </c>
      <c r="D78" t="s">
        <v>40</v>
      </c>
      <c r="E78" t="s">
        <v>36</v>
      </c>
      <c r="F78" t="s">
        <v>35</v>
      </c>
      <c r="G78" t="s">
        <v>40</v>
      </c>
      <c r="H78" t="s">
        <v>40</v>
      </c>
      <c r="I78" t="s">
        <v>40</v>
      </c>
    </row>
    <row r="79" spans="1:9" x14ac:dyDescent="0.2">
      <c r="A79" t="s">
        <v>326</v>
      </c>
      <c r="B79" t="s">
        <v>100</v>
      </c>
      <c r="C79" t="s">
        <v>35</v>
      </c>
      <c r="D79" t="s">
        <v>40</v>
      </c>
      <c r="E79" t="s">
        <v>38</v>
      </c>
      <c r="F79" t="s">
        <v>36</v>
      </c>
      <c r="G79" t="s">
        <v>40</v>
      </c>
      <c r="H79" t="s">
        <v>40</v>
      </c>
      <c r="I79" t="s">
        <v>40</v>
      </c>
    </row>
    <row r="80" spans="1:9" x14ac:dyDescent="0.2">
      <c r="A80" t="s">
        <v>326</v>
      </c>
      <c r="B80" t="s">
        <v>116</v>
      </c>
      <c r="C80" t="s">
        <v>38</v>
      </c>
      <c r="D80" t="s">
        <v>40</v>
      </c>
      <c r="E80" t="s">
        <v>38</v>
      </c>
      <c r="F80" t="s">
        <v>35</v>
      </c>
      <c r="G80" t="s">
        <v>40</v>
      </c>
      <c r="H80" t="s">
        <v>40</v>
      </c>
      <c r="I80" t="s">
        <v>40</v>
      </c>
    </row>
    <row r="81" spans="1:9" x14ac:dyDescent="0.2">
      <c r="A81" t="s">
        <v>326</v>
      </c>
      <c r="B81" t="s">
        <v>235</v>
      </c>
      <c r="C81" t="s">
        <v>38</v>
      </c>
      <c r="D81" t="s">
        <v>40</v>
      </c>
      <c r="E81" t="s">
        <v>38</v>
      </c>
      <c r="F81" t="s">
        <v>38</v>
      </c>
      <c r="G81" t="s">
        <v>40</v>
      </c>
      <c r="H81" t="s">
        <v>40</v>
      </c>
      <c r="I81" t="s">
        <v>40</v>
      </c>
    </row>
    <row r="82" spans="1:9" x14ac:dyDescent="0.2">
      <c r="A82" t="s">
        <v>326</v>
      </c>
      <c r="B82" t="s">
        <v>233</v>
      </c>
      <c r="C82" t="s">
        <v>36</v>
      </c>
      <c r="D82" t="s">
        <v>40</v>
      </c>
      <c r="E82" t="s">
        <v>38</v>
      </c>
      <c r="F82" t="s">
        <v>38</v>
      </c>
      <c r="G82" t="s">
        <v>40</v>
      </c>
      <c r="H82" t="s">
        <v>40</v>
      </c>
      <c r="I82" t="s">
        <v>40</v>
      </c>
    </row>
    <row r="83" spans="1:9" x14ac:dyDescent="0.2">
      <c r="A83" t="s">
        <v>328</v>
      </c>
      <c r="B83" t="s">
        <v>212</v>
      </c>
      <c r="C83" t="s">
        <v>36</v>
      </c>
      <c r="D83" t="s">
        <v>40</v>
      </c>
      <c r="E83" t="s">
        <v>38</v>
      </c>
      <c r="F83" t="s">
        <v>36</v>
      </c>
      <c r="G83" t="s">
        <v>40</v>
      </c>
      <c r="H83" t="s">
        <v>40</v>
      </c>
      <c r="I83" t="s">
        <v>40</v>
      </c>
    </row>
    <row r="84" spans="1:9" x14ac:dyDescent="0.2">
      <c r="A84" t="s">
        <v>328</v>
      </c>
      <c r="B84" t="s">
        <v>170</v>
      </c>
      <c r="C84" t="s">
        <v>35</v>
      </c>
      <c r="D84" t="s">
        <v>40</v>
      </c>
      <c r="E84" t="s">
        <v>36</v>
      </c>
      <c r="F84" t="s">
        <v>38</v>
      </c>
      <c r="G84" t="s">
        <v>40</v>
      </c>
      <c r="H84" t="s">
        <v>40</v>
      </c>
      <c r="I84" t="s">
        <v>40</v>
      </c>
    </row>
    <row r="85" spans="1:9" x14ac:dyDescent="0.2">
      <c r="A85" t="s">
        <v>328</v>
      </c>
      <c r="B85" t="s">
        <v>178</v>
      </c>
      <c r="C85" t="s">
        <v>38</v>
      </c>
      <c r="D85" t="s">
        <v>40</v>
      </c>
      <c r="E85" t="s">
        <v>38</v>
      </c>
      <c r="F85" t="s">
        <v>35</v>
      </c>
      <c r="G85" t="s">
        <v>40</v>
      </c>
      <c r="H85" t="s">
        <v>40</v>
      </c>
      <c r="I85" t="s">
        <v>40</v>
      </c>
    </row>
    <row r="86" spans="1:9" x14ac:dyDescent="0.2">
      <c r="A86" t="s">
        <v>328</v>
      </c>
      <c r="B86" t="s">
        <v>176</v>
      </c>
      <c r="C86" t="s">
        <v>36</v>
      </c>
      <c r="D86" t="s">
        <v>40</v>
      </c>
      <c r="E86" t="s">
        <v>38</v>
      </c>
      <c r="F86" t="s">
        <v>36</v>
      </c>
      <c r="G86" t="s">
        <v>40</v>
      </c>
      <c r="H86" t="s">
        <v>40</v>
      </c>
      <c r="I86" t="s">
        <v>40</v>
      </c>
    </row>
    <row r="87" spans="1:9" x14ac:dyDescent="0.2">
      <c r="A87" t="s">
        <v>328</v>
      </c>
      <c r="B87" t="s">
        <v>195</v>
      </c>
      <c r="C87" t="s">
        <v>36</v>
      </c>
      <c r="D87" t="s">
        <v>40</v>
      </c>
      <c r="E87" t="s">
        <v>40</v>
      </c>
      <c r="F87" t="s">
        <v>36</v>
      </c>
      <c r="G87" t="s">
        <v>40</v>
      </c>
      <c r="H87" t="s">
        <v>40</v>
      </c>
      <c r="I87" t="s">
        <v>40</v>
      </c>
    </row>
    <row r="88" spans="1:9" x14ac:dyDescent="0.2">
      <c r="A88" t="s">
        <v>328</v>
      </c>
      <c r="B88" t="s">
        <v>183</v>
      </c>
      <c r="C88" t="s">
        <v>35</v>
      </c>
      <c r="D88" t="s">
        <v>40</v>
      </c>
      <c r="E88" t="s">
        <v>36</v>
      </c>
      <c r="F88" t="s">
        <v>36</v>
      </c>
      <c r="G88" t="s">
        <v>40</v>
      </c>
      <c r="H88" t="s">
        <v>40</v>
      </c>
      <c r="I88" t="s">
        <v>40</v>
      </c>
    </row>
    <row r="89" spans="1:9" x14ac:dyDescent="0.2">
      <c r="A89" t="s">
        <v>328</v>
      </c>
      <c r="B89" t="s">
        <v>233</v>
      </c>
      <c r="C89" t="s">
        <v>38</v>
      </c>
      <c r="D89" t="s">
        <v>40</v>
      </c>
      <c r="E89" t="s">
        <v>38</v>
      </c>
      <c r="F89" t="s">
        <v>40</v>
      </c>
      <c r="G89" t="s">
        <v>40</v>
      </c>
      <c r="H89" t="s">
        <v>40</v>
      </c>
      <c r="I89" t="s">
        <v>40</v>
      </c>
    </row>
    <row r="90" spans="1:9" x14ac:dyDescent="0.2">
      <c r="A90" t="s">
        <v>328</v>
      </c>
      <c r="B90" t="s">
        <v>238</v>
      </c>
      <c r="C90" t="s">
        <v>38</v>
      </c>
      <c r="D90" t="s">
        <v>40</v>
      </c>
      <c r="E90" t="s">
        <v>40</v>
      </c>
      <c r="F90" t="s">
        <v>38</v>
      </c>
      <c r="G90" t="s">
        <v>40</v>
      </c>
      <c r="H90" t="s">
        <v>40</v>
      </c>
      <c r="I90" t="s">
        <v>40</v>
      </c>
    </row>
    <row r="91" spans="1:9" x14ac:dyDescent="0.2">
      <c r="A91" t="s">
        <v>328</v>
      </c>
      <c r="B91" t="s">
        <v>254</v>
      </c>
      <c r="C91" t="s">
        <v>38</v>
      </c>
      <c r="D91" t="s">
        <v>40</v>
      </c>
      <c r="E91" t="s">
        <v>38</v>
      </c>
      <c r="F91" t="s">
        <v>40</v>
      </c>
      <c r="G91" t="s">
        <v>40</v>
      </c>
      <c r="H91" t="s">
        <v>40</v>
      </c>
      <c r="I91" t="s">
        <v>40</v>
      </c>
    </row>
    <row r="92" spans="1:9" x14ac:dyDescent="0.2">
      <c r="A92" t="s">
        <v>328</v>
      </c>
      <c r="B92" t="s">
        <v>246</v>
      </c>
      <c r="C92" t="s">
        <v>36</v>
      </c>
      <c r="D92" t="s">
        <v>40</v>
      </c>
      <c r="E92" t="s">
        <v>38</v>
      </c>
      <c r="F92" t="s">
        <v>36</v>
      </c>
      <c r="G92" t="s">
        <v>40</v>
      </c>
      <c r="H92" t="s">
        <v>40</v>
      </c>
      <c r="I92" t="s">
        <v>40</v>
      </c>
    </row>
    <row r="93" spans="1:9" x14ac:dyDescent="0.2">
      <c r="A93" t="s">
        <v>332</v>
      </c>
      <c r="B93" t="s">
        <v>188</v>
      </c>
      <c r="C93" t="s">
        <v>38</v>
      </c>
      <c r="D93" t="s">
        <v>40</v>
      </c>
      <c r="E93" t="s">
        <v>36</v>
      </c>
      <c r="F93" t="s">
        <v>35</v>
      </c>
      <c r="G93" t="s">
        <v>40</v>
      </c>
      <c r="H93" t="s">
        <v>40</v>
      </c>
      <c r="I93" t="s">
        <v>40</v>
      </c>
    </row>
    <row r="94" spans="1:9" x14ac:dyDescent="0.2">
      <c r="A94" t="s">
        <v>332</v>
      </c>
      <c r="B94" t="s">
        <v>288</v>
      </c>
      <c r="C94" t="s">
        <v>40</v>
      </c>
      <c r="D94" t="s">
        <v>40</v>
      </c>
      <c r="E94" t="s">
        <v>36</v>
      </c>
      <c r="F94" t="s">
        <v>38</v>
      </c>
      <c r="G94" t="s">
        <v>40</v>
      </c>
      <c r="H94" t="s">
        <v>40</v>
      </c>
      <c r="I94" t="s">
        <v>40</v>
      </c>
    </row>
    <row r="95" spans="1:9" x14ac:dyDescent="0.2">
      <c r="A95" t="s">
        <v>332</v>
      </c>
      <c r="B95" t="s">
        <v>282</v>
      </c>
      <c r="C95" t="s">
        <v>38</v>
      </c>
      <c r="D95" t="s">
        <v>40</v>
      </c>
      <c r="E95" t="s">
        <v>38</v>
      </c>
      <c r="F95" t="s">
        <v>36</v>
      </c>
      <c r="G95" t="s">
        <v>40</v>
      </c>
      <c r="H95" t="s">
        <v>40</v>
      </c>
      <c r="I95" t="s">
        <v>40</v>
      </c>
    </row>
    <row r="96" spans="1:9" x14ac:dyDescent="0.2">
      <c r="A96" t="s">
        <v>332</v>
      </c>
      <c r="B96" t="s">
        <v>279</v>
      </c>
      <c r="C96" t="s">
        <v>36</v>
      </c>
      <c r="D96" t="s">
        <v>40</v>
      </c>
      <c r="E96" t="s">
        <v>36</v>
      </c>
      <c r="F96" t="s">
        <v>38</v>
      </c>
      <c r="G96" t="s">
        <v>40</v>
      </c>
      <c r="H96" t="s">
        <v>40</v>
      </c>
      <c r="I96" t="s">
        <v>40</v>
      </c>
    </row>
    <row r="97" spans="1:9" x14ac:dyDescent="0.2">
      <c r="A97" t="s">
        <v>332</v>
      </c>
      <c r="B97" t="s">
        <v>149</v>
      </c>
      <c r="C97" t="s">
        <v>38</v>
      </c>
      <c r="D97" t="s">
        <v>40</v>
      </c>
      <c r="E97" t="s">
        <v>40</v>
      </c>
      <c r="F97" t="s">
        <v>35</v>
      </c>
      <c r="G97" t="s">
        <v>40</v>
      </c>
      <c r="H97" t="s">
        <v>40</v>
      </c>
      <c r="I97" t="s">
        <v>40</v>
      </c>
    </row>
    <row r="98" spans="1:9" x14ac:dyDescent="0.2">
      <c r="A98" t="s">
        <v>332</v>
      </c>
      <c r="B98" t="s">
        <v>158</v>
      </c>
      <c r="C98" t="s">
        <v>36</v>
      </c>
      <c r="D98" t="s">
        <v>40</v>
      </c>
      <c r="E98" t="s">
        <v>40</v>
      </c>
      <c r="F98" t="s">
        <v>35</v>
      </c>
      <c r="G98" t="s">
        <v>40</v>
      </c>
      <c r="H98" t="s">
        <v>40</v>
      </c>
      <c r="I98" t="s">
        <v>40</v>
      </c>
    </row>
    <row r="99" spans="1:9" x14ac:dyDescent="0.2">
      <c r="A99" t="s">
        <v>332</v>
      </c>
      <c r="B99" t="s">
        <v>233</v>
      </c>
      <c r="C99" t="s">
        <v>38</v>
      </c>
      <c r="D99" t="s">
        <v>40</v>
      </c>
      <c r="E99" t="s">
        <v>36</v>
      </c>
      <c r="F99" t="s">
        <v>36</v>
      </c>
      <c r="G99" t="s">
        <v>40</v>
      </c>
      <c r="H99" t="s">
        <v>40</v>
      </c>
      <c r="I99" t="s">
        <v>40</v>
      </c>
    </row>
    <row r="100" spans="1:9" x14ac:dyDescent="0.2">
      <c r="A100" t="s">
        <v>332</v>
      </c>
      <c r="B100" t="s">
        <v>240</v>
      </c>
      <c r="C100" t="s">
        <v>35</v>
      </c>
      <c r="D100" t="s">
        <v>40</v>
      </c>
      <c r="E100" t="s">
        <v>38</v>
      </c>
      <c r="F100" t="s">
        <v>38</v>
      </c>
      <c r="G100" t="s">
        <v>40</v>
      </c>
      <c r="H100" t="s">
        <v>40</v>
      </c>
      <c r="I100" t="s">
        <v>40</v>
      </c>
    </row>
    <row r="101" spans="1:9" x14ac:dyDescent="0.2">
      <c r="A101" t="s">
        <v>332</v>
      </c>
      <c r="B101" t="s">
        <v>227</v>
      </c>
      <c r="C101" t="s">
        <v>35</v>
      </c>
      <c r="D101" t="s">
        <v>40</v>
      </c>
      <c r="E101" t="s">
        <v>38</v>
      </c>
      <c r="F101" t="s">
        <v>40</v>
      </c>
      <c r="G101" t="s">
        <v>40</v>
      </c>
      <c r="H101" t="s">
        <v>40</v>
      </c>
      <c r="I101" t="s">
        <v>40</v>
      </c>
    </row>
    <row r="102" spans="1:9" x14ac:dyDescent="0.2">
      <c r="A102" t="s">
        <v>332</v>
      </c>
      <c r="B102" t="s">
        <v>215</v>
      </c>
      <c r="C102" t="s">
        <v>35</v>
      </c>
      <c r="D102" t="s">
        <v>40</v>
      </c>
      <c r="E102" t="s">
        <v>38</v>
      </c>
      <c r="F102" t="s">
        <v>35</v>
      </c>
      <c r="G102" t="s">
        <v>40</v>
      </c>
      <c r="H102" t="s">
        <v>40</v>
      </c>
      <c r="I102" t="s">
        <v>40</v>
      </c>
    </row>
    <row r="103" spans="1:9" x14ac:dyDescent="0.2">
      <c r="A103" t="s">
        <v>334</v>
      </c>
      <c r="B103" t="s">
        <v>238</v>
      </c>
      <c r="C103" t="s">
        <v>36</v>
      </c>
      <c r="D103" t="s">
        <v>40</v>
      </c>
      <c r="E103" t="s">
        <v>36</v>
      </c>
      <c r="F103" t="s">
        <v>38</v>
      </c>
      <c r="G103" t="s">
        <v>40</v>
      </c>
      <c r="H103" t="s">
        <v>40</v>
      </c>
      <c r="I103" t="s">
        <v>40</v>
      </c>
    </row>
    <row r="104" spans="1:9" x14ac:dyDescent="0.2">
      <c r="A104" t="s">
        <v>334</v>
      </c>
      <c r="B104" t="s">
        <v>240</v>
      </c>
      <c r="C104" t="s">
        <v>38</v>
      </c>
      <c r="D104" t="s">
        <v>40</v>
      </c>
      <c r="E104" t="s">
        <v>35</v>
      </c>
      <c r="F104" t="s">
        <v>35</v>
      </c>
      <c r="G104" t="s">
        <v>40</v>
      </c>
      <c r="H104" t="s">
        <v>40</v>
      </c>
      <c r="I104" t="s">
        <v>40</v>
      </c>
    </row>
    <row r="105" spans="1:9" x14ac:dyDescent="0.2">
      <c r="A105" t="s">
        <v>334</v>
      </c>
      <c r="B105" t="s">
        <v>254</v>
      </c>
      <c r="C105" t="s">
        <v>36</v>
      </c>
      <c r="D105" t="s">
        <v>40</v>
      </c>
      <c r="E105" t="s">
        <v>38</v>
      </c>
      <c r="F105" t="s">
        <v>38</v>
      </c>
      <c r="G105" t="s">
        <v>40</v>
      </c>
      <c r="H105" t="s">
        <v>40</v>
      </c>
      <c r="I105" t="s">
        <v>40</v>
      </c>
    </row>
    <row r="106" spans="1:9" x14ac:dyDescent="0.2">
      <c r="A106" t="s">
        <v>334</v>
      </c>
      <c r="B106" t="s">
        <v>256</v>
      </c>
      <c r="C106" t="s">
        <v>38</v>
      </c>
      <c r="D106" t="s">
        <v>40</v>
      </c>
      <c r="E106" t="s">
        <v>38</v>
      </c>
      <c r="F106" t="s">
        <v>35</v>
      </c>
      <c r="G106" t="s">
        <v>40</v>
      </c>
      <c r="H106" t="s">
        <v>40</v>
      </c>
      <c r="I106" t="s">
        <v>40</v>
      </c>
    </row>
    <row r="107" spans="1:9" x14ac:dyDescent="0.2">
      <c r="A107" t="s">
        <v>334</v>
      </c>
      <c r="B107" t="s">
        <v>102</v>
      </c>
      <c r="C107" t="s">
        <v>38</v>
      </c>
      <c r="D107" t="s">
        <v>40</v>
      </c>
      <c r="E107" t="s">
        <v>38</v>
      </c>
      <c r="F107" t="s">
        <v>36</v>
      </c>
      <c r="G107" t="s">
        <v>40</v>
      </c>
      <c r="H107" t="s">
        <v>40</v>
      </c>
      <c r="I107" t="s">
        <v>40</v>
      </c>
    </row>
    <row r="108" spans="1:9" x14ac:dyDescent="0.2">
      <c r="A108" t="s">
        <v>334</v>
      </c>
      <c r="B108" t="s">
        <v>116</v>
      </c>
      <c r="C108" t="s">
        <v>35</v>
      </c>
      <c r="D108" t="s">
        <v>40</v>
      </c>
      <c r="E108" t="s">
        <v>38</v>
      </c>
      <c r="F108" t="s">
        <v>38</v>
      </c>
      <c r="G108" t="s">
        <v>40</v>
      </c>
      <c r="H108" t="s">
        <v>40</v>
      </c>
      <c r="I108" t="s">
        <v>40</v>
      </c>
    </row>
    <row r="109" spans="1:9" x14ac:dyDescent="0.2">
      <c r="A109" t="s">
        <v>334</v>
      </c>
      <c r="B109" t="s">
        <v>285</v>
      </c>
      <c r="C109" t="s">
        <v>38</v>
      </c>
      <c r="D109" t="s">
        <v>40</v>
      </c>
      <c r="E109" t="s">
        <v>38</v>
      </c>
      <c r="F109" t="s">
        <v>35</v>
      </c>
      <c r="G109" t="s">
        <v>40</v>
      </c>
      <c r="H109" t="s">
        <v>40</v>
      </c>
      <c r="I109" t="s">
        <v>40</v>
      </c>
    </row>
    <row r="110" spans="1:9" x14ac:dyDescent="0.2">
      <c r="A110" t="s">
        <v>334</v>
      </c>
      <c r="B110" t="s">
        <v>227</v>
      </c>
      <c r="C110" t="s">
        <v>38</v>
      </c>
      <c r="D110" t="s">
        <v>40</v>
      </c>
      <c r="E110" t="s">
        <v>36</v>
      </c>
      <c r="F110" t="s">
        <v>38</v>
      </c>
      <c r="G110" t="s">
        <v>40</v>
      </c>
      <c r="H110" t="s">
        <v>40</v>
      </c>
      <c r="I110" t="s">
        <v>40</v>
      </c>
    </row>
    <row r="111" spans="1:9" x14ac:dyDescent="0.2">
      <c r="A111" t="s">
        <v>335</v>
      </c>
      <c r="B111" t="s">
        <v>185</v>
      </c>
      <c r="C111" t="s">
        <v>35</v>
      </c>
      <c r="D111" t="s">
        <v>40</v>
      </c>
      <c r="E111" t="s">
        <v>38</v>
      </c>
      <c r="F111" t="s">
        <v>35</v>
      </c>
      <c r="G111" t="s">
        <v>40</v>
      </c>
      <c r="H111" t="s">
        <v>40</v>
      </c>
      <c r="I111" t="s">
        <v>40</v>
      </c>
    </row>
    <row r="112" spans="1:9" x14ac:dyDescent="0.2">
      <c r="A112" t="s">
        <v>335</v>
      </c>
      <c r="B112" t="s">
        <v>188</v>
      </c>
      <c r="C112" t="s">
        <v>35</v>
      </c>
      <c r="D112" t="s">
        <v>40</v>
      </c>
      <c r="E112" t="s">
        <v>40</v>
      </c>
      <c r="F112" t="s">
        <v>40</v>
      </c>
      <c r="G112" t="s">
        <v>40</v>
      </c>
      <c r="H112" t="s">
        <v>40</v>
      </c>
      <c r="I112" t="s">
        <v>40</v>
      </c>
    </row>
    <row r="113" spans="1:9" x14ac:dyDescent="0.2">
      <c r="A113" t="s">
        <v>335</v>
      </c>
      <c r="B113" t="s">
        <v>142</v>
      </c>
      <c r="C113" t="s">
        <v>36</v>
      </c>
      <c r="D113" t="s">
        <v>40</v>
      </c>
      <c r="E113" t="s">
        <v>38</v>
      </c>
      <c r="F113" t="s">
        <v>35</v>
      </c>
      <c r="G113" t="s">
        <v>40</v>
      </c>
      <c r="H113" t="s">
        <v>40</v>
      </c>
      <c r="I113" t="s">
        <v>40</v>
      </c>
    </row>
    <row r="114" spans="1:9" x14ac:dyDescent="0.2">
      <c r="A114" t="s">
        <v>335</v>
      </c>
      <c r="B114" t="s">
        <v>156</v>
      </c>
      <c r="C114" t="s">
        <v>36</v>
      </c>
      <c r="D114" t="s">
        <v>40</v>
      </c>
      <c r="E114" t="s">
        <v>38</v>
      </c>
      <c r="F114" t="s">
        <v>35</v>
      </c>
      <c r="G114" t="s">
        <v>40</v>
      </c>
      <c r="H114" t="s">
        <v>40</v>
      </c>
      <c r="I114" t="s">
        <v>40</v>
      </c>
    </row>
    <row r="115" spans="1:9" x14ac:dyDescent="0.2">
      <c r="A115" t="s">
        <v>335</v>
      </c>
      <c r="B115" t="s">
        <v>149</v>
      </c>
      <c r="C115" t="s">
        <v>38</v>
      </c>
      <c r="D115" t="s">
        <v>40</v>
      </c>
      <c r="E115" t="s">
        <v>36</v>
      </c>
      <c r="F115" t="s">
        <v>38</v>
      </c>
      <c r="G115" t="s">
        <v>40</v>
      </c>
      <c r="H115" t="s">
        <v>40</v>
      </c>
      <c r="I115" t="s">
        <v>40</v>
      </c>
    </row>
    <row r="116" spans="1:9" x14ac:dyDescent="0.2">
      <c r="A116" t="s">
        <v>335</v>
      </c>
      <c r="B116" t="s">
        <v>204</v>
      </c>
      <c r="C116" t="s">
        <v>38</v>
      </c>
      <c r="D116" t="s">
        <v>40</v>
      </c>
      <c r="E116" t="s">
        <v>40</v>
      </c>
      <c r="F116" t="s">
        <v>38</v>
      </c>
      <c r="G116" t="s">
        <v>40</v>
      </c>
      <c r="H116" t="s">
        <v>40</v>
      </c>
      <c r="I116" t="s">
        <v>40</v>
      </c>
    </row>
    <row r="117" spans="1:9" x14ac:dyDescent="0.2">
      <c r="A117" t="s">
        <v>335</v>
      </c>
      <c r="B117" t="s">
        <v>207</v>
      </c>
      <c r="C117" t="s">
        <v>35</v>
      </c>
      <c r="D117" t="s">
        <v>40</v>
      </c>
      <c r="E117" t="s">
        <v>36</v>
      </c>
      <c r="F117" t="s">
        <v>36</v>
      </c>
      <c r="G117" t="s">
        <v>40</v>
      </c>
      <c r="H117" t="s">
        <v>40</v>
      </c>
      <c r="I117" t="s">
        <v>40</v>
      </c>
    </row>
    <row r="118" spans="1:9" x14ac:dyDescent="0.2">
      <c r="A118" t="s">
        <v>335</v>
      </c>
      <c r="B118" t="s">
        <v>256</v>
      </c>
      <c r="C118" t="s">
        <v>35</v>
      </c>
      <c r="D118" t="s">
        <v>40</v>
      </c>
      <c r="E118" t="s">
        <v>38</v>
      </c>
      <c r="F118" t="s">
        <v>38</v>
      </c>
      <c r="G118" t="s">
        <v>40</v>
      </c>
      <c r="H118" t="s">
        <v>40</v>
      </c>
      <c r="I118" t="s">
        <v>40</v>
      </c>
    </row>
    <row r="119" spans="1:9" x14ac:dyDescent="0.2">
      <c r="A119" t="s">
        <v>335</v>
      </c>
      <c r="B119" t="s">
        <v>254</v>
      </c>
      <c r="C119" t="s">
        <v>38</v>
      </c>
      <c r="D119" t="s">
        <v>40</v>
      </c>
      <c r="E119" t="s">
        <v>36</v>
      </c>
      <c r="F119" t="s">
        <v>36</v>
      </c>
      <c r="G119" t="s">
        <v>40</v>
      </c>
      <c r="H119" t="s">
        <v>40</v>
      </c>
      <c r="I119" t="s">
        <v>40</v>
      </c>
    </row>
    <row r="120" spans="1:9" x14ac:dyDescent="0.2">
      <c r="A120" t="s">
        <v>335</v>
      </c>
      <c r="B120" t="s">
        <v>215</v>
      </c>
      <c r="C120" t="s">
        <v>35</v>
      </c>
      <c r="D120" t="s">
        <v>40</v>
      </c>
      <c r="E120" t="s">
        <v>36</v>
      </c>
      <c r="F120" t="s">
        <v>35</v>
      </c>
      <c r="G120" t="s">
        <v>40</v>
      </c>
      <c r="H120" t="s">
        <v>40</v>
      </c>
      <c r="I120" t="s">
        <v>40</v>
      </c>
    </row>
    <row r="121" spans="1:9" x14ac:dyDescent="0.2">
      <c r="A121" t="s">
        <v>336</v>
      </c>
      <c r="B121" t="s">
        <v>215</v>
      </c>
      <c r="C121" t="s">
        <v>38</v>
      </c>
      <c r="D121" t="s">
        <v>40</v>
      </c>
      <c r="E121" t="s">
        <v>36</v>
      </c>
      <c r="F121" t="s">
        <v>38</v>
      </c>
      <c r="G121" t="s">
        <v>40</v>
      </c>
      <c r="H121" t="s">
        <v>40</v>
      </c>
      <c r="I121" t="s">
        <v>40</v>
      </c>
    </row>
    <row r="122" spans="1:9" x14ac:dyDescent="0.2">
      <c r="A122" t="s">
        <v>336</v>
      </c>
      <c r="B122" t="s">
        <v>221</v>
      </c>
      <c r="C122" t="s">
        <v>35</v>
      </c>
      <c r="D122" t="s">
        <v>40</v>
      </c>
      <c r="E122" t="s">
        <v>36</v>
      </c>
      <c r="F122" t="s">
        <v>36</v>
      </c>
      <c r="G122" t="s">
        <v>40</v>
      </c>
      <c r="H122" t="s">
        <v>40</v>
      </c>
      <c r="I122" t="s">
        <v>40</v>
      </c>
    </row>
    <row r="123" spans="1:9" x14ac:dyDescent="0.2">
      <c r="A123" t="s">
        <v>336</v>
      </c>
      <c r="B123" t="s">
        <v>193</v>
      </c>
      <c r="C123" t="s">
        <v>38</v>
      </c>
      <c r="D123" t="s">
        <v>40</v>
      </c>
      <c r="E123" t="s">
        <v>40</v>
      </c>
      <c r="F123" t="s">
        <v>38</v>
      </c>
      <c r="G123" t="s">
        <v>40</v>
      </c>
      <c r="H123" t="s">
        <v>40</v>
      </c>
      <c r="I123" t="s">
        <v>40</v>
      </c>
    </row>
    <row r="124" spans="1:9" x14ac:dyDescent="0.2">
      <c r="A124" t="s">
        <v>336</v>
      </c>
      <c r="B124" t="s">
        <v>130</v>
      </c>
      <c r="C124" t="s">
        <v>38</v>
      </c>
      <c r="D124" t="s">
        <v>40</v>
      </c>
      <c r="E124" t="s">
        <v>38</v>
      </c>
      <c r="F124" t="s">
        <v>40</v>
      </c>
      <c r="G124" t="s">
        <v>40</v>
      </c>
      <c r="H124" t="s">
        <v>40</v>
      </c>
      <c r="I124" t="s">
        <v>40</v>
      </c>
    </row>
    <row r="125" spans="1:9" x14ac:dyDescent="0.2">
      <c r="A125" t="s">
        <v>336</v>
      </c>
      <c r="B125" t="s">
        <v>125</v>
      </c>
      <c r="C125" t="s">
        <v>38</v>
      </c>
      <c r="D125" t="s">
        <v>40</v>
      </c>
      <c r="E125" t="s">
        <v>38</v>
      </c>
      <c r="F125" t="s">
        <v>38</v>
      </c>
      <c r="G125" t="s">
        <v>40</v>
      </c>
      <c r="H125" t="s">
        <v>40</v>
      </c>
      <c r="I125" t="s">
        <v>40</v>
      </c>
    </row>
    <row r="126" spans="1:9" x14ac:dyDescent="0.2">
      <c r="A126" t="s">
        <v>336</v>
      </c>
      <c r="B126" t="s">
        <v>243</v>
      </c>
      <c r="C126" t="s">
        <v>38</v>
      </c>
      <c r="D126" t="s">
        <v>40</v>
      </c>
      <c r="E126" t="s">
        <v>36</v>
      </c>
      <c r="F126" t="s">
        <v>36</v>
      </c>
      <c r="G126" t="s">
        <v>40</v>
      </c>
      <c r="H126" t="s">
        <v>40</v>
      </c>
      <c r="I126" t="s">
        <v>40</v>
      </c>
    </row>
    <row r="127" spans="1:9" x14ac:dyDescent="0.2">
      <c r="A127" t="s">
        <v>336</v>
      </c>
      <c r="B127" t="s">
        <v>235</v>
      </c>
      <c r="C127" t="s">
        <v>38</v>
      </c>
      <c r="D127" t="s">
        <v>40</v>
      </c>
      <c r="E127" t="s">
        <v>36</v>
      </c>
      <c r="F127" t="s">
        <v>36</v>
      </c>
      <c r="G127" t="s">
        <v>40</v>
      </c>
      <c r="H127" t="s">
        <v>40</v>
      </c>
      <c r="I127" t="s">
        <v>40</v>
      </c>
    </row>
    <row r="128" spans="1:9" x14ac:dyDescent="0.2">
      <c r="A128" t="s">
        <v>336</v>
      </c>
      <c r="B128" t="s">
        <v>154</v>
      </c>
      <c r="C128" t="s">
        <v>38</v>
      </c>
      <c r="D128" t="s">
        <v>40</v>
      </c>
      <c r="E128" t="s">
        <v>38</v>
      </c>
      <c r="F128" t="s">
        <v>38</v>
      </c>
      <c r="G128" t="s">
        <v>40</v>
      </c>
      <c r="H128" t="s">
        <v>40</v>
      </c>
      <c r="I128" t="s">
        <v>40</v>
      </c>
    </row>
    <row r="129" spans="1:9" x14ac:dyDescent="0.2">
      <c r="A129" t="s">
        <v>336</v>
      </c>
      <c r="B129" t="s">
        <v>151</v>
      </c>
      <c r="C129" t="s">
        <v>35</v>
      </c>
      <c r="D129" t="s">
        <v>40</v>
      </c>
      <c r="E129" t="s">
        <v>36</v>
      </c>
      <c r="F129" t="s">
        <v>35</v>
      </c>
      <c r="G129" t="s">
        <v>40</v>
      </c>
      <c r="H129" t="s">
        <v>40</v>
      </c>
      <c r="I129" t="s">
        <v>40</v>
      </c>
    </row>
    <row r="130" spans="1:9" x14ac:dyDescent="0.2">
      <c r="A130" t="s">
        <v>339</v>
      </c>
      <c r="B130" t="s">
        <v>158</v>
      </c>
      <c r="C130" t="s">
        <v>38</v>
      </c>
      <c r="D130" t="s">
        <v>40</v>
      </c>
      <c r="E130" t="s">
        <v>36</v>
      </c>
      <c r="F130" t="s">
        <v>38</v>
      </c>
      <c r="G130" t="s">
        <v>40</v>
      </c>
      <c r="H130" t="s">
        <v>40</v>
      </c>
      <c r="I130" t="s">
        <v>40</v>
      </c>
    </row>
    <row r="131" spans="1:9" x14ac:dyDescent="0.2">
      <c r="A131" t="s">
        <v>339</v>
      </c>
      <c r="B131" t="s">
        <v>147</v>
      </c>
      <c r="C131" t="s">
        <v>38</v>
      </c>
      <c r="D131" t="s">
        <v>40</v>
      </c>
      <c r="E131" t="s">
        <v>36</v>
      </c>
      <c r="F131" t="s">
        <v>38</v>
      </c>
      <c r="G131" t="s">
        <v>40</v>
      </c>
      <c r="H131" t="s">
        <v>40</v>
      </c>
      <c r="I131" t="s">
        <v>40</v>
      </c>
    </row>
    <row r="132" spans="1:9" x14ac:dyDescent="0.2">
      <c r="A132" t="s">
        <v>339</v>
      </c>
      <c r="B132" t="s">
        <v>145</v>
      </c>
      <c r="C132" t="s">
        <v>35</v>
      </c>
      <c r="D132" t="s">
        <v>40</v>
      </c>
      <c r="E132" t="s">
        <v>38</v>
      </c>
      <c r="F132" t="s">
        <v>36</v>
      </c>
      <c r="G132" t="s">
        <v>40</v>
      </c>
      <c r="H132" t="s">
        <v>40</v>
      </c>
      <c r="I132" t="s">
        <v>40</v>
      </c>
    </row>
    <row r="133" spans="1:9" x14ac:dyDescent="0.2">
      <c r="A133" t="s">
        <v>339</v>
      </c>
      <c r="B133" t="s">
        <v>215</v>
      </c>
      <c r="C133" t="s">
        <v>35</v>
      </c>
      <c r="D133" t="s">
        <v>40</v>
      </c>
      <c r="E133" t="s">
        <v>36</v>
      </c>
      <c r="F133" t="s">
        <v>36</v>
      </c>
      <c r="G133" t="s">
        <v>40</v>
      </c>
      <c r="H133" t="s">
        <v>40</v>
      </c>
      <c r="I133" t="s">
        <v>40</v>
      </c>
    </row>
    <row r="134" spans="1:9" x14ac:dyDescent="0.2">
      <c r="A134" t="s">
        <v>339</v>
      </c>
      <c r="B134" t="s">
        <v>221</v>
      </c>
      <c r="C134" t="s">
        <v>40</v>
      </c>
      <c r="D134" t="s">
        <v>40</v>
      </c>
      <c r="E134" t="s">
        <v>38</v>
      </c>
      <c r="F134" t="s">
        <v>40</v>
      </c>
      <c r="G134" t="s">
        <v>40</v>
      </c>
      <c r="H134" t="s">
        <v>40</v>
      </c>
      <c r="I134" t="s">
        <v>40</v>
      </c>
    </row>
    <row r="135" spans="1:9" x14ac:dyDescent="0.2">
      <c r="A135" t="s">
        <v>339</v>
      </c>
      <c r="B135" t="s">
        <v>125</v>
      </c>
      <c r="C135" t="s">
        <v>35</v>
      </c>
      <c r="D135" t="s">
        <v>40</v>
      </c>
      <c r="E135" t="s">
        <v>38</v>
      </c>
      <c r="F135" t="s">
        <v>36</v>
      </c>
      <c r="G135" t="s">
        <v>40</v>
      </c>
      <c r="H135" t="s">
        <v>40</v>
      </c>
      <c r="I135" t="s">
        <v>40</v>
      </c>
    </row>
    <row r="136" spans="1:9" x14ac:dyDescent="0.2">
      <c r="A136" t="s">
        <v>339</v>
      </c>
      <c r="B136" t="s">
        <v>119</v>
      </c>
      <c r="C136" t="s">
        <v>35</v>
      </c>
      <c r="D136" t="s">
        <v>40</v>
      </c>
      <c r="E136" t="s">
        <v>38</v>
      </c>
      <c r="F136" t="s">
        <v>36</v>
      </c>
      <c r="G136" t="s">
        <v>40</v>
      </c>
      <c r="H136" t="s">
        <v>40</v>
      </c>
      <c r="I136" t="s">
        <v>40</v>
      </c>
    </row>
    <row r="137" spans="1:9" x14ac:dyDescent="0.2">
      <c r="A137" t="s">
        <v>339</v>
      </c>
      <c r="B137" t="s">
        <v>102</v>
      </c>
      <c r="C137" t="s">
        <v>35</v>
      </c>
      <c r="D137" t="s">
        <v>40</v>
      </c>
      <c r="E137" t="s">
        <v>38</v>
      </c>
      <c r="F137" t="s">
        <v>38</v>
      </c>
      <c r="G137" t="s">
        <v>40</v>
      </c>
      <c r="H137" t="s">
        <v>40</v>
      </c>
      <c r="I137" t="s">
        <v>40</v>
      </c>
    </row>
    <row r="138" spans="1:9" x14ac:dyDescent="0.2">
      <c r="A138" t="s">
        <v>339</v>
      </c>
      <c r="B138" t="s">
        <v>107</v>
      </c>
      <c r="C138" t="s">
        <v>40</v>
      </c>
      <c r="D138" t="s">
        <v>40</v>
      </c>
      <c r="E138" t="s">
        <v>35</v>
      </c>
      <c r="F138" t="s">
        <v>35</v>
      </c>
      <c r="G138" t="s">
        <v>40</v>
      </c>
      <c r="H138" t="s">
        <v>40</v>
      </c>
      <c r="I138" t="s">
        <v>40</v>
      </c>
    </row>
    <row r="139" spans="1:9" x14ac:dyDescent="0.2">
      <c r="A139" t="s">
        <v>339</v>
      </c>
      <c r="B139" t="s">
        <v>238</v>
      </c>
      <c r="C139" t="s">
        <v>36</v>
      </c>
      <c r="D139" t="s">
        <v>40</v>
      </c>
      <c r="E139" t="s">
        <v>38</v>
      </c>
      <c r="F139" t="s">
        <v>38</v>
      </c>
      <c r="G139" t="s">
        <v>40</v>
      </c>
      <c r="H139" t="s">
        <v>40</v>
      </c>
      <c r="I139" t="s">
        <v>40</v>
      </c>
    </row>
    <row r="140" spans="1:9" x14ac:dyDescent="0.2">
      <c r="A140" t="s">
        <v>339</v>
      </c>
      <c r="B140" t="s">
        <v>240</v>
      </c>
      <c r="C140" t="s">
        <v>38</v>
      </c>
      <c r="D140" t="s">
        <v>40</v>
      </c>
      <c r="E140" t="s">
        <v>38</v>
      </c>
      <c r="F140" t="s">
        <v>35</v>
      </c>
      <c r="G140" t="s">
        <v>40</v>
      </c>
      <c r="H140" t="s">
        <v>40</v>
      </c>
      <c r="I140" t="s">
        <v>40</v>
      </c>
    </row>
    <row r="141" spans="1:9" x14ac:dyDescent="0.2">
      <c r="A141" t="s">
        <v>342</v>
      </c>
      <c r="B141" t="s">
        <v>235</v>
      </c>
      <c r="C141" t="s">
        <v>40</v>
      </c>
      <c r="D141" t="s">
        <v>40</v>
      </c>
      <c r="E141" t="s">
        <v>38</v>
      </c>
      <c r="F141" t="s">
        <v>36</v>
      </c>
      <c r="G141" t="s">
        <v>40</v>
      </c>
      <c r="H141" t="s">
        <v>40</v>
      </c>
      <c r="I141" t="s">
        <v>40</v>
      </c>
    </row>
    <row r="142" spans="1:9" x14ac:dyDescent="0.2">
      <c r="A142" t="s">
        <v>342</v>
      </c>
      <c r="B142" t="s">
        <v>243</v>
      </c>
      <c r="C142" t="s">
        <v>35</v>
      </c>
      <c r="D142" t="s">
        <v>40</v>
      </c>
      <c r="E142" t="s">
        <v>38</v>
      </c>
      <c r="F142" t="s">
        <v>35</v>
      </c>
      <c r="G142" t="s">
        <v>40</v>
      </c>
      <c r="H142" t="s">
        <v>40</v>
      </c>
      <c r="I142" t="s">
        <v>40</v>
      </c>
    </row>
    <row r="143" spans="1:9" x14ac:dyDescent="0.2">
      <c r="A143" t="s">
        <v>342</v>
      </c>
      <c r="B143" t="s">
        <v>87</v>
      </c>
      <c r="C143" t="s">
        <v>38</v>
      </c>
      <c r="D143" t="s">
        <v>40</v>
      </c>
      <c r="E143" t="s">
        <v>36</v>
      </c>
      <c r="F143" t="s">
        <v>38</v>
      </c>
      <c r="G143" t="s">
        <v>40</v>
      </c>
      <c r="H143" t="s">
        <v>40</v>
      </c>
      <c r="I143" t="s">
        <v>40</v>
      </c>
    </row>
    <row r="144" spans="1:9" x14ac:dyDescent="0.2">
      <c r="A144" t="s">
        <v>342</v>
      </c>
      <c r="B144" t="s">
        <v>180</v>
      </c>
      <c r="C144" t="s">
        <v>35</v>
      </c>
      <c r="D144" t="s">
        <v>40</v>
      </c>
      <c r="E144" t="s">
        <v>38</v>
      </c>
      <c r="F144" t="s">
        <v>35</v>
      </c>
      <c r="G144" t="s">
        <v>40</v>
      </c>
      <c r="H144" t="s">
        <v>40</v>
      </c>
      <c r="I144" t="s">
        <v>40</v>
      </c>
    </row>
    <row r="145" spans="1:9" x14ac:dyDescent="0.2">
      <c r="A145" t="s">
        <v>342</v>
      </c>
      <c r="B145" t="s">
        <v>185</v>
      </c>
      <c r="C145" t="s">
        <v>38</v>
      </c>
      <c r="D145" t="s">
        <v>40</v>
      </c>
      <c r="E145" t="s">
        <v>36</v>
      </c>
      <c r="F145" t="s">
        <v>35</v>
      </c>
      <c r="G145" t="s">
        <v>40</v>
      </c>
      <c r="H145" t="s">
        <v>40</v>
      </c>
      <c r="I145" t="s">
        <v>40</v>
      </c>
    </row>
    <row r="146" spans="1:9" x14ac:dyDescent="0.2">
      <c r="A146" t="s">
        <v>342</v>
      </c>
      <c r="B146" t="s">
        <v>195</v>
      </c>
      <c r="C146" t="s">
        <v>36</v>
      </c>
      <c r="D146" t="s">
        <v>40</v>
      </c>
      <c r="E146" t="s">
        <v>38</v>
      </c>
      <c r="F146" t="s">
        <v>38</v>
      </c>
      <c r="G146" t="s">
        <v>40</v>
      </c>
      <c r="H146" t="s">
        <v>40</v>
      </c>
      <c r="I146" t="s">
        <v>40</v>
      </c>
    </row>
    <row r="147" spans="1:9" x14ac:dyDescent="0.2">
      <c r="A147" t="s">
        <v>342</v>
      </c>
      <c r="B147" t="s">
        <v>272</v>
      </c>
      <c r="C147" t="s">
        <v>35</v>
      </c>
      <c r="D147" t="s">
        <v>40</v>
      </c>
      <c r="E147" t="s">
        <v>36</v>
      </c>
      <c r="F147" t="s">
        <v>35</v>
      </c>
      <c r="G147" t="s">
        <v>40</v>
      </c>
      <c r="H147" t="s">
        <v>40</v>
      </c>
      <c r="I147" t="s">
        <v>40</v>
      </c>
    </row>
    <row r="148" spans="1:9" x14ac:dyDescent="0.2">
      <c r="A148" t="s">
        <v>342</v>
      </c>
      <c r="B148" t="s">
        <v>122</v>
      </c>
      <c r="C148" t="s">
        <v>35</v>
      </c>
      <c r="D148" t="s">
        <v>40</v>
      </c>
      <c r="E148" t="s">
        <v>36</v>
      </c>
      <c r="F148" t="s">
        <v>35</v>
      </c>
      <c r="G148" t="s">
        <v>40</v>
      </c>
      <c r="H148" t="s">
        <v>40</v>
      </c>
      <c r="I148" t="s">
        <v>40</v>
      </c>
    </row>
    <row r="149" spans="1:9" x14ac:dyDescent="0.2">
      <c r="A149" t="s">
        <v>342</v>
      </c>
      <c r="B149" t="s">
        <v>127</v>
      </c>
      <c r="C149" t="s">
        <v>35</v>
      </c>
      <c r="D149" t="s">
        <v>40</v>
      </c>
      <c r="E149" t="s">
        <v>40</v>
      </c>
      <c r="F149" t="s">
        <v>38</v>
      </c>
      <c r="G149" t="s">
        <v>40</v>
      </c>
      <c r="H149" t="s">
        <v>40</v>
      </c>
      <c r="I149" t="s">
        <v>40</v>
      </c>
    </row>
    <row r="150" spans="1:9" x14ac:dyDescent="0.2">
      <c r="A150" t="s">
        <v>345</v>
      </c>
      <c r="B150" t="s">
        <v>167</v>
      </c>
      <c r="C150" t="s">
        <v>38</v>
      </c>
      <c r="D150" t="s">
        <v>40</v>
      </c>
      <c r="E150" t="s">
        <v>35</v>
      </c>
      <c r="F150" t="s">
        <v>38</v>
      </c>
      <c r="G150" t="s">
        <v>40</v>
      </c>
      <c r="H150" t="s">
        <v>40</v>
      </c>
      <c r="I150" t="s">
        <v>40</v>
      </c>
    </row>
    <row r="151" spans="1:9" x14ac:dyDescent="0.2">
      <c r="A151" t="s">
        <v>345</v>
      </c>
      <c r="B151" t="s">
        <v>161</v>
      </c>
      <c r="C151" t="s">
        <v>35</v>
      </c>
      <c r="D151" t="s">
        <v>40</v>
      </c>
      <c r="E151" t="s">
        <v>36</v>
      </c>
      <c r="F151" t="s">
        <v>35</v>
      </c>
      <c r="G151" t="s">
        <v>40</v>
      </c>
      <c r="H151" t="s">
        <v>40</v>
      </c>
      <c r="I151" t="s">
        <v>40</v>
      </c>
    </row>
    <row r="152" spans="1:9" x14ac:dyDescent="0.2">
      <c r="A152" t="s">
        <v>345</v>
      </c>
      <c r="B152" t="s">
        <v>215</v>
      </c>
      <c r="C152" t="s">
        <v>38</v>
      </c>
      <c r="D152" t="s">
        <v>40</v>
      </c>
      <c r="E152" t="s">
        <v>36</v>
      </c>
      <c r="F152" t="s">
        <v>38</v>
      </c>
      <c r="G152" t="s">
        <v>40</v>
      </c>
      <c r="H152" t="s">
        <v>40</v>
      </c>
      <c r="I152" t="s">
        <v>40</v>
      </c>
    </row>
    <row r="153" spans="1:9" x14ac:dyDescent="0.2">
      <c r="A153" t="s">
        <v>345</v>
      </c>
      <c r="B153" t="s">
        <v>224</v>
      </c>
      <c r="C153" t="s">
        <v>38</v>
      </c>
      <c r="D153" t="s">
        <v>40</v>
      </c>
      <c r="E153" t="s">
        <v>38</v>
      </c>
      <c r="F153" t="s">
        <v>35</v>
      </c>
      <c r="G153" t="s">
        <v>40</v>
      </c>
      <c r="H153" t="s">
        <v>40</v>
      </c>
      <c r="I153" t="s">
        <v>40</v>
      </c>
    </row>
    <row r="154" spans="1:9" x14ac:dyDescent="0.2">
      <c r="A154" t="s">
        <v>345</v>
      </c>
      <c r="B154" t="s">
        <v>195</v>
      </c>
      <c r="C154" t="s">
        <v>38</v>
      </c>
      <c r="D154" t="s">
        <v>40</v>
      </c>
      <c r="E154" t="s">
        <v>35</v>
      </c>
      <c r="F154" t="s">
        <v>38</v>
      </c>
      <c r="G154" t="s">
        <v>40</v>
      </c>
      <c r="H154" t="s">
        <v>40</v>
      </c>
      <c r="I154" t="s">
        <v>40</v>
      </c>
    </row>
    <row r="155" spans="1:9" x14ac:dyDescent="0.2">
      <c r="A155" t="s">
        <v>345</v>
      </c>
      <c r="B155" t="s">
        <v>193</v>
      </c>
      <c r="C155" t="s">
        <v>36</v>
      </c>
      <c r="D155" t="s">
        <v>40</v>
      </c>
      <c r="E155" t="s">
        <v>36</v>
      </c>
      <c r="F155" t="s">
        <v>38</v>
      </c>
      <c r="G155" t="s">
        <v>40</v>
      </c>
      <c r="H155" t="s">
        <v>40</v>
      </c>
      <c r="I155" t="s">
        <v>40</v>
      </c>
    </row>
    <row r="156" spans="1:9" x14ac:dyDescent="0.2">
      <c r="A156" t="s">
        <v>345</v>
      </c>
      <c r="B156" t="s">
        <v>183</v>
      </c>
      <c r="C156" t="s">
        <v>35</v>
      </c>
      <c r="D156" t="s">
        <v>40</v>
      </c>
      <c r="E156" t="s">
        <v>35</v>
      </c>
      <c r="F156" t="s">
        <v>40</v>
      </c>
      <c r="G156" t="s">
        <v>40</v>
      </c>
      <c r="H156" t="s">
        <v>40</v>
      </c>
      <c r="I156" t="s">
        <v>40</v>
      </c>
    </row>
    <row r="157" spans="1:9" x14ac:dyDescent="0.2">
      <c r="A157" t="s">
        <v>345</v>
      </c>
      <c r="B157" t="s">
        <v>94</v>
      </c>
      <c r="C157" t="s">
        <v>35</v>
      </c>
      <c r="D157" t="s">
        <v>40</v>
      </c>
      <c r="E157" t="s">
        <v>38</v>
      </c>
      <c r="F157" t="s">
        <v>38</v>
      </c>
      <c r="G157" t="s">
        <v>40</v>
      </c>
      <c r="H157" t="s">
        <v>40</v>
      </c>
      <c r="I157" t="s">
        <v>40</v>
      </c>
    </row>
    <row r="158" spans="1:9" x14ac:dyDescent="0.2">
      <c r="A158" t="s">
        <v>345</v>
      </c>
      <c r="B158" t="s">
        <v>87</v>
      </c>
      <c r="C158" t="s">
        <v>38</v>
      </c>
      <c r="D158" t="s">
        <v>40</v>
      </c>
      <c r="E158" t="s">
        <v>38</v>
      </c>
      <c r="F158" t="s">
        <v>35</v>
      </c>
      <c r="G158" t="s">
        <v>40</v>
      </c>
      <c r="H158" t="s">
        <v>40</v>
      </c>
      <c r="I158" t="s">
        <v>40</v>
      </c>
    </row>
    <row r="159" spans="1:9" x14ac:dyDescent="0.2">
      <c r="A159" t="s">
        <v>345</v>
      </c>
      <c r="B159" t="s">
        <v>256</v>
      </c>
      <c r="C159" t="s">
        <v>38</v>
      </c>
      <c r="D159" t="s">
        <v>40</v>
      </c>
      <c r="E159" t="s">
        <v>38</v>
      </c>
      <c r="F159" t="s">
        <v>35</v>
      </c>
      <c r="G159" t="s">
        <v>40</v>
      </c>
      <c r="H159" t="s">
        <v>40</v>
      </c>
      <c r="I159" t="s">
        <v>40</v>
      </c>
    </row>
    <row r="160" spans="1:9" x14ac:dyDescent="0.2">
      <c r="A160" t="s">
        <v>345</v>
      </c>
      <c r="B160" t="s">
        <v>246</v>
      </c>
      <c r="C160" t="s">
        <v>35</v>
      </c>
      <c r="D160" t="s">
        <v>40</v>
      </c>
      <c r="E160" t="s">
        <v>38</v>
      </c>
      <c r="F160" t="s">
        <v>38</v>
      </c>
      <c r="G160" t="s">
        <v>40</v>
      </c>
      <c r="H160" t="s">
        <v>40</v>
      </c>
      <c r="I160" t="s">
        <v>40</v>
      </c>
    </row>
    <row r="161" spans="1:9" x14ac:dyDescent="0.2">
      <c r="A161" t="s">
        <v>346</v>
      </c>
      <c r="B161" t="s">
        <v>233</v>
      </c>
      <c r="C161" t="s">
        <v>38</v>
      </c>
      <c r="D161" t="s">
        <v>40</v>
      </c>
      <c r="E161" t="s">
        <v>38</v>
      </c>
      <c r="F161" t="s">
        <v>36</v>
      </c>
      <c r="G161" t="s">
        <v>40</v>
      </c>
      <c r="H161" t="s">
        <v>40</v>
      </c>
      <c r="I161" t="s">
        <v>40</v>
      </c>
    </row>
    <row r="162" spans="1:9" x14ac:dyDescent="0.2">
      <c r="A162" t="s">
        <v>346</v>
      </c>
      <c r="B162" t="s">
        <v>94</v>
      </c>
      <c r="C162" t="s">
        <v>35</v>
      </c>
      <c r="D162" t="s">
        <v>40</v>
      </c>
      <c r="E162" t="s">
        <v>38</v>
      </c>
      <c r="F162" t="s">
        <v>38</v>
      </c>
      <c r="G162" t="s">
        <v>40</v>
      </c>
      <c r="H162" t="s">
        <v>40</v>
      </c>
      <c r="I162" t="s">
        <v>40</v>
      </c>
    </row>
    <row r="163" spans="1:9" x14ac:dyDescent="0.2">
      <c r="A163" t="s">
        <v>346</v>
      </c>
      <c r="B163" t="s">
        <v>130</v>
      </c>
      <c r="C163" t="s">
        <v>35</v>
      </c>
      <c r="D163" t="s">
        <v>40</v>
      </c>
      <c r="E163" t="s">
        <v>38</v>
      </c>
      <c r="F163" t="s">
        <v>36</v>
      </c>
      <c r="G163" t="s">
        <v>40</v>
      </c>
      <c r="H163" t="s">
        <v>40</v>
      </c>
      <c r="I163" t="s">
        <v>40</v>
      </c>
    </row>
    <row r="164" spans="1:9" x14ac:dyDescent="0.2">
      <c r="A164" t="s">
        <v>346</v>
      </c>
      <c r="B164" t="s">
        <v>135</v>
      </c>
      <c r="C164" t="s">
        <v>38</v>
      </c>
      <c r="D164" t="s">
        <v>40</v>
      </c>
      <c r="E164" t="s">
        <v>40</v>
      </c>
      <c r="F164" t="s">
        <v>38</v>
      </c>
      <c r="G164" t="s">
        <v>40</v>
      </c>
      <c r="H164" t="s">
        <v>40</v>
      </c>
      <c r="I164" t="s">
        <v>40</v>
      </c>
    </row>
    <row r="165" spans="1:9" x14ac:dyDescent="0.2">
      <c r="A165" t="s">
        <v>346</v>
      </c>
      <c r="B165" t="s">
        <v>104</v>
      </c>
      <c r="C165" t="s">
        <v>38</v>
      </c>
      <c r="D165" t="s">
        <v>40</v>
      </c>
      <c r="E165" t="s">
        <v>38</v>
      </c>
      <c r="F165" t="s">
        <v>38</v>
      </c>
      <c r="G165" t="s">
        <v>40</v>
      </c>
      <c r="H165" t="s">
        <v>40</v>
      </c>
      <c r="I165" t="s">
        <v>40</v>
      </c>
    </row>
    <row r="166" spans="1:9" x14ac:dyDescent="0.2">
      <c r="A166" t="s">
        <v>346</v>
      </c>
      <c r="B166" t="s">
        <v>100</v>
      </c>
      <c r="C166" t="s">
        <v>36</v>
      </c>
      <c r="D166" t="s">
        <v>40</v>
      </c>
      <c r="E166" t="s">
        <v>38</v>
      </c>
      <c r="F166" t="s">
        <v>36</v>
      </c>
      <c r="G166" t="s">
        <v>40</v>
      </c>
      <c r="H166" t="s">
        <v>40</v>
      </c>
      <c r="I166" t="s">
        <v>40</v>
      </c>
    </row>
    <row r="167" spans="1:9" x14ac:dyDescent="0.2">
      <c r="A167" t="s">
        <v>346</v>
      </c>
      <c r="B167" t="s">
        <v>267</v>
      </c>
      <c r="C167" t="s">
        <v>35</v>
      </c>
      <c r="D167" t="s">
        <v>40</v>
      </c>
      <c r="E167" t="s">
        <v>38</v>
      </c>
      <c r="F167" t="s">
        <v>40</v>
      </c>
      <c r="G167" t="s">
        <v>40</v>
      </c>
      <c r="H167" t="s">
        <v>40</v>
      </c>
      <c r="I167" t="s">
        <v>40</v>
      </c>
    </row>
    <row r="168" spans="1:9" x14ac:dyDescent="0.2">
      <c r="A168" t="s">
        <v>346</v>
      </c>
      <c r="B168" t="s">
        <v>262</v>
      </c>
      <c r="C168" t="s">
        <v>38</v>
      </c>
      <c r="D168" t="s">
        <v>40</v>
      </c>
      <c r="E168" t="s">
        <v>38</v>
      </c>
      <c r="F168" t="s">
        <v>36</v>
      </c>
      <c r="G168" t="s">
        <v>40</v>
      </c>
      <c r="H168" t="s">
        <v>40</v>
      </c>
      <c r="I168" t="s">
        <v>40</v>
      </c>
    </row>
    <row r="169" spans="1:9" x14ac:dyDescent="0.2">
      <c r="A169" t="s">
        <v>346</v>
      </c>
      <c r="B169" t="s">
        <v>272</v>
      </c>
      <c r="C169" t="s">
        <v>35</v>
      </c>
      <c r="D169" t="s">
        <v>40</v>
      </c>
      <c r="E169" t="s">
        <v>38</v>
      </c>
      <c r="F169" t="s">
        <v>38</v>
      </c>
      <c r="G169" t="s">
        <v>40</v>
      </c>
      <c r="H169" t="s">
        <v>40</v>
      </c>
      <c r="I169" t="s">
        <v>40</v>
      </c>
    </row>
    <row r="170" spans="1:9" x14ac:dyDescent="0.2">
      <c r="A170" t="s">
        <v>348</v>
      </c>
      <c r="B170" t="s">
        <v>227</v>
      </c>
      <c r="C170" t="s">
        <v>36</v>
      </c>
      <c r="D170" t="s">
        <v>40</v>
      </c>
      <c r="E170" t="s">
        <v>38</v>
      </c>
      <c r="F170" t="s">
        <v>36</v>
      </c>
      <c r="G170" t="s">
        <v>40</v>
      </c>
      <c r="H170" t="s">
        <v>40</v>
      </c>
      <c r="I170" t="s">
        <v>40</v>
      </c>
    </row>
    <row r="171" spans="1:9" x14ac:dyDescent="0.2">
      <c r="A171" t="s">
        <v>348</v>
      </c>
      <c r="B171" t="s">
        <v>224</v>
      </c>
      <c r="C171" t="s">
        <v>36</v>
      </c>
      <c r="D171" t="s">
        <v>40</v>
      </c>
      <c r="E171" t="s">
        <v>38</v>
      </c>
      <c r="F171" t="s">
        <v>36</v>
      </c>
      <c r="G171" t="s">
        <v>40</v>
      </c>
      <c r="H171" t="s">
        <v>40</v>
      </c>
      <c r="I171" t="s">
        <v>40</v>
      </c>
    </row>
    <row r="172" spans="1:9" x14ac:dyDescent="0.2">
      <c r="A172" t="s">
        <v>348</v>
      </c>
      <c r="B172" t="s">
        <v>279</v>
      </c>
      <c r="C172" t="s">
        <v>35</v>
      </c>
      <c r="D172" t="s">
        <v>40</v>
      </c>
      <c r="E172" t="s">
        <v>36</v>
      </c>
      <c r="F172" t="s">
        <v>40</v>
      </c>
      <c r="G172" t="s">
        <v>40</v>
      </c>
      <c r="H172" t="s">
        <v>40</v>
      </c>
      <c r="I172" t="s">
        <v>40</v>
      </c>
    </row>
    <row r="173" spans="1:9" x14ac:dyDescent="0.2">
      <c r="A173" t="s">
        <v>348</v>
      </c>
      <c r="B173" t="s">
        <v>288</v>
      </c>
      <c r="C173" t="s">
        <v>35</v>
      </c>
      <c r="D173" t="s">
        <v>40</v>
      </c>
      <c r="E173" t="s">
        <v>35</v>
      </c>
      <c r="F173" t="s">
        <v>35</v>
      </c>
      <c r="G173" t="s">
        <v>40</v>
      </c>
      <c r="H173" t="s">
        <v>40</v>
      </c>
      <c r="I173" t="s">
        <v>40</v>
      </c>
    </row>
    <row r="174" spans="1:9" x14ac:dyDescent="0.2">
      <c r="A174" t="s">
        <v>348</v>
      </c>
      <c r="B174" t="s">
        <v>90</v>
      </c>
      <c r="C174" t="s">
        <v>36</v>
      </c>
      <c r="D174" t="s">
        <v>40</v>
      </c>
      <c r="E174" t="s">
        <v>36</v>
      </c>
      <c r="F174" t="s">
        <v>38</v>
      </c>
      <c r="G174" t="s">
        <v>40</v>
      </c>
      <c r="H174" t="s">
        <v>40</v>
      </c>
      <c r="I174" t="s">
        <v>40</v>
      </c>
    </row>
    <row r="175" spans="1:9" x14ac:dyDescent="0.2">
      <c r="A175" t="s">
        <v>348</v>
      </c>
      <c r="B175" t="s">
        <v>92</v>
      </c>
      <c r="C175" t="s">
        <v>38</v>
      </c>
      <c r="D175" t="s">
        <v>40</v>
      </c>
      <c r="E175" t="s">
        <v>38</v>
      </c>
      <c r="F175" t="s">
        <v>36</v>
      </c>
      <c r="G175" t="s">
        <v>40</v>
      </c>
      <c r="H175" t="s">
        <v>40</v>
      </c>
      <c r="I175" t="s">
        <v>40</v>
      </c>
    </row>
    <row r="176" spans="1:9" x14ac:dyDescent="0.2">
      <c r="A176" t="s">
        <v>348</v>
      </c>
      <c r="B176" t="s">
        <v>178</v>
      </c>
      <c r="C176" t="s">
        <v>38</v>
      </c>
      <c r="D176" t="s">
        <v>40</v>
      </c>
      <c r="E176" t="s">
        <v>36</v>
      </c>
      <c r="F176" t="s">
        <v>38</v>
      </c>
      <c r="G176" t="s">
        <v>40</v>
      </c>
      <c r="H176" t="s">
        <v>40</v>
      </c>
      <c r="I176" t="s">
        <v>40</v>
      </c>
    </row>
    <row r="177" spans="1:9" x14ac:dyDescent="0.2">
      <c r="A177" t="s">
        <v>348</v>
      </c>
      <c r="B177" t="s">
        <v>243</v>
      </c>
      <c r="C177" t="s">
        <v>40</v>
      </c>
      <c r="D177" t="s">
        <v>40</v>
      </c>
      <c r="E177" t="s">
        <v>38</v>
      </c>
      <c r="F177" t="s">
        <v>35</v>
      </c>
      <c r="G177" t="s">
        <v>40</v>
      </c>
      <c r="H177" t="s">
        <v>40</v>
      </c>
      <c r="I177" t="s">
        <v>40</v>
      </c>
    </row>
    <row r="178" spans="1:9" x14ac:dyDescent="0.2">
      <c r="A178" t="s">
        <v>348</v>
      </c>
      <c r="B178" t="s">
        <v>240</v>
      </c>
      <c r="C178" t="s">
        <v>38</v>
      </c>
      <c r="D178" t="s">
        <v>40</v>
      </c>
      <c r="E178" t="s">
        <v>36</v>
      </c>
      <c r="F178" t="s">
        <v>36</v>
      </c>
      <c r="G178" t="s">
        <v>40</v>
      </c>
      <c r="H178" t="s">
        <v>40</v>
      </c>
      <c r="I178" t="s">
        <v>40</v>
      </c>
    </row>
    <row r="179" spans="1:9" x14ac:dyDescent="0.2">
      <c r="A179" t="s">
        <v>350</v>
      </c>
      <c r="B179" t="s">
        <v>139</v>
      </c>
      <c r="C179" t="s">
        <v>36</v>
      </c>
      <c r="D179" t="s">
        <v>40</v>
      </c>
      <c r="E179" t="s">
        <v>35</v>
      </c>
      <c r="F179" t="s">
        <v>38</v>
      </c>
      <c r="G179" t="s">
        <v>40</v>
      </c>
      <c r="H179" t="s">
        <v>40</v>
      </c>
      <c r="I179" t="s">
        <v>40</v>
      </c>
    </row>
    <row r="180" spans="1:9" x14ac:dyDescent="0.2">
      <c r="A180" t="s">
        <v>350</v>
      </c>
      <c r="B180" t="s">
        <v>135</v>
      </c>
      <c r="C180" t="s">
        <v>35</v>
      </c>
      <c r="D180" t="s">
        <v>40</v>
      </c>
      <c r="E180" t="s">
        <v>38</v>
      </c>
      <c r="F180" t="s">
        <v>36</v>
      </c>
      <c r="G180" t="s">
        <v>40</v>
      </c>
      <c r="H180" t="s">
        <v>40</v>
      </c>
      <c r="I180" t="s">
        <v>40</v>
      </c>
    </row>
    <row r="181" spans="1:9" x14ac:dyDescent="0.2">
      <c r="A181" t="s">
        <v>350</v>
      </c>
      <c r="B181" t="s">
        <v>277</v>
      </c>
      <c r="C181" t="s">
        <v>38</v>
      </c>
      <c r="D181" t="s">
        <v>40</v>
      </c>
      <c r="E181" t="s">
        <v>40</v>
      </c>
      <c r="F181" t="s">
        <v>35</v>
      </c>
      <c r="G181" t="s">
        <v>40</v>
      </c>
      <c r="H181" t="s">
        <v>40</v>
      </c>
      <c r="I181" t="s">
        <v>40</v>
      </c>
    </row>
    <row r="182" spans="1:9" x14ac:dyDescent="0.2">
      <c r="A182" t="s">
        <v>350</v>
      </c>
      <c r="B182" t="s">
        <v>279</v>
      </c>
      <c r="C182" t="s">
        <v>36</v>
      </c>
      <c r="D182" t="s">
        <v>40</v>
      </c>
      <c r="E182" t="s">
        <v>38</v>
      </c>
      <c r="F182" t="s">
        <v>40</v>
      </c>
      <c r="G182" t="s">
        <v>40</v>
      </c>
      <c r="H182" t="s">
        <v>40</v>
      </c>
      <c r="I182" t="s">
        <v>40</v>
      </c>
    </row>
    <row r="183" spans="1:9" x14ac:dyDescent="0.2">
      <c r="A183" t="s">
        <v>350</v>
      </c>
      <c r="B183" t="s">
        <v>178</v>
      </c>
      <c r="C183" t="s">
        <v>40</v>
      </c>
      <c r="D183" t="s">
        <v>40</v>
      </c>
      <c r="E183" t="s">
        <v>35</v>
      </c>
      <c r="F183" t="s">
        <v>38</v>
      </c>
      <c r="G183" t="s">
        <v>40</v>
      </c>
      <c r="H183" t="s">
        <v>40</v>
      </c>
      <c r="I183" t="s">
        <v>40</v>
      </c>
    </row>
    <row r="184" spans="1:9" x14ac:dyDescent="0.2">
      <c r="A184" t="s">
        <v>350</v>
      </c>
      <c r="B184" t="s">
        <v>161</v>
      </c>
      <c r="C184" t="s">
        <v>35</v>
      </c>
      <c r="D184" t="s">
        <v>40</v>
      </c>
      <c r="E184" t="s">
        <v>40</v>
      </c>
      <c r="F184" t="s">
        <v>36</v>
      </c>
      <c r="G184" t="s">
        <v>40</v>
      </c>
      <c r="H184" t="s">
        <v>40</v>
      </c>
      <c r="I184" t="s">
        <v>40</v>
      </c>
    </row>
    <row r="185" spans="1:9" x14ac:dyDescent="0.2">
      <c r="A185" t="s">
        <v>350</v>
      </c>
      <c r="B185" t="s">
        <v>204</v>
      </c>
      <c r="C185" t="s">
        <v>38</v>
      </c>
      <c r="D185" t="s">
        <v>40</v>
      </c>
      <c r="E185" t="s">
        <v>38</v>
      </c>
      <c r="F185" t="s">
        <v>36</v>
      </c>
      <c r="G185" t="s">
        <v>40</v>
      </c>
      <c r="H185" t="s">
        <v>40</v>
      </c>
      <c r="I185" t="s">
        <v>40</v>
      </c>
    </row>
    <row r="186" spans="1:9" x14ac:dyDescent="0.2">
      <c r="A186" t="s">
        <v>350</v>
      </c>
      <c r="B186" t="s">
        <v>246</v>
      </c>
      <c r="C186" t="s">
        <v>35</v>
      </c>
      <c r="D186" t="s">
        <v>40</v>
      </c>
      <c r="E186" t="s">
        <v>36</v>
      </c>
      <c r="F186" t="s">
        <v>38</v>
      </c>
      <c r="G186" t="s">
        <v>40</v>
      </c>
      <c r="H186" t="s">
        <v>40</v>
      </c>
      <c r="I186" t="s">
        <v>40</v>
      </c>
    </row>
    <row r="187" spans="1:9" x14ac:dyDescent="0.2">
      <c r="A187" t="s">
        <v>350</v>
      </c>
      <c r="B187" t="s">
        <v>256</v>
      </c>
      <c r="C187" t="s">
        <v>35</v>
      </c>
      <c r="D187" t="s">
        <v>40</v>
      </c>
      <c r="E187" t="s">
        <v>38</v>
      </c>
      <c r="F187" t="s">
        <v>35</v>
      </c>
      <c r="G187" t="s">
        <v>40</v>
      </c>
      <c r="H187" t="s">
        <v>40</v>
      </c>
      <c r="I187" t="s">
        <v>40</v>
      </c>
    </row>
    <row r="188" spans="1:9" x14ac:dyDescent="0.2">
      <c r="A188" t="s">
        <v>353</v>
      </c>
      <c r="B188" t="s">
        <v>204</v>
      </c>
      <c r="C188" t="s">
        <v>35</v>
      </c>
      <c r="D188" t="s">
        <v>40</v>
      </c>
      <c r="E188" t="s">
        <v>38</v>
      </c>
      <c r="F188" t="s">
        <v>36</v>
      </c>
      <c r="G188" t="s">
        <v>40</v>
      </c>
      <c r="H188" t="s">
        <v>40</v>
      </c>
      <c r="I188" t="s">
        <v>40</v>
      </c>
    </row>
    <row r="189" spans="1:9" x14ac:dyDescent="0.2">
      <c r="A189" t="s">
        <v>353</v>
      </c>
      <c r="B189" t="s">
        <v>212</v>
      </c>
      <c r="C189" t="s">
        <v>35</v>
      </c>
      <c r="D189" t="s">
        <v>40</v>
      </c>
      <c r="E189" t="s">
        <v>38</v>
      </c>
      <c r="F189" t="s">
        <v>36</v>
      </c>
      <c r="G189" t="s">
        <v>40</v>
      </c>
      <c r="H189" t="s">
        <v>40</v>
      </c>
      <c r="I189" t="s">
        <v>40</v>
      </c>
    </row>
    <row r="190" spans="1:9" x14ac:dyDescent="0.2">
      <c r="A190" t="s">
        <v>353</v>
      </c>
      <c r="B190" t="s">
        <v>125</v>
      </c>
      <c r="C190" t="s">
        <v>35</v>
      </c>
      <c r="D190" t="s">
        <v>40</v>
      </c>
      <c r="E190" t="s">
        <v>38</v>
      </c>
      <c r="F190" t="s">
        <v>40</v>
      </c>
      <c r="G190" t="s">
        <v>40</v>
      </c>
      <c r="H190" t="s">
        <v>40</v>
      </c>
      <c r="I190" t="s">
        <v>40</v>
      </c>
    </row>
    <row r="191" spans="1:9" x14ac:dyDescent="0.2">
      <c r="A191" t="s">
        <v>353</v>
      </c>
      <c r="B191" t="s">
        <v>135</v>
      </c>
      <c r="C191" t="s">
        <v>38</v>
      </c>
      <c r="D191" t="s">
        <v>40</v>
      </c>
      <c r="E191" t="s">
        <v>40</v>
      </c>
      <c r="F191" t="s">
        <v>35</v>
      </c>
      <c r="G191" t="s">
        <v>40</v>
      </c>
      <c r="H191" t="s">
        <v>40</v>
      </c>
      <c r="I191" t="s">
        <v>40</v>
      </c>
    </row>
    <row r="192" spans="1:9" x14ac:dyDescent="0.2">
      <c r="A192" t="s">
        <v>353</v>
      </c>
      <c r="B192" t="s">
        <v>161</v>
      </c>
      <c r="C192" t="s">
        <v>38</v>
      </c>
      <c r="D192" t="s">
        <v>40</v>
      </c>
      <c r="E192" t="s">
        <v>40</v>
      </c>
      <c r="F192" t="s">
        <v>36</v>
      </c>
      <c r="G192" t="s">
        <v>40</v>
      </c>
      <c r="H192" t="s">
        <v>40</v>
      </c>
      <c r="I192" t="s">
        <v>40</v>
      </c>
    </row>
    <row r="193" spans="1:9" x14ac:dyDescent="0.2">
      <c r="A193" t="s">
        <v>353</v>
      </c>
      <c r="B193" t="s">
        <v>164</v>
      </c>
      <c r="C193" t="s">
        <v>38</v>
      </c>
      <c r="D193" t="s">
        <v>40</v>
      </c>
      <c r="E193" t="s">
        <v>36</v>
      </c>
      <c r="F193" t="s">
        <v>38</v>
      </c>
      <c r="G193" t="s">
        <v>40</v>
      </c>
      <c r="H193" t="s">
        <v>40</v>
      </c>
      <c r="I193" t="s">
        <v>40</v>
      </c>
    </row>
    <row r="194" spans="1:9" x14ac:dyDescent="0.2">
      <c r="A194" t="s">
        <v>353</v>
      </c>
      <c r="B194" t="s">
        <v>116</v>
      </c>
      <c r="C194" t="s">
        <v>36</v>
      </c>
      <c r="D194" t="s">
        <v>40</v>
      </c>
      <c r="E194" t="s">
        <v>36</v>
      </c>
      <c r="F194" t="s">
        <v>36</v>
      </c>
      <c r="G194" t="s">
        <v>40</v>
      </c>
      <c r="H194" t="s">
        <v>40</v>
      </c>
      <c r="I194" t="s">
        <v>40</v>
      </c>
    </row>
    <row r="195" spans="1:9" x14ac:dyDescent="0.2">
      <c r="A195" t="s">
        <v>353</v>
      </c>
      <c r="B195" t="s">
        <v>113</v>
      </c>
      <c r="C195" t="s">
        <v>36</v>
      </c>
      <c r="D195" t="s">
        <v>40</v>
      </c>
      <c r="E195" t="s">
        <v>35</v>
      </c>
      <c r="F195" t="s">
        <v>36</v>
      </c>
      <c r="G195" t="s">
        <v>40</v>
      </c>
      <c r="H195" t="s">
        <v>40</v>
      </c>
      <c r="I195" t="s">
        <v>40</v>
      </c>
    </row>
    <row r="196" spans="1:9" x14ac:dyDescent="0.2">
      <c r="A196" t="s">
        <v>353</v>
      </c>
      <c r="B196" t="s">
        <v>272</v>
      </c>
      <c r="C196" t="s">
        <v>36</v>
      </c>
      <c r="D196" t="s">
        <v>40</v>
      </c>
      <c r="E196" t="s">
        <v>36</v>
      </c>
      <c r="F196" t="s">
        <v>36</v>
      </c>
      <c r="G196" t="s">
        <v>40</v>
      </c>
      <c r="H196" t="s">
        <v>40</v>
      </c>
      <c r="I196" t="s">
        <v>40</v>
      </c>
    </row>
    <row r="197" spans="1:9" x14ac:dyDescent="0.2">
      <c r="A197" t="s">
        <v>354</v>
      </c>
      <c r="B197" t="s">
        <v>288</v>
      </c>
      <c r="C197" t="s">
        <v>38</v>
      </c>
      <c r="D197" t="s">
        <v>40</v>
      </c>
      <c r="E197" t="s">
        <v>35</v>
      </c>
      <c r="F197" t="s">
        <v>38</v>
      </c>
      <c r="G197" t="s">
        <v>40</v>
      </c>
      <c r="H197" t="s">
        <v>40</v>
      </c>
      <c r="I197" t="s">
        <v>40</v>
      </c>
    </row>
    <row r="198" spans="1:9" x14ac:dyDescent="0.2">
      <c r="A198" t="s">
        <v>354</v>
      </c>
      <c r="B198" t="s">
        <v>161</v>
      </c>
      <c r="C198" t="s">
        <v>38</v>
      </c>
      <c r="D198" t="s">
        <v>40</v>
      </c>
      <c r="E198" t="s">
        <v>38</v>
      </c>
      <c r="F198" t="s">
        <v>36</v>
      </c>
      <c r="G198" t="s">
        <v>40</v>
      </c>
      <c r="H198" t="s">
        <v>40</v>
      </c>
      <c r="I198" t="s">
        <v>40</v>
      </c>
    </row>
    <row r="199" spans="1:9" x14ac:dyDescent="0.2">
      <c r="A199" t="s">
        <v>354</v>
      </c>
      <c r="B199" t="s">
        <v>193</v>
      </c>
      <c r="C199" t="s">
        <v>38</v>
      </c>
      <c r="D199" t="s">
        <v>40</v>
      </c>
      <c r="E199" t="s">
        <v>36</v>
      </c>
      <c r="F199" t="s">
        <v>36</v>
      </c>
      <c r="G199" t="s">
        <v>40</v>
      </c>
      <c r="H199" t="s">
        <v>40</v>
      </c>
      <c r="I199" t="s">
        <v>40</v>
      </c>
    </row>
    <row r="200" spans="1:9" x14ac:dyDescent="0.2">
      <c r="A200" t="s">
        <v>354</v>
      </c>
      <c r="B200" t="s">
        <v>246</v>
      </c>
      <c r="C200" t="s">
        <v>35</v>
      </c>
      <c r="D200" t="s">
        <v>40</v>
      </c>
      <c r="E200" t="s">
        <v>36</v>
      </c>
      <c r="F200" t="s">
        <v>38</v>
      </c>
      <c r="G200" t="s">
        <v>40</v>
      </c>
      <c r="H200" t="s">
        <v>40</v>
      </c>
      <c r="I200" t="s">
        <v>40</v>
      </c>
    </row>
    <row r="201" spans="1:9" x14ac:dyDescent="0.2">
      <c r="A201" t="s">
        <v>354</v>
      </c>
      <c r="B201" t="s">
        <v>249</v>
      </c>
      <c r="C201" t="s">
        <v>38</v>
      </c>
      <c r="D201" t="s">
        <v>40</v>
      </c>
      <c r="E201" t="s">
        <v>38</v>
      </c>
      <c r="F201" t="s">
        <v>36</v>
      </c>
      <c r="G201" t="s">
        <v>40</v>
      </c>
      <c r="H201" t="s">
        <v>40</v>
      </c>
      <c r="I201" t="s">
        <v>40</v>
      </c>
    </row>
    <row r="202" spans="1:9" x14ac:dyDescent="0.2">
      <c r="A202" t="s">
        <v>354</v>
      </c>
      <c r="B202" t="s">
        <v>110</v>
      </c>
      <c r="C202" t="s">
        <v>38</v>
      </c>
      <c r="D202" t="s">
        <v>40</v>
      </c>
      <c r="E202" t="s">
        <v>40</v>
      </c>
      <c r="F202" t="s">
        <v>38</v>
      </c>
      <c r="G202" t="s">
        <v>40</v>
      </c>
      <c r="H202" t="s">
        <v>40</v>
      </c>
      <c r="I202" t="s">
        <v>40</v>
      </c>
    </row>
    <row r="203" spans="1:9" x14ac:dyDescent="0.2">
      <c r="A203" t="s">
        <v>354</v>
      </c>
      <c r="B203" t="s">
        <v>116</v>
      </c>
      <c r="C203" t="s">
        <v>35</v>
      </c>
      <c r="D203" t="s">
        <v>40</v>
      </c>
      <c r="E203" t="s">
        <v>38</v>
      </c>
      <c r="F203" t="s">
        <v>36</v>
      </c>
      <c r="G203" t="s">
        <v>40</v>
      </c>
      <c r="H203" t="s">
        <v>40</v>
      </c>
      <c r="I203" t="s">
        <v>40</v>
      </c>
    </row>
    <row r="204" spans="1:9" x14ac:dyDescent="0.2">
      <c r="A204" t="s">
        <v>355</v>
      </c>
      <c r="B204" t="s">
        <v>149</v>
      </c>
      <c r="C204" t="s">
        <v>40</v>
      </c>
      <c r="D204" t="s">
        <v>40</v>
      </c>
      <c r="E204" t="s">
        <v>38</v>
      </c>
      <c r="F204" t="s">
        <v>36</v>
      </c>
      <c r="G204" t="s">
        <v>40</v>
      </c>
      <c r="H204" t="s">
        <v>40</v>
      </c>
      <c r="I204" t="s">
        <v>40</v>
      </c>
    </row>
    <row r="205" spans="1:9" x14ac:dyDescent="0.2">
      <c r="A205" t="s">
        <v>355</v>
      </c>
      <c r="B205" t="s">
        <v>151</v>
      </c>
      <c r="C205" t="s">
        <v>36</v>
      </c>
      <c r="D205" t="s">
        <v>40</v>
      </c>
      <c r="E205" t="s">
        <v>36</v>
      </c>
      <c r="F205" t="s">
        <v>35</v>
      </c>
      <c r="G205" t="s">
        <v>40</v>
      </c>
      <c r="H205" t="s">
        <v>40</v>
      </c>
      <c r="I205" t="s">
        <v>40</v>
      </c>
    </row>
    <row r="206" spans="1:9" x14ac:dyDescent="0.2">
      <c r="A206" t="s">
        <v>355</v>
      </c>
      <c r="B206" t="s">
        <v>145</v>
      </c>
      <c r="C206" t="s">
        <v>38</v>
      </c>
      <c r="D206" t="s">
        <v>40</v>
      </c>
      <c r="E206" t="s">
        <v>36</v>
      </c>
      <c r="F206" t="s">
        <v>36</v>
      </c>
      <c r="G206" t="s">
        <v>40</v>
      </c>
      <c r="H206" t="s">
        <v>40</v>
      </c>
      <c r="I206" t="s">
        <v>40</v>
      </c>
    </row>
    <row r="207" spans="1:9" x14ac:dyDescent="0.2">
      <c r="A207" t="s">
        <v>355</v>
      </c>
      <c r="B207" t="s">
        <v>230</v>
      </c>
      <c r="C207" t="s">
        <v>36</v>
      </c>
      <c r="D207" t="s">
        <v>40</v>
      </c>
      <c r="E207" t="s">
        <v>38</v>
      </c>
      <c r="F207" t="s">
        <v>36</v>
      </c>
      <c r="G207" t="s">
        <v>40</v>
      </c>
      <c r="H207" t="s">
        <v>40</v>
      </c>
      <c r="I207" t="s">
        <v>40</v>
      </c>
    </row>
    <row r="208" spans="1:9" x14ac:dyDescent="0.2">
      <c r="A208" t="s">
        <v>355</v>
      </c>
      <c r="B208" t="s">
        <v>218</v>
      </c>
      <c r="C208" t="s">
        <v>38</v>
      </c>
      <c r="D208" t="s">
        <v>40</v>
      </c>
      <c r="E208" t="s">
        <v>36</v>
      </c>
      <c r="F208" t="s">
        <v>35</v>
      </c>
      <c r="G208" t="s">
        <v>40</v>
      </c>
      <c r="H208" t="s">
        <v>40</v>
      </c>
      <c r="I208" t="s">
        <v>40</v>
      </c>
    </row>
    <row r="209" spans="1:9" x14ac:dyDescent="0.2">
      <c r="A209" t="s">
        <v>355</v>
      </c>
      <c r="B209" t="s">
        <v>224</v>
      </c>
      <c r="C209" t="s">
        <v>36</v>
      </c>
      <c r="D209" t="s">
        <v>40</v>
      </c>
      <c r="E209" t="s">
        <v>36</v>
      </c>
      <c r="F209" t="s">
        <v>38</v>
      </c>
      <c r="G209" t="s">
        <v>40</v>
      </c>
      <c r="H209" t="s">
        <v>40</v>
      </c>
      <c r="I209" t="s">
        <v>40</v>
      </c>
    </row>
    <row r="210" spans="1:9" x14ac:dyDescent="0.2">
      <c r="A210" t="s">
        <v>355</v>
      </c>
      <c r="B210" t="s">
        <v>282</v>
      </c>
      <c r="C210" t="s">
        <v>36</v>
      </c>
      <c r="D210" t="s">
        <v>40</v>
      </c>
      <c r="E210" t="s">
        <v>36</v>
      </c>
      <c r="F210" t="s">
        <v>36</v>
      </c>
      <c r="G210" t="s">
        <v>40</v>
      </c>
      <c r="H210" t="s">
        <v>40</v>
      </c>
      <c r="I210" t="s">
        <v>40</v>
      </c>
    </row>
    <row r="211" spans="1:9" x14ac:dyDescent="0.2">
      <c r="A211" t="s">
        <v>355</v>
      </c>
      <c r="B211" t="s">
        <v>288</v>
      </c>
      <c r="C211" t="s">
        <v>38</v>
      </c>
      <c r="D211" t="s">
        <v>40</v>
      </c>
      <c r="E211" t="s">
        <v>38</v>
      </c>
      <c r="F211" t="s">
        <v>38</v>
      </c>
      <c r="G211" t="s">
        <v>40</v>
      </c>
      <c r="H211" t="s">
        <v>40</v>
      </c>
      <c r="I211" t="s">
        <v>40</v>
      </c>
    </row>
    <row r="212" spans="1:9" x14ac:dyDescent="0.2">
      <c r="A212" t="s">
        <v>355</v>
      </c>
      <c r="B212" t="s">
        <v>97</v>
      </c>
      <c r="C212" t="s">
        <v>35</v>
      </c>
      <c r="D212" t="s">
        <v>40</v>
      </c>
      <c r="E212" t="s">
        <v>38</v>
      </c>
      <c r="F212" t="s">
        <v>35</v>
      </c>
      <c r="G212" t="s">
        <v>40</v>
      </c>
      <c r="H212" t="s">
        <v>40</v>
      </c>
      <c r="I212" t="s">
        <v>40</v>
      </c>
    </row>
    <row r="213" spans="1:9" x14ac:dyDescent="0.2">
      <c r="A213" t="s">
        <v>355</v>
      </c>
      <c r="B213" t="s">
        <v>76</v>
      </c>
      <c r="C213" t="s">
        <v>35</v>
      </c>
      <c r="D213" t="s">
        <v>40</v>
      </c>
      <c r="E213" t="s">
        <v>38</v>
      </c>
      <c r="F213" t="s">
        <v>36</v>
      </c>
      <c r="G213" t="s">
        <v>40</v>
      </c>
      <c r="H213" t="s">
        <v>40</v>
      </c>
      <c r="I213" t="s">
        <v>40</v>
      </c>
    </row>
    <row r="214" spans="1:9" x14ac:dyDescent="0.2">
      <c r="A214" t="s">
        <v>355</v>
      </c>
      <c r="B214" t="s">
        <v>210</v>
      </c>
      <c r="C214" t="s">
        <v>40</v>
      </c>
      <c r="D214" t="s">
        <v>40</v>
      </c>
      <c r="E214" t="s">
        <v>36</v>
      </c>
      <c r="F214" t="s">
        <v>38</v>
      </c>
      <c r="G214" t="s">
        <v>40</v>
      </c>
      <c r="H214" t="s">
        <v>40</v>
      </c>
      <c r="I214" t="s">
        <v>40</v>
      </c>
    </row>
    <row r="215" spans="1:9" x14ac:dyDescent="0.2">
      <c r="A215" t="s">
        <v>355</v>
      </c>
      <c r="B215" t="s">
        <v>204</v>
      </c>
      <c r="C215" t="s">
        <v>35</v>
      </c>
      <c r="D215" t="s">
        <v>40</v>
      </c>
      <c r="E215" t="s">
        <v>38</v>
      </c>
      <c r="F215" t="s">
        <v>36</v>
      </c>
      <c r="G215" t="s">
        <v>40</v>
      </c>
      <c r="H215" t="s">
        <v>40</v>
      </c>
      <c r="I215" t="s">
        <v>40</v>
      </c>
    </row>
    <row r="216" spans="1:9" x14ac:dyDescent="0.2">
      <c r="A216" t="s">
        <v>356</v>
      </c>
      <c r="B216" t="s">
        <v>92</v>
      </c>
      <c r="C216" t="s">
        <v>38</v>
      </c>
      <c r="D216" t="s">
        <v>40</v>
      </c>
      <c r="E216" t="s">
        <v>36</v>
      </c>
      <c r="F216" t="s">
        <v>40</v>
      </c>
      <c r="G216" t="s">
        <v>40</v>
      </c>
      <c r="H216" t="s">
        <v>40</v>
      </c>
      <c r="I216" t="s">
        <v>40</v>
      </c>
    </row>
    <row r="217" spans="1:9" x14ac:dyDescent="0.2">
      <c r="A217" t="s">
        <v>356</v>
      </c>
      <c r="B217" t="s">
        <v>94</v>
      </c>
      <c r="C217" t="s">
        <v>36</v>
      </c>
      <c r="D217" t="s">
        <v>40</v>
      </c>
      <c r="E217" t="s">
        <v>36</v>
      </c>
      <c r="F217" t="s">
        <v>40</v>
      </c>
      <c r="G217" t="s">
        <v>40</v>
      </c>
      <c r="H217" t="s">
        <v>40</v>
      </c>
      <c r="I217" t="s">
        <v>40</v>
      </c>
    </row>
    <row r="218" spans="1:9" x14ac:dyDescent="0.2">
      <c r="A218" t="s">
        <v>356</v>
      </c>
      <c r="B218" t="s">
        <v>79</v>
      </c>
      <c r="C218" t="s">
        <v>38</v>
      </c>
      <c r="D218" t="s">
        <v>40</v>
      </c>
      <c r="E218" t="s">
        <v>35</v>
      </c>
      <c r="F218" t="s">
        <v>35</v>
      </c>
      <c r="G218" t="s">
        <v>40</v>
      </c>
      <c r="H218" t="s">
        <v>40</v>
      </c>
      <c r="I218" t="s">
        <v>40</v>
      </c>
    </row>
    <row r="219" spans="1:9" x14ac:dyDescent="0.2">
      <c r="A219" t="s">
        <v>356</v>
      </c>
      <c r="B219" t="s">
        <v>107</v>
      </c>
      <c r="C219" t="s">
        <v>35</v>
      </c>
      <c r="D219" t="s">
        <v>40</v>
      </c>
      <c r="E219" t="s">
        <v>36</v>
      </c>
      <c r="F219" t="s">
        <v>40</v>
      </c>
      <c r="G219" t="s">
        <v>40</v>
      </c>
      <c r="H219" t="s">
        <v>40</v>
      </c>
      <c r="I219" t="s">
        <v>40</v>
      </c>
    </row>
    <row r="220" spans="1:9" x14ac:dyDescent="0.2">
      <c r="A220" t="s">
        <v>356</v>
      </c>
      <c r="B220" t="s">
        <v>110</v>
      </c>
      <c r="C220" t="s">
        <v>38</v>
      </c>
      <c r="D220" t="s">
        <v>40</v>
      </c>
      <c r="E220" t="s">
        <v>36</v>
      </c>
      <c r="F220" t="s">
        <v>38</v>
      </c>
      <c r="G220" t="s">
        <v>40</v>
      </c>
      <c r="H220" t="s">
        <v>40</v>
      </c>
      <c r="I220" t="s">
        <v>40</v>
      </c>
    </row>
    <row r="221" spans="1:9" x14ac:dyDescent="0.2">
      <c r="A221" t="s">
        <v>356</v>
      </c>
      <c r="B221" t="s">
        <v>272</v>
      </c>
      <c r="C221" t="s">
        <v>35</v>
      </c>
      <c r="D221" t="s">
        <v>40</v>
      </c>
      <c r="E221" t="s">
        <v>38</v>
      </c>
      <c r="F221" t="s">
        <v>38</v>
      </c>
      <c r="G221" t="s">
        <v>40</v>
      </c>
      <c r="H221" t="s">
        <v>40</v>
      </c>
      <c r="I221" t="s">
        <v>40</v>
      </c>
    </row>
    <row r="222" spans="1:9" x14ac:dyDescent="0.2">
      <c r="A222" t="s">
        <v>356</v>
      </c>
      <c r="B222" t="s">
        <v>262</v>
      </c>
      <c r="C222" t="s">
        <v>38</v>
      </c>
      <c r="D222" t="s">
        <v>40</v>
      </c>
      <c r="E222" t="s">
        <v>35</v>
      </c>
      <c r="F222" t="s">
        <v>36</v>
      </c>
      <c r="G222" t="s">
        <v>40</v>
      </c>
      <c r="H222" t="s">
        <v>40</v>
      </c>
      <c r="I222" t="s">
        <v>40</v>
      </c>
    </row>
    <row r="223" spans="1:9" x14ac:dyDescent="0.2">
      <c r="A223" t="s">
        <v>356</v>
      </c>
      <c r="B223" t="s">
        <v>233</v>
      </c>
      <c r="C223" t="s">
        <v>38</v>
      </c>
      <c r="D223" t="s">
        <v>40</v>
      </c>
      <c r="E223" t="s">
        <v>36</v>
      </c>
      <c r="F223" t="s">
        <v>38</v>
      </c>
      <c r="G223" t="s">
        <v>40</v>
      </c>
      <c r="H223" t="s">
        <v>40</v>
      </c>
      <c r="I223" t="s">
        <v>40</v>
      </c>
    </row>
    <row r="224" spans="1:9" x14ac:dyDescent="0.2">
      <c r="A224" t="s">
        <v>356</v>
      </c>
      <c r="B224" t="s">
        <v>243</v>
      </c>
      <c r="C224" t="s">
        <v>38</v>
      </c>
      <c r="D224" t="s">
        <v>40</v>
      </c>
      <c r="E224" t="s">
        <v>38</v>
      </c>
      <c r="F224" t="s">
        <v>35</v>
      </c>
      <c r="G224" t="s">
        <v>40</v>
      </c>
      <c r="H224" t="s">
        <v>40</v>
      </c>
      <c r="I224" t="s">
        <v>40</v>
      </c>
    </row>
    <row r="225" spans="1:9" x14ac:dyDescent="0.2">
      <c r="A225" t="s">
        <v>356</v>
      </c>
      <c r="B225" t="s">
        <v>238</v>
      </c>
      <c r="C225" t="s">
        <v>35</v>
      </c>
      <c r="D225" t="s">
        <v>40</v>
      </c>
      <c r="E225" t="s">
        <v>36</v>
      </c>
      <c r="F225" t="s">
        <v>40</v>
      </c>
      <c r="G225" t="s">
        <v>40</v>
      </c>
      <c r="H225" t="s">
        <v>40</v>
      </c>
      <c r="I225" t="s">
        <v>40</v>
      </c>
    </row>
    <row r="226" spans="1:9" x14ac:dyDescent="0.2">
      <c r="A226" t="s">
        <v>356</v>
      </c>
      <c r="B226" t="s">
        <v>142</v>
      </c>
      <c r="C226" t="s">
        <v>38</v>
      </c>
      <c r="D226" t="s">
        <v>40</v>
      </c>
      <c r="E226" t="s">
        <v>38</v>
      </c>
      <c r="F226" t="s">
        <v>38</v>
      </c>
      <c r="G226" t="s">
        <v>40</v>
      </c>
      <c r="H226" t="s">
        <v>40</v>
      </c>
      <c r="I226" t="s">
        <v>40</v>
      </c>
    </row>
    <row r="227" spans="1:9" x14ac:dyDescent="0.2">
      <c r="A227" t="s">
        <v>356</v>
      </c>
      <c r="B227" t="s">
        <v>149</v>
      </c>
      <c r="C227" t="s">
        <v>35</v>
      </c>
      <c r="D227" t="s">
        <v>40</v>
      </c>
      <c r="E227" t="s">
        <v>36</v>
      </c>
      <c r="F227" t="s">
        <v>36</v>
      </c>
      <c r="G227" t="s">
        <v>40</v>
      </c>
      <c r="H227" t="s">
        <v>40</v>
      </c>
      <c r="I227" t="s">
        <v>40</v>
      </c>
    </row>
    <row r="228" spans="1:9" x14ac:dyDescent="0.2">
      <c r="A228" t="s">
        <v>356</v>
      </c>
      <c r="B228" t="s">
        <v>145</v>
      </c>
      <c r="C228" t="s">
        <v>38</v>
      </c>
      <c r="D228" t="s">
        <v>40</v>
      </c>
      <c r="E228" t="s">
        <v>36</v>
      </c>
      <c r="F228" t="s">
        <v>38</v>
      </c>
      <c r="G228" t="s">
        <v>40</v>
      </c>
      <c r="H228" t="s">
        <v>40</v>
      </c>
      <c r="I228" t="s">
        <v>40</v>
      </c>
    </row>
    <row r="229" spans="1:9" x14ac:dyDescent="0.2">
      <c r="A229" t="s">
        <v>358</v>
      </c>
      <c r="B229" t="s">
        <v>191</v>
      </c>
      <c r="C229" t="s">
        <v>38</v>
      </c>
      <c r="D229" t="s">
        <v>40</v>
      </c>
      <c r="E229" t="s">
        <v>40</v>
      </c>
      <c r="F229" t="s">
        <v>38</v>
      </c>
      <c r="G229" t="s">
        <v>40</v>
      </c>
      <c r="H229" t="s">
        <v>40</v>
      </c>
      <c r="I229" t="s">
        <v>40</v>
      </c>
    </row>
    <row r="230" spans="1:9" x14ac:dyDescent="0.2">
      <c r="A230" t="s">
        <v>358</v>
      </c>
      <c r="B230" t="s">
        <v>207</v>
      </c>
      <c r="C230" t="s">
        <v>35</v>
      </c>
      <c r="D230" t="s">
        <v>40</v>
      </c>
      <c r="E230" t="s">
        <v>35</v>
      </c>
      <c r="F230" t="s">
        <v>38</v>
      </c>
      <c r="G230" t="s">
        <v>40</v>
      </c>
      <c r="H230" t="s">
        <v>40</v>
      </c>
      <c r="I230" t="s">
        <v>40</v>
      </c>
    </row>
    <row r="231" spans="1:9" x14ac:dyDescent="0.2">
      <c r="A231" t="s">
        <v>358</v>
      </c>
      <c r="B231" t="s">
        <v>84</v>
      </c>
      <c r="C231" t="s">
        <v>35</v>
      </c>
      <c r="D231" t="s">
        <v>40</v>
      </c>
      <c r="E231" t="s">
        <v>35</v>
      </c>
      <c r="F231" t="s">
        <v>35</v>
      </c>
      <c r="G231" t="s">
        <v>40</v>
      </c>
      <c r="H231" t="s">
        <v>40</v>
      </c>
      <c r="I231" t="s">
        <v>40</v>
      </c>
    </row>
    <row r="232" spans="1:9" x14ac:dyDescent="0.2">
      <c r="A232" t="s">
        <v>358</v>
      </c>
      <c r="B232" t="s">
        <v>82</v>
      </c>
      <c r="C232" t="s">
        <v>36</v>
      </c>
      <c r="D232" t="s">
        <v>40</v>
      </c>
      <c r="E232" t="s">
        <v>40</v>
      </c>
      <c r="F232" t="s">
        <v>40</v>
      </c>
      <c r="G232" t="s">
        <v>40</v>
      </c>
      <c r="H232" t="s">
        <v>40</v>
      </c>
      <c r="I232" t="s">
        <v>40</v>
      </c>
    </row>
    <row r="233" spans="1:9" x14ac:dyDescent="0.2">
      <c r="A233" t="s">
        <v>358</v>
      </c>
      <c r="B233" t="s">
        <v>243</v>
      </c>
      <c r="C233" t="s">
        <v>35</v>
      </c>
      <c r="D233" t="s">
        <v>40</v>
      </c>
      <c r="E233" t="s">
        <v>36</v>
      </c>
      <c r="F233" t="s">
        <v>38</v>
      </c>
      <c r="G233" t="s">
        <v>40</v>
      </c>
      <c r="H233" t="s">
        <v>40</v>
      </c>
      <c r="I233" t="s">
        <v>40</v>
      </c>
    </row>
    <row r="234" spans="1:9" x14ac:dyDescent="0.2">
      <c r="A234" t="s">
        <v>358</v>
      </c>
      <c r="B234" t="s">
        <v>224</v>
      </c>
      <c r="C234" t="s">
        <v>35</v>
      </c>
      <c r="D234" t="s">
        <v>40</v>
      </c>
      <c r="E234" t="s">
        <v>38</v>
      </c>
      <c r="F234" t="s">
        <v>38</v>
      </c>
      <c r="G234" t="s">
        <v>40</v>
      </c>
      <c r="H234" t="s">
        <v>40</v>
      </c>
      <c r="I234" t="s">
        <v>40</v>
      </c>
    </row>
    <row r="235" spans="1:9" x14ac:dyDescent="0.2">
      <c r="A235" t="s">
        <v>358</v>
      </c>
      <c r="B235" t="s">
        <v>215</v>
      </c>
      <c r="C235" t="s">
        <v>36</v>
      </c>
      <c r="D235" t="s">
        <v>40</v>
      </c>
      <c r="E235" t="s">
        <v>40</v>
      </c>
      <c r="F235" t="s">
        <v>36</v>
      </c>
      <c r="G235" t="s">
        <v>40</v>
      </c>
      <c r="H235" t="s">
        <v>40</v>
      </c>
      <c r="I235" t="s">
        <v>40</v>
      </c>
    </row>
    <row r="236" spans="1:9" x14ac:dyDescent="0.2">
      <c r="A236" t="s">
        <v>360</v>
      </c>
      <c r="B236" t="s">
        <v>188</v>
      </c>
      <c r="C236" t="s">
        <v>38</v>
      </c>
      <c r="D236" t="s">
        <v>40</v>
      </c>
      <c r="E236" t="s">
        <v>36</v>
      </c>
      <c r="F236" t="s">
        <v>38</v>
      </c>
      <c r="G236" t="s">
        <v>40</v>
      </c>
      <c r="H236" t="s">
        <v>40</v>
      </c>
      <c r="I236" t="s">
        <v>40</v>
      </c>
    </row>
    <row r="237" spans="1:9" x14ac:dyDescent="0.2">
      <c r="A237" t="s">
        <v>360</v>
      </c>
      <c r="B237" t="s">
        <v>185</v>
      </c>
      <c r="C237" t="s">
        <v>40</v>
      </c>
      <c r="D237" t="s">
        <v>40</v>
      </c>
      <c r="E237" t="s">
        <v>35</v>
      </c>
      <c r="F237" t="s">
        <v>36</v>
      </c>
      <c r="G237" t="s">
        <v>40</v>
      </c>
      <c r="H237" t="s">
        <v>40</v>
      </c>
      <c r="I237" t="s">
        <v>40</v>
      </c>
    </row>
    <row r="238" spans="1:9" x14ac:dyDescent="0.2">
      <c r="A238" t="s">
        <v>360</v>
      </c>
      <c r="B238" t="s">
        <v>130</v>
      </c>
      <c r="C238" t="s">
        <v>35</v>
      </c>
      <c r="D238" t="s">
        <v>40</v>
      </c>
      <c r="E238" t="s">
        <v>38</v>
      </c>
      <c r="F238" t="s">
        <v>36</v>
      </c>
      <c r="G238" t="s">
        <v>40</v>
      </c>
      <c r="H238" t="s">
        <v>40</v>
      </c>
      <c r="I238" t="s">
        <v>40</v>
      </c>
    </row>
    <row r="239" spans="1:9" x14ac:dyDescent="0.2">
      <c r="A239" t="s">
        <v>360</v>
      </c>
      <c r="B239" t="s">
        <v>132</v>
      </c>
      <c r="C239" t="s">
        <v>36</v>
      </c>
      <c r="D239" t="s">
        <v>40</v>
      </c>
      <c r="E239" t="s">
        <v>38</v>
      </c>
      <c r="F239" t="s">
        <v>36</v>
      </c>
      <c r="G239" t="s">
        <v>40</v>
      </c>
      <c r="H239" t="s">
        <v>40</v>
      </c>
      <c r="I239" t="s">
        <v>40</v>
      </c>
    </row>
    <row r="240" spans="1:9" x14ac:dyDescent="0.2">
      <c r="A240" t="s">
        <v>360</v>
      </c>
      <c r="B240" t="s">
        <v>76</v>
      </c>
      <c r="C240" t="s">
        <v>38</v>
      </c>
      <c r="D240" t="s">
        <v>40</v>
      </c>
      <c r="E240" t="s">
        <v>35</v>
      </c>
      <c r="F240" t="s">
        <v>38</v>
      </c>
      <c r="G240" t="s">
        <v>40</v>
      </c>
      <c r="H240" t="s">
        <v>40</v>
      </c>
      <c r="I240" t="s">
        <v>40</v>
      </c>
    </row>
    <row r="241" spans="1:9" x14ac:dyDescent="0.2">
      <c r="A241" t="s">
        <v>360</v>
      </c>
      <c r="B241" t="s">
        <v>164</v>
      </c>
      <c r="C241" t="s">
        <v>35</v>
      </c>
      <c r="D241" t="s">
        <v>40</v>
      </c>
      <c r="E241" t="s">
        <v>38</v>
      </c>
      <c r="F241" t="s">
        <v>36</v>
      </c>
      <c r="G241" t="s">
        <v>40</v>
      </c>
      <c r="H241" t="s">
        <v>40</v>
      </c>
      <c r="I241" t="s">
        <v>40</v>
      </c>
    </row>
    <row r="242" spans="1:9" x14ac:dyDescent="0.2">
      <c r="A242" t="s">
        <v>360</v>
      </c>
      <c r="B242" t="s">
        <v>230</v>
      </c>
      <c r="C242" t="s">
        <v>38</v>
      </c>
      <c r="D242" t="s">
        <v>40</v>
      </c>
      <c r="E242" t="s">
        <v>38</v>
      </c>
      <c r="F242" t="s">
        <v>38</v>
      </c>
      <c r="G242" t="s">
        <v>40</v>
      </c>
      <c r="H242" t="s">
        <v>40</v>
      </c>
      <c r="I242" t="s">
        <v>40</v>
      </c>
    </row>
    <row r="243" spans="1:9" x14ac:dyDescent="0.2">
      <c r="A243" t="s">
        <v>360</v>
      </c>
      <c r="B243" t="s">
        <v>221</v>
      </c>
      <c r="C243" t="s">
        <v>38</v>
      </c>
      <c r="D243" t="s">
        <v>40</v>
      </c>
      <c r="E243" t="s">
        <v>36</v>
      </c>
      <c r="F243" t="s">
        <v>38</v>
      </c>
      <c r="G243" t="s">
        <v>40</v>
      </c>
      <c r="H243" t="s">
        <v>40</v>
      </c>
      <c r="I243" t="s">
        <v>40</v>
      </c>
    </row>
    <row r="244" spans="1:9" x14ac:dyDescent="0.2">
      <c r="A244" t="s">
        <v>361</v>
      </c>
      <c r="B244" t="s">
        <v>277</v>
      </c>
      <c r="C244" t="s">
        <v>38</v>
      </c>
      <c r="D244" t="s">
        <v>40</v>
      </c>
      <c r="E244" t="s">
        <v>40</v>
      </c>
      <c r="F244" t="s">
        <v>36</v>
      </c>
      <c r="G244" t="s">
        <v>40</v>
      </c>
      <c r="H244" t="s">
        <v>40</v>
      </c>
      <c r="I244" t="s">
        <v>40</v>
      </c>
    </row>
    <row r="245" spans="1:9" x14ac:dyDescent="0.2">
      <c r="A245" t="s">
        <v>361</v>
      </c>
      <c r="B245" t="s">
        <v>285</v>
      </c>
      <c r="C245" t="s">
        <v>38</v>
      </c>
      <c r="D245" t="s">
        <v>40</v>
      </c>
      <c r="E245" t="s">
        <v>38</v>
      </c>
      <c r="F245" t="s">
        <v>35</v>
      </c>
      <c r="G245" t="s">
        <v>40</v>
      </c>
      <c r="H245" t="s">
        <v>40</v>
      </c>
      <c r="I245" t="s">
        <v>40</v>
      </c>
    </row>
    <row r="246" spans="1:9" x14ac:dyDescent="0.2">
      <c r="A246" t="s">
        <v>361</v>
      </c>
      <c r="B246" t="s">
        <v>279</v>
      </c>
      <c r="C246" t="s">
        <v>35</v>
      </c>
      <c r="D246" t="s">
        <v>40</v>
      </c>
      <c r="E246" t="s">
        <v>35</v>
      </c>
      <c r="F246" t="s">
        <v>35</v>
      </c>
      <c r="G246" t="s">
        <v>40</v>
      </c>
      <c r="H246" t="s">
        <v>40</v>
      </c>
      <c r="I246" t="s">
        <v>40</v>
      </c>
    </row>
    <row r="247" spans="1:9" x14ac:dyDescent="0.2">
      <c r="A247" t="s">
        <v>361</v>
      </c>
      <c r="B247" t="s">
        <v>176</v>
      </c>
      <c r="C247" t="s">
        <v>38</v>
      </c>
      <c r="D247" t="s">
        <v>40</v>
      </c>
      <c r="E247" t="s">
        <v>36</v>
      </c>
      <c r="F247" t="s">
        <v>36</v>
      </c>
      <c r="G247" t="s">
        <v>40</v>
      </c>
      <c r="H247" t="s">
        <v>40</v>
      </c>
      <c r="I247" t="s">
        <v>40</v>
      </c>
    </row>
    <row r="248" spans="1:9" x14ac:dyDescent="0.2">
      <c r="A248" t="s">
        <v>361</v>
      </c>
      <c r="B248" t="s">
        <v>178</v>
      </c>
      <c r="C248" t="s">
        <v>38</v>
      </c>
      <c r="D248" t="s">
        <v>40</v>
      </c>
      <c r="E248" t="s">
        <v>36</v>
      </c>
      <c r="F248" t="s">
        <v>35</v>
      </c>
      <c r="G248" t="s">
        <v>40</v>
      </c>
      <c r="H248" t="s">
        <v>40</v>
      </c>
      <c r="I248" t="s">
        <v>40</v>
      </c>
    </row>
    <row r="249" spans="1:9" x14ac:dyDescent="0.2">
      <c r="A249" t="s">
        <v>361</v>
      </c>
      <c r="B249" t="s">
        <v>151</v>
      </c>
      <c r="C249" t="s">
        <v>36</v>
      </c>
      <c r="D249" t="s">
        <v>40</v>
      </c>
      <c r="E249" t="s">
        <v>38</v>
      </c>
      <c r="F249" t="s">
        <v>38</v>
      </c>
      <c r="G249" t="s">
        <v>40</v>
      </c>
      <c r="H249" t="s">
        <v>40</v>
      </c>
      <c r="I249" t="s">
        <v>40</v>
      </c>
    </row>
    <row r="250" spans="1:9" x14ac:dyDescent="0.2">
      <c r="A250" t="s">
        <v>361</v>
      </c>
      <c r="B250" t="s">
        <v>147</v>
      </c>
      <c r="C250" t="s">
        <v>38</v>
      </c>
      <c r="D250" t="s">
        <v>40</v>
      </c>
      <c r="E250" t="s">
        <v>38</v>
      </c>
      <c r="F250" t="s">
        <v>40</v>
      </c>
      <c r="G250" t="s">
        <v>40</v>
      </c>
      <c r="H250" t="s">
        <v>40</v>
      </c>
      <c r="I250" t="s">
        <v>40</v>
      </c>
    </row>
    <row r="251" spans="1:9" x14ac:dyDescent="0.2">
      <c r="A251" t="s">
        <v>361</v>
      </c>
      <c r="B251" t="s">
        <v>210</v>
      </c>
      <c r="C251" t="s">
        <v>38</v>
      </c>
      <c r="D251" t="s">
        <v>40</v>
      </c>
      <c r="E251" t="s">
        <v>38</v>
      </c>
      <c r="F251" t="s">
        <v>36</v>
      </c>
      <c r="G251" t="s">
        <v>40</v>
      </c>
      <c r="H251" t="s">
        <v>40</v>
      </c>
      <c r="I251" t="s">
        <v>40</v>
      </c>
    </row>
    <row r="252" spans="1:9" x14ac:dyDescent="0.2">
      <c r="A252" t="s">
        <v>361</v>
      </c>
      <c r="B252" t="s">
        <v>204</v>
      </c>
      <c r="C252" t="s">
        <v>38</v>
      </c>
      <c r="D252" t="s">
        <v>40</v>
      </c>
      <c r="E252" t="s">
        <v>36</v>
      </c>
      <c r="F252" t="s">
        <v>38</v>
      </c>
      <c r="G252" t="s">
        <v>40</v>
      </c>
      <c r="H252" t="s">
        <v>40</v>
      </c>
      <c r="I252" t="s">
        <v>40</v>
      </c>
    </row>
    <row r="253" spans="1:9" x14ac:dyDescent="0.2">
      <c r="A253" t="s">
        <v>361</v>
      </c>
      <c r="B253" t="s">
        <v>243</v>
      </c>
      <c r="C253" t="s">
        <v>36</v>
      </c>
      <c r="D253" t="s">
        <v>40</v>
      </c>
      <c r="E253" t="s">
        <v>35</v>
      </c>
      <c r="F253" t="s">
        <v>35</v>
      </c>
      <c r="G253" t="s">
        <v>40</v>
      </c>
      <c r="H253" t="s">
        <v>40</v>
      </c>
      <c r="I253" t="s">
        <v>40</v>
      </c>
    </row>
    <row r="254" spans="1:9" x14ac:dyDescent="0.2">
      <c r="A254" t="s">
        <v>361</v>
      </c>
      <c r="B254" t="s">
        <v>235</v>
      </c>
      <c r="C254" t="s">
        <v>35</v>
      </c>
      <c r="D254" t="s">
        <v>40</v>
      </c>
      <c r="E254" t="s">
        <v>40</v>
      </c>
      <c r="F254" t="s">
        <v>36</v>
      </c>
      <c r="G254" t="s">
        <v>40</v>
      </c>
      <c r="H254" t="s">
        <v>40</v>
      </c>
      <c r="I254" t="s">
        <v>40</v>
      </c>
    </row>
    <row r="255" spans="1:9" x14ac:dyDescent="0.2">
      <c r="A255" t="s">
        <v>361</v>
      </c>
      <c r="B255" t="s">
        <v>233</v>
      </c>
      <c r="C255" t="s">
        <v>35</v>
      </c>
      <c r="D255" t="s">
        <v>40</v>
      </c>
      <c r="E255" t="s">
        <v>38</v>
      </c>
      <c r="F255" t="s">
        <v>38</v>
      </c>
      <c r="G255" t="s">
        <v>40</v>
      </c>
      <c r="H255" t="s">
        <v>40</v>
      </c>
      <c r="I255" t="s">
        <v>40</v>
      </c>
    </row>
    <row r="256" spans="1:9" x14ac:dyDescent="0.2">
      <c r="A256" t="s">
        <v>363</v>
      </c>
      <c r="B256" t="s">
        <v>262</v>
      </c>
      <c r="C256" t="s">
        <v>36</v>
      </c>
      <c r="D256" t="s">
        <v>40</v>
      </c>
      <c r="E256" t="s">
        <v>36</v>
      </c>
      <c r="F256" t="s">
        <v>38</v>
      </c>
      <c r="G256" t="s">
        <v>40</v>
      </c>
      <c r="H256" t="s">
        <v>40</v>
      </c>
      <c r="I256" t="s">
        <v>40</v>
      </c>
    </row>
    <row r="257" spans="1:9" x14ac:dyDescent="0.2">
      <c r="A257" t="s">
        <v>363</v>
      </c>
      <c r="B257" t="s">
        <v>132</v>
      </c>
      <c r="C257" t="s">
        <v>38</v>
      </c>
      <c r="D257" t="s">
        <v>40</v>
      </c>
      <c r="E257" t="s">
        <v>38</v>
      </c>
      <c r="F257" t="s">
        <v>35</v>
      </c>
      <c r="G257" t="s">
        <v>40</v>
      </c>
      <c r="H257" t="s">
        <v>40</v>
      </c>
      <c r="I257" t="s">
        <v>40</v>
      </c>
    </row>
    <row r="258" spans="1:9" x14ac:dyDescent="0.2">
      <c r="A258" t="s">
        <v>363</v>
      </c>
      <c r="B258" t="s">
        <v>207</v>
      </c>
      <c r="C258" t="s">
        <v>36</v>
      </c>
      <c r="D258" t="s">
        <v>40</v>
      </c>
      <c r="E258" t="s">
        <v>36</v>
      </c>
      <c r="F258" t="s">
        <v>40</v>
      </c>
      <c r="G258" t="s">
        <v>40</v>
      </c>
      <c r="H258" t="s">
        <v>40</v>
      </c>
      <c r="I258" t="s">
        <v>40</v>
      </c>
    </row>
    <row r="259" spans="1:9" x14ac:dyDescent="0.2">
      <c r="A259" t="s">
        <v>363</v>
      </c>
      <c r="B259" t="s">
        <v>198</v>
      </c>
      <c r="C259" t="s">
        <v>38</v>
      </c>
      <c r="D259" t="s">
        <v>40</v>
      </c>
      <c r="E259" t="s">
        <v>38</v>
      </c>
      <c r="F259" t="s">
        <v>38</v>
      </c>
      <c r="G259" t="s">
        <v>40</v>
      </c>
      <c r="H259" t="s">
        <v>40</v>
      </c>
      <c r="I259" t="s">
        <v>40</v>
      </c>
    </row>
    <row r="260" spans="1:9" x14ac:dyDescent="0.2">
      <c r="A260" t="s">
        <v>363</v>
      </c>
      <c r="B260" t="s">
        <v>212</v>
      </c>
      <c r="C260" t="s">
        <v>38</v>
      </c>
      <c r="D260" t="s">
        <v>40</v>
      </c>
      <c r="E260" t="s">
        <v>36</v>
      </c>
      <c r="F260" t="s">
        <v>38</v>
      </c>
      <c r="G260" t="s">
        <v>40</v>
      </c>
      <c r="H260" t="s">
        <v>40</v>
      </c>
      <c r="I260" t="s">
        <v>40</v>
      </c>
    </row>
    <row r="261" spans="1:9" x14ac:dyDescent="0.2">
      <c r="A261" t="s">
        <v>363</v>
      </c>
      <c r="B261" t="s">
        <v>102</v>
      </c>
      <c r="C261" t="s">
        <v>35</v>
      </c>
      <c r="D261" t="s">
        <v>40</v>
      </c>
      <c r="E261" t="s">
        <v>36</v>
      </c>
      <c r="F261" t="s">
        <v>38</v>
      </c>
      <c r="G261" t="s">
        <v>40</v>
      </c>
      <c r="H261" t="s">
        <v>40</v>
      </c>
      <c r="I261" t="s">
        <v>40</v>
      </c>
    </row>
    <row r="262" spans="1:9" x14ac:dyDescent="0.2">
      <c r="A262" t="s">
        <v>363</v>
      </c>
      <c r="B262" t="s">
        <v>104</v>
      </c>
      <c r="C262" t="s">
        <v>35</v>
      </c>
      <c r="D262" t="s">
        <v>40</v>
      </c>
      <c r="E262" t="s">
        <v>36</v>
      </c>
      <c r="F262" t="s">
        <v>38</v>
      </c>
      <c r="G262" t="s">
        <v>40</v>
      </c>
      <c r="H262" t="s">
        <v>40</v>
      </c>
      <c r="I262" t="s">
        <v>40</v>
      </c>
    </row>
    <row r="263" spans="1:9" x14ac:dyDescent="0.2">
      <c r="A263" t="s">
        <v>363</v>
      </c>
      <c r="B263" t="s">
        <v>233</v>
      </c>
      <c r="C263" t="s">
        <v>38</v>
      </c>
      <c r="D263" t="s">
        <v>40</v>
      </c>
      <c r="E263" t="s">
        <v>36</v>
      </c>
      <c r="F263" t="s">
        <v>40</v>
      </c>
      <c r="G263" t="s">
        <v>40</v>
      </c>
      <c r="H263" t="s">
        <v>40</v>
      </c>
      <c r="I263" t="s">
        <v>40</v>
      </c>
    </row>
    <row r="264" spans="1:9" x14ac:dyDescent="0.2">
      <c r="A264" t="s">
        <v>364</v>
      </c>
      <c r="B264" t="s">
        <v>198</v>
      </c>
      <c r="C264" t="s">
        <v>38</v>
      </c>
      <c r="D264" t="s">
        <v>40</v>
      </c>
      <c r="E264" t="s">
        <v>38</v>
      </c>
      <c r="F264" t="s">
        <v>35</v>
      </c>
      <c r="G264" t="s">
        <v>40</v>
      </c>
      <c r="H264" t="s">
        <v>40</v>
      </c>
      <c r="I264" t="s">
        <v>40</v>
      </c>
    </row>
    <row r="265" spans="1:9" x14ac:dyDescent="0.2">
      <c r="A265" t="s">
        <v>364</v>
      </c>
      <c r="B265" t="s">
        <v>207</v>
      </c>
      <c r="C265" t="s">
        <v>35</v>
      </c>
      <c r="D265" t="s">
        <v>40</v>
      </c>
      <c r="E265" t="s">
        <v>35</v>
      </c>
      <c r="F265" t="s">
        <v>35</v>
      </c>
      <c r="G265" t="s">
        <v>40</v>
      </c>
      <c r="H265" t="s">
        <v>40</v>
      </c>
      <c r="I265" t="s">
        <v>40</v>
      </c>
    </row>
    <row r="266" spans="1:9" x14ac:dyDescent="0.2">
      <c r="A266" t="s">
        <v>364</v>
      </c>
      <c r="B266" t="s">
        <v>161</v>
      </c>
      <c r="C266" t="s">
        <v>38</v>
      </c>
      <c r="D266" t="s">
        <v>40</v>
      </c>
      <c r="E266" t="s">
        <v>38</v>
      </c>
      <c r="F266" t="s">
        <v>35</v>
      </c>
      <c r="G266" t="s">
        <v>40</v>
      </c>
      <c r="H266" t="s">
        <v>40</v>
      </c>
      <c r="I266" t="s">
        <v>40</v>
      </c>
    </row>
    <row r="267" spans="1:9" x14ac:dyDescent="0.2">
      <c r="A267" t="s">
        <v>364</v>
      </c>
      <c r="B267" t="s">
        <v>173</v>
      </c>
      <c r="C267" t="s">
        <v>40</v>
      </c>
      <c r="D267" t="s">
        <v>40</v>
      </c>
      <c r="E267" t="s">
        <v>38</v>
      </c>
      <c r="F267" t="s">
        <v>36</v>
      </c>
      <c r="G267" t="s">
        <v>40</v>
      </c>
      <c r="H267" t="s">
        <v>40</v>
      </c>
      <c r="I267" t="s">
        <v>40</v>
      </c>
    </row>
    <row r="268" spans="1:9" x14ac:dyDescent="0.2">
      <c r="A268" t="s">
        <v>364</v>
      </c>
      <c r="B268" t="s">
        <v>167</v>
      </c>
      <c r="C268" t="s">
        <v>35</v>
      </c>
      <c r="D268" t="s">
        <v>40</v>
      </c>
      <c r="E268" t="s">
        <v>40</v>
      </c>
      <c r="F268" t="s">
        <v>38</v>
      </c>
      <c r="G268" t="s">
        <v>40</v>
      </c>
      <c r="H268" t="s">
        <v>40</v>
      </c>
      <c r="I268" t="s">
        <v>40</v>
      </c>
    </row>
    <row r="269" spans="1:9" x14ac:dyDescent="0.2">
      <c r="A269" t="s">
        <v>364</v>
      </c>
      <c r="B269" t="s">
        <v>254</v>
      </c>
      <c r="C269" t="s">
        <v>36</v>
      </c>
      <c r="D269" t="s">
        <v>40</v>
      </c>
      <c r="E269" t="s">
        <v>36</v>
      </c>
      <c r="F269" t="s">
        <v>36</v>
      </c>
      <c r="G269" t="s">
        <v>40</v>
      </c>
      <c r="H269" t="s">
        <v>40</v>
      </c>
      <c r="I269" t="s">
        <v>40</v>
      </c>
    </row>
    <row r="270" spans="1:9" x14ac:dyDescent="0.2">
      <c r="A270" t="s">
        <v>364</v>
      </c>
      <c r="B270" t="s">
        <v>256</v>
      </c>
      <c r="C270" t="s">
        <v>36</v>
      </c>
      <c r="D270" t="s">
        <v>40</v>
      </c>
      <c r="E270" t="s">
        <v>36</v>
      </c>
      <c r="F270" t="s">
        <v>38</v>
      </c>
      <c r="G270" t="s">
        <v>40</v>
      </c>
      <c r="H270" t="s">
        <v>40</v>
      </c>
      <c r="I270" t="s">
        <v>40</v>
      </c>
    </row>
    <row r="271" spans="1:9" x14ac:dyDescent="0.2">
      <c r="A271" t="s">
        <v>364</v>
      </c>
      <c r="B271" t="s">
        <v>288</v>
      </c>
      <c r="C271" t="s">
        <v>40</v>
      </c>
      <c r="D271" t="s">
        <v>40</v>
      </c>
      <c r="E271" t="s">
        <v>38</v>
      </c>
      <c r="F271" t="s">
        <v>36</v>
      </c>
      <c r="G271" t="s">
        <v>40</v>
      </c>
      <c r="H271" t="s">
        <v>40</v>
      </c>
      <c r="I271" t="s">
        <v>40</v>
      </c>
    </row>
    <row r="272" spans="1:9" x14ac:dyDescent="0.2">
      <c r="A272" t="s">
        <v>364</v>
      </c>
      <c r="B272" t="s">
        <v>279</v>
      </c>
      <c r="C272" t="s">
        <v>38</v>
      </c>
      <c r="D272" t="s">
        <v>40</v>
      </c>
      <c r="E272" t="s">
        <v>36</v>
      </c>
      <c r="F272" t="s">
        <v>40</v>
      </c>
      <c r="G272" t="s">
        <v>40</v>
      </c>
      <c r="H272" t="s">
        <v>40</v>
      </c>
      <c r="I272" t="s">
        <v>40</v>
      </c>
    </row>
    <row r="273" spans="1:9" x14ac:dyDescent="0.2">
      <c r="A273" t="s">
        <v>364</v>
      </c>
      <c r="B273" t="s">
        <v>277</v>
      </c>
      <c r="C273" t="s">
        <v>38</v>
      </c>
      <c r="D273" t="s">
        <v>40</v>
      </c>
      <c r="E273" t="s">
        <v>36</v>
      </c>
      <c r="F273" t="s">
        <v>38</v>
      </c>
      <c r="G273" t="s">
        <v>40</v>
      </c>
      <c r="H273" t="s">
        <v>40</v>
      </c>
      <c r="I273" t="s">
        <v>40</v>
      </c>
    </row>
    <row r="274" spans="1:9" x14ac:dyDescent="0.2">
      <c r="A274" t="s">
        <v>364</v>
      </c>
      <c r="B274" t="s">
        <v>156</v>
      </c>
      <c r="C274" t="s">
        <v>36</v>
      </c>
      <c r="D274" t="s">
        <v>40</v>
      </c>
      <c r="E274" t="s">
        <v>36</v>
      </c>
      <c r="F274" t="s">
        <v>40</v>
      </c>
      <c r="G274" t="s">
        <v>40</v>
      </c>
      <c r="H274" t="s">
        <v>40</v>
      </c>
      <c r="I274" t="s">
        <v>40</v>
      </c>
    </row>
    <row r="275" spans="1:9" x14ac:dyDescent="0.2">
      <c r="A275" t="s">
        <v>364</v>
      </c>
      <c r="B275" t="s">
        <v>145</v>
      </c>
      <c r="C275" t="s">
        <v>38</v>
      </c>
      <c r="D275" t="s">
        <v>40</v>
      </c>
      <c r="E275" t="s">
        <v>38</v>
      </c>
      <c r="F275" t="s">
        <v>38</v>
      </c>
      <c r="G275" t="s">
        <v>40</v>
      </c>
      <c r="H275" t="s">
        <v>40</v>
      </c>
      <c r="I275" t="s">
        <v>40</v>
      </c>
    </row>
    <row r="276" spans="1:9" x14ac:dyDescent="0.2">
      <c r="A276" t="s">
        <v>364</v>
      </c>
      <c r="B276" t="s">
        <v>142</v>
      </c>
      <c r="C276" t="s">
        <v>35</v>
      </c>
      <c r="D276" t="s">
        <v>40</v>
      </c>
      <c r="E276" t="s">
        <v>38</v>
      </c>
      <c r="F276" t="s">
        <v>35</v>
      </c>
      <c r="G276" t="s">
        <v>40</v>
      </c>
      <c r="H276" t="s">
        <v>40</v>
      </c>
      <c r="I276" t="s">
        <v>40</v>
      </c>
    </row>
    <row r="277" spans="1:9" x14ac:dyDescent="0.2">
      <c r="A277" t="s">
        <v>365</v>
      </c>
      <c r="B277" t="s">
        <v>180</v>
      </c>
      <c r="C277" t="s">
        <v>38</v>
      </c>
      <c r="D277" t="s">
        <v>40</v>
      </c>
      <c r="E277" t="s">
        <v>36</v>
      </c>
      <c r="F277" t="s">
        <v>38</v>
      </c>
      <c r="G277" t="s">
        <v>40</v>
      </c>
      <c r="H277" t="s">
        <v>40</v>
      </c>
      <c r="I277" t="s">
        <v>40</v>
      </c>
    </row>
    <row r="278" spans="1:9" x14ac:dyDescent="0.2">
      <c r="A278" t="s">
        <v>365</v>
      </c>
      <c r="B278" t="s">
        <v>191</v>
      </c>
      <c r="C278" t="s">
        <v>40</v>
      </c>
      <c r="D278" t="s">
        <v>40</v>
      </c>
      <c r="E278" t="s">
        <v>36</v>
      </c>
      <c r="F278" t="s">
        <v>40</v>
      </c>
      <c r="G278" t="s">
        <v>40</v>
      </c>
      <c r="H278" t="s">
        <v>40</v>
      </c>
      <c r="I278" t="s">
        <v>40</v>
      </c>
    </row>
    <row r="279" spans="1:9" x14ac:dyDescent="0.2">
      <c r="A279" t="s">
        <v>365</v>
      </c>
      <c r="B279" t="s">
        <v>104</v>
      </c>
      <c r="C279" t="s">
        <v>38</v>
      </c>
      <c r="D279" t="s">
        <v>40</v>
      </c>
      <c r="E279" t="s">
        <v>36</v>
      </c>
      <c r="F279" t="s">
        <v>38</v>
      </c>
      <c r="G279" t="s">
        <v>40</v>
      </c>
      <c r="H279" t="s">
        <v>40</v>
      </c>
      <c r="I279" t="s">
        <v>40</v>
      </c>
    </row>
    <row r="280" spans="1:9" x14ac:dyDescent="0.2">
      <c r="A280" t="s">
        <v>365</v>
      </c>
      <c r="B280" t="s">
        <v>252</v>
      </c>
      <c r="C280" t="s">
        <v>35</v>
      </c>
      <c r="D280" t="s">
        <v>40</v>
      </c>
      <c r="E280" t="s">
        <v>36</v>
      </c>
      <c r="F280" t="s">
        <v>38</v>
      </c>
      <c r="G280" t="s">
        <v>40</v>
      </c>
      <c r="H280" t="s">
        <v>40</v>
      </c>
      <c r="I280" t="s">
        <v>40</v>
      </c>
    </row>
    <row r="281" spans="1:9" x14ac:dyDescent="0.2">
      <c r="A281" t="s">
        <v>365</v>
      </c>
      <c r="B281" t="s">
        <v>233</v>
      </c>
      <c r="C281" t="s">
        <v>38</v>
      </c>
      <c r="D281" t="s">
        <v>40</v>
      </c>
      <c r="E281" t="s">
        <v>35</v>
      </c>
      <c r="F281" t="s">
        <v>38</v>
      </c>
      <c r="G281" t="s">
        <v>40</v>
      </c>
      <c r="H281" t="s">
        <v>40</v>
      </c>
      <c r="I281" t="s">
        <v>40</v>
      </c>
    </row>
    <row r="282" spans="1:9" x14ac:dyDescent="0.2">
      <c r="A282" t="s">
        <v>365</v>
      </c>
      <c r="B282" t="s">
        <v>238</v>
      </c>
      <c r="C282" t="s">
        <v>36</v>
      </c>
      <c r="D282" t="s">
        <v>40</v>
      </c>
      <c r="E282" t="s">
        <v>38</v>
      </c>
      <c r="F282" t="s">
        <v>38</v>
      </c>
      <c r="G282" t="s">
        <v>40</v>
      </c>
      <c r="H282" t="s">
        <v>40</v>
      </c>
      <c r="I282" t="s">
        <v>40</v>
      </c>
    </row>
    <row r="283" spans="1:9" x14ac:dyDescent="0.2">
      <c r="A283" t="s">
        <v>365</v>
      </c>
      <c r="B283" t="s">
        <v>235</v>
      </c>
      <c r="C283" t="s">
        <v>38</v>
      </c>
      <c r="D283" t="s">
        <v>40</v>
      </c>
      <c r="E283" t="s">
        <v>40</v>
      </c>
      <c r="F283" t="s">
        <v>36</v>
      </c>
      <c r="G283" t="s">
        <v>40</v>
      </c>
      <c r="H283" t="s">
        <v>40</v>
      </c>
      <c r="I283" t="s">
        <v>40</v>
      </c>
    </row>
    <row r="284" spans="1:9" x14ac:dyDescent="0.2">
      <c r="A284" t="s">
        <v>365</v>
      </c>
      <c r="B284" t="s">
        <v>230</v>
      </c>
      <c r="C284" t="s">
        <v>36</v>
      </c>
      <c r="D284" t="s">
        <v>40</v>
      </c>
      <c r="E284" t="s">
        <v>35</v>
      </c>
      <c r="F284" t="s">
        <v>35</v>
      </c>
      <c r="G284" t="s">
        <v>40</v>
      </c>
      <c r="H284" t="s">
        <v>40</v>
      </c>
      <c r="I284" t="s">
        <v>40</v>
      </c>
    </row>
    <row r="285" spans="1:9" x14ac:dyDescent="0.2">
      <c r="A285" t="s">
        <v>365</v>
      </c>
      <c r="B285" t="s">
        <v>224</v>
      </c>
      <c r="C285" t="s">
        <v>40</v>
      </c>
      <c r="D285" t="s">
        <v>40</v>
      </c>
      <c r="E285" t="s">
        <v>36</v>
      </c>
      <c r="F285" t="s">
        <v>36</v>
      </c>
      <c r="G285" t="s">
        <v>40</v>
      </c>
      <c r="H285" t="s">
        <v>40</v>
      </c>
      <c r="I285" t="s">
        <v>40</v>
      </c>
    </row>
    <row r="286" spans="1:9" x14ac:dyDescent="0.2">
      <c r="A286" t="s">
        <v>365</v>
      </c>
      <c r="B286" t="s">
        <v>218</v>
      </c>
      <c r="C286" t="s">
        <v>35</v>
      </c>
      <c r="D286" t="s">
        <v>40</v>
      </c>
      <c r="E286" t="s">
        <v>40</v>
      </c>
      <c r="F286" t="s">
        <v>35</v>
      </c>
      <c r="G286" t="s">
        <v>40</v>
      </c>
      <c r="H286" t="s">
        <v>40</v>
      </c>
      <c r="I286" t="s">
        <v>40</v>
      </c>
    </row>
    <row r="287" spans="1:9" x14ac:dyDescent="0.2">
      <c r="A287" t="s">
        <v>366</v>
      </c>
      <c r="B287" t="s">
        <v>235</v>
      </c>
      <c r="C287" t="s">
        <v>38</v>
      </c>
      <c r="D287" t="s">
        <v>40</v>
      </c>
      <c r="E287" t="s">
        <v>38</v>
      </c>
      <c r="F287" t="s">
        <v>38</v>
      </c>
      <c r="G287" t="s">
        <v>40</v>
      </c>
      <c r="H287" t="s">
        <v>40</v>
      </c>
      <c r="I287" t="s">
        <v>40</v>
      </c>
    </row>
    <row r="288" spans="1:9" x14ac:dyDescent="0.2">
      <c r="A288" t="s">
        <v>366</v>
      </c>
      <c r="B288" t="s">
        <v>243</v>
      </c>
      <c r="C288" t="s">
        <v>35</v>
      </c>
      <c r="D288" t="s">
        <v>40</v>
      </c>
      <c r="E288" t="s">
        <v>38</v>
      </c>
      <c r="F288" t="s">
        <v>38</v>
      </c>
      <c r="G288" t="s">
        <v>40</v>
      </c>
      <c r="H288" t="s">
        <v>40</v>
      </c>
      <c r="I288" t="s">
        <v>40</v>
      </c>
    </row>
    <row r="289" spans="1:9" x14ac:dyDescent="0.2">
      <c r="A289" t="s">
        <v>366</v>
      </c>
      <c r="B289" t="s">
        <v>240</v>
      </c>
      <c r="C289" t="s">
        <v>38</v>
      </c>
      <c r="D289" t="s">
        <v>40</v>
      </c>
      <c r="E289" t="s">
        <v>40</v>
      </c>
      <c r="F289" t="s">
        <v>36</v>
      </c>
      <c r="G289" t="s">
        <v>40</v>
      </c>
      <c r="H289" t="s">
        <v>40</v>
      </c>
      <c r="I289" t="s">
        <v>40</v>
      </c>
    </row>
    <row r="290" spans="1:9" x14ac:dyDescent="0.2">
      <c r="A290" t="s">
        <v>366</v>
      </c>
      <c r="B290" t="s">
        <v>198</v>
      </c>
      <c r="C290" t="s">
        <v>38</v>
      </c>
      <c r="D290" t="s">
        <v>40</v>
      </c>
      <c r="E290" t="s">
        <v>36</v>
      </c>
      <c r="F290" t="s">
        <v>35</v>
      </c>
      <c r="G290" t="s">
        <v>40</v>
      </c>
      <c r="H290" t="s">
        <v>40</v>
      </c>
      <c r="I290" t="s">
        <v>40</v>
      </c>
    </row>
    <row r="291" spans="1:9" x14ac:dyDescent="0.2">
      <c r="A291" t="s">
        <v>366</v>
      </c>
      <c r="B291" t="s">
        <v>212</v>
      </c>
      <c r="C291" t="s">
        <v>38</v>
      </c>
      <c r="D291" t="s">
        <v>40</v>
      </c>
      <c r="E291" t="s">
        <v>35</v>
      </c>
      <c r="F291" t="s">
        <v>35</v>
      </c>
      <c r="G291" t="s">
        <v>40</v>
      </c>
      <c r="H291" t="s">
        <v>40</v>
      </c>
      <c r="I291" t="s">
        <v>40</v>
      </c>
    </row>
    <row r="292" spans="1:9" x14ac:dyDescent="0.2">
      <c r="A292" t="s">
        <v>366</v>
      </c>
      <c r="B292" t="s">
        <v>252</v>
      </c>
      <c r="C292" t="s">
        <v>40</v>
      </c>
      <c r="D292" t="s">
        <v>40</v>
      </c>
      <c r="E292" t="s">
        <v>36</v>
      </c>
      <c r="F292" t="s">
        <v>38</v>
      </c>
      <c r="G292" t="s">
        <v>40</v>
      </c>
      <c r="H292" t="s">
        <v>40</v>
      </c>
      <c r="I292" t="s">
        <v>40</v>
      </c>
    </row>
    <row r="293" spans="1:9" x14ac:dyDescent="0.2">
      <c r="A293" t="s">
        <v>366</v>
      </c>
      <c r="B293" t="s">
        <v>256</v>
      </c>
      <c r="C293" t="s">
        <v>36</v>
      </c>
      <c r="D293" t="s">
        <v>40</v>
      </c>
      <c r="E293" t="s">
        <v>36</v>
      </c>
      <c r="F293" t="s">
        <v>36</v>
      </c>
      <c r="G293" t="s">
        <v>40</v>
      </c>
      <c r="H293" t="s">
        <v>40</v>
      </c>
      <c r="I293" t="s">
        <v>40</v>
      </c>
    </row>
    <row r="294" spans="1:9" x14ac:dyDescent="0.2">
      <c r="A294" t="s">
        <v>366</v>
      </c>
      <c r="B294" t="s">
        <v>279</v>
      </c>
      <c r="C294" t="s">
        <v>35</v>
      </c>
      <c r="D294" t="s">
        <v>40</v>
      </c>
      <c r="E294" t="s">
        <v>36</v>
      </c>
      <c r="F294" t="s">
        <v>36</v>
      </c>
      <c r="G294" t="s">
        <v>40</v>
      </c>
      <c r="H294" t="s">
        <v>40</v>
      </c>
      <c r="I294" t="s">
        <v>40</v>
      </c>
    </row>
    <row r="295" spans="1:9" x14ac:dyDescent="0.2">
      <c r="A295" t="s">
        <v>366</v>
      </c>
      <c r="B295" t="s">
        <v>264</v>
      </c>
      <c r="C295" t="s">
        <v>38</v>
      </c>
      <c r="D295" t="s">
        <v>40</v>
      </c>
      <c r="E295" t="s">
        <v>36</v>
      </c>
      <c r="F295" t="s">
        <v>35</v>
      </c>
      <c r="G295" t="s">
        <v>40</v>
      </c>
      <c r="H295" t="s">
        <v>40</v>
      </c>
      <c r="I295" t="s">
        <v>40</v>
      </c>
    </row>
    <row r="296" spans="1:9" x14ac:dyDescent="0.2">
      <c r="A296" t="s">
        <v>367</v>
      </c>
      <c r="B296" t="s">
        <v>167</v>
      </c>
      <c r="C296" t="s">
        <v>35</v>
      </c>
      <c r="D296" t="s">
        <v>40</v>
      </c>
      <c r="E296" t="s">
        <v>35</v>
      </c>
      <c r="F296" t="s">
        <v>36</v>
      </c>
      <c r="G296" t="s">
        <v>40</v>
      </c>
      <c r="H296" t="s">
        <v>40</v>
      </c>
      <c r="I296" t="s">
        <v>40</v>
      </c>
    </row>
    <row r="297" spans="1:9" x14ac:dyDescent="0.2">
      <c r="A297" t="s">
        <v>367</v>
      </c>
      <c r="B297" t="s">
        <v>132</v>
      </c>
      <c r="C297" t="s">
        <v>35</v>
      </c>
      <c r="D297" t="s">
        <v>40</v>
      </c>
      <c r="E297" t="s">
        <v>38</v>
      </c>
      <c r="F297" t="s">
        <v>38</v>
      </c>
      <c r="G297" t="s">
        <v>40</v>
      </c>
      <c r="H297" t="s">
        <v>40</v>
      </c>
      <c r="I297" t="s">
        <v>40</v>
      </c>
    </row>
    <row r="298" spans="1:9" x14ac:dyDescent="0.2">
      <c r="A298" t="s">
        <v>367</v>
      </c>
      <c r="B298" t="s">
        <v>243</v>
      </c>
      <c r="C298" t="s">
        <v>38</v>
      </c>
      <c r="D298" t="s">
        <v>40</v>
      </c>
      <c r="E298" t="s">
        <v>35</v>
      </c>
      <c r="F298" t="s">
        <v>40</v>
      </c>
      <c r="G298" t="s">
        <v>40</v>
      </c>
      <c r="H298" t="s">
        <v>40</v>
      </c>
      <c r="I298" t="s">
        <v>40</v>
      </c>
    </row>
    <row r="299" spans="1:9" x14ac:dyDescent="0.2">
      <c r="A299" t="s">
        <v>367</v>
      </c>
      <c r="B299" t="s">
        <v>240</v>
      </c>
      <c r="C299" t="s">
        <v>36</v>
      </c>
      <c r="D299" t="s">
        <v>40</v>
      </c>
      <c r="E299" t="s">
        <v>36</v>
      </c>
      <c r="F299" t="s">
        <v>38</v>
      </c>
      <c r="G299" t="s">
        <v>40</v>
      </c>
      <c r="H299" t="s">
        <v>40</v>
      </c>
      <c r="I299" t="s">
        <v>40</v>
      </c>
    </row>
    <row r="300" spans="1:9" x14ac:dyDescent="0.2">
      <c r="A300" t="s">
        <v>367</v>
      </c>
      <c r="B300" t="s">
        <v>254</v>
      </c>
      <c r="C300" t="s">
        <v>35</v>
      </c>
      <c r="D300" t="s">
        <v>40</v>
      </c>
      <c r="E300" t="s">
        <v>40</v>
      </c>
      <c r="F300" t="s">
        <v>36</v>
      </c>
      <c r="G300" t="s">
        <v>40</v>
      </c>
      <c r="H300" t="s">
        <v>40</v>
      </c>
      <c r="I300" t="s">
        <v>40</v>
      </c>
    </row>
    <row r="301" spans="1:9" x14ac:dyDescent="0.2">
      <c r="A301" t="s">
        <v>367</v>
      </c>
      <c r="B301" t="s">
        <v>246</v>
      </c>
      <c r="C301" t="s">
        <v>35</v>
      </c>
      <c r="D301" t="s">
        <v>40</v>
      </c>
      <c r="E301" t="s">
        <v>36</v>
      </c>
      <c r="F301" t="s">
        <v>38</v>
      </c>
      <c r="G301" t="s">
        <v>40</v>
      </c>
      <c r="H301" t="s">
        <v>40</v>
      </c>
      <c r="I301" t="s">
        <v>40</v>
      </c>
    </row>
    <row r="302" spans="1:9" x14ac:dyDescent="0.2">
      <c r="A302" t="s">
        <v>367</v>
      </c>
      <c r="B302" t="s">
        <v>92</v>
      </c>
      <c r="C302" t="s">
        <v>35</v>
      </c>
      <c r="D302" t="s">
        <v>40</v>
      </c>
      <c r="E302" t="s">
        <v>38</v>
      </c>
      <c r="F302" t="s">
        <v>35</v>
      </c>
      <c r="G302" t="s">
        <v>40</v>
      </c>
      <c r="H302" t="s">
        <v>40</v>
      </c>
      <c r="I302" t="s">
        <v>40</v>
      </c>
    </row>
    <row r="303" spans="1:9" x14ac:dyDescent="0.2">
      <c r="A303" t="s">
        <v>368</v>
      </c>
      <c r="B303" t="s">
        <v>178</v>
      </c>
      <c r="C303" t="s">
        <v>35</v>
      </c>
      <c r="D303" t="s">
        <v>40</v>
      </c>
      <c r="E303" t="s">
        <v>38</v>
      </c>
      <c r="F303" t="s">
        <v>36</v>
      </c>
      <c r="G303" t="s">
        <v>40</v>
      </c>
      <c r="H303" t="s">
        <v>40</v>
      </c>
      <c r="I303" t="s">
        <v>40</v>
      </c>
    </row>
    <row r="304" spans="1:9" x14ac:dyDescent="0.2">
      <c r="A304" t="s">
        <v>368</v>
      </c>
      <c r="B304" t="s">
        <v>176</v>
      </c>
      <c r="C304" t="s">
        <v>38</v>
      </c>
      <c r="D304" t="s">
        <v>40</v>
      </c>
      <c r="E304" t="s">
        <v>35</v>
      </c>
      <c r="F304" t="s">
        <v>38</v>
      </c>
      <c r="G304" t="s">
        <v>40</v>
      </c>
      <c r="H304" t="s">
        <v>40</v>
      </c>
      <c r="I304" t="s">
        <v>40</v>
      </c>
    </row>
    <row r="305" spans="1:9" x14ac:dyDescent="0.2">
      <c r="A305" t="s">
        <v>368</v>
      </c>
      <c r="B305" t="s">
        <v>132</v>
      </c>
      <c r="C305" t="s">
        <v>35</v>
      </c>
      <c r="D305" t="s">
        <v>40</v>
      </c>
      <c r="E305" t="s">
        <v>35</v>
      </c>
      <c r="F305" t="s">
        <v>35</v>
      </c>
      <c r="G305" t="s">
        <v>40</v>
      </c>
      <c r="H305" t="s">
        <v>40</v>
      </c>
      <c r="I305" t="s">
        <v>40</v>
      </c>
    </row>
    <row r="306" spans="1:9" x14ac:dyDescent="0.2">
      <c r="A306" t="s">
        <v>368</v>
      </c>
      <c r="B306" t="s">
        <v>94</v>
      </c>
      <c r="C306" t="s">
        <v>36</v>
      </c>
      <c r="D306" t="s">
        <v>40</v>
      </c>
      <c r="E306" t="s">
        <v>40</v>
      </c>
      <c r="F306" t="s">
        <v>35</v>
      </c>
      <c r="G306" t="s">
        <v>40</v>
      </c>
      <c r="H306" t="s">
        <v>40</v>
      </c>
      <c r="I306" t="s">
        <v>40</v>
      </c>
    </row>
    <row r="307" spans="1:9" x14ac:dyDescent="0.2">
      <c r="A307" t="s">
        <v>368</v>
      </c>
      <c r="B307" t="s">
        <v>79</v>
      </c>
      <c r="C307" t="s">
        <v>38</v>
      </c>
      <c r="D307" t="s">
        <v>40</v>
      </c>
      <c r="E307" t="s">
        <v>38</v>
      </c>
      <c r="F307" t="s">
        <v>36</v>
      </c>
      <c r="G307" t="s">
        <v>40</v>
      </c>
      <c r="H307" t="s">
        <v>40</v>
      </c>
      <c r="I307" t="s">
        <v>40</v>
      </c>
    </row>
    <row r="308" spans="1:9" x14ac:dyDescent="0.2">
      <c r="A308" t="s">
        <v>368</v>
      </c>
      <c r="B308" t="s">
        <v>84</v>
      </c>
      <c r="C308" t="s">
        <v>35</v>
      </c>
      <c r="D308" t="s">
        <v>40</v>
      </c>
      <c r="E308" t="s">
        <v>35</v>
      </c>
      <c r="F308" t="s">
        <v>36</v>
      </c>
      <c r="G308" t="s">
        <v>40</v>
      </c>
      <c r="H308" t="s">
        <v>40</v>
      </c>
      <c r="I308" t="s">
        <v>40</v>
      </c>
    </row>
    <row r="309" spans="1:9" x14ac:dyDescent="0.2">
      <c r="A309" t="s">
        <v>368</v>
      </c>
      <c r="B309" t="s">
        <v>262</v>
      </c>
      <c r="C309" t="s">
        <v>38</v>
      </c>
      <c r="D309" t="s">
        <v>40</v>
      </c>
      <c r="E309" t="s">
        <v>36</v>
      </c>
      <c r="F309" t="s">
        <v>40</v>
      </c>
      <c r="G309" t="s">
        <v>40</v>
      </c>
      <c r="H309" t="s">
        <v>40</v>
      </c>
      <c r="I309" t="s">
        <v>40</v>
      </c>
    </row>
    <row r="310" spans="1:9" x14ac:dyDescent="0.2">
      <c r="A310" t="s">
        <v>368</v>
      </c>
      <c r="B310" t="s">
        <v>272</v>
      </c>
      <c r="C310" t="s">
        <v>38</v>
      </c>
      <c r="D310" t="s">
        <v>40</v>
      </c>
      <c r="E310" t="s">
        <v>36</v>
      </c>
      <c r="F310" t="s">
        <v>36</v>
      </c>
      <c r="G310" t="s">
        <v>40</v>
      </c>
      <c r="H310" t="s">
        <v>40</v>
      </c>
      <c r="I310" t="s">
        <v>40</v>
      </c>
    </row>
    <row r="311" spans="1:9" x14ac:dyDescent="0.2">
      <c r="A311" t="s">
        <v>368</v>
      </c>
      <c r="B311" t="s">
        <v>215</v>
      </c>
      <c r="C311" t="s">
        <v>35</v>
      </c>
      <c r="D311" t="s">
        <v>40</v>
      </c>
      <c r="E311" t="s">
        <v>38</v>
      </c>
      <c r="F311" t="s">
        <v>38</v>
      </c>
      <c r="G311" t="s">
        <v>40</v>
      </c>
      <c r="H311" t="s">
        <v>40</v>
      </c>
      <c r="I311" t="s">
        <v>40</v>
      </c>
    </row>
    <row r="312" spans="1:9" x14ac:dyDescent="0.2">
      <c r="A312" t="s">
        <v>368</v>
      </c>
      <c r="B312" t="s">
        <v>221</v>
      </c>
      <c r="C312" t="s">
        <v>36</v>
      </c>
      <c r="D312" t="s">
        <v>40</v>
      </c>
      <c r="E312" t="s">
        <v>40</v>
      </c>
      <c r="F312" t="s">
        <v>38</v>
      </c>
      <c r="G312" t="s">
        <v>40</v>
      </c>
      <c r="H312" t="s">
        <v>40</v>
      </c>
      <c r="I312" t="s">
        <v>40</v>
      </c>
    </row>
    <row r="313" spans="1:9" x14ac:dyDescent="0.2">
      <c r="A313" t="s">
        <v>369</v>
      </c>
      <c r="B313" t="s">
        <v>288</v>
      </c>
      <c r="C313" t="s">
        <v>35</v>
      </c>
      <c r="D313" t="s">
        <v>40</v>
      </c>
      <c r="E313" t="s">
        <v>40</v>
      </c>
      <c r="F313" t="s">
        <v>36</v>
      </c>
      <c r="G313" t="s">
        <v>40</v>
      </c>
      <c r="H313" t="s">
        <v>40</v>
      </c>
      <c r="I313" t="s">
        <v>40</v>
      </c>
    </row>
    <row r="314" spans="1:9" x14ac:dyDescent="0.2">
      <c r="A314" t="s">
        <v>369</v>
      </c>
      <c r="B314" t="s">
        <v>279</v>
      </c>
      <c r="C314" t="s">
        <v>38</v>
      </c>
      <c r="D314" t="s">
        <v>40</v>
      </c>
      <c r="E314" t="s">
        <v>36</v>
      </c>
      <c r="F314" t="s">
        <v>36</v>
      </c>
      <c r="G314" t="s">
        <v>40</v>
      </c>
      <c r="H314" t="s">
        <v>40</v>
      </c>
      <c r="I314" t="s">
        <v>40</v>
      </c>
    </row>
    <row r="315" spans="1:9" x14ac:dyDescent="0.2">
      <c r="A315" t="s">
        <v>369</v>
      </c>
      <c r="B315" t="s">
        <v>249</v>
      </c>
      <c r="C315" t="s">
        <v>38</v>
      </c>
      <c r="D315" t="s">
        <v>40</v>
      </c>
      <c r="E315" t="s">
        <v>38</v>
      </c>
      <c r="F315" t="s">
        <v>40</v>
      </c>
      <c r="G315" t="s">
        <v>40</v>
      </c>
      <c r="H315" t="s">
        <v>40</v>
      </c>
      <c r="I315" t="s">
        <v>40</v>
      </c>
    </row>
    <row r="316" spans="1:9" x14ac:dyDescent="0.2">
      <c r="A316" t="s">
        <v>369</v>
      </c>
      <c r="B316" t="s">
        <v>210</v>
      </c>
      <c r="C316" t="s">
        <v>38</v>
      </c>
      <c r="D316" t="s">
        <v>40</v>
      </c>
      <c r="E316" t="s">
        <v>35</v>
      </c>
      <c r="F316" t="s">
        <v>38</v>
      </c>
      <c r="G316" t="s">
        <v>40</v>
      </c>
      <c r="H316" t="s">
        <v>40</v>
      </c>
      <c r="I316" t="s">
        <v>40</v>
      </c>
    </row>
    <row r="317" spans="1:9" x14ac:dyDescent="0.2">
      <c r="A317" t="s">
        <v>369</v>
      </c>
      <c r="B317" t="s">
        <v>269</v>
      </c>
      <c r="C317" t="s">
        <v>35</v>
      </c>
      <c r="D317" t="s">
        <v>40</v>
      </c>
      <c r="E317" t="s">
        <v>35</v>
      </c>
      <c r="F317" t="s">
        <v>36</v>
      </c>
      <c r="G317" t="s">
        <v>40</v>
      </c>
      <c r="H317" t="s">
        <v>40</v>
      </c>
      <c r="I317" t="s">
        <v>40</v>
      </c>
    </row>
    <row r="318" spans="1:9" x14ac:dyDescent="0.2">
      <c r="A318" t="s">
        <v>369</v>
      </c>
      <c r="B318" t="s">
        <v>215</v>
      </c>
      <c r="C318" t="s">
        <v>35</v>
      </c>
      <c r="D318" t="s">
        <v>40</v>
      </c>
      <c r="E318" t="s">
        <v>35</v>
      </c>
      <c r="F318" t="s">
        <v>38</v>
      </c>
      <c r="G318" t="s">
        <v>40</v>
      </c>
      <c r="H318" t="s">
        <v>40</v>
      </c>
      <c r="I318" t="s">
        <v>40</v>
      </c>
    </row>
    <row r="319" spans="1:9" x14ac:dyDescent="0.2">
      <c r="A319" t="s">
        <v>369</v>
      </c>
      <c r="B319" t="s">
        <v>230</v>
      </c>
      <c r="C319" t="s">
        <v>35</v>
      </c>
      <c r="D319" t="s">
        <v>40</v>
      </c>
      <c r="E319" t="s">
        <v>38</v>
      </c>
      <c r="F319" t="s">
        <v>40</v>
      </c>
      <c r="G319" t="s">
        <v>40</v>
      </c>
      <c r="H319" t="s">
        <v>40</v>
      </c>
      <c r="I319" t="s">
        <v>40</v>
      </c>
    </row>
    <row r="320" spans="1:9" x14ac:dyDescent="0.2">
      <c r="A320" t="s">
        <v>370</v>
      </c>
      <c r="B320" t="s">
        <v>130</v>
      </c>
      <c r="C320" t="s">
        <v>36</v>
      </c>
      <c r="D320" t="s">
        <v>40</v>
      </c>
      <c r="E320" t="s">
        <v>38</v>
      </c>
      <c r="F320" t="s">
        <v>38</v>
      </c>
      <c r="G320" t="s">
        <v>40</v>
      </c>
      <c r="H320" t="s">
        <v>40</v>
      </c>
      <c r="I320" t="s">
        <v>40</v>
      </c>
    </row>
    <row r="321" spans="1:9" x14ac:dyDescent="0.2">
      <c r="A321" t="s">
        <v>370</v>
      </c>
      <c r="B321" t="s">
        <v>158</v>
      </c>
      <c r="C321" t="s">
        <v>38</v>
      </c>
      <c r="D321" t="s">
        <v>40</v>
      </c>
      <c r="E321" t="s">
        <v>36</v>
      </c>
      <c r="F321" t="s">
        <v>35</v>
      </c>
      <c r="G321" t="s">
        <v>40</v>
      </c>
      <c r="H321" t="s">
        <v>40</v>
      </c>
      <c r="I321" t="s">
        <v>40</v>
      </c>
    </row>
    <row r="322" spans="1:9" x14ac:dyDescent="0.2">
      <c r="A322" t="s">
        <v>370</v>
      </c>
      <c r="B322" t="s">
        <v>154</v>
      </c>
      <c r="C322" t="s">
        <v>35</v>
      </c>
      <c r="D322" t="s">
        <v>40</v>
      </c>
      <c r="E322" t="s">
        <v>38</v>
      </c>
      <c r="F322" t="s">
        <v>36</v>
      </c>
      <c r="G322" t="s">
        <v>40</v>
      </c>
      <c r="H322" t="s">
        <v>40</v>
      </c>
      <c r="I322" t="s">
        <v>40</v>
      </c>
    </row>
    <row r="323" spans="1:9" x14ac:dyDescent="0.2">
      <c r="A323" t="s">
        <v>370</v>
      </c>
      <c r="B323" t="s">
        <v>87</v>
      </c>
      <c r="C323" t="s">
        <v>38</v>
      </c>
      <c r="D323" t="s">
        <v>40</v>
      </c>
      <c r="E323" t="s">
        <v>38</v>
      </c>
      <c r="F323" t="s">
        <v>36</v>
      </c>
      <c r="G323" t="s">
        <v>40</v>
      </c>
      <c r="H323" t="s">
        <v>40</v>
      </c>
      <c r="I323" t="s">
        <v>40</v>
      </c>
    </row>
    <row r="324" spans="1:9" x14ac:dyDescent="0.2">
      <c r="A324" t="s">
        <v>370</v>
      </c>
      <c r="B324" t="s">
        <v>73</v>
      </c>
      <c r="C324" t="s">
        <v>35</v>
      </c>
      <c r="D324" t="s">
        <v>40</v>
      </c>
      <c r="E324" t="s">
        <v>38</v>
      </c>
      <c r="F324" t="s">
        <v>40</v>
      </c>
      <c r="G324" t="s">
        <v>40</v>
      </c>
      <c r="H324" t="s">
        <v>40</v>
      </c>
      <c r="I324" t="s">
        <v>40</v>
      </c>
    </row>
    <row r="325" spans="1:9" x14ac:dyDescent="0.2">
      <c r="A325" t="s">
        <v>370</v>
      </c>
      <c r="B325" t="s">
        <v>185</v>
      </c>
      <c r="C325" t="s">
        <v>38</v>
      </c>
      <c r="D325" t="s">
        <v>40</v>
      </c>
      <c r="E325" t="s">
        <v>38</v>
      </c>
      <c r="F325" t="s">
        <v>40</v>
      </c>
      <c r="G325" t="s">
        <v>40</v>
      </c>
      <c r="H325" t="s">
        <v>40</v>
      </c>
      <c r="I325" t="s">
        <v>40</v>
      </c>
    </row>
    <row r="326" spans="1:9" x14ac:dyDescent="0.2">
      <c r="A326" t="s">
        <v>370</v>
      </c>
      <c r="B326" t="s">
        <v>191</v>
      </c>
      <c r="C326" t="s">
        <v>40</v>
      </c>
      <c r="D326" t="s">
        <v>40</v>
      </c>
      <c r="E326" t="s">
        <v>38</v>
      </c>
      <c r="F326" t="s">
        <v>36</v>
      </c>
      <c r="G326" t="s">
        <v>40</v>
      </c>
      <c r="H326" t="s">
        <v>40</v>
      </c>
      <c r="I326" t="s">
        <v>40</v>
      </c>
    </row>
    <row r="327" spans="1:9" x14ac:dyDescent="0.2">
      <c r="A327" t="s">
        <v>370</v>
      </c>
      <c r="B327" t="s">
        <v>277</v>
      </c>
      <c r="C327" t="s">
        <v>38</v>
      </c>
      <c r="D327" t="s">
        <v>40</v>
      </c>
      <c r="E327" t="s">
        <v>36</v>
      </c>
      <c r="F327" t="s">
        <v>36</v>
      </c>
      <c r="G327" t="s">
        <v>40</v>
      </c>
      <c r="H327" t="s">
        <v>40</v>
      </c>
      <c r="I327" t="s">
        <v>40</v>
      </c>
    </row>
    <row r="328" spans="1:9" x14ac:dyDescent="0.2">
      <c r="A328" t="s">
        <v>370</v>
      </c>
      <c r="B328" t="s">
        <v>282</v>
      </c>
      <c r="C328" t="s">
        <v>36</v>
      </c>
      <c r="D328" t="s">
        <v>40</v>
      </c>
      <c r="E328" t="s">
        <v>35</v>
      </c>
      <c r="F328" t="s">
        <v>35</v>
      </c>
      <c r="G328" t="s">
        <v>40</v>
      </c>
      <c r="H328" t="s">
        <v>40</v>
      </c>
      <c r="I328" t="s">
        <v>40</v>
      </c>
    </row>
    <row r="329" spans="1:9" x14ac:dyDescent="0.2">
      <c r="A329" t="s">
        <v>372</v>
      </c>
      <c r="B329" t="s">
        <v>249</v>
      </c>
      <c r="C329" t="s">
        <v>36</v>
      </c>
      <c r="D329" t="s">
        <v>40</v>
      </c>
      <c r="E329" t="s">
        <v>36</v>
      </c>
      <c r="F329" t="s">
        <v>36</v>
      </c>
      <c r="G329" t="s">
        <v>40</v>
      </c>
      <c r="H329" t="s">
        <v>40</v>
      </c>
      <c r="I329" t="s">
        <v>40</v>
      </c>
    </row>
    <row r="330" spans="1:9" x14ac:dyDescent="0.2">
      <c r="A330" t="s">
        <v>372</v>
      </c>
      <c r="B330" t="s">
        <v>180</v>
      </c>
      <c r="C330" t="s">
        <v>38</v>
      </c>
      <c r="D330" t="s">
        <v>40</v>
      </c>
      <c r="E330" t="s">
        <v>36</v>
      </c>
      <c r="F330" t="s">
        <v>40</v>
      </c>
      <c r="G330" t="s">
        <v>40</v>
      </c>
      <c r="H330" t="s">
        <v>40</v>
      </c>
      <c r="I330" t="s">
        <v>40</v>
      </c>
    </row>
    <row r="331" spans="1:9" x14ac:dyDescent="0.2">
      <c r="A331" t="s">
        <v>372</v>
      </c>
      <c r="B331" t="s">
        <v>193</v>
      </c>
      <c r="C331" t="s">
        <v>35</v>
      </c>
      <c r="D331" t="s">
        <v>40</v>
      </c>
      <c r="E331" t="s">
        <v>38</v>
      </c>
      <c r="F331" t="s">
        <v>38</v>
      </c>
      <c r="G331" t="s">
        <v>40</v>
      </c>
      <c r="H331" t="s">
        <v>40</v>
      </c>
      <c r="I331" t="s">
        <v>40</v>
      </c>
    </row>
    <row r="332" spans="1:9" x14ac:dyDescent="0.2">
      <c r="A332" t="s">
        <v>372</v>
      </c>
      <c r="B332" t="s">
        <v>102</v>
      </c>
      <c r="C332" t="s">
        <v>38</v>
      </c>
      <c r="D332" t="s">
        <v>40</v>
      </c>
      <c r="E332" t="s">
        <v>38</v>
      </c>
      <c r="F332" t="s">
        <v>38</v>
      </c>
      <c r="G332" t="s">
        <v>40</v>
      </c>
      <c r="H332" t="s">
        <v>40</v>
      </c>
      <c r="I332" t="s">
        <v>40</v>
      </c>
    </row>
    <row r="333" spans="1:9" x14ac:dyDescent="0.2">
      <c r="A333" t="s">
        <v>372</v>
      </c>
      <c r="B333" t="s">
        <v>104</v>
      </c>
      <c r="C333" t="s">
        <v>35</v>
      </c>
      <c r="D333" t="s">
        <v>40</v>
      </c>
      <c r="E333" t="s">
        <v>35</v>
      </c>
      <c r="F333" t="s">
        <v>36</v>
      </c>
      <c r="G333" t="s">
        <v>40</v>
      </c>
      <c r="H333" t="s">
        <v>40</v>
      </c>
      <c r="I333" t="s">
        <v>40</v>
      </c>
    </row>
    <row r="334" spans="1:9" x14ac:dyDescent="0.2">
      <c r="A334" t="s">
        <v>372</v>
      </c>
      <c r="B334" t="s">
        <v>107</v>
      </c>
      <c r="C334" t="s">
        <v>35</v>
      </c>
      <c r="D334" t="s">
        <v>40</v>
      </c>
      <c r="E334" t="s">
        <v>38</v>
      </c>
      <c r="F334" t="s">
        <v>38</v>
      </c>
      <c r="G334" t="s">
        <v>40</v>
      </c>
      <c r="H334" t="s">
        <v>40</v>
      </c>
      <c r="I334" t="s">
        <v>40</v>
      </c>
    </row>
    <row r="335" spans="1:9" x14ac:dyDescent="0.2">
      <c r="A335" t="s">
        <v>372</v>
      </c>
      <c r="B335" t="s">
        <v>277</v>
      </c>
      <c r="C335" t="s">
        <v>35</v>
      </c>
      <c r="D335" t="s">
        <v>40</v>
      </c>
      <c r="E335" t="s">
        <v>38</v>
      </c>
      <c r="F335" t="s">
        <v>38</v>
      </c>
      <c r="G335" t="s">
        <v>40</v>
      </c>
      <c r="H335" t="s">
        <v>40</v>
      </c>
      <c r="I335" t="s">
        <v>40</v>
      </c>
    </row>
    <row r="336" spans="1:9" x14ac:dyDescent="0.2">
      <c r="A336" t="s">
        <v>372</v>
      </c>
      <c r="B336" t="s">
        <v>279</v>
      </c>
      <c r="C336" t="s">
        <v>35</v>
      </c>
      <c r="D336" t="s">
        <v>40</v>
      </c>
      <c r="E336" t="s">
        <v>36</v>
      </c>
      <c r="F336" t="s">
        <v>40</v>
      </c>
      <c r="G336" t="s">
        <v>40</v>
      </c>
      <c r="H336" t="s">
        <v>40</v>
      </c>
      <c r="I336" t="s">
        <v>40</v>
      </c>
    </row>
    <row r="337" spans="1:9" x14ac:dyDescent="0.2">
      <c r="A337" t="s">
        <v>372</v>
      </c>
      <c r="B337" t="s">
        <v>285</v>
      </c>
      <c r="C337" t="s">
        <v>38</v>
      </c>
      <c r="D337" t="s">
        <v>40</v>
      </c>
      <c r="E337" t="s">
        <v>36</v>
      </c>
      <c r="F337" t="s">
        <v>35</v>
      </c>
      <c r="G337" t="s">
        <v>40</v>
      </c>
      <c r="H337" t="s">
        <v>40</v>
      </c>
      <c r="I337" t="s">
        <v>40</v>
      </c>
    </row>
    <row r="338" spans="1:9" x14ac:dyDescent="0.2">
      <c r="A338" t="s">
        <v>372</v>
      </c>
      <c r="B338" t="s">
        <v>84</v>
      </c>
      <c r="C338" t="s">
        <v>36</v>
      </c>
      <c r="D338" t="s">
        <v>40</v>
      </c>
      <c r="E338" t="s">
        <v>38</v>
      </c>
      <c r="F338" t="s">
        <v>38</v>
      </c>
      <c r="G338" t="s">
        <v>40</v>
      </c>
      <c r="H338" t="s">
        <v>40</v>
      </c>
      <c r="I338" t="s">
        <v>40</v>
      </c>
    </row>
    <row r="339" spans="1:9" x14ac:dyDescent="0.2">
      <c r="A339" t="s">
        <v>372</v>
      </c>
      <c r="B339" t="s">
        <v>79</v>
      </c>
      <c r="C339" t="s">
        <v>38</v>
      </c>
      <c r="D339" t="s">
        <v>40</v>
      </c>
      <c r="E339" t="s">
        <v>38</v>
      </c>
      <c r="F339" t="s">
        <v>38</v>
      </c>
      <c r="G339" t="s">
        <v>40</v>
      </c>
      <c r="H339" t="s">
        <v>40</v>
      </c>
      <c r="I339" t="s">
        <v>40</v>
      </c>
    </row>
    <row r="340" spans="1:9" x14ac:dyDescent="0.2">
      <c r="A340" t="s">
        <v>373</v>
      </c>
      <c r="B340" t="s">
        <v>104</v>
      </c>
      <c r="C340" t="s">
        <v>38</v>
      </c>
      <c r="D340" t="s">
        <v>40</v>
      </c>
      <c r="E340" t="s">
        <v>36</v>
      </c>
      <c r="F340" t="s">
        <v>35</v>
      </c>
      <c r="G340" t="s">
        <v>40</v>
      </c>
      <c r="H340" t="s">
        <v>40</v>
      </c>
      <c r="I340" t="s">
        <v>40</v>
      </c>
    </row>
    <row r="341" spans="1:9" x14ac:dyDescent="0.2">
      <c r="A341" t="s">
        <v>373</v>
      </c>
      <c r="B341" t="s">
        <v>149</v>
      </c>
      <c r="C341" t="s">
        <v>38</v>
      </c>
      <c r="D341" t="s">
        <v>40</v>
      </c>
      <c r="E341" t="s">
        <v>36</v>
      </c>
      <c r="F341" t="s">
        <v>35</v>
      </c>
      <c r="G341" t="s">
        <v>40</v>
      </c>
      <c r="H341" t="s">
        <v>40</v>
      </c>
      <c r="I341" t="s">
        <v>40</v>
      </c>
    </row>
    <row r="342" spans="1:9" x14ac:dyDescent="0.2">
      <c r="A342" t="s">
        <v>373</v>
      </c>
      <c r="B342" t="s">
        <v>151</v>
      </c>
      <c r="C342" t="s">
        <v>36</v>
      </c>
      <c r="D342" t="s">
        <v>40</v>
      </c>
      <c r="E342" t="s">
        <v>38</v>
      </c>
      <c r="F342" t="s">
        <v>36</v>
      </c>
      <c r="G342" t="s">
        <v>40</v>
      </c>
      <c r="H342" t="s">
        <v>40</v>
      </c>
      <c r="I342" t="s">
        <v>40</v>
      </c>
    </row>
    <row r="343" spans="1:9" x14ac:dyDescent="0.2">
      <c r="A343" t="s">
        <v>373</v>
      </c>
      <c r="B343" t="s">
        <v>193</v>
      </c>
      <c r="C343" t="s">
        <v>35</v>
      </c>
      <c r="D343" t="s">
        <v>40</v>
      </c>
      <c r="E343" t="s">
        <v>36</v>
      </c>
      <c r="F343" t="s">
        <v>38</v>
      </c>
      <c r="G343" t="s">
        <v>40</v>
      </c>
      <c r="H343" t="s">
        <v>40</v>
      </c>
      <c r="I343" t="s">
        <v>40</v>
      </c>
    </row>
    <row r="344" spans="1:9" x14ac:dyDescent="0.2">
      <c r="A344" t="s">
        <v>373</v>
      </c>
      <c r="B344" t="s">
        <v>185</v>
      </c>
      <c r="C344" t="s">
        <v>38</v>
      </c>
      <c r="D344" t="s">
        <v>40</v>
      </c>
      <c r="E344" t="s">
        <v>36</v>
      </c>
      <c r="F344" t="s">
        <v>40</v>
      </c>
      <c r="G344" t="s">
        <v>40</v>
      </c>
      <c r="H344" t="s">
        <v>40</v>
      </c>
      <c r="I344" t="s">
        <v>40</v>
      </c>
    </row>
    <row r="345" spans="1:9" x14ac:dyDescent="0.2">
      <c r="A345" t="s">
        <v>373</v>
      </c>
      <c r="B345" t="s">
        <v>264</v>
      </c>
      <c r="C345" t="s">
        <v>38</v>
      </c>
      <c r="D345" t="s">
        <v>40</v>
      </c>
      <c r="E345" t="s">
        <v>38</v>
      </c>
      <c r="F345" t="s">
        <v>38</v>
      </c>
      <c r="G345" t="s">
        <v>40</v>
      </c>
      <c r="H345" t="s">
        <v>40</v>
      </c>
      <c r="I345" t="s">
        <v>40</v>
      </c>
    </row>
    <row r="346" spans="1:9" x14ac:dyDescent="0.2">
      <c r="A346" t="s">
        <v>373</v>
      </c>
      <c r="B346" t="s">
        <v>272</v>
      </c>
      <c r="C346" t="s">
        <v>35</v>
      </c>
      <c r="D346" t="s">
        <v>40</v>
      </c>
      <c r="E346" t="s">
        <v>38</v>
      </c>
      <c r="F346" t="s">
        <v>38</v>
      </c>
      <c r="G346" t="s">
        <v>40</v>
      </c>
      <c r="H346" t="s">
        <v>40</v>
      </c>
      <c r="I346" t="s">
        <v>40</v>
      </c>
    </row>
    <row r="347" spans="1:9" x14ac:dyDescent="0.2">
      <c r="A347" t="s">
        <v>373</v>
      </c>
      <c r="B347" t="s">
        <v>277</v>
      </c>
      <c r="C347" t="s">
        <v>38</v>
      </c>
      <c r="D347" t="s">
        <v>40</v>
      </c>
      <c r="E347" t="s">
        <v>36</v>
      </c>
      <c r="F347" t="s">
        <v>35</v>
      </c>
      <c r="G347" t="s">
        <v>40</v>
      </c>
      <c r="H347" t="s">
        <v>40</v>
      </c>
      <c r="I347" t="s">
        <v>40</v>
      </c>
    </row>
    <row r="348" spans="1:9" x14ac:dyDescent="0.2">
      <c r="A348" t="s">
        <v>374</v>
      </c>
      <c r="B348" t="s">
        <v>130</v>
      </c>
      <c r="C348" t="s">
        <v>38</v>
      </c>
      <c r="D348" t="s">
        <v>40</v>
      </c>
      <c r="E348" t="s">
        <v>35</v>
      </c>
      <c r="F348" t="s">
        <v>38</v>
      </c>
      <c r="G348" t="s">
        <v>40</v>
      </c>
      <c r="H348" t="s">
        <v>40</v>
      </c>
      <c r="I348" t="s">
        <v>40</v>
      </c>
    </row>
    <row r="349" spans="1:9" x14ac:dyDescent="0.2">
      <c r="A349" t="s">
        <v>374</v>
      </c>
      <c r="B349" t="s">
        <v>132</v>
      </c>
      <c r="C349" t="s">
        <v>35</v>
      </c>
      <c r="D349" t="s">
        <v>40</v>
      </c>
      <c r="E349" t="s">
        <v>38</v>
      </c>
      <c r="F349" t="s">
        <v>35</v>
      </c>
      <c r="G349" t="s">
        <v>40</v>
      </c>
      <c r="H349" t="s">
        <v>40</v>
      </c>
      <c r="I349" t="s">
        <v>40</v>
      </c>
    </row>
    <row r="350" spans="1:9" x14ac:dyDescent="0.2">
      <c r="A350" t="s">
        <v>374</v>
      </c>
      <c r="B350" t="s">
        <v>119</v>
      </c>
      <c r="C350" t="s">
        <v>35</v>
      </c>
      <c r="D350" t="s">
        <v>40</v>
      </c>
      <c r="E350" t="s">
        <v>35</v>
      </c>
      <c r="F350" t="s">
        <v>38</v>
      </c>
      <c r="G350" t="s">
        <v>40</v>
      </c>
      <c r="H350" t="s">
        <v>40</v>
      </c>
      <c r="I350" t="s">
        <v>40</v>
      </c>
    </row>
    <row r="351" spans="1:9" x14ac:dyDescent="0.2">
      <c r="A351" t="s">
        <v>374</v>
      </c>
      <c r="B351" t="s">
        <v>272</v>
      </c>
      <c r="C351" t="s">
        <v>38</v>
      </c>
      <c r="D351" t="s">
        <v>40</v>
      </c>
      <c r="E351" t="s">
        <v>36</v>
      </c>
      <c r="F351" t="s">
        <v>38</v>
      </c>
      <c r="G351" t="s">
        <v>40</v>
      </c>
      <c r="H351" t="s">
        <v>40</v>
      </c>
      <c r="I351" t="s">
        <v>40</v>
      </c>
    </row>
    <row r="352" spans="1:9" x14ac:dyDescent="0.2">
      <c r="A352" t="s">
        <v>374</v>
      </c>
      <c r="B352" t="s">
        <v>264</v>
      </c>
      <c r="C352" t="s">
        <v>38</v>
      </c>
      <c r="D352" t="s">
        <v>40</v>
      </c>
      <c r="E352" t="s">
        <v>36</v>
      </c>
      <c r="F352" t="s">
        <v>38</v>
      </c>
      <c r="G352" t="s">
        <v>40</v>
      </c>
      <c r="H352" t="s">
        <v>40</v>
      </c>
      <c r="I352" t="s">
        <v>40</v>
      </c>
    </row>
    <row r="353" spans="1:9" x14ac:dyDescent="0.2">
      <c r="A353" t="s">
        <v>374</v>
      </c>
      <c r="B353" t="s">
        <v>151</v>
      </c>
      <c r="C353" t="s">
        <v>38</v>
      </c>
      <c r="D353" t="s">
        <v>40</v>
      </c>
      <c r="E353" t="s">
        <v>38</v>
      </c>
      <c r="F353" t="s">
        <v>35</v>
      </c>
      <c r="G353" t="s">
        <v>40</v>
      </c>
      <c r="H353" t="s">
        <v>40</v>
      </c>
      <c r="I353" t="s">
        <v>40</v>
      </c>
    </row>
    <row r="354" spans="1:9" x14ac:dyDescent="0.2">
      <c r="A354" t="s">
        <v>374</v>
      </c>
      <c r="B354" t="s">
        <v>246</v>
      </c>
      <c r="C354" t="s">
        <v>36</v>
      </c>
      <c r="D354" t="s">
        <v>40</v>
      </c>
      <c r="E354" t="s">
        <v>38</v>
      </c>
      <c r="F354" t="s">
        <v>35</v>
      </c>
      <c r="G354" t="s">
        <v>40</v>
      </c>
      <c r="H354" t="s">
        <v>40</v>
      </c>
      <c r="I354" t="s">
        <v>40</v>
      </c>
    </row>
    <row r="355" spans="1:9" x14ac:dyDescent="0.2">
      <c r="A355" t="s">
        <v>374</v>
      </c>
      <c r="B355" t="s">
        <v>249</v>
      </c>
      <c r="C355" t="s">
        <v>38</v>
      </c>
      <c r="D355" t="s">
        <v>40</v>
      </c>
      <c r="E355" t="s">
        <v>36</v>
      </c>
      <c r="F355" t="s">
        <v>36</v>
      </c>
      <c r="G355" t="s">
        <v>40</v>
      </c>
      <c r="H355" t="s">
        <v>40</v>
      </c>
      <c r="I355" t="s">
        <v>40</v>
      </c>
    </row>
    <row r="356" spans="1:9" x14ac:dyDescent="0.2">
      <c r="A356" t="s">
        <v>374</v>
      </c>
      <c r="B356" t="s">
        <v>107</v>
      </c>
      <c r="C356" t="s">
        <v>35</v>
      </c>
      <c r="D356" t="s">
        <v>40</v>
      </c>
      <c r="E356" t="s">
        <v>38</v>
      </c>
      <c r="F356" t="s">
        <v>40</v>
      </c>
      <c r="G356" t="s">
        <v>40</v>
      </c>
      <c r="H356" t="s">
        <v>40</v>
      </c>
      <c r="I356" t="s">
        <v>40</v>
      </c>
    </row>
    <row r="357" spans="1:9" x14ac:dyDescent="0.2">
      <c r="A357" t="s">
        <v>376</v>
      </c>
      <c r="B357" t="s">
        <v>198</v>
      </c>
      <c r="C357" t="s">
        <v>36</v>
      </c>
      <c r="D357" t="s">
        <v>40</v>
      </c>
      <c r="E357" t="s">
        <v>36</v>
      </c>
      <c r="F357" t="s">
        <v>35</v>
      </c>
      <c r="G357" t="s">
        <v>40</v>
      </c>
      <c r="H357" t="s">
        <v>40</v>
      </c>
      <c r="I357" t="s">
        <v>40</v>
      </c>
    </row>
    <row r="358" spans="1:9" x14ac:dyDescent="0.2">
      <c r="A358" t="s">
        <v>376</v>
      </c>
      <c r="B358" t="s">
        <v>113</v>
      </c>
      <c r="C358" t="s">
        <v>40</v>
      </c>
      <c r="D358" t="s">
        <v>40</v>
      </c>
      <c r="E358" t="s">
        <v>38</v>
      </c>
      <c r="F358" t="s">
        <v>40</v>
      </c>
      <c r="G358" t="s">
        <v>40</v>
      </c>
      <c r="H358" t="s">
        <v>40</v>
      </c>
      <c r="I358" t="s">
        <v>40</v>
      </c>
    </row>
    <row r="359" spans="1:9" x14ac:dyDescent="0.2">
      <c r="A359" t="s">
        <v>376</v>
      </c>
      <c r="B359" t="s">
        <v>100</v>
      </c>
      <c r="C359" t="s">
        <v>38</v>
      </c>
      <c r="D359" t="s">
        <v>40</v>
      </c>
      <c r="E359" t="s">
        <v>36</v>
      </c>
      <c r="F359" t="s">
        <v>38</v>
      </c>
      <c r="G359" t="s">
        <v>40</v>
      </c>
      <c r="H359" t="s">
        <v>40</v>
      </c>
      <c r="I359" t="s">
        <v>40</v>
      </c>
    </row>
    <row r="360" spans="1:9" x14ac:dyDescent="0.2">
      <c r="A360" t="s">
        <v>376</v>
      </c>
      <c r="B360" t="s">
        <v>256</v>
      </c>
      <c r="C360" t="s">
        <v>35</v>
      </c>
      <c r="D360" t="s">
        <v>40</v>
      </c>
      <c r="E360" t="s">
        <v>35</v>
      </c>
      <c r="F360" t="s">
        <v>36</v>
      </c>
      <c r="G360" t="s">
        <v>40</v>
      </c>
      <c r="H360" t="s">
        <v>40</v>
      </c>
      <c r="I360" t="s">
        <v>40</v>
      </c>
    </row>
    <row r="361" spans="1:9" x14ac:dyDescent="0.2">
      <c r="A361" t="s">
        <v>376</v>
      </c>
      <c r="B361" t="s">
        <v>246</v>
      </c>
      <c r="C361" t="s">
        <v>35</v>
      </c>
      <c r="D361" t="s">
        <v>40</v>
      </c>
      <c r="E361" t="s">
        <v>35</v>
      </c>
      <c r="F361" t="s">
        <v>40</v>
      </c>
      <c r="G361" t="s">
        <v>40</v>
      </c>
      <c r="H361" t="s">
        <v>40</v>
      </c>
      <c r="I361" t="s">
        <v>40</v>
      </c>
    </row>
    <row r="362" spans="1:9" x14ac:dyDescent="0.2">
      <c r="A362" t="s">
        <v>376</v>
      </c>
      <c r="B362" t="s">
        <v>252</v>
      </c>
      <c r="C362" t="s">
        <v>38</v>
      </c>
      <c r="D362" t="s">
        <v>40</v>
      </c>
      <c r="E362" t="s">
        <v>35</v>
      </c>
      <c r="F362" t="s">
        <v>38</v>
      </c>
      <c r="G362" t="s">
        <v>40</v>
      </c>
      <c r="H362" t="s">
        <v>40</v>
      </c>
      <c r="I362" t="s">
        <v>40</v>
      </c>
    </row>
    <row r="363" spans="1:9" x14ac:dyDescent="0.2">
      <c r="A363" t="s">
        <v>376</v>
      </c>
      <c r="B363" t="s">
        <v>132</v>
      </c>
      <c r="C363" t="s">
        <v>38</v>
      </c>
      <c r="D363" t="s">
        <v>40</v>
      </c>
      <c r="E363" t="s">
        <v>35</v>
      </c>
      <c r="F363" t="s">
        <v>36</v>
      </c>
      <c r="G363" t="s">
        <v>40</v>
      </c>
      <c r="H363" t="s">
        <v>40</v>
      </c>
      <c r="I363" t="s">
        <v>40</v>
      </c>
    </row>
    <row r="364" spans="1:9" x14ac:dyDescent="0.2">
      <c r="A364" t="s">
        <v>376</v>
      </c>
      <c r="B364" t="s">
        <v>139</v>
      </c>
      <c r="C364" t="s">
        <v>35</v>
      </c>
      <c r="D364" t="s">
        <v>40</v>
      </c>
      <c r="E364" t="s">
        <v>38</v>
      </c>
      <c r="F364" t="s">
        <v>40</v>
      </c>
      <c r="G364" t="s">
        <v>40</v>
      </c>
      <c r="H364" t="s">
        <v>40</v>
      </c>
      <c r="I364" t="s">
        <v>40</v>
      </c>
    </row>
    <row r="365" spans="1:9" x14ac:dyDescent="0.2">
      <c r="A365" t="s">
        <v>376</v>
      </c>
      <c r="B365" t="s">
        <v>193</v>
      </c>
      <c r="C365" t="s">
        <v>38</v>
      </c>
      <c r="D365" t="s">
        <v>40</v>
      </c>
      <c r="E365" t="s">
        <v>35</v>
      </c>
      <c r="F365" t="s">
        <v>40</v>
      </c>
      <c r="G365" t="s">
        <v>40</v>
      </c>
      <c r="H365" t="s">
        <v>40</v>
      </c>
      <c r="I365" t="s">
        <v>40</v>
      </c>
    </row>
    <row r="366" spans="1:9" x14ac:dyDescent="0.2">
      <c r="A366" t="s">
        <v>376</v>
      </c>
      <c r="B366" t="s">
        <v>191</v>
      </c>
      <c r="C366" t="s">
        <v>38</v>
      </c>
      <c r="D366" t="s">
        <v>40</v>
      </c>
      <c r="E366" t="s">
        <v>38</v>
      </c>
      <c r="F366" t="s">
        <v>38</v>
      </c>
      <c r="G366" t="s">
        <v>40</v>
      </c>
      <c r="H366" t="s">
        <v>40</v>
      </c>
      <c r="I366" t="s">
        <v>40</v>
      </c>
    </row>
    <row r="367" spans="1:9" x14ac:dyDescent="0.2">
      <c r="A367" t="s">
        <v>378</v>
      </c>
      <c r="B367" t="s">
        <v>254</v>
      </c>
      <c r="C367" t="s">
        <v>35</v>
      </c>
      <c r="D367" t="s">
        <v>40</v>
      </c>
      <c r="E367" t="s">
        <v>35</v>
      </c>
      <c r="F367" t="s">
        <v>38</v>
      </c>
      <c r="G367" t="s">
        <v>40</v>
      </c>
      <c r="H367" t="s">
        <v>40</v>
      </c>
      <c r="I367" t="s">
        <v>40</v>
      </c>
    </row>
    <row r="368" spans="1:9" x14ac:dyDescent="0.2">
      <c r="A368" t="s">
        <v>378</v>
      </c>
      <c r="B368" t="s">
        <v>125</v>
      </c>
      <c r="C368" t="s">
        <v>38</v>
      </c>
      <c r="D368" t="s">
        <v>40</v>
      </c>
      <c r="E368" t="s">
        <v>36</v>
      </c>
      <c r="F368" t="s">
        <v>36</v>
      </c>
      <c r="G368" t="s">
        <v>40</v>
      </c>
      <c r="H368" t="s">
        <v>40</v>
      </c>
      <c r="I368" t="s">
        <v>40</v>
      </c>
    </row>
    <row r="369" spans="1:9" x14ac:dyDescent="0.2">
      <c r="A369" t="s">
        <v>378</v>
      </c>
      <c r="B369" t="s">
        <v>191</v>
      </c>
      <c r="C369" t="s">
        <v>38</v>
      </c>
      <c r="D369" t="s">
        <v>40</v>
      </c>
      <c r="E369" t="s">
        <v>40</v>
      </c>
      <c r="F369" t="s">
        <v>35</v>
      </c>
      <c r="G369" t="s">
        <v>40</v>
      </c>
      <c r="H369" t="s">
        <v>40</v>
      </c>
      <c r="I369" t="s">
        <v>40</v>
      </c>
    </row>
    <row r="370" spans="1:9" x14ac:dyDescent="0.2">
      <c r="A370" t="s">
        <v>378</v>
      </c>
      <c r="B370" t="s">
        <v>185</v>
      </c>
      <c r="C370" t="s">
        <v>35</v>
      </c>
      <c r="D370" t="s">
        <v>40</v>
      </c>
      <c r="E370" t="s">
        <v>38</v>
      </c>
      <c r="F370" t="s">
        <v>38</v>
      </c>
      <c r="G370" t="s">
        <v>40</v>
      </c>
      <c r="H370" t="s">
        <v>40</v>
      </c>
      <c r="I370" t="s">
        <v>40</v>
      </c>
    </row>
    <row r="371" spans="1:9" x14ac:dyDescent="0.2">
      <c r="A371" t="s">
        <v>378</v>
      </c>
      <c r="B371" t="s">
        <v>154</v>
      </c>
      <c r="C371" t="s">
        <v>40</v>
      </c>
      <c r="D371" t="s">
        <v>40</v>
      </c>
      <c r="E371" t="s">
        <v>36</v>
      </c>
      <c r="F371" t="s">
        <v>35</v>
      </c>
      <c r="G371" t="s">
        <v>40</v>
      </c>
      <c r="H371" t="s">
        <v>40</v>
      </c>
      <c r="I371" t="s">
        <v>40</v>
      </c>
    </row>
    <row r="372" spans="1:9" x14ac:dyDescent="0.2">
      <c r="A372" t="s">
        <v>378</v>
      </c>
      <c r="B372" t="s">
        <v>158</v>
      </c>
      <c r="C372" t="s">
        <v>36</v>
      </c>
      <c r="D372" t="s">
        <v>40</v>
      </c>
      <c r="E372" t="s">
        <v>38</v>
      </c>
      <c r="F372" t="s">
        <v>35</v>
      </c>
      <c r="G372" t="s">
        <v>40</v>
      </c>
      <c r="H372" t="s">
        <v>40</v>
      </c>
      <c r="I372" t="s">
        <v>40</v>
      </c>
    </row>
    <row r="373" spans="1:9" x14ac:dyDescent="0.2">
      <c r="A373" t="s">
        <v>378</v>
      </c>
      <c r="B373" t="s">
        <v>149</v>
      </c>
      <c r="C373" t="s">
        <v>36</v>
      </c>
      <c r="D373" t="s">
        <v>40</v>
      </c>
      <c r="E373" t="s">
        <v>36</v>
      </c>
      <c r="F373" t="s">
        <v>38</v>
      </c>
      <c r="G373" t="s">
        <v>40</v>
      </c>
      <c r="H373" t="s">
        <v>40</v>
      </c>
      <c r="I373" t="s">
        <v>40</v>
      </c>
    </row>
    <row r="374" spans="1:9" x14ac:dyDescent="0.2">
      <c r="A374" t="s">
        <v>378</v>
      </c>
      <c r="B374" t="s">
        <v>285</v>
      </c>
      <c r="C374" t="s">
        <v>38</v>
      </c>
      <c r="D374" t="s">
        <v>40</v>
      </c>
      <c r="E374" t="s">
        <v>38</v>
      </c>
      <c r="F374" t="s">
        <v>35</v>
      </c>
      <c r="G374" t="s">
        <v>40</v>
      </c>
      <c r="H374" t="s">
        <v>40</v>
      </c>
      <c r="I374" t="s">
        <v>40</v>
      </c>
    </row>
    <row r="375" spans="1:9" x14ac:dyDescent="0.2">
      <c r="A375" t="s">
        <v>378</v>
      </c>
      <c r="B375" t="s">
        <v>288</v>
      </c>
      <c r="C375" t="s">
        <v>36</v>
      </c>
      <c r="D375" t="s">
        <v>40</v>
      </c>
      <c r="E375" t="s">
        <v>36</v>
      </c>
      <c r="F375" t="s">
        <v>38</v>
      </c>
      <c r="G375" t="s">
        <v>40</v>
      </c>
      <c r="H375" t="s">
        <v>40</v>
      </c>
      <c r="I375" t="s">
        <v>40</v>
      </c>
    </row>
    <row r="376" spans="1:9" x14ac:dyDescent="0.2">
      <c r="A376" t="s">
        <v>378</v>
      </c>
      <c r="B376" t="s">
        <v>277</v>
      </c>
      <c r="C376" t="s">
        <v>38</v>
      </c>
      <c r="D376" t="s">
        <v>40</v>
      </c>
      <c r="E376" t="s">
        <v>38</v>
      </c>
      <c r="F376" t="s">
        <v>36</v>
      </c>
      <c r="G376" t="s">
        <v>40</v>
      </c>
      <c r="H376" t="s">
        <v>40</v>
      </c>
      <c r="I376" t="s">
        <v>40</v>
      </c>
    </row>
    <row r="377" spans="1:9" x14ac:dyDescent="0.2">
      <c r="A377" t="s">
        <v>379</v>
      </c>
      <c r="B377" t="s">
        <v>235</v>
      </c>
      <c r="C377" t="s">
        <v>36</v>
      </c>
      <c r="D377" t="s">
        <v>40</v>
      </c>
      <c r="E377" t="s">
        <v>40</v>
      </c>
      <c r="F377" t="s">
        <v>35</v>
      </c>
      <c r="G377" t="s">
        <v>40</v>
      </c>
      <c r="H377" t="s">
        <v>40</v>
      </c>
      <c r="I377" t="s">
        <v>40</v>
      </c>
    </row>
    <row r="378" spans="1:9" x14ac:dyDescent="0.2">
      <c r="A378" t="s">
        <v>379</v>
      </c>
      <c r="B378" t="s">
        <v>243</v>
      </c>
      <c r="C378" t="s">
        <v>38</v>
      </c>
      <c r="D378" t="s">
        <v>40</v>
      </c>
      <c r="E378" t="s">
        <v>40</v>
      </c>
      <c r="F378" t="s">
        <v>35</v>
      </c>
      <c r="G378" t="s">
        <v>40</v>
      </c>
      <c r="H378" t="s">
        <v>40</v>
      </c>
      <c r="I378" t="s">
        <v>40</v>
      </c>
    </row>
    <row r="379" spans="1:9" x14ac:dyDescent="0.2">
      <c r="A379" t="s">
        <v>379</v>
      </c>
      <c r="B379" t="s">
        <v>233</v>
      </c>
      <c r="C379" t="s">
        <v>35</v>
      </c>
      <c r="D379" t="s">
        <v>40</v>
      </c>
      <c r="E379" t="s">
        <v>35</v>
      </c>
      <c r="F379" t="s">
        <v>40</v>
      </c>
      <c r="G379" t="s">
        <v>40</v>
      </c>
      <c r="H379" t="s">
        <v>40</v>
      </c>
      <c r="I379" t="s">
        <v>40</v>
      </c>
    </row>
    <row r="380" spans="1:9" x14ac:dyDescent="0.2">
      <c r="A380" t="s">
        <v>379</v>
      </c>
      <c r="B380" t="s">
        <v>185</v>
      </c>
      <c r="C380" t="s">
        <v>38</v>
      </c>
      <c r="D380" t="s">
        <v>40</v>
      </c>
      <c r="E380" t="s">
        <v>38</v>
      </c>
      <c r="F380" t="s">
        <v>35</v>
      </c>
      <c r="G380" t="s">
        <v>40</v>
      </c>
      <c r="H380" t="s">
        <v>40</v>
      </c>
      <c r="I380" t="s">
        <v>40</v>
      </c>
    </row>
    <row r="381" spans="1:9" x14ac:dyDescent="0.2">
      <c r="A381" t="s">
        <v>379</v>
      </c>
      <c r="B381" t="s">
        <v>285</v>
      </c>
      <c r="C381" t="s">
        <v>36</v>
      </c>
      <c r="D381" t="s">
        <v>40</v>
      </c>
      <c r="E381" t="s">
        <v>40</v>
      </c>
      <c r="F381" t="s">
        <v>35</v>
      </c>
      <c r="G381" t="s">
        <v>40</v>
      </c>
      <c r="H381" t="s">
        <v>40</v>
      </c>
      <c r="I381" t="s">
        <v>40</v>
      </c>
    </row>
    <row r="382" spans="1:9" x14ac:dyDescent="0.2">
      <c r="A382" t="s">
        <v>379</v>
      </c>
      <c r="B382" t="s">
        <v>277</v>
      </c>
      <c r="C382" t="s">
        <v>40</v>
      </c>
      <c r="D382" t="s">
        <v>40</v>
      </c>
      <c r="E382" t="s">
        <v>35</v>
      </c>
      <c r="F382" t="s">
        <v>36</v>
      </c>
      <c r="G382" t="s">
        <v>40</v>
      </c>
      <c r="H382" t="s">
        <v>40</v>
      </c>
      <c r="I382" t="s">
        <v>40</v>
      </c>
    </row>
    <row r="383" spans="1:9" x14ac:dyDescent="0.2">
      <c r="A383" t="s">
        <v>379</v>
      </c>
      <c r="B383" t="s">
        <v>288</v>
      </c>
      <c r="C383" t="s">
        <v>38</v>
      </c>
      <c r="D383" t="s">
        <v>40</v>
      </c>
      <c r="E383" t="s">
        <v>36</v>
      </c>
      <c r="F383" t="s">
        <v>38</v>
      </c>
      <c r="G383" t="s">
        <v>40</v>
      </c>
      <c r="H383" t="s">
        <v>40</v>
      </c>
      <c r="I383" t="s">
        <v>40</v>
      </c>
    </row>
    <row r="384" spans="1:9" x14ac:dyDescent="0.2">
      <c r="A384" t="s">
        <v>379</v>
      </c>
      <c r="B384" t="s">
        <v>107</v>
      </c>
      <c r="C384" t="s">
        <v>35</v>
      </c>
      <c r="D384" t="s">
        <v>40</v>
      </c>
      <c r="E384" t="s">
        <v>38</v>
      </c>
      <c r="F384" t="s">
        <v>38</v>
      </c>
      <c r="G384" t="s">
        <v>40</v>
      </c>
      <c r="H384" t="s">
        <v>40</v>
      </c>
      <c r="I384" t="s">
        <v>40</v>
      </c>
    </row>
    <row r="385" spans="1:9" x14ac:dyDescent="0.2">
      <c r="A385" t="s">
        <v>379</v>
      </c>
      <c r="B385" t="s">
        <v>104</v>
      </c>
      <c r="C385" t="s">
        <v>35</v>
      </c>
      <c r="D385" t="s">
        <v>40</v>
      </c>
      <c r="E385" t="s">
        <v>40</v>
      </c>
      <c r="F385" t="s">
        <v>35</v>
      </c>
      <c r="G385" t="s">
        <v>40</v>
      </c>
      <c r="H385" t="s">
        <v>40</v>
      </c>
      <c r="I385" t="s">
        <v>40</v>
      </c>
    </row>
    <row r="386" spans="1:9" x14ac:dyDescent="0.2">
      <c r="A386" t="s">
        <v>379</v>
      </c>
      <c r="B386" t="s">
        <v>264</v>
      </c>
      <c r="C386" t="s">
        <v>36</v>
      </c>
      <c r="D386" t="s">
        <v>40</v>
      </c>
      <c r="E386" t="s">
        <v>38</v>
      </c>
      <c r="F386" t="s">
        <v>35</v>
      </c>
      <c r="G386" t="s">
        <v>40</v>
      </c>
      <c r="H386" t="s">
        <v>40</v>
      </c>
      <c r="I386" t="s">
        <v>40</v>
      </c>
    </row>
    <row r="387" spans="1:9" x14ac:dyDescent="0.2">
      <c r="A387" t="s">
        <v>379</v>
      </c>
      <c r="B387" t="s">
        <v>262</v>
      </c>
      <c r="C387" t="s">
        <v>40</v>
      </c>
      <c r="D387" t="s">
        <v>40</v>
      </c>
      <c r="E387" t="s">
        <v>36</v>
      </c>
      <c r="F387" t="s">
        <v>35</v>
      </c>
      <c r="G387" t="s">
        <v>40</v>
      </c>
      <c r="H387" t="s">
        <v>40</v>
      </c>
      <c r="I387" t="s">
        <v>40</v>
      </c>
    </row>
    <row r="388" spans="1:9" x14ac:dyDescent="0.2">
      <c r="A388" t="s">
        <v>381</v>
      </c>
      <c r="B388" t="s">
        <v>224</v>
      </c>
      <c r="C388" t="s">
        <v>38</v>
      </c>
      <c r="D388" t="s">
        <v>40</v>
      </c>
      <c r="E388" t="s">
        <v>38</v>
      </c>
      <c r="F388" t="s">
        <v>38</v>
      </c>
      <c r="G388" t="s">
        <v>40</v>
      </c>
      <c r="H388" t="s">
        <v>40</v>
      </c>
      <c r="I388" t="s">
        <v>40</v>
      </c>
    </row>
    <row r="389" spans="1:9" x14ac:dyDescent="0.2">
      <c r="A389" t="s">
        <v>381</v>
      </c>
      <c r="B389" t="s">
        <v>221</v>
      </c>
      <c r="C389" t="s">
        <v>38</v>
      </c>
      <c r="D389" t="s">
        <v>40</v>
      </c>
      <c r="E389" t="s">
        <v>36</v>
      </c>
      <c r="F389" t="s">
        <v>36</v>
      </c>
      <c r="G389" t="s">
        <v>40</v>
      </c>
      <c r="H389" t="s">
        <v>40</v>
      </c>
      <c r="I389" t="s">
        <v>40</v>
      </c>
    </row>
    <row r="390" spans="1:9" x14ac:dyDescent="0.2">
      <c r="A390" t="s">
        <v>381</v>
      </c>
      <c r="B390" t="s">
        <v>156</v>
      </c>
      <c r="C390" t="s">
        <v>38</v>
      </c>
      <c r="D390" t="s">
        <v>40</v>
      </c>
      <c r="E390" t="s">
        <v>35</v>
      </c>
      <c r="F390" t="s">
        <v>36</v>
      </c>
      <c r="G390" t="s">
        <v>40</v>
      </c>
      <c r="H390" t="s">
        <v>40</v>
      </c>
      <c r="I390" t="s">
        <v>40</v>
      </c>
    </row>
    <row r="391" spans="1:9" x14ac:dyDescent="0.2">
      <c r="A391" t="s">
        <v>381</v>
      </c>
      <c r="B391" t="s">
        <v>158</v>
      </c>
      <c r="C391" t="s">
        <v>38</v>
      </c>
      <c r="D391" t="s">
        <v>40</v>
      </c>
      <c r="E391" t="s">
        <v>36</v>
      </c>
      <c r="F391" t="s">
        <v>36</v>
      </c>
      <c r="G391" t="s">
        <v>40</v>
      </c>
      <c r="H391" t="s">
        <v>40</v>
      </c>
      <c r="I391" t="s">
        <v>40</v>
      </c>
    </row>
    <row r="392" spans="1:9" x14ac:dyDescent="0.2">
      <c r="A392" t="s">
        <v>381</v>
      </c>
      <c r="B392" t="s">
        <v>272</v>
      </c>
      <c r="C392" t="s">
        <v>38</v>
      </c>
      <c r="D392" t="s">
        <v>40</v>
      </c>
      <c r="E392" t="s">
        <v>36</v>
      </c>
      <c r="F392" t="s">
        <v>36</v>
      </c>
      <c r="G392" t="s">
        <v>40</v>
      </c>
      <c r="H392" t="s">
        <v>40</v>
      </c>
      <c r="I392" t="s">
        <v>40</v>
      </c>
    </row>
    <row r="393" spans="1:9" x14ac:dyDescent="0.2">
      <c r="A393" t="s">
        <v>381</v>
      </c>
      <c r="B393" t="s">
        <v>264</v>
      </c>
      <c r="C393" t="s">
        <v>35</v>
      </c>
      <c r="D393" t="s">
        <v>40</v>
      </c>
      <c r="E393" t="s">
        <v>36</v>
      </c>
      <c r="F393" t="s">
        <v>35</v>
      </c>
      <c r="G393" t="s">
        <v>40</v>
      </c>
      <c r="H393" t="s">
        <v>40</v>
      </c>
      <c r="I393" t="s">
        <v>40</v>
      </c>
    </row>
    <row r="394" spans="1:9" x14ac:dyDescent="0.2">
      <c r="A394" t="s">
        <v>381</v>
      </c>
      <c r="B394" t="s">
        <v>256</v>
      </c>
      <c r="C394" t="s">
        <v>38</v>
      </c>
      <c r="D394" t="s">
        <v>40</v>
      </c>
      <c r="E394" t="s">
        <v>38</v>
      </c>
      <c r="F394" t="s">
        <v>38</v>
      </c>
      <c r="G394" t="s">
        <v>40</v>
      </c>
      <c r="H394" t="s">
        <v>40</v>
      </c>
      <c r="I394" t="s">
        <v>40</v>
      </c>
    </row>
    <row r="395" spans="1:9" x14ac:dyDescent="0.2">
      <c r="A395" t="s">
        <v>381</v>
      </c>
      <c r="B395" t="s">
        <v>282</v>
      </c>
      <c r="C395" t="s">
        <v>35</v>
      </c>
      <c r="D395" t="s">
        <v>40</v>
      </c>
      <c r="E395" t="s">
        <v>36</v>
      </c>
      <c r="F395" t="s">
        <v>38</v>
      </c>
      <c r="G395" t="s">
        <v>40</v>
      </c>
      <c r="H395" t="s">
        <v>40</v>
      </c>
      <c r="I395" t="s">
        <v>40</v>
      </c>
    </row>
    <row r="396" spans="1:9" x14ac:dyDescent="0.2">
      <c r="A396" t="s">
        <v>381</v>
      </c>
      <c r="B396" t="s">
        <v>279</v>
      </c>
      <c r="C396" t="s">
        <v>38</v>
      </c>
      <c r="D396" t="s">
        <v>40</v>
      </c>
      <c r="E396" t="s">
        <v>36</v>
      </c>
      <c r="F396" t="s">
        <v>38</v>
      </c>
      <c r="G396" t="s">
        <v>40</v>
      </c>
      <c r="H396" t="s">
        <v>40</v>
      </c>
      <c r="I396" t="s">
        <v>40</v>
      </c>
    </row>
    <row r="397" spans="1:9" x14ac:dyDescent="0.2">
      <c r="A397" t="s">
        <v>382</v>
      </c>
      <c r="B397" t="s">
        <v>269</v>
      </c>
      <c r="C397" t="s">
        <v>36</v>
      </c>
      <c r="D397" t="s">
        <v>40</v>
      </c>
      <c r="E397" t="s">
        <v>36</v>
      </c>
      <c r="F397" t="s">
        <v>36</v>
      </c>
      <c r="G397" t="s">
        <v>40</v>
      </c>
      <c r="H397" t="s">
        <v>40</v>
      </c>
      <c r="I397" t="s">
        <v>40</v>
      </c>
    </row>
    <row r="398" spans="1:9" x14ac:dyDescent="0.2">
      <c r="A398" t="s">
        <v>382</v>
      </c>
      <c r="B398" t="s">
        <v>262</v>
      </c>
      <c r="C398" t="s">
        <v>38</v>
      </c>
      <c r="D398" t="s">
        <v>40</v>
      </c>
      <c r="E398" t="s">
        <v>36</v>
      </c>
      <c r="F398" t="s">
        <v>36</v>
      </c>
      <c r="G398" t="s">
        <v>40</v>
      </c>
      <c r="H398" t="s">
        <v>40</v>
      </c>
      <c r="I398" t="s">
        <v>40</v>
      </c>
    </row>
    <row r="399" spans="1:9" x14ac:dyDescent="0.2">
      <c r="A399" t="s">
        <v>382</v>
      </c>
      <c r="B399" t="s">
        <v>240</v>
      </c>
      <c r="C399" t="s">
        <v>36</v>
      </c>
      <c r="D399" t="s">
        <v>40</v>
      </c>
      <c r="E399" t="s">
        <v>36</v>
      </c>
      <c r="F399" t="s">
        <v>36</v>
      </c>
      <c r="G399" t="s">
        <v>40</v>
      </c>
      <c r="H399" t="s">
        <v>40</v>
      </c>
      <c r="I399" t="s">
        <v>40</v>
      </c>
    </row>
    <row r="400" spans="1:9" x14ac:dyDescent="0.2">
      <c r="A400" t="s">
        <v>382</v>
      </c>
      <c r="B400" t="s">
        <v>238</v>
      </c>
      <c r="C400" t="s">
        <v>40</v>
      </c>
      <c r="D400" t="s">
        <v>40</v>
      </c>
      <c r="E400" t="s">
        <v>36</v>
      </c>
      <c r="F400" t="s">
        <v>35</v>
      </c>
      <c r="G400" t="s">
        <v>40</v>
      </c>
      <c r="H400" t="s">
        <v>40</v>
      </c>
      <c r="I400" t="s">
        <v>40</v>
      </c>
    </row>
    <row r="401" spans="1:9" x14ac:dyDescent="0.2">
      <c r="A401" t="s">
        <v>382</v>
      </c>
      <c r="B401" t="s">
        <v>285</v>
      </c>
      <c r="C401" t="s">
        <v>35</v>
      </c>
      <c r="D401" t="s">
        <v>40</v>
      </c>
      <c r="E401" t="s">
        <v>36</v>
      </c>
      <c r="F401" t="s">
        <v>38</v>
      </c>
      <c r="G401" t="s">
        <v>40</v>
      </c>
      <c r="H401" t="s">
        <v>40</v>
      </c>
      <c r="I401" t="s">
        <v>40</v>
      </c>
    </row>
    <row r="402" spans="1:9" x14ac:dyDescent="0.2">
      <c r="A402" t="s">
        <v>382</v>
      </c>
      <c r="B402" t="s">
        <v>277</v>
      </c>
      <c r="C402" t="s">
        <v>36</v>
      </c>
      <c r="D402" t="s">
        <v>40</v>
      </c>
      <c r="E402" t="s">
        <v>36</v>
      </c>
      <c r="F402" t="s">
        <v>38</v>
      </c>
      <c r="G402" t="s">
        <v>40</v>
      </c>
      <c r="H402" t="s">
        <v>40</v>
      </c>
      <c r="I402" t="s">
        <v>40</v>
      </c>
    </row>
    <row r="403" spans="1:9" x14ac:dyDescent="0.2">
      <c r="A403" t="s">
        <v>382</v>
      </c>
      <c r="B403" t="s">
        <v>256</v>
      </c>
      <c r="C403" t="s">
        <v>38</v>
      </c>
      <c r="D403" t="s">
        <v>40</v>
      </c>
      <c r="E403" t="s">
        <v>36</v>
      </c>
      <c r="F403" t="s">
        <v>36</v>
      </c>
      <c r="G403" t="s">
        <v>40</v>
      </c>
      <c r="H403" t="s">
        <v>40</v>
      </c>
      <c r="I403" t="s">
        <v>40</v>
      </c>
    </row>
    <row r="404" spans="1:9" x14ac:dyDescent="0.2">
      <c r="A404" t="s">
        <v>382</v>
      </c>
      <c r="B404" t="s">
        <v>249</v>
      </c>
      <c r="C404" t="s">
        <v>35</v>
      </c>
      <c r="D404" t="s">
        <v>40</v>
      </c>
      <c r="E404" t="s">
        <v>36</v>
      </c>
      <c r="F404" t="s">
        <v>38</v>
      </c>
      <c r="G404" t="s">
        <v>40</v>
      </c>
      <c r="H404" t="s">
        <v>40</v>
      </c>
      <c r="I404" t="s">
        <v>40</v>
      </c>
    </row>
    <row r="405" spans="1:9" x14ac:dyDescent="0.2">
      <c r="A405" t="s">
        <v>382</v>
      </c>
      <c r="B405" t="s">
        <v>215</v>
      </c>
      <c r="C405" t="s">
        <v>38</v>
      </c>
      <c r="D405" t="s">
        <v>40</v>
      </c>
      <c r="E405" t="s">
        <v>38</v>
      </c>
      <c r="F405" t="s">
        <v>38</v>
      </c>
      <c r="G405" t="s">
        <v>40</v>
      </c>
      <c r="H405" t="s">
        <v>40</v>
      </c>
      <c r="I405" t="s">
        <v>40</v>
      </c>
    </row>
    <row r="406" spans="1:9" x14ac:dyDescent="0.2">
      <c r="A406" t="s">
        <v>382</v>
      </c>
      <c r="B406" t="s">
        <v>221</v>
      </c>
      <c r="C406" t="s">
        <v>38</v>
      </c>
      <c r="D406" t="s">
        <v>40</v>
      </c>
      <c r="E406" t="s">
        <v>36</v>
      </c>
      <c r="F406" t="s">
        <v>36</v>
      </c>
      <c r="G406" t="s">
        <v>40</v>
      </c>
      <c r="H406" t="s">
        <v>40</v>
      </c>
      <c r="I406" t="s">
        <v>40</v>
      </c>
    </row>
    <row r="407" spans="1:9" x14ac:dyDescent="0.2">
      <c r="A407" t="s">
        <v>383</v>
      </c>
      <c r="B407" t="s">
        <v>198</v>
      </c>
      <c r="C407" t="s">
        <v>38</v>
      </c>
      <c r="D407" t="s">
        <v>40</v>
      </c>
      <c r="E407" t="s">
        <v>36</v>
      </c>
      <c r="F407" t="s">
        <v>35</v>
      </c>
      <c r="G407" t="s">
        <v>40</v>
      </c>
      <c r="H407" t="s">
        <v>40</v>
      </c>
      <c r="I407" t="s">
        <v>40</v>
      </c>
    </row>
    <row r="408" spans="1:9" x14ac:dyDescent="0.2">
      <c r="A408" t="s">
        <v>383</v>
      </c>
      <c r="B408" t="s">
        <v>204</v>
      </c>
      <c r="C408" t="s">
        <v>40</v>
      </c>
      <c r="D408" t="s">
        <v>40</v>
      </c>
      <c r="E408" t="s">
        <v>38</v>
      </c>
      <c r="F408" t="s">
        <v>36</v>
      </c>
      <c r="G408" t="s">
        <v>40</v>
      </c>
      <c r="H408" t="s">
        <v>40</v>
      </c>
      <c r="I408" t="s">
        <v>40</v>
      </c>
    </row>
    <row r="409" spans="1:9" x14ac:dyDescent="0.2">
      <c r="A409" t="s">
        <v>383</v>
      </c>
      <c r="B409" t="s">
        <v>212</v>
      </c>
      <c r="C409" t="s">
        <v>38</v>
      </c>
      <c r="D409" t="s">
        <v>40</v>
      </c>
      <c r="E409" t="s">
        <v>36</v>
      </c>
      <c r="F409" t="s">
        <v>40</v>
      </c>
      <c r="G409" t="s">
        <v>40</v>
      </c>
      <c r="H409" t="s">
        <v>40</v>
      </c>
      <c r="I409" t="s">
        <v>40</v>
      </c>
    </row>
    <row r="410" spans="1:9" x14ac:dyDescent="0.2">
      <c r="A410" t="s">
        <v>383</v>
      </c>
      <c r="B410" t="s">
        <v>127</v>
      </c>
      <c r="C410" t="s">
        <v>38</v>
      </c>
      <c r="D410" t="s">
        <v>40</v>
      </c>
      <c r="E410" t="s">
        <v>35</v>
      </c>
      <c r="F410" t="s">
        <v>38</v>
      </c>
      <c r="G410" t="s">
        <v>40</v>
      </c>
      <c r="H410" t="s">
        <v>40</v>
      </c>
      <c r="I410" t="s">
        <v>40</v>
      </c>
    </row>
    <row r="411" spans="1:9" x14ac:dyDescent="0.2">
      <c r="A411" t="s">
        <v>383</v>
      </c>
      <c r="B411" t="s">
        <v>285</v>
      </c>
      <c r="C411" t="s">
        <v>38</v>
      </c>
      <c r="D411" t="s">
        <v>40</v>
      </c>
      <c r="E411" t="s">
        <v>38</v>
      </c>
      <c r="F411" t="s">
        <v>36</v>
      </c>
      <c r="G411" t="s">
        <v>40</v>
      </c>
      <c r="H411" t="s">
        <v>40</v>
      </c>
      <c r="I411" t="s">
        <v>40</v>
      </c>
    </row>
    <row r="412" spans="1:9" x14ac:dyDescent="0.2">
      <c r="A412" t="s">
        <v>383</v>
      </c>
      <c r="B412" t="s">
        <v>246</v>
      </c>
      <c r="C412" t="s">
        <v>38</v>
      </c>
      <c r="D412" t="s">
        <v>40</v>
      </c>
      <c r="E412" t="s">
        <v>35</v>
      </c>
      <c r="F412" t="s">
        <v>40</v>
      </c>
      <c r="G412" t="s">
        <v>40</v>
      </c>
      <c r="H412" t="s">
        <v>40</v>
      </c>
      <c r="I412" t="s">
        <v>40</v>
      </c>
    </row>
    <row r="413" spans="1:9" x14ac:dyDescent="0.2">
      <c r="A413" t="s">
        <v>383</v>
      </c>
      <c r="B413" t="s">
        <v>256</v>
      </c>
      <c r="C413" t="s">
        <v>38</v>
      </c>
      <c r="D413" t="s">
        <v>40</v>
      </c>
      <c r="E413" t="s">
        <v>36</v>
      </c>
      <c r="F413" t="s">
        <v>38</v>
      </c>
      <c r="G413" t="s">
        <v>40</v>
      </c>
      <c r="H413" t="s">
        <v>40</v>
      </c>
      <c r="I413" t="s">
        <v>40</v>
      </c>
    </row>
    <row r="414" spans="1:9" x14ac:dyDescent="0.2">
      <c r="A414" t="s">
        <v>383</v>
      </c>
      <c r="B414" t="s">
        <v>240</v>
      </c>
      <c r="C414" t="s">
        <v>38</v>
      </c>
      <c r="D414" t="s">
        <v>40</v>
      </c>
      <c r="E414" t="s">
        <v>40</v>
      </c>
      <c r="F414" t="s">
        <v>38</v>
      </c>
      <c r="G414" t="s">
        <v>40</v>
      </c>
      <c r="H414" t="s">
        <v>40</v>
      </c>
      <c r="I414" t="s">
        <v>40</v>
      </c>
    </row>
    <row r="415" spans="1:9" x14ac:dyDescent="0.2">
      <c r="A415" t="s">
        <v>383</v>
      </c>
      <c r="B415" t="s">
        <v>233</v>
      </c>
      <c r="C415" t="s">
        <v>38</v>
      </c>
      <c r="D415" t="s">
        <v>40</v>
      </c>
      <c r="E415" t="s">
        <v>36</v>
      </c>
      <c r="F415" t="s">
        <v>35</v>
      </c>
      <c r="G415" t="s">
        <v>40</v>
      </c>
      <c r="H415" t="s">
        <v>40</v>
      </c>
      <c r="I415" t="s">
        <v>40</v>
      </c>
    </row>
    <row r="416" spans="1:9" x14ac:dyDescent="0.2">
      <c r="A416" t="s">
        <v>384</v>
      </c>
      <c r="B416" t="s">
        <v>185</v>
      </c>
      <c r="C416" t="s">
        <v>38</v>
      </c>
      <c r="D416" t="s">
        <v>40</v>
      </c>
      <c r="E416" t="s">
        <v>38</v>
      </c>
      <c r="F416" t="s">
        <v>38</v>
      </c>
      <c r="G416" t="s">
        <v>40</v>
      </c>
      <c r="H416" t="s">
        <v>40</v>
      </c>
      <c r="I416" t="s">
        <v>40</v>
      </c>
    </row>
    <row r="417" spans="1:9" x14ac:dyDescent="0.2">
      <c r="A417" t="s">
        <v>384</v>
      </c>
      <c r="B417" t="s">
        <v>180</v>
      </c>
      <c r="C417" t="s">
        <v>35</v>
      </c>
      <c r="D417" t="s">
        <v>40</v>
      </c>
      <c r="E417" t="s">
        <v>36</v>
      </c>
      <c r="F417" t="s">
        <v>35</v>
      </c>
      <c r="G417" t="s">
        <v>40</v>
      </c>
      <c r="H417" t="s">
        <v>40</v>
      </c>
      <c r="I417" t="s">
        <v>40</v>
      </c>
    </row>
    <row r="418" spans="1:9" x14ac:dyDescent="0.2">
      <c r="A418" t="s">
        <v>384</v>
      </c>
      <c r="B418" t="s">
        <v>204</v>
      </c>
      <c r="C418" t="s">
        <v>35</v>
      </c>
      <c r="D418" t="s">
        <v>40</v>
      </c>
      <c r="E418" t="s">
        <v>36</v>
      </c>
      <c r="F418" t="s">
        <v>38</v>
      </c>
      <c r="G418" t="s">
        <v>40</v>
      </c>
      <c r="H418" t="s">
        <v>40</v>
      </c>
      <c r="I418" t="s">
        <v>40</v>
      </c>
    </row>
    <row r="419" spans="1:9" x14ac:dyDescent="0.2">
      <c r="A419" t="s">
        <v>384</v>
      </c>
      <c r="B419" t="s">
        <v>198</v>
      </c>
      <c r="C419" t="s">
        <v>35</v>
      </c>
      <c r="D419" t="s">
        <v>40</v>
      </c>
      <c r="E419" t="s">
        <v>38</v>
      </c>
      <c r="F419" t="s">
        <v>35</v>
      </c>
      <c r="G419" t="s">
        <v>40</v>
      </c>
      <c r="H419" t="s">
        <v>40</v>
      </c>
      <c r="I419" t="s">
        <v>40</v>
      </c>
    </row>
    <row r="420" spans="1:9" x14ac:dyDescent="0.2">
      <c r="A420" t="s">
        <v>384</v>
      </c>
      <c r="B420" t="s">
        <v>178</v>
      </c>
      <c r="C420" t="s">
        <v>38</v>
      </c>
      <c r="D420" t="s">
        <v>40</v>
      </c>
      <c r="E420" t="s">
        <v>38</v>
      </c>
      <c r="F420" t="s">
        <v>35</v>
      </c>
      <c r="G420" t="s">
        <v>40</v>
      </c>
      <c r="H420" t="s">
        <v>40</v>
      </c>
      <c r="I420" t="s">
        <v>40</v>
      </c>
    </row>
    <row r="421" spans="1:9" x14ac:dyDescent="0.2">
      <c r="A421" t="s">
        <v>384</v>
      </c>
      <c r="B421" t="s">
        <v>167</v>
      </c>
      <c r="C421" t="s">
        <v>36</v>
      </c>
      <c r="D421" t="s">
        <v>40</v>
      </c>
      <c r="E421" t="s">
        <v>36</v>
      </c>
      <c r="F421" t="s">
        <v>38</v>
      </c>
      <c r="G421" t="s">
        <v>40</v>
      </c>
      <c r="H421" t="s">
        <v>40</v>
      </c>
      <c r="I421" t="s">
        <v>40</v>
      </c>
    </row>
    <row r="422" spans="1:9" x14ac:dyDescent="0.2">
      <c r="A422" t="s">
        <v>384</v>
      </c>
      <c r="B422" t="s">
        <v>79</v>
      </c>
      <c r="C422" t="s">
        <v>40</v>
      </c>
      <c r="D422" t="s">
        <v>40</v>
      </c>
      <c r="E422" t="s">
        <v>38</v>
      </c>
      <c r="F422" t="s">
        <v>35</v>
      </c>
      <c r="G422" t="s">
        <v>40</v>
      </c>
      <c r="H422" t="s">
        <v>40</v>
      </c>
      <c r="I422" t="s">
        <v>40</v>
      </c>
    </row>
    <row r="423" spans="1:9" x14ac:dyDescent="0.2">
      <c r="A423" t="s">
        <v>384</v>
      </c>
      <c r="B423" t="s">
        <v>82</v>
      </c>
      <c r="C423" t="s">
        <v>38</v>
      </c>
      <c r="D423" t="s">
        <v>40</v>
      </c>
      <c r="E423" t="s">
        <v>38</v>
      </c>
      <c r="F423" t="s">
        <v>38</v>
      </c>
      <c r="G423" t="s">
        <v>40</v>
      </c>
      <c r="H423" t="s">
        <v>40</v>
      </c>
      <c r="I423" t="s">
        <v>40</v>
      </c>
    </row>
    <row r="424" spans="1:9" x14ac:dyDescent="0.2">
      <c r="A424" t="s">
        <v>384</v>
      </c>
      <c r="B424" t="s">
        <v>256</v>
      </c>
      <c r="C424" t="s">
        <v>38</v>
      </c>
      <c r="D424" t="s">
        <v>40</v>
      </c>
      <c r="E424" t="s">
        <v>36</v>
      </c>
      <c r="F424" t="s">
        <v>36</v>
      </c>
      <c r="G424" t="s">
        <v>40</v>
      </c>
      <c r="H424" t="s">
        <v>40</v>
      </c>
      <c r="I424" t="s">
        <v>40</v>
      </c>
    </row>
    <row r="425" spans="1:9" x14ac:dyDescent="0.2">
      <c r="A425" t="s">
        <v>384</v>
      </c>
      <c r="B425" t="s">
        <v>249</v>
      </c>
      <c r="C425" t="s">
        <v>35</v>
      </c>
      <c r="D425" t="s">
        <v>40</v>
      </c>
      <c r="E425" t="s">
        <v>38</v>
      </c>
      <c r="F425" t="s">
        <v>35</v>
      </c>
      <c r="G425" t="s">
        <v>40</v>
      </c>
      <c r="H425" t="s">
        <v>40</v>
      </c>
      <c r="I425" t="s">
        <v>40</v>
      </c>
    </row>
    <row r="426" spans="1:9" x14ac:dyDescent="0.2">
      <c r="A426" t="s">
        <v>385</v>
      </c>
      <c r="B426" t="s">
        <v>94</v>
      </c>
      <c r="C426" t="s">
        <v>36</v>
      </c>
      <c r="D426" t="s">
        <v>40</v>
      </c>
      <c r="E426" t="s">
        <v>38</v>
      </c>
      <c r="F426" t="s">
        <v>38</v>
      </c>
      <c r="G426" t="s">
        <v>40</v>
      </c>
      <c r="H426" t="s">
        <v>40</v>
      </c>
      <c r="I426" t="s">
        <v>40</v>
      </c>
    </row>
    <row r="427" spans="1:9" x14ac:dyDescent="0.2">
      <c r="A427" t="s">
        <v>385</v>
      </c>
      <c r="B427" t="s">
        <v>76</v>
      </c>
      <c r="C427" t="s">
        <v>36</v>
      </c>
      <c r="D427" t="s">
        <v>40</v>
      </c>
      <c r="E427" t="s">
        <v>36</v>
      </c>
      <c r="F427" t="s">
        <v>36</v>
      </c>
      <c r="G427" t="s">
        <v>40</v>
      </c>
      <c r="H427" t="s">
        <v>40</v>
      </c>
      <c r="I427" t="s">
        <v>40</v>
      </c>
    </row>
    <row r="428" spans="1:9" x14ac:dyDescent="0.2">
      <c r="A428" t="s">
        <v>385</v>
      </c>
      <c r="B428" t="s">
        <v>100</v>
      </c>
      <c r="C428" t="s">
        <v>38</v>
      </c>
      <c r="D428" t="s">
        <v>40</v>
      </c>
      <c r="E428" t="s">
        <v>40</v>
      </c>
      <c r="F428" t="s">
        <v>35</v>
      </c>
      <c r="G428" t="s">
        <v>40</v>
      </c>
      <c r="H428" t="s">
        <v>40</v>
      </c>
      <c r="I428" t="s">
        <v>40</v>
      </c>
    </row>
    <row r="429" spans="1:9" x14ac:dyDescent="0.2">
      <c r="A429" t="s">
        <v>385</v>
      </c>
      <c r="B429" t="s">
        <v>161</v>
      </c>
      <c r="C429" t="s">
        <v>38</v>
      </c>
      <c r="D429" t="s">
        <v>40</v>
      </c>
      <c r="E429" t="s">
        <v>36</v>
      </c>
      <c r="F429" t="s">
        <v>36</v>
      </c>
      <c r="G429" t="s">
        <v>40</v>
      </c>
      <c r="H429" t="s">
        <v>40</v>
      </c>
      <c r="I429" t="s">
        <v>40</v>
      </c>
    </row>
    <row r="430" spans="1:9" x14ac:dyDescent="0.2">
      <c r="A430" t="s">
        <v>385</v>
      </c>
      <c r="B430" t="s">
        <v>178</v>
      </c>
      <c r="C430" t="s">
        <v>35</v>
      </c>
      <c r="D430" t="s">
        <v>40</v>
      </c>
      <c r="E430" t="s">
        <v>38</v>
      </c>
      <c r="F430" t="s">
        <v>36</v>
      </c>
      <c r="G430" t="s">
        <v>40</v>
      </c>
      <c r="H430" t="s">
        <v>40</v>
      </c>
      <c r="I430" t="s">
        <v>40</v>
      </c>
    </row>
    <row r="431" spans="1:9" x14ac:dyDescent="0.2">
      <c r="A431" t="s">
        <v>385</v>
      </c>
      <c r="B431" t="s">
        <v>147</v>
      </c>
      <c r="C431" t="s">
        <v>38</v>
      </c>
      <c r="D431" t="s">
        <v>40</v>
      </c>
      <c r="E431" t="s">
        <v>38</v>
      </c>
      <c r="F431" t="s">
        <v>38</v>
      </c>
      <c r="G431" t="s">
        <v>40</v>
      </c>
      <c r="H431" t="s">
        <v>40</v>
      </c>
      <c r="I431" t="s">
        <v>40</v>
      </c>
    </row>
    <row r="432" spans="1:9" x14ac:dyDescent="0.2">
      <c r="A432" t="s">
        <v>385</v>
      </c>
      <c r="B432" t="s">
        <v>158</v>
      </c>
      <c r="C432" t="s">
        <v>35</v>
      </c>
      <c r="D432" t="s">
        <v>40</v>
      </c>
      <c r="E432" t="s">
        <v>40</v>
      </c>
      <c r="F432" t="s">
        <v>35</v>
      </c>
      <c r="G432" t="s">
        <v>40</v>
      </c>
      <c r="H432" t="s">
        <v>40</v>
      </c>
      <c r="I432" t="s">
        <v>40</v>
      </c>
    </row>
    <row r="433" spans="1:9" x14ac:dyDescent="0.2">
      <c r="A433" t="s">
        <v>385</v>
      </c>
      <c r="B433" t="s">
        <v>145</v>
      </c>
      <c r="C433" t="s">
        <v>35</v>
      </c>
      <c r="D433" t="s">
        <v>40</v>
      </c>
      <c r="E433" t="s">
        <v>38</v>
      </c>
      <c r="F433" t="s">
        <v>35</v>
      </c>
      <c r="G433" t="s">
        <v>40</v>
      </c>
      <c r="H433" t="s">
        <v>40</v>
      </c>
      <c r="I433" t="s">
        <v>40</v>
      </c>
    </row>
    <row r="434" spans="1:9" x14ac:dyDescent="0.2">
      <c r="A434" t="s">
        <v>385</v>
      </c>
      <c r="B434" t="s">
        <v>254</v>
      </c>
      <c r="C434" t="s">
        <v>35</v>
      </c>
      <c r="D434" t="s">
        <v>40</v>
      </c>
      <c r="E434" t="s">
        <v>36</v>
      </c>
      <c r="F434" t="s">
        <v>36</v>
      </c>
      <c r="G434" t="s">
        <v>40</v>
      </c>
      <c r="H434" t="s">
        <v>40</v>
      </c>
      <c r="I434" t="s">
        <v>40</v>
      </c>
    </row>
    <row r="435" spans="1:9" x14ac:dyDescent="0.2">
      <c r="A435" t="s">
        <v>385</v>
      </c>
      <c r="B435" t="s">
        <v>252</v>
      </c>
      <c r="C435" t="s">
        <v>38</v>
      </c>
      <c r="D435" t="s">
        <v>40</v>
      </c>
      <c r="E435" t="s">
        <v>36</v>
      </c>
      <c r="F435" t="s">
        <v>38</v>
      </c>
      <c r="G435" t="s">
        <v>40</v>
      </c>
      <c r="H435" t="s">
        <v>40</v>
      </c>
      <c r="I435" t="s">
        <v>40</v>
      </c>
    </row>
    <row r="436" spans="1:9" x14ac:dyDescent="0.2">
      <c r="A436" t="s">
        <v>386</v>
      </c>
      <c r="B436" t="s">
        <v>97</v>
      </c>
      <c r="C436" t="s">
        <v>35</v>
      </c>
      <c r="D436" t="s">
        <v>40</v>
      </c>
      <c r="E436" t="s">
        <v>35</v>
      </c>
      <c r="F436" t="s">
        <v>38</v>
      </c>
      <c r="G436" t="s">
        <v>40</v>
      </c>
      <c r="H436" t="s">
        <v>40</v>
      </c>
      <c r="I436" t="s">
        <v>40</v>
      </c>
    </row>
    <row r="437" spans="1:9" x14ac:dyDescent="0.2">
      <c r="A437" t="s">
        <v>386</v>
      </c>
      <c r="B437" t="s">
        <v>92</v>
      </c>
      <c r="C437" t="s">
        <v>36</v>
      </c>
      <c r="D437" t="s">
        <v>40</v>
      </c>
      <c r="E437" t="s">
        <v>38</v>
      </c>
      <c r="F437" t="s">
        <v>36</v>
      </c>
      <c r="G437" t="s">
        <v>40</v>
      </c>
      <c r="H437" t="s">
        <v>40</v>
      </c>
      <c r="I437" t="s">
        <v>40</v>
      </c>
    </row>
    <row r="438" spans="1:9" x14ac:dyDescent="0.2">
      <c r="A438" t="s">
        <v>386</v>
      </c>
      <c r="B438" t="s">
        <v>100</v>
      </c>
      <c r="C438" t="s">
        <v>35</v>
      </c>
      <c r="D438" t="s">
        <v>40</v>
      </c>
      <c r="E438" t="s">
        <v>38</v>
      </c>
      <c r="F438" t="s">
        <v>38</v>
      </c>
      <c r="G438" t="s">
        <v>40</v>
      </c>
      <c r="H438" t="s">
        <v>40</v>
      </c>
      <c r="I438" t="s">
        <v>40</v>
      </c>
    </row>
    <row r="439" spans="1:9" x14ac:dyDescent="0.2">
      <c r="A439" t="s">
        <v>386</v>
      </c>
      <c r="B439" t="s">
        <v>116</v>
      </c>
      <c r="C439" t="s">
        <v>36</v>
      </c>
      <c r="D439" t="s">
        <v>40</v>
      </c>
      <c r="E439" t="s">
        <v>36</v>
      </c>
      <c r="F439" t="s">
        <v>35</v>
      </c>
      <c r="G439" t="s">
        <v>40</v>
      </c>
      <c r="H439" t="s">
        <v>40</v>
      </c>
      <c r="I439" t="s">
        <v>40</v>
      </c>
    </row>
    <row r="440" spans="1:9" x14ac:dyDescent="0.2">
      <c r="A440" t="s">
        <v>386</v>
      </c>
      <c r="B440" t="s">
        <v>107</v>
      </c>
      <c r="C440" t="s">
        <v>35</v>
      </c>
      <c r="D440" t="s">
        <v>40</v>
      </c>
      <c r="E440" t="s">
        <v>36</v>
      </c>
      <c r="F440" t="s">
        <v>36</v>
      </c>
      <c r="G440" t="s">
        <v>40</v>
      </c>
      <c r="H440" t="s">
        <v>40</v>
      </c>
      <c r="I440" t="s">
        <v>40</v>
      </c>
    </row>
    <row r="441" spans="1:9" x14ac:dyDescent="0.2">
      <c r="A441" t="s">
        <v>386</v>
      </c>
      <c r="B441" t="s">
        <v>207</v>
      </c>
      <c r="C441" t="s">
        <v>38</v>
      </c>
      <c r="D441" t="s">
        <v>40</v>
      </c>
      <c r="E441" t="s">
        <v>40</v>
      </c>
      <c r="F441" t="s">
        <v>36</v>
      </c>
      <c r="G441" t="s">
        <v>40</v>
      </c>
      <c r="H441" t="s">
        <v>40</v>
      </c>
      <c r="I441" t="s">
        <v>40</v>
      </c>
    </row>
    <row r="442" spans="1:9" x14ac:dyDescent="0.2">
      <c r="A442" t="s">
        <v>386</v>
      </c>
      <c r="B442" t="s">
        <v>183</v>
      </c>
      <c r="C442" t="s">
        <v>36</v>
      </c>
      <c r="D442" t="s">
        <v>40</v>
      </c>
      <c r="E442" t="s">
        <v>36</v>
      </c>
      <c r="F442" t="s">
        <v>36</v>
      </c>
      <c r="G442" t="s">
        <v>40</v>
      </c>
      <c r="H442" t="s">
        <v>40</v>
      </c>
      <c r="I442" t="s">
        <v>40</v>
      </c>
    </row>
    <row r="443" spans="1:9" x14ac:dyDescent="0.2">
      <c r="A443" t="s">
        <v>386</v>
      </c>
      <c r="B443" t="s">
        <v>191</v>
      </c>
      <c r="C443" t="s">
        <v>35</v>
      </c>
      <c r="D443" t="s">
        <v>40</v>
      </c>
      <c r="E443" t="s">
        <v>38</v>
      </c>
      <c r="F443" t="s">
        <v>38</v>
      </c>
      <c r="G443" t="s">
        <v>40</v>
      </c>
      <c r="H443" t="s">
        <v>40</v>
      </c>
      <c r="I443" t="s">
        <v>40</v>
      </c>
    </row>
    <row r="444" spans="1:9" x14ac:dyDescent="0.2">
      <c r="A444" t="s">
        <v>386</v>
      </c>
      <c r="B444" t="s">
        <v>282</v>
      </c>
      <c r="C444" t="s">
        <v>35</v>
      </c>
      <c r="D444" t="s">
        <v>40</v>
      </c>
      <c r="E444" t="s">
        <v>40</v>
      </c>
      <c r="F444" t="s">
        <v>36</v>
      </c>
      <c r="G444" t="s">
        <v>40</v>
      </c>
      <c r="H444" t="s">
        <v>40</v>
      </c>
      <c r="I444" t="s">
        <v>40</v>
      </c>
    </row>
    <row r="445" spans="1:9" x14ac:dyDescent="0.2">
      <c r="A445" t="s">
        <v>386</v>
      </c>
      <c r="B445" t="s">
        <v>279</v>
      </c>
      <c r="C445" t="s">
        <v>38</v>
      </c>
      <c r="D445" t="s">
        <v>40</v>
      </c>
      <c r="E445" t="s">
        <v>38</v>
      </c>
      <c r="F445" t="s">
        <v>36</v>
      </c>
      <c r="G445" t="s">
        <v>40</v>
      </c>
      <c r="H445" t="s">
        <v>40</v>
      </c>
      <c r="I445" t="s">
        <v>40</v>
      </c>
    </row>
    <row r="446" spans="1:9" x14ac:dyDescent="0.2">
      <c r="A446" t="s">
        <v>387</v>
      </c>
      <c r="B446" t="s">
        <v>249</v>
      </c>
      <c r="C446" t="s">
        <v>38</v>
      </c>
      <c r="D446" t="s">
        <v>40</v>
      </c>
      <c r="E446" t="s">
        <v>36</v>
      </c>
      <c r="F446" t="s">
        <v>36</v>
      </c>
      <c r="G446" t="s">
        <v>40</v>
      </c>
      <c r="H446" t="s">
        <v>40</v>
      </c>
      <c r="I446" t="s">
        <v>40</v>
      </c>
    </row>
    <row r="447" spans="1:9" x14ac:dyDescent="0.2">
      <c r="A447" t="s">
        <v>387</v>
      </c>
      <c r="B447" t="s">
        <v>252</v>
      </c>
      <c r="C447" t="s">
        <v>40</v>
      </c>
      <c r="D447" t="s">
        <v>40</v>
      </c>
      <c r="E447" t="s">
        <v>38</v>
      </c>
      <c r="F447" t="s">
        <v>38</v>
      </c>
      <c r="G447" t="s">
        <v>40</v>
      </c>
      <c r="H447" t="s">
        <v>40</v>
      </c>
      <c r="I447" t="s">
        <v>40</v>
      </c>
    </row>
    <row r="448" spans="1:9" x14ac:dyDescent="0.2">
      <c r="A448" t="s">
        <v>387</v>
      </c>
      <c r="B448" t="s">
        <v>147</v>
      </c>
      <c r="C448" t="s">
        <v>38</v>
      </c>
      <c r="D448" t="s">
        <v>40</v>
      </c>
      <c r="E448" t="s">
        <v>38</v>
      </c>
      <c r="F448" t="s">
        <v>38</v>
      </c>
      <c r="G448" t="s">
        <v>40</v>
      </c>
      <c r="H448" t="s">
        <v>40</v>
      </c>
      <c r="I448" t="s">
        <v>40</v>
      </c>
    </row>
    <row r="449" spans="1:9" x14ac:dyDescent="0.2">
      <c r="A449" t="s">
        <v>387</v>
      </c>
      <c r="B449" t="s">
        <v>151</v>
      </c>
      <c r="C449" t="s">
        <v>35</v>
      </c>
      <c r="D449" t="s">
        <v>40</v>
      </c>
      <c r="E449" t="s">
        <v>36</v>
      </c>
      <c r="F449" t="s">
        <v>35</v>
      </c>
      <c r="G449" t="s">
        <v>40</v>
      </c>
      <c r="H449" t="s">
        <v>40</v>
      </c>
      <c r="I449" t="s">
        <v>40</v>
      </c>
    </row>
    <row r="450" spans="1:9" x14ac:dyDescent="0.2">
      <c r="A450" t="s">
        <v>387</v>
      </c>
      <c r="B450" t="s">
        <v>102</v>
      </c>
      <c r="C450" t="s">
        <v>35</v>
      </c>
      <c r="D450" t="s">
        <v>40</v>
      </c>
      <c r="E450" t="s">
        <v>38</v>
      </c>
      <c r="F450" t="s">
        <v>40</v>
      </c>
      <c r="G450" t="s">
        <v>40</v>
      </c>
      <c r="H450" t="s">
        <v>40</v>
      </c>
      <c r="I450" t="s">
        <v>40</v>
      </c>
    </row>
    <row r="451" spans="1:9" x14ac:dyDescent="0.2">
      <c r="A451" t="s">
        <v>387</v>
      </c>
      <c r="B451" t="s">
        <v>100</v>
      </c>
      <c r="C451" t="s">
        <v>35</v>
      </c>
      <c r="D451" t="s">
        <v>40</v>
      </c>
      <c r="E451" t="s">
        <v>35</v>
      </c>
      <c r="F451" t="s">
        <v>35</v>
      </c>
      <c r="G451" t="s">
        <v>40</v>
      </c>
      <c r="H451" t="s">
        <v>40</v>
      </c>
      <c r="I451" t="s">
        <v>40</v>
      </c>
    </row>
    <row r="452" spans="1:9" x14ac:dyDescent="0.2">
      <c r="A452" t="s">
        <v>387</v>
      </c>
      <c r="B452" t="s">
        <v>240</v>
      </c>
      <c r="C452" t="s">
        <v>35</v>
      </c>
      <c r="D452" t="s">
        <v>40</v>
      </c>
      <c r="E452" t="s">
        <v>38</v>
      </c>
      <c r="F452" t="s">
        <v>35</v>
      </c>
      <c r="G452" t="s">
        <v>40</v>
      </c>
      <c r="H452" t="s">
        <v>40</v>
      </c>
      <c r="I452" t="s">
        <v>40</v>
      </c>
    </row>
    <row r="453" spans="1:9" x14ac:dyDescent="0.2">
      <c r="A453" t="s">
        <v>387</v>
      </c>
      <c r="B453" t="s">
        <v>279</v>
      </c>
      <c r="C453" t="s">
        <v>38</v>
      </c>
      <c r="D453" t="s">
        <v>40</v>
      </c>
      <c r="E453" t="s">
        <v>36</v>
      </c>
      <c r="F453" t="s">
        <v>38</v>
      </c>
      <c r="G453" t="s">
        <v>40</v>
      </c>
      <c r="H453" t="s">
        <v>40</v>
      </c>
      <c r="I453" t="s">
        <v>40</v>
      </c>
    </row>
    <row r="454" spans="1:9" x14ac:dyDescent="0.2">
      <c r="A454" t="s">
        <v>389</v>
      </c>
      <c r="B454" t="s">
        <v>279</v>
      </c>
      <c r="C454" t="s">
        <v>35</v>
      </c>
      <c r="D454" t="s">
        <v>40</v>
      </c>
      <c r="E454" t="s">
        <v>36</v>
      </c>
      <c r="F454" t="s">
        <v>35</v>
      </c>
      <c r="G454" t="s">
        <v>40</v>
      </c>
      <c r="H454" t="s">
        <v>40</v>
      </c>
      <c r="I454" t="s">
        <v>40</v>
      </c>
    </row>
    <row r="455" spans="1:9" x14ac:dyDescent="0.2">
      <c r="A455" t="s">
        <v>389</v>
      </c>
      <c r="B455" t="s">
        <v>156</v>
      </c>
      <c r="C455" t="s">
        <v>36</v>
      </c>
      <c r="D455" t="s">
        <v>40</v>
      </c>
      <c r="E455" t="s">
        <v>38</v>
      </c>
      <c r="F455" t="s">
        <v>40</v>
      </c>
      <c r="G455" t="s">
        <v>40</v>
      </c>
      <c r="H455" t="s">
        <v>40</v>
      </c>
      <c r="I455" t="s">
        <v>40</v>
      </c>
    </row>
    <row r="456" spans="1:9" x14ac:dyDescent="0.2">
      <c r="A456" t="s">
        <v>389</v>
      </c>
      <c r="B456" t="s">
        <v>201</v>
      </c>
      <c r="C456" t="s">
        <v>38</v>
      </c>
      <c r="D456" t="s">
        <v>40</v>
      </c>
      <c r="E456" t="s">
        <v>36</v>
      </c>
      <c r="F456" t="s">
        <v>40</v>
      </c>
      <c r="G456" t="s">
        <v>40</v>
      </c>
      <c r="H456" t="s">
        <v>40</v>
      </c>
      <c r="I456" t="s">
        <v>40</v>
      </c>
    </row>
    <row r="457" spans="1:9" x14ac:dyDescent="0.2">
      <c r="A457" t="s">
        <v>389</v>
      </c>
      <c r="B457" t="s">
        <v>207</v>
      </c>
      <c r="C457" t="s">
        <v>36</v>
      </c>
      <c r="D457" t="s">
        <v>40</v>
      </c>
      <c r="E457" t="s">
        <v>38</v>
      </c>
      <c r="F457" t="s">
        <v>36</v>
      </c>
      <c r="G457" t="s">
        <v>40</v>
      </c>
      <c r="H457" t="s">
        <v>40</v>
      </c>
      <c r="I457" t="s">
        <v>40</v>
      </c>
    </row>
    <row r="458" spans="1:9" x14ac:dyDescent="0.2">
      <c r="A458" t="s">
        <v>389</v>
      </c>
      <c r="B458" t="s">
        <v>127</v>
      </c>
      <c r="C458" t="s">
        <v>35</v>
      </c>
      <c r="D458" t="s">
        <v>40</v>
      </c>
      <c r="E458" t="s">
        <v>40</v>
      </c>
      <c r="F458" t="s">
        <v>36</v>
      </c>
      <c r="G458" t="s">
        <v>40</v>
      </c>
      <c r="H458" t="s">
        <v>40</v>
      </c>
      <c r="I458" t="s">
        <v>40</v>
      </c>
    </row>
    <row r="459" spans="1:9" x14ac:dyDescent="0.2">
      <c r="A459" t="s">
        <v>389</v>
      </c>
      <c r="B459" t="s">
        <v>125</v>
      </c>
      <c r="C459" t="s">
        <v>38</v>
      </c>
      <c r="D459" t="s">
        <v>40</v>
      </c>
      <c r="E459" t="s">
        <v>36</v>
      </c>
      <c r="F459" t="s">
        <v>36</v>
      </c>
      <c r="G459" t="s">
        <v>40</v>
      </c>
      <c r="H459" t="s">
        <v>40</v>
      </c>
      <c r="I459" t="s">
        <v>40</v>
      </c>
    </row>
    <row r="460" spans="1:9" x14ac:dyDescent="0.2">
      <c r="A460" t="s">
        <v>389</v>
      </c>
      <c r="B460" t="s">
        <v>82</v>
      </c>
      <c r="C460" t="s">
        <v>36</v>
      </c>
      <c r="D460" t="s">
        <v>40</v>
      </c>
      <c r="E460" t="s">
        <v>38</v>
      </c>
      <c r="F460" t="s">
        <v>38</v>
      </c>
      <c r="G460" t="s">
        <v>40</v>
      </c>
      <c r="H460" t="s">
        <v>40</v>
      </c>
      <c r="I460" t="s">
        <v>40</v>
      </c>
    </row>
    <row r="461" spans="1:9" x14ac:dyDescent="0.2">
      <c r="A461" t="s">
        <v>390</v>
      </c>
      <c r="B461" t="s">
        <v>183</v>
      </c>
      <c r="C461" t="s">
        <v>35</v>
      </c>
      <c r="D461" t="s">
        <v>40</v>
      </c>
      <c r="E461" t="s">
        <v>38</v>
      </c>
      <c r="F461" t="s">
        <v>36</v>
      </c>
      <c r="G461" t="s">
        <v>40</v>
      </c>
      <c r="H461" t="s">
        <v>40</v>
      </c>
      <c r="I461" t="s">
        <v>40</v>
      </c>
    </row>
    <row r="462" spans="1:9" x14ac:dyDescent="0.2">
      <c r="A462" t="s">
        <v>390</v>
      </c>
      <c r="B462" t="s">
        <v>139</v>
      </c>
      <c r="C462" t="s">
        <v>38</v>
      </c>
      <c r="D462" t="s">
        <v>40</v>
      </c>
      <c r="E462" t="s">
        <v>40</v>
      </c>
      <c r="F462" t="s">
        <v>35</v>
      </c>
      <c r="G462" t="s">
        <v>40</v>
      </c>
      <c r="H462" t="s">
        <v>40</v>
      </c>
      <c r="I462" t="s">
        <v>40</v>
      </c>
    </row>
    <row r="463" spans="1:9" x14ac:dyDescent="0.2">
      <c r="A463" t="s">
        <v>390</v>
      </c>
      <c r="B463" t="s">
        <v>122</v>
      </c>
      <c r="C463" t="s">
        <v>35</v>
      </c>
      <c r="D463" t="s">
        <v>40</v>
      </c>
      <c r="E463" t="s">
        <v>38</v>
      </c>
      <c r="F463" t="s">
        <v>40</v>
      </c>
      <c r="G463" t="s">
        <v>40</v>
      </c>
      <c r="H463" t="s">
        <v>40</v>
      </c>
      <c r="I463" t="s">
        <v>40</v>
      </c>
    </row>
    <row r="464" spans="1:9" x14ac:dyDescent="0.2">
      <c r="A464" t="s">
        <v>390</v>
      </c>
      <c r="B464" t="s">
        <v>267</v>
      </c>
      <c r="C464" t="s">
        <v>35</v>
      </c>
      <c r="D464" t="s">
        <v>40</v>
      </c>
      <c r="E464" t="s">
        <v>36</v>
      </c>
      <c r="F464" t="s">
        <v>38</v>
      </c>
      <c r="G464" t="s">
        <v>40</v>
      </c>
      <c r="H464" t="s">
        <v>40</v>
      </c>
      <c r="I464" t="s">
        <v>40</v>
      </c>
    </row>
    <row r="465" spans="1:9" x14ac:dyDescent="0.2">
      <c r="A465" t="s">
        <v>390</v>
      </c>
      <c r="B465" t="s">
        <v>264</v>
      </c>
      <c r="C465" t="s">
        <v>35</v>
      </c>
      <c r="D465" t="s">
        <v>40</v>
      </c>
      <c r="E465" t="s">
        <v>38</v>
      </c>
      <c r="F465" t="s">
        <v>40</v>
      </c>
      <c r="G465" t="s">
        <v>40</v>
      </c>
      <c r="H465" t="s">
        <v>40</v>
      </c>
      <c r="I465" t="s">
        <v>40</v>
      </c>
    </row>
    <row r="466" spans="1:9" x14ac:dyDescent="0.2">
      <c r="A466" t="s">
        <v>390</v>
      </c>
      <c r="B466" t="s">
        <v>104</v>
      </c>
      <c r="C466" t="s">
        <v>38</v>
      </c>
      <c r="D466" t="s">
        <v>40</v>
      </c>
      <c r="E466" t="s">
        <v>38</v>
      </c>
      <c r="F466" t="s">
        <v>36</v>
      </c>
      <c r="G466" t="s">
        <v>40</v>
      </c>
      <c r="H466" t="s">
        <v>40</v>
      </c>
      <c r="I466" t="s">
        <v>40</v>
      </c>
    </row>
    <row r="467" spans="1:9" x14ac:dyDescent="0.2">
      <c r="A467" t="s">
        <v>390</v>
      </c>
      <c r="B467" t="s">
        <v>110</v>
      </c>
      <c r="C467" t="s">
        <v>35</v>
      </c>
      <c r="D467" t="s">
        <v>40</v>
      </c>
      <c r="E467" t="s">
        <v>35</v>
      </c>
      <c r="F467" t="s">
        <v>35</v>
      </c>
      <c r="G467" t="s">
        <v>40</v>
      </c>
      <c r="H467" t="s">
        <v>40</v>
      </c>
      <c r="I467" t="s">
        <v>40</v>
      </c>
    </row>
    <row r="468" spans="1:9" x14ac:dyDescent="0.2">
      <c r="A468" t="s">
        <v>390</v>
      </c>
      <c r="B468" t="s">
        <v>277</v>
      </c>
      <c r="C468" t="s">
        <v>38</v>
      </c>
      <c r="D468" t="s">
        <v>40</v>
      </c>
      <c r="E468" t="s">
        <v>36</v>
      </c>
      <c r="F468" t="s">
        <v>40</v>
      </c>
      <c r="G468" t="s">
        <v>40</v>
      </c>
      <c r="H468" t="s">
        <v>40</v>
      </c>
      <c r="I468" t="s">
        <v>40</v>
      </c>
    </row>
    <row r="469" spans="1:9" x14ac:dyDescent="0.2">
      <c r="A469" t="s">
        <v>390</v>
      </c>
      <c r="B469" t="s">
        <v>285</v>
      </c>
      <c r="C469" t="s">
        <v>38</v>
      </c>
      <c r="D469" t="s">
        <v>40</v>
      </c>
      <c r="E469" t="s">
        <v>38</v>
      </c>
      <c r="F469" t="s">
        <v>35</v>
      </c>
      <c r="G469" t="s">
        <v>40</v>
      </c>
      <c r="H469" t="s">
        <v>40</v>
      </c>
      <c r="I469" t="s">
        <v>40</v>
      </c>
    </row>
    <row r="470" spans="1:9" x14ac:dyDescent="0.2">
      <c r="A470" t="s">
        <v>390</v>
      </c>
      <c r="B470" t="s">
        <v>279</v>
      </c>
      <c r="C470" t="s">
        <v>38</v>
      </c>
      <c r="D470" t="s">
        <v>40</v>
      </c>
      <c r="E470" t="s">
        <v>36</v>
      </c>
      <c r="F470" t="s">
        <v>36</v>
      </c>
      <c r="G470" t="s">
        <v>40</v>
      </c>
      <c r="H470" t="s">
        <v>40</v>
      </c>
      <c r="I470" t="s">
        <v>40</v>
      </c>
    </row>
    <row r="471" spans="1:9" x14ac:dyDescent="0.2">
      <c r="A471" t="s">
        <v>391</v>
      </c>
      <c r="B471" t="s">
        <v>221</v>
      </c>
      <c r="C471" t="s">
        <v>35</v>
      </c>
      <c r="D471" t="s">
        <v>40</v>
      </c>
      <c r="E471" t="s">
        <v>38</v>
      </c>
      <c r="F471" t="s">
        <v>38</v>
      </c>
      <c r="G471" t="s">
        <v>40</v>
      </c>
      <c r="H471" t="s">
        <v>40</v>
      </c>
      <c r="I471" t="s">
        <v>40</v>
      </c>
    </row>
    <row r="472" spans="1:9" x14ac:dyDescent="0.2">
      <c r="A472" t="s">
        <v>391</v>
      </c>
      <c r="B472" t="s">
        <v>230</v>
      </c>
      <c r="C472" t="s">
        <v>35</v>
      </c>
      <c r="D472" t="s">
        <v>40</v>
      </c>
      <c r="E472" t="s">
        <v>36</v>
      </c>
      <c r="F472" t="s">
        <v>38</v>
      </c>
      <c r="G472" t="s">
        <v>40</v>
      </c>
      <c r="H472" t="s">
        <v>40</v>
      </c>
      <c r="I472" t="s">
        <v>40</v>
      </c>
    </row>
    <row r="473" spans="1:9" x14ac:dyDescent="0.2">
      <c r="A473" t="s">
        <v>391</v>
      </c>
      <c r="B473" t="s">
        <v>282</v>
      </c>
      <c r="C473" t="s">
        <v>38</v>
      </c>
      <c r="D473" t="s">
        <v>40</v>
      </c>
      <c r="E473" t="s">
        <v>38</v>
      </c>
      <c r="F473" t="s">
        <v>35</v>
      </c>
      <c r="G473" t="s">
        <v>40</v>
      </c>
      <c r="H473" t="s">
        <v>40</v>
      </c>
      <c r="I473" t="s">
        <v>40</v>
      </c>
    </row>
    <row r="474" spans="1:9" x14ac:dyDescent="0.2">
      <c r="A474" t="s">
        <v>391</v>
      </c>
      <c r="B474" t="s">
        <v>285</v>
      </c>
      <c r="C474" t="s">
        <v>35</v>
      </c>
      <c r="D474" t="s">
        <v>40</v>
      </c>
      <c r="E474" t="s">
        <v>36</v>
      </c>
      <c r="F474" t="s">
        <v>36</v>
      </c>
      <c r="G474" t="s">
        <v>40</v>
      </c>
      <c r="H474" t="s">
        <v>40</v>
      </c>
      <c r="I474" t="s">
        <v>40</v>
      </c>
    </row>
    <row r="475" spans="1:9" x14ac:dyDescent="0.2">
      <c r="A475" t="s">
        <v>391</v>
      </c>
      <c r="B475" t="s">
        <v>185</v>
      </c>
      <c r="C475" t="s">
        <v>36</v>
      </c>
      <c r="D475" t="s">
        <v>40</v>
      </c>
      <c r="E475" t="s">
        <v>36</v>
      </c>
      <c r="F475" t="s">
        <v>35</v>
      </c>
      <c r="G475" t="s">
        <v>40</v>
      </c>
      <c r="H475" t="s">
        <v>40</v>
      </c>
      <c r="I475" t="s">
        <v>40</v>
      </c>
    </row>
    <row r="476" spans="1:9" x14ac:dyDescent="0.2">
      <c r="A476" t="s">
        <v>391</v>
      </c>
      <c r="B476" t="s">
        <v>180</v>
      </c>
      <c r="C476" t="s">
        <v>35</v>
      </c>
      <c r="D476" t="s">
        <v>40</v>
      </c>
      <c r="E476" t="s">
        <v>35</v>
      </c>
      <c r="F476" t="s">
        <v>35</v>
      </c>
      <c r="G476" t="s">
        <v>40</v>
      </c>
      <c r="H476" t="s">
        <v>40</v>
      </c>
      <c r="I476" t="s">
        <v>40</v>
      </c>
    </row>
    <row r="477" spans="1:9" x14ac:dyDescent="0.2">
      <c r="A477" t="s">
        <v>391</v>
      </c>
      <c r="B477" t="s">
        <v>130</v>
      </c>
      <c r="C477" t="s">
        <v>38</v>
      </c>
      <c r="D477" t="s">
        <v>40</v>
      </c>
      <c r="E477" t="s">
        <v>38</v>
      </c>
      <c r="F477" t="s">
        <v>35</v>
      </c>
      <c r="G477" t="s">
        <v>40</v>
      </c>
      <c r="H477" t="s">
        <v>40</v>
      </c>
      <c r="I477" t="s">
        <v>40</v>
      </c>
    </row>
    <row r="478" spans="1:9" x14ac:dyDescent="0.2">
      <c r="A478" t="s">
        <v>391</v>
      </c>
      <c r="B478" t="s">
        <v>127</v>
      </c>
      <c r="C478" t="s">
        <v>35</v>
      </c>
      <c r="D478" t="s">
        <v>40</v>
      </c>
      <c r="E478" t="s">
        <v>38</v>
      </c>
      <c r="F478" t="s">
        <v>35</v>
      </c>
      <c r="G478" t="s">
        <v>40</v>
      </c>
      <c r="H478" t="s">
        <v>40</v>
      </c>
      <c r="I478" t="s">
        <v>40</v>
      </c>
    </row>
    <row r="479" spans="1:9" x14ac:dyDescent="0.2">
      <c r="A479" t="s">
        <v>391</v>
      </c>
      <c r="B479" t="s">
        <v>254</v>
      </c>
      <c r="C479" t="s">
        <v>38</v>
      </c>
      <c r="D479" t="s">
        <v>40</v>
      </c>
      <c r="E479" t="s">
        <v>38</v>
      </c>
      <c r="F479" t="s">
        <v>38</v>
      </c>
      <c r="G479" t="s">
        <v>40</v>
      </c>
      <c r="H479" t="s">
        <v>40</v>
      </c>
      <c r="I479" t="s">
        <v>40</v>
      </c>
    </row>
    <row r="480" spans="1:9" x14ac:dyDescent="0.2">
      <c r="A480" t="s">
        <v>391</v>
      </c>
      <c r="B480" t="s">
        <v>246</v>
      </c>
      <c r="C480" t="s">
        <v>35</v>
      </c>
      <c r="D480" t="s">
        <v>40</v>
      </c>
      <c r="E480" t="s">
        <v>36</v>
      </c>
      <c r="F480" t="s">
        <v>40</v>
      </c>
      <c r="G480" t="s">
        <v>40</v>
      </c>
      <c r="H480" t="s">
        <v>40</v>
      </c>
      <c r="I480" t="s">
        <v>40</v>
      </c>
    </row>
    <row r="481" spans="1:9" x14ac:dyDescent="0.2">
      <c r="A481" t="s">
        <v>392</v>
      </c>
      <c r="B481" t="s">
        <v>170</v>
      </c>
      <c r="C481" t="s">
        <v>35</v>
      </c>
      <c r="D481" t="s">
        <v>40</v>
      </c>
      <c r="E481" t="s">
        <v>36</v>
      </c>
      <c r="F481" t="s">
        <v>40</v>
      </c>
      <c r="G481" t="s">
        <v>40</v>
      </c>
      <c r="H481" t="s">
        <v>40</v>
      </c>
      <c r="I481" t="s">
        <v>40</v>
      </c>
    </row>
    <row r="482" spans="1:9" x14ac:dyDescent="0.2">
      <c r="A482" t="s">
        <v>392</v>
      </c>
      <c r="B482" t="s">
        <v>164</v>
      </c>
      <c r="C482" t="s">
        <v>36</v>
      </c>
      <c r="D482" t="s">
        <v>40</v>
      </c>
      <c r="E482" t="s">
        <v>35</v>
      </c>
      <c r="F482" t="s">
        <v>36</v>
      </c>
      <c r="G482" t="s">
        <v>40</v>
      </c>
      <c r="H482" t="s">
        <v>40</v>
      </c>
      <c r="I482" t="s">
        <v>40</v>
      </c>
    </row>
    <row r="483" spans="1:9" x14ac:dyDescent="0.2">
      <c r="A483" t="s">
        <v>392</v>
      </c>
      <c r="B483" t="s">
        <v>127</v>
      </c>
      <c r="C483" t="s">
        <v>35</v>
      </c>
      <c r="D483" t="s">
        <v>40</v>
      </c>
      <c r="E483" t="s">
        <v>36</v>
      </c>
      <c r="F483" t="s">
        <v>40</v>
      </c>
      <c r="G483" t="s">
        <v>40</v>
      </c>
      <c r="H483" t="s">
        <v>40</v>
      </c>
      <c r="I483" t="s">
        <v>40</v>
      </c>
    </row>
    <row r="484" spans="1:9" x14ac:dyDescent="0.2">
      <c r="A484" t="s">
        <v>392</v>
      </c>
      <c r="B484" t="s">
        <v>135</v>
      </c>
      <c r="C484" t="s">
        <v>36</v>
      </c>
      <c r="D484" t="s">
        <v>40</v>
      </c>
      <c r="E484" t="s">
        <v>38</v>
      </c>
      <c r="F484" t="s">
        <v>35</v>
      </c>
      <c r="G484" t="s">
        <v>40</v>
      </c>
      <c r="H484" t="s">
        <v>40</v>
      </c>
      <c r="I484" t="s">
        <v>40</v>
      </c>
    </row>
    <row r="485" spans="1:9" x14ac:dyDescent="0.2">
      <c r="A485" t="s">
        <v>392</v>
      </c>
      <c r="B485" t="s">
        <v>238</v>
      </c>
      <c r="C485" t="s">
        <v>35</v>
      </c>
      <c r="D485" t="s">
        <v>40</v>
      </c>
      <c r="E485" t="s">
        <v>38</v>
      </c>
      <c r="F485" t="s">
        <v>36</v>
      </c>
      <c r="G485" t="s">
        <v>40</v>
      </c>
      <c r="H485" t="s">
        <v>40</v>
      </c>
      <c r="I485" t="s">
        <v>40</v>
      </c>
    </row>
    <row r="486" spans="1:9" x14ac:dyDescent="0.2">
      <c r="A486" t="s">
        <v>392</v>
      </c>
      <c r="B486" t="s">
        <v>243</v>
      </c>
      <c r="C486" t="s">
        <v>36</v>
      </c>
      <c r="D486" t="s">
        <v>40</v>
      </c>
      <c r="E486" t="s">
        <v>38</v>
      </c>
      <c r="F486" t="s">
        <v>38</v>
      </c>
      <c r="G486" t="s">
        <v>40</v>
      </c>
      <c r="H486" t="s">
        <v>40</v>
      </c>
      <c r="I486" t="s">
        <v>40</v>
      </c>
    </row>
    <row r="487" spans="1:9" x14ac:dyDescent="0.2">
      <c r="A487" t="s">
        <v>392</v>
      </c>
      <c r="B487" t="s">
        <v>235</v>
      </c>
      <c r="C487" t="s">
        <v>35</v>
      </c>
      <c r="D487" t="s">
        <v>40</v>
      </c>
      <c r="E487" t="s">
        <v>35</v>
      </c>
      <c r="F487" t="s">
        <v>36</v>
      </c>
      <c r="G487" t="s">
        <v>40</v>
      </c>
      <c r="H487" t="s">
        <v>40</v>
      </c>
      <c r="I487" t="s">
        <v>40</v>
      </c>
    </row>
    <row r="488" spans="1:9" x14ac:dyDescent="0.2">
      <c r="A488" t="s">
        <v>392</v>
      </c>
      <c r="B488" t="s">
        <v>277</v>
      </c>
      <c r="C488" t="s">
        <v>35</v>
      </c>
      <c r="D488" t="s">
        <v>40</v>
      </c>
      <c r="E488" t="s">
        <v>36</v>
      </c>
      <c r="F488" t="s">
        <v>40</v>
      </c>
      <c r="G488" t="s">
        <v>40</v>
      </c>
      <c r="H488" t="s">
        <v>40</v>
      </c>
      <c r="I488" t="s">
        <v>40</v>
      </c>
    </row>
    <row r="489" spans="1:9" x14ac:dyDescent="0.2">
      <c r="A489" t="s">
        <v>392</v>
      </c>
      <c r="B489" t="s">
        <v>116</v>
      </c>
      <c r="C489" t="s">
        <v>35</v>
      </c>
      <c r="D489" t="s">
        <v>40</v>
      </c>
      <c r="E489" t="s">
        <v>40</v>
      </c>
      <c r="F489" t="s">
        <v>40</v>
      </c>
      <c r="G489" t="s">
        <v>40</v>
      </c>
      <c r="H489" t="s">
        <v>40</v>
      </c>
      <c r="I489" t="s">
        <v>40</v>
      </c>
    </row>
    <row r="490" spans="1:9" x14ac:dyDescent="0.2">
      <c r="A490" t="s">
        <v>392</v>
      </c>
      <c r="B490" t="s">
        <v>110</v>
      </c>
      <c r="C490" t="s">
        <v>36</v>
      </c>
      <c r="D490" t="s">
        <v>40</v>
      </c>
      <c r="E490" t="s">
        <v>40</v>
      </c>
      <c r="F490" t="s">
        <v>38</v>
      </c>
      <c r="G490" t="s">
        <v>40</v>
      </c>
      <c r="H490" t="s">
        <v>40</v>
      </c>
      <c r="I490" t="s">
        <v>40</v>
      </c>
    </row>
    <row r="491" spans="1:9" x14ac:dyDescent="0.2">
      <c r="A491" t="s">
        <v>394</v>
      </c>
      <c r="B491" t="s">
        <v>262</v>
      </c>
      <c r="C491" t="s">
        <v>38</v>
      </c>
      <c r="D491" t="s">
        <v>40</v>
      </c>
      <c r="E491" t="s">
        <v>36</v>
      </c>
      <c r="F491" t="s">
        <v>35</v>
      </c>
      <c r="G491" t="s">
        <v>40</v>
      </c>
      <c r="H491" t="s">
        <v>40</v>
      </c>
      <c r="I491" t="s">
        <v>40</v>
      </c>
    </row>
    <row r="492" spans="1:9" x14ac:dyDescent="0.2">
      <c r="A492" t="s">
        <v>394</v>
      </c>
      <c r="B492" t="s">
        <v>227</v>
      </c>
      <c r="C492" t="s">
        <v>35</v>
      </c>
      <c r="D492" t="s">
        <v>40</v>
      </c>
      <c r="E492" t="s">
        <v>38</v>
      </c>
      <c r="F492" t="s">
        <v>40</v>
      </c>
      <c r="G492" t="s">
        <v>40</v>
      </c>
      <c r="H492" t="s">
        <v>40</v>
      </c>
      <c r="I492" t="s">
        <v>40</v>
      </c>
    </row>
    <row r="493" spans="1:9" x14ac:dyDescent="0.2">
      <c r="A493" t="s">
        <v>394</v>
      </c>
      <c r="B493" t="s">
        <v>221</v>
      </c>
      <c r="C493" t="s">
        <v>35</v>
      </c>
      <c r="D493" t="s">
        <v>40</v>
      </c>
      <c r="E493" t="s">
        <v>38</v>
      </c>
      <c r="F493" t="s">
        <v>40</v>
      </c>
      <c r="G493" t="s">
        <v>40</v>
      </c>
      <c r="H493" t="s">
        <v>40</v>
      </c>
      <c r="I493" t="s">
        <v>40</v>
      </c>
    </row>
    <row r="494" spans="1:9" x14ac:dyDescent="0.2">
      <c r="A494" t="s">
        <v>394</v>
      </c>
      <c r="B494" t="s">
        <v>215</v>
      </c>
      <c r="C494" t="s">
        <v>40</v>
      </c>
      <c r="D494" t="s">
        <v>40</v>
      </c>
      <c r="E494" t="s">
        <v>35</v>
      </c>
      <c r="F494" t="s">
        <v>40</v>
      </c>
      <c r="G494" t="s">
        <v>40</v>
      </c>
      <c r="H494" t="s">
        <v>40</v>
      </c>
      <c r="I494" t="s">
        <v>40</v>
      </c>
    </row>
    <row r="495" spans="1:9" x14ac:dyDescent="0.2">
      <c r="A495" t="s">
        <v>394</v>
      </c>
      <c r="B495" t="s">
        <v>277</v>
      </c>
      <c r="C495" t="s">
        <v>38</v>
      </c>
      <c r="D495" t="s">
        <v>40</v>
      </c>
      <c r="E495" t="s">
        <v>35</v>
      </c>
      <c r="F495" t="s">
        <v>40</v>
      </c>
      <c r="G495" t="s">
        <v>40</v>
      </c>
      <c r="H495" t="s">
        <v>40</v>
      </c>
      <c r="I495" t="s">
        <v>40</v>
      </c>
    </row>
    <row r="496" spans="1:9" x14ac:dyDescent="0.2">
      <c r="A496" t="s">
        <v>394</v>
      </c>
      <c r="B496" t="s">
        <v>100</v>
      </c>
      <c r="C496" t="s">
        <v>38</v>
      </c>
      <c r="D496" t="s">
        <v>40</v>
      </c>
      <c r="E496" t="s">
        <v>40</v>
      </c>
      <c r="F496" t="s">
        <v>38</v>
      </c>
      <c r="G496" t="s">
        <v>40</v>
      </c>
      <c r="H496" t="s">
        <v>40</v>
      </c>
      <c r="I496" t="s">
        <v>40</v>
      </c>
    </row>
    <row r="497" spans="1:9" x14ac:dyDescent="0.2">
      <c r="A497" t="s">
        <v>394</v>
      </c>
      <c r="B497" t="s">
        <v>107</v>
      </c>
      <c r="C497" t="s">
        <v>38</v>
      </c>
      <c r="D497" t="s">
        <v>40</v>
      </c>
      <c r="E497" t="s">
        <v>36</v>
      </c>
      <c r="F497" t="s">
        <v>36</v>
      </c>
      <c r="G497" t="s">
        <v>40</v>
      </c>
      <c r="H497" t="s">
        <v>40</v>
      </c>
      <c r="I497" t="s">
        <v>40</v>
      </c>
    </row>
    <row r="498" spans="1:9" x14ac:dyDescent="0.2">
      <c r="A498" t="s">
        <v>394</v>
      </c>
      <c r="B498" t="s">
        <v>104</v>
      </c>
      <c r="C498" t="s">
        <v>40</v>
      </c>
      <c r="D498" t="s">
        <v>40</v>
      </c>
      <c r="E498" t="s">
        <v>40</v>
      </c>
      <c r="F498" t="s">
        <v>36</v>
      </c>
      <c r="G498" t="s">
        <v>40</v>
      </c>
      <c r="H498" t="s">
        <v>40</v>
      </c>
      <c r="I498" t="s">
        <v>40</v>
      </c>
    </row>
    <row r="499" spans="1:9" x14ac:dyDescent="0.2">
      <c r="A499" t="s">
        <v>394</v>
      </c>
      <c r="B499" t="s">
        <v>188</v>
      </c>
      <c r="C499" t="s">
        <v>36</v>
      </c>
      <c r="D499" t="s">
        <v>40</v>
      </c>
      <c r="E499" t="s">
        <v>36</v>
      </c>
      <c r="F499" t="s">
        <v>38</v>
      </c>
      <c r="G499" t="s">
        <v>40</v>
      </c>
      <c r="H499" t="s">
        <v>40</v>
      </c>
      <c r="I499" t="s">
        <v>40</v>
      </c>
    </row>
    <row r="500" spans="1:9" x14ac:dyDescent="0.2">
      <c r="A500" t="s">
        <v>394</v>
      </c>
      <c r="B500" t="s">
        <v>195</v>
      </c>
      <c r="C500" t="s">
        <v>38</v>
      </c>
      <c r="D500" t="s">
        <v>40</v>
      </c>
      <c r="E500" t="s">
        <v>40</v>
      </c>
      <c r="F500" t="s">
        <v>38</v>
      </c>
      <c r="G500" t="s">
        <v>40</v>
      </c>
      <c r="H500" t="s">
        <v>40</v>
      </c>
      <c r="I500" t="s">
        <v>40</v>
      </c>
    </row>
    <row r="501" spans="1:9" x14ac:dyDescent="0.2">
      <c r="A501" t="s">
        <v>395</v>
      </c>
      <c r="B501" t="s">
        <v>195</v>
      </c>
      <c r="C501" t="s">
        <v>38</v>
      </c>
      <c r="D501" t="s">
        <v>40</v>
      </c>
      <c r="E501" t="s">
        <v>36</v>
      </c>
      <c r="F501" t="s">
        <v>38</v>
      </c>
      <c r="G501" t="s">
        <v>40</v>
      </c>
      <c r="H501" t="s">
        <v>40</v>
      </c>
      <c r="I501" t="s">
        <v>40</v>
      </c>
    </row>
    <row r="502" spans="1:9" x14ac:dyDescent="0.2">
      <c r="A502" t="s">
        <v>395</v>
      </c>
      <c r="B502" t="s">
        <v>188</v>
      </c>
      <c r="C502" t="s">
        <v>35</v>
      </c>
      <c r="D502" t="s">
        <v>40</v>
      </c>
      <c r="E502" t="s">
        <v>38</v>
      </c>
      <c r="F502" t="s">
        <v>35</v>
      </c>
      <c r="G502" t="s">
        <v>40</v>
      </c>
      <c r="H502" t="s">
        <v>40</v>
      </c>
      <c r="I502" t="s">
        <v>40</v>
      </c>
    </row>
    <row r="503" spans="1:9" x14ac:dyDescent="0.2">
      <c r="A503" t="s">
        <v>395</v>
      </c>
      <c r="B503" t="s">
        <v>183</v>
      </c>
      <c r="C503" t="s">
        <v>38</v>
      </c>
      <c r="D503" t="s">
        <v>40</v>
      </c>
      <c r="E503" t="s">
        <v>40</v>
      </c>
      <c r="F503" t="s">
        <v>35</v>
      </c>
      <c r="G503" t="s">
        <v>40</v>
      </c>
      <c r="H503" t="s">
        <v>40</v>
      </c>
      <c r="I503" t="s">
        <v>40</v>
      </c>
    </row>
    <row r="504" spans="1:9" x14ac:dyDescent="0.2">
      <c r="A504" t="s">
        <v>395</v>
      </c>
      <c r="B504" t="s">
        <v>224</v>
      </c>
      <c r="C504" t="s">
        <v>40</v>
      </c>
      <c r="D504" t="s">
        <v>40</v>
      </c>
      <c r="E504" t="s">
        <v>40</v>
      </c>
      <c r="F504" t="s">
        <v>38</v>
      </c>
      <c r="G504" t="s">
        <v>40</v>
      </c>
      <c r="H504" t="s">
        <v>40</v>
      </c>
      <c r="I504" t="s">
        <v>40</v>
      </c>
    </row>
    <row r="505" spans="1:9" x14ac:dyDescent="0.2">
      <c r="A505" t="s">
        <v>395</v>
      </c>
      <c r="B505" t="s">
        <v>230</v>
      </c>
      <c r="C505" t="s">
        <v>35</v>
      </c>
      <c r="D505" t="s">
        <v>40</v>
      </c>
      <c r="E505" t="s">
        <v>38</v>
      </c>
      <c r="F505" t="s">
        <v>40</v>
      </c>
      <c r="G505" t="s">
        <v>40</v>
      </c>
      <c r="H505" t="s">
        <v>40</v>
      </c>
      <c r="I505" t="s">
        <v>40</v>
      </c>
    </row>
    <row r="506" spans="1:9" x14ac:dyDescent="0.2">
      <c r="A506" t="s">
        <v>395</v>
      </c>
      <c r="B506" t="s">
        <v>130</v>
      </c>
      <c r="C506" t="s">
        <v>35</v>
      </c>
      <c r="D506" t="s">
        <v>40</v>
      </c>
      <c r="E506" t="s">
        <v>36</v>
      </c>
      <c r="F506" t="s">
        <v>38</v>
      </c>
      <c r="G506" t="s">
        <v>40</v>
      </c>
      <c r="H506" t="s">
        <v>40</v>
      </c>
      <c r="I506" t="s">
        <v>40</v>
      </c>
    </row>
    <row r="507" spans="1:9" x14ac:dyDescent="0.2">
      <c r="A507" t="s">
        <v>395</v>
      </c>
      <c r="B507" t="s">
        <v>288</v>
      </c>
      <c r="C507" t="s">
        <v>36</v>
      </c>
      <c r="D507" t="s">
        <v>40</v>
      </c>
      <c r="E507" t="s">
        <v>36</v>
      </c>
      <c r="F507" t="s">
        <v>40</v>
      </c>
      <c r="G507" t="s">
        <v>40</v>
      </c>
      <c r="H507" t="s">
        <v>40</v>
      </c>
      <c r="I507" t="s">
        <v>40</v>
      </c>
    </row>
    <row r="508" spans="1:9" x14ac:dyDescent="0.2">
      <c r="A508" t="s">
        <v>395</v>
      </c>
      <c r="B508" t="s">
        <v>279</v>
      </c>
      <c r="C508" t="s">
        <v>36</v>
      </c>
      <c r="D508" t="s">
        <v>40</v>
      </c>
      <c r="E508" t="s">
        <v>38</v>
      </c>
      <c r="F508" t="s">
        <v>35</v>
      </c>
      <c r="G508" t="s">
        <v>40</v>
      </c>
      <c r="H508" t="s">
        <v>40</v>
      </c>
      <c r="I508" t="s">
        <v>40</v>
      </c>
    </row>
    <row r="509" spans="1:9" x14ac:dyDescent="0.2">
      <c r="A509" t="s">
        <v>395</v>
      </c>
      <c r="B509" t="s">
        <v>142</v>
      </c>
      <c r="C509" t="s">
        <v>38</v>
      </c>
      <c r="D509" t="s">
        <v>40</v>
      </c>
      <c r="E509" t="s">
        <v>35</v>
      </c>
      <c r="F509" t="s">
        <v>36</v>
      </c>
      <c r="G509" t="s">
        <v>40</v>
      </c>
      <c r="H509" t="s">
        <v>40</v>
      </c>
      <c r="I509" t="s">
        <v>40</v>
      </c>
    </row>
    <row r="510" spans="1:9" x14ac:dyDescent="0.2">
      <c r="A510" t="s">
        <v>396</v>
      </c>
      <c r="B510" t="s">
        <v>249</v>
      </c>
      <c r="C510" t="s">
        <v>38</v>
      </c>
      <c r="D510" t="s">
        <v>40</v>
      </c>
      <c r="E510" t="s">
        <v>38</v>
      </c>
      <c r="F510" t="s">
        <v>36</v>
      </c>
      <c r="G510" t="s">
        <v>40</v>
      </c>
      <c r="H510" t="s">
        <v>40</v>
      </c>
      <c r="I510" t="s">
        <v>40</v>
      </c>
    </row>
    <row r="511" spans="1:9" x14ac:dyDescent="0.2">
      <c r="A511" t="s">
        <v>396</v>
      </c>
      <c r="B511" t="s">
        <v>246</v>
      </c>
      <c r="C511" t="s">
        <v>38</v>
      </c>
      <c r="D511" t="s">
        <v>40</v>
      </c>
      <c r="E511" t="s">
        <v>38</v>
      </c>
      <c r="F511" t="s">
        <v>36</v>
      </c>
      <c r="G511" t="s">
        <v>40</v>
      </c>
      <c r="H511" t="s">
        <v>40</v>
      </c>
      <c r="I511" t="s">
        <v>40</v>
      </c>
    </row>
    <row r="512" spans="1:9" x14ac:dyDescent="0.2">
      <c r="A512" t="s">
        <v>396</v>
      </c>
      <c r="B512" t="s">
        <v>207</v>
      </c>
      <c r="C512" t="s">
        <v>35</v>
      </c>
      <c r="D512" t="s">
        <v>40</v>
      </c>
      <c r="E512" t="s">
        <v>38</v>
      </c>
      <c r="F512" t="s">
        <v>35</v>
      </c>
      <c r="G512" t="s">
        <v>40</v>
      </c>
      <c r="H512" t="s">
        <v>40</v>
      </c>
      <c r="I512" t="s">
        <v>40</v>
      </c>
    </row>
    <row r="513" spans="1:9" x14ac:dyDescent="0.2">
      <c r="A513" t="s">
        <v>396</v>
      </c>
      <c r="B513" t="s">
        <v>204</v>
      </c>
      <c r="C513" t="s">
        <v>38</v>
      </c>
      <c r="D513" t="s">
        <v>40</v>
      </c>
      <c r="E513" t="s">
        <v>36</v>
      </c>
      <c r="F513" t="s">
        <v>38</v>
      </c>
      <c r="G513" t="s">
        <v>40</v>
      </c>
      <c r="H513" t="s">
        <v>40</v>
      </c>
      <c r="I513" t="s">
        <v>40</v>
      </c>
    </row>
    <row r="514" spans="1:9" x14ac:dyDescent="0.2">
      <c r="A514" t="s">
        <v>396</v>
      </c>
      <c r="B514" t="s">
        <v>122</v>
      </c>
      <c r="C514" t="s">
        <v>40</v>
      </c>
      <c r="D514" t="s">
        <v>40</v>
      </c>
      <c r="E514" t="s">
        <v>35</v>
      </c>
      <c r="F514" t="s">
        <v>38</v>
      </c>
      <c r="G514" t="s">
        <v>40</v>
      </c>
      <c r="H514" t="s">
        <v>40</v>
      </c>
      <c r="I514" t="s">
        <v>40</v>
      </c>
    </row>
    <row r="515" spans="1:9" x14ac:dyDescent="0.2">
      <c r="A515" t="s">
        <v>396</v>
      </c>
      <c r="B515" t="s">
        <v>142</v>
      </c>
      <c r="C515" t="s">
        <v>40</v>
      </c>
      <c r="D515" t="s">
        <v>40</v>
      </c>
      <c r="E515" t="s">
        <v>36</v>
      </c>
      <c r="F515" t="s">
        <v>36</v>
      </c>
      <c r="G515" t="s">
        <v>40</v>
      </c>
      <c r="H515" t="s">
        <v>40</v>
      </c>
      <c r="I515" t="s">
        <v>40</v>
      </c>
    </row>
    <row r="516" spans="1:9" x14ac:dyDescent="0.2">
      <c r="A516" t="s">
        <v>396</v>
      </c>
      <c r="B516" t="s">
        <v>145</v>
      </c>
      <c r="C516" t="s">
        <v>35</v>
      </c>
      <c r="D516" t="s">
        <v>40</v>
      </c>
      <c r="E516" t="s">
        <v>38</v>
      </c>
      <c r="F516" t="s">
        <v>38</v>
      </c>
      <c r="G516" t="s">
        <v>40</v>
      </c>
      <c r="H516" t="s">
        <v>40</v>
      </c>
      <c r="I516" t="s">
        <v>40</v>
      </c>
    </row>
    <row r="517" spans="1:9" x14ac:dyDescent="0.2">
      <c r="A517" t="s">
        <v>396</v>
      </c>
      <c r="B517" t="s">
        <v>154</v>
      </c>
      <c r="C517" t="s">
        <v>35</v>
      </c>
      <c r="D517" t="s">
        <v>40</v>
      </c>
      <c r="E517" t="s">
        <v>38</v>
      </c>
      <c r="F517" t="s">
        <v>36</v>
      </c>
      <c r="G517" t="s">
        <v>40</v>
      </c>
      <c r="H517" t="s">
        <v>40</v>
      </c>
      <c r="I517" t="s">
        <v>40</v>
      </c>
    </row>
    <row r="518" spans="1:9" x14ac:dyDescent="0.2">
      <c r="A518" t="s">
        <v>396</v>
      </c>
      <c r="B518" t="s">
        <v>215</v>
      </c>
      <c r="C518" t="s">
        <v>40</v>
      </c>
      <c r="D518" t="s">
        <v>40</v>
      </c>
      <c r="E518" t="s">
        <v>35</v>
      </c>
      <c r="F518" t="s">
        <v>35</v>
      </c>
      <c r="G518" t="s">
        <v>40</v>
      </c>
      <c r="H518" t="s">
        <v>40</v>
      </c>
      <c r="I518" t="s">
        <v>40</v>
      </c>
    </row>
    <row r="519" spans="1:9" x14ac:dyDescent="0.2">
      <c r="A519" t="s">
        <v>396</v>
      </c>
      <c r="B519" t="s">
        <v>224</v>
      </c>
      <c r="C519" t="s">
        <v>35</v>
      </c>
      <c r="D519" t="s">
        <v>40</v>
      </c>
      <c r="E519" t="s">
        <v>36</v>
      </c>
      <c r="F519" t="s">
        <v>40</v>
      </c>
      <c r="G519" t="s">
        <v>40</v>
      </c>
      <c r="H519" t="s">
        <v>40</v>
      </c>
      <c r="I519" t="s">
        <v>40</v>
      </c>
    </row>
    <row r="520" spans="1:9" x14ac:dyDescent="0.2">
      <c r="A520" t="s">
        <v>397</v>
      </c>
      <c r="B520" t="s">
        <v>147</v>
      </c>
      <c r="C520" t="s">
        <v>36</v>
      </c>
      <c r="D520" t="s">
        <v>40</v>
      </c>
      <c r="E520" t="s">
        <v>35</v>
      </c>
      <c r="F520" t="s">
        <v>38</v>
      </c>
      <c r="G520" t="s">
        <v>40</v>
      </c>
      <c r="H520" t="s">
        <v>40</v>
      </c>
      <c r="I520" t="s">
        <v>40</v>
      </c>
    </row>
    <row r="521" spans="1:9" x14ac:dyDescent="0.2">
      <c r="A521" t="s">
        <v>397</v>
      </c>
      <c r="B521" t="s">
        <v>149</v>
      </c>
      <c r="C521" t="s">
        <v>35</v>
      </c>
      <c r="D521" t="s">
        <v>40</v>
      </c>
      <c r="E521" t="s">
        <v>35</v>
      </c>
      <c r="F521" t="s">
        <v>38</v>
      </c>
      <c r="G521" t="s">
        <v>40</v>
      </c>
      <c r="H521" t="s">
        <v>40</v>
      </c>
      <c r="I521" t="s">
        <v>40</v>
      </c>
    </row>
    <row r="522" spans="1:9" x14ac:dyDescent="0.2">
      <c r="A522" t="s">
        <v>397</v>
      </c>
      <c r="B522" t="s">
        <v>224</v>
      </c>
      <c r="C522" t="s">
        <v>35</v>
      </c>
      <c r="D522" t="s">
        <v>40</v>
      </c>
      <c r="E522" t="s">
        <v>35</v>
      </c>
      <c r="F522" t="s">
        <v>35</v>
      </c>
      <c r="G522" t="s">
        <v>40</v>
      </c>
      <c r="H522" t="s">
        <v>40</v>
      </c>
      <c r="I522" t="s">
        <v>40</v>
      </c>
    </row>
    <row r="523" spans="1:9" x14ac:dyDescent="0.2">
      <c r="A523" t="s">
        <v>397</v>
      </c>
      <c r="B523" t="s">
        <v>218</v>
      </c>
      <c r="C523" t="s">
        <v>38</v>
      </c>
      <c r="D523" t="s">
        <v>40</v>
      </c>
      <c r="E523" t="s">
        <v>35</v>
      </c>
      <c r="F523" t="s">
        <v>38</v>
      </c>
      <c r="G523" t="s">
        <v>40</v>
      </c>
      <c r="H523" t="s">
        <v>40</v>
      </c>
      <c r="I523" t="s">
        <v>40</v>
      </c>
    </row>
    <row r="524" spans="1:9" x14ac:dyDescent="0.2">
      <c r="A524" t="s">
        <v>397</v>
      </c>
      <c r="B524" t="s">
        <v>215</v>
      </c>
      <c r="C524" t="s">
        <v>35</v>
      </c>
      <c r="D524" t="s">
        <v>40</v>
      </c>
      <c r="E524" t="s">
        <v>36</v>
      </c>
      <c r="F524" t="s">
        <v>36</v>
      </c>
      <c r="G524" t="s">
        <v>40</v>
      </c>
      <c r="H524" t="s">
        <v>40</v>
      </c>
      <c r="I524" t="s">
        <v>40</v>
      </c>
    </row>
    <row r="525" spans="1:9" x14ac:dyDescent="0.2">
      <c r="A525" t="s">
        <v>397</v>
      </c>
      <c r="B525" t="s">
        <v>178</v>
      </c>
      <c r="C525" t="s">
        <v>38</v>
      </c>
      <c r="D525" t="s">
        <v>40</v>
      </c>
      <c r="E525" t="s">
        <v>38</v>
      </c>
      <c r="F525" t="s">
        <v>35</v>
      </c>
      <c r="G525" t="s">
        <v>40</v>
      </c>
      <c r="H525" t="s">
        <v>40</v>
      </c>
      <c r="I525" t="s">
        <v>40</v>
      </c>
    </row>
    <row r="526" spans="1:9" x14ac:dyDescent="0.2">
      <c r="A526" t="s">
        <v>397</v>
      </c>
      <c r="B526" t="s">
        <v>176</v>
      </c>
      <c r="C526" t="s">
        <v>38</v>
      </c>
      <c r="D526" t="s">
        <v>40</v>
      </c>
      <c r="E526" t="s">
        <v>36</v>
      </c>
      <c r="F526" t="s">
        <v>38</v>
      </c>
      <c r="G526" t="s">
        <v>40</v>
      </c>
      <c r="H526" t="s">
        <v>40</v>
      </c>
      <c r="I526" t="s">
        <v>40</v>
      </c>
    </row>
    <row r="527" spans="1:9" x14ac:dyDescent="0.2">
      <c r="A527" t="s">
        <v>397</v>
      </c>
      <c r="B527" t="s">
        <v>87</v>
      </c>
      <c r="C527" t="s">
        <v>35</v>
      </c>
      <c r="D527" t="s">
        <v>40</v>
      </c>
      <c r="E527" t="s">
        <v>38</v>
      </c>
      <c r="F527" t="s">
        <v>36</v>
      </c>
      <c r="G527" t="s">
        <v>40</v>
      </c>
      <c r="H527" t="s">
        <v>40</v>
      </c>
      <c r="I527" t="s">
        <v>40</v>
      </c>
    </row>
    <row r="528" spans="1:9" x14ac:dyDescent="0.2">
      <c r="A528" t="s">
        <v>397</v>
      </c>
      <c r="B528" t="s">
        <v>73</v>
      </c>
      <c r="C528" t="s">
        <v>35</v>
      </c>
      <c r="D528" t="s">
        <v>40</v>
      </c>
      <c r="E528" t="s">
        <v>38</v>
      </c>
      <c r="F528" t="s">
        <v>36</v>
      </c>
      <c r="G528" t="s">
        <v>40</v>
      </c>
      <c r="H528" t="s">
        <v>40</v>
      </c>
      <c r="I528" t="s">
        <v>40</v>
      </c>
    </row>
    <row r="529" spans="1:9" x14ac:dyDescent="0.2">
      <c r="A529" t="s">
        <v>397</v>
      </c>
      <c r="B529" t="s">
        <v>84</v>
      </c>
      <c r="C529" t="s">
        <v>35</v>
      </c>
      <c r="D529" t="s">
        <v>40</v>
      </c>
      <c r="E529" t="s">
        <v>38</v>
      </c>
      <c r="F529" t="s">
        <v>40</v>
      </c>
      <c r="G529" t="s">
        <v>40</v>
      </c>
      <c r="H529" t="s">
        <v>40</v>
      </c>
      <c r="I529" t="s">
        <v>40</v>
      </c>
    </row>
    <row r="530" spans="1:9" x14ac:dyDescent="0.2">
      <c r="A530" t="s">
        <v>397</v>
      </c>
      <c r="B530" t="s">
        <v>207</v>
      </c>
      <c r="C530" t="s">
        <v>36</v>
      </c>
      <c r="D530" t="s">
        <v>40</v>
      </c>
      <c r="E530" t="s">
        <v>36</v>
      </c>
      <c r="F530" t="s">
        <v>38</v>
      </c>
      <c r="G530" t="s">
        <v>40</v>
      </c>
      <c r="H530" t="s">
        <v>40</v>
      </c>
      <c r="I530" t="s">
        <v>40</v>
      </c>
    </row>
    <row r="531" spans="1:9" x14ac:dyDescent="0.2">
      <c r="A531" t="s">
        <v>397</v>
      </c>
      <c r="B531" t="s">
        <v>201</v>
      </c>
      <c r="C531" t="s">
        <v>38</v>
      </c>
      <c r="D531" t="s">
        <v>40</v>
      </c>
      <c r="E531" t="s">
        <v>35</v>
      </c>
      <c r="F531" t="s">
        <v>36</v>
      </c>
      <c r="G531" t="s">
        <v>40</v>
      </c>
      <c r="H531" t="s">
        <v>40</v>
      </c>
      <c r="I531" t="s">
        <v>40</v>
      </c>
    </row>
    <row r="532" spans="1:9" x14ac:dyDescent="0.2">
      <c r="A532" t="s">
        <v>399</v>
      </c>
      <c r="B532" t="s">
        <v>252</v>
      </c>
      <c r="C532" t="s">
        <v>40</v>
      </c>
      <c r="D532" t="s">
        <v>40</v>
      </c>
      <c r="E532" t="s">
        <v>36</v>
      </c>
      <c r="F532" t="s">
        <v>40</v>
      </c>
      <c r="G532" t="s">
        <v>40</v>
      </c>
      <c r="H532" t="s">
        <v>40</v>
      </c>
      <c r="I532" t="s">
        <v>40</v>
      </c>
    </row>
    <row r="533" spans="1:9" x14ac:dyDescent="0.2">
      <c r="A533" t="s">
        <v>399</v>
      </c>
      <c r="B533" t="s">
        <v>100</v>
      </c>
      <c r="C533" t="s">
        <v>38</v>
      </c>
      <c r="D533" t="s">
        <v>40</v>
      </c>
      <c r="E533" t="s">
        <v>35</v>
      </c>
      <c r="F533" t="s">
        <v>38</v>
      </c>
      <c r="G533" t="s">
        <v>40</v>
      </c>
      <c r="H533" t="s">
        <v>40</v>
      </c>
      <c r="I533" t="s">
        <v>40</v>
      </c>
    </row>
    <row r="534" spans="1:9" x14ac:dyDescent="0.2">
      <c r="A534" t="s">
        <v>399</v>
      </c>
      <c r="B534" t="s">
        <v>104</v>
      </c>
      <c r="C534" t="s">
        <v>38</v>
      </c>
      <c r="D534" t="s">
        <v>40</v>
      </c>
      <c r="E534" t="s">
        <v>36</v>
      </c>
      <c r="F534" t="s">
        <v>35</v>
      </c>
      <c r="G534" t="s">
        <v>40</v>
      </c>
      <c r="H534" t="s">
        <v>40</v>
      </c>
      <c r="I534" t="s">
        <v>40</v>
      </c>
    </row>
    <row r="535" spans="1:9" x14ac:dyDescent="0.2">
      <c r="A535" t="s">
        <v>399</v>
      </c>
      <c r="B535" t="s">
        <v>212</v>
      </c>
      <c r="C535" t="s">
        <v>36</v>
      </c>
      <c r="D535" t="s">
        <v>40</v>
      </c>
      <c r="E535" t="s">
        <v>35</v>
      </c>
      <c r="F535" t="s">
        <v>38</v>
      </c>
      <c r="G535" t="s">
        <v>40</v>
      </c>
      <c r="H535" t="s">
        <v>40</v>
      </c>
      <c r="I535" t="s">
        <v>40</v>
      </c>
    </row>
    <row r="536" spans="1:9" x14ac:dyDescent="0.2">
      <c r="A536" t="s">
        <v>399</v>
      </c>
      <c r="B536" t="s">
        <v>207</v>
      </c>
      <c r="C536" t="s">
        <v>35</v>
      </c>
      <c r="D536" t="s">
        <v>40</v>
      </c>
      <c r="E536" t="s">
        <v>38</v>
      </c>
      <c r="F536" t="s">
        <v>35</v>
      </c>
      <c r="G536" t="s">
        <v>40</v>
      </c>
      <c r="H536" t="s">
        <v>40</v>
      </c>
      <c r="I536" t="s">
        <v>40</v>
      </c>
    </row>
    <row r="537" spans="1:9" x14ac:dyDescent="0.2">
      <c r="A537" t="s">
        <v>399</v>
      </c>
      <c r="B537" t="s">
        <v>193</v>
      </c>
      <c r="C537" t="s">
        <v>38</v>
      </c>
      <c r="D537" t="s">
        <v>40</v>
      </c>
      <c r="E537" t="s">
        <v>36</v>
      </c>
      <c r="F537" t="s">
        <v>38</v>
      </c>
      <c r="G537" t="s">
        <v>40</v>
      </c>
      <c r="H537" t="s">
        <v>40</v>
      </c>
      <c r="I537" t="s">
        <v>40</v>
      </c>
    </row>
    <row r="538" spans="1:9" x14ac:dyDescent="0.2">
      <c r="A538" t="s">
        <v>399</v>
      </c>
      <c r="B538" t="s">
        <v>188</v>
      </c>
      <c r="C538" t="s">
        <v>38</v>
      </c>
      <c r="D538" t="s">
        <v>40</v>
      </c>
      <c r="E538" t="s">
        <v>40</v>
      </c>
      <c r="F538" t="s">
        <v>35</v>
      </c>
      <c r="G538" t="s">
        <v>40</v>
      </c>
      <c r="H538" t="s">
        <v>40</v>
      </c>
      <c r="I538" t="s">
        <v>40</v>
      </c>
    </row>
    <row r="539" spans="1:9" x14ac:dyDescent="0.2">
      <c r="A539" t="s">
        <v>399</v>
      </c>
      <c r="B539" t="s">
        <v>183</v>
      </c>
      <c r="C539" t="s">
        <v>35</v>
      </c>
      <c r="D539" t="s">
        <v>40</v>
      </c>
      <c r="E539" t="s">
        <v>36</v>
      </c>
      <c r="F539" t="s">
        <v>38</v>
      </c>
      <c r="G539" t="s">
        <v>40</v>
      </c>
      <c r="H539" t="s">
        <v>40</v>
      </c>
      <c r="I539" t="s">
        <v>40</v>
      </c>
    </row>
    <row r="540" spans="1:9" x14ac:dyDescent="0.2">
      <c r="A540" t="s">
        <v>399</v>
      </c>
      <c r="B540" t="s">
        <v>285</v>
      </c>
      <c r="C540" t="s">
        <v>38</v>
      </c>
      <c r="D540" t="s">
        <v>40</v>
      </c>
      <c r="E540" t="s">
        <v>38</v>
      </c>
      <c r="F540" t="s">
        <v>35</v>
      </c>
      <c r="G540" t="s">
        <v>40</v>
      </c>
      <c r="H540" t="s">
        <v>40</v>
      </c>
      <c r="I540" t="s">
        <v>40</v>
      </c>
    </row>
    <row r="541" spans="1:9" x14ac:dyDescent="0.2">
      <c r="A541" t="s">
        <v>401</v>
      </c>
      <c r="B541" t="s">
        <v>212</v>
      </c>
      <c r="C541" t="s">
        <v>38</v>
      </c>
      <c r="D541" t="s">
        <v>40</v>
      </c>
      <c r="E541" t="s">
        <v>40</v>
      </c>
      <c r="F541" t="s">
        <v>38</v>
      </c>
      <c r="G541" t="s">
        <v>40</v>
      </c>
      <c r="H541" t="s">
        <v>40</v>
      </c>
      <c r="I541" t="s">
        <v>40</v>
      </c>
    </row>
    <row r="542" spans="1:9" x14ac:dyDescent="0.2">
      <c r="A542" t="s">
        <v>401</v>
      </c>
      <c r="B542" t="s">
        <v>204</v>
      </c>
      <c r="C542" t="s">
        <v>38</v>
      </c>
      <c r="D542" t="s">
        <v>40</v>
      </c>
      <c r="E542" t="s">
        <v>40</v>
      </c>
      <c r="F542" t="s">
        <v>35</v>
      </c>
      <c r="G542" t="s">
        <v>40</v>
      </c>
      <c r="H542" t="s">
        <v>40</v>
      </c>
      <c r="I542" t="s">
        <v>40</v>
      </c>
    </row>
    <row r="543" spans="1:9" x14ac:dyDescent="0.2">
      <c r="A543" t="s">
        <v>401</v>
      </c>
      <c r="B543" t="s">
        <v>210</v>
      </c>
      <c r="C543" t="s">
        <v>35</v>
      </c>
      <c r="D543" t="s">
        <v>40</v>
      </c>
      <c r="E543" t="s">
        <v>38</v>
      </c>
      <c r="F543" t="s">
        <v>35</v>
      </c>
      <c r="G543" t="s">
        <v>40</v>
      </c>
      <c r="H543" t="s">
        <v>40</v>
      </c>
      <c r="I543" t="s">
        <v>40</v>
      </c>
    </row>
    <row r="544" spans="1:9" x14ac:dyDescent="0.2">
      <c r="A544" t="s">
        <v>401</v>
      </c>
      <c r="B544" t="s">
        <v>151</v>
      </c>
      <c r="C544" t="s">
        <v>35</v>
      </c>
      <c r="D544" t="s">
        <v>40</v>
      </c>
      <c r="E544" t="s">
        <v>38</v>
      </c>
      <c r="F544" t="s">
        <v>36</v>
      </c>
      <c r="G544" t="s">
        <v>40</v>
      </c>
      <c r="H544" t="s">
        <v>40</v>
      </c>
      <c r="I544" t="s">
        <v>40</v>
      </c>
    </row>
    <row r="545" spans="1:9" x14ac:dyDescent="0.2">
      <c r="A545" t="s">
        <v>401</v>
      </c>
      <c r="B545" t="s">
        <v>227</v>
      </c>
      <c r="C545" t="s">
        <v>38</v>
      </c>
      <c r="D545" t="s">
        <v>40</v>
      </c>
      <c r="E545" t="s">
        <v>35</v>
      </c>
      <c r="F545" t="s">
        <v>38</v>
      </c>
      <c r="G545" t="s">
        <v>40</v>
      </c>
      <c r="H545" t="s">
        <v>40</v>
      </c>
      <c r="I545" t="s">
        <v>40</v>
      </c>
    </row>
    <row r="546" spans="1:9" x14ac:dyDescent="0.2">
      <c r="A546" t="s">
        <v>401</v>
      </c>
      <c r="B546" t="s">
        <v>240</v>
      </c>
      <c r="C546" t="s">
        <v>35</v>
      </c>
      <c r="D546" t="s">
        <v>40</v>
      </c>
      <c r="E546" t="s">
        <v>36</v>
      </c>
      <c r="F546" t="s">
        <v>38</v>
      </c>
      <c r="G546" t="s">
        <v>40</v>
      </c>
      <c r="H546" t="s">
        <v>40</v>
      </c>
      <c r="I546" t="s">
        <v>40</v>
      </c>
    </row>
    <row r="547" spans="1:9" x14ac:dyDescent="0.2">
      <c r="A547" t="s">
        <v>401</v>
      </c>
      <c r="B547" t="s">
        <v>235</v>
      </c>
      <c r="C547" t="s">
        <v>36</v>
      </c>
      <c r="D547" t="s">
        <v>40</v>
      </c>
      <c r="E547" t="s">
        <v>38</v>
      </c>
      <c r="F547" t="s">
        <v>38</v>
      </c>
      <c r="G547" t="s">
        <v>40</v>
      </c>
      <c r="H547" t="s">
        <v>40</v>
      </c>
      <c r="I547" t="s">
        <v>40</v>
      </c>
    </row>
    <row r="548" spans="1:9" x14ac:dyDescent="0.2">
      <c r="A548" t="s">
        <v>401</v>
      </c>
      <c r="B548" t="s">
        <v>125</v>
      </c>
      <c r="C548" t="s">
        <v>35</v>
      </c>
      <c r="D548" t="s">
        <v>40</v>
      </c>
      <c r="E548" t="s">
        <v>38</v>
      </c>
      <c r="F548" t="s">
        <v>40</v>
      </c>
      <c r="G548" t="s">
        <v>40</v>
      </c>
      <c r="H548" t="s">
        <v>40</v>
      </c>
      <c r="I548" t="s">
        <v>40</v>
      </c>
    </row>
    <row r="549" spans="1:9" x14ac:dyDescent="0.2">
      <c r="A549" t="s">
        <v>401</v>
      </c>
      <c r="B549" t="s">
        <v>130</v>
      </c>
      <c r="C549" t="s">
        <v>38</v>
      </c>
      <c r="D549" t="s">
        <v>40</v>
      </c>
      <c r="E549" t="s">
        <v>36</v>
      </c>
      <c r="F549" t="s">
        <v>40</v>
      </c>
      <c r="G549" t="s">
        <v>40</v>
      </c>
      <c r="H549" t="s">
        <v>40</v>
      </c>
      <c r="I549" t="s">
        <v>40</v>
      </c>
    </row>
    <row r="550" spans="1:9" x14ac:dyDescent="0.2">
      <c r="A550" t="s">
        <v>401</v>
      </c>
      <c r="B550" t="s">
        <v>127</v>
      </c>
      <c r="C550" t="s">
        <v>38</v>
      </c>
      <c r="D550" t="s">
        <v>40</v>
      </c>
      <c r="E550" t="s">
        <v>36</v>
      </c>
      <c r="F550" t="s">
        <v>38</v>
      </c>
      <c r="G550" t="s">
        <v>40</v>
      </c>
      <c r="H550" t="s">
        <v>40</v>
      </c>
      <c r="I550" t="s">
        <v>40</v>
      </c>
    </row>
    <row r="551" spans="1:9" x14ac:dyDescent="0.2">
      <c r="A551" t="s">
        <v>402</v>
      </c>
      <c r="B551" t="s">
        <v>149</v>
      </c>
      <c r="C551" t="s">
        <v>40</v>
      </c>
      <c r="D551" t="s">
        <v>40</v>
      </c>
      <c r="E551" t="s">
        <v>36</v>
      </c>
      <c r="F551" t="s">
        <v>40</v>
      </c>
      <c r="G551" t="s">
        <v>40</v>
      </c>
      <c r="H551" t="s">
        <v>40</v>
      </c>
      <c r="I551" t="s">
        <v>40</v>
      </c>
    </row>
    <row r="552" spans="1:9" x14ac:dyDescent="0.2">
      <c r="A552" t="s">
        <v>402</v>
      </c>
      <c r="B552" t="s">
        <v>156</v>
      </c>
      <c r="C552" t="s">
        <v>35</v>
      </c>
      <c r="D552" t="s">
        <v>40</v>
      </c>
      <c r="E552" t="s">
        <v>36</v>
      </c>
      <c r="F552" t="s">
        <v>40</v>
      </c>
      <c r="G552" t="s">
        <v>40</v>
      </c>
      <c r="H552" t="s">
        <v>40</v>
      </c>
      <c r="I552" t="s">
        <v>40</v>
      </c>
    </row>
    <row r="553" spans="1:9" x14ac:dyDescent="0.2">
      <c r="A553" t="s">
        <v>402</v>
      </c>
      <c r="B553" t="s">
        <v>127</v>
      </c>
      <c r="C553" t="s">
        <v>38</v>
      </c>
      <c r="D553" t="s">
        <v>40</v>
      </c>
      <c r="E553" t="s">
        <v>40</v>
      </c>
      <c r="F553" t="s">
        <v>35</v>
      </c>
      <c r="G553" t="s">
        <v>40</v>
      </c>
      <c r="H553" t="s">
        <v>40</v>
      </c>
      <c r="I553" t="s">
        <v>40</v>
      </c>
    </row>
    <row r="554" spans="1:9" x14ac:dyDescent="0.2">
      <c r="A554" t="s">
        <v>402</v>
      </c>
      <c r="B554" t="s">
        <v>137</v>
      </c>
      <c r="C554" t="s">
        <v>35</v>
      </c>
      <c r="D554" t="s">
        <v>40</v>
      </c>
      <c r="E554" t="s">
        <v>36</v>
      </c>
      <c r="F554" t="s">
        <v>36</v>
      </c>
      <c r="G554" t="s">
        <v>40</v>
      </c>
      <c r="H554" t="s">
        <v>40</v>
      </c>
      <c r="I554" t="s">
        <v>40</v>
      </c>
    </row>
    <row r="555" spans="1:9" x14ac:dyDescent="0.2">
      <c r="A555" t="s">
        <v>402</v>
      </c>
      <c r="B555" t="s">
        <v>218</v>
      </c>
      <c r="C555" t="s">
        <v>38</v>
      </c>
      <c r="D555" t="s">
        <v>40</v>
      </c>
      <c r="E555" t="s">
        <v>36</v>
      </c>
      <c r="F555" t="s">
        <v>40</v>
      </c>
      <c r="G555" t="s">
        <v>40</v>
      </c>
      <c r="H555" t="s">
        <v>40</v>
      </c>
      <c r="I555" t="s">
        <v>40</v>
      </c>
    </row>
    <row r="556" spans="1:9" x14ac:dyDescent="0.2">
      <c r="A556" t="s">
        <v>402</v>
      </c>
      <c r="B556" t="s">
        <v>288</v>
      </c>
      <c r="C556" t="s">
        <v>35</v>
      </c>
      <c r="D556" t="s">
        <v>40</v>
      </c>
      <c r="E556" t="s">
        <v>40</v>
      </c>
      <c r="F556" t="s">
        <v>36</v>
      </c>
      <c r="G556" t="s">
        <v>40</v>
      </c>
      <c r="H556" t="s">
        <v>40</v>
      </c>
      <c r="I556" t="s">
        <v>40</v>
      </c>
    </row>
    <row r="557" spans="1:9" x14ac:dyDescent="0.2">
      <c r="A557" t="s">
        <v>402</v>
      </c>
      <c r="B557" t="s">
        <v>87</v>
      </c>
      <c r="C557" t="s">
        <v>38</v>
      </c>
      <c r="D557" t="s">
        <v>40</v>
      </c>
      <c r="E557" t="s">
        <v>35</v>
      </c>
      <c r="F557" t="s">
        <v>38</v>
      </c>
      <c r="G557" t="s">
        <v>40</v>
      </c>
      <c r="H557" t="s">
        <v>40</v>
      </c>
      <c r="I557" t="s">
        <v>40</v>
      </c>
    </row>
    <row r="558" spans="1:9" x14ac:dyDescent="0.2">
      <c r="A558" t="s">
        <v>403</v>
      </c>
      <c r="B558" t="s">
        <v>173</v>
      </c>
      <c r="C558" t="s">
        <v>38</v>
      </c>
      <c r="D558" t="s">
        <v>40</v>
      </c>
      <c r="E558" t="s">
        <v>36</v>
      </c>
      <c r="F558" t="s">
        <v>38</v>
      </c>
      <c r="G558" t="s">
        <v>40</v>
      </c>
      <c r="H558" t="s">
        <v>40</v>
      </c>
      <c r="I558" t="s">
        <v>40</v>
      </c>
    </row>
    <row r="559" spans="1:9" x14ac:dyDescent="0.2">
      <c r="A559" t="s">
        <v>403</v>
      </c>
      <c r="B559" t="s">
        <v>170</v>
      </c>
      <c r="C559" t="s">
        <v>35</v>
      </c>
      <c r="D559" t="s">
        <v>40</v>
      </c>
      <c r="E559" t="s">
        <v>38</v>
      </c>
      <c r="F559" t="s">
        <v>36</v>
      </c>
      <c r="G559" t="s">
        <v>40</v>
      </c>
      <c r="H559" t="s">
        <v>40</v>
      </c>
      <c r="I559" t="s">
        <v>40</v>
      </c>
    </row>
    <row r="560" spans="1:9" x14ac:dyDescent="0.2">
      <c r="A560" t="s">
        <v>403</v>
      </c>
      <c r="B560" t="s">
        <v>147</v>
      </c>
      <c r="C560" t="s">
        <v>35</v>
      </c>
      <c r="D560" t="s">
        <v>40</v>
      </c>
      <c r="E560" t="s">
        <v>38</v>
      </c>
      <c r="F560" t="s">
        <v>35</v>
      </c>
      <c r="G560" t="s">
        <v>40</v>
      </c>
      <c r="H560" t="s">
        <v>40</v>
      </c>
      <c r="I560" t="s">
        <v>40</v>
      </c>
    </row>
    <row r="561" spans="1:9" x14ac:dyDescent="0.2">
      <c r="A561" t="s">
        <v>403</v>
      </c>
      <c r="B561" t="s">
        <v>104</v>
      </c>
      <c r="C561" t="s">
        <v>40</v>
      </c>
      <c r="D561" t="s">
        <v>40</v>
      </c>
      <c r="E561" t="s">
        <v>38</v>
      </c>
      <c r="F561" t="s">
        <v>38</v>
      </c>
      <c r="G561" t="s">
        <v>40</v>
      </c>
      <c r="H561" t="s">
        <v>40</v>
      </c>
      <c r="I561" t="s">
        <v>40</v>
      </c>
    </row>
    <row r="562" spans="1:9" x14ac:dyDescent="0.2">
      <c r="A562" t="s">
        <v>403</v>
      </c>
      <c r="B562" t="s">
        <v>100</v>
      </c>
      <c r="C562" t="s">
        <v>35</v>
      </c>
      <c r="D562" t="s">
        <v>40</v>
      </c>
      <c r="E562" t="s">
        <v>36</v>
      </c>
      <c r="F562" t="s">
        <v>38</v>
      </c>
      <c r="G562" t="s">
        <v>40</v>
      </c>
      <c r="H562" t="s">
        <v>40</v>
      </c>
      <c r="I562" t="s">
        <v>40</v>
      </c>
    </row>
    <row r="563" spans="1:9" x14ac:dyDescent="0.2">
      <c r="A563" t="s">
        <v>403</v>
      </c>
      <c r="B563" t="s">
        <v>107</v>
      </c>
      <c r="C563" t="s">
        <v>35</v>
      </c>
      <c r="D563" t="s">
        <v>40</v>
      </c>
      <c r="E563" t="s">
        <v>40</v>
      </c>
      <c r="F563" t="s">
        <v>38</v>
      </c>
      <c r="G563" t="s">
        <v>40</v>
      </c>
      <c r="H563" t="s">
        <v>40</v>
      </c>
      <c r="I563" t="s">
        <v>40</v>
      </c>
    </row>
    <row r="564" spans="1:9" x14ac:dyDescent="0.2">
      <c r="A564" t="s">
        <v>403</v>
      </c>
      <c r="B564" t="s">
        <v>204</v>
      </c>
      <c r="C564" t="s">
        <v>38</v>
      </c>
      <c r="D564" t="s">
        <v>40</v>
      </c>
      <c r="E564" t="s">
        <v>38</v>
      </c>
      <c r="F564" t="s">
        <v>38</v>
      </c>
      <c r="G564" t="s">
        <v>40</v>
      </c>
      <c r="H564" t="s">
        <v>40</v>
      </c>
      <c r="I564" t="s">
        <v>40</v>
      </c>
    </row>
    <row r="565" spans="1:9" x14ac:dyDescent="0.2">
      <c r="A565" t="s">
        <v>403</v>
      </c>
      <c r="B565" t="s">
        <v>210</v>
      </c>
      <c r="C565" t="s">
        <v>40</v>
      </c>
      <c r="D565" t="s">
        <v>40</v>
      </c>
      <c r="E565" t="s">
        <v>36</v>
      </c>
      <c r="F565" t="s">
        <v>38</v>
      </c>
      <c r="G565" t="s">
        <v>40</v>
      </c>
      <c r="H565" t="s">
        <v>40</v>
      </c>
      <c r="I565" t="s">
        <v>40</v>
      </c>
    </row>
    <row r="566" spans="1:9" x14ac:dyDescent="0.2">
      <c r="A566" t="s">
        <v>403</v>
      </c>
      <c r="B566" t="s">
        <v>212</v>
      </c>
      <c r="C566" t="s">
        <v>40</v>
      </c>
      <c r="D566" t="s">
        <v>40</v>
      </c>
      <c r="E566" t="s">
        <v>38</v>
      </c>
      <c r="F566" t="s">
        <v>36</v>
      </c>
      <c r="G566" t="s">
        <v>40</v>
      </c>
      <c r="H566" t="s">
        <v>40</v>
      </c>
      <c r="I566" t="s">
        <v>40</v>
      </c>
    </row>
    <row r="567" spans="1:9" x14ac:dyDescent="0.2">
      <c r="A567" t="s">
        <v>403</v>
      </c>
      <c r="B567" t="s">
        <v>282</v>
      </c>
      <c r="C567" t="s">
        <v>38</v>
      </c>
      <c r="D567" t="s">
        <v>40</v>
      </c>
      <c r="E567" t="s">
        <v>35</v>
      </c>
      <c r="F567" t="s">
        <v>36</v>
      </c>
      <c r="G567" t="s">
        <v>40</v>
      </c>
      <c r="H567" t="s">
        <v>40</v>
      </c>
      <c r="I567" t="s">
        <v>40</v>
      </c>
    </row>
    <row r="568" spans="1:9" x14ac:dyDescent="0.2">
      <c r="A568" t="s">
        <v>403</v>
      </c>
      <c r="B568" t="s">
        <v>285</v>
      </c>
      <c r="C568" t="s">
        <v>38</v>
      </c>
      <c r="D568" t="s">
        <v>40</v>
      </c>
      <c r="E568" t="s">
        <v>35</v>
      </c>
      <c r="F568" t="s">
        <v>36</v>
      </c>
      <c r="G568" t="s">
        <v>40</v>
      </c>
      <c r="H568" t="s">
        <v>40</v>
      </c>
      <c r="I568" t="s">
        <v>40</v>
      </c>
    </row>
    <row r="569" spans="1:9" x14ac:dyDescent="0.2">
      <c r="A569" t="s">
        <v>404</v>
      </c>
      <c r="B569" t="s">
        <v>147</v>
      </c>
      <c r="C569" t="s">
        <v>38</v>
      </c>
      <c r="D569" t="s">
        <v>40</v>
      </c>
      <c r="E569" t="s">
        <v>38</v>
      </c>
      <c r="F569" t="s">
        <v>38</v>
      </c>
      <c r="G569" t="s">
        <v>40</v>
      </c>
      <c r="H569" t="s">
        <v>40</v>
      </c>
      <c r="I569" t="s">
        <v>40</v>
      </c>
    </row>
    <row r="570" spans="1:9" x14ac:dyDescent="0.2">
      <c r="A570" t="s">
        <v>404</v>
      </c>
      <c r="B570" t="s">
        <v>154</v>
      </c>
      <c r="C570" t="s">
        <v>36</v>
      </c>
      <c r="D570" t="s">
        <v>40</v>
      </c>
      <c r="E570" t="s">
        <v>40</v>
      </c>
      <c r="F570" t="s">
        <v>38</v>
      </c>
      <c r="G570" t="s">
        <v>40</v>
      </c>
      <c r="H570" t="s">
        <v>40</v>
      </c>
      <c r="I570" t="s">
        <v>40</v>
      </c>
    </row>
    <row r="571" spans="1:9" x14ac:dyDescent="0.2">
      <c r="A571" t="s">
        <v>404</v>
      </c>
      <c r="B571" t="s">
        <v>170</v>
      </c>
      <c r="C571" t="s">
        <v>35</v>
      </c>
      <c r="D571" t="s">
        <v>40</v>
      </c>
      <c r="E571" t="s">
        <v>38</v>
      </c>
      <c r="F571" t="s">
        <v>36</v>
      </c>
      <c r="G571" t="s">
        <v>40</v>
      </c>
      <c r="H571" t="s">
        <v>40</v>
      </c>
      <c r="I571" t="s">
        <v>40</v>
      </c>
    </row>
    <row r="572" spans="1:9" x14ac:dyDescent="0.2">
      <c r="A572" t="s">
        <v>404</v>
      </c>
      <c r="B572" t="s">
        <v>167</v>
      </c>
      <c r="C572" t="s">
        <v>35</v>
      </c>
      <c r="D572" t="s">
        <v>40</v>
      </c>
      <c r="E572" t="s">
        <v>40</v>
      </c>
      <c r="F572" t="s">
        <v>36</v>
      </c>
      <c r="G572" t="s">
        <v>40</v>
      </c>
      <c r="H572" t="s">
        <v>40</v>
      </c>
      <c r="I572" t="s">
        <v>40</v>
      </c>
    </row>
    <row r="573" spans="1:9" x14ac:dyDescent="0.2">
      <c r="A573" t="s">
        <v>404</v>
      </c>
      <c r="B573" t="s">
        <v>110</v>
      </c>
      <c r="C573" t="s">
        <v>38</v>
      </c>
      <c r="D573" t="s">
        <v>40</v>
      </c>
      <c r="E573" t="s">
        <v>36</v>
      </c>
      <c r="F573" t="s">
        <v>38</v>
      </c>
      <c r="G573" t="s">
        <v>40</v>
      </c>
      <c r="H573" t="s">
        <v>40</v>
      </c>
      <c r="I573" t="s">
        <v>40</v>
      </c>
    </row>
    <row r="574" spans="1:9" x14ac:dyDescent="0.2">
      <c r="A574" t="s">
        <v>404</v>
      </c>
      <c r="B574" t="s">
        <v>107</v>
      </c>
      <c r="C574" t="s">
        <v>36</v>
      </c>
      <c r="D574" t="s">
        <v>40</v>
      </c>
      <c r="E574" t="s">
        <v>36</v>
      </c>
      <c r="F574" t="s">
        <v>38</v>
      </c>
      <c r="G574" t="s">
        <v>40</v>
      </c>
      <c r="H574" t="s">
        <v>40</v>
      </c>
      <c r="I574" t="s">
        <v>40</v>
      </c>
    </row>
    <row r="575" spans="1:9" x14ac:dyDescent="0.2">
      <c r="A575" t="s">
        <v>404</v>
      </c>
      <c r="B575" t="s">
        <v>130</v>
      </c>
      <c r="C575" t="s">
        <v>35</v>
      </c>
      <c r="D575" t="s">
        <v>40</v>
      </c>
      <c r="E575" t="s">
        <v>38</v>
      </c>
      <c r="F575" t="s">
        <v>40</v>
      </c>
      <c r="G575" t="s">
        <v>40</v>
      </c>
      <c r="H575" t="s">
        <v>40</v>
      </c>
      <c r="I575" t="s">
        <v>40</v>
      </c>
    </row>
    <row r="576" spans="1:9" x14ac:dyDescent="0.2">
      <c r="A576" t="s">
        <v>404</v>
      </c>
      <c r="B576" t="s">
        <v>127</v>
      </c>
      <c r="C576" t="s">
        <v>35</v>
      </c>
      <c r="D576" t="s">
        <v>40</v>
      </c>
      <c r="E576" t="s">
        <v>36</v>
      </c>
      <c r="F576" t="s">
        <v>35</v>
      </c>
      <c r="G576" t="s">
        <v>40</v>
      </c>
      <c r="H576" t="s">
        <v>40</v>
      </c>
      <c r="I576" t="s">
        <v>40</v>
      </c>
    </row>
    <row r="577" spans="1:9" x14ac:dyDescent="0.2">
      <c r="A577" t="s">
        <v>404</v>
      </c>
      <c r="B577" t="s">
        <v>132</v>
      </c>
      <c r="C577" t="s">
        <v>35</v>
      </c>
      <c r="D577" t="s">
        <v>40</v>
      </c>
      <c r="E577" t="s">
        <v>35</v>
      </c>
      <c r="F577" t="s">
        <v>38</v>
      </c>
      <c r="G577" t="s">
        <v>40</v>
      </c>
      <c r="H577" t="s">
        <v>40</v>
      </c>
      <c r="I577" t="s">
        <v>40</v>
      </c>
    </row>
    <row r="578" spans="1:9" x14ac:dyDescent="0.2">
      <c r="A578" t="s">
        <v>404</v>
      </c>
      <c r="B578" t="s">
        <v>285</v>
      </c>
      <c r="C578" t="s">
        <v>40</v>
      </c>
      <c r="D578" t="s">
        <v>40</v>
      </c>
      <c r="E578" t="s">
        <v>38</v>
      </c>
      <c r="F578" t="s">
        <v>35</v>
      </c>
      <c r="G578" t="s">
        <v>40</v>
      </c>
      <c r="H578" t="s">
        <v>40</v>
      </c>
      <c r="I578" t="s">
        <v>40</v>
      </c>
    </row>
    <row r="579" spans="1:9" x14ac:dyDescent="0.2">
      <c r="A579" t="s">
        <v>405</v>
      </c>
      <c r="B579" t="s">
        <v>256</v>
      </c>
      <c r="C579" t="s">
        <v>38</v>
      </c>
      <c r="D579" t="s">
        <v>40</v>
      </c>
      <c r="E579" t="s">
        <v>40</v>
      </c>
      <c r="F579" t="s">
        <v>38</v>
      </c>
      <c r="G579" t="s">
        <v>40</v>
      </c>
      <c r="H579" t="s">
        <v>40</v>
      </c>
      <c r="I579" t="s">
        <v>40</v>
      </c>
    </row>
    <row r="580" spans="1:9" x14ac:dyDescent="0.2">
      <c r="A580" t="s">
        <v>405</v>
      </c>
      <c r="B580" t="s">
        <v>252</v>
      </c>
      <c r="C580" t="s">
        <v>35</v>
      </c>
      <c r="D580" t="s">
        <v>40</v>
      </c>
      <c r="E580" t="s">
        <v>40</v>
      </c>
      <c r="F580" t="s">
        <v>35</v>
      </c>
      <c r="G580" t="s">
        <v>40</v>
      </c>
      <c r="H580" t="s">
        <v>40</v>
      </c>
      <c r="I580" t="s">
        <v>40</v>
      </c>
    </row>
    <row r="581" spans="1:9" x14ac:dyDescent="0.2">
      <c r="A581" t="s">
        <v>405</v>
      </c>
      <c r="B581" t="s">
        <v>195</v>
      </c>
      <c r="C581" t="s">
        <v>38</v>
      </c>
      <c r="D581" t="s">
        <v>40</v>
      </c>
      <c r="E581" t="s">
        <v>36</v>
      </c>
      <c r="F581" t="s">
        <v>35</v>
      </c>
      <c r="G581" t="s">
        <v>40</v>
      </c>
      <c r="H581" t="s">
        <v>40</v>
      </c>
      <c r="I581" t="s">
        <v>40</v>
      </c>
    </row>
    <row r="582" spans="1:9" x14ac:dyDescent="0.2">
      <c r="A582" t="s">
        <v>405</v>
      </c>
      <c r="B582" t="s">
        <v>183</v>
      </c>
      <c r="C582" t="s">
        <v>38</v>
      </c>
      <c r="D582" t="s">
        <v>40</v>
      </c>
      <c r="E582" t="s">
        <v>35</v>
      </c>
      <c r="F582" t="s">
        <v>38</v>
      </c>
      <c r="G582" t="s">
        <v>40</v>
      </c>
      <c r="H582" t="s">
        <v>40</v>
      </c>
      <c r="I582" t="s">
        <v>40</v>
      </c>
    </row>
    <row r="583" spans="1:9" x14ac:dyDescent="0.2">
      <c r="A583" t="s">
        <v>405</v>
      </c>
      <c r="B583" t="s">
        <v>185</v>
      </c>
      <c r="C583" t="s">
        <v>35</v>
      </c>
      <c r="D583" t="s">
        <v>40</v>
      </c>
      <c r="E583" t="s">
        <v>38</v>
      </c>
      <c r="F583" t="s">
        <v>35</v>
      </c>
      <c r="G583" t="s">
        <v>40</v>
      </c>
      <c r="H583" t="s">
        <v>40</v>
      </c>
      <c r="I583" t="s">
        <v>40</v>
      </c>
    </row>
    <row r="584" spans="1:9" x14ac:dyDescent="0.2">
      <c r="A584" t="s">
        <v>405</v>
      </c>
      <c r="B584" t="s">
        <v>73</v>
      </c>
      <c r="C584" t="s">
        <v>35</v>
      </c>
      <c r="D584" t="s">
        <v>40</v>
      </c>
      <c r="E584" t="s">
        <v>36</v>
      </c>
      <c r="F584" t="s">
        <v>40</v>
      </c>
      <c r="G584" t="s">
        <v>40</v>
      </c>
      <c r="H584" t="s">
        <v>40</v>
      </c>
      <c r="I584" t="s">
        <v>40</v>
      </c>
    </row>
    <row r="585" spans="1:9" x14ac:dyDescent="0.2">
      <c r="A585" t="s">
        <v>405</v>
      </c>
      <c r="B585" t="s">
        <v>238</v>
      </c>
      <c r="C585" t="s">
        <v>38</v>
      </c>
      <c r="D585" t="s">
        <v>40</v>
      </c>
      <c r="E585" t="s">
        <v>38</v>
      </c>
      <c r="F585" t="s">
        <v>38</v>
      </c>
      <c r="G585" t="s">
        <v>40</v>
      </c>
      <c r="H585" t="s">
        <v>40</v>
      </c>
      <c r="I585" t="s">
        <v>40</v>
      </c>
    </row>
    <row r="586" spans="1:9" x14ac:dyDescent="0.2">
      <c r="A586" t="s">
        <v>405</v>
      </c>
      <c r="B586" t="s">
        <v>235</v>
      </c>
      <c r="C586" t="s">
        <v>35</v>
      </c>
      <c r="D586" t="s">
        <v>40</v>
      </c>
      <c r="E586" t="s">
        <v>38</v>
      </c>
      <c r="F586" t="s">
        <v>38</v>
      </c>
      <c r="G586" t="s">
        <v>40</v>
      </c>
      <c r="H586" t="s">
        <v>40</v>
      </c>
      <c r="I586" t="s">
        <v>40</v>
      </c>
    </row>
    <row r="587" spans="1:9" x14ac:dyDescent="0.2">
      <c r="A587" t="s">
        <v>405</v>
      </c>
      <c r="B587" t="s">
        <v>154</v>
      </c>
      <c r="C587" t="s">
        <v>35</v>
      </c>
      <c r="D587" t="s">
        <v>40</v>
      </c>
      <c r="E587" t="s">
        <v>38</v>
      </c>
      <c r="F587" t="s">
        <v>36</v>
      </c>
      <c r="G587" t="s">
        <v>40</v>
      </c>
      <c r="H587" t="s">
        <v>40</v>
      </c>
      <c r="I587" t="s">
        <v>40</v>
      </c>
    </row>
    <row r="588" spans="1:9" x14ac:dyDescent="0.2">
      <c r="A588" t="s">
        <v>405</v>
      </c>
      <c r="B588" t="s">
        <v>158</v>
      </c>
      <c r="C588" t="s">
        <v>38</v>
      </c>
      <c r="D588" t="s">
        <v>40</v>
      </c>
      <c r="E588" t="s">
        <v>36</v>
      </c>
      <c r="F588" t="s">
        <v>40</v>
      </c>
      <c r="G588" t="s">
        <v>40</v>
      </c>
      <c r="H588" t="s">
        <v>40</v>
      </c>
      <c r="I588" t="s">
        <v>40</v>
      </c>
    </row>
    <row r="589" spans="1:9" x14ac:dyDescent="0.2">
      <c r="A589" t="s">
        <v>406</v>
      </c>
      <c r="B589" t="s">
        <v>145</v>
      </c>
      <c r="C589" t="s">
        <v>36</v>
      </c>
      <c r="D589" t="s">
        <v>40</v>
      </c>
      <c r="E589" t="s">
        <v>35</v>
      </c>
      <c r="F589" t="s">
        <v>38</v>
      </c>
      <c r="G589" t="s">
        <v>40</v>
      </c>
      <c r="H589" t="s">
        <v>40</v>
      </c>
      <c r="I589" t="s">
        <v>40</v>
      </c>
    </row>
    <row r="590" spans="1:9" x14ac:dyDescent="0.2">
      <c r="A590" t="s">
        <v>406</v>
      </c>
      <c r="B590" t="s">
        <v>156</v>
      </c>
      <c r="C590" t="s">
        <v>40</v>
      </c>
      <c r="D590" t="s">
        <v>40</v>
      </c>
      <c r="E590" t="s">
        <v>38</v>
      </c>
      <c r="F590" t="s">
        <v>38</v>
      </c>
      <c r="G590" t="s">
        <v>40</v>
      </c>
      <c r="H590" t="s">
        <v>40</v>
      </c>
      <c r="I590" t="s">
        <v>40</v>
      </c>
    </row>
    <row r="591" spans="1:9" x14ac:dyDescent="0.2">
      <c r="A591" t="s">
        <v>406</v>
      </c>
      <c r="B591" t="s">
        <v>149</v>
      </c>
      <c r="C591" t="s">
        <v>35</v>
      </c>
      <c r="D591" t="s">
        <v>40</v>
      </c>
      <c r="E591" t="s">
        <v>40</v>
      </c>
      <c r="F591" t="s">
        <v>40</v>
      </c>
      <c r="G591" t="s">
        <v>40</v>
      </c>
      <c r="H591" t="s">
        <v>40</v>
      </c>
      <c r="I591" t="s">
        <v>40</v>
      </c>
    </row>
    <row r="592" spans="1:9" x14ac:dyDescent="0.2">
      <c r="A592" t="s">
        <v>406</v>
      </c>
      <c r="B592" t="s">
        <v>238</v>
      </c>
      <c r="C592" t="s">
        <v>35</v>
      </c>
      <c r="D592" t="s">
        <v>40</v>
      </c>
      <c r="E592" t="s">
        <v>38</v>
      </c>
      <c r="F592" t="s">
        <v>38</v>
      </c>
      <c r="G592" t="s">
        <v>40</v>
      </c>
      <c r="H592" t="s">
        <v>40</v>
      </c>
      <c r="I592" t="s">
        <v>40</v>
      </c>
    </row>
    <row r="593" spans="1:9" x14ac:dyDescent="0.2">
      <c r="A593" t="s">
        <v>406</v>
      </c>
      <c r="B593" t="s">
        <v>240</v>
      </c>
      <c r="C593" t="s">
        <v>35</v>
      </c>
      <c r="D593" t="s">
        <v>40</v>
      </c>
      <c r="E593" t="s">
        <v>38</v>
      </c>
      <c r="F593" t="s">
        <v>38</v>
      </c>
      <c r="G593" t="s">
        <v>40</v>
      </c>
      <c r="H593" t="s">
        <v>40</v>
      </c>
      <c r="I593" t="s">
        <v>40</v>
      </c>
    </row>
    <row r="594" spans="1:9" x14ac:dyDescent="0.2">
      <c r="A594" t="s">
        <v>406</v>
      </c>
      <c r="B594" t="s">
        <v>249</v>
      </c>
      <c r="C594" t="s">
        <v>38</v>
      </c>
      <c r="D594" t="s">
        <v>40</v>
      </c>
      <c r="E594" t="s">
        <v>35</v>
      </c>
      <c r="F594" t="s">
        <v>35</v>
      </c>
      <c r="G594" t="s">
        <v>40</v>
      </c>
      <c r="H594" t="s">
        <v>40</v>
      </c>
      <c r="I594" t="s">
        <v>40</v>
      </c>
    </row>
    <row r="595" spans="1:9" x14ac:dyDescent="0.2">
      <c r="A595" t="s">
        <v>406</v>
      </c>
      <c r="B595" t="s">
        <v>256</v>
      </c>
      <c r="C595" t="s">
        <v>35</v>
      </c>
      <c r="D595" t="s">
        <v>40</v>
      </c>
      <c r="E595" t="s">
        <v>38</v>
      </c>
      <c r="F595" t="s">
        <v>38</v>
      </c>
      <c r="G595" t="s">
        <v>40</v>
      </c>
      <c r="H595" t="s">
        <v>40</v>
      </c>
      <c r="I595" t="s">
        <v>40</v>
      </c>
    </row>
    <row r="596" spans="1:9" x14ac:dyDescent="0.2">
      <c r="A596" t="s">
        <v>406</v>
      </c>
      <c r="B596" t="s">
        <v>183</v>
      </c>
      <c r="C596" t="s">
        <v>38</v>
      </c>
      <c r="D596" t="s">
        <v>40</v>
      </c>
      <c r="E596" t="s">
        <v>36</v>
      </c>
      <c r="F596" t="s">
        <v>38</v>
      </c>
      <c r="G596" t="s">
        <v>40</v>
      </c>
      <c r="H596" t="s">
        <v>40</v>
      </c>
      <c r="I596" t="s">
        <v>40</v>
      </c>
    </row>
    <row r="597" spans="1:9" x14ac:dyDescent="0.2">
      <c r="A597" t="s">
        <v>406</v>
      </c>
      <c r="B597" t="s">
        <v>185</v>
      </c>
      <c r="C597" t="s">
        <v>35</v>
      </c>
      <c r="D597" t="s">
        <v>40</v>
      </c>
      <c r="E597" t="s">
        <v>35</v>
      </c>
      <c r="F597" t="s">
        <v>35</v>
      </c>
      <c r="G597" t="s">
        <v>40</v>
      </c>
      <c r="H597" t="s">
        <v>40</v>
      </c>
      <c r="I597" t="s">
        <v>40</v>
      </c>
    </row>
    <row r="598" spans="1:9" x14ac:dyDescent="0.2">
      <c r="A598" t="s">
        <v>406</v>
      </c>
      <c r="B598" t="s">
        <v>94</v>
      </c>
      <c r="C598" t="s">
        <v>35</v>
      </c>
      <c r="D598" t="s">
        <v>40</v>
      </c>
      <c r="E598" t="s">
        <v>36</v>
      </c>
      <c r="F598" t="s">
        <v>38</v>
      </c>
      <c r="G598" t="s">
        <v>40</v>
      </c>
      <c r="H598" t="s">
        <v>40</v>
      </c>
      <c r="I598" t="s">
        <v>40</v>
      </c>
    </row>
    <row r="599" spans="1:9" x14ac:dyDescent="0.2">
      <c r="A599" t="s">
        <v>406</v>
      </c>
      <c r="B599" t="s">
        <v>73</v>
      </c>
      <c r="C599" t="s">
        <v>36</v>
      </c>
      <c r="D599" t="s">
        <v>40</v>
      </c>
      <c r="E599" t="s">
        <v>38</v>
      </c>
      <c r="F599" t="s">
        <v>35</v>
      </c>
      <c r="G599" t="s">
        <v>40</v>
      </c>
      <c r="H599" t="s">
        <v>40</v>
      </c>
      <c r="I599" t="s">
        <v>40</v>
      </c>
    </row>
    <row r="600" spans="1:9" x14ac:dyDescent="0.2">
      <c r="A600" t="s">
        <v>406</v>
      </c>
      <c r="B600" t="s">
        <v>84</v>
      </c>
      <c r="C600" t="s">
        <v>35</v>
      </c>
      <c r="D600" t="s">
        <v>40</v>
      </c>
      <c r="E600" t="s">
        <v>38</v>
      </c>
      <c r="F600" t="s">
        <v>35</v>
      </c>
      <c r="G600" t="s">
        <v>40</v>
      </c>
      <c r="H600" t="s">
        <v>40</v>
      </c>
      <c r="I600" t="s">
        <v>40</v>
      </c>
    </row>
    <row r="601" spans="1:9" x14ac:dyDescent="0.2">
      <c r="A601" t="s">
        <v>407</v>
      </c>
      <c r="B601" t="s">
        <v>178</v>
      </c>
      <c r="C601" t="s">
        <v>38</v>
      </c>
      <c r="D601" t="s">
        <v>40</v>
      </c>
      <c r="E601" t="s">
        <v>38</v>
      </c>
      <c r="F601" t="s">
        <v>35</v>
      </c>
      <c r="G601" t="s">
        <v>40</v>
      </c>
      <c r="H601" t="s">
        <v>40</v>
      </c>
      <c r="I601" t="s">
        <v>40</v>
      </c>
    </row>
    <row r="602" spans="1:9" x14ac:dyDescent="0.2">
      <c r="A602" t="s">
        <v>407</v>
      </c>
      <c r="B602" t="s">
        <v>164</v>
      </c>
      <c r="C602" t="s">
        <v>35</v>
      </c>
      <c r="D602" t="s">
        <v>40</v>
      </c>
      <c r="E602" t="s">
        <v>38</v>
      </c>
      <c r="F602" t="s">
        <v>38</v>
      </c>
      <c r="G602" t="s">
        <v>40</v>
      </c>
      <c r="H602" t="s">
        <v>40</v>
      </c>
      <c r="I602" t="s">
        <v>40</v>
      </c>
    </row>
    <row r="603" spans="1:9" x14ac:dyDescent="0.2">
      <c r="A603" t="s">
        <v>407</v>
      </c>
      <c r="B603" t="s">
        <v>100</v>
      </c>
      <c r="C603" t="s">
        <v>38</v>
      </c>
      <c r="D603" t="s">
        <v>40</v>
      </c>
      <c r="E603" t="s">
        <v>36</v>
      </c>
      <c r="F603" t="s">
        <v>35</v>
      </c>
      <c r="G603" t="s">
        <v>40</v>
      </c>
      <c r="H603" t="s">
        <v>40</v>
      </c>
      <c r="I603" t="s">
        <v>40</v>
      </c>
    </row>
    <row r="604" spans="1:9" x14ac:dyDescent="0.2">
      <c r="A604" t="s">
        <v>407</v>
      </c>
      <c r="B604" t="s">
        <v>107</v>
      </c>
      <c r="C604" t="s">
        <v>36</v>
      </c>
      <c r="D604" t="s">
        <v>40</v>
      </c>
      <c r="E604" t="s">
        <v>38</v>
      </c>
      <c r="F604" t="s">
        <v>38</v>
      </c>
      <c r="G604" t="s">
        <v>40</v>
      </c>
      <c r="H604" t="s">
        <v>40</v>
      </c>
      <c r="I604" t="s">
        <v>40</v>
      </c>
    </row>
    <row r="605" spans="1:9" x14ac:dyDescent="0.2">
      <c r="A605" t="s">
        <v>407</v>
      </c>
      <c r="B605" t="s">
        <v>137</v>
      </c>
      <c r="C605" t="s">
        <v>35</v>
      </c>
      <c r="D605" t="s">
        <v>40</v>
      </c>
      <c r="E605" t="s">
        <v>38</v>
      </c>
      <c r="F605" t="s">
        <v>38</v>
      </c>
      <c r="G605" t="s">
        <v>40</v>
      </c>
      <c r="H605" t="s">
        <v>40</v>
      </c>
      <c r="I605" t="s">
        <v>40</v>
      </c>
    </row>
    <row r="606" spans="1:9" x14ac:dyDescent="0.2">
      <c r="A606" t="s">
        <v>407</v>
      </c>
      <c r="B606" t="s">
        <v>135</v>
      </c>
      <c r="C606" t="s">
        <v>38</v>
      </c>
      <c r="D606" t="s">
        <v>40</v>
      </c>
      <c r="E606" t="s">
        <v>36</v>
      </c>
      <c r="F606" t="s">
        <v>38</v>
      </c>
      <c r="G606" t="s">
        <v>40</v>
      </c>
      <c r="H606" t="s">
        <v>40</v>
      </c>
      <c r="I606" t="s">
        <v>40</v>
      </c>
    </row>
    <row r="607" spans="1:9" x14ac:dyDescent="0.2">
      <c r="A607" t="s">
        <v>407</v>
      </c>
      <c r="B607" t="s">
        <v>154</v>
      </c>
      <c r="C607" t="s">
        <v>38</v>
      </c>
      <c r="D607" t="s">
        <v>40</v>
      </c>
      <c r="E607" t="s">
        <v>36</v>
      </c>
      <c r="F607" t="s">
        <v>38</v>
      </c>
      <c r="G607" t="s">
        <v>40</v>
      </c>
      <c r="H607" t="s">
        <v>40</v>
      </c>
      <c r="I607" t="s">
        <v>40</v>
      </c>
    </row>
    <row r="608" spans="1:9" x14ac:dyDescent="0.2">
      <c r="A608" t="s">
        <v>407</v>
      </c>
      <c r="B608" t="s">
        <v>147</v>
      </c>
      <c r="C608" t="s">
        <v>40</v>
      </c>
      <c r="D608" t="s">
        <v>40</v>
      </c>
      <c r="E608" t="s">
        <v>38</v>
      </c>
      <c r="F608" t="s">
        <v>35</v>
      </c>
      <c r="G608" t="s">
        <v>40</v>
      </c>
      <c r="H608" t="s">
        <v>40</v>
      </c>
      <c r="I608" t="s">
        <v>40</v>
      </c>
    </row>
    <row r="609" spans="1:9" x14ac:dyDescent="0.2">
      <c r="A609" t="s">
        <v>407</v>
      </c>
      <c r="B609" t="s">
        <v>142</v>
      </c>
      <c r="C609" t="s">
        <v>35</v>
      </c>
      <c r="D609" t="s">
        <v>40</v>
      </c>
      <c r="E609" t="s">
        <v>36</v>
      </c>
      <c r="F609" t="s">
        <v>38</v>
      </c>
      <c r="G609" t="s">
        <v>40</v>
      </c>
      <c r="H609" t="s">
        <v>40</v>
      </c>
      <c r="I609" t="s">
        <v>40</v>
      </c>
    </row>
    <row r="610" spans="1:9" x14ac:dyDescent="0.2">
      <c r="A610" t="s">
        <v>407</v>
      </c>
      <c r="B610" t="s">
        <v>210</v>
      </c>
      <c r="C610" t="s">
        <v>36</v>
      </c>
      <c r="D610" t="s">
        <v>40</v>
      </c>
      <c r="E610" t="s">
        <v>40</v>
      </c>
      <c r="F610" t="s">
        <v>36</v>
      </c>
      <c r="G610" t="s">
        <v>40</v>
      </c>
      <c r="H610" t="s">
        <v>40</v>
      </c>
      <c r="I610" t="s">
        <v>40</v>
      </c>
    </row>
    <row r="611" spans="1:9" x14ac:dyDescent="0.2">
      <c r="A611" t="s">
        <v>407</v>
      </c>
      <c r="B611" t="s">
        <v>212</v>
      </c>
      <c r="C611" t="s">
        <v>38</v>
      </c>
      <c r="D611" t="s">
        <v>40</v>
      </c>
      <c r="E611" t="s">
        <v>36</v>
      </c>
      <c r="F611" t="s">
        <v>35</v>
      </c>
      <c r="G611" t="s">
        <v>40</v>
      </c>
      <c r="H611" t="s">
        <v>40</v>
      </c>
      <c r="I611" t="s">
        <v>40</v>
      </c>
    </row>
    <row r="612" spans="1:9" x14ac:dyDescent="0.2">
      <c r="A612" t="s">
        <v>407</v>
      </c>
      <c r="B612" t="s">
        <v>207</v>
      </c>
      <c r="C612" t="s">
        <v>38</v>
      </c>
      <c r="D612" t="s">
        <v>40</v>
      </c>
      <c r="E612" t="s">
        <v>38</v>
      </c>
      <c r="F612" t="s">
        <v>36</v>
      </c>
      <c r="G612" t="s">
        <v>40</v>
      </c>
      <c r="H612" t="s">
        <v>40</v>
      </c>
      <c r="I612" t="s">
        <v>40</v>
      </c>
    </row>
    <row r="613" spans="1:9" x14ac:dyDescent="0.2">
      <c r="A613" t="s">
        <v>408</v>
      </c>
      <c r="B613" t="s">
        <v>269</v>
      </c>
      <c r="C613" t="s">
        <v>40</v>
      </c>
      <c r="D613" t="s">
        <v>40</v>
      </c>
      <c r="E613" t="s">
        <v>36</v>
      </c>
      <c r="F613" t="s">
        <v>36</v>
      </c>
      <c r="G613" t="s">
        <v>40</v>
      </c>
      <c r="H613" t="s">
        <v>40</v>
      </c>
      <c r="I613" t="s">
        <v>40</v>
      </c>
    </row>
    <row r="614" spans="1:9" x14ac:dyDescent="0.2">
      <c r="A614" t="s">
        <v>408</v>
      </c>
      <c r="B614" t="s">
        <v>282</v>
      </c>
      <c r="C614" t="s">
        <v>38</v>
      </c>
      <c r="D614" t="s">
        <v>40</v>
      </c>
      <c r="E614" t="s">
        <v>35</v>
      </c>
      <c r="F614" t="s">
        <v>35</v>
      </c>
      <c r="G614" t="s">
        <v>40</v>
      </c>
      <c r="H614" t="s">
        <v>40</v>
      </c>
      <c r="I614" t="s">
        <v>40</v>
      </c>
    </row>
    <row r="615" spans="1:9" x14ac:dyDescent="0.2">
      <c r="A615" t="s">
        <v>408</v>
      </c>
      <c r="B615" t="s">
        <v>125</v>
      </c>
      <c r="C615" t="s">
        <v>36</v>
      </c>
      <c r="D615" t="s">
        <v>40</v>
      </c>
      <c r="E615" t="s">
        <v>35</v>
      </c>
      <c r="F615" t="s">
        <v>38</v>
      </c>
      <c r="G615" t="s">
        <v>40</v>
      </c>
      <c r="H615" t="s">
        <v>40</v>
      </c>
      <c r="I615" t="s">
        <v>40</v>
      </c>
    </row>
    <row r="616" spans="1:9" x14ac:dyDescent="0.2">
      <c r="A616" t="s">
        <v>408</v>
      </c>
      <c r="B616" t="s">
        <v>130</v>
      </c>
      <c r="C616" t="s">
        <v>38</v>
      </c>
      <c r="D616" t="s">
        <v>40</v>
      </c>
      <c r="E616" t="s">
        <v>38</v>
      </c>
      <c r="F616" t="s">
        <v>38</v>
      </c>
      <c r="G616" t="s">
        <v>40</v>
      </c>
      <c r="H616" t="s">
        <v>40</v>
      </c>
      <c r="I616" t="s">
        <v>40</v>
      </c>
    </row>
    <row r="617" spans="1:9" x14ac:dyDescent="0.2">
      <c r="A617" t="s">
        <v>408</v>
      </c>
      <c r="B617" t="s">
        <v>139</v>
      </c>
      <c r="C617" t="s">
        <v>35</v>
      </c>
      <c r="D617" t="s">
        <v>40</v>
      </c>
      <c r="E617" t="s">
        <v>38</v>
      </c>
      <c r="F617" t="s">
        <v>35</v>
      </c>
      <c r="G617" t="s">
        <v>40</v>
      </c>
      <c r="H617" t="s">
        <v>40</v>
      </c>
      <c r="I617" t="s">
        <v>40</v>
      </c>
    </row>
    <row r="618" spans="1:9" x14ac:dyDescent="0.2">
      <c r="A618" t="s">
        <v>408</v>
      </c>
      <c r="B618" t="s">
        <v>191</v>
      </c>
      <c r="C618" t="s">
        <v>35</v>
      </c>
      <c r="D618" t="s">
        <v>40</v>
      </c>
      <c r="E618" t="s">
        <v>36</v>
      </c>
      <c r="F618" t="s">
        <v>35</v>
      </c>
      <c r="G618" t="s">
        <v>40</v>
      </c>
      <c r="H618" t="s">
        <v>40</v>
      </c>
      <c r="I618" t="s">
        <v>40</v>
      </c>
    </row>
    <row r="619" spans="1:9" x14ac:dyDescent="0.2">
      <c r="A619" t="s">
        <v>408</v>
      </c>
      <c r="B619" t="s">
        <v>185</v>
      </c>
      <c r="C619" t="s">
        <v>38</v>
      </c>
      <c r="D619" t="s">
        <v>40</v>
      </c>
      <c r="E619" t="s">
        <v>40</v>
      </c>
      <c r="F619" t="s">
        <v>38</v>
      </c>
      <c r="G619" t="s">
        <v>40</v>
      </c>
      <c r="H619" t="s">
        <v>40</v>
      </c>
      <c r="I619" t="s">
        <v>40</v>
      </c>
    </row>
    <row r="620" spans="1:9" x14ac:dyDescent="0.2">
      <c r="A620" t="s">
        <v>408</v>
      </c>
      <c r="B620" t="s">
        <v>240</v>
      </c>
      <c r="C620" t="s">
        <v>35</v>
      </c>
      <c r="D620" t="s">
        <v>40</v>
      </c>
      <c r="E620" t="s">
        <v>35</v>
      </c>
      <c r="F620" t="s">
        <v>38</v>
      </c>
      <c r="G620" t="s">
        <v>40</v>
      </c>
      <c r="H620" t="s">
        <v>40</v>
      </c>
      <c r="I620" t="s">
        <v>40</v>
      </c>
    </row>
    <row r="621" spans="1:9" x14ac:dyDescent="0.2">
      <c r="A621" t="s">
        <v>408</v>
      </c>
      <c r="B621" t="s">
        <v>243</v>
      </c>
      <c r="C621" t="s">
        <v>38</v>
      </c>
      <c r="D621" t="s">
        <v>40</v>
      </c>
      <c r="E621" t="s">
        <v>38</v>
      </c>
      <c r="F621" t="s">
        <v>38</v>
      </c>
      <c r="G621" t="s">
        <v>40</v>
      </c>
      <c r="H621" t="s">
        <v>40</v>
      </c>
      <c r="I621" t="s">
        <v>40</v>
      </c>
    </row>
    <row r="622" spans="1:9" x14ac:dyDescent="0.2">
      <c r="A622" t="s">
        <v>408</v>
      </c>
      <c r="B622" t="s">
        <v>233</v>
      </c>
      <c r="C622" t="s">
        <v>35</v>
      </c>
      <c r="D622" t="s">
        <v>40</v>
      </c>
      <c r="E622" t="s">
        <v>35</v>
      </c>
      <c r="F622" t="s">
        <v>35</v>
      </c>
      <c r="G622" t="s">
        <v>40</v>
      </c>
      <c r="H622" t="s">
        <v>40</v>
      </c>
      <c r="I622" t="s">
        <v>40</v>
      </c>
    </row>
    <row r="623" spans="1:9" x14ac:dyDescent="0.2">
      <c r="A623" t="s">
        <v>409</v>
      </c>
      <c r="B623" t="s">
        <v>127</v>
      </c>
      <c r="C623" t="s">
        <v>38</v>
      </c>
      <c r="D623" t="s">
        <v>40</v>
      </c>
      <c r="E623" t="s">
        <v>36</v>
      </c>
      <c r="F623" t="s">
        <v>35</v>
      </c>
      <c r="G623" t="s">
        <v>40</v>
      </c>
      <c r="H623" t="s">
        <v>40</v>
      </c>
      <c r="I623" t="s">
        <v>40</v>
      </c>
    </row>
    <row r="624" spans="1:9" x14ac:dyDescent="0.2">
      <c r="A624" t="s">
        <v>409</v>
      </c>
      <c r="B624" t="s">
        <v>264</v>
      </c>
      <c r="C624" t="s">
        <v>36</v>
      </c>
      <c r="D624" t="s">
        <v>40</v>
      </c>
      <c r="E624" t="s">
        <v>36</v>
      </c>
      <c r="F624" t="s">
        <v>40</v>
      </c>
      <c r="G624" t="s">
        <v>40</v>
      </c>
      <c r="H624" t="s">
        <v>40</v>
      </c>
      <c r="I624" t="s">
        <v>40</v>
      </c>
    </row>
    <row r="625" spans="1:9" x14ac:dyDescent="0.2">
      <c r="A625" t="s">
        <v>409</v>
      </c>
      <c r="B625" t="s">
        <v>269</v>
      </c>
      <c r="C625" t="s">
        <v>35</v>
      </c>
      <c r="D625" t="s">
        <v>40</v>
      </c>
      <c r="E625" t="s">
        <v>40</v>
      </c>
      <c r="F625" t="s">
        <v>36</v>
      </c>
      <c r="G625" t="s">
        <v>40</v>
      </c>
      <c r="H625" t="s">
        <v>40</v>
      </c>
      <c r="I625" t="s">
        <v>40</v>
      </c>
    </row>
    <row r="626" spans="1:9" x14ac:dyDescent="0.2">
      <c r="A626" t="s">
        <v>409</v>
      </c>
      <c r="B626" t="s">
        <v>282</v>
      </c>
      <c r="C626" t="s">
        <v>35</v>
      </c>
      <c r="D626" t="s">
        <v>40</v>
      </c>
      <c r="E626" t="s">
        <v>38</v>
      </c>
      <c r="F626" t="s">
        <v>38</v>
      </c>
      <c r="G626" t="s">
        <v>40</v>
      </c>
      <c r="H626" t="s">
        <v>40</v>
      </c>
      <c r="I626" t="s">
        <v>40</v>
      </c>
    </row>
    <row r="627" spans="1:9" x14ac:dyDescent="0.2">
      <c r="A627" t="s">
        <v>409</v>
      </c>
      <c r="B627" t="s">
        <v>158</v>
      </c>
      <c r="C627" t="s">
        <v>36</v>
      </c>
      <c r="D627" t="s">
        <v>40</v>
      </c>
      <c r="E627" t="s">
        <v>40</v>
      </c>
      <c r="F627" t="s">
        <v>38</v>
      </c>
      <c r="G627" t="s">
        <v>40</v>
      </c>
      <c r="H627" t="s">
        <v>40</v>
      </c>
      <c r="I627" t="s">
        <v>40</v>
      </c>
    </row>
    <row r="628" spans="1:9" x14ac:dyDescent="0.2">
      <c r="A628" t="s">
        <v>409</v>
      </c>
      <c r="B628" t="s">
        <v>142</v>
      </c>
      <c r="C628" t="s">
        <v>36</v>
      </c>
      <c r="D628" t="s">
        <v>40</v>
      </c>
      <c r="E628" t="s">
        <v>36</v>
      </c>
      <c r="F628" t="s">
        <v>38</v>
      </c>
      <c r="G628" t="s">
        <v>40</v>
      </c>
      <c r="H628" t="s">
        <v>40</v>
      </c>
      <c r="I628" t="s">
        <v>40</v>
      </c>
    </row>
    <row r="629" spans="1:9" x14ac:dyDescent="0.2">
      <c r="A629" t="s">
        <v>409</v>
      </c>
      <c r="B629" t="s">
        <v>156</v>
      </c>
      <c r="C629" t="s">
        <v>36</v>
      </c>
      <c r="D629" t="s">
        <v>40</v>
      </c>
      <c r="E629" t="s">
        <v>38</v>
      </c>
      <c r="F629" t="s">
        <v>35</v>
      </c>
      <c r="G629" t="s">
        <v>40</v>
      </c>
      <c r="H629" t="s">
        <v>40</v>
      </c>
      <c r="I629" t="s">
        <v>40</v>
      </c>
    </row>
    <row r="630" spans="1:9" x14ac:dyDescent="0.2">
      <c r="A630" t="s">
        <v>409</v>
      </c>
      <c r="B630" t="s">
        <v>84</v>
      </c>
      <c r="C630" t="s">
        <v>38</v>
      </c>
      <c r="D630" t="s">
        <v>40</v>
      </c>
      <c r="E630" t="s">
        <v>36</v>
      </c>
      <c r="F630" t="s">
        <v>36</v>
      </c>
      <c r="G630" t="s">
        <v>40</v>
      </c>
      <c r="H630" t="s">
        <v>40</v>
      </c>
      <c r="I630" t="s">
        <v>40</v>
      </c>
    </row>
    <row r="631" spans="1:9" x14ac:dyDescent="0.2">
      <c r="A631" t="s">
        <v>409</v>
      </c>
      <c r="B631" t="s">
        <v>73</v>
      </c>
      <c r="C631" t="s">
        <v>38</v>
      </c>
      <c r="D631" t="s">
        <v>40</v>
      </c>
      <c r="E631" t="s">
        <v>36</v>
      </c>
      <c r="F631" t="s">
        <v>38</v>
      </c>
      <c r="G631" t="s">
        <v>40</v>
      </c>
      <c r="H631" t="s">
        <v>40</v>
      </c>
      <c r="I631" t="s">
        <v>40</v>
      </c>
    </row>
    <row r="632" spans="1:9" x14ac:dyDescent="0.2">
      <c r="A632" t="s">
        <v>410</v>
      </c>
      <c r="B632" t="s">
        <v>221</v>
      </c>
      <c r="C632" t="s">
        <v>38</v>
      </c>
      <c r="D632" t="s">
        <v>40</v>
      </c>
      <c r="E632" t="s">
        <v>36</v>
      </c>
      <c r="F632" t="s">
        <v>38</v>
      </c>
      <c r="G632" t="s">
        <v>40</v>
      </c>
      <c r="H632" t="s">
        <v>40</v>
      </c>
      <c r="I632" t="s">
        <v>40</v>
      </c>
    </row>
    <row r="633" spans="1:9" x14ac:dyDescent="0.2">
      <c r="A633" t="s">
        <v>410</v>
      </c>
      <c r="B633" t="s">
        <v>243</v>
      </c>
      <c r="C633" t="s">
        <v>38</v>
      </c>
      <c r="D633" t="s">
        <v>40</v>
      </c>
      <c r="E633" t="s">
        <v>35</v>
      </c>
      <c r="F633" t="s">
        <v>36</v>
      </c>
      <c r="G633" t="s">
        <v>40</v>
      </c>
      <c r="H633" t="s">
        <v>40</v>
      </c>
      <c r="I633" t="s">
        <v>40</v>
      </c>
    </row>
    <row r="634" spans="1:9" x14ac:dyDescent="0.2">
      <c r="A634" t="s">
        <v>410</v>
      </c>
      <c r="B634" t="s">
        <v>238</v>
      </c>
      <c r="C634" t="s">
        <v>35</v>
      </c>
      <c r="D634" t="s">
        <v>40</v>
      </c>
      <c r="E634" t="s">
        <v>38</v>
      </c>
      <c r="F634" t="s">
        <v>38</v>
      </c>
      <c r="G634" t="s">
        <v>40</v>
      </c>
      <c r="H634" t="s">
        <v>40</v>
      </c>
      <c r="I634" t="s">
        <v>40</v>
      </c>
    </row>
    <row r="635" spans="1:9" x14ac:dyDescent="0.2">
      <c r="A635" t="s">
        <v>410</v>
      </c>
      <c r="B635" t="s">
        <v>240</v>
      </c>
      <c r="C635" t="s">
        <v>35</v>
      </c>
      <c r="D635" t="s">
        <v>40</v>
      </c>
      <c r="E635" t="s">
        <v>38</v>
      </c>
      <c r="F635" t="s">
        <v>40</v>
      </c>
      <c r="G635" t="s">
        <v>40</v>
      </c>
      <c r="H635" t="s">
        <v>40</v>
      </c>
      <c r="I635" t="s">
        <v>40</v>
      </c>
    </row>
    <row r="636" spans="1:9" x14ac:dyDescent="0.2">
      <c r="A636" t="s">
        <v>410</v>
      </c>
      <c r="B636" t="s">
        <v>73</v>
      </c>
      <c r="C636" t="s">
        <v>35</v>
      </c>
      <c r="D636" t="s">
        <v>40</v>
      </c>
      <c r="E636" t="s">
        <v>36</v>
      </c>
      <c r="F636" t="s">
        <v>36</v>
      </c>
      <c r="G636" t="s">
        <v>40</v>
      </c>
      <c r="H636" t="s">
        <v>40</v>
      </c>
      <c r="I636" t="s">
        <v>40</v>
      </c>
    </row>
    <row r="637" spans="1:9" x14ac:dyDescent="0.2">
      <c r="A637" t="s">
        <v>410</v>
      </c>
      <c r="B637" t="s">
        <v>92</v>
      </c>
      <c r="C637" t="s">
        <v>38</v>
      </c>
      <c r="D637" t="s">
        <v>40</v>
      </c>
      <c r="E637" t="s">
        <v>38</v>
      </c>
      <c r="F637" t="s">
        <v>35</v>
      </c>
      <c r="G637" t="s">
        <v>40</v>
      </c>
      <c r="H637" t="s">
        <v>40</v>
      </c>
      <c r="I637" t="s">
        <v>40</v>
      </c>
    </row>
    <row r="638" spans="1:9" x14ac:dyDescent="0.2">
      <c r="A638" t="s">
        <v>410</v>
      </c>
      <c r="B638" t="s">
        <v>246</v>
      </c>
      <c r="C638" t="s">
        <v>36</v>
      </c>
      <c r="D638" t="s">
        <v>40</v>
      </c>
      <c r="E638" t="s">
        <v>38</v>
      </c>
      <c r="F638" t="s">
        <v>36</v>
      </c>
      <c r="G638" t="s">
        <v>40</v>
      </c>
      <c r="H638" t="s">
        <v>40</v>
      </c>
      <c r="I638" t="s">
        <v>40</v>
      </c>
    </row>
    <row r="639" spans="1:9" x14ac:dyDescent="0.2">
      <c r="A639" t="s">
        <v>410</v>
      </c>
      <c r="B639" t="s">
        <v>256</v>
      </c>
      <c r="C639" t="s">
        <v>38</v>
      </c>
      <c r="D639" t="s">
        <v>40</v>
      </c>
      <c r="E639" t="s">
        <v>36</v>
      </c>
      <c r="F639" t="s">
        <v>38</v>
      </c>
      <c r="G639" t="s">
        <v>40</v>
      </c>
      <c r="H639" t="s">
        <v>40</v>
      </c>
      <c r="I639" t="s">
        <v>40</v>
      </c>
    </row>
    <row r="640" spans="1:9" x14ac:dyDescent="0.2">
      <c r="A640" t="s">
        <v>410</v>
      </c>
      <c r="B640" t="s">
        <v>254</v>
      </c>
      <c r="C640" t="s">
        <v>35</v>
      </c>
      <c r="D640" t="s">
        <v>40</v>
      </c>
      <c r="E640" t="s">
        <v>38</v>
      </c>
      <c r="F640" t="s">
        <v>35</v>
      </c>
      <c r="G640" t="s">
        <v>40</v>
      </c>
      <c r="H640" t="s">
        <v>40</v>
      </c>
      <c r="I640" t="s">
        <v>40</v>
      </c>
    </row>
    <row r="641" spans="1:9" x14ac:dyDescent="0.2">
      <c r="A641" t="s">
        <v>410</v>
      </c>
      <c r="B641" t="s">
        <v>130</v>
      </c>
      <c r="C641" t="s">
        <v>38</v>
      </c>
      <c r="D641" t="s">
        <v>40</v>
      </c>
      <c r="E641" t="s">
        <v>38</v>
      </c>
      <c r="F641" t="s">
        <v>38</v>
      </c>
      <c r="G641" t="s">
        <v>40</v>
      </c>
      <c r="H641" t="s">
        <v>40</v>
      </c>
      <c r="I641" t="s">
        <v>40</v>
      </c>
    </row>
    <row r="642" spans="1:9" x14ac:dyDescent="0.2">
      <c r="A642" t="s">
        <v>410</v>
      </c>
      <c r="B642" t="s">
        <v>132</v>
      </c>
      <c r="C642" t="s">
        <v>38</v>
      </c>
      <c r="D642" t="s">
        <v>40</v>
      </c>
      <c r="E642" t="s">
        <v>38</v>
      </c>
      <c r="F642" t="s">
        <v>40</v>
      </c>
      <c r="G642" t="s">
        <v>40</v>
      </c>
      <c r="H642" t="s">
        <v>40</v>
      </c>
      <c r="I642" t="s">
        <v>40</v>
      </c>
    </row>
    <row r="643" spans="1:9" x14ac:dyDescent="0.2">
      <c r="A643" t="s">
        <v>411</v>
      </c>
      <c r="B643" t="s">
        <v>249</v>
      </c>
      <c r="C643" t="s">
        <v>35</v>
      </c>
      <c r="D643" t="s">
        <v>40</v>
      </c>
      <c r="E643" t="s">
        <v>36</v>
      </c>
      <c r="F643" t="s">
        <v>40</v>
      </c>
      <c r="G643" t="s">
        <v>40</v>
      </c>
      <c r="H643" t="s">
        <v>40</v>
      </c>
      <c r="I643" t="s">
        <v>40</v>
      </c>
    </row>
    <row r="644" spans="1:9" x14ac:dyDescent="0.2">
      <c r="A644" t="s">
        <v>411</v>
      </c>
      <c r="B644" t="s">
        <v>256</v>
      </c>
      <c r="C644" t="s">
        <v>40</v>
      </c>
      <c r="D644" t="s">
        <v>40</v>
      </c>
      <c r="E644" t="s">
        <v>35</v>
      </c>
      <c r="F644" t="s">
        <v>38</v>
      </c>
      <c r="G644" t="s">
        <v>40</v>
      </c>
      <c r="H644" t="s">
        <v>40</v>
      </c>
      <c r="I644" t="s">
        <v>40</v>
      </c>
    </row>
    <row r="645" spans="1:9" x14ac:dyDescent="0.2">
      <c r="A645" t="s">
        <v>411</v>
      </c>
      <c r="B645" t="s">
        <v>145</v>
      </c>
      <c r="C645" t="s">
        <v>38</v>
      </c>
      <c r="D645" t="s">
        <v>40</v>
      </c>
      <c r="E645" t="s">
        <v>36</v>
      </c>
      <c r="F645" t="s">
        <v>38</v>
      </c>
      <c r="G645" t="s">
        <v>40</v>
      </c>
      <c r="H645" t="s">
        <v>40</v>
      </c>
      <c r="I645" t="s">
        <v>40</v>
      </c>
    </row>
    <row r="646" spans="1:9" x14ac:dyDescent="0.2">
      <c r="A646" t="s">
        <v>411</v>
      </c>
      <c r="B646" t="s">
        <v>149</v>
      </c>
      <c r="C646" t="s">
        <v>35</v>
      </c>
      <c r="D646" t="s">
        <v>40</v>
      </c>
      <c r="E646" t="s">
        <v>38</v>
      </c>
      <c r="F646" t="s">
        <v>38</v>
      </c>
      <c r="G646" t="s">
        <v>40</v>
      </c>
      <c r="H646" t="s">
        <v>40</v>
      </c>
      <c r="I646" t="s">
        <v>40</v>
      </c>
    </row>
    <row r="647" spans="1:9" x14ac:dyDescent="0.2">
      <c r="A647" t="s">
        <v>411</v>
      </c>
      <c r="B647" t="s">
        <v>285</v>
      </c>
      <c r="C647" t="s">
        <v>38</v>
      </c>
      <c r="D647" t="s">
        <v>40</v>
      </c>
      <c r="E647" t="s">
        <v>38</v>
      </c>
      <c r="F647" t="s">
        <v>36</v>
      </c>
      <c r="G647" t="s">
        <v>40</v>
      </c>
      <c r="H647" t="s">
        <v>40</v>
      </c>
      <c r="I647" t="s">
        <v>40</v>
      </c>
    </row>
    <row r="648" spans="1:9" x14ac:dyDescent="0.2">
      <c r="A648" t="s">
        <v>411</v>
      </c>
      <c r="B648" t="s">
        <v>282</v>
      </c>
      <c r="C648" t="s">
        <v>38</v>
      </c>
      <c r="D648" t="s">
        <v>40</v>
      </c>
      <c r="E648" t="s">
        <v>35</v>
      </c>
      <c r="F648" t="s">
        <v>38</v>
      </c>
      <c r="G648" t="s">
        <v>40</v>
      </c>
      <c r="H648" t="s">
        <v>40</v>
      </c>
      <c r="I648" t="s">
        <v>40</v>
      </c>
    </row>
    <row r="649" spans="1:9" x14ac:dyDescent="0.2">
      <c r="A649" t="s">
        <v>411</v>
      </c>
      <c r="B649" t="s">
        <v>288</v>
      </c>
      <c r="C649" t="s">
        <v>36</v>
      </c>
      <c r="D649" t="s">
        <v>40</v>
      </c>
      <c r="E649" t="s">
        <v>36</v>
      </c>
      <c r="F649" t="s">
        <v>38</v>
      </c>
      <c r="G649" t="s">
        <v>40</v>
      </c>
      <c r="H649" t="s">
        <v>40</v>
      </c>
      <c r="I649" t="s">
        <v>40</v>
      </c>
    </row>
    <row r="650" spans="1:9" x14ac:dyDescent="0.2">
      <c r="A650" t="s">
        <v>411</v>
      </c>
      <c r="B650" t="s">
        <v>127</v>
      </c>
      <c r="C650" t="s">
        <v>40</v>
      </c>
      <c r="D650" t="s">
        <v>40</v>
      </c>
      <c r="E650" t="s">
        <v>35</v>
      </c>
      <c r="F650" t="s">
        <v>38</v>
      </c>
      <c r="G650" t="s">
        <v>40</v>
      </c>
      <c r="H650" t="s">
        <v>40</v>
      </c>
      <c r="I650" t="s">
        <v>40</v>
      </c>
    </row>
    <row r="651" spans="1:9" x14ac:dyDescent="0.2">
      <c r="A651" t="s">
        <v>411</v>
      </c>
      <c r="B651" t="s">
        <v>130</v>
      </c>
      <c r="C651" t="s">
        <v>38</v>
      </c>
      <c r="D651" t="s">
        <v>40</v>
      </c>
      <c r="E651" t="s">
        <v>36</v>
      </c>
      <c r="F651" t="s">
        <v>38</v>
      </c>
      <c r="G651" t="s">
        <v>40</v>
      </c>
      <c r="H651" t="s">
        <v>40</v>
      </c>
      <c r="I651" t="s">
        <v>40</v>
      </c>
    </row>
    <row r="652" spans="1:9" x14ac:dyDescent="0.2">
      <c r="A652" t="s">
        <v>411</v>
      </c>
      <c r="B652" t="s">
        <v>218</v>
      </c>
      <c r="C652" t="s">
        <v>38</v>
      </c>
      <c r="D652" t="s">
        <v>40</v>
      </c>
      <c r="E652" t="s">
        <v>35</v>
      </c>
      <c r="F652" t="s">
        <v>40</v>
      </c>
      <c r="G652" t="s">
        <v>40</v>
      </c>
      <c r="H652" t="s">
        <v>40</v>
      </c>
      <c r="I652" t="s">
        <v>40</v>
      </c>
    </row>
    <row r="653" spans="1:9" x14ac:dyDescent="0.2">
      <c r="A653" t="s">
        <v>411</v>
      </c>
      <c r="B653" t="s">
        <v>227</v>
      </c>
      <c r="C653" t="s">
        <v>35</v>
      </c>
      <c r="D653" t="s">
        <v>40</v>
      </c>
      <c r="E653" t="s">
        <v>38</v>
      </c>
      <c r="F653" t="s">
        <v>36</v>
      </c>
      <c r="G653" t="s">
        <v>40</v>
      </c>
      <c r="H653" t="s">
        <v>40</v>
      </c>
      <c r="I653" t="s">
        <v>40</v>
      </c>
    </row>
    <row r="654" spans="1:9" x14ac:dyDescent="0.2">
      <c r="A654" t="s">
        <v>412</v>
      </c>
      <c r="B654" t="s">
        <v>249</v>
      </c>
      <c r="C654" t="s">
        <v>38</v>
      </c>
      <c r="D654" t="s">
        <v>40</v>
      </c>
      <c r="E654" t="s">
        <v>36</v>
      </c>
      <c r="F654" t="s">
        <v>35</v>
      </c>
      <c r="G654" t="s">
        <v>40</v>
      </c>
      <c r="H654" t="s">
        <v>40</v>
      </c>
      <c r="I654" t="s">
        <v>40</v>
      </c>
    </row>
    <row r="655" spans="1:9" x14ac:dyDescent="0.2">
      <c r="A655" t="s">
        <v>412</v>
      </c>
      <c r="B655" t="s">
        <v>256</v>
      </c>
      <c r="C655" t="s">
        <v>36</v>
      </c>
      <c r="D655" t="s">
        <v>40</v>
      </c>
      <c r="E655" t="s">
        <v>38</v>
      </c>
      <c r="F655" t="s">
        <v>40</v>
      </c>
      <c r="G655" t="s">
        <v>40</v>
      </c>
      <c r="H655" t="s">
        <v>40</v>
      </c>
      <c r="I655" t="s">
        <v>40</v>
      </c>
    </row>
    <row r="656" spans="1:9" x14ac:dyDescent="0.2">
      <c r="A656" t="s">
        <v>412</v>
      </c>
      <c r="B656" t="s">
        <v>135</v>
      </c>
      <c r="C656" t="s">
        <v>35</v>
      </c>
      <c r="D656" t="s">
        <v>40</v>
      </c>
      <c r="E656" t="s">
        <v>38</v>
      </c>
      <c r="F656" t="s">
        <v>36</v>
      </c>
      <c r="G656" t="s">
        <v>40</v>
      </c>
      <c r="H656" t="s">
        <v>40</v>
      </c>
      <c r="I656" t="s">
        <v>40</v>
      </c>
    </row>
    <row r="657" spans="1:9" x14ac:dyDescent="0.2">
      <c r="A657" t="s">
        <v>412</v>
      </c>
      <c r="B657" t="s">
        <v>156</v>
      </c>
      <c r="C657" t="s">
        <v>35</v>
      </c>
      <c r="D657" t="s">
        <v>40</v>
      </c>
      <c r="E657" t="s">
        <v>36</v>
      </c>
      <c r="F657" t="s">
        <v>38</v>
      </c>
      <c r="G657" t="s">
        <v>40</v>
      </c>
      <c r="H657" t="s">
        <v>40</v>
      </c>
      <c r="I657" t="s">
        <v>40</v>
      </c>
    </row>
    <row r="658" spans="1:9" x14ac:dyDescent="0.2">
      <c r="A658" t="s">
        <v>412</v>
      </c>
      <c r="B658" t="s">
        <v>147</v>
      </c>
      <c r="C658" t="s">
        <v>35</v>
      </c>
      <c r="D658" t="s">
        <v>40</v>
      </c>
      <c r="E658" t="s">
        <v>35</v>
      </c>
      <c r="F658" t="s">
        <v>36</v>
      </c>
      <c r="G658" t="s">
        <v>40</v>
      </c>
      <c r="H658" t="s">
        <v>40</v>
      </c>
      <c r="I658" t="s">
        <v>40</v>
      </c>
    </row>
    <row r="659" spans="1:9" x14ac:dyDescent="0.2">
      <c r="A659" t="s">
        <v>412</v>
      </c>
      <c r="B659" t="s">
        <v>167</v>
      </c>
      <c r="C659" t="s">
        <v>40</v>
      </c>
      <c r="D659" t="s">
        <v>40</v>
      </c>
      <c r="E659" t="s">
        <v>38</v>
      </c>
      <c r="F659" t="s">
        <v>38</v>
      </c>
      <c r="G659" t="s">
        <v>40</v>
      </c>
      <c r="H659" t="s">
        <v>40</v>
      </c>
      <c r="I659" t="s">
        <v>40</v>
      </c>
    </row>
    <row r="660" spans="1:9" x14ac:dyDescent="0.2">
      <c r="A660" t="s">
        <v>412</v>
      </c>
      <c r="B660" t="s">
        <v>164</v>
      </c>
      <c r="C660" t="s">
        <v>38</v>
      </c>
      <c r="D660" t="s">
        <v>40</v>
      </c>
      <c r="E660" t="s">
        <v>40</v>
      </c>
      <c r="F660" t="s">
        <v>40</v>
      </c>
      <c r="G660" t="s">
        <v>40</v>
      </c>
      <c r="H660" t="s">
        <v>40</v>
      </c>
      <c r="I660" t="s">
        <v>40</v>
      </c>
    </row>
    <row r="661" spans="1:9" x14ac:dyDescent="0.2">
      <c r="A661" t="s">
        <v>412</v>
      </c>
      <c r="B661" t="s">
        <v>82</v>
      </c>
      <c r="C661" t="s">
        <v>36</v>
      </c>
      <c r="D661" t="s">
        <v>40</v>
      </c>
      <c r="E661" t="s">
        <v>38</v>
      </c>
      <c r="F661" t="s">
        <v>36</v>
      </c>
      <c r="G661" t="s">
        <v>40</v>
      </c>
      <c r="H661" t="s">
        <v>40</v>
      </c>
      <c r="I661" t="s">
        <v>40</v>
      </c>
    </row>
    <row r="662" spans="1:9" x14ac:dyDescent="0.2">
      <c r="A662" t="s">
        <v>412</v>
      </c>
      <c r="B662" t="s">
        <v>90</v>
      </c>
      <c r="C662" t="s">
        <v>35</v>
      </c>
      <c r="D662" t="s">
        <v>40</v>
      </c>
      <c r="E662" t="s">
        <v>38</v>
      </c>
      <c r="F662" t="s">
        <v>36</v>
      </c>
      <c r="G662" t="s">
        <v>40</v>
      </c>
      <c r="H662" t="s">
        <v>40</v>
      </c>
      <c r="I662" t="s">
        <v>40</v>
      </c>
    </row>
    <row r="663" spans="1:9" x14ac:dyDescent="0.2">
      <c r="A663" t="s">
        <v>413</v>
      </c>
      <c r="B663" t="s">
        <v>235</v>
      </c>
      <c r="C663" t="s">
        <v>35</v>
      </c>
      <c r="D663" t="s">
        <v>40</v>
      </c>
      <c r="E663" t="s">
        <v>38</v>
      </c>
      <c r="F663" t="s">
        <v>40</v>
      </c>
      <c r="G663" t="s">
        <v>40</v>
      </c>
      <c r="H663" t="s">
        <v>40</v>
      </c>
      <c r="I663" t="s">
        <v>40</v>
      </c>
    </row>
    <row r="664" spans="1:9" x14ac:dyDescent="0.2">
      <c r="A664" t="s">
        <v>413</v>
      </c>
      <c r="B664" t="s">
        <v>240</v>
      </c>
      <c r="C664" t="s">
        <v>36</v>
      </c>
      <c r="D664" t="s">
        <v>40</v>
      </c>
      <c r="E664" t="s">
        <v>38</v>
      </c>
      <c r="F664" t="s">
        <v>38</v>
      </c>
      <c r="G664" t="s">
        <v>40</v>
      </c>
      <c r="H664" t="s">
        <v>40</v>
      </c>
      <c r="I664" t="s">
        <v>40</v>
      </c>
    </row>
    <row r="665" spans="1:9" x14ac:dyDescent="0.2">
      <c r="A665" t="s">
        <v>413</v>
      </c>
      <c r="B665" t="s">
        <v>230</v>
      </c>
      <c r="C665" t="s">
        <v>35</v>
      </c>
      <c r="D665" t="s">
        <v>40</v>
      </c>
      <c r="E665" t="s">
        <v>36</v>
      </c>
      <c r="F665" t="s">
        <v>35</v>
      </c>
      <c r="G665" t="s">
        <v>40</v>
      </c>
      <c r="H665" t="s">
        <v>40</v>
      </c>
      <c r="I665" t="s">
        <v>40</v>
      </c>
    </row>
    <row r="666" spans="1:9" x14ac:dyDescent="0.2">
      <c r="A666" t="s">
        <v>413</v>
      </c>
      <c r="B666" t="s">
        <v>269</v>
      </c>
      <c r="C666" t="s">
        <v>38</v>
      </c>
      <c r="D666" t="s">
        <v>40</v>
      </c>
      <c r="E666" t="s">
        <v>35</v>
      </c>
      <c r="F666" t="s">
        <v>36</v>
      </c>
      <c r="G666" t="s">
        <v>40</v>
      </c>
      <c r="H666" t="s">
        <v>40</v>
      </c>
      <c r="I666" t="s">
        <v>40</v>
      </c>
    </row>
    <row r="667" spans="1:9" x14ac:dyDescent="0.2">
      <c r="A667" t="s">
        <v>413</v>
      </c>
      <c r="B667" t="s">
        <v>272</v>
      </c>
      <c r="C667" t="s">
        <v>35</v>
      </c>
      <c r="D667" t="s">
        <v>40</v>
      </c>
      <c r="E667" t="s">
        <v>40</v>
      </c>
      <c r="F667" t="s">
        <v>38</v>
      </c>
      <c r="G667" t="s">
        <v>40</v>
      </c>
      <c r="H667" t="s">
        <v>40</v>
      </c>
      <c r="I667" t="s">
        <v>40</v>
      </c>
    </row>
    <row r="668" spans="1:9" x14ac:dyDescent="0.2">
      <c r="A668" t="s">
        <v>413</v>
      </c>
      <c r="B668" t="s">
        <v>73</v>
      </c>
      <c r="C668" t="s">
        <v>40</v>
      </c>
      <c r="D668" t="s">
        <v>40</v>
      </c>
      <c r="E668" t="s">
        <v>38</v>
      </c>
      <c r="F668" t="s">
        <v>38</v>
      </c>
      <c r="G668" t="s">
        <v>40</v>
      </c>
      <c r="H668" t="s">
        <v>40</v>
      </c>
      <c r="I668" t="s">
        <v>40</v>
      </c>
    </row>
    <row r="669" spans="1:9" x14ac:dyDescent="0.2">
      <c r="A669" t="s">
        <v>413</v>
      </c>
      <c r="B669" t="s">
        <v>92</v>
      </c>
      <c r="C669" t="s">
        <v>35</v>
      </c>
      <c r="D669" t="s">
        <v>40</v>
      </c>
      <c r="E669" t="s">
        <v>40</v>
      </c>
      <c r="F669" t="s">
        <v>35</v>
      </c>
      <c r="G669" t="s">
        <v>40</v>
      </c>
      <c r="H669" t="s">
        <v>40</v>
      </c>
      <c r="I669" t="s">
        <v>40</v>
      </c>
    </row>
    <row r="670" spans="1:9" x14ac:dyDescent="0.2">
      <c r="A670" t="s">
        <v>413</v>
      </c>
      <c r="B670" t="s">
        <v>82</v>
      </c>
      <c r="C670" t="s">
        <v>40</v>
      </c>
      <c r="D670" t="s">
        <v>40</v>
      </c>
      <c r="E670" t="s">
        <v>38</v>
      </c>
      <c r="F670" t="s">
        <v>38</v>
      </c>
      <c r="G670" t="s">
        <v>40</v>
      </c>
      <c r="H670" t="s">
        <v>40</v>
      </c>
      <c r="I670" t="s">
        <v>40</v>
      </c>
    </row>
    <row r="671" spans="1:9" x14ac:dyDescent="0.2">
      <c r="A671" t="s">
        <v>413</v>
      </c>
      <c r="B671" t="s">
        <v>167</v>
      </c>
      <c r="C671" t="s">
        <v>36</v>
      </c>
      <c r="D671" t="s">
        <v>40</v>
      </c>
      <c r="E671" t="s">
        <v>40</v>
      </c>
      <c r="F671" t="s">
        <v>35</v>
      </c>
      <c r="G671" t="s">
        <v>40</v>
      </c>
      <c r="H671" t="s">
        <v>40</v>
      </c>
      <c r="I671" t="s">
        <v>40</v>
      </c>
    </row>
    <row r="672" spans="1:9" x14ac:dyDescent="0.2">
      <c r="A672" t="s">
        <v>413</v>
      </c>
      <c r="B672" t="s">
        <v>176</v>
      </c>
      <c r="C672" t="s">
        <v>36</v>
      </c>
      <c r="D672" t="s">
        <v>40</v>
      </c>
      <c r="E672" t="s">
        <v>38</v>
      </c>
      <c r="F672" t="s">
        <v>38</v>
      </c>
      <c r="G672" t="s">
        <v>40</v>
      </c>
      <c r="H672" t="s">
        <v>40</v>
      </c>
      <c r="I672" t="s">
        <v>40</v>
      </c>
    </row>
    <row r="673" spans="1:9" x14ac:dyDescent="0.2">
      <c r="A673" t="s">
        <v>414</v>
      </c>
      <c r="B673" t="s">
        <v>204</v>
      </c>
      <c r="C673" t="s">
        <v>36</v>
      </c>
      <c r="D673" t="s">
        <v>40</v>
      </c>
      <c r="E673" t="s">
        <v>40</v>
      </c>
      <c r="F673" t="s">
        <v>36</v>
      </c>
      <c r="G673" t="s">
        <v>40</v>
      </c>
      <c r="H673" t="s">
        <v>40</v>
      </c>
      <c r="I673" t="s">
        <v>40</v>
      </c>
    </row>
    <row r="674" spans="1:9" x14ac:dyDescent="0.2">
      <c r="A674" t="s">
        <v>414</v>
      </c>
      <c r="B674" t="s">
        <v>198</v>
      </c>
      <c r="C674" t="s">
        <v>35</v>
      </c>
      <c r="D674" t="s">
        <v>40</v>
      </c>
      <c r="E674" t="s">
        <v>38</v>
      </c>
      <c r="F674" t="s">
        <v>36</v>
      </c>
      <c r="G674" t="s">
        <v>40</v>
      </c>
      <c r="H674" t="s">
        <v>40</v>
      </c>
      <c r="I674" t="s">
        <v>40</v>
      </c>
    </row>
    <row r="675" spans="1:9" x14ac:dyDescent="0.2">
      <c r="A675" t="s">
        <v>414</v>
      </c>
      <c r="B675" t="s">
        <v>221</v>
      </c>
      <c r="C675" t="s">
        <v>38</v>
      </c>
      <c r="D675" t="s">
        <v>40</v>
      </c>
      <c r="E675" t="s">
        <v>38</v>
      </c>
      <c r="F675" t="s">
        <v>35</v>
      </c>
      <c r="G675" t="s">
        <v>40</v>
      </c>
      <c r="H675" t="s">
        <v>40</v>
      </c>
      <c r="I675" t="s">
        <v>40</v>
      </c>
    </row>
    <row r="676" spans="1:9" x14ac:dyDescent="0.2">
      <c r="A676" t="s">
        <v>414</v>
      </c>
      <c r="B676" t="s">
        <v>227</v>
      </c>
      <c r="C676" t="s">
        <v>38</v>
      </c>
      <c r="D676" t="s">
        <v>40</v>
      </c>
      <c r="E676" t="s">
        <v>38</v>
      </c>
      <c r="F676" t="s">
        <v>38</v>
      </c>
      <c r="G676" t="s">
        <v>40</v>
      </c>
      <c r="H676" t="s">
        <v>40</v>
      </c>
      <c r="I676" t="s">
        <v>40</v>
      </c>
    </row>
    <row r="677" spans="1:9" x14ac:dyDescent="0.2">
      <c r="A677" t="s">
        <v>414</v>
      </c>
      <c r="B677" t="s">
        <v>185</v>
      </c>
      <c r="C677" t="s">
        <v>35</v>
      </c>
      <c r="D677" t="s">
        <v>40</v>
      </c>
      <c r="E677" t="s">
        <v>36</v>
      </c>
      <c r="F677" t="s">
        <v>35</v>
      </c>
      <c r="G677" t="s">
        <v>40</v>
      </c>
      <c r="H677" t="s">
        <v>40</v>
      </c>
      <c r="I677" t="s">
        <v>40</v>
      </c>
    </row>
    <row r="678" spans="1:9" x14ac:dyDescent="0.2">
      <c r="A678" t="s">
        <v>414</v>
      </c>
      <c r="B678" t="s">
        <v>116</v>
      </c>
      <c r="C678" t="s">
        <v>35</v>
      </c>
      <c r="D678" t="s">
        <v>40</v>
      </c>
      <c r="E678" t="s">
        <v>40</v>
      </c>
      <c r="F678" t="s">
        <v>38</v>
      </c>
      <c r="G678" t="s">
        <v>40</v>
      </c>
      <c r="H678" t="s">
        <v>40</v>
      </c>
      <c r="I678" t="s">
        <v>40</v>
      </c>
    </row>
    <row r="679" spans="1:9" x14ac:dyDescent="0.2">
      <c r="A679" t="s">
        <v>414</v>
      </c>
      <c r="B679" t="s">
        <v>267</v>
      </c>
      <c r="C679" t="s">
        <v>35</v>
      </c>
      <c r="D679" t="s">
        <v>40</v>
      </c>
      <c r="E679" t="s">
        <v>36</v>
      </c>
      <c r="F679" t="s">
        <v>35</v>
      </c>
      <c r="G679" t="s">
        <v>40</v>
      </c>
      <c r="H679" t="s">
        <v>40</v>
      </c>
      <c r="I679" t="s">
        <v>40</v>
      </c>
    </row>
    <row r="680" spans="1:9" x14ac:dyDescent="0.2">
      <c r="A680" t="s">
        <v>414</v>
      </c>
      <c r="B680" t="s">
        <v>269</v>
      </c>
      <c r="C680" t="s">
        <v>38</v>
      </c>
      <c r="D680" t="s">
        <v>40</v>
      </c>
      <c r="E680" t="s">
        <v>40</v>
      </c>
      <c r="F680" t="s">
        <v>35</v>
      </c>
      <c r="G680" t="s">
        <v>40</v>
      </c>
      <c r="H680" t="s">
        <v>40</v>
      </c>
      <c r="I680" t="s">
        <v>40</v>
      </c>
    </row>
    <row r="681" spans="1:9" x14ac:dyDescent="0.2">
      <c r="A681" t="s">
        <v>415</v>
      </c>
      <c r="B681" t="s">
        <v>198</v>
      </c>
      <c r="C681" t="s">
        <v>35</v>
      </c>
      <c r="D681" t="s">
        <v>40</v>
      </c>
      <c r="E681" t="s">
        <v>36</v>
      </c>
      <c r="F681" t="s">
        <v>36</v>
      </c>
      <c r="G681" t="s">
        <v>40</v>
      </c>
      <c r="H681" t="s">
        <v>40</v>
      </c>
      <c r="I681" t="s">
        <v>40</v>
      </c>
    </row>
    <row r="682" spans="1:9" x14ac:dyDescent="0.2">
      <c r="A682" t="s">
        <v>415</v>
      </c>
      <c r="B682" t="s">
        <v>210</v>
      </c>
      <c r="C682" t="s">
        <v>38</v>
      </c>
      <c r="D682" t="s">
        <v>40</v>
      </c>
      <c r="E682" t="s">
        <v>40</v>
      </c>
      <c r="F682" t="s">
        <v>38</v>
      </c>
      <c r="G682" t="s">
        <v>40</v>
      </c>
      <c r="H682" t="s">
        <v>40</v>
      </c>
      <c r="I682" t="s">
        <v>40</v>
      </c>
    </row>
    <row r="683" spans="1:9" x14ac:dyDescent="0.2">
      <c r="A683" t="s">
        <v>415</v>
      </c>
      <c r="B683" t="s">
        <v>288</v>
      </c>
      <c r="C683" t="s">
        <v>38</v>
      </c>
      <c r="D683" t="s">
        <v>40</v>
      </c>
      <c r="E683" t="s">
        <v>36</v>
      </c>
      <c r="F683" t="s">
        <v>36</v>
      </c>
      <c r="G683" t="s">
        <v>40</v>
      </c>
      <c r="H683" t="s">
        <v>40</v>
      </c>
      <c r="I683" t="s">
        <v>40</v>
      </c>
    </row>
    <row r="684" spans="1:9" x14ac:dyDescent="0.2">
      <c r="A684" t="s">
        <v>415</v>
      </c>
      <c r="B684" t="s">
        <v>176</v>
      </c>
      <c r="C684" t="s">
        <v>38</v>
      </c>
      <c r="D684" t="s">
        <v>40</v>
      </c>
      <c r="E684" t="s">
        <v>36</v>
      </c>
      <c r="F684" t="s">
        <v>36</v>
      </c>
      <c r="G684" t="s">
        <v>40</v>
      </c>
      <c r="H684" t="s">
        <v>40</v>
      </c>
      <c r="I684" t="s">
        <v>40</v>
      </c>
    </row>
    <row r="685" spans="1:9" x14ac:dyDescent="0.2">
      <c r="A685" t="s">
        <v>415</v>
      </c>
      <c r="B685" t="s">
        <v>246</v>
      </c>
      <c r="C685" t="s">
        <v>38</v>
      </c>
      <c r="D685" t="s">
        <v>40</v>
      </c>
      <c r="E685" t="s">
        <v>35</v>
      </c>
      <c r="F685" t="s">
        <v>36</v>
      </c>
      <c r="G685" t="s">
        <v>40</v>
      </c>
      <c r="H685" t="s">
        <v>40</v>
      </c>
      <c r="I685" t="s">
        <v>40</v>
      </c>
    </row>
    <row r="686" spans="1:9" x14ac:dyDescent="0.2">
      <c r="A686" t="s">
        <v>415</v>
      </c>
      <c r="B686" t="s">
        <v>224</v>
      </c>
      <c r="C686" t="s">
        <v>38</v>
      </c>
      <c r="D686" t="s">
        <v>40</v>
      </c>
      <c r="E686" t="s">
        <v>35</v>
      </c>
      <c r="F686" t="s">
        <v>36</v>
      </c>
      <c r="G686" t="s">
        <v>40</v>
      </c>
      <c r="H686" t="s">
        <v>40</v>
      </c>
      <c r="I686" t="s">
        <v>40</v>
      </c>
    </row>
    <row r="687" spans="1:9" x14ac:dyDescent="0.2">
      <c r="A687" t="s">
        <v>416</v>
      </c>
      <c r="B687" t="s">
        <v>76</v>
      </c>
      <c r="C687" t="s">
        <v>38</v>
      </c>
      <c r="D687" t="s">
        <v>40</v>
      </c>
      <c r="E687" t="s">
        <v>36</v>
      </c>
      <c r="F687" t="s">
        <v>38</v>
      </c>
      <c r="G687" t="s">
        <v>40</v>
      </c>
      <c r="H687" t="s">
        <v>40</v>
      </c>
      <c r="I687" t="s">
        <v>40</v>
      </c>
    </row>
    <row r="688" spans="1:9" x14ac:dyDescent="0.2">
      <c r="A688" t="s">
        <v>416</v>
      </c>
      <c r="B688" t="s">
        <v>97</v>
      </c>
      <c r="C688" t="s">
        <v>35</v>
      </c>
      <c r="D688" t="s">
        <v>40</v>
      </c>
      <c r="E688" t="s">
        <v>35</v>
      </c>
      <c r="F688" t="s">
        <v>35</v>
      </c>
      <c r="G688" t="s">
        <v>40</v>
      </c>
      <c r="H688" t="s">
        <v>40</v>
      </c>
      <c r="I688" t="s">
        <v>40</v>
      </c>
    </row>
    <row r="689" spans="1:9" x14ac:dyDescent="0.2">
      <c r="A689" t="s">
        <v>416</v>
      </c>
      <c r="B689" t="s">
        <v>238</v>
      </c>
      <c r="C689" t="s">
        <v>36</v>
      </c>
      <c r="D689" t="s">
        <v>40</v>
      </c>
      <c r="E689" t="s">
        <v>38</v>
      </c>
      <c r="F689" t="s">
        <v>38</v>
      </c>
      <c r="G689" t="s">
        <v>40</v>
      </c>
      <c r="H689" t="s">
        <v>40</v>
      </c>
      <c r="I689" t="s">
        <v>40</v>
      </c>
    </row>
    <row r="690" spans="1:9" x14ac:dyDescent="0.2">
      <c r="A690" t="s">
        <v>416</v>
      </c>
      <c r="B690" t="s">
        <v>243</v>
      </c>
      <c r="C690" t="s">
        <v>36</v>
      </c>
      <c r="D690" t="s">
        <v>40</v>
      </c>
      <c r="E690" t="s">
        <v>40</v>
      </c>
      <c r="F690" t="s">
        <v>35</v>
      </c>
      <c r="G690" t="s">
        <v>40</v>
      </c>
      <c r="H690" t="s">
        <v>40</v>
      </c>
      <c r="I690" t="s">
        <v>40</v>
      </c>
    </row>
    <row r="691" spans="1:9" x14ac:dyDescent="0.2">
      <c r="A691" t="s">
        <v>416</v>
      </c>
      <c r="B691" t="s">
        <v>282</v>
      </c>
      <c r="C691" t="s">
        <v>38</v>
      </c>
      <c r="D691" t="s">
        <v>40</v>
      </c>
      <c r="E691" t="s">
        <v>38</v>
      </c>
      <c r="F691" t="s">
        <v>40</v>
      </c>
      <c r="G691" t="s">
        <v>40</v>
      </c>
      <c r="H691" t="s">
        <v>40</v>
      </c>
      <c r="I691" t="s">
        <v>40</v>
      </c>
    </row>
    <row r="692" spans="1:9" x14ac:dyDescent="0.2">
      <c r="A692" t="s">
        <v>416</v>
      </c>
      <c r="B692" t="s">
        <v>288</v>
      </c>
      <c r="C692" t="s">
        <v>36</v>
      </c>
      <c r="D692" t="s">
        <v>40</v>
      </c>
      <c r="E692" t="s">
        <v>38</v>
      </c>
      <c r="F692" t="s">
        <v>40</v>
      </c>
      <c r="G692" t="s">
        <v>40</v>
      </c>
      <c r="H692" t="s">
        <v>40</v>
      </c>
      <c r="I692" t="s">
        <v>40</v>
      </c>
    </row>
    <row r="693" spans="1:9" x14ac:dyDescent="0.2">
      <c r="A693" t="s">
        <v>416</v>
      </c>
      <c r="B693" t="s">
        <v>180</v>
      </c>
      <c r="C693" t="s">
        <v>38</v>
      </c>
      <c r="D693" t="s">
        <v>40</v>
      </c>
      <c r="E693" t="s">
        <v>40</v>
      </c>
      <c r="F693" t="s">
        <v>38</v>
      </c>
      <c r="G693" t="s">
        <v>40</v>
      </c>
      <c r="H693" t="s">
        <v>40</v>
      </c>
      <c r="I693" t="s">
        <v>40</v>
      </c>
    </row>
    <row r="694" spans="1:9" x14ac:dyDescent="0.2">
      <c r="A694" t="s">
        <v>416</v>
      </c>
      <c r="B694" t="s">
        <v>188</v>
      </c>
      <c r="C694" t="s">
        <v>35</v>
      </c>
      <c r="D694" t="s">
        <v>40</v>
      </c>
      <c r="E694" t="s">
        <v>36</v>
      </c>
      <c r="F694" t="s">
        <v>38</v>
      </c>
      <c r="G694" t="s">
        <v>40</v>
      </c>
      <c r="H694" t="s">
        <v>40</v>
      </c>
      <c r="I694" t="s">
        <v>40</v>
      </c>
    </row>
    <row r="695" spans="1:9" x14ac:dyDescent="0.2">
      <c r="A695" t="s">
        <v>416</v>
      </c>
      <c r="B695" t="s">
        <v>195</v>
      </c>
      <c r="C695" t="s">
        <v>35</v>
      </c>
      <c r="D695" t="s">
        <v>40</v>
      </c>
      <c r="E695" t="s">
        <v>38</v>
      </c>
      <c r="F695" t="s">
        <v>38</v>
      </c>
      <c r="G695" t="s">
        <v>40</v>
      </c>
      <c r="H695" t="s">
        <v>40</v>
      </c>
      <c r="I695" t="s">
        <v>40</v>
      </c>
    </row>
    <row r="696" spans="1:9" x14ac:dyDescent="0.2">
      <c r="A696" t="s">
        <v>416</v>
      </c>
      <c r="B696" t="s">
        <v>215</v>
      </c>
      <c r="C696" t="s">
        <v>35</v>
      </c>
      <c r="D696" t="s">
        <v>40</v>
      </c>
      <c r="E696" t="s">
        <v>36</v>
      </c>
      <c r="F696" t="s">
        <v>40</v>
      </c>
      <c r="G696" t="s">
        <v>40</v>
      </c>
      <c r="H696" t="s">
        <v>40</v>
      </c>
      <c r="I696" t="s">
        <v>40</v>
      </c>
    </row>
    <row r="697" spans="1:9" x14ac:dyDescent="0.2">
      <c r="A697" t="s">
        <v>416</v>
      </c>
      <c r="B697" t="s">
        <v>224</v>
      </c>
      <c r="C697" t="s">
        <v>36</v>
      </c>
      <c r="D697" t="s">
        <v>40</v>
      </c>
      <c r="E697" t="s">
        <v>38</v>
      </c>
      <c r="F697" t="s">
        <v>35</v>
      </c>
      <c r="G697" t="s">
        <v>40</v>
      </c>
      <c r="H697" t="s">
        <v>40</v>
      </c>
      <c r="I697" t="s">
        <v>40</v>
      </c>
    </row>
    <row r="698" spans="1:9" x14ac:dyDescent="0.2">
      <c r="A698" t="s">
        <v>417</v>
      </c>
      <c r="B698" t="s">
        <v>195</v>
      </c>
      <c r="C698" t="s">
        <v>35</v>
      </c>
      <c r="D698" t="s">
        <v>40</v>
      </c>
      <c r="E698" t="s">
        <v>36</v>
      </c>
      <c r="F698" t="s">
        <v>38</v>
      </c>
      <c r="G698" t="s">
        <v>40</v>
      </c>
      <c r="H698" t="s">
        <v>40</v>
      </c>
      <c r="I698" t="s">
        <v>40</v>
      </c>
    </row>
    <row r="699" spans="1:9" x14ac:dyDescent="0.2">
      <c r="A699" t="s">
        <v>417</v>
      </c>
      <c r="B699" t="s">
        <v>122</v>
      </c>
      <c r="C699" t="s">
        <v>38</v>
      </c>
      <c r="D699" t="s">
        <v>40</v>
      </c>
      <c r="E699" t="s">
        <v>36</v>
      </c>
      <c r="F699" t="s">
        <v>35</v>
      </c>
      <c r="G699" t="s">
        <v>40</v>
      </c>
      <c r="H699" t="s">
        <v>40</v>
      </c>
      <c r="I699" t="s">
        <v>40</v>
      </c>
    </row>
    <row r="700" spans="1:9" x14ac:dyDescent="0.2">
      <c r="A700" t="s">
        <v>417</v>
      </c>
      <c r="B700" t="s">
        <v>127</v>
      </c>
      <c r="C700" t="s">
        <v>40</v>
      </c>
      <c r="D700" t="s">
        <v>40</v>
      </c>
      <c r="E700" t="s">
        <v>36</v>
      </c>
      <c r="F700" t="s">
        <v>36</v>
      </c>
      <c r="G700" t="s">
        <v>40</v>
      </c>
      <c r="H700" t="s">
        <v>40</v>
      </c>
      <c r="I700" t="s">
        <v>40</v>
      </c>
    </row>
    <row r="701" spans="1:9" x14ac:dyDescent="0.2">
      <c r="A701" t="s">
        <v>417</v>
      </c>
      <c r="B701" t="s">
        <v>119</v>
      </c>
      <c r="C701" t="s">
        <v>35</v>
      </c>
      <c r="D701" t="s">
        <v>40</v>
      </c>
      <c r="E701" t="s">
        <v>38</v>
      </c>
      <c r="F701" t="s">
        <v>35</v>
      </c>
      <c r="G701" t="s">
        <v>40</v>
      </c>
      <c r="H701" t="s">
        <v>40</v>
      </c>
      <c r="I701" t="s">
        <v>40</v>
      </c>
    </row>
    <row r="702" spans="1:9" x14ac:dyDescent="0.2">
      <c r="A702" t="s">
        <v>417</v>
      </c>
      <c r="B702" t="s">
        <v>204</v>
      </c>
      <c r="C702" t="s">
        <v>35</v>
      </c>
      <c r="D702" t="s">
        <v>40</v>
      </c>
      <c r="E702" t="s">
        <v>38</v>
      </c>
      <c r="F702" t="s">
        <v>38</v>
      </c>
      <c r="G702" t="s">
        <v>40</v>
      </c>
      <c r="H702" t="s">
        <v>40</v>
      </c>
      <c r="I702" t="s">
        <v>40</v>
      </c>
    </row>
    <row r="703" spans="1:9" x14ac:dyDescent="0.2">
      <c r="A703" t="s">
        <v>417</v>
      </c>
      <c r="B703" t="s">
        <v>210</v>
      </c>
      <c r="C703" t="s">
        <v>40</v>
      </c>
      <c r="D703" t="s">
        <v>40</v>
      </c>
      <c r="E703" t="s">
        <v>38</v>
      </c>
      <c r="F703" t="s">
        <v>38</v>
      </c>
      <c r="G703" t="s">
        <v>40</v>
      </c>
      <c r="H703" t="s">
        <v>40</v>
      </c>
      <c r="I703" t="s">
        <v>40</v>
      </c>
    </row>
    <row r="704" spans="1:9" x14ac:dyDescent="0.2">
      <c r="A704" t="s">
        <v>417</v>
      </c>
      <c r="B704" t="s">
        <v>145</v>
      </c>
      <c r="C704" t="s">
        <v>35</v>
      </c>
      <c r="D704" t="s">
        <v>40</v>
      </c>
      <c r="E704" t="s">
        <v>36</v>
      </c>
      <c r="F704" t="s">
        <v>36</v>
      </c>
      <c r="G704" t="s">
        <v>40</v>
      </c>
      <c r="H704" t="s">
        <v>40</v>
      </c>
      <c r="I704" t="s">
        <v>40</v>
      </c>
    </row>
    <row r="705" spans="1:9" x14ac:dyDescent="0.2">
      <c r="A705" t="s">
        <v>417</v>
      </c>
      <c r="B705" t="s">
        <v>154</v>
      </c>
      <c r="C705" t="s">
        <v>36</v>
      </c>
      <c r="D705" t="s">
        <v>40</v>
      </c>
      <c r="E705" t="s">
        <v>38</v>
      </c>
      <c r="F705" t="s">
        <v>35</v>
      </c>
      <c r="G705" t="s">
        <v>40</v>
      </c>
      <c r="H705" t="s">
        <v>40</v>
      </c>
      <c r="I705" t="s">
        <v>40</v>
      </c>
    </row>
    <row r="706" spans="1:9" x14ac:dyDescent="0.2">
      <c r="A706" t="s">
        <v>417</v>
      </c>
      <c r="B706" t="s">
        <v>158</v>
      </c>
      <c r="C706" t="s">
        <v>38</v>
      </c>
      <c r="D706" t="s">
        <v>40</v>
      </c>
      <c r="E706" t="s">
        <v>36</v>
      </c>
      <c r="F706" t="s">
        <v>36</v>
      </c>
      <c r="G706" t="s">
        <v>40</v>
      </c>
      <c r="H706" t="s">
        <v>40</v>
      </c>
      <c r="I706" t="s">
        <v>40</v>
      </c>
    </row>
    <row r="707" spans="1:9" x14ac:dyDescent="0.2">
      <c r="A707" t="s">
        <v>417</v>
      </c>
      <c r="B707" t="s">
        <v>249</v>
      </c>
      <c r="C707" t="s">
        <v>36</v>
      </c>
      <c r="D707" t="s">
        <v>40</v>
      </c>
      <c r="E707" t="s">
        <v>38</v>
      </c>
      <c r="F707" t="s">
        <v>38</v>
      </c>
      <c r="G707" t="s">
        <v>40</v>
      </c>
      <c r="H707" t="s">
        <v>40</v>
      </c>
      <c r="I707" t="s">
        <v>40</v>
      </c>
    </row>
    <row r="708" spans="1:9" x14ac:dyDescent="0.2">
      <c r="A708" t="s">
        <v>418</v>
      </c>
      <c r="B708" t="s">
        <v>235</v>
      </c>
      <c r="C708" t="s">
        <v>36</v>
      </c>
      <c r="D708" t="s">
        <v>40</v>
      </c>
      <c r="E708" t="s">
        <v>36</v>
      </c>
      <c r="F708" t="s">
        <v>35</v>
      </c>
      <c r="G708" t="s">
        <v>40</v>
      </c>
      <c r="H708" t="s">
        <v>40</v>
      </c>
      <c r="I708" t="s">
        <v>40</v>
      </c>
    </row>
    <row r="709" spans="1:9" x14ac:dyDescent="0.2">
      <c r="A709" t="s">
        <v>418</v>
      </c>
      <c r="B709" t="s">
        <v>238</v>
      </c>
      <c r="C709" t="s">
        <v>35</v>
      </c>
      <c r="D709" t="s">
        <v>40</v>
      </c>
      <c r="E709" t="s">
        <v>36</v>
      </c>
      <c r="F709" t="s">
        <v>38</v>
      </c>
      <c r="G709" t="s">
        <v>40</v>
      </c>
      <c r="H709" t="s">
        <v>40</v>
      </c>
      <c r="I709" t="s">
        <v>40</v>
      </c>
    </row>
    <row r="710" spans="1:9" x14ac:dyDescent="0.2">
      <c r="A710" t="s">
        <v>418</v>
      </c>
      <c r="B710" t="s">
        <v>243</v>
      </c>
      <c r="C710" t="s">
        <v>38</v>
      </c>
      <c r="D710" t="s">
        <v>40</v>
      </c>
      <c r="E710" t="s">
        <v>36</v>
      </c>
      <c r="F710" t="s">
        <v>38</v>
      </c>
      <c r="G710" t="s">
        <v>40</v>
      </c>
      <c r="H710" t="s">
        <v>40</v>
      </c>
      <c r="I710" t="s">
        <v>40</v>
      </c>
    </row>
    <row r="711" spans="1:9" x14ac:dyDescent="0.2">
      <c r="A711" t="s">
        <v>418</v>
      </c>
      <c r="B711" t="s">
        <v>156</v>
      </c>
      <c r="C711" t="s">
        <v>38</v>
      </c>
      <c r="D711" t="s">
        <v>40</v>
      </c>
      <c r="E711" t="s">
        <v>38</v>
      </c>
      <c r="F711" t="s">
        <v>36</v>
      </c>
      <c r="G711" t="s">
        <v>40</v>
      </c>
      <c r="H711" t="s">
        <v>40</v>
      </c>
      <c r="I711" t="s">
        <v>40</v>
      </c>
    </row>
    <row r="712" spans="1:9" x14ac:dyDescent="0.2">
      <c r="A712" t="s">
        <v>418</v>
      </c>
      <c r="B712" t="s">
        <v>142</v>
      </c>
      <c r="C712" t="s">
        <v>40</v>
      </c>
      <c r="D712" t="s">
        <v>40</v>
      </c>
      <c r="E712" t="s">
        <v>36</v>
      </c>
      <c r="F712" t="s">
        <v>36</v>
      </c>
      <c r="G712" t="s">
        <v>40</v>
      </c>
      <c r="H712" t="s">
        <v>40</v>
      </c>
      <c r="I712" t="s">
        <v>40</v>
      </c>
    </row>
    <row r="713" spans="1:9" x14ac:dyDescent="0.2">
      <c r="A713" t="s">
        <v>418</v>
      </c>
      <c r="B713" t="s">
        <v>183</v>
      </c>
      <c r="C713" t="s">
        <v>35</v>
      </c>
      <c r="D713" t="s">
        <v>40</v>
      </c>
      <c r="E713" t="s">
        <v>38</v>
      </c>
      <c r="F713" t="s">
        <v>35</v>
      </c>
      <c r="G713" t="s">
        <v>40</v>
      </c>
      <c r="H713" t="s">
        <v>40</v>
      </c>
      <c r="I713" t="s">
        <v>40</v>
      </c>
    </row>
    <row r="714" spans="1:9" x14ac:dyDescent="0.2">
      <c r="A714" t="s">
        <v>418</v>
      </c>
      <c r="B714" t="s">
        <v>193</v>
      </c>
      <c r="C714" t="s">
        <v>40</v>
      </c>
      <c r="D714" t="s">
        <v>40</v>
      </c>
      <c r="E714" t="s">
        <v>36</v>
      </c>
      <c r="F714" t="s">
        <v>35</v>
      </c>
      <c r="G714" t="s">
        <v>40</v>
      </c>
      <c r="H714" t="s">
        <v>40</v>
      </c>
      <c r="I714" t="s">
        <v>40</v>
      </c>
    </row>
    <row r="715" spans="1:9" x14ac:dyDescent="0.2">
      <c r="A715" t="s">
        <v>418</v>
      </c>
      <c r="B715" t="s">
        <v>221</v>
      </c>
      <c r="C715" t="s">
        <v>35</v>
      </c>
      <c r="D715" t="s">
        <v>40</v>
      </c>
      <c r="E715" t="s">
        <v>40</v>
      </c>
      <c r="F715" t="s">
        <v>36</v>
      </c>
      <c r="G715" t="s">
        <v>40</v>
      </c>
      <c r="H715" t="s">
        <v>40</v>
      </c>
      <c r="I715" t="s">
        <v>40</v>
      </c>
    </row>
    <row r="716" spans="1:9" x14ac:dyDescent="0.2">
      <c r="A716" t="s">
        <v>418</v>
      </c>
      <c r="B716" t="s">
        <v>215</v>
      </c>
      <c r="C716" t="s">
        <v>35</v>
      </c>
      <c r="D716" t="s">
        <v>40</v>
      </c>
      <c r="E716" t="s">
        <v>35</v>
      </c>
      <c r="F716" t="s">
        <v>35</v>
      </c>
      <c r="G716" t="s">
        <v>40</v>
      </c>
      <c r="H716" t="s">
        <v>40</v>
      </c>
      <c r="I716" t="s">
        <v>40</v>
      </c>
    </row>
    <row r="717" spans="1:9" x14ac:dyDescent="0.2">
      <c r="A717" t="s">
        <v>418</v>
      </c>
      <c r="B717" t="s">
        <v>92</v>
      </c>
      <c r="C717" t="s">
        <v>36</v>
      </c>
      <c r="D717" t="s">
        <v>40</v>
      </c>
      <c r="E717" t="s">
        <v>36</v>
      </c>
      <c r="F717" t="s">
        <v>38</v>
      </c>
      <c r="G717" t="s">
        <v>40</v>
      </c>
      <c r="H717" t="s">
        <v>40</v>
      </c>
      <c r="I717" t="s">
        <v>40</v>
      </c>
    </row>
    <row r="718" spans="1:9" x14ac:dyDescent="0.2">
      <c r="A718" t="s">
        <v>418</v>
      </c>
      <c r="B718" t="s">
        <v>82</v>
      </c>
      <c r="C718" t="s">
        <v>35</v>
      </c>
      <c r="D718" t="s">
        <v>40</v>
      </c>
      <c r="E718" t="s">
        <v>36</v>
      </c>
      <c r="F718" t="s">
        <v>38</v>
      </c>
      <c r="G718" t="s">
        <v>40</v>
      </c>
      <c r="H718" t="s">
        <v>40</v>
      </c>
      <c r="I718" t="s">
        <v>40</v>
      </c>
    </row>
    <row r="719" spans="1:9" x14ac:dyDescent="0.2">
      <c r="A719" t="s">
        <v>419</v>
      </c>
      <c r="B719" t="s">
        <v>285</v>
      </c>
      <c r="C719" t="s">
        <v>35</v>
      </c>
      <c r="D719" t="s">
        <v>40</v>
      </c>
      <c r="E719" t="s">
        <v>38</v>
      </c>
      <c r="F719" t="s">
        <v>38</v>
      </c>
      <c r="G719" t="s">
        <v>40</v>
      </c>
      <c r="H719" t="s">
        <v>40</v>
      </c>
      <c r="I719" t="s">
        <v>40</v>
      </c>
    </row>
    <row r="720" spans="1:9" x14ac:dyDescent="0.2">
      <c r="A720" t="s">
        <v>419</v>
      </c>
      <c r="B720" t="s">
        <v>198</v>
      </c>
      <c r="C720" t="s">
        <v>38</v>
      </c>
      <c r="D720" t="s">
        <v>40</v>
      </c>
      <c r="E720" t="s">
        <v>38</v>
      </c>
      <c r="F720" t="s">
        <v>38</v>
      </c>
      <c r="G720" t="s">
        <v>40</v>
      </c>
      <c r="H720" t="s">
        <v>40</v>
      </c>
      <c r="I720" t="s">
        <v>40</v>
      </c>
    </row>
    <row r="721" spans="1:9" x14ac:dyDescent="0.2">
      <c r="A721" t="s">
        <v>419</v>
      </c>
      <c r="B721" t="s">
        <v>210</v>
      </c>
      <c r="C721" t="s">
        <v>35</v>
      </c>
      <c r="D721" t="s">
        <v>40</v>
      </c>
      <c r="E721" t="s">
        <v>36</v>
      </c>
      <c r="F721" t="s">
        <v>36</v>
      </c>
      <c r="G721" t="s">
        <v>40</v>
      </c>
      <c r="H721" t="s">
        <v>40</v>
      </c>
      <c r="I721" t="s">
        <v>40</v>
      </c>
    </row>
    <row r="722" spans="1:9" x14ac:dyDescent="0.2">
      <c r="A722" t="s">
        <v>419</v>
      </c>
      <c r="B722" t="s">
        <v>204</v>
      </c>
      <c r="C722" t="s">
        <v>35</v>
      </c>
      <c r="D722" t="s">
        <v>40</v>
      </c>
      <c r="E722" t="s">
        <v>36</v>
      </c>
      <c r="F722" t="s">
        <v>40</v>
      </c>
      <c r="G722" t="s">
        <v>40</v>
      </c>
      <c r="H722" t="s">
        <v>40</v>
      </c>
      <c r="I722" t="s">
        <v>40</v>
      </c>
    </row>
    <row r="723" spans="1:9" x14ac:dyDescent="0.2">
      <c r="A723" t="s">
        <v>419</v>
      </c>
      <c r="B723" t="s">
        <v>188</v>
      </c>
      <c r="C723" t="s">
        <v>35</v>
      </c>
      <c r="D723" t="s">
        <v>40</v>
      </c>
      <c r="E723" t="s">
        <v>38</v>
      </c>
      <c r="F723" t="s">
        <v>35</v>
      </c>
      <c r="G723" t="s">
        <v>40</v>
      </c>
      <c r="H723" t="s">
        <v>40</v>
      </c>
      <c r="I723" t="s">
        <v>40</v>
      </c>
    </row>
    <row r="724" spans="1:9" x14ac:dyDescent="0.2">
      <c r="A724" t="s">
        <v>419</v>
      </c>
      <c r="B724" t="s">
        <v>92</v>
      </c>
      <c r="C724" t="s">
        <v>38</v>
      </c>
      <c r="D724" t="s">
        <v>40</v>
      </c>
      <c r="E724" t="s">
        <v>36</v>
      </c>
      <c r="F724" t="s">
        <v>35</v>
      </c>
      <c r="G724" t="s">
        <v>40</v>
      </c>
      <c r="H724" t="s">
        <v>40</v>
      </c>
      <c r="I724" t="s">
        <v>40</v>
      </c>
    </row>
    <row r="725" spans="1:9" x14ac:dyDescent="0.2">
      <c r="A725" t="s">
        <v>419</v>
      </c>
      <c r="B725" t="s">
        <v>90</v>
      </c>
      <c r="C725" t="s">
        <v>35</v>
      </c>
      <c r="D725" t="s">
        <v>40</v>
      </c>
      <c r="E725" t="s">
        <v>38</v>
      </c>
      <c r="F725" t="s">
        <v>35</v>
      </c>
      <c r="G725" t="s">
        <v>40</v>
      </c>
      <c r="H725" t="s">
        <v>40</v>
      </c>
      <c r="I725" t="s">
        <v>40</v>
      </c>
    </row>
    <row r="726" spans="1:9" x14ac:dyDescent="0.2">
      <c r="A726" t="s">
        <v>419</v>
      </c>
      <c r="B726" t="s">
        <v>87</v>
      </c>
      <c r="C726" t="s">
        <v>36</v>
      </c>
      <c r="D726" t="s">
        <v>40</v>
      </c>
      <c r="E726" t="s">
        <v>36</v>
      </c>
      <c r="F726" t="s">
        <v>38</v>
      </c>
      <c r="G726" t="s">
        <v>40</v>
      </c>
      <c r="H726" t="s">
        <v>40</v>
      </c>
      <c r="I726" t="s">
        <v>40</v>
      </c>
    </row>
    <row r="727" spans="1:9" x14ac:dyDescent="0.2">
      <c r="A727" t="s">
        <v>419</v>
      </c>
      <c r="B727" t="s">
        <v>178</v>
      </c>
      <c r="C727" t="s">
        <v>40</v>
      </c>
      <c r="D727" t="s">
        <v>40</v>
      </c>
      <c r="E727" t="s">
        <v>40</v>
      </c>
      <c r="F727" t="s">
        <v>35</v>
      </c>
      <c r="G727" t="s">
        <v>40</v>
      </c>
      <c r="H727" t="s">
        <v>40</v>
      </c>
      <c r="I727" t="s">
        <v>40</v>
      </c>
    </row>
    <row r="728" spans="1:9" x14ac:dyDescent="0.2">
      <c r="A728" t="s">
        <v>419</v>
      </c>
      <c r="B728" t="s">
        <v>173</v>
      </c>
      <c r="C728" t="s">
        <v>35</v>
      </c>
      <c r="D728" t="s">
        <v>40</v>
      </c>
      <c r="E728" t="s">
        <v>36</v>
      </c>
      <c r="F728" t="s">
        <v>35</v>
      </c>
      <c r="G728" t="s">
        <v>40</v>
      </c>
      <c r="H728" t="s">
        <v>40</v>
      </c>
      <c r="I728" t="s">
        <v>40</v>
      </c>
    </row>
    <row r="729" spans="1:9" x14ac:dyDescent="0.2">
      <c r="A729" t="s">
        <v>421</v>
      </c>
      <c r="B729" t="s">
        <v>113</v>
      </c>
      <c r="C729" t="s">
        <v>38</v>
      </c>
      <c r="D729" t="s">
        <v>40</v>
      </c>
      <c r="E729" t="s">
        <v>38</v>
      </c>
      <c r="F729" t="s">
        <v>36</v>
      </c>
      <c r="G729" t="s">
        <v>40</v>
      </c>
      <c r="H729" t="s">
        <v>40</v>
      </c>
      <c r="I729" t="s">
        <v>40</v>
      </c>
    </row>
    <row r="730" spans="1:9" x14ac:dyDescent="0.2">
      <c r="A730" t="s">
        <v>421</v>
      </c>
      <c r="B730" t="s">
        <v>110</v>
      </c>
      <c r="C730" t="s">
        <v>35</v>
      </c>
      <c r="D730" t="s">
        <v>40</v>
      </c>
      <c r="E730" t="s">
        <v>38</v>
      </c>
      <c r="F730" t="s">
        <v>35</v>
      </c>
      <c r="G730" t="s">
        <v>40</v>
      </c>
      <c r="H730" t="s">
        <v>40</v>
      </c>
      <c r="I730" t="s">
        <v>40</v>
      </c>
    </row>
    <row r="731" spans="1:9" x14ac:dyDescent="0.2">
      <c r="A731" t="s">
        <v>421</v>
      </c>
      <c r="B731" t="s">
        <v>116</v>
      </c>
      <c r="C731" t="s">
        <v>40</v>
      </c>
      <c r="D731" t="s">
        <v>40</v>
      </c>
      <c r="E731" t="s">
        <v>36</v>
      </c>
      <c r="F731" t="s">
        <v>35</v>
      </c>
      <c r="G731" t="s">
        <v>40</v>
      </c>
      <c r="H731" t="s">
        <v>40</v>
      </c>
      <c r="I731" t="s">
        <v>40</v>
      </c>
    </row>
    <row r="732" spans="1:9" x14ac:dyDescent="0.2">
      <c r="A732" t="s">
        <v>421</v>
      </c>
      <c r="B732" t="s">
        <v>254</v>
      </c>
      <c r="C732" t="s">
        <v>35</v>
      </c>
      <c r="D732" t="s">
        <v>40</v>
      </c>
      <c r="E732" t="s">
        <v>38</v>
      </c>
      <c r="F732" t="s">
        <v>38</v>
      </c>
      <c r="G732" t="s">
        <v>40</v>
      </c>
      <c r="H732" t="s">
        <v>40</v>
      </c>
      <c r="I732" t="s">
        <v>40</v>
      </c>
    </row>
    <row r="733" spans="1:9" x14ac:dyDescent="0.2">
      <c r="A733" t="s">
        <v>421</v>
      </c>
      <c r="B733" t="s">
        <v>272</v>
      </c>
      <c r="C733" t="s">
        <v>35</v>
      </c>
      <c r="D733" t="s">
        <v>40</v>
      </c>
      <c r="E733" t="s">
        <v>36</v>
      </c>
      <c r="F733" t="s">
        <v>36</v>
      </c>
      <c r="G733" t="s">
        <v>40</v>
      </c>
      <c r="H733" t="s">
        <v>40</v>
      </c>
      <c r="I733" t="s">
        <v>40</v>
      </c>
    </row>
    <row r="734" spans="1:9" x14ac:dyDescent="0.2">
      <c r="A734" t="s">
        <v>421</v>
      </c>
      <c r="B734" t="s">
        <v>161</v>
      </c>
      <c r="C734" t="s">
        <v>40</v>
      </c>
      <c r="D734" t="s">
        <v>40</v>
      </c>
      <c r="E734" t="s">
        <v>38</v>
      </c>
      <c r="F734" t="s">
        <v>36</v>
      </c>
      <c r="G734" t="s">
        <v>40</v>
      </c>
      <c r="H734" t="s">
        <v>40</v>
      </c>
      <c r="I734" t="s">
        <v>40</v>
      </c>
    </row>
    <row r="735" spans="1:9" x14ac:dyDescent="0.2">
      <c r="A735" t="s">
        <v>421</v>
      </c>
      <c r="B735" t="s">
        <v>170</v>
      </c>
      <c r="C735" t="s">
        <v>35</v>
      </c>
      <c r="D735" t="s">
        <v>40</v>
      </c>
      <c r="E735" t="s">
        <v>36</v>
      </c>
      <c r="F735" t="s">
        <v>36</v>
      </c>
      <c r="G735" t="s">
        <v>40</v>
      </c>
      <c r="H735" t="s">
        <v>40</v>
      </c>
      <c r="I735" t="s">
        <v>40</v>
      </c>
    </row>
    <row r="736" spans="1:9" x14ac:dyDescent="0.2">
      <c r="A736" t="s">
        <v>421</v>
      </c>
      <c r="B736" t="s">
        <v>139</v>
      </c>
      <c r="C736" t="s">
        <v>38</v>
      </c>
      <c r="D736" t="s">
        <v>40</v>
      </c>
      <c r="E736" t="s">
        <v>36</v>
      </c>
      <c r="F736" t="s">
        <v>40</v>
      </c>
      <c r="G736" t="s">
        <v>40</v>
      </c>
      <c r="H736" t="s">
        <v>40</v>
      </c>
      <c r="I736" t="s">
        <v>40</v>
      </c>
    </row>
    <row r="737" spans="1:9" x14ac:dyDescent="0.2">
      <c r="A737" t="s">
        <v>421</v>
      </c>
      <c r="B737" t="s">
        <v>125</v>
      </c>
      <c r="C737" t="s">
        <v>38</v>
      </c>
      <c r="D737" t="s">
        <v>40</v>
      </c>
      <c r="E737" t="s">
        <v>40</v>
      </c>
      <c r="F737" t="s">
        <v>35</v>
      </c>
      <c r="G737" t="s">
        <v>40</v>
      </c>
      <c r="H737" t="s">
        <v>40</v>
      </c>
      <c r="I737" t="s">
        <v>40</v>
      </c>
    </row>
    <row r="738" spans="1:9" x14ac:dyDescent="0.2">
      <c r="A738" t="s">
        <v>421</v>
      </c>
      <c r="B738" t="s">
        <v>127</v>
      </c>
      <c r="C738" t="s">
        <v>38</v>
      </c>
      <c r="D738" t="s">
        <v>40</v>
      </c>
      <c r="E738" t="s">
        <v>35</v>
      </c>
      <c r="F738" t="s">
        <v>38</v>
      </c>
      <c r="G738" t="s">
        <v>40</v>
      </c>
      <c r="H738" t="s">
        <v>40</v>
      </c>
      <c r="I738" t="s">
        <v>40</v>
      </c>
    </row>
    <row r="739" spans="1:9" x14ac:dyDescent="0.2">
      <c r="A739" t="s">
        <v>422</v>
      </c>
      <c r="B739" t="s">
        <v>224</v>
      </c>
      <c r="C739" t="s">
        <v>38</v>
      </c>
      <c r="D739" t="s">
        <v>40</v>
      </c>
      <c r="E739" t="s">
        <v>38</v>
      </c>
      <c r="F739" t="s">
        <v>38</v>
      </c>
      <c r="G739" t="s">
        <v>40</v>
      </c>
      <c r="H739" t="s">
        <v>40</v>
      </c>
      <c r="I739" t="s">
        <v>40</v>
      </c>
    </row>
    <row r="740" spans="1:9" x14ac:dyDescent="0.2">
      <c r="A740" t="s">
        <v>422</v>
      </c>
      <c r="B740" t="s">
        <v>218</v>
      </c>
      <c r="C740" t="s">
        <v>38</v>
      </c>
      <c r="D740" t="s">
        <v>40</v>
      </c>
      <c r="E740" t="s">
        <v>36</v>
      </c>
      <c r="F740" t="s">
        <v>38</v>
      </c>
      <c r="G740" t="s">
        <v>40</v>
      </c>
      <c r="H740" t="s">
        <v>40</v>
      </c>
      <c r="I740" t="s">
        <v>40</v>
      </c>
    </row>
    <row r="741" spans="1:9" x14ac:dyDescent="0.2">
      <c r="A741" t="s">
        <v>422</v>
      </c>
      <c r="B741" t="s">
        <v>100</v>
      </c>
      <c r="C741" t="s">
        <v>35</v>
      </c>
      <c r="D741" t="s">
        <v>40</v>
      </c>
      <c r="E741" t="s">
        <v>38</v>
      </c>
      <c r="F741" t="s">
        <v>36</v>
      </c>
      <c r="G741" t="s">
        <v>40</v>
      </c>
      <c r="H741" t="s">
        <v>40</v>
      </c>
      <c r="I741" t="s">
        <v>40</v>
      </c>
    </row>
    <row r="742" spans="1:9" x14ac:dyDescent="0.2">
      <c r="A742" t="s">
        <v>422</v>
      </c>
      <c r="B742" t="s">
        <v>113</v>
      </c>
      <c r="C742" t="s">
        <v>36</v>
      </c>
      <c r="D742" t="s">
        <v>40</v>
      </c>
      <c r="E742" t="s">
        <v>36</v>
      </c>
      <c r="F742" t="s">
        <v>38</v>
      </c>
      <c r="G742" t="s">
        <v>40</v>
      </c>
      <c r="H742" t="s">
        <v>40</v>
      </c>
      <c r="I742" t="s">
        <v>40</v>
      </c>
    </row>
    <row r="743" spans="1:9" x14ac:dyDescent="0.2">
      <c r="A743" t="s">
        <v>422</v>
      </c>
      <c r="B743" t="s">
        <v>212</v>
      </c>
      <c r="C743" t="s">
        <v>36</v>
      </c>
      <c r="D743" t="s">
        <v>40</v>
      </c>
      <c r="E743" t="s">
        <v>38</v>
      </c>
      <c r="F743" t="s">
        <v>38</v>
      </c>
      <c r="G743" t="s">
        <v>40</v>
      </c>
      <c r="H743" t="s">
        <v>40</v>
      </c>
      <c r="I743" t="s">
        <v>40</v>
      </c>
    </row>
    <row r="744" spans="1:9" x14ac:dyDescent="0.2">
      <c r="A744" t="s">
        <v>422</v>
      </c>
      <c r="B744" t="s">
        <v>210</v>
      </c>
      <c r="C744" t="s">
        <v>35</v>
      </c>
      <c r="D744" t="s">
        <v>40</v>
      </c>
      <c r="E744" t="s">
        <v>40</v>
      </c>
      <c r="F744" t="s">
        <v>38</v>
      </c>
      <c r="G744" t="s">
        <v>40</v>
      </c>
      <c r="H744" t="s">
        <v>40</v>
      </c>
      <c r="I744" t="s">
        <v>40</v>
      </c>
    </row>
    <row r="745" spans="1:9" x14ac:dyDescent="0.2">
      <c r="A745" t="s">
        <v>422</v>
      </c>
      <c r="B745" t="s">
        <v>285</v>
      </c>
      <c r="C745" t="s">
        <v>38</v>
      </c>
      <c r="D745" t="s">
        <v>40</v>
      </c>
      <c r="E745" t="s">
        <v>38</v>
      </c>
      <c r="F745" t="s">
        <v>35</v>
      </c>
      <c r="G745" t="s">
        <v>40</v>
      </c>
      <c r="H745" t="s">
        <v>40</v>
      </c>
      <c r="I745" t="s">
        <v>40</v>
      </c>
    </row>
    <row r="746" spans="1:9" x14ac:dyDescent="0.2">
      <c r="A746" t="s">
        <v>422</v>
      </c>
      <c r="B746" t="s">
        <v>288</v>
      </c>
      <c r="C746" t="s">
        <v>38</v>
      </c>
      <c r="D746" t="s">
        <v>40</v>
      </c>
      <c r="E746" t="s">
        <v>35</v>
      </c>
      <c r="F746" t="s">
        <v>36</v>
      </c>
      <c r="G746" t="s">
        <v>40</v>
      </c>
      <c r="H746" t="s">
        <v>40</v>
      </c>
      <c r="I746" t="s">
        <v>40</v>
      </c>
    </row>
    <row r="747" spans="1:9" x14ac:dyDescent="0.2">
      <c r="A747" t="s">
        <v>422</v>
      </c>
      <c r="B747" t="s">
        <v>238</v>
      </c>
      <c r="C747" t="s">
        <v>35</v>
      </c>
      <c r="D747" t="s">
        <v>40</v>
      </c>
      <c r="E747" t="s">
        <v>38</v>
      </c>
      <c r="F747" t="s">
        <v>36</v>
      </c>
      <c r="G747" t="s">
        <v>40</v>
      </c>
      <c r="H747" t="s">
        <v>40</v>
      </c>
      <c r="I747" t="s">
        <v>40</v>
      </c>
    </row>
    <row r="748" spans="1:9" x14ac:dyDescent="0.2">
      <c r="A748" t="s">
        <v>422</v>
      </c>
      <c r="B748" t="s">
        <v>235</v>
      </c>
      <c r="C748" t="s">
        <v>38</v>
      </c>
      <c r="D748" t="s">
        <v>40</v>
      </c>
      <c r="E748" t="s">
        <v>40</v>
      </c>
      <c r="F748" t="s">
        <v>38</v>
      </c>
      <c r="G748" t="s">
        <v>40</v>
      </c>
      <c r="H748" t="s">
        <v>40</v>
      </c>
      <c r="I748" t="s">
        <v>40</v>
      </c>
    </row>
    <row r="749" spans="1:9" x14ac:dyDescent="0.2">
      <c r="A749" t="s">
        <v>423</v>
      </c>
      <c r="B749" t="s">
        <v>254</v>
      </c>
      <c r="C749" t="s">
        <v>35</v>
      </c>
      <c r="D749" t="s">
        <v>40</v>
      </c>
      <c r="E749" t="s">
        <v>36</v>
      </c>
      <c r="F749" t="s">
        <v>38</v>
      </c>
      <c r="G749" t="s">
        <v>40</v>
      </c>
      <c r="H749" t="s">
        <v>40</v>
      </c>
      <c r="I749" t="s">
        <v>40</v>
      </c>
    </row>
    <row r="750" spans="1:9" x14ac:dyDescent="0.2">
      <c r="A750" t="s">
        <v>423</v>
      </c>
      <c r="B750" t="s">
        <v>151</v>
      </c>
      <c r="C750" t="s">
        <v>38</v>
      </c>
      <c r="D750" t="s">
        <v>40</v>
      </c>
      <c r="E750" t="s">
        <v>35</v>
      </c>
      <c r="F750" t="s">
        <v>36</v>
      </c>
      <c r="G750" t="s">
        <v>40</v>
      </c>
      <c r="H750" t="s">
        <v>40</v>
      </c>
      <c r="I750" t="s">
        <v>40</v>
      </c>
    </row>
    <row r="751" spans="1:9" x14ac:dyDescent="0.2">
      <c r="A751" t="s">
        <v>423</v>
      </c>
      <c r="B751" t="s">
        <v>145</v>
      </c>
      <c r="C751" t="s">
        <v>35</v>
      </c>
      <c r="D751" t="s">
        <v>40</v>
      </c>
      <c r="E751" t="s">
        <v>36</v>
      </c>
      <c r="F751" t="s">
        <v>38</v>
      </c>
      <c r="G751" t="s">
        <v>40</v>
      </c>
      <c r="H751" t="s">
        <v>40</v>
      </c>
      <c r="I751" t="s">
        <v>40</v>
      </c>
    </row>
    <row r="752" spans="1:9" x14ac:dyDescent="0.2">
      <c r="A752" t="s">
        <v>423</v>
      </c>
      <c r="B752" t="s">
        <v>76</v>
      </c>
      <c r="C752" t="s">
        <v>35</v>
      </c>
      <c r="D752" t="s">
        <v>40</v>
      </c>
      <c r="E752" t="s">
        <v>36</v>
      </c>
      <c r="F752" t="s">
        <v>38</v>
      </c>
      <c r="G752" t="s">
        <v>40</v>
      </c>
      <c r="H752" t="s">
        <v>40</v>
      </c>
      <c r="I752" t="s">
        <v>40</v>
      </c>
    </row>
    <row r="753" spans="1:9" x14ac:dyDescent="0.2">
      <c r="A753" t="s">
        <v>423</v>
      </c>
      <c r="B753" t="s">
        <v>94</v>
      </c>
      <c r="C753" t="s">
        <v>35</v>
      </c>
      <c r="D753" t="s">
        <v>40</v>
      </c>
      <c r="E753" t="s">
        <v>35</v>
      </c>
      <c r="F753" t="s">
        <v>38</v>
      </c>
      <c r="G753" t="s">
        <v>40</v>
      </c>
      <c r="H753" t="s">
        <v>40</v>
      </c>
      <c r="I753" t="s">
        <v>40</v>
      </c>
    </row>
    <row r="754" spans="1:9" x14ac:dyDescent="0.2">
      <c r="A754" t="s">
        <v>423</v>
      </c>
      <c r="B754" t="s">
        <v>233</v>
      </c>
      <c r="C754" t="s">
        <v>38</v>
      </c>
      <c r="D754" t="s">
        <v>40</v>
      </c>
      <c r="E754" t="s">
        <v>36</v>
      </c>
      <c r="F754" t="s">
        <v>36</v>
      </c>
      <c r="G754" t="s">
        <v>40</v>
      </c>
      <c r="H754" t="s">
        <v>40</v>
      </c>
      <c r="I754" t="s">
        <v>40</v>
      </c>
    </row>
    <row r="755" spans="1:9" x14ac:dyDescent="0.2">
      <c r="A755" t="s">
        <v>423</v>
      </c>
      <c r="B755" t="s">
        <v>235</v>
      </c>
      <c r="C755" t="s">
        <v>40</v>
      </c>
      <c r="D755" t="s">
        <v>40</v>
      </c>
      <c r="E755" t="s">
        <v>36</v>
      </c>
      <c r="F755" t="s">
        <v>38</v>
      </c>
      <c r="G755" t="s">
        <v>40</v>
      </c>
      <c r="H755" t="s">
        <v>40</v>
      </c>
      <c r="I755" t="s">
        <v>40</v>
      </c>
    </row>
    <row r="756" spans="1:9" x14ac:dyDescent="0.2">
      <c r="A756" t="s">
        <v>423</v>
      </c>
      <c r="B756" t="s">
        <v>173</v>
      </c>
      <c r="C756" t="s">
        <v>35</v>
      </c>
      <c r="D756" t="s">
        <v>40</v>
      </c>
      <c r="E756" t="s">
        <v>35</v>
      </c>
      <c r="F756" t="s">
        <v>38</v>
      </c>
      <c r="G756" t="s">
        <v>40</v>
      </c>
      <c r="H756" t="s">
        <v>40</v>
      </c>
      <c r="I756" t="s">
        <v>40</v>
      </c>
    </row>
    <row r="757" spans="1:9" x14ac:dyDescent="0.2">
      <c r="A757" t="s">
        <v>424</v>
      </c>
      <c r="B757" t="s">
        <v>87</v>
      </c>
      <c r="C757" t="s">
        <v>35</v>
      </c>
      <c r="D757" t="s">
        <v>40</v>
      </c>
      <c r="E757" t="s">
        <v>40</v>
      </c>
      <c r="F757" t="s">
        <v>38</v>
      </c>
      <c r="G757" t="s">
        <v>40</v>
      </c>
      <c r="H757" t="s">
        <v>40</v>
      </c>
      <c r="I757" t="s">
        <v>40</v>
      </c>
    </row>
    <row r="758" spans="1:9" x14ac:dyDescent="0.2">
      <c r="A758" t="s">
        <v>424</v>
      </c>
      <c r="B758" t="s">
        <v>127</v>
      </c>
      <c r="C758" t="s">
        <v>38</v>
      </c>
      <c r="D758" t="s">
        <v>40</v>
      </c>
      <c r="E758" t="s">
        <v>38</v>
      </c>
      <c r="F758" t="s">
        <v>38</v>
      </c>
      <c r="G758" t="s">
        <v>40</v>
      </c>
      <c r="H758" t="s">
        <v>40</v>
      </c>
      <c r="I758" t="s">
        <v>40</v>
      </c>
    </row>
    <row r="759" spans="1:9" x14ac:dyDescent="0.2">
      <c r="A759" t="s">
        <v>424</v>
      </c>
      <c r="B759" t="s">
        <v>180</v>
      </c>
      <c r="C759" t="s">
        <v>36</v>
      </c>
      <c r="D759" t="s">
        <v>40</v>
      </c>
      <c r="E759" t="s">
        <v>38</v>
      </c>
      <c r="F759" t="s">
        <v>35</v>
      </c>
      <c r="G759" t="s">
        <v>40</v>
      </c>
      <c r="H759" t="s">
        <v>40</v>
      </c>
      <c r="I759" t="s">
        <v>40</v>
      </c>
    </row>
    <row r="760" spans="1:9" x14ac:dyDescent="0.2">
      <c r="A760" t="s">
        <v>424</v>
      </c>
      <c r="B760" t="s">
        <v>188</v>
      </c>
      <c r="C760" t="s">
        <v>36</v>
      </c>
      <c r="D760" t="s">
        <v>40</v>
      </c>
      <c r="E760" t="s">
        <v>35</v>
      </c>
      <c r="F760" t="s">
        <v>36</v>
      </c>
      <c r="G760" t="s">
        <v>40</v>
      </c>
      <c r="H760" t="s">
        <v>40</v>
      </c>
      <c r="I760" t="s">
        <v>40</v>
      </c>
    </row>
    <row r="761" spans="1:9" x14ac:dyDescent="0.2">
      <c r="A761" t="s">
        <v>424</v>
      </c>
      <c r="B761" t="s">
        <v>224</v>
      </c>
      <c r="C761" t="s">
        <v>40</v>
      </c>
      <c r="D761" t="s">
        <v>40</v>
      </c>
      <c r="E761" t="s">
        <v>38</v>
      </c>
      <c r="F761" t="s">
        <v>35</v>
      </c>
      <c r="G761" t="s">
        <v>40</v>
      </c>
      <c r="H761" t="s">
        <v>40</v>
      </c>
      <c r="I761" t="s">
        <v>40</v>
      </c>
    </row>
    <row r="762" spans="1:9" x14ac:dyDescent="0.2">
      <c r="A762" t="s">
        <v>424</v>
      </c>
      <c r="B762" t="s">
        <v>221</v>
      </c>
      <c r="C762" t="s">
        <v>38</v>
      </c>
      <c r="D762" t="s">
        <v>40</v>
      </c>
      <c r="E762" t="s">
        <v>35</v>
      </c>
      <c r="F762" t="s">
        <v>35</v>
      </c>
      <c r="G762" t="s">
        <v>40</v>
      </c>
      <c r="H762" t="s">
        <v>40</v>
      </c>
      <c r="I762" t="s">
        <v>40</v>
      </c>
    </row>
    <row r="763" spans="1:9" x14ac:dyDescent="0.2">
      <c r="A763" t="s">
        <v>424</v>
      </c>
      <c r="B763" t="s">
        <v>230</v>
      </c>
      <c r="C763" t="s">
        <v>36</v>
      </c>
      <c r="D763" t="s">
        <v>40</v>
      </c>
      <c r="E763" t="s">
        <v>36</v>
      </c>
      <c r="F763" t="s">
        <v>38</v>
      </c>
      <c r="G763" t="s">
        <v>40</v>
      </c>
      <c r="H763" t="s">
        <v>40</v>
      </c>
      <c r="I763" t="s">
        <v>40</v>
      </c>
    </row>
    <row r="764" spans="1:9" x14ac:dyDescent="0.2">
      <c r="A764" t="s">
        <v>424</v>
      </c>
      <c r="B764" t="s">
        <v>145</v>
      </c>
      <c r="C764" t="s">
        <v>35</v>
      </c>
      <c r="D764" t="s">
        <v>40</v>
      </c>
      <c r="E764" t="s">
        <v>38</v>
      </c>
      <c r="F764" t="s">
        <v>38</v>
      </c>
      <c r="G764" t="s">
        <v>40</v>
      </c>
      <c r="H764" t="s">
        <v>40</v>
      </c>
      <c r="I764" t="s">
        <v>40</v>
      </c>
    </row>
    <row r="765" spans="1:9" x14ac:dyDescent="0.2">
      <c r="A765" t="s">
        <v>425</v>
      </c>
      <c r="B765" t="s">
        <v>79</v>
      </c>
      <c r="C765" t="s">
        <v>38</v>
      </c>
      <c r="D765" t="s">
        <v>40</v>
      </c>
      <c r="E765" t="s">
        <v>36</v>
      </c>
      <c r="F765" t="s">
        <v>38</v>
      </c>
      <c r="G765" t="s">
        <v>40</v>
      </c>
      <c r="H765" t="s">
        <v>40</v>
      </c>
      <c r="I765" t="s">
        <v>40</v>
      </c>
    </row>
    <row r="766" spans="1:9" x14ac:dyDescent="0.2">
      <c r="A766" t="s">
        <v>425</v>
      </c>
      <c r="B766" t="s">
        <v>94</v>
      </c>
      <c r="C766" t="s">
        <v>35</v>
      </c>
      <c r="D766" t="s">
        <v>40</v>
      </c>
      <c r="E766" t="s">
        <v>36</v>
      </c>
      <c r="F766" t="s">
        <v>35</v>
      </c>
      <c r="G766" t="s">
        <v>40</v>
      </c>
      <c r="H766" t="s">
        <v>40</v>
      </c>
      <c r="I766" t="s">
        <v>40</v>
      </c>
    </row>
    <row r="767" spans="1:9" x14ac:dyDescent="0.2">
      <c r="A767" t="s">
        <v>425</v>
      </c>
      <c r="B767" t="s">
        <v>73</v>
      </c>
      <c r="C767" t="s">
        <v>35</v>
      </c>
      <c r="D767" t="s">
        <v>40</v>
      </c>
      <c r="E767" t="s">
        <v>36</v>
      </c>
      <c r="F767" t="s">
        <v>35</v>
      </c>
      <c r="G767" t="s">
        <v>40</v>
      </c>
      <c r="H767" t="s">
        <v>40</v>
      </c>
      <c r="I767" t="s">
        <v>40</v>
      </c>
    </row>
    <row r="768" spans="1:9" x14ac:dyDescent="0.2">
      <c r="A768" t="s">
        <v>425</v>
      </c>
      <c r="B768" t="s">
        <v>282</v>
      </c>
      <c r="C768" t="s">
        <v>38</v>
      </c>
      <c r="D768" t="s">
        <v>40</v>
      </c>
      <c r="E768" t="s">
        <v>36</v>
      </c>
      <c r="F768" t="s">
        <v>38</v>
      </c>
      <c r="G768" t="s">
        <v>40</v>
      </c>
      <c r="H768" t="s">
        <v>40</v>
      </c>
      <c r="I768" t="s">
        <v>40</v>
      </c>
    </row>
    <row r="769" spans="1:9" x14ac:dyDescent="0.2">
      <c r="A769" t="s">
        <v>425</v>
      </c>
      <c r="B769" t="s">
        <v>279</v>
      </c>
      <c r="C769" t="s">
        <v>36</v>
      </c>
      <c r="D769" t="s">
        <v>40</v>
      </c>
      <c r="E769" t="s">
        <v>40</v>
      </c>
      <c r="F769" t="s">
        <v>35</v>
      </c>
      <c r="G769" t="s">
        <v>40</v>
      </c>
      <c r="H769" t="s">
        <v>40</v>
      </c>
      <c r="I769" t="s">
        <v>40</v>
      </c>
    </row>
    <row r="770" spans="1:9" x14ac:dyDescent="0.2">
      <c r="A770" t="s">
        <v>425</v>
      </c>
      <c r="B770" t="s">
        <v>215</v>
      </c>
      <c r="C770" t="s">
        <v>38</v>
      </c>
      <c r="D770" t="s">
        <v>40</v>
      </c>
      <c r="E770" t="s">
        <v>38</v>
      </c>
      <c r="F770" t="s">
        <v>35</v>
      </c>
      <c r="G770" t="s">
        <v>40</v>
      </c>
      <c r="H770" t="s">
        <v>40</v>
      </c>
      <c r="I770" t="s">
        <v>40</v>
      </c>
    </row>
    <row r="771" spans="1:9" x14ac:dyDescent="0.2">
      <c r="A771" t="s">
        <v>425</v>
      </c>
      <c r="B771" t="s">
        <v>218</v>
      </c>
      <c r="C771" t="s">
        <v>40</v>
      </c>
      <c r="D771" t="s">
        <v>40</v>
      </c>
      <c r="E771" t="s">
        <v>36</v>
      </c>
      <c r="F771" t="s">
        <v>35</v>
      </c>
      <c r="G771" t="s">
        <v>40</v>
      </c>
      <c r="H771" t="s">
        <v>40</v>
      </c>
      <c r="I771" t="s">
        <v>40</v>
      </c>
    </row>
    <row r="772" spans="1:9" x14ac:dyDescent="0.2">
      <c r="A772" t="s">
        <v>425</v>
      </c>
      <c r="B772" t="s">
        <v>221</v>
      </c>
      <c r="C772" t="s">
        <v>35</v>
      </c>
      <c r="D772" t="s">
        <v>40</v>
      </c>
      <c r="E772" t="s">
        <v>38</v>
      </c>
      <c r="F772" t="s">
        <v>35</v>
      </c>
      <c r="G772" t="s">
        <v>40</v>
      </c>
      <c r="H772" t="s">
        <v>40</v>
      </c>
      <c r="I772" t="s">
        <v>40</v>
      </c>
    </row>
    <row r="773" spans="1:9" x14ac:dyDescent="0.2">
      <c r="A773" t="s">
        <v>425</v>
      </c>
      <c r="B773" t="s">
        <v>107</v>
      </c>
      <c r="C773" t="s">
        <v>35</v>
      </c>
      <c r="D773" t="s">
        <v>40</v>
      </c>
      <c r="E773" t="s">
        <v>36</v>
      </c>
      <c r="F773" t="s">
        <v>35</v>
      </c>
      <c r="G773" t="s">
        <v>40</v>
      </c>
      <c r="H773" t="s">
        <v>40</v>
      </c>
      <c r="I773" t="s">
        <v>40</v>
      </c>
    </row>
    <row r="774" spans="1:9" x14ac:dyDescent="0.2">
      <c r="A774" t="s">
        <v>425</v>
      </c>
      <c r="B774" t="s">
        <v>100</v>
      </c>
      <c r="C774" t="s">
        <v>35</v>
      </c>
      <c r="D774" t="s">
        <v>40</v>
      </c>
      <c r="E774" t="s">
        <v>38</v>
      </c>
      <c r="F774" t="s">
        <v>38</v>
      </c>
      <c r="G774" t="s">
        <v>40</v>
      </c>
      <c r="H774" t="s">
        <v>40</v>
      </c>
      <c r="I774" t="s">
        <v>40</v>
      </c>
    </row>
    <row r="775" spans="1:9" x14ac:dyDescent="0.2">
      <c r="A775" t="s">
        <v>425</v>
      </c>
      <c r="B775" t="s">
        <v>204</v>
      </c>
      <c r="C775" t="s">
        <v>35</v>
      </c>
      <c r="D775" t="s">
        <v>40</v>
      </c>
      <c r="E775" t="s">
        <v>38</v>
      </c>
      <c r="F775" t="s">
        <v>38</v>
      </c>
      <c r="G775" t="s">
        <v>40</v>
      </c>
      <c r="H775" t="s">
        <v>40</v>
      </c>
      <c r="I775" t="s">
        <v>40</v>
      </c>
    </row>
    <row r="776" spans="1:9" x14ac:dyDescent="0.2">
      <c r="A776" t="s">
        <v>425</v>
      </c>
      <c r="B776" t="s">
        <v>201</v>
      </c>
      <c r="C776" t="s">
        <v>38</v>
      </c>
      <c r="D776" t="s">
        <v>40</v>
      </c>
      <c r="E776" t="s">
        <v>35</v>
      </c>
      <c r="F776" t="s">
        <v>35</v>
      </c>
      <c r="G776" t="s">
        <v>40</v>
      </c>
      <c r="H776" t="s">
        <v>40</v>
      </c>
      <c r="I776" t="s">
        <v>40</v>
      </c>
    </row>
    <row r="777" spans="1:9" x14ac:dyDescent="0.2">
      <c r="A777" t="s">
        <v>426</v>
      </c>
      <c r="B777" t="s">
        <v>243</v>
      </c>
      <c r="C777" t="s">
        <v>35</v>
      </c>
      <c r="D777" t="s">
        <v>40</v>
      </c>
      <c r="E777" t="s">
        <v>36</v>
      </c>
      <c r="F777" t="s">
        <v>35</v>
      </c>
      <c r="G777" t="s">
        <v>40</v>
      </c>
      <c r="H777" t="s">
        <v>40</v>
      </c>
      <c r="I777" t="s">
        <v>40</v>
      </c>
    </row>
    <row r="778" spans="1:9" x14ac:dyDescent="0.2">
      <c r="A778" t="s">
        <v>426</v>
      </c>
      <c r="B778" t="s">
        <v>233</v>
      </c>
      <c r="C778" t="s">
        <v>38</v>
      </c>
      <c r="D778" t="s">
        <v>40</v>
      </c>
      <c r="E778" t="s">
        <v>35</v>
      </c>
      <c r="F778" t="s">
        <v>38</v>
      </c>
      <c r="G778" t="s">
        <v>40</v>
      </c>
      <c r="H778" t="s">
        <v>40</v>
      </c>
      <c r="I778" t="s">
        <v>40</v>
      </c>
    </row>
    <row r="779" spans="1:9" x14ac:dyDescent="0.2">
      <c r="A779" t="s">
        <v>426</v>
      </c>
      <c r="B779" t="s">
        <v>238</v>
      </c>
      <c r="C779" t="s">
        <v>35</v>
      </c>
      <c r="D779" t="s">
        <v>40</v>
      </c>
      <c r="E779" t="s">
        <v>38</v>
      </c>
      <c r="F779" t="s">
        <v>36</v>
      </c>
      <c r="G779" t="s">
        <v>40</v>
      </c>
      <c r="H779" t="s">
        <v>40</v>
      </c>
      <c r="I779" t="s">
        <v>40</v>
      </c>
    </row>
    <row r="780" spans="1:9" x14ac:dyDescent="0.2">
      <c r="A780" t="s">
        <v>426</v>
      </c>
      <c r="B780" t="s">
        <v>215</v>
      </c>
      <c r="C780" t="s">
        <v>35</v>
      </c>
      <c r="D780" t="s">
        <v>40</v>
      </c>
      <c r="E780" t="s">
        <v>38</v>
      </c>
      <c r="F780" t="s">
        <v>40</v>
      </c>
      <c r="G780" t="s">
        <v>40</v>
      </c>
      <c r="H780" t="s">
        <v>40</v>
      </c>
      <c r="I780" t="s">
        <v>40</v>
      </c>
    </row>
    <row r="781" spans="1:9" x14ac:dyDescent="0.2">
      <c r="A781" t="s">
        <v>426</v>
      </c>
      <c r="B781" t="s">
        <v>230</v>
      </c>
      <c r="C781" t="s">
        <v>38</v>
      </c>
      <c r="D781" t="s">
        <v>40</v>
      </c>
      <c r="E781" t="s">
        <v>35</v>
      </c>
      <c r="F781" t="s">
        <v>38</v>
      </c>
      <c r="G781" t="s">
        <v>40</v>
      </c>
      <c r="H781" t="s">
        <v>40</v>
      </c>
      <c r="I781" t="s">
        <v>40</v>
      </c>
    </row>
    <row r="782" spans="1:9" x14ac:dyDescent="0.2">
      <c r="A782" t="s">
        <v>426</v>
      </c>
      <c r="B782" t="s">
        <v>224</v>
      </c>
      <c r="C782" t="s">
        <v>35</v>
      </c>
      <c r="D782" t="s">
        <v>40</v>
      </c>
      <c r="E782" t="s">
        <v>38</v>
      </c>
      <c r="F782" t="s">
        <v>36</v>
      </c>
      <c r="G782" t="s">
        <v>40</v>
      </c>
      <c r="H782" t="s">
        <v>40</v>
      </c>
      <c r="I782" t="s">
        <v>40</v>
      </c>
    </row>
    <row r="783" spans="1:9" x14ac:dyDescent="0.2">
      <c r="A783" t="s">
        <v>426</v>
      </c>
      <c r="B783" t="s">
        <v>173</v>
      </c>
      <c r="C783" t="s">
        <v>40</v>
      </c>
      <c r="D783" t="s">
        <v>40</v>
      </c>
      <c r="E783" t="s">
        <v>36</v>
      </c>
      <c r="F783" t="s">
        <v>40</v>
      </c>
      <c r="G783" t="s">
        <v>40</v>
      </c>
      <c r="H783" t="s">
        <v>40</v>
      </c>
      <c r="I783" t="s">
        <v>40</v>
      </c>
    </row>
    <row r="784" spans="1:9" x14ac:dyDescent="0.2">
      <c r="A784" t="s">
        <v>426</v>
      </c>
      <c r="B784" t="s">
        <v>167</v>
      </c>
      <c r="C784" t="s">
        <v>35</v>
      </c>
      <c r="D784" t="s">
        <v>40</v>
      </c>
      <c r="E784" t="s">
        <v>35</v>
      </c>
      <c r="F784" t="s">
        <v>36</v>
      </c>
      <c r="G784" t="s">
        <v>40</v>
      </c>
      <c r="H784" t="s">
        <v>40</v>
      </c>
      <c r="I784" t="s">
        <v>40</v>
      </c>
    </row>
    <row r="785" spans="1:9" x14ac:dyDescent="0.2">
      <c r="A785" t="s">
        <v>426</v>
      </c>
      <c r="B785" t="s">
        <v>135</v>
      </c>
      <c r="C785" t="s">
        <v>35</v>
      </c>
      <c r="D785" t="s">
        <v>40</v>
      </c>
      <c r="E785" t="s">
        <v>36</v>
      </c>
      <c r="F785" t="s">
        <v>38</v>
      </c>
      <c r="G785" t="s">
        <v>40</v>
      </c>
      <c r="H785" t="s">
        <v>40</v>
      </c>
      <c r="I785" t="s">
        <v>40</v>
      </c>
    </row>
    <row r="786" spans="1:9" x14ac:dyDescent="0.2">
      <c r="A786" t="s">
        <v>426</v>
      </c>
      <c r="B786" t="s">
        <v>137</v>
      </c>
      <c r="C786" t="s">
        <v>35</v>
      </c>
      <c r="D786" t="s">
        <v>40</v>
      </c>
      <c r="E786" t="s">
        <v>36</v>
      </c>
      <c r="F786" t="s">
        <v>36</v>
      </c>
      <c r="G786" t="s">
        <v>40</v>
      </c>
      <c r="H786" t="s">
        <v>40</v>
      </c>
      <c r="I786" t="s">
        <v>40</v>
      </c>
    </row>
    <row r="787" spans="1:9" x14ac:dyDescent="0.2">
      <c r="A787" t="s">
        <v>426</v>
      </c>
      <c r="B787" t="s">
        <v>210</v>
      </c>
      <c r="C787" t="s">
        <v>36</v>
      </c>
      <c r="D787" t="s">
        <v>40</v>
      </c>
      <c r="E787" t="s">
        <v>38</v>
      </c>
      <c r="F787" t="s">
        <v>38</v>
      </c>
      <c r="G787" t="s">
        <v>40</v>
      </c>
      <c r="H787" t="s">
        <v>40</v>
      </c>
      <c r="I787" t="s">
        <v>40</v>
      </c>
    </row>
    <row r="788" spans="1:9" x14ac:dyDescent="0.2">
      <c r="A788" t="s">
        <v>426</v>
      </c>
      <c r="B788" t="s">
        <v>201</v>
      </c>
      <c r="C788" t="s">
        <v>40</v>
      </c>
      <c r="D788" t="s">
        <v>40</v>
      </c>
      <c r="E788" t="s">
        <v>38</v>
      </c>
      <c r="F788" t="s">
        <v>36</v>
      </c>
      <c r="G788" t="s">
        <v>40</v>
      </c>
      <c r="H788" t="s">
        <v>40</v>
      </c>
      <c r="I788" t="s">
        <v>40</v>
      </c>
    </row>
    <row r="789" spans="1:9" x14ac:dyDescent="0.2">
      <c r="A789" t="s">
        <v>427</v>
      </c>
      <c r="B789" t="s">
        <v>264</v>
      </c>
      <c r="C789" t="s">
        <v>35</v>
      </c>
      <c r="D789" t="s">
        <v>40</v>
      </c>
      <c r="E789" t="s">
        <v>40</v>
      </c>
      <c r="F789" t="s">
        <v>35</v>
      </c>
      <c r="G789" t="s">
        <v>40</v>
      </c>
      <c r="H789" t="s">
        <v>40</v>
      </c>
      <c r="I789" t="s">
        <v>40</v>
      </c>
    </row>
    <row r="790" spans="1:9" x14ac:dyDescent="0.2">
      <c r="A790" t="s">
        <v>427</v>
      </c>
      <c r="B790" t="s">
        <v>267</v>
      </c>
      <c r="C790" t="s">
        <v>38</v>
      </c>
      <c r="D790" t="s">
        <v>40</v>
      </c>
      <c r="E790" t="s">
        <v>36</v>
      </c>
      <c r="F790" t="s">
        <v>36</v>
      </c>
      <c r="G790" t="s">
        <v>40</v>
      </c>
      <c r="H790" t="s">
        <v>40</v>
      </c>
      <c r="I790" t="s">
        <v>40</v>
      </c>
    </row>
    <row r="791" spans="1:9" x14ac:dyDescent="0.2">
      <c r="A791" t="s">
        <v>427</v>
      </c>
      <c r="B791" t="s">
        <v>137</v>
      </c>
      <c r="C791" t="s">
        <v>38</v>
      </c>
      <c r="D791" t="s">
        <v>40</v>
      </c>
      <c r="E791" t="s">
        <v>36</v>
      </c>
      <c r="F791" t="s">
        <v>36</v>
      </c>
      <c r="G791" t="s">
        <v>40</v>
      </c>
      <c r="H791" t="s">
        <v>40</v>
      </c>
      <c r="I791" t="s">
        <v>40</v>
      </c>
    </row>
    <row r="792" spans="1:9" x14ac:dyDescent="0.2">
      <c r="A792" t="s">
        <v>427</v>
      </c>
      <c r="B792" t="s">
        <v>92</v>
      </c>
      <c r="C792" t="s">
        <v>38</v>
      </c>
      <c r="D792" t="s">
        <v>40</v>
      </c>
      <c r="E792" t="s">
        <v>40</v>
      </c>
      <c r="F792" t="s">
        <v>35</v>
      </c>
      <c r="G792" t="s">
        <v>40</v>
      </c>
      <c r="H792" t="s">
        <v>40</v>
      </c>
      <c r="I792" t="s">
        <v>40</v>
      </c>
    </row>
    <row r="793" spans="1:9" x14ac:dyDescent="0.2">
      <c r="A793" t="s">
        <v>427</v>
      </c>
      <c r="B793" t="s">
        <v>97</v>
      </c>
      <c r="C793" t="s">
        <v>35</v>
      </c>
      <c r="D793" t="s">
        <v>40</v>
      </c>
      <c r="E793" t="s">
        <v>40</v>
      </c>
      <c r="F793" t="s">
        <v>38</v>
      </c>
      <c r="G793" t="s">
        <v>40</v>
      </c>
      <c r="H793" t="s">
        <v>40</v>
      </c>
      <c r="I793" t="s">
        <v>40</v>
      </c>
    </row>
    <row r="794" spans="1:9" x14ac:dyDescent="0.2">
      <c r="A794" t="s">
        <v>427</v>
      </c>
      <c r="B794" t="s">
        <v>173</v>
      </c>
      <c r="C794" t="s">
        <v>38</v>
      </c>
      <c r="D794" t="s">
        <v>40</v>
      </c>
      <c r="E794" t="s">
        <v>36</v>
      </c>
      <c r="F794" t="s">
        <v>38</v>
      </c>
      <c r="G794" t="s">
        <v>40</v>
      </c>
      <c r="H794" t="s">
        <v>40</v>
      </c>
      <c r="I794" t="s">
        <v>40</v>
      </c>
    </row>
    <row r="795" spans="1:9" x14ac:dyDescent="0.2">
      <c r="A795" t="s">
        <v>427</v>
      </c>
      <c r="B795" t="s">
        <v>161</v>
      </c>
      <c r="C795" t="s">
        <v>35</v>
      </c>
      <c r="D795" t="s">
        <v>40</v>
      </c>
      <c r="E795" t="s">
        <v>36</v>
      </c>
      <c r="F795" t="s">
        <v>40</v>
      </c>
      <c r="G795" t="s">
        <v>40</v>
      </c>
      <c r="H795" t="s">
        <v>40</v>
      </c>
      <c r="I795" t="s">
        <v>40</v>
      </c>
    </row>
    <row r="796" spans="1:9" x14ac:dyDescent="0.2">
      <c r="A796" t="s">
        <v>427</v>
      </c>
      <c r="B796" t="s">
        <v>285</v>
      </c>
      <c r="C796" t="s">
        <v>35</v>
      </c>
      <c r="D796" t="s">
        <v>40</v>
      </c>
      <c r="E796" t="s">
        <v>38</v>
      </c>
      <c r="F796" t="s">
        <v>38</v>
      </c>
      <c r="G796" t="s">
        <v>40</v>
      </c>
      <c r="H796" t="s">
        <v>40</v>
      </c>
      <c r="I796" t="s">
        <v>40</v>
      </c>
    </row>
    <row r="797" spans="1:9" x14ac:dyDescent="0.2">
      <c r="A797" t="s">
        <v>427</v>
      </c>
      <c r="B797" t="s">
        <v>277</v>
      </c>
      <c r="C797" t="s">
        <v>40</v>
      </c>
      <c r="D797" t="s">
        <v>40</v>
      </c>
      <c r="E797" t="s">
        <v>36</v>
      </c>
      <c r="F797" t="s">
        <v>36</v>
      </c>
      <c r="G797" t="s">
        <v>40</v>
      </c>
      <c r="H797" t="s">
        <v>40</v>
      </c>
      <c r="I797" t="s">
        <v>40</v>
      </c>
    </row>
    <row r="798" spans="1:9" x14ac:dyDescent="0.2">
      <c r="A798" t="s">
        <v>427</v>
      </c>
      <c r="B798" t="s">
        <v>288</v>
      </c>
      <c r="C798" t="s">
        <v>38</v>
      </c>
      <c r="D798" t="s">
        <v>40</v>
      </c>
      <c r="E798" t="s">
        <v>38</v>
      </c>
      <c r="F798" t="s">
        <v>35</v>
      </c>
      <c r="G798" t="s">
        <v>40</v>
      </c>
      <c r="H798" t="s">
        <v>40</v>
      </c>
      <c r="I798" t="s">
        <v>40</v>
      </c>
    </row>
    <row r="799" spans="1:9" x14ac:dyDescent="0.2">
      <c r="A799" t="s">
        <v>428</v>
      </c>
      <c r="B799" t="s">
        <v>94</v>
      </c>
      <c r="C799" t="s">
        <v>35</v>
      </c>
      <c r="D799" t="s">
        <v>40</v>
      </c>
      <c r="E799" t="s">
        <v>36</v>
      </c>
      <c r="F799" t="s">
        <v>40</v>
      </c>
      <c r="G799" t="s">
        <v>40</v>
      </c>
      <c r="H799" t="s">
        <v>40</v>
      </c>
      <c r="I799" t="s">
        <v>40</v>
      </c>
    </row>
    <row r="800" spans="1:9" x14ac:dyDescent="0.2">
      <c r="A800" t="s">
        <v>428</v>
      </c>
      <c r="B800" t="s">
        <v>87</v>
      </c>
      <c r="C800" t="s">
        <v>36</v>
      </c>
      <c r="D800" t="s">
        <v>40</v>
      </c>
      <c r="E800" t="s">
        <v>36</v>
      </c>
      <c r="F800" t="s">
        <v>38</v>
      </c>
      <c r="G800" t="s">
        <v>40</v>
      </c>
      <c r="H800" t="s">
        <v>40</v>
      </c>
      <c r="I800" t="s">
        <v>40</v>
      </c>
    </row>
    <row r="801" spans="1:9" x14ac:dyDescent="0.2">
      <c r="A801" t="s">
        <v>428</v>
      </c>
      <c r="B801" t="s">
        <v>185</v>
      </c>
      <c r="C801" t="s">
        <v>38</v>
      </c>
      <c r="D801" t="s">
        <v>40</v>
      </c>
      <c r="E801" t="s">
        <v>36</v>
      </c>
      <c r="F801" t="s">
        <v>40</v>
      </c>
      <c r="G801" t="s">
        <v>40</v>
      </c>
      <c r="H801" t="s">
        <v>40</v>
      </c>
      <c r="I801" t="s">
        <v>40</v>
      </c>
    </row>
    <row r="802" spans="1:9" x14ac:dyDescent="0.2">
      <c r="A802" t="s">
        <v>428</v>
      </c>
      <c r="B802" t="s">
        <v>183</v>
      </c>
      <c r="C802" t="s">
        <v>38</v>
      </c>
      <c r="D802" t="s">
        <v>40</v>
      </c>
      <c r="E802" t="s">
        <v>36</v>
      </c>
      <c r="F802" t="s">
        <v>38</v>
      </c>
      <c r="G802" t="s">
        <v>40</v>
      </c>
      <c r="H802" t="s">
        <v>40</v>
      </c>
      <c r="I802" t="s">
        <v>40</v>
      </c>
    </row>
    <row r="803" spans="1:9" x14ac:dyDescent="0.2">
      <c r="A803" t="s">
        <v>428</v>
      </c>
      <c r="B803" t="s">
        <v>285</v>
      </c>
      <c r="C803" t="s">
        <v>36</v>
      </c>
      <c r="D803" t="s">
        <v>40</v>
      </c>
      <c r="E803" t="s">
        <v>38</v>
      </c>
      <c r="F803" t="s">
        <v>38</v>
      </c>
      <c r="G803" t="s">
        <v>40</v>
      </c>
      <c r="H803" t="s">
        <v>40</v>
      </c>
      <c r="I803" t="s">
        <v>40</v>
      </c>
    </row>
    <row r="804" spans="1:9" x14ac:dyDescent="0.2">
      <c r="A804" t="s">
        <v>428</v>
      </c>
      <c r="B804" t="s">
        <v>282</v>
      </c>
      <c r="C804" t="s">
        <v>35</v>
      </c>
      <c r="D804" t="s">
        <v>40</v>
      </c>
      <c r="E804" t="s">
        <v>38</v>
      </c>
      <c r="F804" t="s">
        <v>40</v>
      </c>
      <c r="G804" t="s">
        <v>40</v>
      </c>
      <c r="H804" t="s">
        <v>40</v>
      </c>
      <c r="I804" t="s">
        <v>40</v>
      </c>
    </row>
    <row r="805" spans="1:9" x14ac:dyDescent="0.2">
      <c r="A805" t="s">
        <v>428</v>
      </c>
      <c r="B805" t="s">
        <v>277</v>
      </c>
      <c r="C805" t="s">
        <v>38</v>
      </c>
      <c r="D805" t="s">
        <v>40</v>
      </c>
      <c r="E805" t="s">
        <v>38</v>
      </c>
      <c r="F805" t="s">
        <v>40</v>
      </c>
      <c r="G805" t="s">
        <v>40</v>
      </c>
      <c r="H805" t="s">
        <v>40</v>
      </c>
      <c r="I805" t="s">
        <v>40</v>
      </c>
    </row>
    <row r="806" spans="1:9" x14ac:dyDescent="0.2">
      <c r="A806" t="s">
        <v>428</v>
      </c>
      <c r="B806" t="s">
        <v>272</v>
      </c>
      <c r="C806" t="s">
        <v>35</v>
      </c>
      <c r="D806" t="s">
        <v>40</v>
      </c>
      <c r="E806" t="s">
        <v>38</v>
      </c>
      <c r="F806" t="s">
        <v>35</v>
      </c>
      <c r="G806" t="s">
        <v>40</v>
      </c>
      <c r="H806" t="s">
        <v>40</v>
      </c>
      <c r="I806" t="s">
        <v>40</v>
      </c>
    </row>
    <row r="807" spans="1:9" x14ac:dyDescent="0.2">
      <c r="A807" t="s">
        <v>428</v>
      </c>
      <c r="B807" t="s">
        <v>132</v>
      </c>
      <c r="C807" t="s">
        <v>38</v>
      </c>
      <c r="D807" t="s">
        <v>40</v>
      </c>
      <c r="E807" t="s">
        <v>35</v>
      </c>
      <c r="F807" t="s">
        <v>36</v>
      </c>
      <c r="G807" t="s">
        <v>40</v>
      </c>
      <c r="H807" t="s">
        <v>40</v>
      </c>
      <c r="I807" t="s">
        <v>40</v>
      </c>
    </row>
    <row r="808" spans="1:9" x14ac:dyDescent="0.2">
      <c r="A808" t="s">
        <v>429</v>
      </c>
      <c r="B808" t="s">
        <v>156</v>
      </c>
      <c r="C808" t="s">
        <v>38</v>
      </c>
      <c r="D808" t="s">
        <v>40</v>
      </c>
      <c r="E808" t="s">
        <v>35</v>
      </c>
      <c r="F808" t="s">
        <v>40</v>
      </c>
      <c r="G808" t="s">
        <v>40</v>
      </c>
      <c r="H808" t="s">
        <v>40</v>
      </c>
      <c r="I808" t="s">
        <v>40</v>
      </c>
    </row>
    <row r="809" spans="1:9" x14ac:dyDescent="0.2">
      <c r="A809" t="s">
        <v>429</v>
      </c>
      <c r="B809" t="s">
        <v>151</v>
      </c>
      <c r="C809" t="s">
        <v>40</v>
      </c>
      <c r="D809" t="s">
        <v>40</v>
      </c>
      <c r="E809" t="s">
        <v>38</v>
      </c>
      <c r="F809" t="s">
        <v>35</v>
      </c>
      <c r="G809" t="s">
        <v>40</v>
      </c>
      <c r="H809" t="s">
        <v>40</v>
      </c>
      <c r="I809" t="s">
        <v>40</v>
      </c>
    </row>
    <row r="810" spans="1:9" x14ac:dyDescent="0.2">
      <c r="A810" t="s">
        <v>429</v>
      </c>
      <c r="B810" t="s">
        <v>277</v>
      </c>
      <c r="C810" t="s">
        <v>35</v>
      </c>
      <c r="D810" t="s">
        <v>40</v>
      </c>
      <c r="E810" t="s">
        <v>36</v>
      </c>
      <c r="F810" t="s">
        <v>38</v>
      </c>
      <c r="G810" t="s">
        <v>40</v>
      </c>
      <c r="H810" t="s">
        <v>40</v>
      </c>
      <c r="I810" t="s">
        <v>40</v>
      </c>
    </row>
    <row r="811" spans="1:9" x14ac:dyDescent="0.2">
      <c r="A811" t="s">
        <v>429</v>
      </c>
      <c r="B811" t="s">
        <v>279</v>
      </c>
      <c r="C811" t="s">
        <v>38</v>
      </c>
      <c r="D811" t="s">
        <v>40</v>
      </c>
      <c r="E811" t="s">
        <v>36</v>
      </c>
      <c r="F811" t="s">
        <v>40</v>
      </c>
      <c r="G811" t="s">
        <v>40</v>
      </c>
      <c r="H811" t="s">
        <v>40</v>
      </c>
      <c r="I811" t="s">
        <v>40</v>
      </c>
    </row>
    <row r="812" spans="1:9" x14ac:dyDescent="0.2">
      <c r="A812" t="s">
        <v>429</v>
      </c>
      <c r="B812" t="s">
        <v>256</v>
      </c>
      <c r="C812" t="s">
        <v>38</v>
      </c>
      <c r="D812" t="s">
        <v>40</v>
      </c>
      <c r="E812" t="s">
        <v>36</v>
      </c>
      <c r="F812" t="s">
        <v>38</v>
      </c>
      <c r="G812" t="s">
        <v>40</v>
      </c>
      <c r="H812" t="s">
        <v>40</v>
      </c>
      <c r="I812" t="s">
        <v>40</v>
      </c>
    </row>
    <row r="813" spans="1:9" x14ac:dyDescent="0.2">
      <c r="A813" t="s">
        <v>429</v>
      </c>
      <c r="B813" t="s">
        <v>212</v>
      </c>
      <c r="C813" t="s">
        <v>35</v>
      </c>
      <c r="D813" t="s">
        <v>40</v>
      </c>
      <c r="E813" t="s">
        <v>36</v>
      </c>
      <c r="F813" t="s">
        <v>38</v>
      </c>
      <c r="G813" t="s">
        <v>40</v>
      </c>
      <c r="H813" t="s">
        <v>40</v>
      </c>
      <c r="I813" t="s">
        <v>40</v>
      </c>
    </row>
    <row r="814" spans="1:9" x14ac:dyDescent="0.2">
      <c r="A814" t="s">
        <v>429</v>
      </c>
      <c r="B814" t="s">
        <v>207</v>
      </c>
      <c r="C814" t="s">
        <v>35</v>
      </c>
      <c r="D814" t="s">
        <v>40</v>
      </c>
      <c r="E814" t="s">
        <v>36</v>
      </c>
      <c r="F814" t="s">
        <v>36</v>
      </c>
      <c r="G814" t="s">
        <v>40</v>
      </c>
      <c r="H814" t="s">
        <v>40</v>
      </c>
      <c r="I814" t="s">
        <v>40</v>
      </c>
    </row>
    <row r="815" spans="1:9" x14ac:dyDescent="0.2">
      <c r="A815" t="s">
        <v>429</v>
      </c>
      <c r="B815" t="s">
        <v>102</v>
      </c>
      <c r="C815" t="s">
        <v>40</v>
      </c>
      <c r="D815" t="s">
        <v>40</v>
      </c>
      <c r="E815" t="s">
        <v>36</v>
      </c>
      <c r="F815" t="s">
        <v>35</v>
      </c>
      <c r="G815" t="s">
        <v>40</v>
      </c>
      <c r="H815" t="s">
        <v>40</v>
      </c>
      <c r="I815" t="s">
        <v>40</v>
      </c>
    </row>
    <row r="816" spans="1:9" x14ac:dyDescent="0.2">
      <c r="A816" t="s">
        <v>429</v>
      </c>
      <c r="B816" t="s">
        <v>100</v>
      </c>
      <c r="C816" t="s">
        <v>36</v>
      </c>
      <c r="D816" t="s">
        <v>40</v>
      </c>
      <c r="E816" t="s">
        <v>38</v>
      </c>
      <c r="F816" t="s">
        <v>38</v>
      </c>
      <c r="G816" t="s">
        <v>40</v>
      </c>
      <c r="H816" t="s">
        <v>40</v>
      </c>
      <c r="I816" t="s">
        <v>40</v>
      </c>
    </row>
    <row r="817" spans="1:9" x14ac:dyDescent="0.2">
      <c r="A817" t="s">
        <v>430</v>
      </c>
      <c r="B817" t="s">
        <v>252</v>
      </c>
      <c r="C817" t="s">
        <v>35</v>
      </c>
      <c r="D817" t="s">
        <v>40</v>
      </c>
      <c r="E817" t="s">
        <v>36</v>
      </c>
      <c r="F817" t="s">
        <v>35</v>
      </c>
      <c r="G817" t="s">
        <v>40</v>
      </c>
      <c r="H817" t="s">
        <v>40</v>
      </c>
      <c r="I817" t="s">
        <v>40</v>
      </c>
    </row>
    <row r="818" spans="1:9" x14ac:dyDescent="0.2">
      <c r="A818" t="s">
        <v>430</v>
      </c>
      <c r="B818" t="s">
        <v>249</v>
      </c>
      <c r="C818" t="s">
        <v>35</v>
      </c>
      <c r="D818" t="s">
        <v>40</v>
      </c>
      <c r="E818" t="s">
        <v>38</v>
      </c>
      <c r="F818" t="s">
        <v>36</v>
      </c>
      <c r="G818" t="s">
        <v>40</v>
      </c>
      <c r="H818" t="s">
        <v>40</v>
      </c>
      <c r="I818" t="s">
        <v>40</v>
      </c>
    </row>
    <row r="819" spans="1:9" x14ac:dyDescent="0.2">
      <c r="A819" t="s">
        <v>430</v>
      </c>
      <c r="B819" t="s">
        <v>254</v>
      </c>
      <c r="C819" t="s">
        <v>35</v>
      </c>
      <c r="D819" t="s">
        <v>40</v>
      </c>
      <c r="E819" t="s">
        <v>36</v>
      </c>
      <c r="F819" t="s">
        <v>40</v>
      </c>
      <c r="G819" t="s">
        <v>40</v>
      </c>
      <c r="H819" t="s">
        <v>40</v>
      </c>
      <c r="I819" t="s">
        <v>40</v>
      </c>
    </row>
    <row r="820" spans="1:9" x14ac:dyDescent="0.2">
      <c r="A820" t="s">
        <v>430</v>
      </c>
      <c r="B820" t="s">
        <v>233</v>
      </c>
      <c r="C820" t="s">
        <v>38</v>
      </c>
      <c r="D820" t="s">
        <v>40</v>
      </c>
      <c r="E820" t="s">
        <v>36</v>
      </c>
      <c r="F820" t="s">
        <v>38</v>
      </c>
      <c r="G820" t="s">
        <v>40</v>
      </c>
      <c r="H820" t="s">
        <v>40</v>
      </c>
      <c r="I820" t="s">
        <v>40</v>
      </c>
    </row>
    <row r="821" spans="1:9" x14ac:dyDescent="0.2">
      <c r="A821" t="s">
        <v>430</v>
      </c>
      <c r="B821" t="s">
        <v>235</v>
      </c>
      <c r="C821" t="s">
        <v>38</v>
      </c>
      <c r="D821" t="s">
        <v>40</v>
      </c>
      <c r="E821" t="s">
        <v>38</v>
      </c>
      <c r="F821" t="s">
        <v>36</v>
      </c>
      <c r="G821" t="s">
        <v>40</v>
      </c>
      <c r="H821" t="s">
        <v>40</v>
      </c>
      <c r="I821" t="s">
        <v>40</v>
      </c>
    </row>
    <row r="822" spans="1:9" x14ac:dyDescent="0.2">
      <c r="A822" t="s">
        <v>430</v>
      </c>
      <c r="B822" t="s">
        <v>107</v>
      </c>
      <c r="C822" t="s">
        <v>35</v>
      </c>
      <c r="D822" t="s">
        <v>40</v>
      </c>
      <c r="E822" t="s">
        <v>36</v>
      </c>
      <c r="F822" t="s">
        <v>38</v>
      </c>
      <c r="G822" t="s">
        <v>40</v>
      </c>
      <c r="H822" t="s">
        <v>40</v>
      </c>
      <c r="I822" t="s">
        <v>40</v>
      </c>
    </row>
    <row r="823" spans="1:9" x14ac:dyDescent="0.2">
      <c r="A823" t="s">
        <v>430</v>
      </c>
      <c r="B823" t="s">
        <v>104</v>
      </c>
      <c r="C823" t="s">
        <v>35</v>
      </c>
      <c r="D823" t="s">
        <v>40</v>
      </c>
      <c r="E823" t="s">
        <v>38</v>
      </c>
      <c r="F823" t="s">
        <v>40</v>
      </c>
      <c r="G823" t="s">
        <v>40</v>
      </c>
      <c r="H823" t="s">
        <v>40</v>
      </c>
      <c r="I823" t="s">
        <v>40</v>
      </c>
    </row>
    <row r="824" spans="1:9" x14ac:dyDescent="0.2">
      <c r="A824" t="s">
        <v>430</v>
      </c>
      <c r="B824" t="s">
        <v>110</v>
      </c>
      <c r="C824" t="s">
        <v>38</v>
      </c>
      <c r="D824" t="s">
        <v>40</v>
      </c>
      <c r="E824" t="s">
        <v>36</v>
      </c>
      <c r="F824" t="s">
        <v>35</v>
      </c>
      <c r="G824" t="s">
        <v>40</v>
      </c>
      <c r="H824" t="s">
        <v>40</v>
      </c>
      <c r="I824" t="s">
        <v>40</v>
      </c>
    </row>
    <row r="825" spans="1:9" x14ac:dyDescent="0.2">
      <c r="A825" t="s">
        <v>430</v>
      </c>
      <c r="B825" t="s">
        <v>154</v>
      </c>
      <c r="C825" t="s">
        <v>38</v>
      </c>
      <c r="D825" t="s">
        <v>40</v>
      </c>
      <c r="E825" t="s">
        <v>38</v>
      </c>
      <c r="F825" t="s">
        <v>36</v>
      </c>
      <c r="G825" t="s">
        <v>40</v>
      </c>
      <c r="H825" t="s">
        <v>40</v>
      </c>
      <c r="I825" t="s">
        <v>40</v>
      </c>
    </row>
    <row r="826" spans="1:9" x14ac:dyDescent="0.2">
      <c r="A826" t="s">
        <v>430</v>
      </c>
      <c r="B826" t="s">
        <v>151</v>
      </c>
      <c r="C826" t="s">
        <v>38</v>
      </c>
      <c r="D826" t="s">
        <v>40</v>
      </c>
      <c r="E826" t="s">
        <v>38</v>
      </c>
      <c r="F826" t="s">
        <v>36</v>
      </c>
      <c r="G826" t="s">
        <v>40</v>
      </c>
      <c r="H826" t="s">
        <v>40</v>
      </c>
      <c r="I826" t="s">
        <v>40</v>
      </c>
    </row>
    <row r="827" spans="1:9" x14ac:dyDescent="0.2">
      <c r="A827" t="s">
        <v>430</v>
      </c>
      <c r="B827" t="s">
        <v>188</v>
      </c>
      <c r="C827" t="s">
        <v>36</v>
      </c>
      <c r="D827" t="s">
        <v>40</v>
      </c>
      <c r="E827" t="s">
        <v>40</v>
      </c>
      <c r="F827" t="s">
        <v>35</v>
      </c>
      <c r="G827" t="s">
        <v>40</v>
      </c>
      <c r="H827" t="s">
        <v>40</v>
      </c>
      <c r="I827" t="s">
        <v>40</v>
      </c>
    </row>
    <row r="828" spans="1:9" x14ac:dyDescent="0.2">
      <c r="A828" t="s">
        <v>431</v>
      </c>
      <c r="B828" t="s">
        <v>207</v>
      </c>
      <c r="C828" t="s">
        <v>35</v>
      </c>
      <c r="D828" t="s">
        <v>40</v>
      </c>
      <c r="E828" t="s">
        <v>35</v>
      </c>
      <c r="F828" t="s">
        <v>38</v>
      </c>
      <c r="G828" t="s">
        <v>40</v>
      </c>
      <c r="H828" t="s">
        <v>40</v>
      </c>
      <c r="I828" t="s">
        <v>40</v>
      </c>
    </row>
    <row r="829" spans="1:9" x14ac:dyDescent="0.2">
      <c r="A829" t="s">
        <v>431</v>
      </c>
      <c r="B829" t="s">
        <v>204</v>
      </c>
      <c r="C829" t="s">
        <v>35</v>
      </c>
      <c r="D829" t="s">
        <v>40</v>
      </c>
      <c r="E829" t="s">
        <v>38</v>
      </c>
      <c r="F829" t="s">
        <v>36</v>
      </c>
      <c r="G829" t="s">
        <v>40</v>
      </c>
      <c r="H829" t="s">
        <v>40</v>
      </c>
      <c r="I829" t="s">
        <v>40</v>
      </c>
    </row>
    <row r="830" spans="1:9" x14ac:dyDescent="0.2">
      <c r="A830" t="s">
        <v>431</v>
      </c>
      <c r="B830" t="s">
        <v>156</v>
      </c>
      <c r="C830" t="s">
        <v>36</v>
      </c>
      <c r="D830" t="s">
        <v>40</v>
      </c>
      <c r="E830" t="s">
        <v>40</v>
      </c>
      <c r="F830" t="s">
        <v>36</v>
      </c>
      <c r="G830" t="s">
        <v>40</v>
      </c>
      <c r="H830" t="s">
        <v>40</v>
      </c>
      <c r="I830" t="s">
        <v>40</v>
      </c>
    </row>
    <row r="831" spans="1:9" x14ac:dyDescent="0.2">
      <c r="A831" t="s">
        <v>431</v>
      </c>
      <c r="B831" t="s">
        <v>149</v>
      </c>
      <c r="C831" t="s">
        <v>35</v>
      </c>
      <c r="D831" t="s">
        <v>40</v>
      </c>
      <c r="E831" t="s">
        <v>35</v>
      </c>
      <c r="F831" t="s">
        <v>38</v>
      </c>
      <c r="G831" t="s">
        <v>40</v>
      </c>
      <c r="H831" t="s">
        <v>40</v>
      </c>
      <c r="I831" t="s">
        <v>40</v>
      </c>
    </row>
    <row r="832" spans="1:9" x14ac:dyDescent="0.2">
      <c r="A832" t="s">
        <v>431</v>
      </c>
      <c r="B832" t="s">
        <v>185</v>
      </c>
      <c r="C832" t="s">
        <v>38</v>
      </c>
      <c r="D832" t="s">
        <v>40</v>
      </c>
      <c r="E832" t="s">
        <v>38</v>
      </c>
      <c r="F832" t="s">
        <v>38</v>
      </c>
      <c r="G832" t="s">
        <v>40</v>
      </c>
      <c r="H832" t="s">
        <v>40</v>
      </c>
      <c r="I832" t="s">
        <v>40</v>
      </c>
    </row>
    <row r="833" spans="1:9" x14ac:dyDescent="0.2">
      <c r="A833" t="s">
        <v>431</v>
      </c>
      <c r="B833" t="s">
        <v>188</v>
      </c>
      <c r="C833" t="s">
        <v>36</v>
      </c>
      <c r="D833" t="s">
        <v>40</v>
      </c>
      <c r="E833" t="s">
        <v>38</v>
      </c>
      <c r="F833" t="s">
        <v>40</v>
      </c>
      <c r="G833" t="s">
        <v>40</v>
      </c>
      <c r="H833" t="s">
        <v>40</v>
      </c>
      <c r="I833" t="s">
        <v>40</v>
      </c>
    </row>
    <row r="834" spans="1:9" x14ac:dyDescent="0.2">
      <c r="A834" t="s">
        <v>431</v>
      </c>
      <c r="B834" t="s">
        <v>195</v>
      </c>
      <c r="C834" t="s">
        <v>35</v>
      </c>
      <c r="D834" t="s">
        <v>40</v>
      </c>
      <c r="E834" t="s">
        <v>38</v>
      </c>
      <c r="F834" t="s">
        <v>35</v>
      </c>
      <c r="G834" t="s">
        <v>40</v>
      </c>
      <c r="H834" t="s">
        <v>40</v>
      </c>
      <c r="I834" t="s">
        <v>40</v>
      </c>
    </row>
    <row r="835" spans="1:9" x14ac:dyDescent="0.2">
      <c r="A835" t="s">
        <v>431</v>
      </c>
      <c r="B835" t="s">
        <v>164</v>
      </c>
      <c r="C835" t="s">
        <v>36</v>
      </c>
      <c r="D835" t="s">
        <v>40</v>
      </c>
      <c r="E835" t="s">
        <v>36</v>
      </c>
      <c r="F835" t="s">
        <v>40</v>
      </c>
      <c r="G835" t="s">
        <v>40</v>
      </c>
      <c r="H835" t="s">
        <v>40</v>
      </c>
      <c r="I835" t="s">
        <v>40</v>
      </c>
    </row>
    <row r="836" spans="1:9" x14ac:dyDescent="0.2">
      <c r="A836" t="s">
        <v>431</v>
      </c>
      <c r="B836" t="s">
        <v>170</v>
      </c>
      <c r="C836" t="s">
        <v>38</v>
      </c>
      <c r="D836" t="s">
        <v>40</v>
      </c>
      <c r="E836" t="s">
        <v>38</v>
      </c>
      <c r="F836" t="s">
        <v>36</v>
      </c>
      <c r="G836" t="s">
        <v>40</v>
      </c>
      <c r="H836" t="s">
        <v>40</v>
      </c>
      <c r="I836" t="s">
        <v>40</v>
      </c>
    </row>
    <row r="837" spans="1:9" x14ac:dyDescent="0.2">
      <c r="A837" t="s">
        <v>431</v>
      </c>
      <c r="B837" t="s">
        <v>173</v>
      </c>
      <c r="C837" t="s">
        <v>36</v>
      </c>
      <c r="D837" t="s">
        <v>40</v>
      </c>
      <c r="E837" t="s">
        <v>35</v>
      </c>
      <c r="F837" t="s">
        <v>35</v>
      </c>
      <c r="G837" t="s">
        <v>40</v>
      </c>
      <c r="H837" t="s">
        <v>40</v>
      </c>
      <c r="I837" t="s">
        <v>40</v>
      </c>
    </row>
    <row r="838" spans="1:9" x14ac:dyDescent="0.2">
      <c r="A838" t="s">
        <v>431</v>
      </c>
      <c r="B838" t="s">
        <v>256</v>
      </c>
      <c r="C838" t="s">
        <v>40</v>
      </c>
      <c r="D838" t="s">
        <v>40</v>
      </c>
      <c r="E838" t="s">
        <v>38</v>
      </c>
      <c r="F838" t="s">
        <v>36</v>
      </c>
      <c r="G838" t="s">
        <v>40</v>
      </c>
      <c r="H838" t="s">
        <v>40</v>
      </c>
      <c r="I838" t="s">
        <v>40</v>
      </c>
    </row>
    <row r="839" spans="1:9" x14ac:dyDescent="0.2">
      <c r="A839" t="s">
        <v>431</v>
      </c>
      <c r="B839" t="s">
        <v>249</v>
      </c>
      <c r="C839" t="s">
        <v>35</v>
      </c>
      <c r="D839" t="s">
        <v>40</v>
      </c>
      <c r="E839" t="s">
        <v>35</v>
      </c>
      <c r="F839" t="s">
        <v>35</v>
      </c>
      <c r="G839" t="s">
        <v>40</v>
      </c>
      <c r="H839" t="s">
        <v>40</v>
      </c>
      <c r="I839" t="s">
        <v>40</v>
      </c>
    </row>
    <row r="840" spans="1:9" x14ac:dyDescent="0.2">
      <c r="A840" t="s">
        <v>432</v>
      </c>
      <c r="B840" t="s">
        <v>198</v>
      </c>
      <c r="C840" t="s">
        <v>36</v>
      </c>
      <c r="D840" t="s">
        <v>40</v>
      </c>
      <c r="E840" t="s">
        <v>38</v>
      </c>
      <c r="F840" t="s">
        <v>36</v>
      </c>
      <c r="G840" t="s">
        <v>40</v>
      </c>
      <c r="H840" t="s">
        <v>40</v>
      </c>
      <c r="I840" t="s">
        <v>40</v>
      </c>
    </row>
    <row r="841" spans="1:9" x14ac:dyDescent="0.2">
      <c r="A841" t="s">
        <v>432</v>
      </c>
      <c r="B841" t="s">
        <v>158</v>
      </c>
      <c r="C841" t="s">
        <v>35</v>
      </c>
      <c r="D841" t="s">
        <v>40</v>
      </c>
      <c r="E841" t="s">
        <v>38</v>
      </c>
      <c r="F841" t="s">
        <v>40</v>
      </c>
      <c r="G841" t="s">
        <v>40</v>
      </c>
      <c r="H841" t="s">
        <v>40</v>
      </c>
      <c r="I841" t="s">
        <v>40</v>
      </c>
    </row>
    <row r="842" spans="1:9" x14ac:dyDescent="0.2">
      <c r="A842" t="s">
        <v>432</v>
      </c>
      <c r="B842" t="s">
        <v>156</v>
      </c>
      <c r="C842" t="s">
        <v>36</v>
      </c>
      <c r="D842" t="s">
        <v>40</v>
      </c>
      <c r="E842" t="s">
        <v>36</v>
      </c>
      <c r="F842" t="s">
        <v>36</v>
      </c>
      <c r="G842" t="s">
        <v>40</v>
      </c>
      <c r="H842" t="s">
        <v>40</v>
      </c>
      <c r="I842" t="s">
        <v>40</v>
      </c>
    </row>
    <row r="843" spans="1:9" x14ac:dyDescent="0.2">
      <c r="A843" t="s">
        <v>432</v>
      </c>
      <c r="B843" t="s">
        <v>279</v>
      </c>
      <c r="C843" t="s">
        <v>35</v>
      </c>
      <c r="D843" t="s">
        <v>40</v>
      </c>
      <c r="E843" t="s">
        <v>38</v>
      </c>
      <c r="F843" t="s">
        <v>35</v>
      </c>
      <c r="G843" t="s">
        <v>40</v>
      </c>
      <c r="H843" t="s">
        <v>40</v>
      </c>
      <c r="I843" t="s">
        <v>40</v>
      </c>
    </row>
    <row r="844" spans="1:9" x14ac:dyDescent="0.2">
      <c r="A844" t="s">
        <v>432</v>
      </c>
      <c r="B844" t="s">
        <v>285</v>
      </c>
      <c r="C844" t="s">
        <v>35</v>
      </c>
      <c r="D844" t="s">
        <v>40</v>
      </c>
      <c r="E844" t="s">
        <v>36</v>
      </c>
      <c r="F844" t="s">
        <v>38</v>
      </c>
      <c r="G844" t="s">
        <v>40</v>
      </c>
      <c r="H844" t="s">
        <v>40</v>
      </c>
      <c r="I844" t="s">
        <v>40</v>
      </c>
    </row>
    <row r="845" spans="1:9" x14ac:dyDescent="0.2">
      <c r="A845" t="s">
        <v>432</v>
      </c>
      <c r="B845" t="s">
        <v>167</v>
      </c>
      <c r="C845" t="s">
        <v>38</v>
      </c>
      <c r="D845" t="s">
        <v>40</v>
      </c>
      <c r="E845" t="s">
        <v>35</v>
      </c>
      <c r="F845" t="s">
        <v>38</v>
      </c>
      <c r="G845" t="s">
        <v>40</v>
      </c>
      <c r="H845" t="s">
        <v>40</v>
      </c>
      <c r="I845" t="s">
        <v>40</v>
      </c>
    </row>
    <row r="846" spans="1:9" x14ac:dyDescent="0.2">
      <c r="A846" t="s">
        <v>432</v>
      </c>
      <c r="B846" t="s">
        <v>173</v>
      </c>
      <c r="C846" t="s">
        <v>35</v>
      </c>
      <c r="D846" t="s">
        <v>40</v>
      </c>
      <c r="E846" t="s">
        <v>38</v>
      </c>
      <c r="F846" t="s">
        <v>35</v>
      </c>
      <c r="G846" t="s">
        <v>40</v>
      </c>
      <c r="H846" t="s">
        <v>40</v>
      </c>
      <c r="I846" t="s">
        <v>40</v>
      </c>
    </row>
    <row r="847" spans="1:9" x14ac:dyDescent="0.2">
      <c r="A847" t="s">
        <v>432</v>
      </c>
      <c r="B847" t="s">
        <v>240</v>
      </c>
      <c r="C847" t="s">
        <v>40</v>
      </c>
      <c r="D847" t="s">
        <v>40</v>
      </c>
      <c r="E847" t="s">
        <v>38</v>
      </c>
      <c r="F847" t="s">
        <v>38</v>
      </c>
      <c r="G847" t="s">
        <v>40</v>
      </c>
      <c r="H847" t="s">
        <v>40</v>
      </c>
      <c r="I847" t="s">
        <v>40</v>
      </c>
    </row>
    <row r="848" spans="1:9" x14ac:dyDescent="0.2">
      <c r="A848" t="s">
        <v>432</v>
      </c>
      <c r="B848" t="s">
        <v>238</v>
      </c>
      <c r="C848" t="s">
        <v>38</v>
      </c>
      <c r="D848" t="s">
        <v>40</v>
      </c>
      <c r="E848" t="s">
        <v>38</v>
      </c>
      <c r="F848" t="s">
        <v>35</v>
      </c>
      <c r="G848" t="s">
        <v>40</v>
      </c>
      <c r="H848" t="s">
        <v>40</v>
      </c>
      <c r="I848" t="s">
        <v>40</v>
      </c>
    </row>
    <row r="849" spans="1:9" x14ac:dyDescent="0.2">
      <c r="A849" t="s">
        <v>433</v>
      </c>
      <c r="B849" t="s">
        <v>119</v>
      </c>
      <c r="C849" t="s">
        <v>38</v>
      </c>
      <c r="D849" t="s">
        <v>40</v>
      </c>
      <c r="E849" t="s">
        <v>36</v>
      </c>
      <c r="F849" t="s">
        <v>36</v>
      </c>
      <c r="G849" t="s">
        <v>40</v>
      </c>
      <c r="H849" t="s">
        <v>40</v>
      </c>
      <c r="I849" t="s">
        <v>40</v>
      </c>
    </row>
    <row r="850" spans="1:9" x14ac:dyDescent="0.2">
      <c r="A850" t="s">
        <v>433</v>
      </c>
      <c r="B850" t="s">
        <v>132</v>
      </c>
      <c r="C850" t="s">
        <v>35</v>
      </c>
      <c r="D850" t="s">
        <v>40</v>
      </c>
      <c r="E850" t="s">
        <v>38</v>
      </c>
      <c r="F850" t="s">
        <v>38</v>
      </c>
      <c r="G850" t="s">
        <v>40</v>
      </c>
      <c r="H850" t="s">
        <v>40</v>
      </c>
      <c r="I850" t="s">
        <v>40</v>
      </c>
    </row>
    <row r="851" spans="1:9" x14ac:dyDescent="0.2">
      <c r="A851" t="s">
        <v>433</v>
      </c>
      <c r="B851" t="s">
        <v>149</v>
      </c>
      <c r="C851" t="s">
        <v>38</v>
      </c>
      <c r="D851" t="s">
        <v>40</v>
      </c>
      <c r="E851" t="s">
        <v>38</v>
      </c>
      <c r="F851" t="s">
        <v>36</v>
      </c>
      <c r="G851" t="s">
        <v>40</v>
      </c>
      <c r="H851" t="s">
        <v>40</v>
      </c>
      <c r="I851" t="s">
        <v>40</v>
      </c>
    </row>
    <row r="852" spans="1:9" x14ac:dyDescent="0.2">
      <c r="A852" t="s">
        <v>433</v>
      </c>
      <c r="B852" t="s">
        <v>156</v>
      </c>
      <c r="C852" t="s">
        <v>35</v>
      </c>
      <c r="D852" t="s">
        <v>40</v>
      </c>
      <c r="E852" t="s">
        <v>38</v>
      </c>
      <c r="F852" t="s">
        <v>35</v>
      </c>
      <c r="G852" t="s">
        <v>40</v>
      </c>
      <c r="H852" t="s">
        <v>40</v>
      </c>
      <c r="I852" t="s">
        <v>40</v>
      </c>
    </row>
    <row r="853" spans="1:9" x14ac:dyDescent="0.2">
      <c r="A853" t="s">
        <v>433</v>
      </c>
      <c r="B853" t="s">
        <v>198</v>
      </c>
      <c r="C853" t="s">
        <v>35</v>
      </c>
      <c r="D853" t="s">
        <v>40</v>
      </c>
      <c r="E853" t="s">
        <v>36</v>
      </c>
      <c r="F853" t="s">
        <v>35</v>
      </c>
      <c r="G853" t="s">
        <v>40</v>
      </c>
      <c r="H853" t="s">
        <v>40</v>
      </c>
      <c r="I853" t="s">
        <v>40</v>
      </c>
    </row>
    <row r="854" spans="1:9" x14ac:dyDescent="0.2">
      <c r="A854" t="s">
        <v>433</v>
      </c>
      <c r="B854" t="s">
        <v>201</v>
      </c>
      <c r="C854" t="s">
        <v>36</v>
      </c>
      <c r="D854" t="s">
        <v>40</v>
      </c>
      <c r="E854" t="s">
        <v>35</v>
      </c>
      <c r="F854" t="s">
        <v>38</v>
      </c>
      <c r="G854" t="s">
        <v>40</v>
      </c>
      <c r="H854" t="s">
        <v>40</v>
      </c>
      <c r="I854" t="s">
        <v>40</v>
      </c>
    </row>
    <row r="855" spans="1:9" x14ac:dyDescent="0.2">
      <c r="A855" t="s">
        <v>433</v>
      </c>
      <c r="B855" t="s">
        <v>204</v>
      </c>
      <c r="C855" t="s">
        <v>35</v>
      </c>
      <c r="D855" t="s">
        <v>40</v>
      </c>
      <c r="E855" t="s">
        <v>36</v>
      </c>
      <c r="F855" t="s">
        <v>38</v>
      </c>
      <c r="G855" t="s">
        <v>40</v>
      </c>
      <c r="H855" t="s">
        <v>40</v>
      </c>
      <c r="I855" t="s">
        <v>40</v>
      </c>
    </row>
    <row r="856" spans="1:9" x14ac:dyDescent="0.2">
      <c r="A856" t="s">
        <v>433</v>
      </c>
      <c r="B856" t="s">
        <v>230</v>
      </c>
      <c r="C856" t="s">
        <v>38</v>
      </c>
      <c r="D856" t="s">
        <v>40</v>
      </c>
      <c r="E856" t="s">
        <v>38</v>
      </c>
      <c r="F856" t="s">
        <v>38</v>
      </c>
      <c r="G856" t="s">
        <v>40</v>
      </c>
      <c r="H856" t="s">
        <v>40</v>
      </c>
      <c r="I856" t="s">
        <v>40</v>
      </c>
    </row>
    <row r="857" spans="1:9" x14ac:dyDescent="0.2">
      <c r="A857" t="s">
        <v>433</v>
      </c>
      <c r="B857" t="s">
        <v>110</v>
      </c>
      <c r="C857" t="s">
        <v>35</v>
      </c>
      <c r="D857" t="s">
        <v>40</v>
      </c>
      <c r="E857" t="s">
        <v>40</v>
      </c>
      <c r="F857" t="s">
        <v>36</v>
      </c>
      <c r="G857" t="s">
        <v>40</v>
      </c>
      <c r="H857" t="s">
        <v>40</v>
      </c>
      <c r="I857" t="s">
        <v>40</v>
      </c>
    </row>
    <row r="858" spans="1:9" x14ac:dyDescent="0.2">
      <c r="A858" t="s">
        <v>433</v>
      </c>
      <c r="B858" t="s">
        <v>107</v>
      </c>
      <c r="C858" t="s">
        <v>38</v>
      </c>
      <c r="D858" t="s">
        <v>40</v>
      </c>
      <c r="E858" t="s">
        <v>38</v>
      </c>
      <c r="F858" t="s">
        <v>36</v>
      </c>
      <c r="G858" t="s">
        <v>40</v>
      </c>
      <c r="H858" t="s">
        <v>40</v>
      </c>
      <c r="I858" t="s">
        <v>40</v>
      </c>
    </row>
    <row r="859" spans="1:9" x14ac:dyDescent="0.2">
      <c r="A859" t="s">
        <v>435</v>
      </c>
      <c r="B859" t="s">
        <v>135</v>
      </c>
      <c r="C859" t="s">
        <v>35</v>
      </c>
      <c r="D859" t="s">
        <v>40</v>
      </c>
      <c r="E859" t="s">
        <v>38</v>
      </c>
      <c r="F859" t="s">
        <v>40</v>
      </c>
      <c r="G859" t="s">
        <v>40</v>
      </c>
      <c r="H859" t="s">
        <v>40</v>
      </c>
      <c r="I859" t="s">
        <v>40</v>
      </c>
    </row>
    <row r="860" spans="1:9" x14ac:dyDescent="0.2">
      <c r="A860" t="s">
        <v>435</v>
      </c>
      <c r="B860" t="s">
        <v>125</v>
      </c>
      <c r="C860" t="s">
        <v>38</v>
      </c>
      <c r="D860" t="s">
        <v>40</v>
      </c>
      <c r="E860" t="s">
        <v>35</v>
      </c>
      <c r="F860" t="s">
        <v>35</v>
      </c>
      <c r="G860" t="s">
        <v>40</v>
      </c>
      <c r="H860" t="s">
        <v>40</v>
      </c>
      <c r="I860" t="s">
        <v>40</v>
      </c>
    </row>
    <row r="861" spans="1:9" x14ac:dyDescent="0.2">
      <c r="A861" t="s">
        <v>435</v>
      </c>
      <c r="B861" t="s">
        <v>139</v>
      </c>
      <c r="C861" t="s">
        <v>38</v>
      </c>
      <c r="D861" t="s">
        <v>40</v>
      </c>
      <c r="E861" t="s">
        <v>38</v>
      </c>
      <c r="F861" t="s">
        <v>38</v>
      </c>
      <c r="G861" t="s">
        <v>40</v>
      </c>
      <c r="H861" t="s">
        <v>40</v>
      </c>
      <c r="I861" t="s">
        <v>40</v>
      </c>
    </row>
    <row r="862" spans="1:9" x14ac:dyDescent="0.2">
      <c r="A862" t="s">
        <v>435</v>
      </c>
      <c r="B862" t="s">
        <v>212</v>
      </c>
      <c r="C862" t="s">
        <v>38</v>
      </c>
      <c r="D862" t="s">
        <v>40</v>
      </c>
      <c r="E862" t="s">
        <v>36</v>
      </c>
      <c r="F862" t="s">
        <v>35</v>
      </c>
      <c r="G862" t="s">
        <v>40</v>
      </c>
      <c r="H862" t="s">
        <v>40</v>
      </c>
      <c r="I862" t="s">
        <v>40</v>
      </c>
    </row>
    <row r="863" spans="1:9" x14ac:dyDescent="0.2">
      <c r="A863" t="s">
        <v>435</v>
      </c>
      <c r="B863" t="s">
        <v>210</v>
      </c>
      <c r="C863" t="s">
        <v>36</v>
      </c>
      <c r="D863" t="s">
        <v>40</v>
      </c>
      <c r="E863" t="s">
        <v>36</v>
      </c>
      <c r="F863" t="s">
        <v>36</v>
      </c>
      <c r="G863" t="s">
        <v>40</v>
      </c>
      <c r="H863" t="s">
        <v>40</v>
      </c>
      <c r="I863" t="s">
        <v>40</v>
      </c>
    </row>
    <row r="864" spans="1:9" x14ac:dyDescent="0.2">
      <c r="A864" t="s">
        <v>435</v>
      </c>
      <c r="B864" t="s">
        <v>201</v>
      </c>
      <c r="C864" t="s">
        <v>35</v>
      </c>
      <c r="D864" t="s">
        <v>40</v>
      </c>
      <c r="E864" t="s">
        <v>35</v>
      </c>
      <c r="F864" t="s">
        <v>35</v>
      </c>
      <c r="G864" t="s">
        <v>40</v>
      </c>
      <c r="H864" t="s">
        <v>40</v>
      </c>
      <c r="I864" t="s">
        <v>40</v>
      </c>
    </row>
    <row r="865" spans="1:9" x14ac:dyDescent="0.2">
      <c r="A865" t="s">
        <v>435</v>
      </c>
      <c r="B865" t="s">
        <v>176</v>
      </c>
      <c r="C865" t="s">
        <v>38</v>
      </c>
      <c r="D865" t="s">
        <v>40</v>
      </c>
      <c r="E865" t="s">
        <v>36</v>
      </c>
      <c r="F865" t="s">
        <v>38</v>
      </c>
      <c r="G865" t="s">
        <v>40</v>
      </c>
      <c r="H865" t="s">
        <v>40</v>
      </c>
      <c r="I865" t="s">
        <v>40</v>
      </c>
    </row>
    <row r="866" spans="1:9" x14ac:dyDescent="0.2">
      <c r="A866" t="s">
        <v>435</v>
      </c>
      <c r="B866" t="s">
        <v>164</v>
      </c>
      <c r="C866" t="s">
        <v>38</v>
      </c>
      <c r="D866" t="s">
        <v>40</v>
      </c>
      <c r="E866" t="s">
        <v>38</v>
      </c>
      <c r="F866" t="s">
        <v>36</v>
      </c>
      <c r="G866" t="s">
        <v>40</v>
      </c>
      <c r="H866" t="s">
        <v>40</v>
      </c>
      <c r="I866" t="s">
        <v>40</v>
      </c>
    </row>
    <row r="867" spans="1:9" x14ac:dyDescent="0.2">
      <c r="A867" t="s">
        <v>435</v>
      </c>
      <c r="B867" t="s">
        <v>178</v>
      </c>
      <c r="C867" t="s">
        <v>36</v>
      </c>
      <c r="D867" t="s">
        <v>40</v>
      </c>
      <c r="E867" t="s">
        <v>35</v>
      </c>
      <c r="F867" t="s">
        <v>36</v>
      </c>
      <c r="G867" t="s">
        <v>40</v>
      </c>
      <c r="H867" t="s">
        <v>40</v>
      </c>
      <c r="I867" t="s">
        <v>40</v>
      </c>
    </row>
    <row r="868" spans="1:9" x14ac:dyDescent="0.2">
      <c r="A868" t="s">
        <v>435</v>
      </c>
      <c r="B868" t="s">
        <v>191</v>
      </c>
      <c r="C868" t="s">
        <v>35</v>
      </c>
      <c r="D868" t="s">
        <v>40</v>
      </c>
      <c r="E868" t="s">
        <v>38</v>
      </c>
      <c r="F868" t="s">
        <v>36</v>
      </c>
      <c r="G868" t="s">
        <v>40</v>
      </c>
      <c r="H868" t="s">
        <v>40</v>
      </c>
      <c r="I868" t="s">
        <v>40</v>
      </c>
    </row>
    <row r="869" spans="1:9" x14ac:dyDescent="0.2">
      <c r="A869" t="s">
        <v>435</v>
      </c>
      <c r="B869" t="s">
        <v>188</v>
      </c>
      <c r="C869" t="s">
        <v>38</v>
      </c>
      <c r="D869" t="s">
        <v>40</v>
      </c>
      <c r="E869" t="s">
        <v>35</v>
      </c>
      <c r="F869" t="s">
        <v>38</v>
      </c>
      <c r="G869" t="s">
        <v>40</v>
      </c>
      <c r="H869" t="s">
        <v>40</v>
      </c>
      <c r="I869" t="s">
        <v>40</v>
      </c>
    </row>
    <row r="870" spans="1:9" x14ac:dyDescent="0.2">
      <c r="A870" t="s">
        <v>435</v>
      </c>
      <c r="B870" t="s">
        <v>243</v>
      </c>
      <c r="C870" t="s">
        <v>38</v>
      </c>
      <c r="D870" t="s">
        <v>40</v>
      </c>
      <c r="E870" t="s">
        <v>36</v>
      </c>
      <c r="F870" t="s">
        <v>35</v>
      </c>
      <c r="G870" t="s">
        <v>40</v>
      </c>
      <c r="H870" t="s">
        <v>40</v>
      </c>
      <c r="I870" t="s">
        <v>40</v>
      </c>
    </row>
    <row r="871" spans="1:9" x14ac:dyDescent="0.2">
      <c r="A871" t="s">
        <v>435</v>
      </c>
      <c r="B871" t="s">
        <v>238</v>
      </c>
      <c r="C871" t="s">
        <v>35</v>
      </c>
      <c r="D871" t="s">
        <v>40</v>
      </c>
      <c r="E871" t="s">
        <v>40</v>
      </c>
      <c r="F871" t="s">
        <v>35</v>
      </c>
      <c r="G871" t="s">
        <v>40</v>
      </c>
      <c r="H871" t="s">
        <v>40</v>
      </c>
      <c r="I871" t="s">
        <v>40</v>
      </c>
    </row>
    <row r="872" spans="1:9" x14ac:dyDescent="0.2">
      <c r="A872" t="s">
        <v>437</v>
      </c>
      <c r="B872" t="s">
        <v>191</v>
      </c>
      <c r="C872" t="s">
        <v>35</v>
      </c>
      <c r="D872" t="s">
        <v>40</v>
      </c>
      <c r="E872" t="s">
        <v>38</v>
      </c>
      <c r="F872" t="s">
        <v>35</v>
      </c>
      <c r="G872" t="s">
        <v>40</v>
      </c>
      <c r="H872" t="s">
        <v>40</v>
      </c>
      <c r="I872" t="s">
        <v>40</v>
      </c>
    </row>
    <row r="873" spans="1:9" x14ac:dyDescent="0.2">
      <c r="A873" t="s">
        <v>437</v>
      </c>
      <c r="B873" t="s">
        <v>183</v>
      </c>
      <c r="C873" t="s">
        <v>38</v>
      </c>
      <c r="D873" t="s">
        <v>40</v>
      </c>
      <c r="E873" t="s">
        <v>40</v>
      </c>
      <c r="F873" t="s">
        <v>35</v>
      </c>
      <c r="G873" t="s">
        <v>40</v>
      </c>
      <c r="H873" t="s">
        <v>40</v>
      </c>
      <c r="I873" t="s">
        <v>40</v>
      </c>
    </row>
    <row r="874" spans="1:9" x14ac:dyDescent="0.2">
      <c r="A874" t="s">
        <v>437</v>
      </c>
      <c r="B874" t="s">
        <v>195</v>
      </c>
      <c r="C874" t="s">
        <v>35</v>
      </c>
      <c r="D874" t="s">
        <v>40</v>
      </c>
      <c r="E874" t="s">
        <v>36</v>
      </c>
      <c r="F874" t="s">
        <v>36</v>
      </c>
      <c r="G874" t="s">
        <v>40</v>
      </c>
      <c r="H874" t="s">
        <v>40</v>
      </c>
      <c r="I874" t="s">
        <v>40</v>
      </c>
    </row>
    <row r="875" spans="1:9" x14ac:dyDescent="0.2">
      <c r="A875" t="s">
        <v>437</v>
      </c>
      <c r="B875" t="s">
        <v>210</v>
      </c>
      <c r="C875" t="s">
        <v>40</v>
      </c>
      <c r="D875" t="s">
        <v>40</v>
      </c>
      <c r="E875" t="s">
        <v>35</v>
      </c>
      <c r="F875" t="s">
        <v>38</v>
      </c>
      <c r="G875" t="s">
        <v>40</v>
      </c>
      <c r="H875" t="s">
        <v>40</v>
      </c>
      <c r="I875" t="s">
        <v>40</v>
      </c>
    </row>
    <row r="876" spans="1:9" x14ac:dyDescent="0.2">
      <c r="A876" t="s">
        <v>437</v>
      </c>
      <c r="B876" t="s">
        <v>198</v>
      </c>
      <c r="C876" t="s">
        <v>36</v>
      </c>
      <c r="D876" t="s">
        <v>40</v>
      </c>
      <c r="E876" t="s">
        <v>35</v>
      </c>
      <c r="F876" t="s">
        <v>38</v>
      </c>
      <c r="G876" t="s">
        <v>40</v>
      </c>
      <c r="H876" t="s">
        <v>40</v>
      </c>
      <c r="I876" t="s">
        <v>40</v>
      </c>
    </row>
    <row r="877" spans="1:9" x14ac:dyDescent="0.2">
      <c r="A877" t="s">
        <v>437</v>
      </c>
      <c r="B877" t="s">
        <v>142</v>
      </c>
      <c r="C877" t="s">
        <v>38</v>
      </c>
      <c r="D877" t="s">
        <v>40</v>
      </c>
      <c r="E877" t="s">
        <v>36</v>
      </c>
      <c r="F877" t="s">
        <v>38</v>
      </c>
      <c r="G877" t="s">
        <v>40</v>
      </c>
      <c r="H877" t="s">
        <v>40</v>
      </c>
      <c r="I877" t="s">
        <v>40</v>
      </c>
    </row>
    <row r="878" spans="1:9" x14ac:dyDescent="0.2">
      <c r="A878" t="s">
        <v>437</v>
      </c>
      <c r="B878" t="s">
        <v>145</v>
      </c>
      <c r="C878" t="s">
        <v>38</v>
      </c>
      <c r="D878" t="s">
        <v>40</v>
      </c>
      <c r="E878" t="s">
        <v>40</v>
      </c>
      <c r="F878" t="s">
        <v>38</v>
      </c>
      <c r="G878" t="s">
        <v>40</v>
      </c>
      <c r="H878" t="s">
        <v>40</v>
      </c>
      <c r="I878" t="s">
        <v>40</v>
      </c>
    </row>
    <row r="879" spans="1:9" x14ac:dyDescent="0.2">
      <c r="A879" t="s">
        <v>437</v>
      </c>
      <c r="B879" t="s">
        <v>178</v>
      </c>
      <c r="C879" t="s">
        <v>35</v>
      </c>
      <c r="D879" t="s">
        <v>40</v>
      </c>
      <c r="E879" t="s">
        <v>35</v>
      </c>
      <c r="F879" t="s">
        <v>38</v>
      </c>
      <c r="G879" t="s">
        <v>40</v>
      </c>
      <c r="H879" t="s">
        <v>40</v>
      </c>
      <c r="I879" t="s">
        <v>40</v>
      </c>
    </row>
    <row r="880" spans="1:9" x14ac:dyDescent="0.2">
      <c r="A880" t="s">
        <v>437</v>
      </c>
      <c r="B880" t="s">
        <v>170</v>
      </c>
      <c r="C880" t="s">
        <v>38</v>
      </c>
      <c r="D880" t="s">
        <v>40</v>
      </c>
      <c r="E880" t="s">
        <v>36</v>
      </c>
      <c r="F880" t="s">
        <v>36</v>
      </c>
      <c r="G880" t="s">
        <v>40</v>
      </c>
      <c r="H880" t="s">
        <v>40</v>
      </c>
      <c r="I880" t="s">
        <v>40</v>
      </c>
    </row>
    <row r="881" spans="1:9" x14ac:dyDescent="0.2">
      <c r="A881" t="s">
        <v>437</v>
      </c>
      <c r="B881" t="s">
        <v>267</v>
      </c>
      <c r="C881" t="s">
        <v>36</v>
      </c>
      <c r="D881" t="s">
        <v>40</v>
      </c>
      <c r="E881" t="s">
        <v>38</v>
      </c>
      <c r="F881" t="s">
        <v>36</v>
      </c>
      <c r="G881" t="s">
        <v>40</v>
      </c>
      <c r="H881" t="s">
        <v>40</v>
      </c>
      <c r="I881" t="s">
        <v>40</v>
      </c>
    </row>
    <row r="882" spans="1:9" x14ac:dyDescent="0.2">
      <c r="A882" t="s">
        <v>438</v>
      </c>
      <c r="B882" t="s">
        <v>149</v>
      </c>
      <c r="C882" t="s">
        <v>40</v>
      </c>
      <c r="D882" t="s">
        <v>40</v>
      </c>
      <c r="E882" t="s">
        <v>35</v>
      </c>
      <c r="F882" t="s">
        <v>35</v>
      </c>
      <c r="G882" t="s">
        <v>40</v>
      </c>
      <c r="H882" t="s">
        <v>40</v>
      </c>
      <c r="I882" t="s">
        <v>40</v>
      </c>
    </row>
    <row r="883" spans="1:9" x14ac:dyDescent="0.2">
      <c r="A883" t="s">
        <v>438</v>
      </c>
      <c r="B883" t="s">
        <v>151</v>
      </c>
      <c r="C883" t="s">
        <v>40</v>
      </c>
      <c r="D883" t="s">
        <v>40</v>
      </c>
      <c r="E883" t="s">
        <v>36</v>
      </c>
      <c r="F883" t="s">
        <v>38</v>
      </c>
      <c r="G883" t="s">
        <v>40</v>
      </c>
      <c r="H883" t="s">
        <v>40</v>
      </c>
      <c r="I883" t="s">
        <v>40</v>
      </c>
    </row>
    <row r="884" spans="1:9" x14ac:dyDescent="0.2">
      <c r="A884" t="s">
        <v>438</v>
      </c>
      <c r="B884" t="s">
        <v>125</v>
      </c>
      <c r="C884" t="s">
        <v>38</v>
      </c>
      <c r="D884" t="s">
        <v>40</v>
      </c>
      <c r="E884" t="s">
        <v>36</v>
      </c>
      <c r="F884" t="s">
        <v>38</v>
      </c>
      <c r="G884" t="s">
        <v>40</v>
      </c>
      <c r="H884" t="s">
        <v>40</v>
      </c>
      <c r="I884" t="s">
        <v>40</v>
      </c>
    </row>
    <row r="885" spans="1:9" x14ac:dyDescent="0.2">
      <c r="A885" t="s">
        <v>438</v>
      </c>
      <c r="B885" t="s">
        <v>122</v>
      </c>
      <c r="C885" t="s">
        <v>36</v>
      </c>
      <c r="D885" t="s">
        <v>40</v>
      </c>
      <c r="E885" t="s">
        <v>38</v>
      </c>
      <c r="F885" t="s">
        <v>35</v>
      </c>
      <c r="G885" t="s">
        <v>40</v>
      </c>
      <c r="H885" t="s">
        <v>40</v>
      </c>
      <c r="I885" t="s">
        <v>40</v>
      </c>
    </row>
    <row r="886" spans="1:9" x14ac:dyDescent="0.2">
      <c r="A886" t="s">
        <v>438</v>
      </c>
      <c r="B886" t="s">
        <v>207</v>
      </c>
      <c r="C886" t="s">
        <v>35</v>
      </c>
      <c r="D886" t="s">
        <v>40</v>
      </c>
      <c r="E886" t="s">
        <v>38</v>
      </c>
      <c r="F886" t="s">
        <v>38</v>
      </c>
      <c r="G886" t="s">
        <v>40</v>
      </c>
      <c r="H886" t="s">
        <v>40</v>
      </c>
      <c r="I886" t="s">
        <v>40</v>
      </c>
    </row>
    <row r="887" spans="1:9" x14ac:dyDescent="0.2">
      <c r="A887" t="s">
        <v>438</v>
      </c>
      <c r="B887" t="s">
        <v>218</v>
      </c>
      <c r="C887" t="s">
        <v>38</v>
      </c>
      <c r="D887" t="s">
        <v>40</v>
      </c>
      <c r="E887" t="s">
        <v>36</v>
      </c>
      <c r="F887" t="s">
        <v>40</v>
      </c>
      <c r="G887" t="s">
        <v>40</v>
      </c>
      <c r="H887" t="s">
        <v>40</v>
      </c>
      <c r="I887" t="s">
        <v>40</v>
      </c>
    </row>
    <row r="888" spans="1:9" x14ac:dyDescent="0.2">
      <c r="A888" t="s">
        <v>438</v>
      </c>
      <c r="B888" t="s">
        <v>230</v>
      </c>
      <c r="C888" t="s">
        <v>35</v>
      </c>
      <c r="D888" t="s">
        <v>40</v>
      </c>
      <c r="E888" t="s">
        <v>35</v>
      </c>
      <c r="F888" t="s">
        <v>35</v>
      </c>
      <c r="G888" t="s">
        <v>40</v>
      </c>
      <c r="H888" t="s">
        <v>40</v>
      </c>
      <c r="I888" t="s">
        <v>40</v>
      </c>
    </row>
    <row r="889" spans="1:9" x14ac:dyDescent="0.2">
      <c r="A889" t="s">
        <v>438</v>
      </c>
      <c r="B889" t="s">
        <v>90</v>
      </c>
      <c r="C889" t="s">
        <v>35</v>
      </c>
      <c r="D889" t="s">
        <v>40</v>
      </c>
      <c r="E889" t="s">
        <v>36</v>
      </c>
      <c r="F889" t="s">
        <v>36</v>
      </c>
      <c r="G889" t="s">
        <v>40</v>
      </c>
      <c r="H889" t="s">
        <v>40</v>
      </c>
      <c r="I889" t="s">
        <v>40</v>
      </c>
    </row>
    <row r="890" spans="1:9" x14ac:dyDescent="0.2">
      <c r="A890" t="s">
        <v>438</v>
      </c>
      <c r="B890" t="s">
        <v>76</v>
      </c>
      <c r="C890" t="s">
        <v>38</v>
      </c>
      <c r="D890" t="s">
        <v>40</v>
      </c>
      <c r="E890" t="s">
        <v>36</v>
      </c>
      <c r="F890" t="s">
        <v>36</v>
      </c>
      <c r="G890" t="s">
        <v>40</v>
      </c>
      <c r="H890" t="s">
        <v>40</v>
      </c>
      <c r="I890" t="s">
        <v>40</v>
      </c>
    </row>
    <row r="891" spans="1:9" x14ac:dyDescent="0.2">
      <c r="A891" t="s">
        <v>439</v>
      </c>
      <c r="B891" t="s">
        <v>252</v>
      </c>
      <c r="C891" t="s">
        <v>35</v>
      </c>
      <c r="D891" t="s">
        <v>40</v>
      </c>
      <c r="E891" t="s">
        <v>35</v>
      </c>
      <c r="F891" t="s">
        <v>40</v>
      </c>
      <c r="G891" t="s">
        <v>40</v>
      </c>
      <c r="H891" t="s">
        <v>40</v>
      </c>
      <c r="I891" t="s">
        <v>40</v>
      </c>
    </row>
    <row r="892" spans="1:9" x14ac:dyDescent="0.2">
      <c r="A892" t="s">
        <v>439</v>
      </c>
      <c r="B892" t="s">
        <v>125</v>
      </c>
      <c r="C892" t="s">
        <v>35</v>
      </c>
      <c r="D892" t="s">
        <v>40</v>
      </c>
      <c r="E892" t="s">
        <v>38</v>
      </c>
      <c r="F892" t="s">
        <v>40</v>
      </c>
      <c r="G892" t="s">
        <v>40</v>
      </c>
      <c r="H892" t="s">
        <v>40</v>
      </c>
      <c r="I892" t="s">
        <v>40</v>
      </c>
    </row>
    <row r="893" spans="1:9" x14ac:dyDescent="0.2">
      <c r="A893" t="s">
        <v>439</v>
      </c>
      <c r="B893" t="s">
        <v>285</v>
      </c>
      <c r="C893" t="s">
        <v>35</v>
      </c>
      <c r="D893" t="s">
        <v>40</v>
      </c>
      <c r="E893" t="s">
        <v>38</v>
      </c>
      <c r="F893" t="s">
        <v>35</v>
      </c>
      <c r="G893" t="s">
        <v>40</v>
      </c>
      <c r="H893" t="s">
        <v>40</v>
      </c>
      <c r="I893" t="s">
        <v>40</v>
      </c>
    </row>
    <row r="894" spans="1:9" x14ac:dyDescent="0.2">
      <c r="A894" t="s">
        <v>439</v>
      </c>
      <c r="B894" t="s">
        <v>288</v>
      </c>
      <c r="C894" t="s">
        <v>35</v>
      </c>
      <c r="D894" t="s">
        <v>40</v>
      </c>
      <c r="E894" t="s">
        <v>40</v>
      </c>
      <c r="F894" t="s">
        <v>38</v>
      </c>
      <c r="G894" t="s">
        <v>40</v>
      </c>
      <c r="H894" t="s">
        <v>40</v>
      </c>
      <c r="I894" t="s">
        <v>40</v>
      </c>
    </row>
    <row r="895" spans="1:9" x14ac:dyDescent="0.2">
      <c r="A895" t="s">
        <v>439</v>
      </c>
      <c r="B895" t="s">
        <v>164</v>
      </c>
      <c r="C895" t="s">
        <v>35</v>
      </c>
      <c r="D895" t="s">
        <v>40</v>
      </c>
      <c r="E895" t="s">
        <v>38</v>
      </c>
      <c r="F895" t="s">
        <v>35</v>
      </c>
      <c r="G895" t="s">
        <v>40</v>
      </c>
      <c r="H895" t="s">
        <v>40</v>
      </c>
      <c r="I895" t="s">
        <v>40</v>
      </c>
    </row>
    <row r="896" spans="1:9" x14ac:dyDescent="0.2">
      <c r="A896" t="s">
        <v>439</v>
      </c>
      <c r="B896" t="s">
        <v>173</v>
      </c>
      <c r="C896" t="s">
        <v>35</v>
      </c>
      <c r="D896" t="s">
        <v>40</v>
      </c>
      <c r="E896" t="s">
        <v>38</v>
      </c>
      <c r="F896" t="s">
        <v>36</v>
      </c>
      <c r="G896" t="s">
        <v>40</v>
      </c>
      <c r="H896" t="s">
        <v>40</v>
      </c>
      <c r="I896" t="s">
        <v>40</v>
      </c>
    </row>
    <row r="897" spans="1:9" x14ac:dyDescent="0.2">
      <c r="A897" t="s">
        <v>439</v>
      </c>
      <c r="B897" t="s">
        <v>198</v>
      </c>
      <c r="C897" t="s">
        <v>38</v>
      </c>
      <c r="D897" t="s">
        <v>40</v>
      </c>
      <c r="E897" t="s">
        <v>38</v>
      </c>
      <c r="F897" t="s">
        <v>36</v>
      </c>
      <c r="G897" t="s">
        <v>40</v>
      </c>
      <c r="H897" t="s">
        <v>40</v>
      </c>
      <c r="I897" t="s">
        <v>40</v>
      </c>
    </row>
    <row r="898" spans="1:9" x14ac:dyDescent="0.2">
      <c r="A898" t="s">
        <v>439</v>
      </c>
      <c r="B898" t="s">
        <v>204</v>
      </c>
      <c r="C898" t="s">
        <v>38</v>
      </c>
      <c r="D898" t="s">
        <v>40</v>
      </c>
      <c r="E898" t="s">
        <v>36</v>
      </c>
      <c r="F898" t="s">
        <v>35</v>
      </c>
      <c r="G898" t="s">
        <v>40</v>
      </c>
      <c r="H898" t="s">
        <v>40</v>
      </c>
      <c r="I898" t="s">
        <v>40</v>
      </c>
    </row>
    <row r="899" spans="1:9" x14ac:dyDescent="0.2">
      <c r="A899" t="s">
        <v>440</v>
      </c>
      <c r="B899" t="s">
        <v>246</v>
      </c>
      <c r="C899" t="s">
        <v>38</v>
      </c>
      <c r="D899" t="s">
        <v>40</v>
      </c>
      <c r="E899" t="s">
        <v>36</v>
      </c>
      <c r="F899" t="s">
        <v>38</v>
      </c>
      <c r="G899" t="s">
        <v>40</v>
      </c>
      <c r="H899" t="s">
        <v>40</v>
      </c>
      <c r="I899" t="s">
        <v>40</v>
      </c>
    </row>
    <row r="900" spans="1:9" x14ac:dyDescent="0.2">
      <c r="A900" t="s">
        <v>440</v>
      </c>
      <c r="B900" t="s">
        <v>252</v>
      </c>
      <c r="C900" t="s">
        <v>36</v>
      </c>
      <c r="D900" t="s">
        <v>40</v>
      </c>
      <c r="E900" t="s">
        <v>40</v>
      </c>
      <c r="F900" t="s">
        <v>36</v>
      </c>
      <c r="G900" t="s">
        <v>40</v>
      </c>
      <c r="H900" t="s">
        <v>40</v>
      </c>
      <c r="I900" t="s">
        <v>40</v>
      </c>
    </row>
    <row r="901" spans="1:9" x14ac:dyDescent="0.2">
      <c r="A901" t="s">
        <v>440</v>
      </c>
      <c r="B901" t="s">
        <v>198</v>
      </c>
      <c r="C901" t="s">
        <v>38</v>
      </c>
      <c r="D901" t="s">
        <v>40</v>
      </c>
      <c r="E901" t="s">
        <v>36</v>
      </c>
      <c r="F901" t="s">
        <v>35</v>
      </c>
      <c r="G901" t="s">
        <v>40</v>
      </c>
      <c r="H901" t="s">
        <v>40</v>
      </c>
      <c r="I901" t="s">
        <v>40</v>
      </c>
    </row>
    <row r="902" spans="1:9" x14ac:dyDescent="0.2">
      <c r="A902" t="s">
        <v>440</v>
      </c>
      <c r="B902" t="s">
        <v>279</v>
      </c>
      <c r="C902" t="s">
        <v>38</v>
      </c>
      <c r="D902" t="s">
        <v>40</v>
      </c>
      <c r="E902" t="s">
        <v>36</v>
      </c>
      <c r="F902" t="s">
        <v>40</v>
      </c>
      <c r="G902" t="s">
        <v>40</v>
      </c>
      <c r="H902" t="s">
        <v>40</v>
      </c>
      <c r="I902" t="s">
        <v>40</v>
      </c>
    </row>
    <row r="903" spans="1:9" x14ac:dyDescent="0.2">
      <c r="A903" t="s">
        <v>440</v>
      </c>
      <c r="B903" t="s">
        <v>282</v>
      </c>
      <c r="C903" t="s">
        <v>40</v>
      </c>
      <c r="D903" t="s">
        <v>40</v>
      </c>
      <c r="E903" t="s">
        <v>38</v>
      </c>
      <c r="F903" t="s">
        <v>38</v>
      </c>
      <c r="G903" t="s">
        <v>40</v>
      </c>
      <c r="H903" t="s">
        <v>40</v>
      </c>
      <c r="I903" t="s">
        <v>40</v>
      </c>
    </row>
    <row r="904" spans="1:9" x14ac:dyDescent="0.2">
      <c r="A904" t="s">
        <v>440</v>
      </c>
      <c r="B904" t="s">
        <v>277</v>
      </c>
      <c r="C904" t="s">
        <v>35</v>
      </c>
      <c r="D904" t="s">
        <v>40</v>
      </c>
      <c r="E904" t="s">
        <v>36</v>
      </c>
      <c r="F904" t="s">
        <v>38</v>
      </c>
      <c r="G904" t="s">
        <v>40</v>
      </c>
      <c r="H904" t="s">
        <v>40</v>
      </c>
      <c r="I904" t="s">
        <v>40</v>
      </c>
    </row>
    <row r="905" spans="1:9" x14ac:dyDescent="0.2">
      <c r="A905" t="s">
        <v>440</v>
      </c>
      <c r="B905" t="s">
        <v>97</v>
      </c>
      <c r="C905" t="s">
        <v>38</v>
      </c>
      <c r="D905" t="s">
        <v>40</v>
      </c>
      <c r="E905" t="s">
        <v>36</v>
      </c>
      <c r="F905" t="s">
        <v>35</v>
      </c>
      <c r="G905" t="s">
        <v>40</v>
      </c>
      <c r="H905" t="s">
        <v>40</v>
      </c>
      <c r="I905" t="s">
        <v>40</v>
      </c>
    </row>
    <row r="906" spans="1:9" x14ac:dyDescent="0.2">
      <c r="A906" t="s">
        <v>440</v>
      </c>
      <c r="B906" t="s">
        <v>195</v>
      </c>
      <c r="C906" t="s">
        <v>40</v>
      </c>
      <c r="D906" t="s">
        <v>40</v>
      </c>
      <c r="E906" t="s">
        <v>38</v>
      </c>
      <c r="F906" t="s">
        <v>35</v>
      </c>
      <c r="G906" t="s">
        <v>40</v>
      </c>
      <c r="H906" t="s">
        <v>40</v>
      </c>
      <c r="I906" t="s">
        <v>40</v>
      </c>
    </row>
    <row r="907" spans="1:9" x14ac:dyDescent="0.2">
      <c r="A907" t="s">
        <v>440</v>
      </c>
      <c r="B907" t="s">
        <v>185</v>
      </c>
      <c r="C907" t="s">
        <v>35</v>
      </c>
      <c r="D907" t="s">
        <v>40</v>
      </c>
      <c r="E907" t="s">
        <v>38</v>
      </c>
      <c r="F907" t="s">
        <v>38</v>
      </c>
      <c r="G907" t="s">
        <v>40</v>
      </c>
      <c r="H907" t="s">
        <v>40</v>
      </c>
      <c r="I907" t="s">
        <v>40</v>
      </c>
    </row>
    <row r="908" spans="1:9" x14ac:dyDescent="0.2">
      <c r="A908" t="s">
        <v>440</v>
      </c>
      <c r="B908" t="s">
        <v>183</v>
      </c>
      <c r="C908" t="s">
        <v>35</v>
      </c>
      <c r="D908" t="s">
        <v>40</v>
      </c>
      <c r="E908" t="s">
        <v>36</v>
      </c>
      <c r="F908" t="s">
        <v>35</v>
      </c>
      <c r="G908" t="s">
        <v>40</v>
      </c>
      <c r="H908" t="s">
        <v>40</v>
      </c>
      <c r="I908" t="s">
        <v>40</v>
      </c>
    </row>
    <row r="909" spans="1:9" x14ac:dyDescent="0.2">
      <c r="A909" t="s">
        <v>441</v>
      </c>
      <c r="B909" t="s">
        <v>79</v>
      </c>
      <c r="C909" t="s">
        <v>38</v>
      </c>
      <c r="D909" t="s">
        <v>40</v>
      </c>
      <c r="E909" t="s">
        <v>38</v>
      </c>
      <c r="F909" t="s">
        <v>38</v>
      </c>
      <c r="G909" t="s">
        <v>40</v>
      </c>
      <c r="H909" t="s">
        <v>40</v>
      </c>
      <c r="I909" t="s">
        <v>40</v>
      </c>
    </row>
    <row r="910" spans="1:9" x14ac:dyDescent="0.2">
      <c r="A910" t="s">
        <v>441</v>
      </c>
      <c r="B910" t="s">
        <v>76</v>
      </c>
      <c r="C910" t="s">
        <v>35</v>
      </c>
      <c r="D910" t="s">
        <v>40</v>
      </c>
      <c r="E910" t="s">
        <v>36</v>
      </c>
      <c r="F910" t="s">
        <v>36</v>
      </c>
      <c r="G910" t="s">
        <v>40</v>
      </c>
      <c r="H910" t="s">
        <v>40</v>
      </c>
      <c r="I910" t="s">
        <v>40</v>
      </c>
    </row>
    <row r="911" spans="1:9" x14ac:dyDescent="0.2">
      <c r="A911" t="s">
        <v>441</v>
      </c>
      <c r="B911" t="s">
        <v>256</v>
      </c>
      <c r="C911" t="s">
        <v>36</v>
      </c>
      <c r="D911" t="s">
        <v>40</v>
      </c>
      <c r="E911" t="s">
        <v>36</v>
      </c>
      <c r="F911" t="s">
        <v>38</v>
      </c>
      <c r="G911" t="s">
        <v>40</v>
      </c>
      <c r="H911" t="s">
        <v>40</v>
      </c>
      <c r="I911" t="s">
        <v>40</v>
      </c>
    </row>
    <row r="912" spans="1:9" x14ac:dyDescent="0.2">
      <c r="A912" t="s">
        <v>441</v>
      </c>
      <c r="B912" t="s">
        <v>249</v>
      </c>
      <c r="C912" t="s">
        <v>38</v>
      </c>
      <c r="D912" t="s">
        <v>40</v>
      </c>
      <c r="E912" t="s">
        <v>38</v>
      </c>
      <c r="F912" t="s">
        <v>36</v>
      </c>
      <c r="G912" t="s">
        <v>40</v>
      </c>
      <c r="H912" t="s">
        <v>40</v>
      </c>
      <c r="I912" t="s">
        <v>40</v>
      </c>
    </row>
    <row r="913" spans="1:9" x14ac:dyDescent="0.2">
      <c r="A913" t="s">
        <v>441</v>
      </c>
      <c r="B913" t="s">
        <v>125</v>
      </c>
      <c r="C913" t="s">
        <v>40</v>
      </c>
      <c r="D913" t="s">
        <v>40</v>
      </c>
      <c r="E913" t="s">
        <v>38</v>
      </c>
      <c r="F913" t="s">
        <v>35</v>
      </c>
      <c r="G913" t="s">
        <v>40</v>
      </c>
      <c r="H913" t="s">
        <v>40</v>
      </c>
      <c r="I913" t="s">
        <v>40</v>
      </c>
    </row>
    <row r="914" spans="1:9" x14ac:dyDescent="0.2">
      <c r="A914" t="s">
        <v>441</v>
      </c>
      <c r="B914" t="s">
        <v>130</v>
      </c>
      <c r="C914" t="s">
        <v>36</v>
      </c>
      <c r="D914" t="s">
        <v>40</v>
      </c>
      <c r="E914" t="s">
        <v>40</v>
      </c>
      <c r="F914" t="s">
        <v>38</v>
      </c>
      <c r="G914" t="s">
        <v>40</v>
      </c>
      <c r="H914" t="s">
        <v>40</v>
      </c>
      <c r="I914" t="s">
        <v>40</v>
      </c>
    </row>
    <row r="915" spans="1:9" x14ac:dyDescent="0.2">
      <c r="A915" t="s">
        <v>441</v>
      </c>
      <c r="B915" t="s">
        <v>178</v>
      </c>
      <c r="C915" t="s">
        <v>36</v>
      </c>
      <c r="D915" t="s">
        <v>40</v>
      </c>
      <c r="E915" t="s">
        <v>36</v>
      </c>
      <c r="F915" t="s">
        <v>35</v>
      </c>
      <c r="G915" t="s">
        <v>40</v>
      </c>
      <c r="H915" t="s">
        <v>40</v>
      </c>
      <c r="I915" t="s">
        <v>40</v>
      </c>
    </row>
    <row r="916" spans="1:9" x14ac:dyDescent="0.2">
      <c r="A916" t="s">
        <v>441</v>
      </c>
      <c r="B916" t="s">
        <v>161</v>
      </c>
      <c r="C916" t="s">
        <v>36</v>
      </c>
      <c r="D916" t="s">
        <v>40</v>
      </c>
      <c r="E916" t="s">
        <v>38</v>
      </c>
      <c r="F916" t="s">
        <v>35</v>
      </c>
      <c r="G916" t="s">
        <v>40</v>
      </c>
      <c r="H916" t="s">
        <v>40</v>
      </c>
      <c r="I916" t="s">
        <v>40</v>
      </c>
    </row>
    <row r="917" spans="1:9" x14ac:dyDescent="0.2">
      <c r="A917" t="s">
        <v>441</v>
      </c>
      <c r="B917" t="s">
        <v>267</v>
      </c>
      <c r="C917" t="s">
        <v>38</v>
      </c>
      <c r="D917" t="s">
        <v>40</v>
      </c>
      <c r="E917" t="s">
        <v>35</v>
      </c>
      <c r="F917" t="s">
        <v>38</v>
      </c>
      <c r="G917" t="s">
        <v>40</v>
      </c>
      <c r="H917" t="s">
        <v>40</v>
      </c>
      <c r="I917" t="s">
        <v>40</v>
      </c>
    </row>
    <row r="918" spans="1:9" x14ac:dyDescent="0.2">
      <c r="A918" t="s">
        <v>441</v>
      </c>
      <c r="B918" t="s">
        <v>272</v>
      </c>
      <c r="C918" t="s">
        <v>35</v>
      </c>
      <c r="D918" t="s">
        <v>40</v>
      </c>
      <c r="E918" t="s">
        <v>38</v>
      </c>
      <c r="F918" t="s">
        <v>38</v>
      </c>
      <c r="G918" t="s">
        <v>40</v>
      </c>
      <c r="H918" t="s">
        <v>40</v>
      </c>
      <c r="I918" t="s">
        <v>40</v>
      </c>
    </row>
    <row r="919" spans="1:9" x14ac:dyDescent="0.2">
      <c r="A919" t="s">
        <v>442</v>
      </c>
      <c r="B919" t="s">
        <v>277</v>
      </c>
      <c r="C919" t="s">
        <v>35</v>
      </c>
      <c r="D919" t="s">
        <v>40</v>
      </c>
      <c r="E919" t="s">
        <v>40</v>
      </c>
      <c r="F919" t="s">
        <v>36</v>
      </c>
      <c r="G919" t="s">
        <v>40</v>
      </c>
      <c r="H919" t="s">
        <v>40</v>
      </c>
      <c r="I919" t="s">
        <v>40</v>
      </c>
    </row>
    <row r="920" spans="1:9" x14ac:dyDescent="0.2">
      <c r="A920" t="s">
        <v>442</v>
      </c>
      <c r="B920" t="s">
        <v>267</v>
      </c>
      <c r="C920" t="s">
        <v>35</v>
      </c>
      <c r="D920" t="s">
        <v>40</v>
      </c>
      <c r="E920" t="s">
        <v>35</v>
      </c>
      <c r="F920" t="s">
        <v>35</v>
      </c>
      <c r="G920" t="s">
        <v>40</v>
      </c>
      <c r="H920" t="s">
        <v>40</v>
      </c>
      <c r="I920" t="s">
        <v>40</v>
      </c>
    </row>
    <row r="921" spans="1:9" x14ac:dyDescent="0.2">
      <c r="A921" t="s">
        <v>442</v>
      </c>
      <c r="B921" t="s">
        <v>264</v>
      </c>
      <c r="C921" t="s">
        <v>38</v>
      </c>
      <c r="D921" t="s">
        <v>40</v>
      </c>
      <c r="E921" t="s">
        <v>35</v>
      </c>
      <c r="F921" t="s">
        <v>36</v>
      </c>
      <c r="G921" t="s">
        <v>40</v>
      </c>
      <c r="H921" t="s">
        <v>40</v>
      </c>
      <c r="I921" t="s">
        <v>40</v>
      </c>
    </row>
    <row r="922" spans="1:9" x14ac:dyDescent="0.2">
      <c r="A922" t="s">
        <v>442</v>
      </c>
      <c r="B922" t="s">
        <v>198</v>
      </c>
      <c r="C922" t="s">
        <v>38</v>
      </c>
      <c r="D922" t="s">
        <v>40</v>
      </c>
      <c r="E922" t="s">
        <v>36</v>
      </c>
      <c r="F922" t="s">
        <v>36</v>
      </c>
      <c r="G922" t="s">
        <v>40</v>
      </c>
      <c r="H922" t="s">
        <v>40</v>
      </c>
      <c r="I922" t="s">
        <v>40</v>
      </c>
    </row>
    <row r="923" spans="1:9" x14ac:dyDescent="0.2">
      <c r="A923" t="s">
        <v>442</v>
      </c>
      <c r="B923" t="s">
        <v>210</v>
      </c>
      <c r="C923" t="s">
        <v>38</v>
      </c>
      <c r="D923" t="s">
        <v>40</v>
      </c>
      <c r="E923" t="s">
        <v>35</v>
      </c>
      <c r="F923" t="s">
        <v>35</v>
      </c>
      <c r="G923" t="s">
        <v>40</v>
      </c>
      <c r="H923" t="s">
        <v>40</v>
      </c>
      <c r="I923" t="s">
        <v>40</v>
      </c>
    </row>
    <row r="924" spans="1:9" x14ac:dyDescent="0.2">
      <c r="A924" t="s">
        <v>442</v>
      </c>
      <c r="B924" t="s">
        <v>149</v>
      </c>
      <c r="C924" t="s">
        <v>35</v>
      </c>
      <c r="D924" t="s">
        <v>40</v>
      </c>
      <c r="E924" t="s">
        <v>35</v>
      </c>
      <c r="F924" t="s">
        <v>38</v>
      </c>
      <c r="G924" t="s">
        <v>40</v>
      </c>
      <c r="H924" t="s">
        <v>40</v>
      </c>
      <c r="I924" t="s">
        <v>40</v>
      </c>
    </row>
    <row r="925" spans="1:9" x14ac:dyDescent="0.2">
      <c r="A925" t="s">
        <v>442</v>
      </c>
      <c r="B925" t="s">
        <v>215</v>
      </c>
      <c r="C925" t="s">
        <v>38</v>
      </c>
      <c r="D925" t="s">
        <v>40</v>
      </c>
      <c r="E925" t="s">
        <v>36</v>
      </c>
      <c r="F925" t="s">
        <v>38</v>
      </c>
      <c r="G925" t="s">
        <v>40</v>
      </c>
      <c r="H925" t="s">
        <v>40</v>
      </c>
      <c r="I925" t="s">
        <v>40</v>
      </c>
    </row>
    <row r="926" spans="1:9" x14ac:dyDescent="0.2">
      <c r="A926" t="s">
        <v>442</v>
      </c>
      <c r="B926" t="s">
        <v>218</v>
      </c>
      <c r="C926" t="s">
        <v>35</v>
      </c>
      <c r="D926" t="s">
        <v>40</v>
      </c>
      <c r="E926" t="s">
        <v>36</v>
      </c>
      <c r="F926" t="s">
        <v>38</v>
      </c>
      <c r="G926" t="s">
        <v>40</v>
      </c>
      <c r="H926" t="s">
        <v>40</v>
      </c>
      <c r="I926" t="s">
        <v>40</v>
      </c>
    </row>
    <row r="927" spans="1:9" x14ac:dyDescent="0.2">
      <c r="A927" t="s">
        <v>443</v>
      </c>
      <c r="B927" t="s">
        <v>191</v>
      </c>
      <c r="C927" t="s">
        <v>35</v>
      </c>
      <c r="D927" t="s">
        <v>40</v>
      </c>
      <c r="E927" t="s">
        <v>35</v>
      </c>
      <c r="F927" t="s">
        <v>38</v>
      </c>
      <c r="G927" t="s">
        <v>40</v>
      </c>
      <c r="H927" t="s">
        <v>40</v>
      </c>
      <c r="I927" t="s">
        <v>40</v>
      </c>
    </row>
    <row r="928" spans="1:9" x14ac:dyDescent="0.2">
      <c r="A928" t="s">
        <v>443</v>
      </c>
      <c r="B928" t="s">
        <v>180</v>
      </c>
      <c r="C928" t="s">
        <v>35</v>
      </c>
      <c r="D928" t="s">
        <v>40</v>
      </c>
      <c r="E928" t="s">
        <v>36</v>
      </c>
      <c r="F928" t="s">
        <v>40</v>
      </c>
      <c r="G928" t="s">
        <v>40</v>
      </c>
      <c r="H928" t="s">
        <v>40</v>
      </c>
      <c r="I928" t="s">
        <v>40</v>
      </c>
    </row>
    <row r="929" spans="1:9" x14ac:dyDescent="0.2">
      <c r="A929" t="s">
        <v>443</v>
      </c>
      <c r="B929" t="s">
        <v>195</v>
      </c>
      <c r="C929" t="s">
        <v>36</v>
      </c>
      <c r="D929" t="s">
        <v>40</v>
      </c>
      <c r="E929" t="s">
        <v>40</v>
      </c>
      <c r="F929" t="s">
        <v>38</v>
      </c>
      <c r="G929" t="s">
        <v>40</v>
      </c>
      <c r="H929" t="s">
        <v>40</v>
      </c>
      <c r="I929" t="s">
        <v>40</v>
      </c>
    </row>
    <row r="930" spans="1:9" x14ac:dyDescent="0.2">
      <c r="A930" t="s">
        <v>443</v>
      </c>
      <c r="B930" t="s">
        <v>142</v>
      </c>
      <c r="C930" t="s">
        <v>35</v>
      </c>
      <c r="D930" t="s">
        <v>40</v>
      </c>
      <c r="E930" t="s">
        <v>36</v>
      </c>
      <c r="F930" t="s">
        <v>38</v>
      </c>
      <c r="G930" t="s">
        <v>40</v>
      </c>
      <c r="H930" t="s">
        <v>40</v>
      </c>
      <c r="I930" t="s">
        <v>40</v>
      </c>
    </row>
    <row r="931" spans="1:9" x14ac:dyDescent="0.2">
      <c r="A931" t="s">
        <v>443</v>
      </c>
      <c r="B931" t="s">
        <v>288</v>
      </c>
      <c r="C931" t="s">
        <v>40</v>
      </c>
      <c r="D931" t="s">
        <v>40</v>
      </c>
      <c r="E931" t="s">
        <v>35</v>
      </c>
      <c r="F931" t="s">
        <v>35</v>
      </c>
      <c r="G931" t="s">
        <v>40</v>
      </c>
      <c r="H931" t="s">
        <v>40</v>
      </c>
      <c r="I931" t="s">
        <v>40</v>
      </c>
    </row>
    <row r="932" spans="1:9" x14ac:dyDescent="0.2">
      <c r="A932" t="s">
        <v>443</v>
      </c>
      <c r="B932" t="s">
        <v>285</v>
      </c>
      <c r="C932" t="s">
        <v>35</v>
      </c>
      <c r="D932" t="s">
        <v>40</v>
      </c>
      <c r="E932" t="s">
        <v>35</v>
      </c>
      <c r="F932" t="s">
        <v>36</v>
      </c>
      <c r="G932" t="s">
        <v>40</v>
      </c>
      <c r="H932" t="s">
        <v>40</v>
      </c>
      <c r="I932" t="s">
        <v>40</v>
      </c>
    </row>
    <row r="933" spans="1:9" x14ac:dyDescent="0.2">
      <c r="A933" t="s">
        <v>443</v>
      </c>
      <c r="B933" t="s">
        <v>277</v>
      </c>
      <c r="C933" t="s">
        <v>38</v>
      </c>
      <c r="D933" t="s">
        <v>40</v>
      </c>
      <c r="E933" t="s">
        <v>36</v>
      </c>
      <c r="F933" t="s">
        <v>40</v>
      </c>
      <c r="G933" t="s">
        <v>40</v>
      </c>
      <c r="H933" t="s">
        <v>40</v>
      </c>
      <c r="I933" t="s">
        <v>40</v>
      </c>
    </row>
    <row r="934" spans="1:9" x14ac:dyDescent="0.2">
      <c r="A934" t="s">
        <v>443</v>
      </c>
      <c r="B934" t="s">
        <v>130</v>
      </c>
      <c r="C934" t="s">
        <v>38</v>
      </c>
      <c r="D934" t="s">
        <v>40</v>
      </c>
      <c r="E934" t="s">
        <v>38</v>
      </c>
      <c r="F934" t="s">
        <v>36</v>
      </c>
      <c r="G934" t="s">
        <v>40</v>
      </c>
      <c r="H934" t="s">
        <v>40</v>
      </c>
      <c r="I934" t="s">
        <v>40</v>
      </c>
    </row>
    <row r="935" spans="1:9" x14ac:dyDescent="0.2">
      <c r="A935" t="s">
        <v>443</v>
      </c>
      <c r="B935" t="s">
        <v>262</v>
      </c>
      <c r="C935" t="s">
        <v>35</v>
      </c>
      <c r="D935" t="s">
        <v>40</v>
      </c>
      <c r="E935" t="s">
        <v>36</v>
      </c>
      <c r="F935" t="s">
        <v>36</v>
      </c>
      <c r="G935" t="s">
        <v>40</v>
      </c>
      <c r="H935" t="s">
        <v>40</v>
      </c>
      <c r="I935" t="s">
        <v>40</v>
      </c>
    </row>
    <row r="936" spans="1:9" x14ac:dyDescent="0.2">
      <c r="A936" t="s">
        <v>443</v>
      </c>
      <c r="B936" t="s">
        <v>267</v>
      </c>
      <c r="C936" t="s">
        <v>38</v>
      </c>
      <c r="D936" t="s">
        <v>40</v>
      </c>
      <c r="E936" t="s">
        <v>36</v>
      </c>
      <c r="F936" t="s">
        <v>38</v>
      </c>
      <c r="G936" t="s">
        <v>40</v>
      </c>
      <c r="H936" t="s">
        <v>40</v>
      </c>
      <c r="I936" t="s">
        <v>40</v>
      </c>
    </row>
    <row r="937" spans="1:9" x14ac:dyDescent="0.2">
      <c r="A937" t="s">
        <v>444</v>
      </c>
      <c r="B937" t="s">
        <v>221</v>
      </c>
      <c r="C937" t="s">
        <v>36</v>
      </c>
      <c r="D937" t="s">
        <v>40</v>
      </c>
      <c r="E937" t="s">
        <v>36</v>
      </c>
      <c r="F937" t="s">
        <v>38</v>
      </c>
      <c r="G937" t="s">
        <v>40</v>
      </c>
      <c r="H937" t="s">
        <v>40</v>
      </c>
      <c r="I937" t="s">
        <v>40</v>
      </c>
    </row>
    <row r="938" spans="1:9" x14ac:dyDescent="0.2">
      <c r="A938" t="s">
        <v>444</v>
      </c>
      <c r="B938" t="s">
        <v>218</v>
      </c>
      <c r="C938" t="s">
        <v>35</v>
      </c>
      <c r="D938" t="s">
        <v>40</v>
      </c>
      <c r="E938" t="s">
        <v>38</v>
      </c>
      <c r="F938" t="s">
        <v>38</v>
      </c>
      <c r="G938" t="s">
        <v>40</v>
      </c>
      <c r="H938" t="s">
        <v>40</v>
      </c>
      <c r="I938" t="s">
        <v>40</v>
      </c>
    </row>
    <row r="939" spans="1:9" x14ac:dyDescent="0.2">
      <c r="A939" t="s">
        <v>444</v>
      </c>
      <c r="B939" t="s">
        <v>230</v>
      </c>
      <c r="C939" t="s">
        <v>35</v>
      </c>
      <c r="D939" t="s">
        <v>40</v>
      </c>
      <c r="E939" t="s">
        <v>36</v>
      </c>
      <c r="F939" t="s">
        <v>38</v>
      </c>
      <c r="G939" t="s">
        <v>40</v>
      </c>
      <c r="H939" t="s">
        <v>40</v>
      </c>
      <c r="I939" t="s">
        <v>40</v>
      </c>
    </row>
    <row r="940" spans="1:9" x14ac:dyDescent="0.2">
      <c r="A940" t="s">
        <v>444</v>
      </c>
      <c r="B940" t="s">
        <v>82</v>
      </c>
      <c r="C940" t="s">
        <v>38</v>
      </c>
      <c r="D940" t="s">
        <v>40</v>
      </c>
      <c r="E940" t="s">
        <v>36</v>
      </c>
      <c r="F940" t="s">
        <v>35</v>
      </c>
      <c r="G940" t="s">
        <v>40</v>
      </c>
      <c r="H940" t="s">
        <v>40</v>
      </c>
      <c r="I940" t="s">
        <v>40</v>
      </c>
    </row>
    <row r="941" spans="1:9" x14ac:dyDescent="0.2">
      <c r="A941" t="s">
        <v>444</v>
      </c>
      <c r="B941" t="s">
        <v>90</v>
      </c>
      <c r="C941" t="s">
        <v>36</v>
      </c>
      <c r="D941" t="s">
        <v>40</v>
      </c>
      <c r="E941" t="s">
        <v>38</v>
      </c>
      <c r="F941" t="s">
        <v>35</v>
      </c>
      <c r="G941" t="s">
        <v>40</v>
      </c>
      <c r="H941" t="s">
        <v>40</v>
      </c>
      <c r="I941" t="s">
        <v>40</v>
      </c>
    </row>
    <row r="942" spans="1:9" x14ac:dyDescent="0.2">
      <c r="A942" t="s">
        <v>444</v>
      </c>
      <c r="B942" t="s">
        <v>243</v>
      </c>
      <c r="C942" t="s">
        <v>35</v>
      </c>
      <c r="D942" t="s">
        <v>40</v>
      </c>
      <c r="E942" t="s">
        <v>38</v>
      </c>
      <c r="F942" t="s">
        <v>38</v>
      </c>
      <c r="G942" t="s">
        <v>40</v>
      </c>
      <c r="H942" t="s">
        <v>40</v>
      </c>
      <c r="I942" t="s">
        <v>40</v>
      </c>
    </row>
    <row r="943" spans="1:9" x14ac:dyDescent="0.2">
      <c r="A943" t="s">
        <v>444</v>
      </c>
      <c r="B943" t="s">
        <v>238</v>
      </c>
      <c r="C943" t="s">
        <v>36</v>
      </c>
      <c r="D943" t="s">
        <v>40</v>
      </c>
      <c r="E943" t="s">
        <v>36</v>
      </c>
      <c r="F943" t="s">
        <v>36</v>
      </c>
      <c r="G943" t="s">
        <v>40</v>
      </c>
      <c r="H943" t="s">
        <v>40</v>
      </c>
      <c r="I943" t="s">
        <v>40</v>
      </c>
    </row>
    <row r="944" spans="1:9" x14ac:dyDescent="0.2">
      <c r="A944" t="s">
        <v>444</v>
      </c>
      <c r="B944" t="s">
        <v>233</v>
      </c>
      <c r="C944" t="s">
        <v>36</v>
      </c>
      <c r="D944" t="s">
        <v>40</v>
      </c>
      <c r="E944" t="s">
        <v>36</v>
      </c>
      <c r="F944" t="s">
        <v>36</v>
      </c>
      <c r="G944" t="s">
        <v>40</v>
      </c>
      <c r="H944" t="s">
        <v>40</v>
      </c>
      <c r="I944" t="s">
        <v>40</v>
      </c>
    </row>
    <row r="945" spans="1:9" x14ac:dyDescent="0.2">
      <c r="A945" t="s">
        <v>444</v>
      </c>
      <c r="B945" t="s">
        <v>122</v>
      </c>
      <c r="C945" t="s">
        <v>38</v>
      </c>
      <c r="D945" t="s">
        <v>40</v>
      </c>
      <c r="E945" t="s">
        <v>38</v>
      </c>
      <c r="F945" t="s">
        <v>38</v>
      </c>
      <c r="G945" t="s">
        <v>40</v>
      </c>
      <c r="H945" t="s">
        <v>40</v>
      </c>
      <c r="I945" t="s">
        <v>40</v>
      </c>
    </row>
    <row r="946" spans="1:9" x14ac:dyDescent="0.2">
      <c r="A946" t="s">
        <v>444</v>
      </c>
      <c r="B946" t="s">
        <v>137</v>
      </c>
      <c r="C946" t="s">
        <v>38</v>
      </c>
      <c r="D946" t="s">
        <v>40</v>
      </c>
      <c r="E946" t="s">
        <v>35</v>
      </c>
      <c r="F946" t="s">
        <v>35</v>
      </c>
      <c r="G946" t="s">
        <v>40</v>
      </c>
      <c r="H946" t="s">
        <v>40</v>
      </c>
      <c r="I946" t="s">
        <v>40</v>
      </c>
    </row>
    <row r="947" spans="1:9" x14ac:dyDescent="0.2">
      <c r="A947" t="s">
        <v>444</v>
      </c>
      <c r="B947" t="s">
        <v>132</v>
      </c>
      <c r="C947" t="s">
        <v>35</v>
      </c>
      <c r="D947" t="s">
        <v>40</v>
      </c>
      <c r="E947" t="s">
        <v>36</v>
      </c>
      <c r="F947" t="s">
        <v>36</v>
      </c>
      <c r="G947" t="s">
        <v>40</v>
      </c>
      <c r="H947" t="s">
        <v>40</v>
      </c>
      <c r="I947" t="s">
        <v>40</v>
      </c>
    </row>
    <row r="948" spans="1:9" x14ac:dyDescent="0.2">
      <c r="A948" t="s">
        <v>444</v>
      </c>
      <c r="B948" t="s">
        <v>145</v>
      </c>
      <c r="C948" t="s">
        <v>35</v>
      </c>
      <c r="D948" t="s">
        <v>40</v>
      </c>
      <c r="E948" t="s">
        <v>38</v>
      </c>
      <c r="F948" t="s">
        <v>35</v>
      </c>
      <c r="G948" t="s">
        <v>40</v>
      </c>
      <c r="H948" t="s">
        <v>40</v>
      </c>
      <c r="I948" t="s">
        <v>40</v>
      </c>
    </row>
    <row r="949" spans="1:9" x14ac:dyDescent="0.2">
      <c r="A949" t="s">
        <v>444</v>
      </c>
      <c r="B949" t="s">
        <v>158</v>
      </c>
      <c r="C949" t="s">
        <v>35</v>
      </c>
      <c r="D949" t="s">
        <v>40</v>
      </c>
      <c r="E949" t="s">
        <v>38</v>
      </c>
      <c r="F949" t="s">
        <v>35</v>
      </c>
      <c r="G949" t="s">
        <v>40</v>
      </c>
      <c r="H949" t="s">
        <v>40</v>
      </c>
      <c r="I949" t="s">
        <v>40</v>
      </c>
    </row>
    <row r="950" spans="1:9" x14ac:dyDescent="0.2">
      <c r="A950" t="s">
        <v>445</v>
      </c>
      <c r="B950" t="s">
        <v>243</v>
      </c>
      <c r="C950" t="s">
        <v>38</v>
      </c>
      <c r="D950" t="s">
        <v>40</v>
      </c>
      <c r="E950" t="s">
        <v>40</v>
      </c>
      <c r="F950" t="s">
        <v>38</v>
      </c>
      <c r="G950" t="s">
        <v>40</v>
      </c>
      <c r="H950" t="s">
        <v>40</v>
      </c>
      <c r="I950" t="s">
        <v>40</v>
      </c>
    </row>
    <row r="951" spans="1:9" x14ac:dyDescent="0.2">
      <c r="A951" t="s">
        <v>445</v>
      </c>
      <c r="B951" t="s">
        <v>235</v>
      </c>
      <c r="C951" t="s">
        <v>35</v>
      </c>
      <c r="D951" t="s">
        <v>40</v>
      </c>
      <c r="E951" t="s">
        <v>36</v>
      </c>
      <c r="F951" t="s">
        <v>38</v>
      </c>
      <c r="G951" t="s">
        <v>40</v>
      </c>
      <c r="H951" t="s">
        <v>40</v>
      </c>
      <c r="I951" t="s">
        <v>40</v>
      </c>
    </row>
    <row r="952" spans="1:9" x14ac:dyDescent="0.2">
      <c r="A952" t="s">
        <v>445</v>
      </c>
      <c r="B952" t="s">
        <v>272</v>
      </c>
      <c r="C952" t="s">
        <v>38</v>
      </c>
      <c r="D952" t="s">
        <v>40</v>
      </c>
      <c r="E952" t="s">
        <v>36</v>
      </c>
      <c r="F952" t="s">
        <v>35</v>
      </c>
      <c r="G952" t="s">
        <v>40</v>
      </c>
      <c r="H952" t="s">
        <v>40</v>
      </c>
      <c r="I952" t="s">
        <v>40</v>
      </c>
    </row>
    <row r="953" spans="1:9" x14ac:dyDescent="0.2">
      <c r="A953" t="s">
        <v>445</v>
      </c>
      <c r="B953" t="s">
        <v>269</v>
      </c>
      <c r="C953" t="s">
        <v>38</v>
      </c>
      <c r="D953" t="s">
        <v>40</v>
      </c>
      <c r="E953" t="s">
        <v>40</v>
      </c>
      <c r="F953" t="s">
        <v>35</v>
      </c>
      <c r="G953" t="s">
        <v>40</v>
      </c>
      <c r="H953" t="s">
        <v>40</v>
      </c>
      <c r="I953" t="s">
        <v>40</v>
      </c>
    </row>
    <row r="954" spans="1:9" x14ac:dyDescent="0.2">
      <c r="A954" t="s">
        <v>445</v>
      </c>
      <c r="B954" t="s">
        <v>145</v>
      </c>
      <c r="C954" t="s">
        <v>38</v>
      </c>
      <c r="D954" t="s">
        <v>40</v>
      </c>
      <c r="E954" t="s">
        <v>36</v>
      </c>
      <c r="F954" t="s">
        <v>35</v>
      </c>
      <c r="G954" t="s">
        <v>40</v>
      </c>
      <c r="H954" t="s">
        <v>40</v>
      </c>
      <c r="I954" t="s">
        <v>40</v>
      </c>
    </row>
    <row r="955" spans="1:9" x14ac:dyDescent="0.2">
      <c r="A955" t="s">
        <v>445</v>
      </c>
      <c r="B955" t="s">
        <v>149</v>
      </c>
      <c r="C955" t="s">
        <v>35</v>
      </c>
      <c r="D955" t="s">
        <v>40</v>
      </c>
      <c r="E955" t="s">
        <v>36</v>
      </c>
      <c r="F955" t="s">
        <v>40</v>
      </c>
      <c r="G955" t="s">
        <v>40</v>
      </c>
      <c r="H955" t="s">
        <v>40</v>
      </c>
      <c r="I955" t="s">
        <v>40</v>
      </c>
    </row>
    <row r="956" spans="1:9" x14ac:dyDescent="0.2">
      <c r="A956" t="s">
        <v>445</v>
      </c>
      <c r="B956" t="s">
        <v>288</v>
      </c>
      <c r="C956" t="s">
        <v>35</v>
      </c>
      <c r="D956" t="s">
        <v>40</v>
      </c>
      <c r="E956" t="s">
        <v>38</v>
      </c>
      <c r="F956" t="s">
        <v>35</v>
      </c>
      <c r="G956" t="s">
        <v>40</v>
      </c>
      <c r="H956" t="s">
        <v>40</v>
      </c>
      <c r="I956" t="s">
        <v>40</v>
      </c>
    </row>
    <row r="957" spans="1:9" x14ac:dyDescent="0.2">
      <c r="A957" t="s">
        <v>445</v>
      </c>
      <c r="B957" t="s">
        <v>277</v>
      </c>
      <c r="C957" t="s">
        <v>35</v>
      </c>
      <c r="D957" t="s">
        <v>40</v>
      </c>
      <c r="E957" t="s">
        <v>40</v>
      </c>
      <c r="F957" t="s">
        <v>35</v>
      </c>
      <c r="G957" t="s">
        <v>40</v>
      </c>
      <c r="H957" t="s">
        <v>40</v>
      </c>
      <c r="I957" t="s">
        <v>40</v>
      </c>
    </row>
    <row r="958" spans="1:9" x14ac:dyDescent="0.2">
      <c r="A958" t="s">
        <v>445</v>
      </c>
      <c r="B958" t="s">
        <v>116</v>
      </c>
      <c r="C958" t="s">
        <v>38</v>
      </c>
      <c r="D958" t="s">
        <v>40</v>
      </c>
      <c r="E958" t="s">
        <v>36</v>
      </c>
      <c r="F958" t="s">
        <v>38</v>
      </c>
      <c r="G958" t="s">
        <v>40</v>
      </c>
      <c r="H958" t="s">
        <v>40</v>
      </c>
      <c r="I958" t="s">
        <v>40</v>
      </c>
    </row>
    <row r="959" spans="1:9" x14ac:dyDescent="0.2">
      <c r="A959" t="s">
        <v>445</v>
      </c>
      <c r="B959" t="s">
        <v>110</v>
      </c>
      <c r="C959" t="s">
        <v>35</v>
      </c>
      <c r="D959" t="s">
        <v>40</v>
      </c>
      <c r="E959" t="s">
        <v>36</v>
      </c>
      <c r="F959" t="s">
        <v>38</v>
      </c>
      <c r="G959" t="s">
        <v>40</v>
      </c>
      <c r="H959" t="s">
        <v>40</v>
      </c>
      <c r="I959" t="s">
        <v>40</v>
      </c>
    </row>
    <row r="960" spans="1:9" x14ac:dyDescent="0.2">
      <c r="A960" t="s">
        <v>446</v>
      </c>
      <c r="B960" t="s">
        <v>145</v>
      </c>
      <c r="C960" t="s">
        <v>38</v>
      </c>
      <c r="D960" t="s">
        <v>40</v>
      </c>
      <c r="E960" t="s">
        <v>35</v>
      </c>
      <c r="F960" t="s">
        <v>35</v>
      </c>
      <c r="G960" t="s">
        <v>40</v>
      </c>
      <c r="H960" t="s">
        <v>40</v>
      </c>
      <c r="I960" t="s">
        <v>40</v>
      </c>
    </row>
    <row r="961" spans="1:9" x14ac:dyDescent="0.2">
      <c r="A961" t="s">
        <v>446</v>
      </c>
      <c r="B961" t="s">
        <v>158</v>
      </c>
      <c r="C961" t="s">
        <v>38</v>
      </c>
      <c r="D961" t="s">
        <v>40</v>
      </c>
      <c r="E961" t="s">
        <v>36</v>
      </c>
      <c r="F961" t="s">
        <v>38</v>
      </c>
      <c r="G961" t="s">
        <v>40</v>
      </c>
      <c r="H961" t="s">
        <v>40</v>
      </c>
      <c r="I961" t="s">
        <v>40</v>
      </c>
    </row>
    <row r="962" spans="1:9" x14ac:dyDescent="0.2">
      <c r="A962" t="s">
        <v>446</v>
      </c>
      <c r="B962" t="s">
        <v>107</v>
      </c>
      <c r="C962" t="s">
        <v>35</v>
      </c>
      <c r="D962" t="s">
        <v>40</v>
      </c>
      <c r="E962" t="s">
        <v>36</v>
      </c>
      <c r="F962" t="s">
        <v>40</v>
      </c>
      <c r="G962" t="s">
        <v>40</v>
      </c>
      <c r="H962" t="s">
        <v>40</v>
      </c>
      <c r="I962" t="s">
        <v>40</v>
      </c>
    </row>
    <row r="963" spans="1:9" x14ac:dyDescent="0.2">
      <c r="A963" t="s">
        <v>446</v>
      </c>
      <c r="B963" t="s">
        <v>113</v>
      </c>
      <c r="C963" t="s">
        <v>38</v>
      </c>
      <c r="D963" t="s">
        <v>40</v>
      </c>
      <c r="E963" t="s">
        <v>38</v>
      </c>
      <c r="F963" t="s">
        <v>38</v>
      </c>
      <c r="G963" t="s">
        <v>40</v>
      </c>
      <c r="H963" t="s">
        <v>40</v>
      </c>
      <c r="I963" t="s">
        <v>40</v>
      </c>
    </row>
    <row r="964" spans="1:9" x14ac:dyDescent="0.2">
      <c r="A964" t="s">
        <v>446</v>
      </c>
      <c r="B964" t="s">
        <v>170</v>
      </c>
      <c r="C964" t="s">
        <v>38</v>
      </c>
      <c r="D964" t="s">
        <v>40</v>
      </c>
      <c r="E964" t="s">
        <v>36</v>
      </c>
      <c r="F964" t="s">
        <v>38</v>
      </c>
      <c r="G964" t="s">
        <v>40</v>
      </c>
      <c r="H964" t="s">
        <v>40</v>
      </c>
      <c r="I964" t="s">
        <v>40</v>
      </c>
    </row>
    <row r="965" spans="1:9" x14ac:dyDescent="0.2">
      <c r="A965" t="s">
        <v>446</v>
      </c>
      <c r="B965" t="s">
        <v>161</v>
      </c>
      <c r="C965" t="s">
        <v>38</v>
      </c>
      <c r="D965" t="s">
        <v>40</v>
      </c>
      <c r="E965" t="s">
        <v>36</v>
      </c>
      <c r="F965" t="s">
        <v>36</v>
      </c>
      <c r="G965" t="s">
        <v>40</v>
      </c>
      <c r="H965" t="s">
        <v>40</v>
      </c>
      <c r="I965" t="s">
        <v>40</v>
      </c>
    </row>
    <row r="966" spans="1:9" x14ac:dyDescent="0.2">
      <c r="A966" t="s">
        <v>446</v>
      </c>
      <c r="B966" t="s">
        <v>277</v>
      </c>
      <c r="C966" t="s">
        <v>38</v>
      </c>
      <c r="D966" t="s">
        <v>40</v>
      </c>
      <c r="E966" t="s">
        <v>36</v>
      </c>
      <c r="F966" t="s">
        <v>40</v>
      </c>
      <c r="G966" t="s">
        <v>40</v>
      </c>
      <c r="H966" t="s">
        <v>40</v>
      </c>
      <c r="I966" t="s">
        <v>40</v>
      </c>
    </row>
    <row r="967" spans="1:9" x14ac:dyDescent="0.2">
      <c r="A967" t="s">
        <v>446</v>
      </c>
      <c r="B967" t="s">
        <v>125</v>
      </c>
      <c r="C967" t="s">
        <v>36</v>
      </c>
      <c r="D967" t="s">
        <v>40</v>
      </c>
      <c r="E967" t="s">
        <v>38</v>
      </c>
      <c r="F967" t="s">
        <v>35</v>
      </c>
      <c r="G967" t="s">
        <v>40</v>
      </c>
      <c r="H967" t="s">
        <v>40</v>
      </c>
      <c r="I967" t="s">
        <v>40</v>
      </c>
    </row>
    <row r="968" spans="1:9" x14ac:dyDescent="0.2">
      <c r="A968" t="s">
        <v>446</v>
      </c>
      <c r="B968" t="s">
        <v>135</v>
      </c>
      <c r="C968" t="s">
        <v>38</v>
      </c>
      <c r="D968" t="s">
        <v>40</v>
      </c>
      <c r="E968" t="s">
        <v>38</v>
      </c>
      <c r="F968" t="s">
        <v>40</v>
      </c>
      <c r="G968" t="s">
        <v>40</v>
      </c>
      <c r="H968" t="s">
        <v>40</v>
      </c>
      <c r="I968" t="s">
        <v>40</v>
      </c>
    </row>
    <row r="969" spans="1:9" x14ac:dyDescent="0.2">
      <c r="A969" t="s">
        <v>447</v>
      </c>
      <c r="B969" t="s">
        <v>267</v>
      </c>
      <c r="C969" t="s">
        <v>38</v>
      </c>
      <c r="D969" t="s">
        <v>40</v>
      </c>
      <c r="E969" t="s">
        <v>38</v>
      </c>
      <c r="F969" t="s">
        <v>35</v>
      </c>
      <c r="G969" t="s">
        <v>40</v>
      </c>
      <c r="H969" t="s">
        <v>40</v>
      </c>
      <c r="I969" t="s">
        <v>40</v>
      </c>
    </row>
    <row r="970" spans="1:9" x14ac:dyDescent="0.2">
      <c r="A970" t="s">
        <v>447</v>
      </c>
      <c r="B970" t="s">
        <v>269</v>
      </c>
      <c r="C970" t="s">
        <v>35</v>
      </c>
      <c r="D970" t="s">
        <v>40</v>
      </c>
      <c r="E970" t="s">
        <v>36</v>
      </c>
      <c r="F970" t="s">
        <v>38</v>
      </c>
      <c r="G970" t="s">
        <v>40</v>
      </c>
      <c r="H970" t="s">
        <v>40</v>
      </c>
      <c r="I970" t="s">
        <v>40</v>
      </c>
    </row>
    <row r="971" spans="1:9" x14ac:dyDescent="0.2">
      <c r="A971" t="s">
        <v>447</v>
      </c>
      <c r="B971" t="s">
        <v>235</v>
      </c>
      <c r="C971" t="s">
        <v>38</v>
      </c>
      <c r="D971" t="s">
        <v>40</v>
      </c>
      <c r="E971" t="s">
        <v>38</v>
      </c>
      <c r="F971" t="s">
        <v>40</v>
      </c>
      <c r="G971" t="s">
        <v>40</v>
      </c>
      <c r="H971" t="s">
        <v>40</v>
      </c>
      <c r="I971" t="s">
        <v>40</v>
      </c>
    </row>
    <row r="972" spans="1:9" x14ac:dyDescent="0.2">
      <c r="A972" t="s">
        <v>447</v>
      </c>
      <c r="B972" t="s">
        <v>240</v>
      </c>
      <c r="C972" t="s">
        <v>38</v>
      </c>
      <c r="D972" t="s">
        <v>40</v>
      </c>
      <c r="E972" t="s">
        <v>38</v>
      </c>
      <c r="F972" t="s">
        <v>38</v>
      </c>
      <c r="G972" t="s">
        <v>40</v>
      </c>
      <c r="H972" t="s">
        <v>40</v>
      </c>
      <c r="I972" t="s">
        <v>40</v>
      </c>
    </row>
    <row r="973" spans="1:9" x14ac:dyDescent="0.2">
      <c r="A973" t="s">
        <v>447</v>
      </c>
      <c r="B973" t="s">
        <v>243</v>
      </c>
      <c r="C973" t="s">
        <v>35</v>
      </c>
      <c r="D973" t="s">
        <v>40</v>
      </c>
      <c r="E973" t="s">
        <v>36</v>
      </c>
      <c r="F973" t="s">
        <v>38</v>
      </c>
      <c r="G973" t="s">
        <v>40</v>
      </c>
      <c r="H973" t="s">
        <v>40</v>
      </c>
      <c r="I973" t="s">
        <v>40</v>
      </c>
    </row>
    <row r="974" spans="1:9" x14ac:dyDescent="0.2">
      <c r="A974" t="s">
        <v>447</v>
      </c>
      <c r="B974" t="s">
        <v>254</v>
      </c>
      <c r="C974" t="s">
        <v>38</v>
      </c>
      <c r="D974" t="s">
        <v>40</v>
      </c>
      <c r="E974" t="s">
        <v>38</v>
      </c>
      <c r="F974" t="s">
        <v>40</v>
      </c>
      <c r="G974" t="s">
        <v>40</v>
      </c>
      <c r="H974" t="s">
        <v>40</v>
      </c>
      <c r="I974" t="s">
        <v>40</v>
      </c>
    </row>
    <row r="975" spans="1:9" x14ac:dyDescent="0.2">
      <c r="A975" t="s">
        <v>447</v>
      </c>
      <c r="B975" t="s">
        <v>252</v>
      </c>
      <c r="C975" t="s">
        <v>38</v>
      </c>
      <c r="D975" t="s">
        <v>40</v>
      </c>
      <c r="E975" t="s">
        <v>38</v>
      </c>
      <c r="F975" t="s">
        <v>35</v>
      </c>
      <c r="G975" t="s">
        <v>40</v>
      </c>
      <c r="H975" t="s">
        <v>40</v>
      </c>
      <c r="I975" t="s">
        <v>40</v>
      </c>
    </row>
    <row r="976" spans="1:9" x14ac:dyDescent="0.2">
      <c r="A976" t="s">
        <v>447</v>
      </c>
      <c r="B976" t="s">
        <v>256</v>
      </c>
      <c r="C976" t="s">
        <v>36</v>
      </c>
      <c r="D976" t="s">
        <v>40</v>
      </c>
      <c r="E976" t="s">
        <v>35</v>
      </c>
      <c r="F976" t="s">
        <v>40</v>
      </c>
      <c r="G976" t="s">
        <v>40</v>
      </c>
      <c r="H976" t="s">
        <v>40</v>
      </c>
      <c r="I976" t="s">
        <v>40</v>
      </c>
    </row>
    <row r="977" spans="1:9" x14ac:dyDescent="0.2">
      <c r="A977" t="s">
        <v>447</v>
      </c>
      <c r="B977" t="s">
        <v>142</v>
      </c>
      <c r="C977" t="s">
        <v>40</v>
      </c>
      <c r="D977" t="s">
        <v>40</v>
      </c>
      <c r="E977" t="s">
        <v>36</v>
      </c>
      <c r="F977" t="s">
        <v>38</v>
      </c>
      <c r="G977" t="s">
        <v>40</v>
      </c>
      <c r="H977" t="s">
        <v>40</v>
      </c>
      <c r="I977" t="s">
        <v>40</v>
      </c>
    </row>
    <row r="978" spans="1:9" x14ac:dyDescent="0.2">
      <c r="A978" t="s">
        <v>447</v>
      </c>
      <c r="B978" t="s">
        <v>116</v>
      </c>
      <c r="C978" t="s">
        <v>40</v>
      </c>
      <c r="D978" t="s">
        <v>40</v>
      </c>
      <c r="E978" t="s">
        <v>36</v>
      </c>
      <c r="F978" t="s">
        <v>36</v>
      </c>
      <c r="G978" t="s">
        <v>40</v>
      </c>
      <c r="H978" t="s">
        <v>40</v>
      </c>
      <c r="I978" t="s">
        <v>40</v>
      </c>
    </row>
    <row r="979" spans="1:9" x14ac:dyDescent="0.2">
      <c r="A979" t="s">
        <v>447</v>
      </c>
      <c r="B979" t="s">
        <v>107</v>
      </c>
      <c r="C979" t="s">
        <v>36</v>
      </c>
      <c r="D979" t="s">
        <v>40</v>
      </c>
      <c r="E979" t="s">
        <v>38</v>
      </c>
      <c r="F979" t="s">
        <v>36</v>
      </c>
      <c r="G979" t="s">
        <v>40</v>
      </c>
      <c r="H979" t="s">
        <v>40</v>
      </c>
      <c r="I979" t="s">
        <v>40</v>
      </c>
    </row>
    <row r="980" spans="1:9" x14ac:dyDescent="0.2">
      <c r="A980" t="s">
        <v>447</v>
      </c>
      <c r="B980" t="s">
        <v>102</v>
      </c>
      <c r="C980" t="s">
        <v>36</v>
      </c>
      <c r="D980" t="s">
        <v>40</v>
      </c>
      <c r="E980" t="s">
        <v>40</v>
      </c>
      <c r="F980" t="s">
        <v>40</v>
      </c>
      <c r="G980" t="s">
        <v>40</v>
      </c>
      <c r="H980" t="s">
        <v>40</v>
      </c>
      <c r="I980" t="s">
        <v>40</v>
      </c>
    </row>
    <row r="981" spans="1:9" x14ac:dyDescent="0.2">
      <c r="A981" t="s">
        <v>448</v>
      </c>
      <c r="B981" t="s">
        <v>97</v>
      </c>
      <c r="C981" t="s">
        <v>38</v>
      </c>
      <c r="D981" t="s">
        <v>40</v>
      </c>
      <c r="E981" t="s">
        <v>36</v>
      </c>
      <c r="F981" t="s">
        <v>38</v>
      </c>
      <c r="G981" t="s">
        <v>40</v>
      </c>
      <c r="H981" t="s">
        <v>40</v>
      </c>
      <c r="I981" t="s">
        <v>40</v>
      </c>
    </row>
    <row r="982" spans="1:9" x14ac:dyDescent="0.2">
      <c r="A982" t="s">
        <v>448</v>
      </c>
      <c r="B982" t="s">
        <v>79</v>
      </c>
      <c r="C982" t="s">
        <v>38</v>
      </c>
      <c r="D982" t="s">
        <v>40</v>
      </c>
      <c r="E982" t="s">
        <v>36</v>
      </c>
      <c r="F982" t="s">
        <v>36</v>
      </c>
      <c r="G982" t="s">
        <v>40</v>
      </c>
      <c r="H982" t="s">
        <v>40</v>
      </c>
      <c r="I982" t="s">
        <v>40</v>
      </c>
    </row>
    <row r="983" spans="1:9" x14ac:dyDescent="0.2">
      <c r="A983" t="s">
        <v>448</v>
      </c>
      <c r="B983" t="s">
        <v>107</v>
      </c>
      <c r="C983" t="s">
        <v>35</v>
      </c>
      <c r="D983" t="s">
        <v>40</v>
      </c>
      <c r="E983" t="s">
        <v>38</v>
      </c>
      <c r="F983" t="s">
        <v>35</v>
      </c>
      <c r="G983" t="s">
        <v>40</v>
      </c>
      <c r="H983" t="s">
        <v>40</v>
      </c>
      <c r="I983" t="s">
        <v>40</v>
      </c>
    </row>
    <row r="984" spans="1:9" x14ac:dyDescent="0.2">
      <c r="A984" t="s">
        <v>448</v>
      </c>
      <c r="B984" t="s">
        <v>104</v>
      </c>
      <c r="C984" t="s">
        <v>35</v>
      </c>
      <c r="D984" t="s">
        <v>40</v>
      </c>
      <c r="E984" t="s">
        <v>36</v>
      </c>
      <c r="F984" t="s">
        <v>38</v>
      </c>
      <c r="G984" t="s">
        <v>40</v>
      </c>
      <c r="H984" t="s">
        <v>40</v>
      </c>
      <c r="I984" t="s">
        <v>40</v>
      </c>
    </row>
    <row r="985" spans="1:9" x14ac:dyDescent="0.2">
      <c r="A985" t="s">
        <v>448</v>
      </c>
      <c r="B985" t="s">
        <v>227</v>
      </c>
      <c r="C985" t="s">
        <v>35</v>
      </c>
      <c r="D985" t="s">
        <v>40</v>
      </c>
      <c r="E985" t="s">
        <v>35</v>
      </c>
      <c r="F985" t="s">
        <v>35</v>
      </c>
      <c r="G985" t="s">
        <v>40</v>
      </c>
      <c r="H985" t="s">
        <v>40</v>
      </c>
      <c r="I985" t="s">
        <v>40</v>
      </c>
    </row>
    <row r="986" spans="1:9" x14ac:dyDescent="0.2">
      <c r="A986" t="s">
        <v>448</v>
      </c>
      <c r="B986" t="s">
        <v>221</v>
      </c>
      <c r="C986" t="s">
        <v>35</v>
      </c>
      <c r="D986" t="s">
        <v>40</v>
      </c>
      <c r="E986" t="s">
        <v>36</v>
      </c>
      <c r="F986" t="s">
        <v>35</v>
      </c>
      <c r="G986" t="s">
        <v>40</v>
      </c>
      <c r="H986" t="s">
        <v>40</v>
      </c>
      <c r="I986" t="s">
        <v>40</v>
      </c>
    </row>
    <row r="987" spans="1:9" x14ac:dyDescent="0.2">
      <c r="A987" t="s">
        <v>448</v>
      </c>
      <c r="B987" t="s">
        <v>125</v>
      </c>
      <c r="C987" t="s">
        <v>35</v>
      </c>
      <c r="D987" t="s">
        <v>40</v>
      </c>
      <c r="E987" t="s">
        <v>38</v>
      </c>
      <c r="F987" t="s">
        <v>38</v>
      </c>
      <c r="G987" t="s">
        <v>40</v>
      </c>
      <c r="H987" t="s">
        <v>40</v>
      </c>
      <c r="I987" t="s">
        <v>40</v>
      </c>
    </row>
    <row r="988" spans="1:9" x14ac:dyDescent="0.2">
      <c r="A988" t="s">
        <v>448</v>
      </c>
      <c r="B988" t="s">
        <v>127</v>
      </c>
      <c r="C988" t="s">
        <v>35</v>
      </c>
      <c r="D988" t="s">
        <v>40</v>
      </c>
      <c r="E988" t="s">
        <v>36</v>
      </c>
      <c r="F988" t="s">
        <v>36</v>
      </c>
      <c r="G988" t="s">
        <v>40</v>
      </c>
      <c r="H988" t="s">
        <v>40</v>
      </c>
      <c r="I988" t="s">
        <v>40</v>
      </c>
    </row>
    <row r="989" spans="1:9" x14ac:dyDescent="0.2">
      <c r="A989" t="s">
        <v>448</v>
      </c>
      <c r="B989" t="s">
        <v>119</v>
      </c>
      <c r="C989" t="s">
        <v>38</v>
      </c>
      <c r="D989" t="s">
        <v>40</v>
      </c>
      <c r="E989" t="s">
        <v>36</v>
      </c>
      <c r="F989" t="s">
        <v>36</v>
      </c>
      <c r="G989" t="s">
        <v>40</v>
      </c>
      <c r="H989" t="s">
        <v>40</v>
      </c>
      <c r="I989" t="s">
        <v>40</v>
      </c>
    </row>
    <row r="990" spans="1:9" x14ac:dyDescent="0.2">
      <c r="A990" t="s">
        <v>448</v>
      </c>
      <c r="B990" t="s">
        <v>277</v>
      </c>
      <c r="C990" t="s">
        <v>35</v>
      </c>
      <c r="D990" t="s">
        <v>40</v>
      </c>
      <c r="E990" t="s">
        <v>35</v>
      </c>
      <c r="F990" t="s">
        <v>38</v>
      </c>
      <c r="G990" t="s">
        <v>40</v>
      </c>
      <c r="H990" t="s">
        <v>40</v>
      </c>
      <c r="I990" t="s">
        <v>40</v>
      </c>
    </row>
    <row r="991" spans="1:9" x14ac:dyDescent="0.2">
      <c r="A991" t="s">
        <v>448</v>
      </c>
      <c r="B991" t="s">
        <v>279</v>
      </c>
      <c r="C991" t="s">
        <v>38</v>
      </c>
      <c r="D991" t="s">
        <v>40</v>
      </c>
      <c r="E991" t="s">
        <v>36</v>
      </c>
      <c r="F991" t="s">
        <v>38</v>
      </c>
      <c r="G991" t="s">
        <v>40</v>
      </c>
      <c r="H991" t="s">
        <v>40</v>
      </c>
      <c r="I991" t="s">
        <v>40</v>
      </c>
    </row>
    <row r="992" spans="1:9" x14ac:dyDescent="0.2">
      <c r="A992" t="s">
        <v>450</v>
      </c>
      <c r="B992" t="s">
        <v>246</v>
      </c>
      <c r="C992" t="s">
        <v>35</v>
      </c>
      <c r="D992" t="s">
        <v>40</v>
      </c>
      <c r="E992" t="s">
        <v>36</v>
      </c>
      <c r="F992" t="s">
        <v>38</v>
      </c>
      <c r="G992" t="s">
        <v>40</v>
      </c>
      <c r="H992" t="s">
        <v>40</v>
      </c>
      <c r="I992" t="s">
        <v>40</v>
      </c>
    </row>
    <row r="993" spans="1:9" x14ac:dyDescent="0.2">
      <c r="A993" t="s">
        <v>450</v>
      </c>
      <c r="B993" t="s">
        <v>249</v>
      </c>
      <c r="C993" t="s">
        <v>38</v>
      </c>
      <c r="D993" t="s">
        <v>40</v>
      </c>
      <c r="E993" t="s">
        <v>35</v>
      </c>
      <c r="F993" t="s">
        <v>38</v>
      </c>
      <c r="G993" t="s">
        <v>40</v>
      </c>
      <c r="H993" t="s">
        <v>40</v>
      </c>
      <c r="I993" t="s">
        <v>40</v>
      </c>
    </row>
    <row r="994" spans="1:9" x14ac:dyDescent="0.2">
      <c r="A994" t="s">
        <v>450</v>
      </c>
      <c r="B994" t="s">
        <v>210</v>
      </c>
      <c r="C994" t="s">
        <v>40</v>
      </c>
      <c r="D994" t="s">
        <v>40</v>
      </c>
      <c r="E994" t="s">
        <v>35</v>
      </c>
      <c r="F994" t="s">
        <v>38</v>
      </c>
      <c r="G994" t="s">
        <v>40</v>
      </c>
      <c r="H994" t="s">
        <v>40</v>
      </c>
      <c r="I994" t="s">
        <v>40</v>
      </c>
    </row>
    <row r="995" spans="1:9" x14ac:dyDescent="0.2">
      <c r="A995" t="s">
        <v>450</v>
      </c>
      <c r="B995" t="s">
        <v>207</v>
      </c>
      <c r="C995" t="s">
        <v>35</v>
      </c>
      <c r="D995" t="s">
        <v>40</v>
      </c>
      <c r="E995" t="s">
        <v>36</v>
      </c>
      <c r="F995" t="s">
        <v>38</v>
      </c>
      <c r="G995" t="s">
        <v>40</v>
      </c>
      <c r="H995" t="s">
        <v>40</v>
      </c>
      <c r="I995" t="s">
        <v>40</v>
      </c>
    </row>
    <row r="996" spans="1:9" x14ac:dyDescent="0.2">
      <c r="A996" t="s">
        <v>450</v>
      </c>
      <c r="B996" t="s">
        <v>198</v>
      </c>
      <c r="C996" t="s">
        <v>35</v>
      </c>
      <c r="D996" t="s">
        <v>40</v>
      </c>
      <c r="E996" t="s">
        <v>36</v>
      </c>
      <c r="F996" t="s">
        <v>40</v>
      </c>
      <c r="G996" t="s">
        <v>40</v>
      </c>
      <c r="H996" t="s">
        <v>40</v>
      </c>
      <c r="I996" t="s">
        <v>40</v>
      </c>
    </row>
    <row r="997" spans="1:9" x14ac:dyDescent="0.2">
      <c r="A997" t="s">
        <v>450</v>
      </c>
      <c r="B997" t="s">
        <v>188</v>
      </c>
      <c r="C997" t="s">
        <v>36</v>
      </c>
      <c r="D997" t="s">
        <v>40</v>
      </c>
      <c r="E997" t="s">
        <v>38</v>
      </c>
      <c r="F997" t="s">
        <v>36</v>
      </c>
      <c r="G997" t="s">
        <v>40</v>
      </c>
      <c r="H997" t="s">
        <v>40</v>
      </c>
      <c r="I997" t="s">
        <v>40</v>
      </c>
    </row>
    <row r="998" spans="1:9" x14ac:dyDescent="0.2">
      <c r="A998" t="s">
        <v>450</v>
      </c>
      <c r="B998" t="s">
        <v>180</v>
      </c>
      <c r="C998" t="s">
        <v>36</v>
      </c>
      <c r="D998" t="s">
        <v>40</v>
      </c>
      <c r="E998" t="s">
        <v>38</v>
      </c>
      <c r="F998" t="s">
        <v>35</v>
      </c>
      <c r="G998" t="s">
        <v>40</v>
      </c>
      <c r="H998" t="s">
        <v>40</v>
      </c>
      <c r="I998" t="s">
        <v>40</v>
      </c>
    </row>
    <row r="999" spans="1:9" x14ac:dyDescent="0.2">
      <c r="A999" t="s">
        <v>450</v>
      </c>
      <c r="B999" t="s">
        <v>195</v>
      </c>
      <c r="C999" t="s">
        <v>35</v>
      </c>
      <c r="D999" t="s">
        <v>40</v>
      </c>
      <c r="E999" t="s">
        <v>38</v>
      </c>
      <c r="F999" t="s">
        <v>35</v>
      </c>
      <c r="G999" t="s">
        <v>40</v>
      </c>
      <c r="H999" t="s">
        <v>40</v>
      </c>
      <c r="I999" t="s">
        <v>40</v>
      </c>
    </row>
    <row r="1000" spans="1:9" x14ac:dyDescent="0.2">
      <c r="A1000" t="s">
        <v>450</v>
      </c>
      <c r="B1000" t="s">
        <v>161</v>
      </c>
      <c r="C1000" t="s">
        <v>36</v>
      </c>
      <c r="D1000" t="s">
        <v>40</v>
      </c>
      <c r="E1000" t="s">
        <v>38</v>
      </c>
      <c r="F1000" t="s">
        <v>35</v>
      </c>
      <c r="G1000" t="s">
        <v>40</v>
      </c>
      <c r="H1000" t="s">
        <v>40</v>
      </c>
      <c r="I1000" t="s">
        <v>40</v>
      </c>
    </row>
    <row r="1001" spans="1:9" x14ac:dyDescent="0.2">
      <c r="A1001" t="s">
        <v>450</v>
      </c>
      <c r="B1001" t="s">
        <v>178</v>
      </c>
      <c r="C1001" t="s">
        <v>36</v>
      </c>
      <c r="D1001" t="s">
        <v>40</v>
      </c>
      <c r="E1001" t="s">
        <v>36</v>
      </c>
      <c r="F1001" t="s">
        <v>36</v>
      </c>
      <c r="G1001" t="s">
        <v>40</v>
      </c>
      <c r="H1001" t="s">
        <v>40</v>
      </c>
      <c r="I1001" t="s">
        <v>40</v>
      </c>
    </row>
    <row r="1002" spans="1:9" x14ac:dyDescent="0.2">
      <c r="A1002" t="s">
        <v>450</v>
      </c>
      <c r="B1002" t="s">
        <v>149</v>
      </c>
      <c r="C1002" t="s">
        <v>38</v>
      </c>
      <c r="D1002" t="s">
        <v>40</v>
      </c>
      <c r="E1002" t="s">
        <v>38</v>
      </c>
      <c r="F1002" t="s">
        <v>35</v>
      </c>
      <c r="G1002" t="s">
        <v>40</v>
      </c>
      <c r="H1002" t="s">
        <v>40</v>
      </c>
      <c r="I1002" t="s">
        <v>40</v>
      </c>
    </row>
    <row r="1003" spans="1:9" x14ac:dyDescent="0.2">
      <c r="A1003" t="s">
        <v>450</v>
      </c>
      <c r="B1003" t="s">
        <v>156</v>
      </c>
      <c r="C1003" t="s">
        <v>35</v>
      </c>
      <c r="D1003" t="s">
        <v>40</v>
      </c>
      <c r="E1003" t="s">
        <v>38</v>
      </c>
      <c r="F1003" t="s">
        <v>35</v>
      </c>
      <c r="G1003" t="s">
        <v>40</v>
      </c>
      <c r="H1003" t="s">
        <v>40</v>
      </c>
      <c r="I1003" t="s">
        <v>40</v>
      </c>
    </row>
    <row r="1004" spans="1:9" x14ac:dyDescent="0.2">
      <c r="A1004" t="s">
        <v>451</v>
      </c>
      <c r="B1004" t="s">
        <v>240</v>
      </c>
      <c r="C1004" t="s">
        <v>36</v>
      </c>
      <c r="D1004" t="s">
        <v>40</v>
      </c>
      <c r="E1004" t="s">
        <v>36</v>
      </c>
      <c r="F1004" t="s">
        <v>38</v>
      </c>
      <c r="G1004" t="s">
        <v>40</v>
      </c>
      <c r="H1004" t="s">
        <v>40</v>
      </c>
      <c r="I1004" t="s">
        <v>40</v>
      </c>
    </row>
    <row r="1005" spans="1:9" x14ac:dyDescent="0.2">
      <c r="A1005" t="s">
        <v>451</v>
      </c>
      <c r="B1005" t="s">
        <v>233</v>
      </c>
      <c r="C1005" t="s">
        <v>35</v>
      </c>
      <c r="D1005" t="s">
        <v>40</v>
      </c>
      <c r="E1005" t="s">
        <v>38</v>
      </c>
      <c r="F1005" t="s">
        <v>40</v>
      </c>
      <c r="G1005" t="s">
        <v>40</v>
      </c>
      <c r="H1005" t="s">
        <v>40</v>
      </c>
      <c r="I1005" t="s">
        <v>40</v>
      </c>
    </row>
    <row r="1006" spans="1:9" x14ac:dyDescent="0.2">
      <c r="A1006" t="s">
        <v>451</v>
      </c>
      <c r="B1006" t="s">
        <v>90</v>
      </c>
      <c r="C1006" t="s">
        <v>35</v>
      </c>
      <c r="D1006" t="s">
        <v>40</v>
      </c>
      <c r="E1006" t="s">
        <v>38</v>
      </c>
      <c r="F1006" t="s">
        <v>35</v>
      </c>
      <c r="G1006" t="s">
        <v>40</v>
      </c>
      <c r="H1006" t="s">
        <v>40</v>
      </c>
      <c r="I1006" t="s">
        <v>40</v>
      </c>
    </row>
    <row r="1007" spans="1:9" x14ac:dyDescent="0.2">
      <c r="A1007" t="s">
        <v>451</v>
      </c>
      <c r="B1007" t="s">
        <v>92</v>
      </c>
      <c r="C1007" t="s">
        <v>35</v>
      </c>
      <c r="D1007" t="s">
        <v>40</v>
      </c>
      <c r="E1007" t="s">
        <v>35</v>
      </c>
      <c r="F1007" t="s">
        <v>38</v>
      </c>
      <c r="G1007" t="s">
        <v>40</v>
      </c>
      <c r="H1007" t="s">
        <v>40</v>
      </c>
      <c r="I1007" t="s">
        <v>40</v>
      </c>
    </row>
    <row r="1008" spans="1:9" x14ac:dyDescent="0.2">
      <c r="A1008" t="s">
        <v>451</v>
      </c>
      <c r="B1008" t="s">
        <v>264</v>
      </c>
      <c r="C1008" t="s">
        <v>38</v>
      </c>
      <c r="D1008" t="s">
        <v>40</v>
      </c>
      <c r="E1008" t="s">
        <v>40</v>
      </c>
      <c r="F1008" t="s">
        <v>36</v>
      </c>
      <c r="G1008" t="s">
        <v>40</v>
      </c>
      <c r="H1008" t="s">
        <v>40</v>
      </c>
      <c r="I1008" t="s">
        <v>40</v>
      </c>
    </row>
    <row r="1009" spans="1:9" x14ac:dyDescent="0.2">
      <c r="A1009" t="s">
        <v>451</v>
      </c>
      <c r="B1009" t="s">
        <v>185</v>
      </c>
      <c r="C1009" t="s">
        <v>38</v>
      </c>
      <c r="D1009" t="s">
        <v>40</v>
      </c>
      <c r="E1009" t="s">
        <v>38</v>
      </c>
      <c r="F1009" t="s">
        <v>36</v>
      </c>
      <c r="G1009" t="s">
        <v>40</v>
      </c>
      <c r="H1009" t="s">
        <v>40</v>
      </c>
      <c r="I1009" t="s">
        <v>40</v>
      </c>
    </row>
    <row r="1010" spans="1:9" x14ac:dyDescent="0.2">
      <c r="A1010" t="s">
        <v>451</v>
      </c>
      <c r="B1010" t="s">
        <v>195</v>
      </c>
      <c r="C1010" t="s">
        <v>35</v>
      </c>
      <c r="D1010" t="s">
        <v>40</v>
      </c>
      <c r="E1010" t="s">
        <v>40</v>
      </c>
      <c r="F1010" t="s">
        <v>35</v>
      </c>
      <c r="G1010" t="s">
        <v>40</v>
      </c>
      <c r="H1010" t="s">
        <v>40</v>
      </c>
      <c r="I1010" t="s">
        <v>40</v>
      </c>
    </row>
    <row r="1011" spans="1:9" x14ac:dyDescent="0.2">
      <c r="A1011" t="s">
        <v>451</v>
      </c>
      <c r="B1011" t="s">
        <v>161</v>
      </c>
      <c r="C1011" t="s">
        <v>36</v>
      </c>
      <c r="D1011" t="s">
        <v>40</v>
      </c>
      <c r="E1011" t="s">
        <v>38</v>
      </c>
      <c r="F1011" t="s">
        <v>36</v>
      </c>
      <c r="G1011" t="s">
        <v>40</v>
      </c>
      <c r="H1011" t="s">
        <v>40</v>
      </c>
      <c r="I1011" t="s">
        <v>40</v>
      </c>
    </row>
    <row r="1012" spans="1:9" x14ac:dyDescent="0.2">
      <c r="A1012" t="s">
        <v>451</v>
      </c>
      <c r="B1012" t="s">
        <v>173</v>
      </c>
      <c r="C1012" t="s">
        <v>38</v>
      </c>
      <c r="D1012" t="s">
        <v>40</v>
      </c>
      <c r="E1012" t="s">
        <v>36</v>
      </c>
      <c r="F1012" t="s">
        <v>36</v>
      </c>
      <c r="G1012" t="s">
        <v>40</v>
      </c>
      <c r="H1012" t="s">
        <v>40</v>
      </c>
      <c r="I1012" t="s">
        <v>40</v>
      </c>
    </row>
    <row r="1013" spans="1:9" x14ac:dyDescent="0.2">
      <c r="A1013" t="s">
        <v>451</v>
      </c>
      <c r="B1013" t="s">
        <v>164</v>
      </c>
      <c r="C1013" t="s">
        <v>35</v>
      </c>
      <c r="D1013" t="s">
        <v>40</v>
      </c>
      <c r="E1013" t="s">
        <v>40</v>
      </c>
      <c r="F1013" t="s">
        <v>38</v>
      </c>
      <c r="G1013" t="s">
        <v>40</v>
      </c>
      <c r="H1013" t="s">
        <v>40</v>
      </c>
      <c r="I1013" t="s">
        <v>40</v>
      </c>
    </row>
    <row r="1014" spans="1:9" x14ac:dyDescent="0.2">
      <c r="A1014" t="s">
        <v>452</v>
      </c>
      <c r="B1014" t="s">
        <v>198</v>
      </c>
      <c r="C1014" t="s">
        <v>35</v>
      </c>
      <c r="D1014" t="s">
        <v>40</v>
      </c>
      <c r="E1014" t="s">
        <v>38</v>
      </c>
      <c r="F1014" t="s">
        <v>36</v>
      </c>
      <c r="G1014" t="s">
        <v>40</v>
      </c>
      <c r="H1014" t="s">
        <v>40</v>
      </c>
      <c r="I1014" t="s">
        <v>40</v>
      </c>
    </row>
    <row r="1015" spans="1:9" x14ac:dyDescent="0.2">
      <c r="A1015" t="s">
        <v>452</v>
      </c>
      <c r="B1015" t="s">
        <v>212</v>
      </c>
      <c r="C1015" t="s">
        <v>35</v>
      </c>
      <c r="D1015" t="s">
        <v>40</v>
      </c>
      <c r="E1015" t="s">
        <v>38</v>
      </c>
      <c r="F1015" t="s">
        <v>38</v>
      </c>
      <c r="G1015" t="s">
        <v>40</v>
      </c>
      <c r="H1015" t="s">
        <v>40</v>
      </c>
      <c r="I1015" t="s">
        <v>40</v>
      </c>
    </row>
    <row r="1016" spans="1:9" x14ac:dyDescent="0.2">
      <c r="A1016" t="s">
        <v>452</v>
      </c>
      <c r="B1016" t="s">
        <v>90</v>
      </c>
      <c r="C1016" t="s">
        <v>35</v>
      </c>
      <c r="D1016" t="s">
        <v>40</v>
      </c>
      <c r="E1016" t="s">
        <v>38</v>
      </c>
      <c r="F1016" t="s">
        <v>36</v>
      </c>
      <c r="G1016" t="s">
        <v>40</v>
      </c>
      <c r="H1016" t="s">
        <v>40</v>
      </c>
      <c r="I1016" t="s">
        <v>40</v>
      </c>
    </row>
    <row r="1017" spans="1:9" x14ac:dyDescent="0.2">
      <c r="A1017" t="s">
        <v>452</v>
      </c>
      <c r="B1017" t="s">
        <v>94</v>
      </c>
      <c r="C1017" t="s">
        <v>40</v>
      </c>
      <c r="D1017" t="s">
        <v>40</v>
      </c>
      <c r="E1017" t="s">
        <v>38</v>
      </c>
      <c r="F1017" t="s">
        <v>36</v>
      </c>
      <c r="G1017" t="s">
        <v>40</v>
      </c>
      <c r="H1017" t="s">
        <v>40</v>
      </c>
      <c r="I1017" t="s">
        <v>40</v>
      </c>
    </row>
    <row r="1018" spans="1:9" x14ac:dyDescent="0.2">
      <c r="A1018" t="s">
        <v>452</v>
      </c>
      <c r="B1018" t="s">
        <v>76</v>
      </c>
      <c r="C1018" t="s">
        <v>38</v>
      </c>
      <c r="D1018" t="s">
        <v>40</v>
      </c>
      <c r="E1018" t="s">
        <v>40</v>
      </c>
      <c r="F1018" t="s">
        <v>38</v>
      </c>
      <c r="G1018" t="s">
        <v>40</v>
      </c>
      <c r="H1018" t="s">
        <v>40</v>
      </c>
      <c r="I1018" t="s">
        <v>40</v>
      </c>
    </row>
    <row r="1019" spans="1:9" x14ac:dyDescent="0.2">
      <c r="A1019" t="s">
        <v>452</v>
      </c>
      <c r="B1019" t="s">
        <v>249</v>
      </c>
      <c r="C1019" t="s">
        <v>38</v>
      </c>
      <c r="D1019" t="s">
        <v>40</v>
      </c>
      <c r="E1019" t="s">
        <v>38</v>
      </c>
      <c r="F1019" t="s">
        <v>38</v>
      </c>
      <c r="G1019" t="s">
        <v>40</v>
      </c>
      <c r="H1019" t="s">
        <v>40</v>
      </c>
      <c r="I1019" t="s">
        <v>40</v>
      </c>
    </row>
    <row r="1020" spans="1:9" x14ac:dyDescent="0.2">
      <c r="A1020" t="s">
        <v>452</v>
      </c>
      <c r="B1020" t="s">
        <v>158</v>
      </c>
      <c r="C1020" t="s">
        <v>35</v>
      </c>
      <c r="D1020" t="s">
        <v>40</v>
      </c>
      <c r="E1020" t="s">
        <v>35</v>
      </c>
      <c r="F1020" t="s">
        <v>35</v>
      </c>
      <c r="G1020" t="s">
        <v>40</v>
      </c>
      <c r="H1020" t="s">
        <v>40</v>
      </c>
      <c r="I1020" t="s">
        <v>40</v>
      </c>
    </row>
    <row r="1021" spans="1:9" x14ac:dyDescent="0.2">
      <c r="A1021" t="s">
        <v>452</v>
      </c>
      <c r="B1021" t="s">
        <v>142</v>
      </c>
      <c r="C1021" t="s">
        <v>36</v>
      </c>
      <c r="D1021" t="s">
        <v>40</v>
      </c>
      <c r="E1021" t="s">
        <v>36</v>
      </c>
      <c r="F1021" t="s">
        <v>38</v>
      </c>
      <c r="G1021" t="s">
        <v>40</v>
      </c>
      <c r="H1021" t="s">
        <v>40</v>
      </c>
      <c r="I1021" t="s">
        <v>40</v>
      </c>
    </row>
    <row r="1022" spans="1:9" x14ac:dyDescent="0.2">
      <c r="A1022" t="s">
        <v>452</v>
      </c>
      <c r="B1022" t="s">
        <v>125</v>
      </c>
      <c r="C1022" t="s">
        <v>38</v>
      </c>
      <c r="D1022" t="s">
        <v>40</v>
      </c>
      <c r="E1022" t="s">
        <v>36</v>
      </c>
      <c r="F1022" t="s">
        <v>36</v>
      </c>
      <c r="G1022" t="s">
        <v>40</v>
      </c>
      <c r="H1022" t="s">
        <v>40</v>
      </c>
      <c r="I1022" t="s">
        <v>40</v>
      </c>
    </row>
    <row r="1023" spans="1:9" x14ac:dyDescent="0.2">
      <c r="A1023" t="s">
        <v>452</v>
      </c>
      <c r="B1023" t="s">
        <v>127</v>
      </c>
      <c r="C1023" t="s">
        <v>38</v>
      </c>
      <c r="D1023" t="s">
        <v>40</v>
      </c>
      <c r="E1023" t="s">
        <v>38</v>
      </c>
      <c r="F1023" t="s">
        <v>38</v>
      </c>
      <c r="G1023" t="s">
        <v>40</v>
      </c>
      <c r="H1023" t="s">
        <v>40</v>
      </c>
      <c r="I1023" t="s">
        <v>40</v>
      </c>
    </row>
    <row r="1024" spans="1:9" x14ac:dyDescent="0.2">
      <c r="A1024" t="s">
        <v>452</v>
      </c>
      <c r="B1024" t="s">
        <v>132</v>
      </c>
      <c r="C1024" t="s">
        <v>40</v>
      </c>
      <c r="D1024" t="s">
        <v>40</v>
      </c>
      <c r="E1024" t="s">
        <v>35</v>
      </c>
      <c r="F1024" t="s">
        <v>35</v>
      </c>
      <c r="G1024" t="s">
        <v>40</v>
      </c>
      <c r="H1024" t="s">
        <v>40</v>
      </c>
      <c r="I1024" t="s">
        <v>40</v>
      </c>
    </row>
    <row r="1025" spans="1:9" x14ac:dyDescent="0.2">
      <c r="A1025" t="s">
        <v>453</v>
      </c>
      <c r="B1025" t="s">
        <v>92</v>
      </c>
      <c r="C1025" t="s">
        <v>35</v>
      </c>
      <c r="D1025" t="s">
        <v>40</v>
      </c>
      <c r="E1025" t="s">
        <v>38</v>
      </c>
      <c r="F1025" t="s">
        <v>36</v>
      </c>
      <c r="G1025" t="s">
        <v>40</v>
      </c>
      <c r="H1025" t="s">
        <v>40</v>
      </c>
      <c r="I1025" t="s">
        <v>40</v>
      </c>
    </row>
    <row r="1026" spans="1:9" x14ac:dyDescent="0.2">
      <c r="A1026" t="s">
        <v>453</v>
      </c>
      <c r="B1026" t="s">
        <v>97</v>
      </c>
      <c r="C1026" t="s">
        <v>36</v>
      </c>
      <c r="D1026" t="s">
        <v>40</v>
      </c>
      <c r="E1026" t="s">
        <v>35</v>
      </c>
      <c r="F1026" t="s">
        <v>36</v>
      </c>
      <c r="G1026" t="s">
        <v>40</v>
      </c>
      <c r="H1026" t="s">
        <v>40</v>
      </c>
      <c r="I1026" t="s">
        <v>40</v>
      </c>
    </row>
    <row r="1027" spans="1:9" x14ac:dyDescent="0.2">
      <c r="A1027" t="s">
        <v>453</v>
      </c>
      <c r="B1027" t="s">
        <v>87</v>
      </c>
      <c r="C1027" t="s">
        <v>38</v>
      </c>
      <c r="D1027" t="s">
        <v>40</v>
      </c>
      <c r="E1027" t="s">
        <v>40</v>
      </c>
      <c r="F1027" t="s">
        <v>38</v>
      </c>
      <c r="G1027" t="s">
        <v>40</v>
      </c>
      <c r="H1027" t="s">
        <v>40</v>
      </c>
      <c r="I1027" t="s">
        <v>40</v>
      </c>
    </row>
    <row r="1028" spans="1:9" x14ac:dyDescent="0.2">
      <c r="A1028" t="s">
        <v>453</v>
      </c>
      <c r="B1028" t="s">
        <v>285</v>
      </c>
      <c r="C1028" t="s">
        <v>38</v>
      </c>
      <c r="D1028" t="s">
        <v>40</v>
      </c>
      <c r="E1028" t="s">
        <v>36</v>
      </c>
      <c r="F1028" t="s">
        <v>38</v>
      </c>
      <c r="G1028" t="s">
        <v>40</v>
      </c>
      <c r="H1028" t="s">
        <v>40</v>
      </c>
      <c r="I1028" t="s">
        <v>40</v>
      </c>
    </row>
    <row r="1029" spans="1:9" x14ac:dyDescent="0.2">
      <c r="A1029" t="s">
        <v>453</v>
      </c>
      <c r="B1029" t="s">
        <v>254</v>
      </c>
      <c r="C1029" t="s">
        <v>35</v>
      </c>
      <c r="D1029" t="s">
        <v>40</v>
      </c>
      <c r="E1029" t="s">
        <v>36</v>
      </c>
      <c r="F1029" t="s">
        <v>38</v>
      </c>
      <c r="G1029" t="s">
        <v>40</v>
      </c>
      <c r="H1029" t="s">
        <v>40</v>
      </c>
      <c r="I1029" t="s">
        <v>40</v>
      </c>
    </row>
    <row r="1030" spans="1:9" x14ac:dyDescent="0.2">
      <c r="A1030" t="s">
        <v>453</v>
      </c>
      <c r="B1030" t="s">
        <v>249</v>
      </c>
      <c r="C1030" t="s">
        <v>35</v>
      </c>
      <c r="D1030" t="s">
        <v>40</v>
      </c>
      <c r="E1030" t="s">
        <v>36</v>
      </c>
      <c r="F1030" t="s">
        <v>38</v>
      </c>
      <c r="G1030" t="s">
        <v>40</v>
      </c>
      <c r="H1030" t="s">
        <v>40</v>
      </c>
      <c r="I1030" t="s">
        <v>40</v>
      </c>
    </row>
    <row r="1031" spans="1:9" x14ac:dyDescent="0.2">
      <c r="A1031" t="s">
        <v>453</v>
      </c>
      <c r="B1031" t="s">
        <v>113</v>
      </c>
      <c r="C1031" t="s">
        <v>38</v>
      </c>
      <c r="D1031" t="s">
        <v>40</v>
      </c>
      <c r="E1031" t="s">
        <v>38</v>
      </c>
      <c r="F1031" t="s">
        <v>36</v>
      </c>
      <c r="G1031" t="s">
        <v>40</v>
      </c>
      <c r="H1031" t="s">
        <v>40</v>
      </c>
      <c r="I1031" t="s">
        <v>40</v>
      </c>
    </row>
    <row r="1032" spans="1:9" x14ac:dyDescent="0.2">
      <c r="A1032" t="s">
        <v>453</v>
      </c>
      <c r="B1032" t="s">
        <v>100</v>
      </c>
      <c r="C1032" t="s">
        <v>35</v>
      </c>
      <c r="D1032" t="s">
        <v>40</v>
      </c>
      <c r="E1032" t="s">
        <v>38</v>
      </c>
      <c r="F1032" t="s">
        <v>35</v>
      </c>
      <c r="G1032" t="s">
        <v>40</v>
      </c>
      <c r="H1032" t="s">
        <v>40</v>
      </c>
      <c r="I1032" t="s">
        <v>40</v>
      </c>
    </row>
    <row r="1033" spans="1:9" x14ac:dyDescent="0.2">
      <c r="A1033" t="s">
        <v>453</v>
      </c>
      <c r="B1033" t="s">
        <v>110</v>
      </c>
      <c r="C1033" t="s">
        <v>36</v>
      </c>
      <c r="D1033" t="s">
        <v>40</v>
      </c>
      <c r="E1033" t="s">
        <v>35</v>
      </c>
      <c r="F1033" t="s">
        <v>40</v>
      </c>
      <c r="G1033" t="s">
        <v>40</v>
      </c>
      <c r="H1033" t="s">
        <v>40</v>
      </c>
      <c r="I1033" t="s">
        <v>40</v>
      </c>
    </row>
    <row r="1034" spans="1:9" x14ac:dyDescent="0.2">
      <c r="A1034" t="s">
        <v>453</v>
      </c>
      <c r="B1034" t="s">
        <v>221</v>
      </c>
      <c r="C1034" t="s">
        <v>36</v>
      </c>
      <c r="D1034" t="s">
        <v>40</v>
      </c>
      <c r="E1034" t="s">
        <v>38</v>
      </c>
      <c r="F1034" t="s">
        <v>35</v>
      </c>
      <c r="G1034" t="s">
        <v>40</v>
      </c>
      <c r="H1034" t="s">
        <v>40</v>
      </c>
      <c r="I1034" t="s">
        <v>40</v>
      </c>
    </row>
    <row r="1035" spans="1:9" x14ac:dyDescent="0.2">
      <c r="A1035" t="s">
        <v>453</v>
      </c>
      <c r="B1035" t="s">
        <v>224</v>
      </c>
      <c r="C1035" t="s">
        <v>38</v>
      </c>
      <c r="D1035" t="s">
        <v>40</v>
      </c>
      <c r="E1035" t="s">
        <v>36</v>
      </c>
      <c r="F1035" t="s">
        <v>38</v>
      </c>
      <c r="G1035" t="s">
        <v>40</v>
      </c>
      <c r="H1035" t="s">
        <v>40</v>
      </c>
      <c r="I1035" t="s">
        <v>40</v>
      </c>
    </row>
    <row r="1036" spans="1:9" x14ac:dyDescent="0.2">
      <c r="A1036" t="s">
        <v>454</v>
      </c>
      <c r="B1036" t="s">
        <v>183</v>
      </c>
      <c r="C1036" t="s">
        <v>35</v>
      </c>
      <c r="D1036" t="s">
        <v>40</v>
      </c>
      <c r="E1036" t="s">
        <v>36</v>
      </c>
      <c r="F1036" t="s">
        <v>36</v>
      </c>
      <c r="G1036" t="s">
        <v>40</v>
      </c>
      <c r="H1036" t="s">
        <v>40</v>
      </c>
      <c r="I1036" t="s">
        <v>40</v>
      </c>
    </row>
    <row r="1037" spans="1:9" x14ac:dyDescent="0.2">
      <c r="A1037" t="s">
        <v>454</v>
      </c>
      <c r="B1037" t="s">
        <v>195</v>
      </c>
      <c r="C1037" t="s">
        <v>40</v>
      </c>
      <c r="D1037" t="s">
        <v>40</v>
      </c>
      <c r="E1037" t="s">
        <v>38</v>
      </c>
      <c r="F1037" t="s">
        <v>38</v>
      </c>
      <c r="G1037" t="s">
        <v>40</v>
      </c>
      <c r="H1037" t="s">
        <v>40</v>
      </c>
      <c r="I1037" t="s">
        <v>40</v>
      </c>
    </row>
    <row r="1038" spans="1:9" x14ac:dyDescent="0.2">
      <c r="A1038" t="s">
        <v>454</v>
      </c>
      <c r="B1038" t="s">
        <v>185</v>
      </c>
      <c r="C1038" t="s">
        <v>35</v>
      </c>
      <c r="D1038" t="s">
        <v>40</v>
      </c>
      <c r="E1038" t="s">
        <v>36</v>
      </c>
      <c r="F1038" t="s">
        <v>38</v>
      </c>
      <c r="G1038" t="s">
        <v>40</v>
      </c>
      <c r="H1038" t="s">
        <v>40</v>
      </c>
      <c r="I1038" t="s">
        <v>40</v>
      </c>
    </row>
    <row r="1039" spans="1:9" x14ac:dyDescent="0.2">
      <c r="A1039" t="s">
        <v>454</v>
      </c>
      <c r="B1039" t="s">
        <v>87</v>
      </c>
      <c r="C1039" t="s">
        <v>40</v>
      </c>
      <c r="D1039" t="s">
        <v>40</v>
      </c>
      <c r="E1039" t="s">
        <v>35</v>
      </c>
      <c r="F1039" t="s">
        <v>35</v>
      </c>
      <c r="G1039" t="s">
        <v>40</v>
      </c>
      <c r="H1039" t="s">
        <v>40</v>
      </c>
      <c r="I1039" t="s">
        <v>40</v>
      </c>
    </row>
    <row r="1040" spans="1:9" x14ac:dyDescent="0.2">
      <c r="A1040" t="s">
        <v>454</v>
      </c>
      <c r="B1040" t="s">
        <v>277</v>
      </c>
      <c r="C1040" t="s">
        <v>35</v>
      </c>
      <c r="D1040" t="s">
        <v>40</v>
      </c>
      <c r="E1040" t="s">
        <v>38</v>
      </c>
      <c r="F1040" t="s">
        <v>38</v>
      </c>
      <c r="G1040" t="s">
        <v>40</v>
      </c>
      <c r="H1040" t="s">
        <v>40</v>
      </c>
      <c r="I1040" t="s">
        <v>40</v>
      </c>
    </row>
    <row r="1041" spans="1:9" x14ac:dyDescent="0.2">
      <c r="A1041" t="s">
        <v>454</v>
      </c>
      <c r="B1041" t="s">
        <v>288</v>
      </c>
      <c r="C1041" t="s">
        <v>36</v>
      </c>
      <c r="D1041" t="s">
        <v>40</v>
      </c>
      <c r="E1041" t="s">
        <v>36</v>
      </c>
      <c r="F1041" t="s">
        <v>36</v>
      </c>
      <c r="G1041" t="s">
        <v>40</v>
      </c>
      <c r="H1041" t="s">
        <v>40</v>
      </c>
      <c r="I1041" t="s">
        <v>40</v>
      </c>
    </row>
    <row r="1042" spans="1:9" x14ac:dyDescent="0.2">
      <c r="A1042" t="s">
        <v>454</v>
      </c>
      <c r="B1042" t="s">
        <v>230</v>
      </c>
      <c r="C1042" t="s">
        <v>38</v>
      </c>
      <c r="D1042" t="s">
        <v>40</v>
      </c>
      <c r="E1042" t="s">
        <v>35</v>
      </c>
      <c r="F1042" t="s">
        <v>38</v>
      </c>
      <c r="G1042" t="s">
        <v>40</v>
      </c>
      <c r="H1042" t="s">
        <v>40</v>
      </c>
      <c r="I1042" t="s">
        <v>40</v>
      </c>
    </row>
    <row r="1043" spans="1:9" x14ac:dyDescent="0.2">
      <c r="A1043" t="s">
        <v>454</v>
      </c>
      <c r="B1043" t="s">
        <v>224</v>
      </c>
      <c r="C1043" t="s">
        <v>38</v>
      </c>
      <c r="D1043" t="s">
        <v>40</v>
      </c>
      <c r="E1043" t="s">
        <v>36</v>
      </c>
      <c r="F1043" t="s">
        <v>38</v>
      </c>
      <c r="G1043" t="s">
        <v>40</v>
      </c>
      <c r="H1043" t="s">
        <v>40</v>
      </c>
      <c r="I1043" t="s">
        <v>40</v>
      </c>
    </row>
    <row r="1044" spans="1:9" x14ac:dyDescent="0.2">
      <c r="A1044" t="s">
        <v>454</v>
      </c>
      <c r="B1044" t="s">
        <v>243</v>
      </c>
      <c r="C1044" t="s">
        <v>38</v>
      </c>
      <c r="D1044" t="s">
        <v>40</v>
      </c>
      <c r="E1044" t="s">
        <v>36</v>
      </c>
      <c r="F1044" t="s">
        <v>35</v>
      </c>
      <c r="G1044" t="s">
        <v>40</v>
      </c>
      <c r="H1044" t="s">
        <v>40</v>
      </c>
      <c r="I1044" t="s">
        <v>40</v>
      </c>
    </row>
    <row r="1045" spans="1:9" x14ac:dyDescent="0.2">
      <c r="A1045" t="s">
        <v>454</v>
      </c>
      <c r="B1045" t="s">
        <v>235</v>
      </c>
      <c r="C1045" t="s">
        <v>38</v>
      </c>
      <c r="D1045" t="s">
        <v>40</v>
      </c>
      <c r="E1045" t="s">
        <v>38</v>
      </c>
      <c r="F1045" t="s">
        <v>38</v>
      </c>
      <c r="G1045" t="s">
        <v>40</v>
      </c>
      <c r="H1045" t="s">
        <v>40</v>
      </c>
      <c r="I1045" t="s">
        <v>40</v>
      </c>
    </row>
    <row r="1046" spans="1:9" x14ac:dyDescent="0.2">
      <c r="A1046" t="s">
        <v>454</v>
      </c>
      <c r="B1046" t="s">
        <v>238</v>
      </c>
      <c r="C1046" t="s">
        <v>35</v>
      </c>
      <c r="D1046" t="s">
        <v>40</v>
      </c>
      <c r="E1046" t="s">
        <v>36</v>
      </c>
      <c r="F1046" t="s">
        <v>35</v>
      </c>
      <c r="G1046" t="s">
        <v>40</v>
      </c>
      <c r="H1046" t="s">
        <v>40</v>
      </c>
      <c r="I1046" t="s">
        <v>40</v>
      </c>
    </row>
    <row r="1047" spans="1:9" x14ac:dyDescent="0.2">
      <c r="A1047" t="s">
        <v>455</v>
      </c>
      <c r="B1047" t="s">
        <v>264</v>
      </c>
      <c r="C1047" t="s">
        <v>35</v>
      </c>
      <c r="D1047" t="s">
        <v>40</v>
      </c>
      <c r="E1047" t="s">
        <v>38</v>
      </c>
      <c r="F1047" t="s">
        <v>38</v>
      </c>
      <c r="G1047" t="s">
        <v>40</v>
      </c>
      <c r="H1047" t="s">
        <v>40</v>
      </c>
      <c r="I1047" t="s">
        <v>40</v>
      </c>
    </row>
    <row r="1048" spans="1:9" x14ac:dyDescent="0.2">
      <c r="A1048" t="s">
        <v>455</v>
      </c>
      <c r="B1048" t="s">
        <v>173</v>
      </c>
      <c r="C1048" t="s">
        <v>36</v>
      </c>
      <c r="D1048" t="s">
        <v>40</v>
      </c>
      <c r="E1048" t="s">
        <v>35</v>
      </c>
      <c r="F1048" t="s">
        <v>38</v>
      </c>
      <c r="G1048" t="s">
        <v>40</v>
      </c>
      <c r="H1048" t="s">
        <v>40</v>
      </c>
      <c r="I1048" t="s">
        <v>40</v>
      </c>
    </row>
    <row r="1049" spans="1:9" x14ac:dyDescent="0.2">
      <c r="A1049" t="s">
        <v>455</v>
      </c>
      <c r="B1049" t="s">
        <v>170</v>
      </c>
      <c r="C1049" t="s">
        <v>40</v>
      </c>
      <c r="D1049" t="s">
        <v>40</v>
      </c>
      <c r="E1049" t="s">
        <v>36</v>
      </c>
      <c r="F1049" t="s">
        <v>40</v>
      </c>
      <c r="G1049" t="s">
        <v>40</v>
      </c>
      <c r="H1049" t="s">
        <v>40</v>
      </c>
      <c r="I1049" t="s">
        <v>40</v>
      </c>
    </row>
    <row r="1050" spans="1:9" x14ac:dyDescent="0.2">
      <c r="A1050" t="s">
        <v>455</v>
      </c>
      <c r="B1050" t="s">
        <v>158</v>
      </c>
      <c r="C1050" t="s">
        <v>36</v>
      </c>
      <c r="D1050" t="s">
        <v>40</v>
      </c>
      <c r="E1050" t="s">
        <v>35</v>
      </c>
      <c r="F1050" t="s">
        <v>38</v>
      </c>
      <c r="G1050" t="s">
        <v>40</v>
      </c>
      <c r="H1050" t="s">
        <v>40</v>
      </c>
      <c r="I1050" t="s">
        <v>40</v>
      </c>
    </row>
    <row r="1051" spans="1:9" x14ac:dyDescent="0.2">
      <c r="A1051" t="s">
        <v>455</v>
      </c>
      <c r="B1051" t="s">
        <v>183</v>
      </c>
      <c r="C1051" t="s">
        <v>35</v>
      </c>
      <c r="D1051" t="s">
        <v>40</v>
      </c>
      <c r="E1051" t="s">
        <v>36</v>
      </c>
      <c r="F1051" t="s">
        <v>38</v>
      </c>
      <c r="G1051" t="s">
        <v>40</v>
      </c>
      <c r="H1051" t="s">
        <v>40</v>
      </c>
      <c r="I1051" t="s">
        <v>40</v>
      </c>
    </row>
    <row r="1052" spans="1:9" x14ac:dyDescent="0.2">
      <c r="A1052" t="s">
        <v>455</v>
      </c>
      <c r="B1052" t="s">
        <v>180</v>
      </c>
      <c r="C1052" t="s">
        <v>35</v>
      </c>
      <c r="D1052" t="s">
        <v>40</v>
      </c>
      <c r="E1052" t="s">
        <v>36</v>
      </c>
      <c r="F1052" t="s">
        <v>38</v>
      </c>
      <c r="G1052" t="s">
        <v>40</v>
      </c>
      <c r="H1052" t="s">
        <v>40</v>
      </c>
      <c r="I1052" t="s">
        <v>40</v>
      </c>
    </row>
    <row r="1053" spans="1:9" x14ac:dyDescent="0.2">
      <c r="A1053" t="s">
        <v>455</v>
      </c>
      <c r="B1053" t="s">
        <v>107</v>
      </c>
      <c r="C1053" t="s">
        <v>35</v>
      </c>
      <c r="D1053" t="s">
        <v>40</v>
      </c>
      <c r="E1053" t="s">
        <v>38</v>
      </c>
      <c r="F1053" t="s">
        <v>35</v>
      </c>
      <c r="G1053" t="s">
        <v>40</v>
      </c>
      <c r="H1053" t="s">
        <v>40</v>
      </c>
      <c r="I1053" t="s">
        <v>40</v>
      </c>
    </row>
    <row r="1054" spans="1:9" x14ac:dyDescent="0.2">
      <c r="A1054" t="s">
        <v>455</v>
      </c>
      <c r="B1054" t="s">
        <v>102</v>
      </c>
      <c r="C1054" t="s">
        <v>35</v>
      </c>
      <c r="D1054" t="s">
        <v>40</v>
      </c>
      <c r="E1054" t="s">
        <v>38</v>
      </c>
      <c r="F1054" t="s">
        <v>38</v>
      </c>
      <c r="G1054" t="s">
        <v>40</v>
      </c>
      <c r="H1054" t="s">
        <v>40</v>
      </c>
      <c r="I1054" t="s">
        <v>40</v>
      </c>
    </row>
    <row r="1055" spans="1:9" x14ac:dyDescent="0.2">
      <c r="A1055" t="s">
        <v>455</v>
      </c>
      <c r="B1055" t="s">
        <v>110</v>
      </c>
      <c r="C1055" t="s">
        <v>35</v>
      </c>
      <c r="D1055" t="s">
        <v>40</v>
      </c>
      <c r="E1055" t="s">
        <v>38</v>
      </c>
      <c r="F1055" t="s">
        <v>36</v>
      </c>
      <c r="G1055" t="s">
        <v>40</v>
      </c>
      <c r="H1055" t="s">
        <v>40</v>
      </c>
      <c r="I1055" t="s">
        <v>40</v>
      </c>
    </row>
    <row r="1056" spans="1:9" x14ac:dyDescent="0.2">
      <c r="A1056" t="s">
        <v>456</v>
      </c>
      <c r="B1056" t="s">
        <v>272</v>
      </c>
      <c r="C1056" t="s">
        <v>38</v>
      </c>
      <c r="D1056" t="s">
        <v>40</v>
      </c>
      <c r="E1056" t="s">
        <v>38</v>
      </c>
      <c r="F1056" t="s">
        <v>38</v>
      </c>
      <c r="G1056" t="s">
        <v>40</v>
      </c>
      <c r="H1056" t="s">
        <v>40</v>
      </c>
      <c r="I1056" t="s">
        <v>40</v>
      </c>
    </row>
    <row r="1057" spans="1:9" x14ac:dyDescent="0.2">
      <c r="A1057" t="s">
        <v>456</v>
      </c>
      <c r="B1057" t="s">
        <v>110</v>
      </c>
      <c r="C1057" t="s">
        <v>38</v>
      </c>
      <c r="D1057" t="s">
        <v>40</v>
      </c>
      <c r="E1057" t="s">
        <v>38</v>
      </c>
      <c r="F1057" t="s">
        <v>36</v>
      </c>
      <c r="G1057" t="s">
        <v>40</v>
      </c>
      <c r="H1057" t="s">
        <v>40</v>
      </c>
      <c r="I1057" t="s">
        <v>40</v>
      </c>
    </row>
    <row r="1058" spans="1:9" x14ac:dyDescent="0.2">
      <c r="A1058" t="s">
        <v>456</v>
      </c>
      <c r="B1058" t="s">
        <v>116</v>
      </c>
      <c r="C1058" t="s">
        <v>38</v>
      </c>
      <c r="D1058" t="s">
        <v>40</v>
      </c>
      <c r="E1058" t="s">
        <v>38</v>
      </c>
      <c r="F1058" t="s">
        <v>38</v>
      </c>
      <c r="G1058" t="s">
        <v>40</v>
      </c>
      <c r="H1058" t="s">
        <v>40</v>
      </c>
      <c r="I1058" t="s">
        <v>40</v>
      </c>
    </row>
    <row r="1059" spans="1:9" x14ac:dyDescent="0.2">
      <c r="A1059" t="s">
        <v>456</v>
      </c>
      <c r="B1059" t="s">
        <v>104</v>
      </c>
      <c r="C1059" t="s">
        <v>38</v>
      </c>
      <c r="D1059" t="s">
        <v>40</v>
      </c>
      <c r="E1059" t="s">
        <v>36</v>
      </c>
      <c r="F1059" t="s">
        <v>36</v>
      </c>
      <c r="G1059" t="s">
        <v>40</v>
      </c>
      <c r="H1059" t="s">
        <v>40</v>
      </c>
      <c r="I1059" t="s">
        <v>40</v>
      </c>
    </row>
    <row r="1060" spans="1:9" x14ac:dyDescent="0.2">
      <c r="A1060" t="s">
        <v>456</v>
      </c>
      <c r="B1060" t="s">
        <v>195</v>
      </c>
      <c r="C1060" t="s">
        <v>36</v>
      </c>
      <c r="D1060" t="s">
        <v>40</v>
      </c>
      <c r="E1060" t="s">
        <v>40</v>
      </c>
      <c r="F1060" t="s">
        <v>35</v>
      </c>
      <c r="G1060" t="s">
        <v>40</v>
      </c>
      <c r="H1060" t="s">
        <v>40</v>
      </c>
      <c r="I1060" t="s">
        <v>40</v>
      </c>
    </row>
    <row r="1061" spans="1:9" x14ac:dyDescent="0.2">
      <c r="A1061" t="s">
        <v>456</v>
      </c>
      <c r="B1061" t="s">
        <v>193</v>
      </c>
      <c r="C1061" t="s">
        <v>35</v>
      </c>
      <c r="D1061" t="s">
        <v>40</v>
      </c>
      <c r="E1061" t="s">
        <v>36</v>
      </c>
      <c r="F1061" t="s">
        <v>35</v>
      </c>
      <c r="G1061" t="s">
        <v>40</v>
      </c>
      <c r="H1061" t="s">
        <v>40</v>
      </c>
      <c r="I1061" t="s">
        <v>40</v>
      </c>
    </row>
    <row r="1062" spans="1:9" x14ac:dyDescent="0.2">
      <c r="A1062" t="s">
        <v>456</v>
      </c>
      <c r="B1062" t="s">
        <v>92</v>
      </c>
      <c r="C1062" t="s">
        <v>35</v>
      </c>
      <c r="D1062" t="s">
        <v>40</v>
      </c>
      <c r="E1062" t="s">
        <v>38</v>
      </c>
      <c r="F1062" t="s">
        <v>38</v>
      </c>
      <c r="G1062" t="s">
        <v>40</v>
      </c>
      <c r="H1062" t="s">
        <v>40</v>
      </c>
      <c r="I1062" t="s">
        <v>40</v>
      </c>
    </row>
    <row r="1063" spans="1:9" x14ac:dyDescent="0.2">
      <c r="A1063" t="s">
        <v>456</v>
      </c>
      <c r="B1063" t="s">
        <v>94</v>
      </c>
      <c r="C1063" t="s">
        <v>35</v>
      </c>
      <c r="D1063" t="s">
        <v>40</v>
      </c>
      <c r="E1063" t="s">
        <v>36</v>
      </c>
      <c r="F1063" t="s">
        <v>36</v>
      </c>
      <c r="G1063" t="s">
        <v>40</v>
      </c>
      <c r="H1063" t="s">
        <v>40</v>
      </c>
      <c r="I1063" t="s">
        <v>40</v>
      </c>
    </row>
    <row r="1064" spans="1:9" x14ac:dyDescent="0.2">
      <c r="A1064" t="s">
        <v>456</v>
      </c>
      <c r="B1064" t="s">
        <v>161</v>
      </c>
      <c r="C1064" t="s">
        <v>36</v>
      </c>
      <c r="D1064" t="s">
        <v>40</v>
      </c>
      <c r="E1064" t="s">
        <v>38</v>
      </c>
      <c r="F1064" t="s">
        <v>38</v>
      </c>
      <c r="G1064" t="s">
        <v>40</v>
      </c>
      <c r="H1064" t="s">
        <v>40</v>
      </c>
      <c r="I1064" t="s">
        <v>40</v>
      </c>
    </row>
    <row r="1065" spans="1:9" x14ac:dyDescent="0.2">
      <c r="A1065" t="s">
        <v>456</v>
      </c>
      <c r="B1065" t="s">
        <v>173</v>
      </c>
      <c r="C1065" t="s">
        <v>38</v>
      </c>
      <c r="D1065" t="s">
        <v>40</v>
      </c>
      <c r="E1065" t="s">
        <v>36</v>
      </c>
      <c r="F1065" t="s">
        <v>40</v>
      </c>
      <c r="G1065" t="s">
        <v>40</v>
      </c>
      <c r="H1065" t="s">
        <v>40</v>
      </c>
      <c r="I1065" t="s">
        <v>40</v>
      </c>
    </row>
    <row r="1066" spans="1:9" x14ac:dyDescent="0.2">
      <c r="A1066" t="s">
        <v>457</v>
      </c>
      <c r="B1066" t="s">
        <v>277</v>
      </c>
      <c r="C1066" t="s">
        <v>38</v>
      </c>
      <c r="D1066" t="s">
        <v>40</v>
      </c>
      <c r="E1066" t="s">
        <v>38</v>
      </c>
      <c r="F1066" t="s">
        <v>38</v>
      </c>
      <c r="G1066" t="s">
        <v>40</v>
      </c>
      <c r="H1066" t="s">
        <v>40</v>
      </c>
      <c r="I1066" t="s">
        <v>40</v>
      </c>
    </row>
    <row r="1067" spans="1:9" x14ac:dyDescent="0.2">
      <c r="A1067" t="s">
        <v>457</v>
      </c>
      <c r="B1067" t="s">
        <v>156</v>
      </c>
      <c r="C1067" t="s">
        <v>40</v>
      </c>
      <c r="D1067" t="s">
        <v>40</v>
      </c>
      <c r="E1067" t="s">
        <v>36</v>
      </c>
      <c r="F1067" t="s">
        <v>36</v>
      </c>
      <c r="G1067" t="s">
        <v>40</v>
      </c>
      <c r="H1067" t="s">
        <v>40</v>
      </c>
      <c r="I1067" t="s">
        <v>40</v>
      </c>
    </row>
    <row r="1068" spans="1:9" x14ac:dyDescent="0.2">
      <c r="A1068" t="s">
        <v>457</v>
      </c>
      <c r="B1068" t="s">
        <v>149</v>
      </c>
      <c r="C1068" t="s">
        <v>35</v>
      </c>
      <c r="D1068" t="s">
        <v>40</v>
      </c>
      <c r="E1068" t="s">
        <v>38</v>
      </c>
      <c r="F1068" t="s">
        <v>35</v>
      </c>
      <c r="G1068" t="s">
        <v>40</v>
      </c>
      <c r="H1068" t="s">
        <v>40</v>
      </c>
      <c r="I1068" t="s">
        <v>40</v>
      </c>
    </row>
    <row r="1069" spans="1:9" x14ac:dyDescent="0.2">
      <c r="A1069" t="s">
        <v>457</v>
      </c>
      <c r="B1069" t="s">
        <v>272</v>
      </c>
      <c r="C1069" t="s">
        <v>35</v>
      </c>
      <c r="D1069" t="s">
        <v>40</v>
      </c>
      <c r="E1069" t="s">
        <v>38</v>
      </c>
      <c r="F1069" t="s">
        <v>38</v>
      </c>
      <c r="G1069" t="s">
        <v>40</v>
      </c>
      <c r="H1069" t="s">
        <v>40</v>
      </c>
      <c r="I1069" t="s">
        <v>40</v>
      </c>
    </row>
    <row r="1070" spans="1:9" x14ac:dyDescent="0.2">
      <c r="A1070" t="s">
        <v>457</v>
      </c>
      <c r="B1070" t="s">
        <v>269</v>
      </c>
      <c r="C1070" t="s">
        <v>35</v>
      </c>
      <c r="D1070" t="s">
        <v>40</v>
      </c>
      <c r="E1070" t="s">
        <v>35</v>
      </c>
      <c r="F1070" t="s">
        <v>38</v>
      </c>
      <c r="G1070" t="s">
        <v>40</v>
      </c>
      <c r="H1070" t="s">
        <v>40</v>
      </c>
      <c r="I1070" t="s">
        <v>40</v>
      </c>
    </row>
    <row r="1071" spans="1:9" x14ac:dyDescent="0.2">
      <c r="A1071" t="s">
        <v>457</v>
      </c>
      <c r="B1071" t="s">
        <v>188</v>
      </c>
      <c r="C1071" t="s">
        <v>35</v>
      </c>
      <c r="D1071" t="s">
        <v>40</v>
      </c>
      <c r="E1071" t="s">
        <v>36</v>
      </c>
      <c r="F1071" t="s">
        <v>36</v>
      </c>
      <c r="G1071" t="s">
        <v>40</v>
      </c>
      <c r="H1071" t="s">
        <v>40</v>
      </c>
      <c r="I1071" t="s">
        <v>40</v>
      </c>
    </row>
    <row r="1072" spans="1:9" x14ac:dyDescent="0.2">
      <c r="A1072" t="s">
        <v>457</v>
      </c>
      <c r="B1072" t="s">
        <v>191</v>
      </c>
      <c r="C1072" t="s">
        <v>38</v>
      </c>
      <c r="D1072" t="s">
        <v>40</v>
      </c>
      <c r="E1072" t="s">
        <v>38</v>
      </c>
      <c r="F1072" t="s">
        <v>36</v>
      </c>
      <c r="G1072" t="s">
        <v>40</v>
      </c>
      <c r="H1072" t="s">
        <v>40</v>
      </c>
      <c r="I1072" t="s">
        <v>40</v>
      </c>
    </row>
    <row r="1073" spans="1:9" x14ac:dyDescent="0.2">
      <c r="A1073" t="s">
        <v>457</v>
      </c>
      <c r="B1073" t="s">
        <v>167</v>
      </c>
      <c r="C1073" t="s">
        <v>38</v>
      </c>
      <c r="D1073" t="s">
        <v>40</v>
      </c>
      <c r="E1073" t="s">
        <v>40</v>
      </c>
      <c r="F1073" t="s">
        <v>40</v>
      </c>
      <c r="G1073" t="s">
        <v>40</v>
      </c>
      <c r="H1073" t="s">
        <v>40</v>
      </c>
      <c r="I1073" t="s">
        <v>40</v>
      </c>
    </row>
    <row r="1074" spans="1:9" x14ac:dyDescent="0.2">
      <c r="A1074" t="s">
        <v>457</v>
      </c>
      <c r="B1074" t="s">
        <v>176</v>
      </c>
      <c r="C1074" t="s">
        <v>38</v>
      </c>
      <c r="D1074" t="s">
        <v>40</v>
      </c>
      <c r="E1074" t="s">
        <v>40</v>
      </c>
      <c r="F1074" t="s">
        <v>40</v>
      </c>
      <c r="G1074" t="s">
        <v>40</v>
      </c>
      <c r="H1074" t="s">
        <v>40</v>
      </c>
      <c r="I1074" t="s">
        <v>40</v>
      </c>
    </row>
    <row r="1075" spans="1:9" x14ac:dyDescent="0.2">
      <c r="A1075" t="s">
        <v>458</v>
      </c>
      <c r="B1075" t="s">
        <v>161</v>
      </c>
      <c r="C1075" t="s">
        <v>38</v>
      </c>
      <c r="D1075" t="s">
        <v>40</v>
      </c>
      <c r="E1075" t="s">
        <v>36</v>
      </c>
      <c r="F1075" t="s">
        <v>38</v>
      </c>
      <c r="G1075" t="s">
        <v>40</v>
      </c>
      <c r="H1075" t="s">
        <v>40</v>
      </c>
      <c r="I1075" t="s">
        <v>40</v>
      </c>
    </row>
    <row r="1076" spans="1:9" x14ac:dyDescent="0.2">
      <c r="A1076" t="s">
        <v>458</v>
      </c>
      <c r="B1076" t="s">
        <v>288</v>
      </c>
      <c r="C1076" t="s">
        <v>40</v>
      </c>
      <c r="D1076" t="s">
        <v>40</v>
      </c>
      <c r="E1076" t="s">
        <v>35</v>
      </c>
      <c r="F1076" t="s">
        <v>35</v>
      </c>
      <c r="G1076" t="s">
        <v>40</v>
      </c>
      <c r="H1076" t="s">
        <v>40</v>
      </c>
      <c r="I1076" t="s">
        <v>40</v>
      </c>
    </row>
    <row r="1077" spans="1:9" x14ac:dyDescent="0.2">
      <c r="A1077" t="s">
        <v>458</v>
      </c>
      <c r="B1077" t="s">
        <v>279</v>
      </c>
      <c r="C1077" t="s">
        <v>38</v>
      </c>
      <c r="D1077" t="s">
        <v>40</v>
      </c>
      <c r="E1077" t="s">
        <v>38</v>
      </c>
      <c r="F1077" t="s">
        <v>38</v>
      </c>
      <c r="G1077" t="s">
        <v>40</v>
      </c>
      <c r="H1077" t="s">
        <v>40</v>
      </c>
      <c r="I1077" t="s">
        <v>40</v>
      </c>
    </row>
    <row r="1078" spans="1:9" x14ac:dyDescent="0.2">
      <c r="A1078" t="s">
        <v>458</v>
      </c>
      <c r="B1078" t="s">
        <v>262</v>
      </c>
      <c r="C1078" t="s">
        <v>36</v>
      </c>
      <c r="D1078" t="s">
        <v>40</v>
      </c>
      <c r="E1078" t="s">
        <v>40</v>
      </c>
      <c r="F1078" t="s">
        <v>36</v>
      </c>
      <c r="G1078" t="s">
        <v>40</v>
      </c>
      <c r="H1078" t="s">
        <v>40</v>
      </c>
      <c r="I1078" t="s">
        <v>40</v>
      </c>
    </row>
    <row r="1079" spans="1:9" x14ac:dyDescent="0.2">
      <c r="A1079" t="s">
        <v>458</v>
      </c>
      <c r="B1079" t="s">
        <v>116</v>
      </c>
      <c r="C1079" t="s">
        <v>38</v>
      </c>
      <c r="D1079" t="s">
        <v>40</v>
      </c>
      <c r="E1079" t="s">
        <v>38</v>
      </c>
      <c r="F1079" t="s">
        <v>38</v>
      </c>
      <c r="G1079" t="s">
        <v>40</v>
      </c>
      <c r="H1079" t="s">
        <v>40</v>
      </c>
      <c r="I1079" t="s">
        <v>40</v>
      </c>
    </row>
    <row r="1080" spans="1:9" x14ac:dyDescent="0.2">
      <c r="A1080" t="s">
        <v>458</v>
      </c>
      <c r="B1080" t="s">
        <v>142</v>
      </c>
      <c r="C1080" t="s">
        <v>36</v>
      </c>
      <c r="D1080" t="s">
        <v>40</v>
      </c>
      <c r="E1080" t="s">
        <v>38</v>
      </c>
      <c r="F1080" t="s">
        <v>36</v>
      </c>
      <c r="G1080" t="s">
        <v>40</v>
      </c>
      <c r="H1080" t="s">
        <v>40</v>
      </c>
      <c r="I1080" t="s">
        <v>40</v>
      </c>
    </row>
    <row r="1081" spans="1:9" x14ac:dyDescent="0.2">
      <c r="A1081" t="s">
        <v>458</v>
      </c>
      <c r="B1081" t="s">
        <v>156</v>
      </c>
      <c r="C1081" t="s">
        <v>36</v>
      </c>
      <c r="D1081" t="s">
        <v>40</v>
      </c>
      <c r="E1081" t="s">
        <v>35</v>
      </c>
      <c r="F1081" t="s">
        <v>38</v>
      </c>
      <c r="G1081" t="s">
        <v>40</v>
      </c>
      <c r="H1081" t="s">
        <v>40</v>
      </c>
      <c r="I1081" t="s">
        <v>40</v>
      </c>
    </row>
    <row r="1082" spans="1:9" x14ac:dyDescent="0.2">
      <c r="A1082" t="s">
        <v>459</v>
      </c>
      <c r="B1082" t="s">
        <v>246</v>
      </c>
      <c r="C1082" t="s">
        <v>38</v>
      </c>
      <c r="D1082" t="s">
        <v>40</v>
      </c>
      <c r="E1082" t="s">
        <v>40</v>
      </c>
      <c r="F1082" t="s">
        <v>38</v>
      </c>
      <c r="G1082" t="s">
        <v>40</v>
      </c>
      <c r="H1082" t="s">
        <v>40</v>
      </c>
      <c r="I1082" t="s">
        <v>40</v>
      </c>
    </row>
    <row r="1083" spans="1:9" x14ac:dyDescent="0.2">
      <c r="A1083" t="s">
        <v>459</v>
      </c>
      <c r="B1083" t="s">
        <v>254</v>
      </c>
      <c r="C1083" t="s">
        <v>38</v>
      </c>
      <c r="D1083" t="s">
        <v>40</v>
      </c>
      <c r="E1083" t="s">
        <v>38</v>
      </c>
      <c r="F1083" t="s">
        <v>36</v>
      </c>
      <c r="G1083" t="s">
        <v>40</v>
      </c>
      <c r="H1083" t="s">
        <v>40</v>
      </c>
      <c r="I1083" t="s">
        <v>40</v>
      </c>
    </row>
    <row r="1084" spans="1:9" x14ac:dyDescent="0.2">
      <c r="A1084" t="s">
        <v>459</v>
      </c>
      <c r="B1084" t="s">
        <v>154</v>
      </c>
      <c r="C1084" t="s">
        <v>35</v>
      </c>
      <c r="D1084" t="s">
        <v>40</v>
      </c>
      <c r="E1084" t="s">
        <v>36</v>
      </c>
      <c r="F1084" t="s">
        <v>38</v>
      </c>
      <c r="G1084" t="s">
        <v>40</v>
      </c>
      <c r="H1084" t="s">
        <v>40</v>
      </c>
      <c r="I1084" t="s">
        <v>40</v>
      </c>
    </row>
    <row r="1085" spans="1:9" x14ac:dyDescent="0.2">
      <c r="A1085" t="s">
        <v>459</v>
      </c>
      <c r="B1085" t="s">
        <v>243</v>
      </c>
      <c r="C1085" t="s">
        <v>35</v>
      </c>
      <c r="D1085" t="s">
        <v>40</v>
      </c>
      <c r="E1085" t="s">
        <v>40</v>
      </c>
      <c r="F1085" t="s">
        <v>38</v>
      </c>
      <c r="G1085" t="s">
        <v>40</v>
      </c>
      <c r="H1085" t="s">
        <v>40</v>
      </c>
      <c r="I1085" t="s">
        <v>40</v>
      </c>
    </row>
    <row r="1086" spans="1:9" x14ac:dyDescent="0.2">
      <c r="A1086" t="s">
        <v>459</v>
      </c>
      <c r="B1086" t="s">
        <v>277</v>
      </c>
      <c r="C1086" t="s">
        <v>35</v>
      </c>
      <c r="D1086" t="s">
        <v>40</v>
      </c>
      <c r="E1086" t="s">
        <v>36</v>
      </c>
      <c r="F1086" t="s">
        <v>35</v>
      </c>
      <c r="G1086" t="s">
        <v>40</v>
      </c>
      <c r="H1086" t="s">
        <v>40</v>
      </c>
      <c r="I1086" t="s">
        <v>40</v>
      </c>
    </row>
    <row r="1087" spans="1:9" x14ac:dyDescent="0.2">
      <c r="A1087" t="s">
        <v>459</v>
      </c>
      <c r="B1087" t="s">
        <v>282</v>
      </c>
      <c r="C1087" t="s">
        <v>35</v>
      </c>
      <c r="D1087" t="s">
        <v>40</v>
      </c>
      <c r="E1087" t="s">
        <v>38</v>
      </c>
      <c r="F1087" t="s">
        <v>35</v>
      </c>
      <c r="G1087" t="s">
        <v>40</v>
      </c>
      <c r="H1087" t="s">
        <v>40</v>
      </c>
      <c r="I1087" t="s">
        <v>40</v>
      </c>
    </row>
    <row r="1088" spans="1:9" x14ac:dyDescent="0.2">
      <c r="A1088" t="s">
        <v>459</v>
      </c>
      <c r="B1088" t="s">
        <v>185</v>
      </c>
      <c r="C1088" t="s">
        <v>38</v>
      </c>
      <c r="D1088" t="s">
        <v>40</v>
      </c>
      <c r="E1088" t="s">
        <v>35</v>
      </c>
      <c r="F1088" t="s">
        <v>38</v>
      </c>
      <c r="G1088" t="s">
        <v>40</v>
      </c>
      <c r="H1088" t="s">
        <v>40</v>
      </c>
      <c r="I1088" t="s">
        <v>40</v>
      </c>
    </row>
    <row r="1089" spans="1:9" x14ac:dyDescent="0.2">
      <c r="A1089" t="s">
        <v>459</v>
      </c>
      <c r="B1089" t="s">
        <v>191</v>
      </c>
      <c r="C1089" t="s">
        <v>38</v>
      </c>
      <c r="D1089" t="s">
        <v>40</v>
      </c>
      <c r="E1089" t="s">
        <v>38</v>
      </c>
      <c r="F1089" t="s">
        <v>35</v>
      </c>
      <c r="G1089" t="s">
        <v>40</v>
      </c>
      <c r="H1089" t="s">
        <v>40</v>
      </c>
      <c r="I1089" t="s">
        <v>40</v>
      </c>
    </row>
    <row r="1090" spans="1:9" x14ac:dyDescent="0.2">
      <c r="A1090" t="s">
        <v>460</v>
      </c>
      <c r="B1090" t="s">
        <v>224</v>
      </c>
      <c r="C1090" t="s">
        <v>36</v>
      </c>
      <c r="D1090" t="s">
        <v>40</v>
      </c>
      <c r="E1090" t="s">
        <v>35</v>
      </c>
      <c r="F1090" t="s">
        <v>36</v>
      </c>
      <c r="G1090" t="s">
        <v>40</v>
      </c>
      <c r="H1090" t="s">
        <v>40</v>
      </c>
      <c r="I1090" t="s">
        <v>40</v>
      </c>
    </row>
    <row r="1091" spans="1:9" x14ac:dyDescent="0.2">
      <c r="A1091" t="s">
        <v>460</v>
      </c>
      <c r="B1091" t="s">
        <v>227</v>
      </c>
      <c r="C1091" t="s">
        <v>35</v>
      </c>
      <c r="D1091" t="s">
        <v>40</v>
      </c>
      <c r="E1091" t="s">
        <v>38</v>
      </c>
      <c r="F1091" t="s">
        <v>36</v>
      </c>
      <c r="G1091" t="s">
        <v>40</v>
      </c>
      <c r="H1091" t="s">
        <v>40</v>
      </c>
      <c r="I1091" t="s">
        <v>40</v>
      </c>
    </row>
    <row r="1092" spans="1:9" x14ac:dyDescent="0.2">
      <c r="A1092" t="s">
        <v>460</v>
      </c>
      <c r="B1092" t="s">
        <v>195</v>
      </c>
      <c r="C1092" t="s">
        <v>35</v>
      </c>
      <c r="D1092" t="s">
        <v>40</v>
      </c>
      <c r="E1092" t="s">
        <v>38</v>
      </c>
      <c r="F1092" t="s">
        <v>38</v>
      </c>
      <c r="G1092" t="s">
        <v>40</v>
      </c>
      <c r="H1092" t="s">
        <v>40</v>
      </c>
      <c r="I1092" t="s">
        <v>40</v>
      </c>
    </row>
    <row r="1093" spans="1:9" x14ac:dyDescent="0.2">
      <c r="A1093" t="s">
        <v>460</v>
      </c>
      <c r="B1093" t="s">
        <v>188</v>
      </c>
      <c r="C1093" t="s">
        <v>38</v>
      </c>
      <c r="D1093" t="s">
        <v>40</v>
      </c>
      <c r="E1093" t="s">
        <v>38</v>
      </c>
      <c r="F1093" t="s">
        <v>36</v>
      </c>
      <c r="G1093" t="s">
        <v>40</v>
      </c>
      <c r="H1093" t="s">
        <v>40</v>
      </c>
      <c r="I1093" t="s">
        <v>40</v>
      </c>
    </row>
    <row r="1094" spans="1:9" x14ac:dyDescent="0.2">
      <c r="A1094" t="s">
        <v>460</v>
      </c>
      <c r="B1094" t="s">
        <v>191</v>
      </c>
      <c r="C1094" t="s">
        <v>35</v>
      </c>
      <c r="D1094" t="s">
        <v>40</v>
      </c>
      <c r="E1094" t="s">
        <v>36</v>
      </c>
      <c r="F1094" t="s">
        <v>38</v>
      </c>
      <c r="G1094" t="s">
        <v>40</v>
      </c>
      <c r="H1094" t="s">
        <v>40</v>
      </c>
      <c r="I1094" t="s">
        <v>40</v>
      </c>
    </row>
    <row r="1095" spans="1:9" x14ac:dyDescent="0.2">
      <c r="A1095" t="s">
        <v>460</v>
      </c>
      <c r="B1095" t="s">
        <v>198</v>
      </c>
      <c r="C1095" t="s">
        <v>35</v>
      </c>
      <c r="D1095" t="s">
        <v>40</v>
      </c>
      <c r="E1095" t="s">
        <v>36</v>
      </c>
      <c r="F1095" t="s">
        <v>35</v>
      </c>
      <c r="G1095" t="s">
        <v>40</v>
      </c>
      <c r="H1095" t="s">
        <v>40</v>
      </c>
      <c r="I1095" t="s">
        <v>40</v>
      </c>
    </row>
    <row r="1096" spans="1:9" x14ac:dyDescent="0.2">
      <c r="A1096" t="s">
        <v>460</v>
      </c>
      <c r="B1096" t="s">
        <v>212</v>
      </c>
      <c r="C1096" t="s">
        <v>38</v>
      </c>
      <c r="D1096" t="s">
        <v>40</v>
      </c>
      <c r="E1096" t="s">
        <v>36</v>
      </c>
      <c r="F1096" t="s">
        <v>38</v>
      </c>
      <c r="G1096" t="s">
        <v>40</v>
      </c>
      <c r="H1096" t="s">
        <v>40</v>
      </c>
      <c r="I1096" t="s">
        <v>40</v>
      </c>
    </row>
    <row r="1097" spans="1:9" x14ac:dyDescent="0.2">
      <c r="A1097" t="s">
        <v>460</v>
      </c>
      <c r="B1097" t="s">
        <v>272</v>
      </c>
      <c r="C1097" t="s">
        <v>38</v>
      </c>
      <c r="D1097" t="s">
        <v>40</v>
      </c>
      <c r="E1097" t="s">
        <v>36</v>
      </c>
      <c r="F1097" t="s">
        <v>38</v>
      </c>
      <c r="G1097" t="s">
        <v>40</v>
      </c>
      <c r="H1097" t="s">
        <v>40</v>
      </c>
      <c r="I1097" t="s">
        <v>40</v>
      </c>
    </row>
    <row r="1098" spans="1:9" x14ac:dyDescent="0.2">
      <c r="A1098" t="s">
        <v>460</v>
      </c>
      <c r="B1098" t="s">
        <v>269</v>
      </c>
      <c r="C1098" t="s">
        <v>38</v>
      </c>
      <c r="D1098" t="s">
        <v>40</v>
      </c>
      <c r="E1098" t="s">
        <v>38</v>
      </c>
      <c r="F1098" t="s">
        <v>40</v>
      </c>
      <c r="G1098" t="s">
        <v>40</v>
      </c>
      <c r="H1098" t="s">
        <v>40</v>
      </c>
      <c r="I1098" t="s">
        <v>40</v>
      </c>
    </row>
    <row r="1099" spans="1:9" x14ac:dyDescent="0.2">
      <c r="A1099" t="s">
        <v>460</v>
      </c>
      <c r="B1099" t="s">
        <v>279</v>
      </c>
      <c r="C1099" t="s">
        <v>35</v>
      </c>
      <c r="D1099" t="s">
        <v>40</v>
      </c>
      <c r="E1099" t="s">
        <v>38</v>
      </c>
      <c r="F1099" t="s">
        <v>36</v>
      </c>
      <c r="G1099" t="s">
        <v>40</v>
      </c>
      <c r="H1099" t="s">
        <v>40</v>
      </c>
      <c r="I1099" t="s">
        <v>40</v>
      </c>
    </row>
    <row r="1100" spans="1:9" x14ac:dyDescent="0.2">
      <c r="A1100" t="s">
        <v>460</v>
      </c>
      <c r="B1100" t="s">
        <v>288</v>
      </c>
      <c r="C1100" t="s">
        <v>40</v>
      </c>
      <c r="D1100" t="s">
        <v>40</v>
      </c>
      <c r="E1100" t="s">
        <v>40</v>
      </c>
      <c r="F1100" t="s">
        <v>38</v>
      </c>
      <c r="G1100" t="s">
        <v>40</v>
      </c>
      <c r="H1100" t="s">
        <v>40</v>
      </c>
      <c r="I1100" t="s">
        <v>40</v>
      </c>
    </row>
    <row r="1101" spans="1:9" x14ac:dyDescent="0.2">
      <c r="A1101" t="s">
        <v>461</v>
      </c>
      <c r="B1101" t="s">
        <v>218</v>
      </c>
      <c r="C1101" t="s">
        <v>35</v>
      </c>
      <c r="D1101" t="s">
        <v>40</v>
      </c>
      <c r="E1101" t="s">
        <v>38</v>
      </c>
      <c r="F1101" t="s">
        <v>38</v>
      </c>
      <c r="G1101" t="s">
        <v>40</v>
      </c>
      <c r="H1101" t="s">
        <v>40</v>
      </c>
      <c r="I1101" t="s">
        <v>40</v>
      </c>
    </row>
    <row r="1102" spans="1:9" x14ac:dyDescent="0.2">
      <c r="A1102" t="s">
        <v>461</v>
      </c>
      <c r="B1102" t="s">
        <v>230</v>
      </c>
      <c r="C1102" t="s">
        <v>35</v>
      </c>
      <c r="D1102" t="s">
        <v>40</v>
      </c>
      <c r="E1102" t="s">
        <v>38</v>
      </c>
      <c r="F1102" t="s">
        <v>35</v>
      </c>
      <c r="G1102" t="s">
        <v>40</v>
      </c>
      <c r="H1102" t="s">
        <v>40</v>
      </c>
      <c r="I1102" t="s">
        <v>40</v>
      </c>
    </row>
    <row r="1103" spans="1:9" x14ac:dyDescent="0.2">
      <c r="A1103" t="s">
        <v>461</v>
      </c>
      <c r="B1103" t="s">
        <v>243</v>
      </c>
      <c r="C1103" t="s">
        <v>35</v>
      </c>
      <c r="D1103" t="s">
        <v>40</v>
      </c>
      <c r="E1103" t="s">
        <v>36</v>
      </c>
      <c r="F1103" t="s">
        <v>35</v>
      </c>
      <c r="G1103" t="s">
        <v>40</v>
      </c>
      <c r="H1103" t="s">
        <v>40</v>
      </c>
      <c r="I1103" t="s">
        <v>40</v>
      </c>
    </row>
    <row r="1104" spans="1:9" x14ac:dyDescent="0.2">
      <c r="A1104" t="s">
        <v>461</v>
      </c>
      <c r="B1104" t="s">
        <v>201</v>
      </c>
      <c r="C1104" t="s">
        <v>36</v>
      </c>
      <c r="D1104" t="s">
        <v>40</v>
      </c>
      <c r="E1104" t="s">
        <v>36</v>
      </c>
      <c r="F1104" t="s">
        <v>38</v>
      </c>
      <c r="G1104" t="s">
        <v>40</v>
      </c>
      <c r="H1104" t="s">
        <v>40</v>
      </c>
      <c r="I1104" t="s">
        <v>40</v>
      </c>
    </row>
    <row r="1105" spans="1:9" x14ac:dyDescent="0.2">
      <c r="A1105" t="s">
        <v>461</v>
      </c>
      <c r="B1105" t="s">
        <v>207</v>
      </c>
      <c r="C1105" t="s">
        <v>38</v>
      </c>
      <c r="D1105" t="s">
        <v>40</v>
      </c>
      <c r="E1105" t="s">
        <v>35</v>
      </c>
      <c r="F1105" t="s">
        <v>38</v>
      </c>
      <c r="G1105" t="s">
        <v>40</v>
      </c>
      <c r="H1105" t="s">
        <v>40</v>
      </c>
      <c r="I1105" t="s">
        <v>40</v>
      </c>
    </row>
    <row r="1106" spans="1:9" x14ac:dyDescent="0.2">
      <c r="A1106" t="s">
        <v>461</v>
      </c>
      <c r="B1106" t="s">
        <v>158</v>
      </c>
      <c r="C1106" t="s">
        <v>38</v>
      </c>
      <c r="D1106" t="s">
        <v>40</v>
      </c>
      <c r="E1106" t="s">
        <v>40</v>
      </c>
      <c r="F1106" t="s">
        <v>38</v>
      </c>
      <c r="G1106" t="s">
        <v>40</v>
      </c>
      <c r="H1106" t="s">
        <v>40</v>
      </c>
      <c r="I1106" t="s">
        <v>40</v>
      </c>
    </row>
    <row r="1107" spans="1:9" x14ac:dyDescent="0.2">
      <c r="A1107" t="s">
        <v>461</v>
      </c>
      <c r="B1107" t="s">
        <v>119</v>
      </c>
      <c r="C1107" t="s">
        <v>38</v>
      </c>
      <c r="D1107" t="s">
        <v>40</v>
      </c>
      <c r="E1107" t="s">
        <v>36</v>
      </c>
      <c r="F1107" t="s">
        <v>35</v>
      </c>
      <c r="G1107" t="s">
        <v>40</v>
      </c>
      <c r="H1107" t="s">
        <v>40</v>
      </c>
      <c r="I1107" t="s">
        <v>40</v>
      </c>
    </row>
    <row r="1108" spans="1:9" x14ac:dyDescent="0.2">
      <c r="A1108" t="s">
        <v>461</v>
      </c>
      <c r="B1108" t="s">
        <v>137</v>
      </c>
      <c r="C1108" t="s">
        <v>38</v>
      </c>
      <c r="D1108" t="s">
        <v>40</v>
      </c>
      <c r="E1108" t="s">
        <v>36</v>
      </c>
      <c r="F1108" t="s">
        <v>38</v>
      </c>
      <c r="G1108" t="s">
        <v>40</v>
      </c>
      <c r="H1108" t="s">
        <v>40</v>
      </c>
      <c r="I1108" t="s">
        <v>40</v>
      </c>
    </row>
    <row r="1109" spans="1:9" x14ac:dyDescent="0.2">
      <c r="A1109" t="s">
        <v>462</v>
      </c>
      <c r="B1109" t="s">
        <v>170</v>
      </c>
      <c r="C1109" t="s">
        <v>40</v>
      </c>
      <c r="D1109" t="s">
        <v>40</v>
      </c>
      <c r="E1109" t="s">
        <v>36</v>
      </c>
      <c r="F1109" t="s">
        <v>35</v>
      </c>
      <c r="G1109" t="s">
        <v>40</v>
      </c>
      <c r="H1109" t="s">
        <v>40</v>
      </c>
      <c r="I1109" t="s">
        <v>40</v>
      </c>
    </row>
    <row r="1110" spans="1:9" x14ac:dyDescent="0.2">
      <c r="A1110" t="s">
        <v>462</v>
      </c>
      <c r="B1110" t="s">
        <v>164</v>
      </c>
      <c r="C1110" t="s">
        <v>38</v>
      </c>
      <c r="D1110" t="s">
        <v>40</v>
      </c>
      <c r="E1110" t="s">
        <v>36</v>
      </c>
      <c r="F1110" t="s">
        <v>36</v>
      </c>
      <c r="G1110" t="s">
        <v>40</v>
      </c>
      <c r="H1110" t="s">
        <v>40</v>
      </c>
      <c r="I1110" t="s">
        <v>40</v>
      </c>
    </row>
    <row r="1111" spans="1:9" x14ac:dyDescent="0.2">
      <c r="A1111" t="s">
        <v>462</v>
      </c>
      <c r="B1111" t="s">
        <v>107</v>
      </c>
      <c r="C1111" t="s">
        <v>35</v>
      </c>
      <c r="D1111" t="s">
        <v>40</v>
      </c>
      <c r="E1111" t="s">
        <v>38</v>
      </c>
      <c r="F1111" t="s">
        <v>38</v>
      </c>
      <c r="G1111" t="s">
        <v>40</v>
      </c>
      <c r="H1111" t="s">
        <v>40</v>
      </c>
      <c r="I1111" t="s">
        <v>40</v>
      </c>
    </row>
    <row r="1112" spans="1:9" x14ac:dyDescent="0.2">
      <c r="A1112" t="s">
        <v>462</v>
      </c>
      <c r="B1112" t="s">
        <v>104</v>
      </c>
      <c r="C1112" t="s">
        <v>38</v>
      </c>
      <c r="D1112" t="s">
        <v>40</v>
      </c>
      <c r="E1112" t="s">
        <v>38</v>
      </c>
      <c r="F1112" t="s">
        <v>38</v>
      </c>
      <c r="G1112" t="s">
        <v>40</v>
      </c>
      <c r="H1112" t="s">
        <v>40</v>
      </c>
      <c r="I1112" t="s">
        <v>40</v>
      </c>
    </row>
    <row r="1113" spans="1:9" x14ac:dyDescent="0.2">
      <c r="A1113" t="s">
        <v>462</v>
      </c>
      <c r="B1113" t="s">
        <v>235</v>
      </c>
      <c r="C1113" t="s">
        <v>40</v>
      </c>
      <c r="D1113" t="s">
        <v>40</v>
      </c>
      <c r="E1113" t="s">
        <v>40</v>
      </c>
      <c r="F1113" t="s">
        <v>35</v>
      </c>
      <c r="G1113" t="s">
        <v>40</v>
      </c>
      <c r="H1113" t="s">
        <v>40</v>
      </c>
      <c r="I1113" t="s">
        <v>40</v>
      </c>
    </row>
    <row r="1114" spans="1:9" x14ac:dyDescent="0.2">
      <c r="A1114" t="s">
        <v>462</v>
      </c>
      <c r="B1114" t="s">
        <v>221</v>
      </c>
      <c r="C1114" t="s">
        <v>36</v>
      </c>
      <c r="D1114" t="s">
        <v>40</v>
      </c>
      <c r="E1114" t="s">
        <v>38</v>
      </c>
      <c r="F1114" t="s">
        <v>38</v>
      </c>
      <c r="G1114" t="s">
        <v>40</v>
      </c>
      <c r="H1114" t="s">
        <v>40</v>
      </c>
      <c r="I1114" t="s">
        <v>40</v>
      </c>
    </row>
    <row r="1115" spans="1:9" x14ac:dyDescent="0.2">
      <c r="A1115" t="s">
        <v>462</v>
      </c>
      <c r="B1115" t="s">
        <v>215</v>
      </c>
      <c r="C1115" t="s">
        <v>35</v>
      </c>
      <c r="D1115" t="s">
        <v>40</v>
      </c>
      <c r="E1115" t="s">
        <v>38</v>
      </c>
      <c r="F1115" t="s">
        <v>38</v>
      </c>
      <c r="G1115" t="s">
        <v>40</v>
      </c>
      <c r="H1115" t="s">
        <v>40</v>
      </c>
      <c r="I1115" t="s">
        <v>40</v>
      </c>
    </row>
    <row r="1116" spans="1:9" x14ac:dyDescent="0.2">
      <c r="A1116" t="s">
        <v>462</v>
      </c>
      <c r="B1116" t="s">
        <v>246</v>
      </c>
      <c r="C1116" t="s">
        <v>35</v>
      </c>
      <c r="D1116" t="s">
        <v>40</v>
      </c>
      <c r="E1116" t="s">
        <v>36</v>
      </c>
      <c r="F1116" t="s">
        <v>40</v>
      </c>
      <c r="G1116" t="s">
        <v>40</v>
      </c>
      <c r="H1116" t="s">
        <v>40</v>
      </c>
      <c r="I1116" t="s">
        <v>40</v>
      </c>
    </row>
    <row r="1117" spans="1:9" x14ac:dyDescent="0.2">
      <c r="A1117" t="s">
        <v>462</v>
      </c>
      <c r="B1117" t="s">
        <v>256</v>
      </c>
      <c r="C1117" t="s">
        <v>36</v>
      </c>
      <c r="D1117" t="s">
        <v>40</v>
      </c>
      <c r="E1117" t="s">
        <v>38</v>
      </c>
      <c r="F1117" t="s">
        <v>38</v>
      </c>
      <c r="G1117" t="s">
        <v>40</v>
      </c>
      <c r="H1117" t="s">
        <v>40</v>
      </c>
      <c r="I1117" t="s">
        <v>40</v>
      </c>
    </row>
    <row r="1118" spans="1:9" x14ac:dyDescent="0.2">
      <c r="A1118" t="s">
        <v>463</v>
      </c>
      <c r="B1118" t="s">
        <v>201</v>
      </c>
      <c r="C1118" t="s">
        <v>38</v>
      </c>
      <c r="D1118" t="s">
        <v>40</v>
      </c>
      <c r="E1118" t="s">
        <v>36</v>
      </c>
      <c r="F1118" t="s">
        <v>35</v>
      </c>
      <c r="G1118" t="s">
        <v>40</v>
      </c>
      <c r="H1118" t="s">
        <v>40</v>
      </c>
      <c r="I1118" t="s">
        <v>40</v>
      </c>
    </row>
    <row r="1119" spans="1:9" x14ac:dyDescent="0.2">
      <c r="A1119" t="s">
        <v>463</v>
      </c>
      <c r="B1119" t="s">
        <v>212</v>
      </c>
      <c r="C1119" t="s">
        <v>38</v>
      </c>
      <c r="D1119" t="s">
        <v>40</v>
      </c>
      <c r="E1119" t="s">
        <v>35</v>
      </c>
      <c r="F1119" t="s">
        <v>36</v>
      </c>
      <c r="G1119" t="s">
        <v>40</v>
      </c>
      <c r="H1119" t="s">
        <v>40</v>
      </c>
      <c r="I1119" t="s">
        <v>40</v>
      </c>
    </row>
    <row r="1120" spans="1:9" x14ac:dyDescent="0.2">
      <c r="A1120" t="s">
        <v>463</v>
      </c>
      <c r="B1120" t="s">
        <v>110</v>
      </c>
      <c r="C1120" t="s">
        <v>35</v>
      </c>
      <c r="D1120" t="s">
        <v>40</v>
      </c>
      <c r="E1120" t="s">
        <v>38</v>
      </c>
      <c r="F1120" t="s">
        <v>35</v>
      </c>
      <c r="G1120" t="s">
        <v>40</v>
      </c>
      <c r="H1120" t="s">
        <v>40</v>
      </c>
      <c r="I1120" t="s">
        <v>40</v>
      </c>
    </row>
    <row r="1121" spans="1:9" x14ac:dyDescent="0.2">
      <c r="A1121" t="s">
        <v>463</v>
      </c>
      <c r="B1121" t="s">
        <v>102</v>
      </c>
      <c r="C1121" t="s">
        <v>35</v>
      </c>
      <c r="D1121" t="s">
        <v>40</v>
      </c>
      <c r="E1121" t="s">
        <v>36</v>
      </c>
      <c r="F1121" t="s">
        <v>36</v>
      </c>
      <c r="G1121" t="s">
        <v>40</v>
      </c>
      <c r="H1121" t="s">
        <v>40</v>
      </c>
      <c r="I1121" t="s">
        <v>40</v>
      </c>
    </row>
    <row r="1122" spans="1:9" x14ac:dyDescent="0.2">
      <c r="A1122" t="s">
        <v>463</v>
      </c>
      <c r="B1122" t="s">
        <v>113</v>
      </c>
      <c r="C1122" t="s">
        <v>38</v>
      </c>
      <c r="D1122" t="s">
        <v>40</v>
      </c>
      <c r="E1122" t="s">
        <v>38</v>
      </c>
      <c r="F1122" t="s">
        <v>35</v>
      </c>
      <c r="G1122" t="s">
        <v>40</v>
      </c>
      <c r="H1122" t="s">
        <v>40</v>
      </c>
      <c r="I1122" t="s">
        <v>40</v>
      </c>
    </row>
    <row r="1123" spans="1:9" x14ac:dyDescent="0.2">
      <c r="A1123" t="s">
        <v>463</v>
      </c>
      <c r="B1123" t="s">
        <v>240</v>
      </c>
      <c r="C1123" t="s">
        <v>35</v>
      </c>
      <c r="D1123" t="s">
        <v>40</v>
      </c>
      <c r="E1123" t="s">
        <v>38</v>
      </c>
      <c r="F1123" t="s">
        <v>36</v>
      </c>
      <c r="G1123" t="s">
        <v>40</v>
      </c>
      <c r="H1123" t="s">
        <v>40</v>
      </c>
      <c r="I1123" t="s">
        <v>40</v>
      </c>
    </row>
    <row r="1124" spans="1:9" x14ac:dyDescent="0.2">
      <c r="A1124" t="s">
        <v>463</v>
      </c>
      <c r="B1124" t="s">
        <v>238</v>
      </c>
      <c r="C1124" t="s">
        <v>38</v>
      </c>
      <c r="D1124" t="s">
        <v>40</v>
      </c>
      <c r="E1124" t="s">
        <v>38</v>
      </c>
      <c r="F1124" t="s">
        <v>38</v>
      </c>
      <c r="G1124" t="s">
        <v>40</v>
      </c>
      <c r="H1124" t="s">
        <v>40</v>
      </c>
      <c r="I1124" t="s">
        <v>40</v>
      </c>
    </row>
    <row r="1125" spans="1:9" x14ac:dyDescent="0.2">
      <c r="A1125" t="s">
        <v>463</v>
      </c>
      <c r="B1125" t="s">
        <v>230</v>
      </c>
      <c r="C1125" t="s">
        <v>35</v>
      </c>
      <c r="D1125" t="s">
        <v>40</v>
      </c>
      <c r="E1125" t="s">
        <v>35</v>
      </c>
      <c r="F1125" t="s">
        <v>35</v>
      </c>
      <c r="G1125" t="s">
        <v>40</v>
      </c>
      <c r="H1125" t="s">
        <v>40</v>
      </c>
      <c r="I1125" t="s">
        <v>40</v>
      </c>
    </row>
    <row r="1126" spans="1:9" x14ac:dyDescent="0.2">
      <c r="A1126" t="s">
        <v>463</v>
      </c>
      <c r="B1126" t="s">
        <v>224</v>
      </c>
      <c r="C1126" t="s">
        <v>38</v>
      </c>
      <c r="D1126" t="s">
        <v>40</v>
      </c>
      <c r="E1126" t="s">
        <v>35</v>
      </c>
      <c r="F1126" t="s">
        <v>35</v>
      </c>
      <c r="G1126" t="s">
        <v>40</v>
      </c>
      <c r="H1126" t="s">
        <v>40</v>
      </c>
      <c r="I1126" t="s">
        <v>40</v>
      </c>
    </row>
    <row r="1127" spans="1:9" x14ac:dyDescent="0.2">
      <c r="A1127" t="s">
        <v>463</v>
      </c>
      <c r="B1127" t="s">
        <v>221</v>
      </c>
      <c r="C1127" t="s">
        <v>38</v>
      </c>
      <c r="D1127" t="s">
        <v>40</v>
      </c>
      <c r="E1127" t="s">
        <v>36</v>
      </c>
      <c r="F1127" t="s">
        <v>40</v>
      </c>
      <c r="G1127" t="s">
        <v>40</v>
      </c>
      <c r="H1127" t="s">
        <v>40</v>
      </c>
      <c r="I1127" t="s">
        <v>40</v>
      </c>
    </row>
    <row r="1128" spans="1:9" x14ac:dyDescent="0.2">
      <c r="A1128" t="s">
        <v>463</v>
      </c>
      <c r="B1128" t="s">
        <v>252</v>
      </c>
      <c r="C1128" t="s">
        <v>35</v>
      </c>
      <c r="D1128" t="s">
        <v>40</v>
      </c>
      <c r="E1128" t="s">
        <v>38</v>
      </c>
      <c r="F1128" t="s">
        <v>35</v>
      </c>
      <c r="G1128" t="s">
        <v>40</v>
      </c>
      <c r="H1128" t="s">
        <v>40</v>
      </c>
      <c r="I1128" t="s">
        <v>40</v>
      </c>
    </row>
    <row r="1129" spans="1:9" x14ac:dyDescent="0.2">
      <c r="A1129" t="s">
        <v>463</v>
      </c>
      <c r="B1129" t="s">
        <v>254</v>
      </c>
      <c r="C1129" t="s">
        <v>35</v>
      </c>
      <c r="D1129" t="s">
        <v>40</v>
      </c>
      <c r="E1129" t="s">
        <v>38</v>
      </c>
      <c r="F1129" t="s">
        <v>35</v>
      </c>
      <c r="G1129" t="s">
        <v>40</v>
      </c>
      <c r="H1129" t="s">
        <v>40</v>
      </c>
      <c r="I1129" t="s">
        <v>40</v>
      </c>
    </row>
    <row r="1130" spans="1:9" x14ac:dyDescent="0.2">
      <c r="A1130" t="s">
        <v>464</v>
      </c>
      <c r="B1130" t="s">
        <v>76</v>
      </c>
      <c r="C1130" t="s">
        <v>40</v>
      </c>
      <c r="D1130" t="s">
        <v>40</v>
      </c>
      <c r="E1130" t="s">
        <v>35</v>
      </c>
      <c r="F1130" t="s">
        <v>35</v>
      </c>
      <c r="G1130" t="s">
        <v>40</v>
      </c>
      <c r="H1130" t="s">
        <v>40</v>
      </c>
      <c r="I1130" t="s">
        <v>40</v>
      </c>
    </row>
    <row r="1131" spans="1:9" x14ac:dyDescent="0.2">
      <c r="A1131" t="s">
        <v>464</v>
      </c>
      <c r="B1131" t="s">
        <v>79</v>
      </c>
      <c r="C1131" t="s">
        <v>35</v>
      </c>
      <c r="D1131" t="s">
        <v>40</v>
      </c>
      <c r="E1131" t="s">
        <v>38</v>
      </c>
      <c r="F1131" t="s">
        <v>40</v>
      </c>
      <c r="G1131" t="s">
        <v>40</v>
      </c>
      <c r="H1131" t="s">
        <v>40</v>
      </c>
      <c r="I1131" t="s">
        <v>40</v>
      </c>
    </row>
    <row r="1132" spans="1:9" x14ac:dyDescent="0.2">
      <c r="A1132" t="s">
        <v>464</v>
      </c>
      <c r="B1132" t="s">
        <v>277</v>
      </c>
      <c r="C1132" t="s">
        <v>38</v>
      </c>
      <c r="D1132" t="s">
        <v>40</v>
      </c>
      <c r="E1132" t="s">
        <v>40</v>
      </c>
      <c r="F1132" t="s">
        <v>36</v>
      </c>
      <c r="G1132" t="s">
        <v>40</v>
      </c>
      <c r="H1132" t="s">
        <v>40</v>
      </c>
      <c r="I1132" t="s">
        <v>40</v>
      </c>
    </row>
    <row r="1133" spans="1:9" x14ac:dyDescent="0.2">
      <c r="A1133" t="s">
        <v>464</v>
      </c>
      <c r="B1133" t="s">
        <v>285</v>
      </c>
      <c r="C1133" t="s">
        <v>35</v>
      </c>
      <c r="D1133" t="s">
        <v>40</v>
      </c>
      <c r="E1133" t="s">
        <v>38</v>
      </c>
      <c r="F1133" t="s">
        <v>35</v>
      </c>
      <c r="G1133" t="s">
        <v>40</v>
      </c>
      <c r="H1133" t="s">
        <v>40</v>
      </c>
      <c r="I1133" t="s">
        <v>40</v>
      </c>
    </row>
    <row r="1134" spans="1:9" x14ac:dyDescent="0.2">
      <c r="A1134" t="s">
        <v>464</v>
      </c>
      <c r="B1134" t="s">
        <v>161</v>
      </c>
      <c r="C1134" t="s">
        <v>35</v>
      </c>
      <c r="D1134" t="s">
        <v>40</v>
      </c>
      <c r="E1134" t="s">
        <v>38</v>
      </c>
      <c r="F1134" t="s">
        <v>36</v>
      </c>
      <c r="G1134" t="s">
        <v>40</v>
      </c>
      <c r="H1134" t="s">
        <v>40</v>
      </c>
      <c r="I1134" t="s">
        <v>40</v>
      </c>
    </row>
    <row r="1135" spans="1:9" x14ac:dyDescent="0.2">
      <c r="A1135" t="s">
        <v>464</v>
      </c>
      <c r="B1135" t="s">
        <v>243</v>
      </c>
      <c r="C1135" t="s">
        <v>38</v>
      </c>
      <c r="D1135" t="s">
        <v>40</v>
      </c>
      <c r="E1135" t="s">
        <v>36</v>
      </c>
      <c r="F1135" t="s">
        <v>40</v>
      </c>
      <c r="G1135" t="s">
        <v>40</v>
      </c>
      <c r="H1135" t="s">
        <v>40</v>
      </c>
      <c r="I1135" t="s">
        <v>40</v>
      </c>
    </row>
    <row r="1136" spans="1:9" x14ac:dyDescent="0.2">
      <c r="A1136" t="s">
        <v>464</v>
      </c>
      <c r="B1136" t="s">
        <v>238</v>
      </c>
      <c r="C1136" t="s">
        <v>38</v>
      </c>
      <c r="D1136" t="s">
        <v>40</v>
      </c>
      <c r="E1136" t="s">
        <v>36</v>
      </c>
      <c r="F1136" t="s">
        <v>36</v>
      </c>
      <c r="G1136" t="s">
        <v>40</v>
      </c>
      <c r="H1136" t="s">
        <v>40</v>
      </c>
      <c r="I1136" t="s">
        <v>40</v>
      </c>
    </row>
    <row r="1137" spans="1:9" x14ac:dyDescent="0.2">
      <c r="A1137" t="s">
        <v>464</v>
      </c>
      <c r="B1137" t="s">
        <v>233</v>
      </c>
      <c r="C1137" t="s">
        <v>36</v>
      </c>
      <c r="D1137" t="s">
        <v>40</v>
      </c>
      <c r="E1137" t="s">
        <v>38</v>
      </c>
      <c r="F1137" t="s">
        <v>36</v>
      </c>
      <c r="G1137" t="s">
        <v>40</v>
      </c>
      <c r="H1137" t="s">
        <v>40</v>
      </c>
      <c r="I1137" t="s">
        <v>40</v>
      </c>
    </row>
    <row r="1138" spans="1:9" x14ac:dyDescent="0.2">
      <c r="A1138" t="s">
        <v>464</v>
      </c>
      <c r="B1138" t="s">
        <v>193</v>
      </c>
      <c r="C1138" t="s">
        <v>35</v>
      </c>
      <c r="D1138" t="s">
        <v>40</v>
      </c>
      <c r="E1138" t="s">
        <v>36</v>
      </c>
      <c r="F1138" t="s">
        <v>38</v>
      </c>
      <c r="G1138" t="s">
        <v>40</v>
      </c>
      <c r="H1138" t="s">
        <v>40</v>
      </c>
      <c r="I1138" t="s">
        <v>40</v>
      </c>
    </row>
    <row r="1139" spans="1:9" x14ac:dyDescent="0.2">
      <c r="A1139" t="s">
        <v>464</v>
      </c>
      <c r="B1139" t="s">
        <v>183</v>
      </c>
      <c r="C1139" t="s">
        <v>38</v>
      </c>
      <c r="D1139" t="s">
        <v>40</v>
      </c>
      <c r="E1139" t="s">
        <v>38</v>
      </c>
      <c r="F1139" t="s">
        <v>38</v>
      </c>
      <c r="G1139" t="s">
        <v>40</v>
      </c>
      <c r="H1139" t="s">
        <v>40</v>
      </c>
      <c r="I1139" t="s">
        <v>40</v>
      </c>
    </row>
    <row r="1140" spans="1:9" x14ac:dyDescent="0.2">
      <c r="A1140" t="s">
        <v>465</v>
      </c>
      <c r="B1140" t="s">
        <v>73</v>
      </c>
      <c r="C1140" t="s">
        <v>35</v>
      </c>
      <c r="D1140" t="s">
        <v>40</v>
      </c>
      <c r="E1140" t="s">
        <v>35</v>
      </c>
      <c r="F1140" t="s">
        <v>36</v>
      </c>
      <c r="G1140" t="s">
        <v>40</v>
      </c>
      <c r="H1140" t="s">
        <v>40</v>
      </c>
      <c r="I1140" t="s">
        <v>40</v>
      </c>
    </row>
    <row r="1141" spans="1:9" x14ac:dyDescent="0.2">
      <c r="A1141" t="s">
        <v>465</v>
      </c>
      <c r="B1141" t="s">
        <v>92</v>
      </c>
      <c r="C1141" t="s">
        <v>38</v>
      </c>
      <c r="D1141" t="s">
        <v>40</v>
      </c>
      <c r="E1141" t="s">
        <v>36</v>
      </c>
      <c r="F1141" t="s">
        <v>35</v>
      </c>
      <c r="G1141" t="s">
        <v>40</v>
      </c>
      <c r="H1141" t="s">
        <v>40</v>
      </c>
      <c r="I1141" t="s">
        <v>40</v>
      </c>
    </row>
    <row r="1142" spans="1:9" x14ac:dyDescent="0.2">
      <c r="A1142" t="s">
        <v>465</v>
      </c>
      <c r="B1142" t="s">
        <v>256</v>
      </c>
      <c r="C1142" t="s">
        <v>40</v>
      </c>
      <c r="D1142" t="s">
        <v>40</v>
      </c>
      <c r="E1142" t="s">
        <v>38</v>
      </c>
      <c r="F1142" t="s">
        <v>36</v>
      </c>
      <c r="G1142" t="s">
        <v>40</v>
      </c>
      <c r="H1142" t="s">
        <v>40</v>
      </c>
      <c r="I1142" t="s">
        <v>40</v>
      </c>
    </row>
    <row r="1143" spans="1:9" x14ac:dyDescent="0.2">
      <c r="A1143" t="s">
        <v>465</v>
      </c>
      <c r="B1143" t="s">
        <v>249</v>
      </c>
      <c r="C1143" t="s">
        <v>40</v>
      </c>
      <c r="D1143" t="s">
        <v>40</v>
      </c>
      <c r="E1143" t="s">
        <v>40</v>
      </c>
      <c r="F1143" t="s">
        <v>36</v>
      </c>
      <c r="G1143" t="s">
        <v>40</v>
      </c>
      <c r="H1143" t="s">
        <v>40</v>
      </c>
      <c r="I1143" t="s">
        <v>40</v>
      </c>
    </row>
    <row r="1144" spans="1:9" x14ac:dyDescent="0.2">
      <c r="A1144" t="s">
        <v>465</v>
      </c>
      <c r="B1144" t="s">
        <v>215</v>
      </c>
      <c r="C1144" t="s">
        <v>40</v>
      </c>
      <c r="D1144" t="s">
        <v>40</v>
      </c>
      <c r="E1144" t="s">
        <v>38</v>
      </c>
      <c r="F1144" t="s">
        <v>35</v>
      </c>
      <c r="G1144" t="s">
        <v>40</v>
      </c>
      <c r="H1144" t="s">
        <v>40</v>
      </c>
      <c r="I1144" t="s">
        <v>40</v>
      </c>
    </row>
    <row r="1145" spans="1:9" x14ac:dyDescent="0.2">
      <c r="A1145" t="s">
        <v>465</v>
      </c>
      <c r="B1145" t="s">
        <v>227</v>
      </c>
      <c r="C1145" t="s">
        <v>35</v>
      </c>
      <c r="D1145" t="s">
        <v>40</v>
      </c>
      <c r="E1145" t="s">
        <v>35</v>
      </c>
      <c r="F1145" t="s">
        <v>38</v>
      </c>
      <c r="G1145" t="s">
        <v>40</v>
      </c>
      <c r="H1145" t="s">
        <v>40</v>
      </c>
      <c r="I1145" t="s">
        <v>40</v>
      </c>
    </row>
    <row r="1146" spans="1:9" x14ac:dyDescent="0.2">
      <c r="A1146" t="s">
        <v>465</v>
      </c>
      <c r="B1146" t="s">
        <v>224</v>
      </c>
      <c r="C1146" t="s">
        <v>35</v>
      </c>
      <c r="D1146" t="s">
        <v>40</v>
      </c>
      <c r="E1146" t="s">
        <v>40</v>
      </c>
      <c r="F1146" t="s">
        <v>38</v>
      </c>
      <c r="G1146" t="s">
        <v>40</v>
      </c>
      <c r="H1146" t="s">
        <v>40</v>
      </c>
      <c r="I1146" t="s">
        <v>40</v>
      </c>
    </row>
    <row r="1147" spans="1:9" x14ac:dyDescent="0.2">
      <c r="A1147" t="s">
        <v>465</v>
      </c>
      <c r="B1147" t="s">
        <v>178</v>
      </c>
      <c r="C1147" t="s">
        <v>40</v>
      </c>
      <c r="D1147" t="s">
        <v>40</v>
      </c>
      <c r="E1147" t="s">
        <v>36</v>
      </c>
      <c r="F1147" t="s">
        <v>38</v>
      </c>
      <c r="G1147" t="s">
        <v>40</v>
      </c>
      <c r="H1147" t="s">
        <v>40</v>
      </c>
      <c r="I1147" t="s">
        <v>40</v>
      </c>
    </row>
    <row r="1148" spans="1:9" x14ac:dyDescent="0.2">
      <c r="A1148" t="s">
        <v>465</v>
      </c>
      <c r="B1148" t="s">
        <v>176</v>
      </c>
      <c r="C1148" t="s">
        <v>35</v>
      </c>
      <c r="D1148" t="s">
        <v>40</v>
      </c>
      <c r="E1148" t="s">
        <v>36</v>
      </c>
      <c r="F1148" t="s">
        <v>38</v>
      </c>
      <c r="G1148" t="s">
        <v>40</v>
      </c>
      <c r="H1148" t="s">
        <v>40</v>
      </c>
      <c r="I1148" t="s">
        <v>40</v>
      </c>
    </row>
    <row r="1149" spans="1:9" x14ac:dyDescent="0.2">
      <c r="A1149" t="s">
        <v>465</v>
      </c>
      <c r="B1149" t="s">
        <v>207</v>
      </c>
      <c r="C1149" t="s">
        <v>35</v>
      </c>
      <c r="D1149" t="s">
        <v>40</v>
      </c>
      <c r="E1149" t="s">
        <v>38</v>
      </c>
      <c r="F1149" t="s">
        <v>35</v>
      </c>
      <c r="G1149" t="s">
        <v>40</v>
      </c>
      <c r="H1149" t="s">
        <v>40</v>
      </c>
      <c r="I1149" t="s">
        <v>40</v>
      </c>
    </row>
    <row r="1150" spans="1:9" x14ac:dyDescent="0.2">
      <c r="A1150" t="s">
        <v>465</v>
      </c>
      <c r="B1150" t="s">
        <v>210</v>
      </c>
      <c r="C1150" t="s">
        <v>36</v>
      </c>
      <c r="D1150" t="s">
        <v>40</v>
      </c>
      <c r="E1150" t="s">
        <v>40</v>
      </c>
      <c r="F1150" t="s">
        <v>35</v>
      </c>
      <c r="G1150" t="s">
        <v>40</v>
      </c>
      <c r="H1150" t="s">
        <v>40</v>
      </c>
      <c r="I1150" t="s">
        <v>40</v>
      </c>
    </row>
    <row r="1151" spans="1:9" x14ac:dyDescent="0.2">
      <c r="A1151" t="s">
        <v>466</v>
      </c>
      <c r="B1151" t="s">
        <v>130</v>
      </c>
      <c r="C1151" t="s">
        <v>38</v>
      </c>
      <c r="D1151" t="s">
        <v>40</v>
      </c>
      <c r="E1151" t="s">
        <v>35</v>
      </c>
      <c r="F1151" t="s">
        <v>35</v>
      </c>
      <c r="G1151" t="s">
        <v>40</v>
      </c>
      <c r="H1151" t="s">
        <v>40</v>
      </c>
      <c r="I1151" t="s">
        <v>40</v>
      </c>
    </row>
    <row r="1152" spans="1:9" x14ac:dyDescent="0.2">
      <c r="A1152" t="s">
        <v>466</v>
      </c>
      <c r="B1152" t="s">
        <v>125</v>
      </c>
      <c r="C1152" t="s">
        <v>38</v>
      </c>
      <c r="D1152" t="s">
        <v>40</v>
      </c>
      <c r="E1152" t="s">
        <v>38</v>
      </c>
      <c r="F1152" t="s">
        <v>36</v>
      </c>
      <c r="G1152" t="s">
        <v>40</v>
      </c>
      <c r="H1152" t="s">
        <v>40</v>
      </c>
      <c r="I1152" t="s">
        <v>40</v>
      </c>
    </row>
    <row r="1153" spans="1:9" x14ac:dyDescent="0.2">
      <c r="A1153" t="s">
        <v>466</v>
      </c>
      <c r="B1153" t="s">
        <v>279</v>
      </c>
      <c r="C1153" t="s">
        <v>35</v>
      </c>
      <c r="D1153" t="s">
        <v>40</v>
      </c>
      <c r="E1153" t="s">
        <v>35</v>
      </c>
      <c r="F1153" t="s">
        <v>35</v>
      </c>
      <c r="G1153" t="s">
        <v>40</v>
      </c>
      <c r="H1153" t="s">
        <v>40</v>
      </c>
      <c r="I1153" t="s">
        <v>40</v>
      </c>
    </row>
    <row r="1154" spans="1:9" x14ac:dyDescent="0.2">
      <c r="A1154" t="s">
        <v>466</v>
      </c>
      <c r="B1154" t="s">
        <v>285</v>
      </c>
      <c r="C1154" t="s">
        <v>38</v>
      </c>
      <c r="D1154" t="s">
        <v>40</v>
      </c>
      <c r="E1154" t="s">
        <v>36</v>
      </c>
      <c r="F1154" t="s">
        <v>38</v>
      </c>
      <c r="G1154" t="s">
        <v>40</v>
      </c>
      <c r="H1154" t="s">
        <v>40</v>
      </c>
      <c r="I1154" t="s">
        <v>40</v>
      </c>
    </row>
    <row r="1155" spans="1:9" x14ac:dyDescent="0.2">
      <c r="A1155" t="s">
        <v>466</v>
      </c>
      <c r="B1155" t="s">
        <v>272</v>
      </c>
      <c r="C1155" t="s">
        <v>35</v>
      </c>
      <c r="D1155" t="s">
        <v>40</v>
      </c>
      <c r="E1155" t="s">
        <v>38</v>
      </c>
      <c r="F1155" t="s">
        <v>38</v>
      </c>
      <c r="G1155" t="s">
        <v>40</v>
      </c>
      <c r="H1155" t="s">
        <v>40</v>
      </c>
      <c r="I1155" t="s">
        <v>40</v>
      </c>
    </row>
    <row r="1156" spans="1:9" x14ac:dyDescent="0.2">
      <c r="A1156" t="s">
        <v>466</v>
      </c>
      <c r="B1156" t="s">
        <v>97</v>
      </c>
      <c r="C1156" t="s">
        <v>35</v>
      </c>
      <c r="D1156" t="s">
        <v>40</v>
      </c>
      <c r="E1156" t="s">
        <v>36</v>
      </c>
      <c r="F1156" t="s">
        <v>35</v>
      </c>
      <c r="G1156" t="s">
        <v>40</v>
      </c>
      <c r="H1156" t="s">
        <v>40</v>
      </c>
      <c r="I1156" t="s">
        <v>40</v>
      </c>
    </row>
    <row r="1157" spans="1:9" x14ac:dyDescent="0.2">
      <c r="A1157" t="s">
        <v>466</v>
      </c>
      <c r="B1157" t="s">
        <v>147</v>
      </c>
      <c r="C1157" t="s">
        <v>38</v>
      </c>
      <c r="D1157" t="s">
        <v>40</v>
      </c>
      <c r="E1157" t="s">
        <v>35</v>
      </c>
      <c r="F1157" t="s">
        <v>36</v>
      </c>
      <c r="G1157" t="s">
        <v>40</v>
      </c>
      <c r="H1157" t="s">
        <v>40</v>
      </c>
      <c r="I1157" t="s">
        <v>40</v>
      </c>
    </row>
    <row r="1158" spans="1:9" x14ac:dyDescent="0.2">
      <c r="A1158" t="s">
        <v>466</v>
      </c>
      <c r="B1158" t="s">
        <v>158</v>
      </c>
      <c r="C1158" t="s">
        <v>36</v>
      </c>
      <c r="D1158" t="s">
        <v>40</v>
      </c>
      <c r="E1158" t="s">
        <v>36</v>
      </c>
      <c r="F1158" t="s">
        <v>35</v>
      </c>
      <c r="G1158" t="s">
        <v>40</v>
      </c>
      <c r="H1158" t="s">
        <v>40</v>
      </c>
      <c r="I1158" t="s">
        <v>40</v>
      </c>
    </row>
    <row r="1159" spans="1:9" x14ac:dyDescent="0.2">
      <c r="A1159" t="s">
        <v>466</v>
      </c>
      <c r="B1159" t="s">
        <v>145</v>
      </c>
      <c r="C1159" t="s">
        <v>40</v>
      </c>
      <c r="D1159" t="s">
        <v>40</v>
      </c>
      <c r="E1159" t="s">
        <v>35</v>
      </c>
      <c r="F1159" t="s">
        <v>38</v>
      </c>
      <c r="G1159" t="s">
        <v>40</v>
      </c>
      <c r="H1159" t="s">
        <v>40</v>
      </c>
      <c r="I1159" t="s">
        <v>40</v>
      </c>
    </row>
    <row r="1160" spans="1:9" x14ac:dyDescent="0.2">
      <c r="A1160" t="s">
        <v>467</v>
      </c>
      <c r="B1160" t="s">
        <v>132</v>
      </c>
      <c r="C1160" t="s">
        <v>35</v>
      </c>
      <c r="D1160" t="s">
        <v>40</v>
      </c>
      <c r="E1160" t="s">
        <v>40</v>
      </c>
      <c r="F1160" t="s">
        <v>36</v>
      </c>
      <c r="G1160" t="s">
        <v>40</v>
      </c>
      <c r="H1160" t="s">
        <v>40</v>
      </c>
      <c r="I1160" t="s">
        <v>40</v>
      </c>
    </row>
    <row r="1161" spans="1:9" x14ac:dyDescent="0.2">
      <c r="A1161" t="s">
        <v>467</v>
      </c>
      <c r="B1161" t="s">
        <v>135</v>
      </c>
      <c r="C1161" t="s">
        <v>40</v>
      </c>
      <c r="D1161" t="s">
        <v>40</v>
      </c>
      <c r="E1161" t="s">
        <v>36</v>
      </c>
      <c r="F1161" t="s">
        <v>38</v>
      </c>
      <c r="G1161" t="s">
        <v>40</v>
      </c>
      <c r="H1161" t="s">
        <v>40</v>
      </c>
      <c r="I1161" t="s">
        <v>40</v>
      </c>
    </row>
    <row r="1162" spans="1:9" x14ac:dyDescent="0.2">
      <c r="A1162" t="s">
        <v>467</v>
      </c>
      <c r="B1162" t="s">
        <v>161</v>
      </c>
      <c r="C1162" t="s">
        <v>35</v>
      </c>
      <c r="D1162" t="s">
        <v>40</v>
      </c>
      <c r="E1162" t="s">
        <v>36</v>
      </c>
      <c r="F1162" t="s">
        <v>36</v>
      </c>
      <c r="G1162" t="s">
        <v>40</v>
      </c>
      <c r="H1162" t="s">
        <v>40</v>
      </c>
      <c r="I1162" t="s">
        <v>40</v>
      </c>
    </row>
    <row r="1163" spans="1:9" x14ac:dyDescent="0.2">
      <c r="A1163" t="s">
        <v>467</v>
      </c>
      <c r="B1163" t="s">
        <v>178</v>
      </c>
      <c r="C1163" t="s">
        <v>36</v>
      </c>
      <c r="D1163" t="s">
        <v>40</v>
      </c>
      <c r="E1163" t="s">
        <v>36</v>
      </c>
      <c r="F1163" t="s">
        <v>35</v>
      </c>
      <c r="G1163" t="s">
        <v>40</v>
      </c>
      <c r="H1163" t="s">
        <v>40</v>
      </c>
      <c r="I1163" t="s">
        <v>40</v>
      </c>
    </row>
    <row r="1164" spans="1:9" x14ac:dyDescent="0.2">
      <c r="A1164" t="s">
        <v>467</v>
      </c>
      <c r="B1164" t="s">
        <v>201</v>
      </c>
      <c r="C1164" t="s">
        <v>35</v>
      </c>
      <c r="D1164" t="s">
        <v>40</v>
      </c>
      <c r="E1164" t="s">
        <v>40</v>
      </c>
      <c r="F1164" t="s">
        <v>38</v>
      </c>
      <c r="G1164" t="s">
        <v>40</v>
      </c>
      <c r="H1164" t="s">
        <v>40</v>
      </c>
      <c r="I1164" t="s">
        <v>40</v>
      </c>
    </row>
    <row r="1165" spans="1:9" x14ac:dyDescent="0.2">
      <c r="A1165" t="s">
        <v>467</v>
      </c>
      <c r="B1165" t="s">
        <v>204</v>
      </c>
      <c r="C1165" t="s">
        <v>38</v>
      </c>
      <c r="D1165" t="s">
        <v>40</v>
      </c>
      <c r="E1165" t="s">
        <v>35</v>
      </c>
      <c r="F1165" t="s">
        <v>38</v>
      </c>
      <c r="G1165" t="s">
        <v>40</v>
      </c>
      <c r="H1165" t="s">
        <v>40</v>
      </c>
      <c r="I1165" t="s">
        <v>40</v>
      </c>
    </row>
    <row r="1166" spans="1:9" x14ac:dyDescent="0.2">
      <c r="A1166" t="s">
        <v>467</v>
      </c>
      <c r="B1166" t="s">
        <v>252</v>
      </c>
      <c r="C1166" t="s">
        <v>35</v>
      </c>
      <c r="D1166" t="s">
        <v>40</v>
      </c>
      <c r="E1166" t="s">
        <v>38</v>
      </c>
      <c r="F1166" t="s">
        <v>38</v>
      </c>
      <c r="G1166" t="s">
        <v>40</v>
      </c>
      <c r="H1166" t="s">
        <v>40</v>
      </c>
      <c r="I1166" t="s">
        <v>40</v>
      </c>
    </row>
    <row r="1167" spans="1:9" x14ac:dyDescent="0.2">
      <c r="A1167" t="s">
        <v>467</v>
      </c>
      <c r="B1167" t="s">
        <v>246</v>
      </c>
      <c r="C1167" t="s">
        <v>38</v>
      </c>
      <c r="D1167" t="s">
        <v>40</v>
      </c>
      <c r="E1167" t="s">
        <v>35</v>
      </c>
      <c r="F1167" t="s">
        <v>40</v>
      </c>
      <c r="G1167" t="s">
        <v>40</v>
      </c>
      <c r="H1167" t="s">
        <v>40</v>
      </c>
      <c r="I1167" t="s">
        <v>40</v>
      </c>
    </row>
    <row r="1168" spans="1:9" x14ac:dyDescent="0.2">
      <c r="A1168" t="s">
        <v>467</v>
      </c>
      <c r="B1168" t="s">
        <v>262</v>
      </c>
      <c r="C1168" t="s">
        <v>35</v>
      </c>
      <c r="D1168" t="s">
        <v>40</v>
      </c>
      <c r="E1168" t="s">
        <v>38</v>
      </c>
      <c r="F1168" t="s">
        <v>38</v>
      </c>
      <c r="G1168" t="s">
        <v>40</v>
      </c>
      <c r="H1168" t="s">
        <v>40</v>
      </c>
      <c r="I1168" t="s">
        <v>40</v>
      </c>
    </row>
    <row r="1169" spans="1:9" x14ac:dyDescent="0.2">
      <c r="A1169" t="s">
        <v>467</v>
      </c>
      <c r="B1169" t="s">
        <v>267</v>
      </c>
      <c r="C1169" t="s">
        <v>35</v>
      </c>
      <c r="D1169" t="s">
        <v>40</v>
      </c>
      <c r="E1169" t="s">
        <v>38</v>
      </c>
      <c r="F1169" t="s">
        <v>35</v>
      </c>
      <c r="G1169" t="s">
        <v>40</v>
      </c>
      <c r="H1169" t="s">
        <v>40</v>
      </c>
      <c r="I1169" t="s">
        <v>40</v>
      </c>
    </row>
    <row r="1170" spans="1:9" x14ac:dyDescent="0.2">
      <c r="A1170" t="s">
        <v>468</v>
      </c>
      <c r="B1170" t="s">
        <v>149</v>
      </c>
      <c r="C1170" t="s">
        <v>40</v>
      </c>
      <c r="D1170" t="s">
        <v>40</v>
      </c>
      <c r="E1170" t="s">
        <v>36</v>
      </c>
      <c r="F1170" t="s">
        <v>35</v>
      </c>
      <c r="G1170" t="s">
        <v>40</v>
      </c>
      <c r="H1170" t="s">
        <v>40</v>
      </c>
      <c r="I1170" t="s">
        <v>40</v>
      </c>
    </row>
    <row r="1171" spans="1:9" x14ac:dyDescent="0.2">
      <c r="A1171" t="s">
        <v>468</v>
      </c>
      <c r="B1171" t="s">
        <v>142</v>
      </c>
      <c r="C1171" t="s">
        <v>35</v>
      </c>
      <c r="D1171" t="s">
        <v>40</v>
      </c>
      <c r="E1171" t="s">
        <v>38</v>
      </c>
      <c r="F1171" t="s">
        <v>40</v>
      </c>
      <c r="G1171" t="s">
        <v>40</v>
      </c>
      <c r="H1171" t="s">
        <v>40</v>
      </c>
      <c r="I1171" t="s">
        <v>40</v>
      </c>
    </row>
    <row r="1172" spans="1:9" x14ac:dyDescent="0.2">
      <c r="A1172" t="s">
        <v>468</v>
      </c>
      <c r="B1172" t="s">
        <v>154</v>
      </c>
      <c r="C1172" t="s">
        <v>35</v>
      </c>
      <c r="D1172" t="s">
        <v>40</v>
      </c>
      <c r="E1172" t="s">
        <v>38</v>
      </c>
      <c r="F1172" t="s">
        <v>35</v>
      </c>
      <c r="G1172" t="s">
        <v>40</v>
      </c>
      <c r="H1172" t="s">
        <v>40</v>
      </c>
      <c r="I1172" t="s">
        <v>40</v>
      </c>
    </row>
    <row r="1173" spans="1:9" x14ac:dyDescent="0.2">
      <c r="A1173" t="s">
        <v>468</v>
      </c>
      <c r="B1173" t="s">
        <v>243</v>
      </c>
      <c r="C1173" t="s">
        <v>38</v>
      </c>
      <c r="D1173" t="s">
        <v>40</v>
      </c>
      <c r="E1173" t="s">
        <v>36</v>
      </c>
      <c r="F1173" t="s">
        <v>35</v>
      </c>
      <c r="G1173" t="s">
        <v>40</v>
      </c>
      <c r="H1173" t="s">
        <v>40</v>
      </c>
      <c r="I1173" t="s">
        <v>40</v>
      </c>
    </row>
    <row r="1174" spans="1:9" x14ac:dyDescent="0.2">
      <c r="A1174" t="s">
        <v>468</v>
      </c>
      <c r="B1174" t="s">
        <v>240</v>
      </c>
      <c r="C1174" t="s">
        <v>36</v>
      </c>
      <c r="D1174" t="s">
        <v>40</v>
      </c>
      <c r="E1174" t="s">
        <v>38</v>
      </c>
      <c r="F1174" t="s">
        <v>35</v>
      </c>
      <c r="G1174" t="s">
        <v>40</v>
      </c>
      <c r="H1174" t="s">
        <v>40</v>
      </c>
      <c r="I1174" t="s">
        <v>40</v>
      </c>
    </row>
    <row r="1175" spans="1:9" x14ac:dyDescent="0.2">
      <c r="A1175" t="s">
        <v>468</v>
      </c>
      <c r="B1175" t="s">
        <v>238</v>
      </c>
      <c r="C1175" t="s">
        <v>40</v>
      </c>
      <c r="D1175" t="s">
        <v>40</v>
      </c>
      <c r="E1175" t="s">
        <v>38</v>
      </c>
      <c r="F1175" t="s">
        <v>36</v>
      </c>
      <c r="G1175" t="s">
        <v>40</v>
      </c>
      <c r="H1175" t="s">
        <v>40</v>
      </c>
      <c r="I1175" t="s">
        <v>40</v>
      </c>
    </row>
    <row r="1176" spans="1:9" x14ac:dyDescent="0.2">
      <c r="A1176" t="s">
        <v>468</v>
      </c>
      <c r="B1176" t="s">
        <v>127</v>
      </c>
      <c r="C1176" t="s">
        <v>36</v>
      </c>
      <c r="D1176" t="s">
        <v>40</v>
      </c>
      <c r="E1176" t="s">
        <v>38</v>
      </c>
      <c r="F1176" t="s">
        <v>38</v>
      </c>
      <c r="G1176" t="s">
        <v>40</v>
      </c>
      <c r="H1176" t="s">
        <v>40</v>
      </c>
      <c r="I1176" t="s">
        <v>40</v>
      </c>
    </row>
    <row r="1177" spans="1:9" x14ac:dyDescent="0.2">
      <c r="A1177" t="s">
        <v>468</v>
      </c>
      <c r="B1177" t="s">
        <v>135</v>
      </c>
      <c r="C1177" t="s">
        <v>38</v>
      </c>
      <c r="D1177" t="s">
        <v>40</v>
      </c>
      <c r="E1177" t="s">
        <v>35</v>
      </c>
      <c r="F1177" t="s">
        <v>36</v>
      </c>
      <c r="G1177" t="s">
        <v>40</v>
      </c>
      <c r="H1177" t="s">
        <v>40</v>
      </c>
      <c r="I1177" t="s">
        <v>40</v>
      </c>
    </row>
    <row r="1178" spans="1:9" x14ac:dyDescent="0.2">
      <c r="A1178" t="s">
        <v>468</v>
      </c>
      <c r="B1178" t="s">
        <v>272</v>
      </c>
      <c r="C1178" t="s">
        <v>38</v>
      </c>
      <c r="D1178" t="s">
        <v>40</v>
      </c>
      <c r="E1178" t="s">
        <v>38</v>
      </c>
      <c r="F1178" t="s">
        <v>40</v>
      </c>
      <c r="G1178" t="s">
        <v>40</v>
      </c>
      <c r="H1178" t="s">
        <v>40</v>
      </c>
      <c r="I1178" t="s">
        <v>40</v>
      </c>
    </row>
    <row r="1179" spans="1:9" x14ac:dyDescent="0.2">
      <c r="A1179" t="s">
        <v>468</v>
      </c>
      <c r="B1179" t="s">
        <v>73</v>
      </c>
      <c r="C1179" t="s">
        <v>35</v>
      </c>
      <c r="D1179" t="s">
        <v>40</v>
      </c>
      <c r="E1179" t="s">
        <v>38</v>
      </c>
      <c r="F1179" t="s">
        <v>36</v>
      </c>
      <c r="G1179" t="s">
        <v>40</v>
      </c>
      <c r="H1179" t="s">
        <v>40</v>
      </c>
      <c r="I1179" t="s">
        <v>40</v>
      </c>
    </row>
    <row r="1180" spans="1:9" x14ac:dyDescent="0.2">
      <c r="A1180" t="s">
        <v>468</v>
      </c>
      <c r="B1180" t="s">
        <v>87</v>
      </c>
      <c r="C1180" t="s">
        <v>35</v>
      </c>
      <c r="D1180" t="s">
        <v>40</v>
      </c>
      <c r="E1180" t="s">
        <v>36</v>
      </c>
      <c r="F1180" t="s">
        <v>40</v>
      </c>
      <c r="G1180" t="s">
        <v>40</v>
      </c>
      <c r="H1180" t="s">
        <v>40</v>
      </c>
      <c r="I1180" t="s">
        <v>40</v>
      </c>
    </row>
    <row r="1181" spans="1:9" x14ac:dyDescent="0.2">
      <c r="A1181" t="s">
        <v>469</v>
      </c>
      <c r="B1181" t="s">
        <v>285</v>
      </c>
      <c r="C1181" t="s">
        <v>40</v>
      </c>
      <c r="D1181" t="s">
        <v>40</v>
      </c>
      <c r="E1181" t="s">
        <v>38</v>
      </c>
      <c r="F1181" t="s">
        <v>38</v>
      </c>
      <c r="G1181" t="s">
        <v>40</v>
      </c>
      <c r="H1181" t="s">
        <v>40</v>
      </c>
      <c r="I1181" t="s">
        <v>40</v>
      </c>
    </row>
    <row r="1182" spans="1:9" x14ac:dyDescent="0.2">
      <c r="A1182" t="s">
        <v>469</v>
      </c>
      <c r="B1182" t="s">
        <v>282</v>
      </c>
      <c r="C1182" t="s">
        <v>38</v>
      </c>
      <c r="D1182" t="s">
        <v>40</v>
      </c>
      <c r="E1182" t="s">
        <v>38</v>
      </c>
      <c r="F1182" t="s">
        <v>38</v>
      </c>
      <c r="G1182" t="s">
        <v>40</v>
      </c>
      <c r="H1182" t="s">
        <v>40</v>
      </c>
      <c r="I1182" t="s">
        <v>40</v>
      </c>
    </row>
    <row r="1183" spans="1:9" x14ac:dyDescent="0.2">
      <c r="A1183" t="s">
        <v>469</v>
      </c>
      <c r="B1183" t="s">
        <v>191</v>
      </c>
      <c r="C1183" t="s">
        <v>35</v>
      </c>
      <c r="D1183" t="s">
        <v>40</v>
      </c>
      <c r="E1183" t="s">
        <v>36</v>
      </c>
      <c r="F1183" t="s">
        <v>36</v>
      </c>
      <c r="G1183" t="s">
        <v>40</v>
      </c>
      <c r="H1183" t="s">
        <v>40</v>
      </c>
      <c r="I1183" t="s">
        <v>40</v>
      </c>
    </row>
    <row r="1184" spans="1:9" x14ac:dyDescent="0.2">
      <c r="A1184" t="s">
        <v>469</v>
      </c>
      <c r="B1184" t="s">
        <v>201</v>
      </c>
      <c r="C1184" t="s">
        <v>36</v>
      </c>
      <c r="D1184" t="s">
        <v>40</v>
      </c>
      <c r="E1184" t="s">
        <v>35</v>
      </c>
      <c r="F1184" t="s">
        <v>40</v>
      </c>
      <c r="G1184" t="s">
        <v>40</v>
      </c>
      <c r="H1184" t="s">
        <v>40</v>
      </c>
      <c r="I1184" t="s">
        <v>40</v>
      </c>
    </row>
    <row r="1185" spans="1:9" x14ac:dyDescent="0.2">
      <c r="A1185" t="s">
        <v>469</v>
      </c>
      <c r="B1185" t="s">
        <v>212</v>
      </c>
      <c r="C1185" t="s">
        <v>38</v>
      </c>
      <c r="D1185" t="s">
        <v>40</v>
      </c>
      <c r="E1185" t="s">
        <v>36</v>
      </c>
      <c r="F1185" t="s">
        <v>38</v>
      </c>
      <c r="G1185" t="s">
        <v>40</v>
      </c>
      <c r="H1185" t="s">
        <v>40</v>
      </c>
      <c r="I1185" t="s">
        <v>40</v>
      </c>
    </row>
    <row r="1186" spans="1:9" x14ac:dyDescent="0.2">
      <c r="A1186" t="s">
        <v>469</v>
      </c>
      <c r="B1186" t="s">
        <v>262</v>
      </c>
      <c r="C1186" t="s">
        <v>40</v>
      </c>
      <c r="D1186" t="s">
        <v>40</v>
      </c>
      <c r="E1186" t="s">
        <v>38</v>
      </c>
      <c r="F1186" t="s">
        <v>40</v>
      </c>
      <c r="G1186" t="s">
        <v>40</v>
      </c>
      <c r="H1186" t="s">
        <v>40</v>
      </c>
      <c r="I1186" t="s">
        <v>40</v>
      </c>
    </row>
    <row r="1187" spans="1:9" x14ac:dyDescent="0.2">
      <c r="A1187" t="s">
        <v>469</v>
      </c>
      <c r="B1187" t="s">
        <v>269</v>
      </c>
      <c r="C1187" t="s">
        <v>38</v>
      </c>
      <c r="D1187" t="s">
        <v>40</v>
      </c>
      <c r="E1187" t="s">
        <v>38</v>
      </c>
      <c r="F1187" t="s">
        <v>40</v>
      </c>
      <c r="G1187" t="s">
        <v>40</v>
      </c>
      <c r="H1187" t="s">
        <v>40</v>
      </c>
      <c r="I1187" t="s">
        <v>40</v>
      </c>
    </row>
    <row r="1188" spans="1:9" x14ac:dyDescent="0.2">
      <c r="A1188" t="s">
        <v>469</v>
      </c>
      <c r="B1188" t="s">
        <v>238</v>
      </c>
      <c r="C1188" t="s">
        <v>40</v>
      </c>
      <c r="D1188" t="s">
        <v>40</v>
      </c>
      <c r="E1188" t="s">
        <v>38</v>
      </c>
      <c r="F1188" t="s">
        <v>35</v>
      </c>
      <c r="G1188" t="s">
        <v>40</v>
      </c>
      <c r="H1188" t="s">
        <v>40</v>
      </c>
      <c r="I1188" t="s">
        <v>40</v>
      </c>
    </row>
    <row r="1189" spans="1:9" x14ac:dyDescent="0.2">
      <c r="A1189" t="s">
        <v>469</v>
      </c>
      <c r="B1189" t="s">
        <v>240</v>
      </c>
      <c r="C1189" t="s">
        <v>35</v>
      </c>
      <c r="D1189" t="s">
        <v>40</v>
      </c>
      <c r="E1189" t="s">
        <v>38</v>
      </c>
      <c r="F1189" t="s">
        <v>35</v>
      </c>
      <c r="G1189" t="s">
        <v>40</v>
      </c>
      <c r="H1189" t="s">
        <v>40</v>
      </c>
      <c r="I1189" t="s">
        <v>40</v>
      </c>
    </row>
    <row r="1190" spans="1:9" x14ac:dyDescent="0.2">
      <c r="A1190" t="s">
        <v>470</v>
      </c>
      <c r="B1190" t="s">
        <v>110</v>
      </c>
      <c r="C1190" t="s">
        <v>35</v>
      </c>
      <c r="D1190" t="s">
        <v>40</v>
      </c>
      <c r="E1190" t="s">
        <v>36</v>
      </c>
      <c r="F1190" t="s">
        <v>36</v>
      </c>
      <c r="G1190" t="s">
        <v>40</v>
      </c>
      <c r="H1190" t="s">
        <v>40</v>
      </c>
      <c r="I1190" t="s">
        <v>40</v>
      </c>
    </row>
    <row r="1191" spans="1:9" x14ac:dyDescent="0.2">
      <c r="A1191" t="s">
        <v>470</v>
      </c>
      <c r="B1191" t="s">
        <v>113</v>
      </c>
      <c r="C1191" t="s">
        <v>40</v>
      </c>
      <c r="D1191" t="s">
        <v>40</v>
      </c>
      <c r="E1191" t="s">
        <v>40</v>
      </c>
      <c r="F1191" t="s">
        <v>38</v>
      </c>
      <c r="G1191" t="s">
        <v>40</v>
      </c>
      <c r="H1191" t="s">
        <v>40</v>
      </c>
      <c r="I1191" t="s">
        <v>40</v>
      </c>
    </row>
    <row r="1192" spans="1:9" x14ac:dyDescent="0.2">
      <c r="A1192" t="s">
        <v>470</v>
      </c>
      <c r="B1192" t="s">
        <v>212</v>
      </c>
      <c r="C1192" t="s">
        <v>35</v>
      </c>
      <c r="D1192" t="s">
        <v>40</v>
      </c>
      <c r="E1192" t="s">
        <v>40</v>
      </c>
      <c r="F1192" t="s">
        <v>38</v>
      </c>
      <c r="G1192" t="s">
        <v>40</v>
      </c>
      <c r="H1192" t="s">
        <v>40</v>
      </c>
      <c r="I1192" t="s">
        <v>40</v>
      </c>
    </row>
    <row r="1193" spans="1:9" x14ac:dyDescent="0.2">
      <c r="A1193" t="s">
        <v>470</v>
      </c>
      <c r="B1193" t="s">
        <v>185</v>
      </c>
      <c r="C1193" t="s">
        <v>35</v>
      </c>
      <c r="D1193" t="s">
        <v>40</v>
      </c>
      <c r="E1193" t="s">
        <v>38</v>
      </c>
      <c r="F1193" t="s">
        <v>35</v>
      </c>
      <c r="G1193" t="s">
        <v>40</v>
      </c>
      <c r="H1193" t="s">
        <v>40</v>
      </c>
      <c r="I1193" t="s">
        <v>40</v>
      </c>
    </row>
    <row r="1194" spans="1:9" x14ac:dyDescent="0.2">
      <c r="A1194" t="s">
        <v>470</v>
      </c>
      <c r="B1194" t="s">
        <v>221</v>
      </c>
      <c r="C1194" t="s">
        <v>38</v>
      </c>
      <c r="D1194" t="s">
        <v>40</v>
      </c>
      <c r="E1194" t="s">
        <v>36</v>
      </c>
      <c r="F1194" t="s">
        <v>38</v>
      </c>
      <c r="G1194" t="s">
        <v>40</v>
      </c>
      <c r="H1194" t="s">
        <v>40</v>
      </c>
      <c r="I1194" t="s">
        <v>40</v>
      </c>
    </row>
    <row r="1195" spans="1:9" x14ac:dyDescent="0.2">
      <c r="A1195" t="s">
        <v>470</v>
      </c>
      <c r="B1195" t="s">
        <v>215</v>
      </c>
      <c r="C1195" t="s">
        <v>35</v>
      </c>
      <c r="D1195" t="s">
        <v>40</v>
      </c>
      <c r="E1195" t="s">
        <v>38</v>
      </c>
      <c r="F1195" t="s">
        <v>35</v>
      </c>
      <c r="G1195" t="s">
        <v>40</v>
      </c>
      <c r="H1195" t="s">
        <v>40</v>
      </c>
      <c r="I1195" t="s">
        <v>40</v>
      </c>
    </row>
    <row r="1196" spans="1:9" x14ac:dyDescent="0.2">
      <c r="A1196" t="s">
        <v>470</v>
      </c>
      <c r="B1196" t="s">
        <v>254</v>
      </c>
      <c r="C1196" t="s">
        <v>40</v>
      </c>
      <c r="D1196" t="s">
        <v>40</v>
      </c>
      <c r="E1196" t="s">
        <v>38</v>
      </c>
      <c r="F1196" t="s">
        <v>38</v>
      </c>
      <c r="G1196" t="s">
        <v>40</v>
      </c>
      <c r="H1196" t="s">
        <v>40</v>
      </c>
      <c r="I1196" t="s">
        <v>40</v>
      </c>
    </row>
    <row r="1197" spans="1:9" x14ac:dyDescent="0.2">
      <c r="A1197" t="s">
        <v>470</v>
      </c>
      <c r="B1197" t="s">
        <v>246</v>
      </c>
      <c r="C1197" t="s">
        <v>38</v>
      </c>
      <c r="D1197" t="s">
        <v>40</v>
      </c>
      <c r="E1197" t="s">
        <v>38</v>
      </c>
      <c r="F1197" t="s">
        <v>38</v>
      </c>
      <c r="G1197" t="s">
        <v>40</v>
      </c>
      <c r="H1197" t="s">
        <v>40</v>
      </c>
      <c r="I1197" t="s">
        <v>40</v>
      </c>
    </row>
    <row r="1198" spans="1:9" x14ac:dyDescent="0.2">
      <c r="A1198" t="s">
        <v>471</v>
      </c>
      <c r="B1198" t="s">
        <v>204</v>
      </c>
      <c r="C1198" t="s">
        <v>35</v>
      </c>
      <c r="D1198" t="s">
        <v>40</v>
      </c>
      <c r="E1198" t="s">
        <v>35</v>
      </c>
      <c r="F1198" t="s">
        <v>40</v>
      </c>
      <c r="G1198" t="s">
        <v>40</v>
      </c>
      <c r="H1198" t="s">
        <v>40</v>
      </c>
      <c r="I1198" t="s">
        <v>40</v>
      </c>
    </row>
    <row r="1199" spans="1:9" x14ac:dyDescent="0.2">
      <c r="A1199" t="s">
        <v>471</v>
      </c>
      <c r="B1199" t="s">
        <v>147</v>
      </c>
      <c r="C1199" t="s">
        <v>35</v>
      </c>
      <c r="D1199" t="s">
        <v>40</v>
      </c>
      <c r="E1199" t="s">
        <v>38</v>
      </c>
      <c r="F1199" t="s">
        <v>38</v>
      </c>
      <c r="G1199" t="s">
        <v>40</v>
      </c>
      <c r="H1199" t="s">
        <v>40</v>
      </c>
      <c r="I1199" t="s">
        <v>40</v>
      </c>
    </row>
    <row r="1200" spans="1:9" x14ac:dyDescent="0.2">
      <c r="A1200" t="s">
        <v>471</v>
      </c>
      <c r="B1200" t="s">
        <v>195</v>
      </c>
      <c r="C1200" t="s">
        <v>40</v>
      </c>
      <c r="D1200" t="s">
        <v>40</v>
      </c>
      <c r="E1200" t="s">
        <v>38</v>
      </c>
      <c r="F1200" t="s">
        <v>38</v>
      </c>
      <c r="G1200" t="s">
        <v>40</v>
      </c>
      <c r="H1200" t="s">
        <v>40</v>
      </c>
      <c r="I1200" t="s">
        <v>40</v>
      </c>
    </row>
    <row r="1201" spans="1:9" x14ac:dyDescent="0.2">
      <c r="A1201" t="s">
        <v>471</v>
      </c>
      <c r="B1201" t="s">
        <v>183</v>
      </c>
      <c r="C1201" t="s">
        <v>36</v>
      </c>
      <c r="D1201" t="s">
        <v>40</v>
      </c>
      <c r="E1201" t="s">
        <v>38</v>
      </c>
      <c r="F1201" t="s">
        <v>35</v>
      </c>
      <c r="G1201" t="s">
        <v>40</v>
      </c>
      <c r="H1201" t="s">
        <v>40</v>
      </c>
      <c r="I1201" t="s">
        <v>40</v>
      </c>
    </row>
    <row r="1202" spans="1:9" x14ac:dyDescent="0.2">
      <c r="A1202" t="s">
        <v>471</v>
      </c>
      <c r="B1202" t="s">
        <v>167</v>
      </c>
      <c r="C1202" t="s">
        <v>35</v>
      </c>
      <c r="D1202" t="s">
        <v>40</v>
      </c>
      <c r="E1202" t="s">
        <v>38</v>
      </c>
      <c r="F1202" t="s">
        <v>35</v>
      </c>
      <c r="G1202" t="s">
        <v>40</v>
      </c>
      <c r="H1202" t="s">
        <v>40</v>
      </c>
      <c r="I1202" t="s">
        <v>40</v>
      </c>
    </row>
    <row r="1203" spans="1:9" x14ac:dyDescent="0.2">
      <c r="A1203" t="s">
        <v>471</v>
      </c>
      <c r="B1203" t="s">
        <v>178</v>
      </c>
      <c r="C1203" t="s">
        <v>36</v>
      </c>
      <c r="D1203" t="s">
        <v>40</v>
      </c>
      <c r="E1203" t="s">
        <v>38</v>
      </c>
      <c r="F1203" t="s">
        <v>36</v>
      </c>
      <c r="G1203" t="s">
        <v>40</v>
      </c>
      <c r="H1203" t="s">
        <v>40</v>
      </c>
      <c r="I1203" t="s">
        <v>40</v>
      </c>
    </row>
    <row r="1204" spans="1:9" x14ac:dyDescent="0.2">
      <c r="A1204" t="s">
        <v>471</v>
      </c>
      <c r="B1204" t="s">
        <v>130</v>
      </c>
      <c r="C1204" t="s">
        <v>38</v>
      </c>
      <c r="D1204" t="s">
        <v>40</v>
      </c>
      <c r="E1204" t="s">
        <v>36</v>
      </c>
      <c r="F1204" t="s">
        <v>38</v>
      </c>
      <c r="G1204" t="s">
        <v>40</v>
      </c>
      <c r="H1204" t="s">
        <v>40</v>
      </c>
      <c r="I1204" t="s">
        <v>40</v>
      </c>
    </row>
    <row r="1205" spans="1:9" x14ac:dyDescent="0.2">
      <c r="A1205" t="s">
        <v>471</v>
      </c>
      <c r="B1205" t="s">
        <v>122</v>
      </c>
      <c r="C1205" t="s">
        <v>40</v>
      </c>
      <c r="D1205" t="s">
        <v>40</v>
      </c>
      <c r="E1205" t="s">
        <v>38</v>
      </c>
      <c r="F1205" t="s">
        <v>38</v>
      </c>
      <c r="G1205" t="s">
        <v>40</v>
      </c>
      <c r="H1205" t="s">
        <v>40</v>
      </c>
      <c r="I1205" t="s">
        <v>40</v>
      </c>
    </row>
    <row r="1206" spans="1:9" x14ac:dyDescent="0.2">
      <c r="A1206" t="s">
        <v>472</v>
      </c>
      <c r="B1206" t="s">
        <v>269</v>
      </c>
      <c r="C1206" t="s">
        <v>38</v>
      </c>
      <c r="D1206" t="s">
        <v>40</v>
      </c>
      <c r="E1206" t="s">
        <v>40</v>
      </c>
      <c r="F1206" t="s">
        <v>35</v>
      </c>
      <c r="G1206" t="s">
        <v>40</v>
      </c>
      <c r="H1206" t="s">
        <v>40</v>
      </c>
      <c r="I1206" t="s">
        <v>40</v>
      </c>
    </row>
    <row r="1207" spans="1:9" x14ac:dyDescent="0.2">
      <c r="A1207" t="s">
        <v>472</v>
      </c>
      <c r="B1207" t="s">
        <v>264</v>
      </c>
      <c r="C1207" t="s">
        <v>36</v>
      </c>
      <c r="D1207" t="s">
        <v>40</v>
      </c>
      <c r="E1207" t="s">
        <v>35</v>
      </c>
      <c r="F1207" t="s">
        <v>36</v>
      </c>
      <c r="G1207" t="s">
        <v>40</v>
      </c>
      <c r="H1207" t="s">
        <v>40</v>
      </c>
      <c r="I1207" t="s">
        <v>40</v>
      </c>
    </row>
    <row r="1208" spans="1:9" x14ac:dyDescent="0.2">
      <c r="A1208" t="s">
        <v>472</v>
      </c>
      <c r="B1208" t="s">
        <v>267</v>
      </c>
      <c r="C1208" t="s">
        <v>35</v>
      </c>
      <c r="D1208" t="s">
        <v>40</v>
      </c>
      <c r="E1208" t="s">
        <v>40</v>
      </c>
      <c r="F1208" t="s">
        <v>35</v>
      </c>
      <c r="G1208" t="s">
        <v>40</v>
      </c>
      <c r="H1208" t="s">
        <v>40</v>
      </c>
      <c r="I1208" t="s">
        <v>40</v>
      </c>
    </row>
    <row r="1209" spans="1:9" x14ac:dyDescent="0.2">
      <c r="A1209" t="s">
        <v>472</v>
      </c>
      <c r="B1209" t="s">
        <v>180</v>
      </c>
      <c r="C1209" t="s">
        <v>35</v>
      </c>
      <c r="D1209" t="s">
        <v>40</v>
      </c>
      <c r="E1209" t="s">
        <v>35</v>
      </c>
      <c r="F1209" t="s">
        <v>35</v>
      </c>
      <c r="G1209" t="s">
        <v>40</v>
      </c>
      <c r="H1209" t="s">
        <v>40</v>
      </c>
      <c r="I1209" t="s">
        <v>40</v>
      </c>
    </row>
    <row r="1210" spans="1:9" x14ac:dyDescent="0.2">
      <c r="A1210" t="s">
        <v>472</v>
      </c>
      <c r="B1210" t="s">
        <v>92</v>
      </c>
      <c r="C1210" t="s">
        <v>35</v>
      </c>
      <c r="D1210" t="s">
        <v>40</v>
      </c>
      <c r="E1210" t="s">
        <v>36</v>
      </c>
      <c r="F1210" t="s">
        <v>38</v>
      </c>
      <c r="G1210" t="s">
        <v>40</v>
      </c>
      <c r="H1210" t="s">
        <v>40</v>
      </c>
      <c r="I1210" t="s">
        <v>40</v>
      </c>
    </row>
    <row r="1211" spans="1:9" x14ac:dyDescent="0.2">
      <c r="A1211" t="s">
        <v>472</v>
      </c>
      <c r="B1211" t="s">
        <v>87</v>
      </c>
      <c r="C1211" t="s">
        <v>35</v>
      </c>
      <c r="D1211" t="s">
        <v>40</v>
      </c>
      <c r="E1211" t="s">
        <v>38</v>
      </c>
      <c r="F1211" t="s">
        <v>35</v>
      </c>
      <c r="G1211" t="s">
        <v>40</v>
      </c>
      <c r="H1211" t="s">
        <v>40</v>
      </c>
      <c r="I1211" t="s">
        <v>40</v>
      </c>
    </row>
    <row r="1212" spans="1:9" x14ac:dyDescent="0.2">
      <c r="A1212" t="s">
        <v>472</v>
      </c>
      <c r="B1212" t="s">
        <v>76</v>
      </c>
      <c r="C1212" t="s">
        <v>35</v>
      </c>
      <c r="D1212" t="s">
        <v>40</v>
      </c>
      <c r="E1212" t="s">
        <v>38</v>
      </c>
      <c r="F1212" t="s">
        <v>35</v>
      </c>
      <c r="G1212" t="s">
        <v>40</v>
      </c>
      <c r="H1212" t="s">
        <v>40</v>
      </c>
      <c r="I1212" t="s">
        <v>40</v>
      </c>
    </row>
    <row r="1213" spans="1:9" x14ac:dyDescent="0.2">
      <c r="A1213" t="s">
        <v>472</v>
      </c>
      <c r="B1213" t="s">
        <v>132</v>
      </c>
      <c r="C1213" t="s">
        <v>38</v>
      </c>
      <c r="D1213" t="s">
        <v>40</v>
      </c>
      <c r="E1213" t="s">
        <v>36</v>
      </c>
      <c r="F1213" t="s">
        <v>35</v>
      </c>
      <c r="G1213" t="s">
        <v>40</v>
      </c>
      <c r="H1213" t="s">
        <v>40</v>
      </c>
      <c r="I1213" t="s">
        <v>40</v>
      </c>
    </row>
    <row r="1214" spans="1:9" x14ac:dyDescent="0.2">
      <c r="A1214" t="s">
        <v>472</v>
      </c>
      <c r="B1214" t="s">
        <v>285</v>
      </c>
      <c r="C1214" t="s">
        <v>38</v>
      </c>
      <c r="D1214" t="s">
        <v>40</v>
      </c>
      <c r="E1214" t="s">
        <v>40</v>
      </c>
      <c r="F1214" t="s">
        <v>35</v>
      </c>
      <c r="G1214" t="s">
        <v>40</v>
      </c>
      <c r="H1214" t="s">
        <v>40</v>
      </c>
      <c r="I1214" t="s">
        <v>40</v>
      </c>
    </row>
    <row r="1215" spans="1:9" x14ac:dyDescent="0.2">
      <c r="A1215" t="s">
        <v>472</v>
      </c>
      <c r="B1215" t="s">
        <v>279</v>
      </c>
      <c r="C1215" t="s">
        <v>38</v>
      </c>
      <c r="D1215" t="s">
        <v>40</v>
      </c>
      <c r="E1215" t="s">
        <v>35</v>
      </c>
      <c r="F1215" t="s">
        <v>40</v>
      </c>
      <c r="G1215" t="s">
        <v>40</v>
      </c>
      <c r="H1215" t="s">
        <v>40</v>
      </c>
      <c r="I1215" t="s">
        <v>40</v>
      </c>
    </row>
    <row r="1216" spans="1:9" x14ac:dyDescent="0.2">
      <c r="A1216" t="s">
        <v>473</v>
      </c>
      <c r="B1216" t="s">
        <v>249</v>
      </c>
      <c r="C1216" t="s">
        <v>35</v>
      </c>
      <c r="D1216" t="s">
        <v>40</v>
      </c>
      <c r="E1216" t="s">
        <v>35</v>
      </c>
      <c r="F1216" t="s">
        <v>35</v>
      </c>
      <c r="G1216" t="s">
        <v>40</v>
      </c>
      <c r="H1216" t="s">
        <v>40</v>
      </c>
      <c r="I1216" t="s">
        <v>40</v>
      </c>
    </row>
    <row r="1217" spans="1:9" x14ac:dyDescent="0.2">
      <c r="A1217" t="s">
        <v>473</v>
      </c>
      <c r="B1217" t="s">
        <v>254</v>
      </c>
      <c r="C1217" t="s">
        <v>40</v>
      </c>
      <c r="D1217" t="s">
        <v>40</v>
      </c>
      <c r="E1217" t="s">
        <v>36</v>
      </c>
      <c r="F1217" t="s">
        <v>38</v>
      </c>
      <c r="G1217" t="s">
        <v>40</v>
      </c>
      <c r="H1217" t="s">
        <v>40</v>
      </c>
      <c r="I1217" t="s">
        <v>40</v>
      </c>
    </row>
    <row r="1218" spans="1:9" x14ac:dyDescent="0.2">
      <c r="A1218" t="s">
        <v>473</v>
      </c>
      <c r="B1218" t="s">
        <v>288</v>
      </c>
      <c r="C1218" t="s">
        <v>35</v>
      </c>
      <c r="D1218" t="s">
        <v>40</v>
      </c>
      <c r="E1218" t="s">
        <v>36</v>
      </c>
      <c r="F1218" t="s">
        <v>38</v>
      </c>
      <c r="G1218" t="s">
        <v>40</v>
      </c>
      <c r="H1218" t="s">
        <v>40</v>
      </c>
      <c r="I1218" t="s">
        <v>40</v>
      </c>
    </row>
    <row r="1219" spans="1:9" x14ac:dyDescent="0.2">
      <c r="A1219" t="s">
        <v>473</v>
      </c>
      <c r="B1219" t="s">
        <v>212</v>
      </c>
      <c r="C1219" t="s">
        <v>35</v>
      </c>
      <c r="D1219" t="s">
        <v>40</v>
      </c>
      <c r="E1219" t="s">
        <v>36</v>
      </c>
      <c r="F1219" t="s">
        <v>35</v>
      </c>
      <c r="G1219" t="s">
        <v>40</v>
      </c>
      <c r="H1219" t="s">
        <v>40</v>
      </c>
      <c r="I1219" t="s">
        <v>40</v>
      </c>
    </row>
    <row r="1220" spans="1:9" x14ac:dyDescent="0.2">
      <c r="A1220" t="s">
        <v>473</v>
      </c>
      <c r="B1220" t="s">
        <v>207</v>
      </c>
      <c r="C1220" t="s">
        <v>36</v>
      </c>
      <c r="D1220" t="s">
        <v>40</v>
      </c>
      <c r="E1220" t="s">
        <v>35</v>
      </c>
      <c r="F1220" t="s">
        <v>38</v>
      </c>
      <c r="G1220" t="s">
        <v>40</v>
      </c>
      <c r="H1220" t="s">
        <v>40</v>
      </c>
      <c r="I1220" t="s">
        <v>40</v>
      </c>
    </row>
    <row r="1221" spans="1:9" x14ac:dyDescent="0.2">
      <c r="A1221" t="s">
        <v>473</v>
      </c>
      <c r="B1221" t="s">
        <v>122</v>
      </c>
      <c r="C1221" t="s">
        <v>35</v>
      </c>
      <c r="D1221" t="s">
        <v>40</v>
      </c>
      <c r="E1221" t="s">
        <v>38</v>
      </c>
      <c r="F1221" t="s">
        <v>38</v>
      </c>
      <c r="G1221" t="s">
        <v>40</v>
      </c>
      <c r="H1221" t="s">
        <v>40</v>
      </c>
      <c r="I1221" t="s">
        <v>40</v>
      </c>
    </row>
    <row r="1222" spans="1:9" x14ac:dyDescent="0.2">
      <c r="A1222" t="s">
        <v>473</v>
      </c>
      <c r="B1222" t="s">
        <v>139</v>
      </c>
      <c r="C1222" t="s">
        <v>35</v>
      </c>
      <c r="D1222" t="s">
        <v>40</v>
      </c>
      <c r="E1222" t="s">
        <v>35</v>
      </c>
      <c r="F1222" t="s">
        <v>38</v>
      </c>
      <c r="G1222" t="s">
        <v>40</v>
      </c>
      <c r="H1222" t="s">
        <v>40</v>
      </c>
      <c r="I1222" t="s">
        <v>40</v>
      </c>
    </row>
    <row r="1223" spans="1:9" x14ac:dyDescent="0.2">
      <c r="A1223" t="s">
        <v>473</v>
      </c>
      <c r="B1223" t="s">
        <v>104</v>
      </c>
      <c r="C1223" t="s">
        <v>35</v>
      </c>
      <c r="D1223" t="s">
        <v>40</v>
      </c>
      <c r="E1223" t="s">
        <v>38</v>
      </c>
      <c r="F1223" t="s">
        <v>36</v>
      </c>
      <c r="G1223" t="s">
        <v>40</v>
      </c>
      <c r="H1223" t="s">
        <v>40</v>
      </c>
      <c r="I1223" t="s">
        <v>40</v>
      </c>
    </row>
    <row r="1224" spans="1:9" x14ac:dyDescent="0.2">
      <c r="A1224" t="s">
        <v>473</v>
      </c>
      <c r="B1224" t="s">
        <v>100</v>
      </c>
      <c r="C1224" t="s">
        <v>35</v>
      </c>
      <c r="D1224" t="s">
        <v>40</v>
      </c>
      <c r="E1224" t="s">
        <v>36</v>
      </c>
      <c r="F1224" t="s">
        <v>38</v>
      </c>
      <c r="G1224" t="s">
        <v>40</v>
      </c>
      <c r="H1224" t="s">
        <v>40</v>
      </c>
      <c r="I1224" t="s">
        <v>40</v>
      </c>
    </row>
    <row r="1225" spans="1:9" x14ac:dyDescent="0.2">
      <c r="A1225" t="s">
        <v>474</v>
      </c>
      <c r="B1225" t="s">
        <v>73</v>
      </c>
      <c r="C1225" t="s">
        <v>40</v>
      </c>
      <c r="D1225" t="s">
        <v>40</v>
      </c>
      <c r="E1225" t="s">
        <v>38</v>
      </c>
      <c r="F1225" t="s">
        <v>38</v>
      </c>
      <c r="G1225" t="s">
        <v>40</v>
      </c>
      <c r="H1225" t="s">
        <v>40</v>
      </c>
      <c r="I1225" t="s">
        <v>40</v>
      </c>
    </row>
    <row r="1226" spans="1:9" x14ac:dyDescent="0.2">
      <c r="A1226" t="s">
        <v>474</v>
      </c>
      <c r="B1226" t="s">
        <v>97</v>
      </c>
      <c r="C1226" t="s">
        <v>38</v>
      </c>
      <c r="D1226" t="s">
        <v>40</v>
      </c>
      <c r="E1226" t="s">
        <v>38</v>
      </c>
      <c r="F1226" t="s">
        <v>38</v>
      </c>
      <c r="G1226" t="s">
        <v>40</v>
      </c>
      <c r="H1226" t="s">
        <v>40</v>
      </c>
      <c r="I1226" t="s">
        <v>40</v>
      </c>
    </row>
    <row r="1227" spans="1:9" x14ac:dyDescent="0.2">
      <c r="A1227" t="s">
        <v>474</v>
      </c>
      <c r="B1227" t="s">
        <v>94</v>
      </c>
      <c r="C1227" t="s">
        <v>35</v>
      </c>
      <c r="D1227" t="s">
        <v>40</v>
      </c>
      <c r="E1227" t="s">
        <v>38</v>
      </c>
      <c r="F1227" t="s">
        <v>35</v>
      </c>
      <c r="G1227" t="s">
        <v>40</v>
      </c>
      <c r="H1227" t="s">
        <v>40</v>
      </c>
      <c r="I1227" t="s">
        <v>40</v>
      </c>
    </row>
    <row r="1228" spans="1:9" x14ac:dyDescent="0.2">
      <c r="A1228" t="s">
        <v>474</v>
      </c>
      <c r="B1228" t="s">
        <v>279</v>
      </c>
      <c r="C1228" t="s">
        <v>38</v>
      </c>
      <c r="D1228" t="s">
        <v>40</v>
      </c>
      <c r="E1228" t="s">
        <v>35</v>
      </c>
      <c r="F1228" t="s">
        <v>38</v>
      </c>
      <c r="G1228" t="s">
        <v>40</v>
      </c>
      <c r="H1228" t="s">
        <v>40</v>
      </c>
      <c r="I1228" t="s">
        <v>40</v>
      </c>
    </row>
    <row r="1229" spans="1:9" x14ac:dyDescent="0.2">
      <c r="A1229" t="s">
        <v>474</v>
      </c>
      <c r="B1229" t="s">
        <v>282</v>
      </c>
      <c r="C1229" t="s">
        <v>38</v>
      </c>
      <c r="D1229" t="s">
        <v>40</v>
      </c>
      <c r="E1229" t="s">
        <v>38</v>
      </c>
      <c r="F1229" t="s">
        <v>35</v>
      </c>
      <c r="G1229" t="s">
        <v>40</v>
      </c>
      <c r="H1229" t="s">
        <v>40</v>
      </c>
      <c r="I1229" t="s">
        <v>40</v>
      </c>
    </row>
    <row r="1230" spans="1:9" x14ac:dyDescent="0.2">
      <c r="A1230" t="s">
        <v>474</v>
      </c>
      <c r="B1230" t="s">
        <v>230</v>
      </c>
      <c r="C1230" t="s">
        <v>38</v>
      </c>
      <c r="D1230" t="s">
        <v>40</v>
      </c>
      <c r="E1230" t="s">
        <v>38</v>
      </c>
      <c r="F1230" t="s">
        <v>38</v>
      </c>
      <c r="G1230" t="s">
        <v>40</v>
      </c>
      <c r="H1230" t="s">
        <v>40</v>
      </c>
      <c r="I1230" t="s">
        <v>40</v>
      </c>
    </row>
    <row r="1231" spans="1:9" x14ac:dyDescent="0.2">
      <c r="A1231" t="s">
        <v>474</v>
      </c>
      <c r="B1231" t="s">
        <v>218</v>
      </c>
      <c r="C1231" t="s">
        <v>35</v>
      </c>
      <c r="D1231" t="s">
        <v>40</v>
      </c>
      <c r="E1231" t="s">
        <v>36</v>
      </c>
      <c r="F1231" t="s">
        <v>38</v>
      </c>
      <c r="G1231" t="s">
        <v>40</v>
      </c>
      <c r="H1231" t="s">
        <v>40</v>
      </c>
      <c r="I1231" t="s">
        <v>40</v>
      </c>
    </row>
    <row r="1232" spans="1:9" x14ac:dyDescent="0.2">
      <c r="A1232" t="s">
        <v>474</v>
      </c>
      <c r="B1232" t="s">
        <v>224</v>
      </c>
      <c r="C1232" t="s">
        <v>36</v>
      </c>
      <c r="D1232" t="s">
        <v>40</v>
      </c>
      <c r="E1232" t="s">
        <v>36</v>
      </c>
      <c r="F1232" t="s">
        <v>35</v>
      </c>
      <c r="G1232" t="s">
        <v>40</v>
      </c>
      <c r="H1232" t="s">
        <v>40</v>
      </c>
      <c r="I1232" t="s">
        <v>40</v>
      </c>
    </row>
    <row r="1233" spans="1:9" x14ac:dyDescent="0.2">
      <c r="A1233" t="s">
        <v>474</v>
      </c>
      <c r="B1233" t="s">
        <v>243</v>
      </c>
      <c r="C1233" t="s">
        <v>35</v>
      </c>
      <c r="D1233" t="s">
        <v>40</v>
      </c>
      <c r="E1233" t="s">
        <v>38</v>
      </c>
      <c r="F1233" t="s">
        <v>38</v>
      </c>
      <c r="G1233" t="s">
        <v>40</v>
      </c>
      <c r="H1233" t="s">
        <v>40</v>
      </c>
      <c r="I1233" t="s">
        <v>40</v>
      </c>
    </row>
    <row r="1234" spans="1:9" x14ac:dyDescent="0.2">
      <c r="A1234" t="s">
        <v>474</v>
      </c>
      <c r="B1234" t="s">
        <v>102</v>
      </c>
      <c r="C1234" t="s">
        <v>35</v>
      </c>
      <c r="D1234" t="s">
        <v>40</v>
      </c>
      <c r="E1234" t="s">
        <v>35</v>
      </c>
      <c r="F1234" t="s">
        <v>40</v>
      </c>
      <c r="G1234" t="s">
        <v>40</v>
      </c>
      <c r="H1234" t="s">
        <v>40</v>
      </c>
      <c r="I1234" t="s">
        <v>40</v>
      </c>
    </row>
    <row r="1235" spans="1:9" x14ac:dyDescent="0.2">
      <c r="A1235" t="s">
        <v>474</v>
      </c>
      <c r="B1235" t="s">
        <v>110</v>
      </c>
      <c r="C1235" t="s">
        <v>35</v>
      </c>
      <c r="D1235" t="s">
        <v>40</v>
      </c>
      <c r="E1235" t="s">
        <v>36</v>
      </c>
      <c r="F1235" t="s">
        <v>38</v>
      </c>
      <c r="G1235" t="s">
        <v>40</v>
      </c>
      <c r="H1235" t="s">
        <v>40</v>
      </c>
      <c r="I1235" t="s">
        <v>40</v>
      </c>
    </row>
    <row r="1236" spans="1:9" x14ac:dyDescent="0.2">
      <c r="A1236" t="s">
        <v>475</v>
      </c>
      <c r="B1236" t="s">
        <v>238</v>
      </c>
      <c r="C1236" t="s">
        <v>38</v>
      </c>
      <c r="D1236" t="s">
        <v>40</v>
      </c>
      <c r="E1236" t="s">
        <v>36</v>
      </c>
      <c r="F1236" t="s">
        <v>36</v>
      </c>
      <c r="G1236" t="s">
        <v>40</v>
      </c>
      <c r="H1236" t="s">
        <v>40</v>
      </c>
      <c r="I1236" t="s">
        <v>40</v>
      </c>
    </row>
    <row r="1237" spans="1:9" x14ac:dyDescent="0.2">
      <c r="A1237" t="s">
        <v>475</v>
      </c>
      <c r="B1237" t="s">
        <v>176</v>
      </c>
      <c r="C1237" t="s">
        <v>35</v>
      </c>
      <c r="D1237" t="s">
        <v>40</v>
      </c>
      <c r="E1237" t="s">
        <v>35</v>
      </c>
      <c r="F1237" t="s">
        <v>36</v>
      </c>
      <c r="G1237" t="s">
        <v>40</v>
      </c>
      <c r="H1237" t="s">
        <v>40</v>
      </c>
      <c r="I1237" t="s">
        <v>40</v>
      </c>
    </row>
    <row r="1238" spans="1:9" x14ac:dyDescent="0.2">
      <c r="A1238" t="s">
        <v>475</v>
      </c>
      <c r="B1238" t="s">
        <v>170</v>
      </c>
      <c r="C1238" t="s">
        <v>35</v>
      </c>
      <c r="D1238" t="s">
        <v>40</v>
      </c>
      <c r="E1238" t="s">
        <v>38</v>
      </c>
      <c r="F1238" t="s">
        <v>38</v>
      </c>
      <c r="G1238" t="s">
        <v>40</v>
      </c>
      <c r="H1238" t="s">
        <v>40</v>
      </c>
      <c r="I1238" t="s">
        <v>40</v>
      </c>
    </row>
    <row r="1239" spans="1:9" x14ac:dyDescent="0.2">
      <c r="A1239" t="s">
        <v>475</v>
      </c>
      <c r="B1239" t="s">
        <v>282</v>
      </c>
      <c r="C1239" t="s">
        <v>38</v>
      </c>
      <c r="D1239" t="s">
        <v>40</v>
      </c>
      <c r="E1239" t="s">
        <v>40</v>
      </c>
      <c r="F1239" t="s">
        <v>38</v>
      </c>
      <c r="G1239" t="s">
        <v>40</v>
      </c>
      <c r="H1239" t="s">
        <v>40</v>
      </c>
      <c r="I1239" t="s">
        <v>40</v>
      </c>
    </row>
    <row r="1240" spans="1:9" x14ac:dyDescent="0.2">
      <c r="A1240" t="s">
        <v>475</v>
      </c>
      <c r="B1240" t="s">
        <v>288</v>
      </c>
      <c r="C1240" t="s">
        <v>35</v>
      </c>
      <c r="D1240" t="s">
        <v>40</v>
      </c>
      <c r="E1240" t="s">
        <v>35</v>
      </c>
      <c r="F1240" t="s">
        <v>40</v>
      </c>
      <c r="G1240" t="s">
        <v>40</v>
      </c>
      <c r="H1240" t="s">
        <v>40</v>
      </c>
      <c r="I1240" t="s">
        <v>40</v>
      </c>
    </row>
    <row r="1241" spans="1:9" x14ac:dyDescent="0.2">
      <c r="A1241" t="s">
        <v>475</v>
      </c>
      <c r="B1241" t="s">
        <v>252</v>
      </c>
      <c r="C1241" t="s">
        <v>36</v>
      </c>
      <c r="D1241" t="s">
        <v>40</v>
      </c>
      <c r="E1241" t="s">
        <v>35</v>
      </c>
      <c r="F1241" t="s">
        <v>40</v>
      </c>
      <c r="G1241" t="s">
        <v>40</v>
      </c>
      <c r="H1241" t="s">
        <v>40</v>
      </c>
      <c r="I1241" t="s">
        <v>40</v>
      </c>
    </row>
    <row r="1242" spans="1:9" x14ac:dyDescent="0.2">
      <c r="A1242" t="s">
        <v>475</v>
      </c>
      <c r="B1242" t="s">
        <v>127</v>
      </c>
      <c r="C1242" t="s">
        <v>38</v>
      </c>
      <c r="D1242" t="s">
        <v>40</v>
      </c>
      <c r="E1242" t="s">
        <v>36</v>
      </c>
      <c r="F1242" t="s">
        <v>38</v>
      </c>
      <c r="G1242" t="s">
        <v>40</v>
      </c>
      <c r="H1242" t="s">
        <v>40</v>
      </c>
      <c r="I1242" t="s">
        <v>40</v>
      </c>
    </row>
    <row r="1243" spans="1:9" x14ac:dyDescent="0.2">
      <c r="A1243" t="s">
        <v>475</v>
      </c>
      <c r="B1243" t="s">
        <v>130</v>
      </c>
      <c r="C1243" t="s">
        <v>35</v>
      </c>
      <c r="D1243" t="s">
        <v>40</v>
      </c>
      <c r="E1243" t="s">
        <v>36</v>
      </c>
      <c r="F1243" t="s">
        <v>36</v>
      </c>
      <c r="G1243" t="s">
        <v>40</v>
      </c>
      <c r="H1243" t="s">
        <v>40</v>
      </c>
      <c r="I1243" t="s">
        <v>40</v>
      </c>
    </row>
    <row r="1244" spans="1:9" x14ac:dyDescent="0.2">
      <c r="A1244" t="s">
        <v>476</v>
      </c>
      <c r="B1244" t="s">
        <v>135</v>
      </c>
      <c r="C1244" t="s">
        <v>35</v>
      </c>
      <c r="D1244" t="s">
        <v>40</v>
      </c>
      <c r="E1244" t="s">
        <v>38</v>
      </c>
      <c r="F1244" t="s">
        <v>38</v>
      </c>
      <c r="G1244" t="s">
        <v>40</v>
      </c>
      <c r="H1244" t="s">
        <v>40</v>
      </c>
      <c r="I1244" t="s">
        <v>40</v>
      </c>
    </row>
    <row r="1245" spans="1:9" x14ac:dyDescent="0.2">
      <c r="A1245" t="s">
        <v>476</v>
      </c>
      <c r="B1245" t="s">
        <v>122</v>
      </c>
      <c r="C1245" t="s">
        <v>38</v>
      </c>
      <c r="D1245" t="s">
        <v>40</v>
      </c>
      <c r="E1245" t="s">
        <v>40</v>
      </c>
      <c r="F1245" t="s">
        <v>36</v>
      </c>
      <c r="G1245" t="s">
        <v>40</v>
      </c>
      <c r="H1245" t="s">
        <v>40</v>
      </c>
      <c r="I1245" t="s">
        <v>40</v>
      </c>
    </row>
    <row r="1246" spans="1:9" x14ac:dyDescent="0.2">
      <c r="A1246" t="s">
        <v>476</v>
      </c>
      <c r="B1246" t="s">
        <v>127</v>
      </c>
      <c r="C1246" t="s">
        <v>38</v>
      </c>
      <c r="D1246" t="s">
        <v>40</v>
      </c>
      <c r="E1246" t="s">
        <v>35</v>
      </c>
      <c r="F1246" t="s">
        <v>38</v>
      </c>
      <c r="G1246" t="s">
        <v>40</v>
      </c>
      <c r="H1246" t="s">
        <v>40</v>
      </c>
      <c r="I1246" t="s">
        <v>40</v>
      </c>
    </row>
    <row r="1247" spans="1:9" x14ac:dyDescent="0.2">
      <c r="A1247" t="s">
        <v>476</v>
      </c>
      <c r="B1247" t="s">
        <v>264</v>
      </c>
      <c r="C1247" t="s">
        <v>38</v>
      </c>
      <c r="D1247" t="s">
        <v>40</v>
      </c>
      <c r="E1247" t="s">
        <v>36</v>
      </c>
      <c r="F1247" t="s">
        <v>35</v>
      </c>
      <c r="G1247" t="s">
        <v>40</v>
      </c>
      <c r="H1247" t="s">
        <v>40</v>
      </c>
      <c r="I1247" t="s">
        <v>40</v>
      </c>
    </row>
    <row r="1248" spans="1:9" x14ac:dyDescent="0.2">
      <c r="A1248" t="s">
        <v>476</v>
      </c>
      <c r="B1248" t="s">
        <v>198</v>
      </c>
      <c r="C1248" t="s">
        <v>38</v>
      </c>
      <c r="D1248" t="s">
        <v>40</v>
      </c>
      <c r="E1248" t="s">
        <v>38</v>
      </c>
      <c r="F1248" t="s">
        <v>38</v>
      </c>
      <c r="G1248" t="s">
        <v>40</v>
      </c>
      <c r="H1248" t="s">
        <v>40</v>
      </c>
      <c r="I1248" t="s">
        <v>40</v>
      </c>
    </row>
    <row r="1249" spans="1:9" x14ac:dyDescent="0.2">
      <c r="A1249" t="s">
        <v>476</v>
      </c>
      <c r="B1249" t="s">
        <v>210</v>
      </c>
      <c r="C1249" t="s">
        <v>38</v>
      </c>
      <c r="D1249" t="s">
        <v>40</v>
      </c>
      <c r="E1249" t="s">
        <v>35</v>
      </c>
      <c r="F1249" t="s">
        <v>35</v>
      </c>
      <c r="G1249" t="s">
        <v>40</v>
      </c>
      <c r="H1249" t="s">
        <v>40</v>
      </c>
      <c r="I1249" t="s">
        <v>40</v>
      </c>
    </row>
    <row r="1250" spans="1:9" x14ac:dyDescent="0.2">
      <c r="A1250" t="s">
        <v>476</v>
      </c>
      <c r="B1250" t="s">
        <v>185</v>
      </c>
      <c r="C1250" t="s">
        <v>35</v>
      </c>
      <c r="D1250" t="s">
        <v>40</v>
      </c>
      <c r="E1250" t="s">
        <v>38</v>
      </c>
      <c r="F1250" t="s">
        <v>38</v>
      </c>
      <c r="G1250" t="s">
        <v>40</v>
      </c>
      <c r="H1250" t="s">
        <v>40</v>
      </c>
      <c r="I1250" t="s">
        <v>40</v>
      </c>
    </row>
    <row r="1251" spans="1:9" x14ac:dyDescent="0.2">
      <c r="A1251" t="s">
        <v>476</v>
      </c>
      <c r="B1251" t="s">
        <v>193</v>
      </c>
      <c r="C1251" t="s">
        <v>35</v>
      </c>
      <c r="D1251" t="s">
        <v>40</v>
      </c>
      <c r="E1251" t="s">
        <v>40</v>
      </c>
      <c r="F1251" t="s">
        <v>40</v>
      </c>
      <c r="G1251" t="s">
        <v>40</v>
      </c>
      <c r="H1251" t="s">
        <v>40</v>
      </c>
      <c r="I1251" t="s">
        <v>40</v>
      </c>
    </row>
    <row r="1252" spans="1:9" x14ac:dyDescent="0.2">
      <c r="A1252" t="s">
        <v>476</v>
      </c>
      <c r="B1252" t="s">
        <v>240</v>
      </c>
      <c r="C1252" t="s">
        <v>35</v>
      </c>
      <c r="D1252" t="s">
        <v>40</v>
      </c>
      <c r="E1252" t="s">
        <v>38</v>
      </c>
      <c r="F1252" t="s">
        <v>35</v>
      </c>
      <c r="G1252" t="s">
        <v>40</v>
      </c>
      <c r="H1252" t="s">
        <v>40</v>
      </c>
      <c r="I1252" t="s">
        <v>40</v>
      </c>
    </row>
    <row r="1253" spans="1:9" x14ac:dyDescent="0.2">
      <c r="A1253" t="s">
        <v>476</v>
      </c>
      <c r="B1253" t="s">
        <v>233</v>
      </c>
      <c r="C1253" t="s">
        <v>35</v>
      </c>
      <c r="D1253" t="s">
        <v>40</v>
      </c>
      <c r="E1253" t="s">
        <v>40</v>
      </c>
      <c r="F1253" t="s">
        <v>36</v>
      </c>
      <c r="G1253" t="s">
        <v>40</v>
      </c>
      <c r="H1253" t="s">
        <v>40</v>
      </c>
      <c r="I1253" t="s">
        <v>40</v>
      </c>
    </row>
    <row r="1254" spans="1:9" x14ac:dyDescent="0.2">
      <c r="A1254" t="s">
        <v>477</v>
      </c>
      <c r="B1254" t="s">
        <v>264</v>
      </c>
      <c r="C1254" t="s">
        <v>38</v>
      </c>
      <c r="D1254" t="s">
        <v>40</v>
      </c>
      <c r="E1254" t="s">
        <v>36</v>
      </c>
      <c r="F1254" t="s">
        <v>35</v>
      </c>
      <c r="G1254" t="s">
        <v>40</v>
      </c>
      <c r="H1254" t="s">
        <v>40</v>
      </c>
      <c r="I1254" t="s">
        <v>40</v>
      </c>
    </row>
    <row r="1255" spans="1:9" x14ac:dyDescent="0.2">
      <c r="A1255" t="s">
        <v>477</v>
      </c>
      <c r="B1255" t="s">
        <v>193</v>
      </c>
      <c r="C1255" t="s">
        <v>38</v>
      </c>
      <c r="D1255" t="s">
        <v>40</v>
      </c>
      <c r="E1255" t="s">
        <v>38</v>
      </c>
      <c r="F1255" t="s">
        <v>35</v>
      </c>
      <c r="G1255" t="s">
        <v>40</v>
      </c>
      <c r="H1255" t="s">
        <v>40</v>
      </c>
      <c r="I1255" t="s">
        <v>40</v>
      </c>
    </row>
    <row r="1256" spans="1:9" x14ac:dyDescent="0.2">
      <c r="A1256" t="s">
        <v>477</v>
      </c>
      <c r="B1256" t="s">
        <v>195</v>
      </c>
      <c r="C1256" t="s">
        <v>38</v>
      </c>
      <c r="D1256" t="s">
        <v>40</v>
      </c>
      <c r="E1256" t="s">
        <v>35</v>
      </c>
      <c r="F1256" t="s">
        <v>36</v>
      </c>
      <c r="G1256" t="s">
        <v>40</v>
      </c>
      <c r="H1256" t="s">
        <v>40</v>
      </c>
      <c r="I1256" t="s">
        <v>40</v>
      </c>
    </row>
    <row r="1257" spans="1:9" x14ac:dyDescent="0.2">
      <c r="A1257" t="s">
        <v>477</v>
      </c>
      <c r="B1257" t="s">
        <v>252</v>
      </c>
      <c r="C1257" t="s">
        <v>38</v>
      </c>
      <c r="D1257" t="s">
        <v>40</v>
      </c>
      <c r="E1257" t="s">
        <v>35</v>
      </c>
      <c r="F1257" t="s">
        <v>36</v>
      </c>
      <c r="G1257" t="s">
        <v>40</v>
      </c>
      <c r="H1257" t="s">
        <v>40</v>
      </c>
      <c r="I1257" t="s">
        <v>40</v>
      </c>
    </row>
    <row r="1258" spans="1:9" x14ac:dyDescent="0.2">
      <c r="A1258" t="s">
        <v>477</v>
      </c>
      <c r="B1258" t="s">
        <v>84</v>
      </c>
      <c r="C1258" t="s">
        <v>35</v>
      </c>
      <c r="D1258" t="s">
        <v>40</v>
      </c>
      <c r="E1258" t="s">
        <v>36</v>
      </c>
      <c r="F1258" t="s">
        <v>36</v>
      </c>
      <c r="G1258" t="s">
        <v>40</v>
      </c>
      <c r="H1258" t="s">
        <v>40</v>
      </c>
      <c r="I1258" t="s">
        <v>40</v>
      </c>
    </row>
    <row r="1259" spans="1:9" x14ac:dyDescent="0.2">
      <c r="A1259" t="s">
        <v>477</v>
      </c>
      <c r="B1259" t="s">
        <v>94</v>
      </c>
      <c r="C1259" t="s">
        <v>38</v>
      </c>
      <c r="D1259" t="s">
        <v>40</v>
      </c>
      <c r="E1259" t="s">
        <v>38</v>
      </c>
      <c r="F1259" t="s">
        <v>35</v>
      </c>
      <c r="G1259" t="s">
        <v>40</v>
      </c>
      <c r="H1259" t="s">
        <v>40</v>
      </c>
      <c r="I1259" t="s">
        <v>40</v>
      </c>
    </row>
    <row r="1260" spans="1:9" x14ac:dyDescent="0.2">
      <c r="A1260" t="s">
        <v>477</v>
      </c>
      <c r="B1260" t="s">
        <v>110</v>
      </c>
      <c r="C1260" t="s">
        <v>35</v>
      </c>
      <c r="D1260" t="s">
        <v>40</v>
      </c>
      <c r="E1260" t="s">
        <v>35</v>
      </c>
      <c r="F1260" t="s">
        <v>36</v>
      </c>
      <c r="G1260" t="s">
        <v>40</v>
      </c>
      <c r="H1260" t="s">
        <v>40</v>
      </c>
      <c r="I1260" t="s">
        <v>40</v>
      </c>
    </row>
    <row r="1261" spans="1:9" x14ac:dyDescent="0.2">
      <c r="A1261" t="s">
        <v>477</v>
      </c>
      <c r="B1261" t="s">
        <v>100</v>
      </c>
      <c r="C1261" t="s">
        <v>38</v>
      </c>
      <c r="D1261" t="s">
        <v>40</v>
      </c>
      <c r="E1261" t="s">
        <v>35</v>
      </c>
      <c r="F1261" t="s">
        <v>38</v>
      </c>
      <c r="G1261" t="s">
        <v>40</v>
      </c>
      <c r="H1261" t="s">
        <v>40</v>
      </c>
      <c r="I1261" t="s">
        <v>40</v>
      </c>
    </row>
    <row r="1262" spans="1:9" x14ac:dyDescent="0.2">
      <c r="A1262" t="s">
        <v>478</v>
      </c>
      <c r="B1262" t="s">
        <v>235</v>
      </c>
      <c r="C1262" t="s">
        <v>38</v>
      </c>
      <c r="D1262" t="s">
        <v>40</v>
      </c>
      <c r="E1262" t="s">
        <v>38</v>
      </c>
      <c r="F1262" t="s">
        <v>36</v>
      </c>
      <c r="G1262" t="s">
        <v>40</v>
      </c>
      <c r="H1262" t="s">
        <v>40</v>
      </c>
      <c r="I1262" t="s">
        <v>40</v>
      </c>
    </row>
    <row r="1263" spans="1:9" x14ac:dyDescent="0.2">
      <c r="A1263" t="s">
        <v>478</v>
      </c>
      <c r="B1263" t="s">
        <v>243</v>
      </c>
      <c r="C1263" t="s">
        <v>35</v>
      </c>
      <c r="D1263" t="s">
        <v>40</v>
      </c>
      <c r="E1263" t="s">
        <v>38</v>
      </c>
      <c r="F1263" t="s">
        <v>36</v>
      </c>
      <c r="G1263" t="s">
        <v>40</v>
      </c>
      <c r="H1263" t="s">
        <v>40</v>
      </c>
      <c r="I1263" t="s">
        <v>40</v>
      </c>
    </row>
    <row r="1264" spans="1:9" x14ac:dyDescent="0.2">
      <c r="A1264" t="s">
        <v>478</v>
      </c>
      <c r="B1264" t="s">
        <v>116</v>
      </c>
      <c r="C1264" t="s">
        <v>38</v>
      </c>
      <c r="D1264" t="s">
        <v>40</v>
      </c>
      <c r="E1264" t="s">
        <v>38</v>
      </c>
      <c r="F1264" t="s">
        <v>35</v>
      </c>
      <c r="G1264" t="s">
        <v>40</v>
      </c>
      <c r="H1264" t="s">
        <v>40</v>
      </c>
      <c r="I1264" t="s">
        <v>40</v>
      </c>
    </row>
    <row r="1265" spans="1:9" x14ac:dyDescent="0.2">
      <c r="A1265" t="s">
        <v>478</v>
      </c>
      <c r="B1265" t="s">
        <v>102</v>
      </c>
      <c r="C1265" t="s">
        <v>35</v>
      </c>
      <c r="D1265" t="s">
        <v>40</v>
      </c>
      <c r="E1265" t="s">
        <v>38</v>
      </c>
      <c r="F1265" t="s">
        <v>35</v>
      </c>
      <c r="G1265" t="s">
        <v>40</v>
      </c>
      <c r="H1265" t="s">
        <v>40</v>
      </c>
      <c r="I1265" t="s">
        <v>40</v>
      </c>
    </row>
    <row r="1266" spans="1:9" x14ac:dyDescent="0.2">
      <c r="A1266" t="s">
        <v>478</v>
      </c>
      <c r="B1266" t="s">
        <v>73</v>
      </c>
      <c r="C1266" t="s">
        <v>38</v>
      </c>
      <c r="D1266" t="s">
        <v>40</v>
      </c>
      <c r="E1266" t="s">
        <v>38</v>
      </c>
      <c r="F1266" t="s">
        <v>36</v>
      </c>
      <c r="G1266" t="s">
        <v>40</v>
      </c>
      <c r="H1266" t="s">
        <v>40</v>
      </c>
      <c r="I1266" t="s">
        <v>40</v>
      </c>
    </row>
    <row r="1267" spans="1:9" x14ac:dyDescent="0.2">
      <c r="A1267" t="s">
        <v>478</v>
      </c>
      <c r="B1267" t="s">
        <v>97</v>
      </c>
      <c r="C1267" t="s">
        <v>35</v>
      </c>
      <c r="D1267" t="s">
        <v>40</v>
      </c>
      <c r="E1267" t="s">
        <v>38</v>
      </c>
      <c r="F1267" t="s">
        <v>38</v>
      </c>
      <c r="G1267" t="s">
        <v>40</v>
      </c>
      <c r="H1267" t="s">
        <v>40</v>
      </c>
      <c r="I1267" t="s">
        <v>40</v>
      </c>
    </row>
    <row r="1268" spans="1:9" x14ac:dyDescent="0.2">
      <c r="A1268" t="s">
        <v>478</v>
      </c>
      <c r="B1268" t="s">
        <v>127</v>
      </c>
      <c r="C1268" t="s">
        <v>35</v>
      </c>
      <c r="D1268" t="s">
        <v>40</v>
      </c>
      <c r="E1268" t="s">
        <v>36</v>
      </c>
      <c r="F1268" t="s">
        <v>35</v>
      </c>
      <c r="G1268" t="s">
        <v>40</v>
      </c>
      <c r="H1268" t="s">
        <v>40</v>
      </c>
      <c r="I1268" t="s">
        <v>40</v>
      </c>
    </row>
    <row r="1269" spans="1:9" x14ac:dyDescent="0.2">
      <c r="A1269" t="s">
        <v>478</v>
      </c>
      <c r="B1269" t="s">
        <v>119</v>
      </c>
      <c r="C1269" t="s">
        <v>35</v>
      </c>
      <c r="D1269" t="s">
        <v>40</v>
      </c>
      <c r="E1269" t="s">
        <v>35</v>
      </c>
      <c r="F1269" t="s">
        <v>36</v>
      </c>
      <c r="G1269" t="s">
        <v>40</v>
      </c>
      <c r="H1269" t="s">
        <v>40</v>
      </c>
      <c r="I1269" t="s">
        <v>40</v>
      </c>
    </row>
    <row r="1270" spans="1:9" x14ac:dyDescent="0.2">
      <c r="A1270" t="s">
        <v>478</v>
      </c>
      <c r="B1270" t="s">
        <v>139</v>
      </c>
      <c r="C1270" t="s">
        <v>35</v>
      </c>
      <c r="D1270" t="s">
        <v>40</v>
      </c>
      <c r="E1270" t="s">
        <v>35</v>
      </c>
      <c r="F1270" t="s">
        <v>40</v>
      </c>
      <c r="G1270" t="s">
        <v>40</v>
      </c>
      <c r="H1270" t="s">
        <v>40</v>
      </c>
      <c r="I1270" t="s">
        <v>40</v>
      </c>
    </row>
    <row r="1271" spans="1:9" x14ac:dyDescent="0.2">
      <c r="A1271" t="s">
        <v>478</v>
      </c>
      <c r="B1271" t="s">
        <v>151</v>
      </c>
      <c r="C1271" t="s">
        <v>38</v>
      </c>
      <c r="D1271" t="s">
        <v>40</v>
      </c>
      <c r="E1271" t="s">
        <v>38</v>
      </c>
      <c r="F1271" t="s">
        <v>36</v>
      </c>
      <c r="G1271" t="s">
        <v>40</v>
      </c>
      <c r="H1271" t="s">
        <v>40</v>
      </c>
      <c r="I1271" t="s">
        <v>40</v>
      </c>
    </row>
    <row r="1272" spans="1:9" x14ac:dyDescent="0.2">
      <c r="A1272" t="s">
        <v>478</v>
      </c>
      <c r="B1272" t="s">
        <v>142</v>
      </c>
      <c r="C1272" t="s">
        <v>35</v>
      </c>
      <c r="D1272" t="s">
        <v>40</v>
      </c>
      <c r="E1272" t="s">
        <v>38</v>
      </c>
      <c r="F1272" t="s">
        <v>38</v>
      </c>
      <c r="G1272" t="s">
        <v>40</v>
      </c>
      <c r="H1272" t="s">
        <v>40</v>
      </c>
      <c r="I1272" t="s">
        <v>40</v>
      </c>
    </row>
    <row r="1273" spans="1:9" x14ac:dyDescent="0.2">
      <c r="A1273" t="s">
        <v>479</v>
      </c>
      <c r="B1273" t="s">
        <v>173</v>
      </c>
      <c r="C1273" t="s">
        <v>38</v>
      </c>
      <c r="D1273" t="s">
        <v>40</v>
      </c>
      <c r="E1273" t="s">
        <v>36</v>
      </c>
      <c r="F1273" t="s">
        <v>38</v>
      </c>
      <c r="G1273" t="s">
        <v>40</v>
      </c>
      <c r="H1273" t="s">
        <v>40</v>
      </c>
      <c r="I1273" t="s">
        <v>40</v>
      </c>
    </row>
    <row r="1274" spans="1:9" x14ac:dyDescent="0.2">
      <c r="A1274" t="s">
        <v>479</v>
      </c>
      <c r="B1274" t="s">
        <v>161</v>
      </c>
      <c r="C1274" t="s">
        <v>40</v>
      </c>
      <c r="D1274" t="s">
        <v>40</v>
      </c>
      <c r="E1274" t="s">
        <v>36</v>
      </c>
      <c r="F1274" t="s">
        <v>38</v>
      </c>
      <c r="G1274" t="s">
        <v>40</v>
      </c>
      <c r="H1274" t="s">
        <v>40</v>
      </c>
      <c r="I1274" t="s">
        <v>40</v>
      </c>
    </row>
    <row r="1275" spans="1:9" x14ac:dyDescent="0.2">
      <c r="A1275" t="s">
        <v>479</v>
      </c>
      <c r="B1275" t="s">
        <v>288</v>
      </c>
      <c r="C1275" t="s">
        <v>38</v>
      </c>
      <c r="D1275" t="s">
        <v>40</v>
      </c>
      <c r="E1275" t="s">
        <v>38</v>
      </c>
      <c r="F1275" t="s">
        <v>38</v>
      </c>
      <c r="G1275" t="s">
        <v>40</v>
      </c>
      <c r="H1275" t="s">
        <v>40</v>
      </c>
      <c r="I1275" t="s">
        <v>40</v>
      </c>
    </row>
    <row r="1276" spans="1:9" x14ac:dyDescent="0.2">
      <c r="A1276" t="s">
        <v>479</v>
      </c>
      <c r="B1276" t="s">
        <v>279</v>
      </c>
      <c r="C1276" t="s">
        <v>35</v>
      </c>
      <c r="D1276" t="s">
        <v>40</v>
      </c>
      <c r="E1276" t="s">
        <v>38</v>
      </c>
      <c r="F1276" t="s">
        <v>40</v>
      </c>
      <c r="G1276" t="s">
        <v>40</v>
      </c>
      <c r="H1276" t="s">
        <v>40</v>
      </c>
      <c r="I1276" t="s">
        <v>40</v>
      </c>
    </row>
    <row r="1277" spans="1:9" x14ac:dyDescent="0.2">
      <c r="A1277" t="s">
        <v>479</v>
      </c>
      <c r="B1277" t="s">
        <v>204</v>
      </c>
      <c r="C1277" t="s">
        <v>38</v>
      </c>
      <c r="D1277" t="s">
        <v>40</v>
      </c>
      <c r="E1277" t="s">
        <v>35</v>
      </c>
      <c r="F1277" t="s">
        <v>36</v>
      </c>
      <c r="G1277" t="s">
        <v>40</v>
      </c>
      <c r="H1277" t="s">
        <v>40</v>
      </c>
      <c r="I1277" t="s">
        <v>40</v>
      </c>
    </row>
    <row r="1278" spans="1:9" x14ac:dyDescent="0.2">
      <c r="A1278" t="s">
        <v>479</v>
      </c>
      <c r="B1278" t="s">
        <v>82</v>
      </c>
      <c r="C1278" t="s">
        <v>35</v>
      </c>
      <c r="D1278" t="s">
        <v>40</v>
      </c>
      <c r="E1278" t="s">
        <v>35</v>
      </c>
      <c r="F1278" t="s">
        <v>36</v>
      </c>
      <c r="G1278" t="s">
        <v>40</v>
      </c>
      <c r="H1278" t="s">
        <v>40</v>
      </c>
      <c r="I1278" t="s">
        <v>40</v>
      </c>
    </row>
    <row r="1279" spans="1:9" x14ac:dyDescent="0.2">
      <c r="A1279" t="s">
        <v>479</v>
      </c>
      <c r="B1279" t="s">
        <v>87</v>
      </c>
      <c r="C1279" t="s">
        <v>36</v>
      </c>
      <c r="D1279" t="s">
        <v>40</v>
      </c>
      <c r="E1279" t="s">
        <v>36</v>
      </c>
      <c r="F1279" t="s">
        <v>38</v>
      </c>
      <c r="G1279" t="s">
        <v>40</v>
      </c>
      <c r="H1279" t="s">
        <v>40</v>
      </c>
      <c r="I1279" t="s">
        <v>40</v>
      </c>
    </row>
    <row r="1280" spans="1:9" x14ac:dyDescent="0.2">
      <c r="A1280" t="s">
        <v>479</v>
      </c>
      <c r="B1280" t="s">
        <v>94</v>
      </c>
      <c r="C1280" t="s">
        <v>36</v>
      </c>
      <c r="D1280" t="s">
        <v>40</v>
      </c>
      <c r="E1280" t="s">
        <v>35</v>
      </c>
      <c r="F1280" t="s">
        <v>40</v>
      </c>
      <c r="G1280" t="s">
        <v>40</v>
      </c>
      <c r="H1280" t="s">
        <v>40</v>
      </c>
      <c r="I1280" t="s">
        <v>40</v>
      </c>
    </row>
    <row r="1281" spans="1:9" x14ac:dyDescent="0.2">
      <c r="A1281" t="s">
        <v>479</v>
      </c>
      <c r="B1281" t="s">
        <v>233</v>
      </c>
      <c r="C1281" t="s">
        <v>36</v>
      </c>
      <c r="D1281" t="s">
        <v>40</v>
      </c>
      <c r="E1281" t="s">
        <v>38</v>
      </c>
      <c r="F1281" t="s">
        <v>38</v>
      </c>
      <c r="G1281" t="s">
        <v>40</v>
      </c>
      <c r="H1281" t="s">
        <v>40</v>
      </c>
      <c r="I1281" t="s">
        <v>40</v>
      </c>
    </row>
    <row r="1282" spans="1:9" x14ac:dyDescent="0.2">
      <c r="A1282" t="s">
        <v>479</v>
      </c>
      <c r="B1282" t="s">
        <v>240</v>
      </c>
      <c r="C1282" t="s">
        <v>35</v>
      </c>
      <c r="D1282" t="s">
        <v>40</v>
      </c>
      <c r="E1282" t="s">
        <v>36</v>
      </c>
      <c r="F1282" t="s">
        <v>35</v>
      </c>
      <c r="G1282" t="s">
        <v>40</v>
      </c>
      <c r="H1282" t="s">
        <v>40</v>
      </c>
      <c r="I1282" t="s">
        <v>40</v>
      </c>
    </row>
    <row r="1283" spans="1:9" x14ac:dyDescent="0.2">
      <c r="A1283" t="s">
        <v>480</v>
      </c>
      <c r="B1283" t="s">
        <v>235</v>
      </c>
      <c r="C1283" t="s">
        <v>38</v>
      </c>
      <c r="D1283" t="s">
        <v>40</v>
      </c>
      <c r="E1283" t="s">
        <v>36</v>
      </c>
      <c r="F1283" t="s">
        <v>35</v>
      </c>
      <c r="G1283" t="s">
        <v>40</v>
      </c>
      <c r="H1283" t="s">
        <v>40</v>
      </c>
      <c r="I1283" t="s">
        <v>40</v>
      </c>
    </row>
    <row r="1284" spans="1:9" x14ac:dyDescent="0.2">
      <c r="A1284" t="s">
        <v>480</v>
      </c>
      <c r="B1284" t="s">
        <v>212</v>
      </c>
      <c r="C1284" t="s">
        <v>35</v>
      </c>
      <c r="D1284" t="s">
        <v>40</v>
      </c>
      <c r="E1284" t="s">
        <v>38</v>
      </c>
      <c r="F1284" t="s">
        <v>38</v>
      </c>
      <c r="G1284" t="s">
        <v>40</v>
      </c>
      <c r="H1284" t="s">
        <v>40</v>
      </c>
      <c r="I1284" t="s">
        <v>40</v>
      </c>
    </row>
    <row r="1285" spans="1:9" x14ac:dyDescent="0.2">
      <c r="A1285" t="s">
        <v>480</v>
      </c>
      <c r="B1285" t="s">
        <v>167</v>
      </c>
      <c r="C1285" t="s">
        <v>40</v>
      </c>
      <c r="D1285" t="s">
        <v>40</v>
      </c>
      <c r="E1285" t="s">
        <v>36</v>
      </c>
      <c r="F1285" t="s">
        <v>38</v>
      </c>
      <c r="G1285" t="s">
        <v>40</v>
      </c>
      <c r="H1285" t="s">
        <v>40</v>
      </c>
      <c r="I1285" t="s">
        <v>40</v>
      </c>
    </row>
    <row r="1286" spans="1:9" x14ac:dyDescent="0.2">
      <c r="A1286" t="s">
        <v>480</v>
      </c>
      <c r="B1286" t="s">
        <v>176</v>
      </c>
      <c r="C1286" t="s">
        <v>38</v>
      </c>
      <c r="D1286" t="s">
        <v>40</v>
      </c>
      <c r="E1286" t="s">
        <v>35</v>
      </c>
      <c r="F1286" t="s">
        <v>36</v>
      </c>
      <c r="G1286" t="s">
        <v>40</v>
      </c>
      <c r="H1286" t="s">
        <v>40</v>
      </c>
      <c r="I1286" t="s">
        <v>40</v>
      </c>
    </row>
    <row r="1287" spans="1:9" x14ac:dyDescent="0.2">
      <c r="A1287" t="s">
        <v>480</v>
      </c>
      <c r="B1287" t="s">
        <v>173</v>
      </c>
      <c r="C1287" t="s">
        <v>38</v>
      </c>
      <c r="D1287" t="s">
        <v>40</v>
      </c>
      <c r="E1287" t="s">
        <v>38</v>
      </c>
      <c r="F1287" t="s">
        <v>35</v>
      </c>
      <c r="G1287" t="s">
        <v>40</v>
      </c>
      <c r="H1287" t="s">
        <v>40</v>
      </c>
      <c r="I1287" t="s">
        <v>40</v>
      </c>
    </row>
    <row r="1288" spans="1:9" x14ac:dyDescent="0.2">
      <c r="A1288" t="s">
        <v>480</v>
      </c>
      <c r="B1288" t="s">
        <v>267</v>
      </c>
      <c r="C1288" t="s">
        <v>35</v>
      </c>
      <c r="D1288" t="s">
        <v>40</v>
      </c>
      <c r="E1288" t="s">
        <v>38</v>
      </c>
      <c r="F1288" t="s">
        <v>36</v>
      </c>
      <c r="G1288" t="s">
        <v>40</v>
      </c>
      <c r="H1288" t="s">
        <v>40</v>
      </c>
      <c r="I1288" t="s">
        <v>40</v>
      </c>
    </row>
    <row r="1289" spans="1:9" x14ac:dyDescent="0.2">
      <c r="A1289" t="s">
        <v>480</v>
      </c>
      <c r="B1289" t="s">
        <v>264</v>
      </c>
      <c r="C1289" t="s">
        <v>38</v>
      </c>
      <c r="D1289" t="s">
        <v>40</v>
      </c>
      <c r="E1289" t="s">
        <v>35</v>
      </c>
      <c r="F1289" t="s">
        <v>38</v>
      </c>
      <c r="G1289" t="s">
        <v>40</v>
      </c>
      <c r="H1289" t="s">
        <v>40</v>
      </c>
      <c r="I1289" t="s">
        <v>40</v>
      </c>
    </row>
    <row r="1290" spans="1:9" x14ac:dyDescent="0.2">
      <c r="A1290" t="s">
        <v>480</v>
      </c>
      <c r="B1290" t="s">
        <v>147</v>
      </c>
      <c r="C1290" t="s">
        <v>38</v>
      </c>
      <c r="D1290" t="s">
        <v>40</v>
      </c>
      <c r="E1290" t="s">
        <v>38</v>
      </c>
      <c r="F1290" t="s">
        <v>38</v>
      </c>
      <c r="G1290" t="s">
        <v>40</v>
      </c>
      <c r="H1290" t="s">
        <v>40</v>
      </c>
      <c r="I1290" t="s">
        <v>40</v>
      </c>
    </row>
    <row r="1291" spans="1:9" x14ac:dyDescent="0.2">
      <c r="A1291" t="s">
        <v>480</v>
      </c>
      <c r="B1291" t="s">
        <v>158</v>
      </c>
      <c r="C1291" t="s">
        <v>38</v>
      </c>
      <c r="D1291" t="s">
        <v>40</v>
      </c>
      <c r="E1291" t="s">
        <v>35</v>
      </c>
      <c r="F1291" t="s">
        <v>38</v>
      </c>
      <c r="G1291" t="s">
        <v>40</v>
      </c>
      <c r="H1291" t="s">
        <v>40</v>
      </c>
      <c r="I1291" t="s">
        <v>40</v>
      </c>
    </row>
    <row r="1292" spans="1:9" x14ac:dyDescent="0.2">
      <c r="A1292" t="s">
        <v>481</v>
      </c>
      <c r="B1292" t="s">
        <v>288</v>
      </c>
      <c r="C1292" t="s">
        <v>38</v>
      </c>
      <c r="D1292" t="s">
        <v>40</v>
      </c>
      <c r="E1292" t="s">
        <v>35</v>
      </c>
      <c r="F1292" t="s">
        <v>35</v>
      </c>
      <c r="G1292" t="s">
        <v>40</v>
      </c>
      <c r="H1292" t="s">
        <v>40</v>
      </c>
      <c r="I1292" t="s">
        <v>40</v>
      </c>
    </row>
    <row r="1293" spans="1:9" x14ac:dyDescent="0.2">
      <c r="A1293" t="s">
        <v>481</v>
      </c>
      <c r="B1293" t="s">
        <v>279</v>
      </c>
      <c r="C1293" t="s">
        <v>38</v>
      </c>
      <c r="D1293" t="s">
        <v>40</v>
      </c>
      <c r="E1293" t="s">
        <v>36</v>
      </c>
      <c r="F1293" t="s">
        <v>35</v>
      </c>
      <c r="G1293" t="s">
        <v>40</v>
      </c>
      <c r="H1293" t="s">
        <v>40</v>
      </c>
      <c r="I1293" t="s">
        <v>40</v>
      </c>
    </row>
    <row r="1294" spans="1:9" x14ac:dyDescent="0.2">
      <c r="A1294" t="s">
        <v>481</v>
      </c>
      <c r="B1294" t="s">
        <v>224</v>
      </c>
      <c r="C1294" t="s">
        <v>35</v>
      </c>
      <c r="D1294" t="s">
        <v>40</v>
      </c>
      <c r="E1294" t="s">
        <v>36</v>
      </c>
      <c r="F1294" t="s">
        <v>38</v>
      </c>
      <c r="G1294" t="s">
        <v>40</v>
      </c>
      <c r="H1294" t="s">
        <v>40</v>
      </c>
      <c r="I1294" t="s">
        <v>40</v>
      </c>
    </row>
    <row r="1295" spans="1:9" x14ac:dyDescent="0.2">
      <c r="A1295" t="s">
        <v>481</v>
      </c>
      <c r="B1295" t="s">
        <v>215</v>
      </c>
      <c r="C1295" t="s">
        <v>38</v>
      </c>
      <c r="D1295" t="s">
        <v>40</v>
      </c>
      <c r="E1295" t="s">
        <v>35</v>
      </c>
      <c r="F1295" t="s">
        <v>38</v>
      </c>
      <c r="G1295" t="s">
        <v>40</v>
      </c>
      <c r="H1295" t="s">
        <v>40</v>
      </c>
      <c r="I1295" t="s">
        <v>40</v>
      </c>
    </row>
    <row r="1296" spans="1:9" x14ac:dyDescent="0.2">
      <c r="A1296" t="s">
        <v>481</v>
      </c>
      <c r="B1296" t="s">
        <v>104</v>
      </c>
      <c r="C1296" t="s">
        <v>35</v>
      </c>
      <c r="D1296" t="s">
        <v>40</v>
      </c>
      <c r="E1296" t="s">
        <v>35</v>
      </c>
      <c r="F1296" t="s">
        <v>36</v>
      </c>
      <c r="G1296" t="s">
        <v>40</v>
      </c>
      <c r="H1296" t="s">
        <v>40</v>
      </c>
      <c r="I1296" t="s">
        <v>40</v>
      </c>
    </row>
    <row r="1297" spans="1:9" x14ac:dyDescent="0.2">
      <c r="A1297" t="s">
        <v>481</v>
      </c>
      <c r="B1297" t="s">
        <v>100</v>
      </c>
      <c r="C1297" t="s">
        <v>35</v>
      </c>
      <c r="D1297" t="s">
        <v>40</v>
      </c>
      <c r="E1297" t="s">
        <v>40</v>
      </c>
      <c r="F1297" t="s">
        <v>35</v>
      </c>
      <c r="G1297" t="s">
        <v>40</v>
      </c>
      <c r="H1297" t="s">
        <v>40</v>
      </c>
      <c r="I1297" t="s">
        <v>40</v>
      </c>
    </row>
    <row r="1298" spans="1:9" x14ac:dyDescent="0.2">
      <c r="A1298" t="s">
        <v>481</v>
      </c>
      <c r="B1298" t="s">
        <v>135</v>
      </c>
      <c r="C1298" t="s">
        <v>38</v>
      </c>
      <c r="D1298" t="s">
        <v>40</v>
      </c>
      <c r="E1298" t="s">
        <v>35</v>
      </c>
      <c r="F1298" t="s">
        <v>36</v>
      </c>
      <c r="G1298" t="s">
        <v>40</v>
      </c>
      <c r="H1298" t="s">
        <v>40</v>
      </c>
      <c r="I1298" t="s">
        <v>40</v>
      </c>
    </row>
    <row r="1299" spans="1:9" x14ac:dyDescent="0.2">
      <c r="A1299" t="s">
        <v>481</v>
      </c>
      <c r="B1299" t="s">
        <v>127</v>
      </c>
      <c r="C1299" t="s">
        <v>38</v>
      </c>
      <c r="D1299" t="s">
        <v>40</v>
      </c>
      <c r="E1299" t="s">
        <v>36</v>
      </c>
      <c r="F1299" t="s">
        <v>35</v>
      </c>
      <c r="G1299" t="s">
        <v>40</v>
      </c>
      <c r="H1299" t="s">
        <v>40</v>
      </c>
      <c r="I1299" t="s">
        <v>40</v>
      </c>
    </row>
    <row r="1300" spans="1:9" x14ac:dyDescent="0.2">
      <c r="A1300" t="s">
        <v>481</v>
      </c>
      <c r="B1300" t="s">
        <v>173</v>
      </c>
      <c r="C1300" t="s">
        <v>35</v>
      </c>
      <c r="D1300" t="s">
        <v>40</v>
      </c>
      <c r="E1300" t="s">
        <v>40</v>
      </c>
      <c r="F1300" t="s">
        <v>38</v>
      </c>
      <c r="G1300" t="s">
        <v>40</v>
      </c>
      <c r="H1300" t="s">
        <v>40</v>
      </c>
      <c r="I1300" t="s">
        <v>40</v>
      </c>
    </row>
    <row r="1301" spans="1:9" x14ac:dyDescent="0.2">
      <c r="A1301" t="s">
        <v>481</v>
      </c>
      <c r="B1301" t="s">
        <v>164</v>
      </c>
      <c r="C1301" t="s">
        <v>35</v>
      </c>
      <c r="D1301" t="s">
        <v>40</v>
      </c>
      <c r="E1301" t="s">
        <v>36</v>
      </c>
      <c r="F1301" t="s">
        <v>38</v>
      </c>
      <c r="G1301" t="s">
        <v>40</v>
      </c>
      <c r="H1301" t="s">
        <v>40</v>
      </c>
      <c r="I1301" t="s">
        <v>40</v>
      </c>
    </row>
    <row r="1302" spans="1:9" x14ac:dyDescent="0.2">
      <c r="A1302" t="s">
        <v>482</v>
      </c>
      <c r="B1302" t="s">
        <v>161</v>
      </c>
      <c r="C1302" t="s">
        <v>35</v>
      </c>
      <c r="D1302" t="s">
        <v>40</v>
      </c>
      <c r="E1302" t="s">
        <v>38</v>
      </c>
      <c r="F1302" t="s">
        <v>38</v>
      </c>
      <c r="G1302" t="s">
        <v>40</v>
      </c>
      <c r="H1302" t="s">
        <v>40</v>
      </c>
      <c r="I1302" t="s">
        <v>40</v>
      </c>
    </row>
    <row r="1303" spans="1:9" x14ac:dyDescent="0.2">
      <c r="A1303" t="s">
        <v>482</v>
      </c>
      <c r="B1303" t="s">
        <v>170</v>
      </c>
      <c r="C1303" t="s">
        <v>38</v>
      </c>
      <c r="D1303" t="s">
        <v>40</v>
      </c>
      <c r="E1303" t="s">
        <v>38</v>
      </c>
      <c r="F1303" t="s">
        <v>35</v>
      </c>
      <c r="G1303" t="s">
        <v>40</v>
      </c>
      <c r="H1303" t="s">
        <v>40</v>
      </c>
      <c r="I1303" t="s">
        <v>40</v>
      </c>
    </row>
    <row r="1304" spans="1:9" x14ac:dyDescent="0.2">
      <c r="A1304" t="s">
        <v>482</v>
      </c>
      <c r="B1304" t="s">
        <v>167</v>
      </c>
      <c r="C1304" t="s">
        <v>35</v>
      </c>
      <c r="D1304" t="s">
        <v>40</v>
      </c>
      <c r="E1304" t="s">
        <v>35</v>
      </c>
      <c r="F1304" t="s">
        <v>38</v>
      </c>
      <c r="G1304" t="s">
        <v>40</v>
      </c>
      <c r="H1304" t="s">
        <v>40</v>
      </c>
      <c r="I1304" t="s">
        <v>40</v>
      </c>
    </row>
    <row r="1305" spans="1:9" x14ac:dyDescent="0.2">
      <c r="A1305" t="s">
        <v>482</v>
      </c>
      <c r="B1305" t="s">
        <v>125</v>
      </c>
      <c r="C1305" t="s">
        <v>35</v>
      </c>
      <c r="D1305" t="s">
        <v>40</v>
      </c>
      <c r="E1305" t="s">
        <v>40</v>
      </c>
      <c r="F1305" t="s">
        <v>36</v>
      </c>
      <c r="G1305" t="s">
        <v>40</v>
      </c>
      <c r="H1305" t="s">
        <v>40</v>
      </c>
      <c r="I1305" t="s">
        <v>40</v>
      </c>
    </row>
    <row r="1306" spans="1:9" x14ac:dyDescent="0.2">
      <c r="A1306" t="s">
        <v>482</v>
      </c>
      <c r="B1306" t="s">
        <v>119</v>
      </c>
      <c r="C1306" t="s">
        <v>35</v>
      </c>
      <c r="D1306" t="s">
        <v>40</v>
      </c>
      <c r="E1306" t="s">
        <v>38</v>
      </c>
      <c r="F1306" t="s">
        <v>36</v>
      </c>
      <c r="G1306" t="s">
        <v>40</v>
      </c>
      <c r="H1306" t="s">
        <v>40</v>
      </c>
      <c r="I1306" t="s">
        <v>40</v>
      </c>
    </row>
    <row r="1307" spans="1:9" x14ac:dyDescent="0.2">
      <c r="A1307" t="s">
        <v>482</v>
      </c>
      <c r="B1307" t="s">
        <v>277</v>
      </c>
      <c r="C1307" t="s">
        <v>35</v>
      </c>
      <c r="D1307" t="s">
        <v>40</v>
      </c>
      <c r="E1307" t="s">
        <v>36</v>
      </c>
      <c r="F1307" t="s">
        <v>36</v>
      </c>
      <c r="G1307" t="s">
        <v>40</v>
      </c>
      <c r="H1307" t="s">
        <v>40</v>
      </c>
      <c r="I1307" t="s">
        <v>40</v>
      </c>
    </row>
    <row r="1308" spans="1:9" x14ac:dyDescent="0.2">
      <c r="A1308" t="s">
        <v>482</v>
      </c>
      <c r="B1308" t="s">
        <v>288</v>
      </c>
      <c r="C1308" t="s">
        <v>36</v>
      </c>
      <c r="D1308" t="s">
        <v>40</v>
      </c>
      <c r="E1308" t="s">
        <v>38</v>
      </c>
      <c r="F1308" t="s">
        <v>38</v>
      </c>
      <c r="G1308" t="s">
        <v>40</v>
      </c>
      <c r="H1308" t="s">
        <v>40</v>
      </c>
      <c r="I1308" t="s">
        <v>40</v>
      </c>
    </row>
    <row r="1309" spans="1:9" x14ac:dyDescent="0.2">
      <c r="A1309" t="s">
        <v>482</v>
      </c>
      <c r="B1309" t="s">
        <v>204</v>
      </c>
      <c r="C1309" t="s">
        <v>38</v>
      </c>
      <c r="D1309" t="s">
        <v>40</v>
      </c>
      <c r="E1309" t="s">
        <v>38</v>
      </c>
      <c r="F1309" t="s">
        <v>38</v>
      </c>
      <c r="G1309" t="s">
        <v>40</v>
      </c>
      <c r="H1309" t="s">
        <v>40</v>
      </c>
      <c r="I1309" t="s">
        <v>40</v>
      </c>
    </row>
    <row r="1310" spans="1:9" x14ac:dyDescent="0.2">
      <c r="A1310" t="s">
        <v>482</v>
      </c>
      <c r="B1310" t="s">
        <v>210</v>
      </c>
      <c r="C1310" t="s">
        <v>35</v>
      </c>
      <c r="D1310" t="s">
        <v>40</v>
      </c>
      <c r="E1310" t="s">
        <v>38</v>
      </c>
      <c r="F1310" t="s">
        <v>38</v>
      </c>
      <c r="G1310" t="s">
        <v>40</v>
      </c>
      <c r="H1310" t="s">
        <v>40</v>
      </c>
      <c r="I1310" t="s">
        <v>40</v>
      </c>
    </row>
    <row r="1311" spans="1:9" x14ac:dyDescent="0.2">
      <c r="A1311" t="s">
        <v>482</v>
      </c>
      <c r="B1311" t="s">
        <v>76</v>
      </c>
      <c r="C1311" t="s">
        <v>36</v>
      </c>
      <c r="D1311" t="s">
        <v>40</v>
      </c>
      <c r="E1311" t="s">
        <v>38</v>
      </c>
      <c r="F1311" t="s">
        <v>36</v>
      </c>
      <c r="G1311" t="s">
        <v>40</v>
      </c>
      <c r="H1311" t="s">
        <v>40</v>
      </c>
      <c r="I1311" t="s">
        <v>40</v>
      </c>
    </row>
    <row r="1312" spans="1:9" x14ac:dyDescent="0.2">
      <c r="A1312" t="s">
        <v>483</v>
      </c>
      <c r="B1312" t="s">
        <v>116</v>
      </c>
      <c r="C1312" t="s">
        <v>38</v>
      </c>
      <c r="D1312" t="s">
        <v>40</v>
      </c>
      <c r="E1312" t="s">
        <v>38</v>
      </c>
      <c r="F1312" t="s">
        <v>35</v>
      </c>
      <c r="G1312" t="s">
        <v>40</v>
      </c>
      <c r="H1312" t="s">
        <v>40</v>
      </c>
      <c r="I1312" t="s">
        <v>40</v>
      </c>
    </row>
    <row r="1313" spans="1:9" x14ac:dyDescent="0.2">
      <c r="A1313" t="s">
        <v>483</v>
      </c>
      <c r="B1313" t="s">
        <v>104</v>
      </c>
      <c r="C1313" t="s">
        <v>38</v>
      </c>
      <c r="D1313" t="s">
        <v>40</v>
      </c>
      <c r="E1313" t="s">
        <v>40</v>
      </c>
      <c r="F1313" t="s">
        <v>36</v>
      </c>
      <c r="G1313" t="s">
        <v>40</v>
      </c>
      <c r="H1313" t="s">
        <v>40</v>
      </c>
      <c r="I1313" t="s">
        <v>40</v>
      </c>
    </row>
    <row r="1314" spans="1:9" x14ac:dyDescent="0.2">
      <c r="A1314" t="s">
        <v>483</v>
      </c>
      <c r="B1314" t="s">
        <v>288</v>
      </c>
      <c r="C1314" t="s">
        <v>38</v>
      </c>
      <c r="D1314" t="s">
        <v>40</v>
      </c>
      <c r="E1314" t="s">
        <v>38</v>
      </c>
      <c r="F1314" t="s">
        <v>36</v>
      </c>
      <c r="G1314" t="s">
        <v>40</v>
      </c>
      <c r="H1314" t="s">
        <v>40</v>
      </c>
      <c r="I1314" t="s">
        <v>40</v>
      </c>
    </row>
    <row r="1315" spans="1:9" x14ac:dyDescent="0.2">
      <c r="A1315" t="s">
        <v>483</v>
      </c>
      <c r="B1315" t="s">
        <v>267</v>
      </c>
      <c r="C1315" t="s">
        <v>38</v>
      </c>
      <c r="D1315" t="s">
        <v>40</v>
      </c>
      <c r="E1315" t="s">
        <v>40</v>
      </c>
      <c r="F1315" t="s">
        <v>36</v>
      </c>
      <c r="G1315" t="s">
        <v>40</v>
      </c>
      <c r="H1315" t="s">
        <v>40</v>
      </c>
      <c r="I1315" t="s">
        <v>40</v>
      </c>
    </row>
    <row r="1316" spans="1:9" x14ac:dyDescent="0.2">
      <c r="A1316" t="s">
        <v>483</v>
      </c>
      <c r="B1316" t="s">
        <v>269</v>
      </c>
      <c r="C1316" t="s">
        <v>38</v>
      </c>
      <c r="D1316" t="s">
        <v>40</v>
      </c>
      <c r="E1316" t="s">
        <v>38</v>
      </c>
      <c r="F1316" t="s">
        <v>36</v>
      </c>
      <c r="G1316" t="s">
        <v>40</v>
      </c>
      <c r="H1316" t="s">
        <v>40</v>
      </c>
      <c r="I1316" t="s">
        <v>40</v>
      </c>
    </row>
    <row r="1317" spans="1:9" x14ac:dyDescent="0.2">
      <c r="A1317" t="s">
        <v>483</v>
      </c>
      <c r="B1317" t="s">
        <v>254</v>
      </c>
      <c r="C1317" t="s">
        <v>35</v>
      </c>
      <c r="D1317" t="s">
        <v>40</v>
      </c>
      <c r="E1317" t="s">
        <v>38</v>
      </c>
      <c r="F1317" t="s">
        <v>38</v>
      </c>
      <c r="G1317" t="s">
        <v>40</v>
      </c>
      <c r="H1317" t="s">
        <v>40</v>
      </c>
      <c r="I1317" t="s">
        <v>40</v>
      </c>
    </row>
    <row r="1318" spans="1:9" x14ac:dyDescent="0.2">
      <c r="A1318" t="s">
        <v>483</v>
      </c>
      <c r="B1318" t="s">
        <v>246</v>
      </c>
      <c r="C1318" t="s">
        <v>36</v>
      </c>
      <c r="D1318" t="s">
        <v>40</v>
      </c>
      <c r="E1318" t="s">
        <v>38</v>
      </c>
      <c r="F1318" t="s">
        <v>38</v>
      </c>
      <c r="G1318" t="s">
        <v>40</v>
      </c>
      <c r="H1318" t="s">
        <v>40</v>
      </c>
      <c r="I1318" t="s">
        <v>40</v>
      </c>
    </row>
    <row r="1319" spans="1:9" x14ac:dyDescent="0.2">
      <c r="A1319" t="s">
        <v>483</v>
      </c>
      <c r="B1319" t="s">
        <v>249</v>
      </c>
      <c r="C1319" t="s">
        <v>38</v>
      </c>
      <c r="D1319" t="s">
        <v>40</v>
      </c>
      <c r="E1319" t="s">
        <v>36</v>
      </c>
      <c r="F1319" t="s">
        <v>35</v>
      </c>
      <c r="G1319" t="s">
        <v>40</v>
      </c>
      <c r="H1319" t="s">
        <v>40</v>
      </c>
      <c r="I1319" t="s">
        <v>40</v>
      </c>
    </row>
    <row r="1320" spans="1:9" x14ac:dyDescent="0.2">
      <c r="A1320" t="s">
        <v>483</v>
      </c>
      <c r="B1320" t="s">
        <v>210</v>
      </c>
      <c r="C1320" t="s">
        <v>36</v>
      </c>
      <c r="D1320" t="s">
        <v>40</v>
      </c>
      <c r="E1320" t="s">
        <v>38</v>
      </c>
      <c r="F1320" t="s">
        <v>38</v>
      </c>
      <c r="G1320" t="s">
        <v>40</v>
      </c>
      <c r="H1320" t="s">
        <v>40</v>
      </c>
      <c r="I1320" t="s">
        <v>40</v>
      </c>
    </row>
    <row r="1321" spans="1:9" x14ac:dyDescent="0.2">
      <c r="A1321" t="s">
        <v>483</v>
      </c>
      <c r="B1321" t="s">
        <v>207</v>
      </c>
      <c r="C1321" t="s">
        <v>38</v>
      </c>
      <c r="D1321" t="s">
        <v>40</v>
      </c>
      <c r="E1321" t="s">
        <v>40</v>
      </c>
      <c r="F1321" t="s">
        <v>38</v>
      </c>
      <c r="G1321" t="s">
        <v>40</v>
      </c>
      <c r="H1321" t="s">
        <v>40</v>
      </c>
      <c r="I1321" t="s">
        <v>40</v>
      </c>
    </row>
    <row r="1322" spans="1:9" x14ac:dyDescent="0.2">
      <c r="A1322" t="s">
        <v>484</v>
      </c>
      <c r="B1322" t="s">
        <v>90</v>
      </c>
      <c r="C1322" t="s">
        <v>35</v>
      </c>
      <c r="D1322" t="s">
        <v>40</v>
      </c>
      <c r="E1322" t="s">
        <v>35</v>
      </c>
      <c r="F1322" t="s">
        <v>38</v>
      </c>
      <c r="G1322" t="s">
        <v>40</v>
      </c>
      <c r="H1322" t="s">
        <v>40</v>
      </c>
      <c r="I1322" t="s">
        <v>40</v>
      </c>
    </row>
    <row r="1323" spans="1:9" x14ac:dyDescent="0.2">
      <c r="A1323" t="s">
        <v>484</v>
      </c>
      <c r="B1323" t="s">
        <v>97</v>
      </c>
      <c r="C1323" t="s">
        <v>38</v>
      </c>
      <c r="D1323" t="s">
        <v>40</v>
      </c>
      <c r="E1323" t="s">
        <v>35</v>
      </c>
      <c r="F1323" t="s">
        <v>40</v>
      </c>
      <c r="G1323" t="s">
        <v>40</v>
      </c>
      <c r="H1323" t="s">
        <v>40</v>
      </c>
      <c r="I1323" t="s">
        <v>40</v>
      </c>
    </row>
    <row r="1324" spans="1:9" x14ac:dyDescent="0.2">
      <c r="A1324" t="s">
        <v>484</v>
      </c>
      <c r="B1324" t="s">
        <v>164</v>
      </c>
      <c r="C1324" t="s">
        <v>35</v>
      </c>
      <c r="D1324" t="s">
        <v>40</v>
      </c>
      <c r="E1324" t="s">
        <v>35</v>
      </c>
      <c r="F1324" t="s">
        <v>35</v>
      </c>
      <c r="G1324" t="s">
        <v>40</v>
      </c>
      <c r="H1324" t="s">
        <v>40</v>
      </c>
      <c r="I1324" t="s">
        <v>40</v>
      </c>
    </row>
    <row r="1325" spans="1:9" x14ac:dyDescent="0.2">
      <c r="A1325" t="s">
        <v>484</v>
      </c>
      <c r="B1325" t="s">
        <v>161</v>
      </c>
      <c r="C1325" t="s">
        <v>38</v>
      </c>
      <c r="D1325" t="s">
        <v>40</v>
      </c>
      <c r="E1325" t="s">
        <v>40</v>
      </c>
      <c r="F1325" t="s">
        <v>38</v>
      </c>
      <c r="G1325" t="s">
        <v>40</v>
      </c>
      <c r="H1325" t="s">
        <v>40</v>
      </c>
      <c r="I1325" t="s">
        <v>40</v>
      </c>
    </row>
    <row r="1326" spans="1:9" x14ac:dyDescent="0.2">
      <c r="A1326" t="s">
        <v>484</v>
      </c>
      <c r="B1326" t="s">
        <v>176</v>
      </c>
      <c r="C1326" t="s">
        <v>35</v>
      </c>
      <c r="D1326" t="s">
        <v>40</v>
      </c>
      <c r="E1326" t="s">
        <v>36</v>
      </c>
      <c r="F1326" t="s">
        <v>36</v>
      </c>
      <c r="G1326" t="s">
        <v>40</v>
      </c>
      <c r="H1326" t="s">
        <v>40</v>
      </c>
      <c r="I1326" t="s">
        <v>40</v>
      </c>
    </row>
    <row r="1327" spans="1:9" x14ac:dyDescent="0.2">
      <c r="A1327" t="s">
        <v>484</v>
      </c>
      <c r="B1327" t="s">
        <v>142</v>
      </c>
      <c r="C1327" t="s">
        <v>38</v>
      </c>
      <c r="D1327" t="s">
        <v>40</v>
      </c>
      <c r="E1327" t="s">
        <v>36</v>
      </c>
      <c r="F1327" t="s">
        <v>35</v>
      </c>
      <c r="G1327" t="s">
        <v>40</v>
      </c>
      <c r="H1327" t="s">
        <v>40</v>
      </c>
      <c r="I1327" t="s">
        <v>40</v>
      </c>
    </row>
    <row r="1328" spans="1:9" x14ac:dyDescent="0.2">
      <c r="A1328" t="s">
        <v>484</v>
      </c>
      <c r="B1328" t="s">
        <v>145</v>
      </c>
      <c r="C1328" t="s">
        <v>40</v>
      </c>
      <c r="D1328" t="s">
        <v>40</v>
      </c>
      <c r="E1328" t="s">
        <v>35</v>
      </c>
      <c r="F1328" t="s">
        <v>36</v>
      </c>
      <c r="G1328" t="s">
        <v>40</v>
      </c>
      <c r="H1328" t="s">
        <v>40</v>
      </c>
      <c r="I1328" t="s">
        <v>40</v>
      </c>
    </row>
    <row r="1329" spans="1:9" x14ac:dyDescent="0.2">
      <c r="A1329" t="s">
        <v>484</v>
      </c>
      <c r="B1329" t="s">
        <v>224</v>
      </c>
      <c r="C1329" t="s">
        <v>35</v>
      </c>
      <c r="D1329" t="s">
        <v>40</v>
      </c>
      <c r="E1329" t="s">
        <v>38</v>
      </c>
      <c r="F1329" t="s">
        <v>36</v>
      </c>
      <c r="G1329" t="s">
        <v>40</v>
      </c>
      <c r="H1329" t="s">
        <v>40</v>
      </c>
      <c r="I1329" t="s">
        <v>40</v>
      </c>
    </row>
    <row r="1330" spans="1:9" x14ac:dyDescent="0.2">
      <c r="A1330" t="s">
        <v>484</v>
      </c>
      <c r="B1330" t="s">
        <v>221</v>
      </c>
      <c r="C1330" t="s">
        <v>38</v>
      </c>
      <c r="D1330" t="s">
        <v>40</v>
      </c>
      <c r="E1330" t="s">
        <v>38</v>
      </c>
      <c r="F1330" t="s">
        <v>35</v>
      </c>
      <c r="G1330" t="s">
        <v>40</v>
      </c>
      <c r="H1330" t="s">
        <v>40</v>
      </c>
      <c r="I1330" t="s">
        <v>40</v>
      </c>
    </row>
    <row r="1331" spans="1:9" x14ac:dyDescent="0.2">
      <c r="A1331" t="s">
        <v>484</v>
      </c>
      <c r="B1331" t="s">
        <v>227</v>
      </c>
      <c r="C1331" t="s">
        <v>36</v>
      </c>
      <c r="D1331" t="s">
        <v>40</v>
      </c>
      <c r="E1331" t="s">
        <v>38</v>
      </c>
      <c r="F1331" t="s">
        <v>40</v>
      </c>
      <c r="G1331" t="s">
        <v>40</v>
      </c>
      <c r="H1331" t="s">
        <v>40</v>
      </c>
      <c r="I1331" t="s">
        <v>40</v>
      </c>
    </row>
    <row r="1332" spans="1:9" x14ac:dyDescent="0.2">
      <c r="A1332" t="s">
        <v>484</v>
      </c>
      <c r="B1332" t="s">
        <v>262</v>
      </c>
      <c r="C1332" t="s">
        <v>35</v>
      </c>
      <c r="D1332" t="s">
        <v>40</v>
      </c>
      <c r="E1332" t="s">
        <v>36</v>
      </c>
      <c r="F1332" t="s">
        <v>40</v>
      </c>
      <c r="G1332" t="s">
        <v>40</v>
      </c>
      <c r="H1332" t="s">
        <v>40</v>
      </c>
      <c r="I1332" t="s">
        <v>40</v>
      </c>
    </row>
    <row r="1333" spans="1:9" x14ac:dyDescent="0.2">
      <c r="A1333" t="s">
        <v>484</v>
      </c>
      <c r="B1333" t="s">
        <v>272</v>
      </c>
      <c r="C1333" t="s">
        <v>35</v>
      </c>
      <c r="D1333" t="s">
        <v>40</v>
      </c>
      <c r="E1333" t="s">
        <v>35</v>
      </c>
      <c r="F1333" t="s">
        <v>38</v>
      </c>
      <c r="G1333" t="s">
        <v>40</v>
      </c>
      <c r="H1333" t="s">
        <v>40</v>
      </c>
      <c r="I1333" t="s">
        <v>40</v>
      </c>
    </row>
    <row r="1334" spans="1:9" x14ac:dyDescent="0.2">
      <c r="A1334" t="s">
        <v>485</v>
      </c>
      <c r="B1334" t="s">
        <v>100</v>
      </c>
      <c r="C1334" t="s">
        <v>38</v>
      </c>
      <c r="D1334" t="s">
        <v>40</v>
      </c>
      <c r="E1334" t="s">
        <v>36</v>
      </c>
      <c r="F1334" t="s">
        <v>35</v>
      </c>
      <c r="G1334" t="s">
        <v>40</v>
      </c>
      <c r="H1334" t="s">
        <v>40</v>
      </c>
      <c r="I1334" t="s">
        <v>40</v>
      </c>
    </row>
    <row r="1335" spans="1:9" x14ac:dyDescent="0.2">
      <c r="A1335" t="s">
        <v>485</v>
      </c>
      <c r="B1335" t="s">
        <v>107</v>
      </c>
      <c r="C1335" t="s">
        <v>35</v>
      </c>
      <c r="D1335" t="s">
        <v>40</v>
      </c>
      <c r="E1335" t="s">
        <v>40</v>
      </c>
      <c r="F1335" t="s">
        <v>38</v>
      </c>
      <c r="G1335" t="s">
        <v>40</v>
      </c>
      <c r="H1335" t="s">
        <v>40</v>
      </c>
      <c r="I1335" t="s">
        <v>40</v>
      </c>
    </row>
    <row r="1336" spans="1:9" x14ac:dyDescent="0.2">
      <c r="A1336" t="s">
        <v>485</v>
      </c>
      <c r="B1336" t="s">
        <v>272</v>
      </c>
      <c r="C1336" t="s">
        <v>38</v>
      </c>
      <c r="D1336" t="s">
        <v>40</v>
      </c>
      <c r="E1336" t="s">
        <v>36</v>
      </c>
      <c r="F1336" t="s">
        <v>35</v>
      </c>
      <c r="G1336" t="s">
        <v>40</v>
      </c>
      <c r="H1336" t="s">
        <v>40</v>
      </c>
      <c r="I1336" t="s">
        <v>40</v>
      </c>
    </row>
    <row r="1337" spans="1:9" x14ac:dyDescent="0.2">
      <c r="A1337" t="s">
        <v>485</v>
      </c>
      <c r="B1337" t="s">
        <v>262</v>
      </c>
      <c r="C1337" t="s">
        <v>38</v>
      </c>
      <c r="D1337" t="s">
        <v>40</v>
      </c>
      <c r="E1337" t="s">
        <v>38</v>
      </c>
      <c r="F1337" t="s">
        <v>38</v>
      </c>
      <c r="G1337" t="s">
        <v>40</v>
      </c>
      <c r="H1337" t="s">
        <v>40</v>
      </c>
      <c r="I1337" t="s">
        <v>40</v>
      </c>
    </row>
    <row r="1338" spans="1:9" x14ac:dyDescent="0.2">
      <c r="A1338" t="s">
        <v>485</v>
      </c>
      <c r="B1338" t="s">
        <v>215</v>
      </c>
      <c r="C1338" t="s">
        <v>38</v>
      </c>
      <c r="D1338" t="s">
        <v>40</v>
      </c>
      <c r="E1338" t="s">
        <v>40</v>
      </c>
      <c r="F1338" t="s">
        <v>35</v>
      </c>
      <c r="G1338" t="s">
        <v>40</v>
      </c>
      <c r="H1338" t="s">
        <v>40</v>
      </c>
      <c r="I1338" t="s">
        <v>40</v>
      </c>
    </row>
    <row r="1339" spans="1:9" x14ac:dyDescent="0.2">
      <c r="A1339" t="s">
        <v>485</v>
      </c>
      <c r="B1339" t="s">
        <v>224</v>
      </c>
      <c r="C1339" t="s">
        <v>36</v>
      </c>
      <c r="D1339" t="s">
        <v>40</v>
      </c>
      <c r="E1339" t="s">
        <v>38</v>
      </c>
      <c r="F1339" t="s">
        <v>35</v>
      </c>
      <c r="G1339" t="s">
        <v>40</v>
      </c>
      <c r="H1339" t="s">
        <v>40</v>
      </c>
      <c r="I1339" t="s">
        <v>40</v>
      </c>
    </row>
    <row r="1340" spans="1:9" x14ac:dyDescent="0.2">
      <c r="A1340" t="s">
        <v>485</v>
      </c>
      <c r="B1340" t="s">
        <v>230</v>
      </c>
      <c r="C1340" t="s">
        <v>35</v>
      </c>
      <c r="D1340" t="s">
        <v>40</v>
      </c>
      <c r="E1340" t="s">
        <v>36</v>
      </c>
      <c r="F1340" t="s">
        <v>38</v>
      </c>
      <c r="G1340" t="s">
        <v>40</v>
      </c>
      <c r="H1340" t="s">
        <v>40</v>
      </c>
      <c r="I1340" t="s">
        <v>40</v>
      </c>
    </row>
    <row r="1341" spans="1:9" x14ac:dyDescent="0.2">
      <c r="A1341" t="s">
        <v>485</v>
      </c>
      <c r="B1341" t="s">
        <v>176</v>
      </c>
      <c r="C1341" t="s">
        <v>38</v>
      </c>
      <c r="D1341" t="s">
        <v>40</v>
      </c>
      <c r="E1341" t="s">
        <v>38</v>
      </c>
      <c r="F1341" t="s">
        <v>38</v>
      </c>
      <c r="G1341" t="s">
        <v>40</v>
      </c>
      <c r="H1341" t="s">
        <v>40</v>
      </c>
      <c r="I1341" t="s">
        <v>40</v>
      </c>
    </row>
    <row r="1342" spans="1:9" x14ac:dyDescent="0.2">
      <c r="A1342" t="s">
        <v>485</v>
      </c>
      <c r="B1342" t="s">
        <v>173</v>
      </c>
      <c r="C1342" t="s">
        <v>35</v>
      </c>
      <c r="D1342" t="s">
        <v>40</v>
      </c>
      <c r="E1342" t="s">
        <v>38</v>
      </c>
      <c r="F1342" t="s">
        <v>35</v>
      </c>
      <c r="G1342" t="s">
        <v>40</v>
      </c>
      <c r="H1342" t="s">
        <v>40</v>
      </c>
      <c r="I1342" t="s">
        <v>40</v>
      </c>
    </row>
    <row r="1343" spans="1:9" x14ac:dyDescent="0.2">
      <c r="A1343" t="s">
        <v>485</v>
      </c>
      <c r="B1343" t="s">
        <v>207</v>
      </c>
      <c r="C1343" t="s">
        <v>35</v>
      </c>
      <c r="D1343" t="s">
        <v>40</v>
      </c>
      <c r="E1343" t="s">
        <v>40</v>
      </c>
      <c r="F1343" t="s">
        <v>36</v>
      </c>
      <c r="G1343" t="s">
        <v>40</v>
      </c>
      <c r="H1343" t="s">
        <v>40</v>
      </c>
      <c r="I1343" t="s">
        <v>40</v>
      </c>
    </row>
    <row r="1344" spans="1:9" x14ac:dyDescent="0.2">
      <c r="A1344" t="s">
        <v>485</v>
      </c>
      <c r="B1344" t="s">
        <v>210</v>
      </c>
      <c r="C1344" t="s">
        <v>35</v>
      </c>
      <c r="D1344" t="s">
        <v>40</v>
      </c>
      <c r="E1344" t="s">
        <v>38</v>
      </c>
      <c r="F1344" t="s">
        <v>40</v>
      </c>
      <c r="G1344" t="s">
        <v>40</v>
      </c>
      <c r="H1344" t="s">
        <v>40</v>
      </c>
      <c r="I1344" t="s">
        <v>40</v>
      </c>
    </row>
    <row r="1345" spans="1:9" x14ac:dyDescent="0.2">
      <c r="A1345" t="s">
        <v>486</v>
      </c>
      <c r="B1345" t="s">
        <v>243</v>
      </c>
      <c r="C1345" t="s">
        <v>40</v>
      </c>
      <c r="D1345" t="s">
        <v>40</v>
      </c>
      <c r="E1345" t="s">
        <v>38</v>
      </c>
      <c r="F1345" t="s">
        <v>36</v>
      </c>
      <c r="G1345" t="s">
        <v>40</v>
      </c>
      <c r="H1345" t="s">
        <v>40</v>
      </c>
      <c r="I1345" t="s">
        <v>40</v>
      </c>
    </row>
    <row r="1346" spans="1:9" x14ac:dyDescent="0.2">
      <c r="A1346" t="s">
        <v>486</v>
      </c>
      <c r="B1346" t="s">
        <v>235</v>
      </c>
      <c r="C1346" t="s">
        <v>35</v>
      </c>
      <c r="D1346" t="s">
        <v>40</v>
      </c>
      <c r="E1346" t="s">
        <v>36</v>
      </c>
      <c r="F1346" t="s">
        <v>35</v>
      </c>
      <c r="G1346" t="s">
        <v>40</v>
      </c>
      <c r="H1346" t="s">
        <v>40</v>
      </c>
      <c r="I1346" t="s">
        <v>40</v>
      </c>
    </row>
    <row r="1347" spans="1:9" x14ac:dyDescent="0.2">
      <c r="A1347" t="s">
        <v>486</v>
      </c>
      <c r="B1347" t="s">
        <v>246</v>
      </c>
      <c r="C1347" t="s">
        <v>36</v>
      </c>
      <c r="D1347" t="s">
        <v>40</v>
      </c>
      <c r="E1347" t="s">
        <v>36</v>
      </c>
      <c r="F1347" t="s">
        <v>38</v>
      </c>
      <c r="G1347" t="s">
        <v>40</v>
      </c>
      <c r="H1347" t="s">
        <v>40</v>
      </c>
      <c r="I1347" t="s">
        <v>40</v>
      </c>
    </row>
    <row r="1348" spans="1:9" x14ac:dyDescent="0.2">
      <c r="A1348" t="s">
        <v>486</v>
      </c>
      <c r="B1348" t="s">
        <v>256</v>
      </c>
      <c r="C1348" t="s">
        <v>38</v>
      </c>
      <c r="D1348" t="s">
        <v>40</v>
      </c>
      <c r="E1348" t="s">
        <v>38</v>
      </c>
      <c r="F1348" t="s">
        <v>35</v>
      </c>
      <c r="G1348" t="s">
        <v>40</v>
      </c>
      <c r="H1348" t="s">
        <v>40</v>
      </c>
      <c r="I1348" t="s">
        <v>40</v>
      </c>
    </row>
    <row r="1349" spans="1:9" x14ac:dyDescent="0.2">
      <c r="A1349" t="s">
        <v>486</v>
      </c>
      <c r="B1349" t="s">
        <v>130</v>
      </c>
      <c r="C1349" t="s">
        <v>35</v>
      </c>
      <c r="D1349" t="s">
        <v>40</v>
      </c>
      <c r="E1349" t="s">
        <v>38</v>
      </c>
      <c r="F1349" t="s">
        <v>36</v>
      </c>
      <c r="G1349" t="s">
        <v>40</v>
      </c>
      <c r="H1349" t="s">
        <v>40</v>
      </c>
      <c r="I1349" t="s">
        <v>40</v>
      </c>
    </row>
    <row r="1350" spans="1:9" x14ac:dyDescent="0.2">
      <c r="A1350" t="s">
        <v>486</v>
      </c>
      <c r="B1350" t="s">
        <v>132</v>
      </c>
      <c r="C1350" t="s">
        <v>38</v>
      </c>
      <c r="D1350" t="s">
        <v>40</v>
      </c>
      <c r="E1350" t="s">
        <v>36</v>
      </c>
      <c r="F1350" t="s">
        <v>35</v>
      </c>
      <c r="G1350" t="s">
        <v>40</v>
      </c>
      <c r="H1350" t="s">
        <v>40</v>
      </c>
      <c r="I1350" t="s">
        <v>40</v>
      </c>
    </row>
    <row r="1351" spans="1:9" x14ac:dyDescent="0.2">
      <c r="A1351" t="s">
        <v>486</v>
      </c>
      <c r="B1351" t="s">
        <v>139</v>
      </c>
      <c r="C1351" t="s">
        <v>36</v>
      </c>
      <c r="D1351" t="s">
        <v>40</v>
      </c>
      <c r="E1351" t="s">
        <v>38</v>
      </c>
      <c r="F1351" t="s">
        <v>38</v>
      </c>
      <c r="G1351" t="s">
        <v>40</v>
      </c>
      <c r="H1351" t="s">
        <v>40</v>
      </c>
      <c r="I1351" t="s">
        <v>40</v>
      </c>
    </row>
    <row r="1352" spans="1:9" x14ac:dyDescent="0.2">
      <c r="A1352" t="s">
        <v>486</v>
      </c>
      <c r="B1352" t="s">
        <v>102</v>
      </c>
      <c r="C1352" t="s">
        <v>40</v>
      </c>
      <c r="D1352" t="s">
        <v>40</v>
      </c>
      <c r="E1352" t="s">
        <v>40</v>
      </c>
      <c r="F1352" t="s">
        <v>38</v>
      </c>
      <c r="G1352" t="s">
        <v>40</v>
      </c>
      <c r="H1352" t="s">
        <v>40</v>
      </c>
      <c r="I1352" t="s">
        <v>40</v>
      </c>
    </row>
    <row r="1353" spans="1:9" x14ac:dyDescent="0.2">
      <c r="A1353" t="s">
        <v>486</v>
      </c>
      <c r="B1353" t="s">
        <v>147</v>
      </c>
      <c r="C1353" t="s">
        <v>35</v>
      </c>
      <c r="D1353" t="s">
        <v>40</v>
      </c>
      <c r="E1353" t="s">
        <v>35</v>
      </c>
      <c r="F1353" t="s">
        <v>35</v>
      </c>
      <c r="G1353" t="s">
        <v>40</v>
      </c>
      <c r="H1353" t="s">
        <v>40</v>
      </c>
      <c r="I1353" t="s">
        <v>40</v>
      </c>
    </row>
    <row r="1354" spans="1:9" x14ac:dyDescent="0.2">
      <c r="A1354" t="s">
        <v>486</v>
      </c>
      <c r="B1354" t="s">
        <v>156</v>
      </c>
      <c r="C1354" t="s">
        <v>38</v>
      </c>
      <c r="D1354" t="s">
        <v>40</v>
      </c>
      <c r="E1354" t="s">
        <v>38</v>
      </c>
      <c r="F1354" t="s">
        <v>38</v>
      </c>
      <c r="G1354" t="s">
        <v>40</v>
      </c>
      <c r="H1354" t="s">
        <v>40</v>
      </c>
      <c r="I1354" t="s">
        <v>40</v>
      </c>
    </row>
    <row r="1355" spans="1:9" x14ac:dyDescent="0.2">
      <c r="A1355" t="s">
        <v>487</v>
      </c>
      <c r="B1355" t="s">
        <v>167</v>
      </c>
      <c r="C1355" t="s">
        <v>40</v>
      </c>
      <c r="D1355" t="s">
        <v>40</v>
      </c>
      <c r="E1355" t="s">
        <v>38</v>
      </c>
      <c r="F1355" t="s">
        <v>36</v>
      </c>
      <c r="G1355" t="s">
        <v>40</v>
      </c>
      <c r="H1355" t="s">
        <v>40</v>
      </c>
      <c r="I1355" t="s">
        <v>40</v>
      </c>
    </row>
    <row r="1356" spans="1:9" x14ac:dyDescent="0.2">
      <c r="A1356" t="s">
        <v>487</v>
      </c>
      <c r="B1356" t="s">
        <v>170</v>
      </c>
      <c r="C1356" t="s">
        <v>35</v>
      </c>
      <c r="D1356" t="s">
        <v>40</v>
      </c>
      <c r="E1356" t="s">
        <v>36</v>
      </c>
      <c r="F1356" t="s">
        <v>38</v>
      </c>
      <c r="G1356" t="s">
        <v>40</v>
      </c>
      <c r="H1356" t="s">
        <v>40</v>
      </c>
      <c r="I1356" t="s">
        <v>40</v>
      </c>
    </row>
    <row r="1357" spans="1:9" x14ac:dyDescent="0.2">
      <c r="A1357" t="s">
        <v>487</v>
      </c>
      <c r="B1357" t="s">
        <v>180</v>
      </c>
      <c r="C1357" t="s">
        <v>35</v>
      </c>
      <c r="D1357" t="s">
        <v>40</v>
      </c>
      <c r="E1357" t="s">
        <v>36</v>
      </c>
      <c r="F1357" t="s">
        <v>36</v>
      </c>
      <c r="G1357" t="s">
        <v>40</v>
      </c>
      <c r="H1357" t="s">
        <v>40</v>
      </c>
      <c r="I1357" t="s">
        <v>40</v>
      </c>
    </row>
    <row r="1358" spans="1:9" x14ac:dyDescent="0.2">
      <c r="A1358" t="s">
        <v>487</v>
      </c>
      <c r="B1358" t="s">
        <v>193</v>
      </c>
      <c r="C1358" t="s">
        <v>35</v>
      </c>
      <c r="D1358" t="s">
        <v>40</v>
      </c>
      <c r="E1358" t="s">
        <v>36</v>
      </c>
      <c r="F1358" t="s">
        <v>38</v>
      </c>
      <c r="G1358" t="s">
        <v>40</v>
      </c>
      <c r="H1358" t="s">
        <v>40</v>
      </c>
      <c r="I1358" t="s">
        <v>40</v>
      </c>
    </row>
    <row r="1359" spans="1:9" x14ac:dyDescent="0.2">
      <c r="A1359" t="s">
        <v>487</v>
      </c>
      <c r="B1359" t="s">
        <v>135</v>
      </c>
      <c r="C1359" t="s">
        <v>35</v>
      </c>
      <c r="D1359" t="s">
        <v>40</v>
      </c>
      <c r="E1359" t="s">
        <v>38</v>
      </c>
      <c r="F1359" t="s">
        <v>40</v>
      </c>
      <c r="G1359" t="s">
        <v>40</v>
      </c>
      <c r="H1359" t="s">
        <v>40</v>
      </c>
      <c r="I1359" t="s">
        <v>40</v>
      </c>
    </row>
    <row r="1360" spans="1:9" x14ac:dyDescent="0.2">
      <c r="A1360" t="s">
        <v>487</v>
      </c>
      <c r="B1360" t="s">
        <v>227</v>
      </c>
      <c r="C1360" t="s">
        <v>38</v>
      </c>
      <c r="D1360" t="s">
        <v>40</v>
      </c>
      <c r="E1360" t="s">
        <v>36</v>
      </c>
      <c r="F1360" t="s">
        <v>35</v>
      </c>
      <c r="G1360" t="s">
        <v>40</v>
      </c>
      <c r="H1360" t="s">
        <v>40</v>
      </c>
      <c r="I1360" t="s">
        <v>40</v>
      </c>
    </row>
    <row r="1361" spans="1:9" x14ac:dyDescent="0.2">
      <c r="A1361" t="s">
        <v>487</v>
      </c>
      <c r="B1361" t="s">
        <v>279</v>
      </c>
      <c r="C1361" t="s">
        <v>38</v>
      </c>
      <c r="D1361" t="s">
        <v>40</v>
      </c>
      <c r="E1361" t="s">
        <v>36</v>
      </c>
      <c r="F1361" t="s">
        <v>35</v>
      </c>
      <c r="G1361" t="s">
        <v>40</v>
      </c>
      <c r="H1361" t="s">
        <v>40</v>
      </c>
      <c r="I1361" t="s">
        <v>40</v>
      </c>
    </row>
    <row r="1362" spans="1:9" x14ac:dyDescent="0.2">
      <c r="A1362" t="s">
        <v>487</v>
      </c>
      <c r="B1362" t="s">
        <v>277</v>
      </c>
      <c r="C1362" t="s">
        <v>35</v>
      </c>
      <c r="D1362" t="s">
        <v>40</v>
      </c>
      <c r="E1362" t="s">
        <v>38</v>
      </c>
      <c r="F1362" t="s">
        <v>38</v>
      </c>
      <c r="G1362" t="s">
        <v>40</v>
      </c>
      <c r="H1362" t="s">
        <v>40</v>
      </c>
      <c r="I1362" t="s">
        <v>40</v>
      </c>
    </row>
    <row r="1363" spans="1:9" x14ac:dyDescent="0.2">
      <c r="A1363" t="s">
        <v>488</v>
      </c>
      <c r="B1363" t="s">
        <v>151</v>
      </c>
      <c r="C1363" t="s">
        <v>40</v>
      </c>
      <c r="D1363" t="s">
        <v>40</v>
      </c>
      <c r="E1363" t="s">
        <v>36</v>
      </c>
      <c r="F1363" t="s">
        <v>36</v>
      </c>
      <c r="G1363" t="s">
        <v>40</v>
      </c>
      <c r="H1363" t="s">
        <v>40</v>
      </c>
      <c r="I1363" t="s">
        <v>40</v>
      </c>
    </row>
    <row r="1364" spans="1:9" x14ac:dyDescent="0.2">
      <c r="A1364" t="s">
        <v>488</v>
      </c>
      <c r="B1364" t="s">
        <v>147</v>
      </c>
      <c r="C1364" t="s">
        <v>36</v>
      </c>
      <c r="D1364" t="s">
        <v>40</v>
      </c>
      <c r="E1364" t="s">
        <v>36</v>
      </c>
      <c r="F1364" t="s">
        <v>38</v>
      </c>
      <c r="G1364" t="s">
        <v>40</v>
      </c>
      <c r="H1364" t="s">
        <v>40</v>
      </c>
      <c r="I1364" t="s">
        <v>40</v>
      </c>
    </row>
    <row r="1365" spans="1:9" x14ac:dyDescent="0.2">
      <c r="A1365" t="s">
        <v>488</v>
      </c>
      <c r="B1365" t="s">
        <v>100</v>
      </c>
      <c r="C1365" t="s">
        <v>35</v>
      </c>
      <c r="D1365" t="s">
        <v>40</v>
      </c>
      <c r="E1365" t="s">
        <v>35</v>
      </c>
      <c r="F1365" t="s">
        <v>35</v>
      </c>
      <c r="G1365" t="s">
        <v>40</v>
      </c>
      <c r="H1365" t="s">
        <v>40</v>
      </c>
      <c r="I1365" t="s">
        <v>40</v>
      </c>
    </row>
    <row r="1366" spans="1:9" x14ac:dyDescent="0.2">
      <c r="A1366" t="s">
        <v>488</v>
      </c>
      <c r="B1366" t="s">
        <v>107</v>
      </c>
      <c r="C1366" t="s">
        <v>35</v>
      </c>
      <c r="D1366" t="s">
        <v>40</v>
      </c>
      <c r="E1366" t="s">
        <v>36</v>
      </c>
      <c r="F1366" t="s">
        <v>38</v>
      </c>
      <c r="G1366" t="s">
        <v>40</v>
      </c>
      <c r="H1366" t="s">
        <v>40</v>
      </c>
      <c r="I1366" t="s">
        <v>40</v>
      </c>
    </row>
    <row r="1367" spans="1:9" x14ac:dyDescent="0.2">
      <c r="A1367" t="s">
        <v>488</v>
      </c>
      <c r="B1367" t="s">
        <v>238</v>
      </c>
      <c r="C1367" t="s">
        <v>35</v>
      </c>
      <c r="D1367" t="s">
        <v>40</v>
      </c>
      <c r="E1367" t="s">
        <v>35</v>
      </c>
      <c r="F1367" t="s">
        <v>36</v>
      </c>
      <c r="G1367" t="s">
        <v>40</v>
      </c>
      <c r="H1367" t="s">
        <v>40</v>
      </c>
      <c r="I1367" t="s">
        <v>40</v>
      </c>
    </row>
    <row r="1368" spans="1:9" x14ac:dyDescent="0.2">
      <c r="A1368" t="s">
        <v>488</v>
      </c>
      <c r="B1368" t="s">
        <v>233</v>
      </c>
      <c r="C1368" t="s">
        <v>35</v>
      </c>
      <c r="D1368" t="s">
        <v>40</v>
      </c>
      <c r="E1368" t="s">
        <v>38</v>
      </c>
      <c r="F1368" t="s">
        <v>35</v>
      </c>
      <c r="G1368" t="s">
        <v>40</v>
      </c>
      <c r="H1368" t="s">
        <v>40</v>
      </c>
      <c r="I1368" t="s">
        <v>40</v>
      </c>
    </row>
    <row r="1369" spans="1:9" x14ac:dyDescent="0.2">
      <c r="A1369" t="s">
        <v>488</v>
      </c>
      <c r="B1369" t="s">
        <v>215</v>
      </c>
      <c r="C1369" t="s">
        <v>35</v>
      </c>
      <c r="D1369" t="s">
        <v>40</v>
      </c>
      <c r="E1369" t="s">
        <v>40</v>
      </c>
      <c r="F1369" t="s">
        <v>38</v>
      </c>
      <c r="G1369" t="s">
        <v>40</v>
      </c>
      <c r="H1369" t="s">
        <v>40</v>
      </c>
      <c r="I1369" t="s">
        <v>40</v>
      </c>
    </row>
    <row r="1370" spans="1:9" x14ac:dyDescent="0.2">
      <c r="A1370" t="s">
        <v>488</v>
      </c>
      <c r="B1370" t="s">
        <v>227</v>
      </c>
      <c r="C1370" t="s">
        <v>38</v>
      </c>
      <c r="D1370" t="s">
        <v>40</v>
      </c>
      <c r="E1370" t="s">
        <v>36</v>
      </c>
      <c r="F1370" t="s">
        <v>38</v>
      </c>
      <c r="G1370" t="s">
        <v>40</v>
      </c>
      <c r="H1370" t="s">
        <v>40</v>
      </c>
      <c r="I1370" t="s">
        <v>40</v>
      </c>
    </row>
    <row r="1371" spans="1:9" x14ac:dyDescent="0.2">
      <c r="A1371" t="s">
        <v>488</v>
      </c>
      <c r="B1371" t="s">
        <v>224</v>
      </c>
      <c r="C1371" t="s">
        <v>38</v>
      </c>
      <c r="D1371" t="s">
        <v>40</v>
      </c>
      <c r="E1371" t="s">
        <v>36</v>
      </c>
      <c r="F1371" t="s">
        <v>40</v>
      </c>
      <c r="G1371" t="s">
        <v>40</v>
      </c>
      <c r="H1371" t="s">
        <v>40</v>
      </c>
      <c r="I1371" t="s">
        <v>40</v>
      </c>
    </row>
    <row r="1372" spans="1:9" x14ac:dyDescent="0.2">
      <c r="A1372" t="s">
        <v>488</v>
      </c>
      <c r="B1372" t="s">
        <v>185</v>
      </c>
      <c r="C1372" t="s">
        <v>38</v>
      </c>
      <c r="D1372" t="s">
        <v>40</v>
      </c>
      <c r="E1372" t="s">
        <v>35</v>
      </c>
      <c r="F1372" t="s">
        <v>38</v>
      </c>
      <c r="G1372" t="s">
        <v>40</v>
      </c>
      <c r="H1372" t="s">
        <v>40</v>
      </c>
      <c r="I1372" t="s">
        <v>40</v>
      </c>
    </row>
    <row r="1373" spans="1:9" x14ac:dyDescent="0.2">
      <c r="A1373" t="s">
        <v>488</v>
      </c>
      <c r="B1373" t="s">
        <v>191</v>
      </c>
      <c r="C1373" t="s">
        <v>38</v>
      </c>
      <c r="D1373" t="s">
        <v>40</v>
      </c>
      <c r="E1373" t="s">
        <v>35</v>
      </c>
      <c r="F1373" t="s">
        <v>36</v>
      </c>
      <c r="G1373" t="s">
        <v>40</v>
      </c>
      <c r="H1373" t="s">
        <v>40</v>
      </c>
      <c r="I1373" t="s">
        <v>40</v>
      </c>
    </row>
    <row r="1374" spans="1:9" x14ac:dyDescent="0.2">
      <c r="A1374" t="s">
        <v>489</v>
      </c>
      <c r="B1374" t="s">
        <v>238</v>
      </c>
      <c r="C1374" t="s">
        <v>40</v>
      </c>
      <c r="D1374" t="s">
        <v>40</v>
      </c>
      <c r="E1374" t="s">
        <v>36</v>
      </c>
      <c r="F1374" t="s">
        <v>38</v>
      </c>
      <c r="G1374" t="s">
        <v>40</v>
      </c>
      <c r="H1374" t="s">
        <v>40</v>
      </c>
      <c r="I1374" t="s">
        <v>40</v>
      </c>
    </row>
    <row r="1375" spans="1:9" x14ac:dyDescent="0.2">
      <c r="A1375" t="s">
        <v>489</v>
      </c>
      <c r="B1375" t="s">
        <v>243</v>
      </c>
      <c r="C1375" t="s">
        <v>38</v>
      </c>
      <c r="D1375" t="s">
        <v>40</v>
      </c>
      <c r="E1375" t="s">
        <v>38</v>
      </c>
      <c r="F1375" t="s">
        <v>38</v>
      </c>
      <c r="G1375" t="s">
        <v>40</v>
      </c>
      <c r="H1375" t="s">
        <v>40</v>
      </c>
      <c r="I1375" t="s">
        <v>40</v>
      </c>
    </row>
    <row r="1376" spans="1:9" x14ac:dyDescent="0.2">
      <c r="A1376" t="s">
        <v>489</v>
      </c>
      <c r="B1376" t="s">
        <v>240</v>
      </c>
      <c r="C1376" t="s">
        <v>35</v>
      </c>
      <c r="D1376" t="s">
        <v>40</v>
      </c>
      <c r="E1376" t="s">
        <v>36</v>
      </c>
      <c r="F1376" t="s">
        <v>38</v>
      </c>
      <c r="G1376" t="s">
        <v>40</v>
      </c>
      <c r="H1376" t="s">
        <v>40</v>
      </c>
      <c r="I1376" t="s">
        <v>40</v>
      </c>
    </row>
    <row r="1377" spans="1:9" x14ac:dyDescent="0.2">
      <c r="A1377" t="s">
        <v>489</v>
      </c>
      <c r="B1377" t="s">
        <v>90</v>
      </c>
      <c r="C1377" t="s">
        <v>38</v>
      </c>
      <c r="D1377" t="s">
        <v>40</v>
      </c>
      <c r="E1377" t="s">
        <v>38</v>
      </c>
      <c r="F1377" t="s">
        <v>36</v>
      </c>
      <c r="G1377" t="s">
        <v>40</v>
      </c>
      <c r="H1377" t="s">
        <v>40</v>
      </c>
      <c r="I1377" t="s">
        <v>40</v>
      </c>
    </row>
    <row r="1378" spans="1:9" x14ac:dyDescent="0.2">
      <c r="A1378" t="s">
        <v>489</v>
      </c>
      <c r="B1378" t="s">
        <v>92</v>
      </c>
      <c r="C1378" t="s">
        <v>36</v>
      </c>
      <c r="D1378" t="s">
        <v>40</v>
      </c>
      <c r="E1378" t="s">
        <v>38</v>
      </c>
      <c r="F1378" t="s">
        <v>38</v>
      </c>
      <c r="G1378" t="s">
        <v>40</v>
      </c>
      <c r="H1378" t="s">
        <v>40</v>
      </c>
      <c r="I1378" t="s">
        <v>40</v>
      </c>
    </row>
    <row r="1379" spans="1:9" x14ac:dyDescent="0.2">
      <c r="A1379" t="s">
        <v>489</v>
      </c>
      <c r="B1379" t="s">
        <v>73</v>
      </c>
      <c r="C1379" t="s">
        <v>36</v>
      </c>
      <c r="D1379" t="s">
        <v>40</v>
      </c>
      <c r="E1379" t="s">
        <v>38</v>
      </c>
      <c r="F1379" t="s">
        <v>38</v>
      </c>
      <c r="G1379" t="s">
        <v>40</v>
      </c>
      <c r="H1379" t="s">
        <v>40</v>
      </c>
      <c r="I1379" t="s">
        <v>40</v>
      </c>
    </row>
    <row r="1380" spans="1:9" x14ac:dyDescent="0.2">
      <c r="A1380" t="s">
        <v>489</v>
      </c>
      <c r="B1380" t="s">
        <v>193</v>
      </c>
      <c r="C1380" t="s">
        <v>36</v>
      </c>
      <c r="D1380" t="s">
        <v>40</v>
      </c>
      <c r="E1380" t="s">
        <v>38</v>
      </c>
      <c r="F1380" t="s">
        <v>36</v>
      </c>
      <c r="G1380" t="s">
        <v>40</v>
      </c>
      <c r="H1380" t="s">
        <v>40</v>
      </c>
      <c r="I1380" t="s">
        <v>40</v>
      </c>
    </row>
    <row r="1381" spans="1:9" x14ac:dyDescent="0.2">
      <c r="A1381" t="s">
        <v>489</v>
      </c>
      <c r="B1381" t="s">
        <v>102</v>
      </c>
      <c r="C1381" t="s">
        <v>35</v>
      </c>
      <c r="D1381" t="s">
        <v>40</v>
      </c>
      <c r="E1381" t="s">
        <v>36</v>
      </c>
      <c r="F1381" t="s">
        <v>38</v>
      </c>
      <c r="G1381" t="s">
        <v>40</v>
      </c>
      <c r="H1381" t="s">
        <v>40</v>
      </c>
      <c r="I1381" t="s">
        <v>40</v>
      </c>
    </row>
    <row r="1382" spans="1:9" x14ac:dyDescent="0.2">
      <c r="A1382" t="s">
        <v>489</v>
      </c>
      <c r="B1382" t="s">
        <v>110</v>
      </c>
      <c r="C1382" t="s">
        <v>35</v>
      </c>
      <c r="D1382" t="s">
        <v>40</v>
      </c>
      <c r="E1382" t="s">
        <v>36</v>
      </c>
      <c r="F1382" t="s">
        <v>38</v>
      </c>
      <c r="G1382" t="s">
        <v>40</v>
      </c>
      <c r="H1382" t="s">
        <v>40</v>
      </c>
      <c r="I1382" t="s">
        <v>40</v>
      </c>
    </row>
    <row r="1383" spans="1:9" x14ac:dyDescent="0.2">
      <c r="A1383" t="s">
        <v>489</v>
      </c>
      <c r="B1383" t="s">
        <v>104</v>
      </c>
      <c r="C1383" t="s">
        <v>35</v>
      </c>
      <c r="D1383" t="s">
        <v>40</v>
      </c>
      <c r="E1383" t="s">
        <v>36</v>
      </c>
      <c r="F1383" t="s">
        <v>36</v>
      </c>
      <c r="G1383" t="s">
        <v>40</v>
      </c>
      <c r="H1383" t="s">
        <v>40</v>
      </c>
      <c r="I1383" t="s">
        <v>40</v>
      </c>
    </row>
    <row r="1384" spans="1:9" x14ac:dyDescent="0.2">
      <c r="A1384" t="s">
        <v>489</v>
      </c>
      <c r="B1384" t="s">
        <v>272</v>
      </c>
      <c r="C1384" t="s">
        <v>38</v>
      </c>
      <c r="D1384" t="s">
        <v>40</v>
      </c>
      <c r="E1384" t="s">
        <v>36</v>
      </c>
      <c r="F1384" t="s">
        <v>36</v>
      </c>
      <c r="G1384" t="s">
        <v>40</v>
      </c>
      <c r="H1384" t="s">
        <v>40</v>
      </c>
      <c r="I1384" t="s">
        <v>40</v>
      </c>
    </row>
    <row r="1385" spans="1:9" x14ac:dyDescent="0.2">
      <c r="A1385" t="s">
        <v>489</v>
      </c>
      <c r="B1385" t="s">
        <v>267</v>
      </c>
      <c r="C1385" t="s">
        <v>36</v>
      </c>
      <c r="D1385" t="s">
        <v>40</v>
      </c>
      <c r="E1385" t="s">
        <v>38</v>
      </c>
      <c r="F1385" t="s">
        <v>38</v>
      </c>
      <c r="G1385" t="s">
        <v>40</v>
      </c>
      <c r="H1385" t="s">
        <v>40</v>
      </c>
      <c r="I1385" t="s">
        <v>40</v>
      </c>
    </row>
    <row r="1386" spans="1:9" x14ac:dyDescent="0.2">
      <c r="A1386" t="s">
        <v>490</v>
      </c>
      <c r="B1386" t="s">
        <v>185</v>
      </c>
      <c r="C1386" t="s">
        <v>38</v>
      </c>
      <c r="D1386" t="s">
        <v>40</v>
      </c>
      <c r="E1386" t="s">
        <v>36</v>
      </c>
      <c r="F1386" t="s">
        <v>36</v>
      </c>
      <c r="G1386" t="s">
        <v>40</v>
      </c>
      <c r="H1386" t="s">
        <v>40</v>
      </c>
      <c r="I1386" t="s">
        <v>40</v>
      </c>
    </row>
    <row r="1387" spans="1:9" x14ac:dyDescent="0.2">
      <c r="A1387" t="s">
        <v>490</v>
      </c>
      <c r="B1387" t="s">
        <v>195</v>
      </c>
      <c r="C1387" t="s">
        <v>36</v>
      </c>
      <c r="D1387" t="s">
        <v>40</v>
      </c>
      <c r="E1387" t="s">
        <v>38</v>
      </c>
      <c r="F1387" t="s">
        <v>35</v>
      </c>
      <c r="G1387" t="s">
        <v>40</v>
      </c>
      <c r="H1387" t="s">
        <v>40</v>
      </c>
      <c r="I1387" t="s">
        <v>40</v>
      </c>
    </row>
    <row r="1388" spans="1:9" x14ac:dyDescent="0.2">
      <c r="A1388" t="s">
        <v>490</v>
      </c>
      <c r="B1388" t="s">
        <v>119</v>
      </c>
      <c r="C1388" t="s">
        <v>35</v>
      </c>
      <c r="D1388" t="s">
        <v>40</v>
      </c>
      <c r="E1388" t="s">
        <v>38</v>
      </c>
      <c r="F1388" t="s">
        <v>38</v>
      </c>
      <c r="G1388" t="s">
        <v>40</v>
      </c>
      <c r="H1388" t="s">
        <v>40</v>
      </c>
      <c r="I1388" t="s">
        <v>40</v>
      </c>
    </row>
    <row r="1389" spans="1:9" x14ac:dyDescent="0.2">
      <c r="A1389" t="s">
        <v>490</v>
      </c>
      <c r="B1389" t="s">
        <v>132</v>
      </c>
      <c r="C1389" t="s">
        <v>38</v>
      </c>
      <c r="D1389" t="s">
        <v>40</v>
      </c>
      <c r="E1389" t="s">
        <v>36</v>
      </c>
      <c r="F1389" t="s">
        <v>38</v>
      </c>
      <c r="G1389" t="s">
        <v>40</v>
      </c>
      <c r="H1389" t="s">
        <v>40</v>
      </c>
      <c r="I1389" t="s">
        <v>40</v>
      </c>
    </row>
    <row r="1390" spans="1:9" x14ac:dyDescent="0.2">
      <c r="A1390" t="s">
        <v>490</v>
      </c>
      <c r="B1390" t="s">
        <v>224</v>
      </c>
      <c r="C1390" t="s">
        <v>35</v>
      </c>
      <c r="D1390" t="s">
        <v>40</v>
      </c>
      <c r="E1390" t="s">
        <v>40</v>
      </c>
      <c r="F1390" t="s">
        <v>36</v>
      </c>
      <c r="G1390" t="s">
        <v>40</v>
      </c>
      <c r="H1390" t="s">
        <v>40</v>
      </c>
      <c r="I1390" t="s">
        <v>40</v>
      </c>
    </row>
    <row r="1391" spans="1:9" x14ac:dyDescent="0.2">
      <c r="A1391" t="s">
        <v>490</v>
      </c>
      <c r="B1391" t="s">
        <v>227</v>
      </c>
      <c r="C1391" t="s">
        <v>35</v>
      </c>
      <c r="D1391" t="s">
        <v>40</v>
      </c>
      <c r="E1391" t="s">
        <v>35</v>
      </c>
      <c r="F1391" t="s">
        <v>36</v>
      </c>
      <c r="G1391" t="s">
        <v>40</v>
      </c>
      <c r="H1391" t="s">
        <v>40</v>
      </c>
      <c r="I1391" t="s">
        <v>40</v>
      </c>
    </row>
    <row r="1392" spans="1:9" x14ac:dyDescent="0.2">
      <c r="A1392" t="s">
        <v>490</v>
      </c>
      <c r="B1392" t="s">
        <v>204</v>
      </c>
      <c r="C1392" t="s">
        <v>36</v>
      </c>
      <c r="D1392" t="s">
        <v>40</v>
      </c>
      <c r="E1392" t="s">
        <v>36</v>
      </c>
      <c r="F1392" t="s">
        <v>38</v>
      </c>
      <c r="G1392" t="s">
        <v>40</v>
      </c>
      <c r="H1392" t="s">
        <v>40</v>
      </c>
      <c r="I1392" t="s">
        <v>40</v>
      </c>
    </row>
    <row r="1393" spans="1:9" x14ac:dyDescent="0.2">
      <c r="A1393" t="s">
        <v>490</v>
      </c>
      <c r="B1393" t="s">
        <v>207</v>
      </c>
      <c r="C1393" t="s">
        <v>35</v>
      </c>
      <c r="D1393" t="s">
        <v>40</v>
      </c>
      <c r="E1393" t="s">
        <v>36</v>
      </c>
      <c r="F1393" t="s">
        <v>35</v>
      </c>
      <c r="G1393" t="s">
        <v>40</v>
      </c>
      <c r="H1393" t="s">
        <v>40</v>
      </c>
      <c r="I1393" t="s">
        <v>40</v>
      </c>
    </row>
    <row r="1394" spans="1:9" x14ac:dyDescent="0.2">
      <c r="A1394" t="s">
        <v>490</v>
      </c>
      <c r="B1394" t="s">
        <v>154</v>
      </c>
      <c r="C1394" t="s">
        <v>38</v>
      </c>
      <c r="D1394" t="s">
        <v>40</v>
      </c>
      <c r="E1394" t="s">
        <v>35</v>
      </c>
      <c r="F1394" t="s">
        <v>35</v>
      </c>
      <c r="G1394" t="s">
        <v>40</v>
      </c>
      <c r="H1394" t="s">
        <v>40</v>
      </c>
      <c r="I1394" t="s">
        <v>40</v>
      </c>
    </row>
    <row r="1395" spans="1:9" x14ac:dyDescent="0.2">
      <c r="A1395" t="s">
        <v>491</v>
      </c>
      <c r="B1395" t="s">
        <v>113</v>
      </c>
      <c r="C1395" t="s">
        <v>35</v>
      </c>
      <c r="D1395" t="s">
        <v>40</v>
      </c>
      <c r="E1395" t="s">
        <v>36</v>
      </c>
      <c r="F1395" t="s">
        <v>38</v>
      </c>
      <c r="G1395" t="s">
        <v>40</v>
      </c>
      <c r="H1395" t="s">
        <v>40</v>
      </c>
      <c r="I1395" t="s">
        <v>40</v>
      </c>
    </row>
    <row r="1396" spans="1:9" x14ac:dyDescent="0.2">
      <c r="A1396" t="s">
        <v>491</v>
      </c>
      <c r="B1396" t="s">
        <v>107</v>
      </c>
      <c r="C1396" t="s">
        <v>38</v>
      </c>
      <c r="D1396" t="s">
        <v>40</v>
      </c>
      <c r="E1396" t="s">
        <v>40</v>
      </c>
      <c r="F1396" t="s">
        <v>38</v>
      </c>
      <c r="G1396" t="s">
        <v>40</v>
      </c>
      <c r="H1396" t="s">
        <v>40</v>
      </c>
      <c r="I1396" t="s">
        <v>40</v>
      </c>
    </row>
    <row r="1397" spans="1:9" x14ac:dyDescent="0.2">
      <c r="A1397" t="s">
        <v>491</v>
      </c>
      <c r="B1397" t="s">
        <v>212</v>
      </c>
      <c r="C1397" t="s">
        <v>35</v>
      </c>
      <c r="D1397" t="s">
        <v>40</v>
      </c>
      <c r="E1397" t="s">
        <v>38</v>
      </c>
      <c r="F1397" t="s">
        <v>38</v>
      </c>
      <c r="G1397" t="s">
        <v>40</v>
      </c>
      <c r="H1397" t="s">
        <v>40</v>
      </c>
      <c r="I1397" t="s">
        <v>40</v>
      </c>
    </row>
    <row r="1398" spans="1:9" x14ac:dyDescent="0.2">
      <c r="A1398" t="s">
        <v>491</v>
      </c>
      <c r="B1398" t="s">
        <v>204</v>
      </c>
      <c r="C1398" t="s">
        <v>35</v>
      </c>
      <c r="D1398" t="s">
        <v>40</v>
      </c>
      <c r="E1398" t="s">
        <v>38</v>
      </c>
      <c r="F1398" t="s">
        <v>38</v>
      </c>
      <c r="G1398" t="s">
        <v>40</v>
      </c>
      <c r="H1398" t="s">
        <v>40</v>
      </c>
      <c r="I1398" t="s">
        <v>40</v>
      </c>
    </row>
    <row r="1399" spans="1:9" x14ac:dyDescent="0.2">
      <c r="A1399" t="s">
        <v>491</v>
      </c>
      <c r="B1399" t="s">
        <v>132</v>
      </c>
      <c r="C1399" t="s">
        <v>35</v>
      </c>
      <c r="D1399" t="s">
        <v>40</v>
      </c>
      <c r="E1399" t="s">
        <v>35</v>
      </c>
      <c r="F1399" t="s">
        <v>36</v>
      </c>
      <c r="G1399" t="s">
        <v>40</v>
      </c>
      <c r="H1399" t="s">
        <v>40</v>
      </c>
      <c r="I1399" t="s">
        <v>40</v>
      </c>
    </row>
    <row r="1400" spans="1:9" x14ac:dyDescent="0.2">
      <c r="A1400" t="s">
        <v>491</v>
      </c>
      <c r="B1400" t="s">
        <v>125</v>
      </c>
      <c r="C1400" t="s">
        <v>35</v>
      </c>
      <c r="D1400" t="s">
        <v>40</v>
      </c>
      <c r="E1400" t="s">
        <v>38</v>
      </c>
      <c r="F1400" t="s">
        <v>40</v>
      </c>
      <c r="G1400" t="s">
        <v>40</v>
      </c>
      <c r="H1400" t="s">
        <v>40</v>
      </c>
      <c r="I1400" t="s">
        <v>40</v>
      </c>
    </row>
    <row r="1401" spans="1:9" x14ac:dyDescent="0.2">
      <c r="A1401" t="s">
        <v>491</v>
      </c>
      <c r="B1401" t="s">
        <v>135</v>
      </c>
      <c r="C1401" t="s">
        <v>38</v>
      </c>
      <c r="D1401" t="s">
        <v>40</v>
      </c>
      <c r="E1401" t="s">
        <v>36</v>
      </c>
      <c r="F1401" t="s">
        <v>36</v>
      </c>
      <c r="G1401" t="s">
        <v>40</v>
      </c>
      <c r="H1401" t="s">
        <v>40</v>
      </c>
      <c r="I1401" t="s">
        <v>40</v>
      </c>
    </row>
    <row r="1402" spans="1:9" x14ac:dyDescent="0.2">
      <c r="A1402" t="s">
        <v>491</v>
      </c>
      <c r="B1402" t="s">
        <v>230</v>
      </c>
      <c r="C1402" t="s">
        <v>35</v>
      </c>
      <c r="D1402" t="s">
        <v>40</v>
      </c>
      <c r="E1402" t="s">
        <v>36</v>
      </c>
      <c r="F1402" t="s">
        <v>40</v>
      </c>
      <c r="G1402" t="s">
        <v>40</v>
      </c>
      <c r="H1402" t="s">
        <v>40</v>
      </c>
      <c r="I1402" t="s">
        <v>40</v>
      </c>
    </row>
    <row r="1403" spans="1:9" x14ac:dyDescent="0.2">
      <c r="A1403" t="s">
        <v>491</v>
      </c>
      <c r="B1403" t="s">
        <v>215</v>
      </c>
      <c r="C1403" t="s">
        <v>38</v>
      </c>
      <c r="D1403" t="s">
        <v>40</v>
      </c>
      <c r="E1403" t="s">
        <v>36</v>
      </c>
      <c r="F1403" t="s">
        <v>35</v>
      </c>
      <c r="G1403" t="s">
        <v>40</v>
      </c>
      <c r="H1403" t="s">
        <v>40</v>
      </c>
      <c r="I1403" t="s">
        <v>40</v>
      </c>
    </row>
    <row r="1404" spans="1:9" x14ac:dyDescent="0.2">
      <c r="A1404" t="s">
        <v>491</v>
      </c>
      <c r="B1404" t="s">
        <v>221</v>
      </c>
      <c r="C1404" t="s">
        <v>38</v>
      </c>
      <c r="D1404" t="s">
        <v>40</v>
      </c>
      <c r="E1404" t="s">
        <v>35</v>
      </c>
      <c r="F1404" t="s">
        <v>38</v>
      </c>
      <c r="G1404" t="s">
        <v>40</v>
      </c>
      <c r="H1404" t="s">
        <v>40</v>
      </c>
      <c r="I1404" t="s">
        <v>40</v>
      </c>
    </row>
    <row r="1405" spans="1:9" x14ac:dyDescent="0.2">
      <c r="A1405" t="s">
        <v>491</v>
      </c>
      <c r="B1405" t="s">
        <v>233</v>
      </c>
      <c r="C1405" t="s">
        <v>38</v>
      </c>
      <c r="D1405" t="s">
        <v>40</v>
      </c>
      <c r="E1405" t="s">
        <v>36</v>
      </c>
      <c r="F1405" t="s">
        <v>36</v>
      </c>
      <c r="G1405" t="s">
        <v>40</v>
      </c>
      <c r="H1405" t="s">
        <v>40</v>
      </c>
      <c r="I1405" t="s">
        <v>40</v>
      </c>
    </row>
    <row r="1406" spans="1:9" x14ac:dyDescent="0.2">
      <c r="A1406" t="s">
        <v>491</v>
      </c>
      <c r="B1406" t="s">
        <v>235</v>
      </c>
      <c r="C1406" t="s">
        <v>35</v>
      </c>
      <c r="D1406" t="s">
        <v>40</v>
      </c>
      <c r="E1406" t="s">
        <v>38</v>
      </c>
      <c r="F1406" t="s">
        <v>35</v>
      </c>
      <c r="G1406" t="s">
        <v>40</v>
      </c>
      <c r="H1406" t="s">
        <v>40</v>
      </c>
      <c r="I1406" t="s">
        <v>40</v>
      </c>
    </row>
    <row r="1407" spans="1:9" x14ac:dyDescent="0.2">
      <c r="A1407" t="s">
        <v>492</v>
      </c>
      <c r="B1407" t="s">
        <v>233</v>
      </c>
      <c r="C1407" t="s">
        <v>38</v>
      </c>
      <c r="D1407" t="s">
        <v>40</v>
      </c>
      <c r="E1407" t="s">
        <v>40</v>
      </c>
      <c r="F1407" t="s">
        <v>36</v>
      </c>
      <c r="G1407" t="s">
        <v>40</v>
      </c>
      <c r="H1407" t="s">
        <v>40</v>
      </c>
      <c r="I1407" t="s">
        <v>40</v>
      </c>
    </row>
    <row r="1408" spans="1:9" x14ac:dyDescent="0.2">
      <c r="A1408" t="s">
        <v>492</v>
      </c>
      <c r="B1408" t="s">
        <v>240</v>
      </c>
      <c r="C1408" t="s">
        <v>35</v>
      </c>
      <c r="D1408" t="s">
        <v>40</v>
      </c>
      <c r="E1408" t="s">
        <v>38</v>
      </c>
      <c r="F1408" t="s">
        <v>35</v>
      </c>
      <c r="G1408" t="s">
        <v>40</v>
      </c>
      <c r="H1408" t="s">
        <v>40</v>
      </c>
      <c r="I1408" t="s">
        <v>40</v>
      </c>
    </row>
    <row r="1409" spans="1:9" x14ac:dyDescent="0.2">
      <c r="A1409" t="s">
        <v>492</v>
      </c>
      <c r="B1409" t="s">
        <v>127</v>
      </c>
      <c r="C1409" t="s">
        <v>35</v>
      </c>
      <c r="D1409" t="s">
        <v>40</v>
      </c>
      <c r="E1409" t="s">
        <v>38</v>
      </c>
      <c r="F1409" t="s">
        <v>36</v>
      </c>
      <c r="G1409" t="s">
        <v>40</v>
      </c>
      <c r="H1409" t="s">
        <v>40</v>
      </c>
      <c r="I1409" t="s">
        <v>40</v>
      </c>
    </row>
    <row r="1410" spans="1:9" x14ac:dyDescent="0.2">
      <c r="A1410" t="s">
        <v>492</v>
      </c>
      <c r="B1410" t="s">
        <v>122</v>
      </c>
      <c r="C1410" t="s">
        <v>38</v>
      </c>
      <c r="D1410" t="s">
        <v>40</v>
      </c>
      <c r="E1410" t="s">
        <v>36</v>
      </c>
      <c r="F1410" t="s">
        <v>38</v>
      </c>
      <c r="G1410" t="s">
        <v>40</v>
      </c>
      <c r="H1410" t="s">
        <v>40</v>
      </c>
      <c r="I1410" t="s">
        <v>40</v>
      </c>
    </row>
    <row r="1411" spans="1:9" x14ac:dyDescent="0.2">
      <c r="A1411" t="s">
        <v>492</v>
      </c>
      <c r="B1411" t="s">
        <v>221</v>
      </c>
      <c r="C1411" t="s">
        <v>38</v>
      </c>
      <c r="D1411" t="s">
        <v>40</v>
      </c>
      <c r="E1411" t="s">
        <v>36</v>
      </c>
      <c r="F1411" t="s">
        <v>36</v>
      </c>
      <c r="G1411" t="s">
        <v>40</v>
      </c>
      <c r="H1411" t="s">
        <v>40</v>
      </c>
      <c r="I1411" t="s">
        <v>40</v>
      </c>
    </row>
    <row r="1412" spans="1:9" x14ac:dyDescent="0.2">
      <c r="A1412" t="s">
        <v>492</v>
      </c>
      <c r="B1412" t="s">
        <v>218</v>
      </c>
      <c r="C1412" t="s">
        <v>38</v>
      </c>
      <c r="D1412" t="s">
        <v>40</v>
      </c>
      <c r="E1412" t="s">
        <v>38</v>
      </c>
      <c r="F1412" t="s">
        <v>35</v>
      </c>
      <c r="G1412" t="s">
        <v>40</v>
      </c>
      <c r="H1412" t="s">
        <v>40</v>
      </c>
      <c r="I1412" t="s">
        <v>40</v>
      </c>
    </row>
    <row r="1413" spans="1:9" x14ac:dyDescent="0.2">
      <c r="A1413" t="s">
        <v>492</v>
      </c>
      <c r="B1413" t="s">
        <v>282</v>
      </c>
      <c r="C1413" t="s">
        <v>38</v>
      </c>
      <c r="D1413" t="s">
        <v>40</v>
      </c>
      <c r="E1413" t="s">
        <v>38</v>
      </c>
      <c r="F1413" t="s">
        <v>40</v>
      </c>
      <c r="G1413" t="s">
        <v>40</v>
      </c>
      <c r="H1413" t="s">
        <v>40</v>
      </c>
      <c r="I1413" t="s">
        <v>40</v>
      </c>
    </row>
    <row r="1414" spans="1:9" x14ac:dyDescent="0.2">
      <c r="A1414" t="s">
        <v>492</v>
      </c>
      <c r="B1414" t="s">
        <v>277</v>
      </c>
      <c r="C1414" t="s">
        <v>38</v>
      </c>
      <c r="D1414" t="s">
        <v>40</v>
      </c>
      <c r="E1414" t="s">
        <v>38</v>
      </c>
      <c r="F1414" t="s">
        <v>38</v>
      </c>
      <c r="G1414" t="s">
        <v>40</v>
      </c>
      <c r="H1414" t="s">
        <v>40</v>
      </c>
      <c r="I1414" t="s">
        <v>40</v>
      </c>
    </row>
    <row r="1415" spans="1:9" x14ac:dyDescent="0.2">
      <c r="A1415" t="s">
        <v>492</v>
      </c>
      <c r="B1415" t="s">
        <v>279</v>
      </c>
      <c r="C1415" t="s">
        <v>35</v>
      </c>
      <c r="D1415" t="s">
        <v>40</v>
      </c>
      <c r="E1415" t="s">
        <v>35</v>
      </c>
      <c r="F1415" t="s">
        <v>36</v>
      </c>
      <c r="G1415" t="s">
        <v>40</v>
      </c>
      <c r="H1415" t="s">
        <v>40</v>
      </c>
      <c r="I1415" t="s">
        <v>40</v>
      </c>
    </row>
    <row r="1416" spans="1:9" x14ac:dyDescent="0.2">
      <c r="A1416" t="s">
        <v>492</v>
      </c>
      <c r="B1416" t="s">
        <v>195</v>
      </c>
      <c r="C1416" t="s">
        <v>35</v>
      </c>
      <c r="D1416" t="s">
        <v>40</v>
      </c>
      <c r="E1416" t="s">
        <v>35</v>
      </c>
      <c r="F1416" t="s">
        <v>36</v>
      </c>
      <c r="G1416" t="s">
        <v>40</v>
      </c>
      <c r="H1416" t="s">
        <v>40</v>
      </c>
      <c r="I1416" t="s">
        <v>40</v>
      </c>
    </row>
    <row r="1417" spans="1:9" x14ac:dyDescent="0.2">
      <c r="A1417" t="s">
        <v>492</v>
      </c>
      <c r="B1417" t="s">
        <v>191</v>
      </c>
      <c r="C1417" t="s">
        <v>35</v>
      </c>
      <c r="D1417" t="s">
        <v>40</v>
      </c>
      <c r="E1417" t="s">
        <v>35</v>
      </c>
      <c r="F1417" t="s">
        <v>38</v>
      </c>
      <c r="G1417" t="s">
        <v>40</v>
      </c>
      <c r="H1417" t="s">
        <v>40</v>
      </c>
      <c r="I1417" t="s">
        <v>40</v>
      </c>
    </row>
    <row r="1418" spans="1:9" x14ac:dyDescent="0.2">
      <c r="A1418" t="s">
        <v>493</v>
      </c>
      <c r="B1418" t="s">
        <v>235</v>
      </c>
      <c r="C1418" t="s">
        <v>38</v>
      </c>
      <c r="D1418" t="s">
        <v>40</v>
      </c>
      <c r="E1418" t="s">
        <v>38</v>
      </c>
      <c r="F1418" t="s">
        <v>36</v>
      </c>
      <c r="G1418" t="s">
        <v>40</v>
      </c>
      <c r="H1418" t="s">
        <v>40</v>
      </c>
      <c r="I1418" t="s">
        <v>40</v>
      </c>
    </row>
    <row r="1419" spans="1:9" x14ac:dyDescent="0.2">
      <c r="A1419" t="s">
        <v>493</v>
      </c>
      <c r="B1419" t="s">
        <v>233</v>
      </c>
      <c r="C1419" t="s">
        <v>40</v>
      </c>
      <c r="D1419" t="s">
        <v>40</v>
      </c>
      <c r="E1419" t="s">
        <v>36</v>
      </c>
      <c r="F1419" t="s">
        <v>35</v>
      </c>
      <c r="G1419" t="s">
        <v>40</v>
      </c>
      <c r="H1419" t="s">
        <v>40</v>
      </c>
      <c r="I1419" t="s">
        <v>40</v>
      </c>
    </row>
    <row r="1420" spans="1:9" x14ac:dyDescent="0.2">
      <c r="A1420" t="s">
        <v>493</v>
      </c>
      <c r="B1420" t="s">
        <v>212</v>
      </c>
      <c r="C1420" t="s">
        <v>35</v>
      </c>
      <c r="D1420" t="s">
        <v>40</v>
      </c>
      <c r="E1420" t="s">
        <v>38</v>
      </c>
      <c r="F1420" t="s">
        <v>38</v>
      </c>
      <c r="G1420" t="s">
        <v>40</v>
      </c>
      <c r="H1420" t="s">
        <v>40</v>
      </c>
      <c r="I1420" t="s">
        <v>40</v>
      </c>
    </row>
    <row r="1421" spans="1:9" x14ac:dyDescent="0.2">
      <c r="A1421" t="s">
        <v>493</v>
      </c>
      <c r="B1421" t="s">
        <v>207</v>
      </c>
      <c r="C1421" t="s">
        <v>40</v>
      </c>
      <c r="D1421" t="s">
        <v>40</v>
      </c>
      <c r="E1421" t="s">
        <v>38</v>
      </c>
      <c r="F1421" t="s">
        <v>40</v>
      </c>
      <c r="G1421" t="s">
        <v>40</v>
      </c>
      <c r="H1421" t="s">
        <v>40</v>
      </c>
      <c r="I1421" t="s">
        <v>40</v>
      </c>
    </row>
    <row r="1422" spans="1:9" x14ac:dyDescent="0.2">
      <c r="A1422" t="s">
        <v>493</v>
      </c>
      <c r="B1422" t="s">
        <v>167</v>
      </c>
      <c r="C1422" t="s">
        <v>35</v>
      </c>
      <c r="D1422" t="s">
        <v>40</v>
      </c>
      <c r="E1422" t="s">
        <v>36</v>
      </c>
      <c r="F1422" t="s">
        <v>35</v>
      </c>
      <c r="G1422" t="s">
        <v>40</v>
      </c>
      <c r="H1422" t="s">
        <v>40</v>
      </c>
      <c r="I1422" t="s">
        <v>40</v>
      </c>
    </row>
    <row r="1423" spans="1:9" x14ac:dyDescent="0.2">
      <c r="A1423" t="s">
        <v>493</v>
      </c>
      <c r="B1423" t="s">
        <v>161</v>
      </c>
      <c r="C1423" t="s">
        <v>36</v>
      </c>
      <c r="D1423" t="s">
        <v>40</v>
      </c>
      <c r="E1423" t="s">
        <v>35</v>
      </c>
      <c r="F1423" t="s">
        <v>36</v>
      </c>
      <c r="G1423" t="s">
        <v>40</v>
      </c>
      <c r="H1423" t="s">
        <v>40</v>
      </c>
      <c r="I1423" t="s">
        <v>40</v>
      </c>
    </row>
    <row r="1424" spans="1:9" x14ac:dyDescent="0.2">
      <c r="A1424" t="s">
        <v>493</v>
      </c>
      <c r="B1424" t="s">
        <v>176</v>
      </c>
      <c r="C1424" t="s">
        <v>35</v>
      </c>
      <c r="D1424" t="s">
        <v>40</v>
      </c>
      <c r="E1424" t="s">
        <v>36</v>
      </c>
      <c r="F1424" t="s">
        <v>38</v>
      </c>
      <c r="G1424" t="s">
        <v>40</v>
      </c>
      <c r="H1424" t="s">
        <v>40</v>
      </c>
      <c r="I1424" t="s">
        <v>40</v>
      </c>
    </row>
    <row r="1425" spans="1:9" x14ac:dyDescent="0.2">
      <c r="A1425" t="s">
        <v>493</v>
      </c>
      <c r="B1425" t="s">
        <v>142</v>
      </c>
      <c r="C1425" t="s">
        <v>35</v>
      </c>
      <c r="D1425" t="s">
        <v>40</v>
      </c>
      <c r="E1425" t="s">
        <v>38</v>
      </c>
      <c r="F1425" t="s">
        <v>35</v>
      </c>
      <c r="G1425" t="s">
        <v>40</v>
      </c>
      <c r="H1425" t="s">
        <v>40</v>
      </c>
      <c r="I1425" t="s">
        <v>40</v>
      </c>
    </row>
    <row r="1426" spans="1:9" x14ac:dyDescent="0.2">
      <c r="A1426" t="s">
        <v>493</v>
      </c>
      <c r="B1426" t="s">
        <v>154</v>
      </c>
      <c r="C1426" t="s">
        <v>36</v>
      </c>
      <c r="D1426" t="s">
        <v>40</v>
      </c>
      <c r="E1426" t="s">
        <v>38</v>
      </c>
      <c r="F1426" t="s">
        <v>36</v>
      </c>
      <c r="G1426" t="s">
        <v>40</v>
      </c>
      <c r="H1426" t="s">
        <v>40</v>
      </c>
      <c r="I1426" t="s">
        <v>40</v>
      </c>
    </row>
    <row r="1427" spans="1:9" x14ac:dyDescent="0.2">
      <c r="A1427" t="s">
        <v>493</v>
      </c>
      <c r="B1427" t="s">
        <v>156</v>
      </c>
      <c r="C1427" t="s">
        <v>40</v>
      </c>
      <c r="D1427" t="s">
        <v>40</v>
      </c>
      <c r="E1427" t="s">
        <v>35</v>
      </c>
      <c r="F1427" t="s">
        <v>38</v>
      </c>
      <c r="G1427" t="s">
        <v>40</v>
      </c>
      <c r="H1427" t="s">
        <v>40</v>
      </c>
      <c r="I1427" t="s">
        <v>40</v>
      </c>
    </row>
    <row r="1428" spans="1:9" x14ac:dyDescent="0.2">
      <c r="A1428" t="s">
        <v>493</v>
      </c>
      <c r="B1428" t="s">
        <v>130</v>
      </c>
      <c r="C1428" t="s">
        <v>38</v>
      </c>
      <c r="D1428" t="s">
        <v>40</v>
      </c>
      <c r="E1428" t="s">
        <v>40</v>
      </c>
      <c r="F1428" t="s">
        <v>38</v>
      </c>
      <c r="G1428" t="s">
        <v>40</v>
      </c>
      <c r="H1428" t="s">
        <v>40</v>
      </c>
      <c r="I1428" t="s">
        <v>40</v>
      </c>
    </row>
    <row r="1429" spans="1:9" x14ac:dyDescent="0.2">
      <c r="A1429" t="s">
        <v>493</v>
      </c>
      <c r="B1429" t="s">
        <v>139</v>
      </c>
      <c r="C1429" t="s">
        <v>40</v>
      </c>
      <c r="D1429" t="s">
        <v>40</v>
      </c>
      <c r="E1429" t="s">
        <v>36</v>
      </c>
      <c r="F1429" t="s">
        <v>38</v>
      </c>
      <c r="G1429" t="s">
        <v>40</v>
      </c>
      <c r="H1429" t="s">
        <v>40</v>
      </c>
      <c r="I1429" t="s">
        <v>40</v>
      </c>
    </row>
    <row r="1430" spans="1:9" x14ac:dyDescent="0.2">
      <c r="A1430" t="s">
        <v>494</v>
      </c>
      <c r="B1430" t="s">
        <v>167</v>
      </c>
      <c r="C1430" t="s">
        <v>36</v>
      </c>
      <c r="D1430" t="s">
        <v>40</v>
      </c>
      <c r="E1430" t="s">
        <v>36</v>
      </c>
      <c r="F1430" t="s">
        <v>35</v>
      </c>
      <c r="G1430" t="s">
        <v>40</v>
      </c>
      <c r="H1430" t="s">
        <v>40</v>
      </c>
      <c r="I1430" t="s">
        <v>40</v>
      </c>
    </row>
    <row r="1431" spans="1:9" x14ac:dyDescent="0.2">
      <c r="A1431" t="s">
        <v>494</v>
      </c>
      <c r="B1431" t="s">
        <v>170</v>
      </c>
      <c r="C1431" t="s">
        <v>35</v>
      </c>
      <c r="D1431" t="s">
        <v>40</v>
      </c>
      <c r="E1431" t="s">
        <v>38</v>
      </c>
      <c r="F1431" t="s">
        <v>35</v>
      </c>
      <c r="G1431" t="s">
        <v>40</v>
      </c>
      <c r="H1431" t="s">
        <v>40</v>
      </c>
      <c r="I1431" t="s">
        <v>40</v>
      </c>
    </row>
    <row r="1432" spans="1:9" x14ac:dyDescent="0.2">
      <c r="A1432" t="s">
        <v>494</v>
      </c>
      <c r="B1432" t="s">
        <v>238</v>
      </c>
      <c r="C1432" t="s">
        <v>38</v>
      </c>
      <c r="D1432" t="s">
        <v>40</v>
      </c>
      <c r="E1432" t="s">
        <v>38</v>
      </c>
      <c r="F1432" t="s">
        <v>35</v>
      </c>
      <c r="G1432" t="s">
        <v>40</v>
      </c>
      <c r="H1432" t="s">
        <v>40</v>
      </c>
      <c r="I1432" t="s">
        <v>40</v>
      </c>
    </row>
    <row r="1433" spans="1:9" x14ac:dyDescent="0.2">
      <c r="A1433" t="s">
        <v>494</v>
      </c>
      <c r="B1433" t="s">
        <v>132</v>
      </c>
      <c r="C1433" t="s">
        <v>35</v>
      </c>
      <c r="D1433" t="s">
        <v>40</v>
      </c>
      <c r="E1433" t="s">
        <v>40</v>
      </c>
      <c r="F1433" t="s">
        <v>38</v>
      </c>
      <c r="G1433" t="s">
        <v>40</v>
      </c>
      <c r="H1433" t="s">
        <v>40</v>
      </c>
      <c r="I1433" t="s">
        <v>40</v>
      </c>
    </row>
    <row r="1434" spans="1:9" x14ac:dyDescent="0.2">
      <c r="A1434" t="s">
        <v>494</v>
      </c>
      <c r="B1434" t="s">
        <v>125</v>
      </c>
      <c r="C1434" t="s">
        <v>36</v>
      </c>
      <c r="D1434" t="s">
        <v>40</v>
      </c>
      <c r="E1434" t="s">
        <v>40</v>
      </c>
      <c r="F1434" t="s">
        <v>38</v>
      </c>
      <c r="G1434" t="s">
        <v>40</v>
      </c>
      <c r="H1434" t="s">
        <v>40</v>
      </c>
      <c r="I1434" t="s">
        <v>40</v>
      </c>
    </row>
    <row r="1435" spans="1:9" x14ac:dyDescent="0.2">
      <c r="A1435" t="s">
        <v>494</v>
      </c>
      <c r="B1435" t="s">
        <v>264</v>
      </c>
      <c r="C1435" t="s">
        <v>38</v>
      </c>
      <c r="D1435" t="s">
        <v>40</v>
      </c>
      <c r="E1435" t="s">
        <v>36</v>
      </c>
      <c r="F1435" t="s">
        <v>38</v>
      </c>
      <c r="G1435" t="s">
        <v>40</v>
      </c>
      <c r="H1435" t="s">
        <v>40</v>
      </c>
      <c r="I1435" t="s">
        <v>40</v>
      </c>
    </row>
    <row r="1436" spans="1:9" x14ac:dyDescent="0.2">
      <c r="A1436" t="s">
        <v>494</v>
      </c>
      <c r="B1436" t="s">
        <v>82</v>
      </c>
      <c r="C1436" t="s">
        <v>36</v>
      </c>
      <c r="D1436" t="s">
        <v>40</v>
      </c>
      <c r="E1436" t="s">
        <v>35</v>
      </c>
      <c r="F1436" t="s">
        <v>36</v>
      </c>
      <c r="G1436" t="s">
        <v>40</v>
      </c>
      <c r="H1436" t="s">
        <v>40</v>
      </c>
      <c r="I1436" t="s">
        <v>40</v>
      </c>
    </row>
    <row r="1437" spans="1:9" x14ac:dyDescent="0.2">
      <c r="A1437" t="s">
        <v>494</v>
      </c>
      <c r="B1437" t="s">
        <v>94</v>
      </c>
      <c r="C1437" t="s">
        <v>35</v>
      </c>
      <c r="D1437" t="s">
        <v>40</v>
      </c>
      <c r="E1437" t="s">
        <v>38</v>
      </c>
      <c r="F1437" t="s">
        <v>38</v>
      </c>
      <c r="G1437" t="s">
        <v>40</v>
      </c>
      <c r="H1437" t="s">
        <v>40</v>
      </c>
      <c r="I1437" t="s">
        <v>40</v>
      </c>
    </row>
    <row r="1438" spans="1:9" x14ac:dyDescent="0.2">
      <c r="A1438" t="s">
        <v>495</v>
      </c>
      <c r="B1438" t="s">
        <v>164</v>
      </c>
      <c r="C1438" t="s">
        <v>35</v>
      </c>
      <c r="D1438" t="s">
        <v>40</v>
      </c>
      <c r="E1438" t="s">
        <v>36</v>
      </c>
      <c r="F1438" t="s">
        <v>35</v>
      </c>
      <c r="G1438" t="s">
        <v>40</v>
      </c>
      <c r="H1438" t="s">
        <v>40</v>
      </c>
      <c r="I1438" t="s">
        <v>40</v>
      </c>
    </row>
    <row r="1439" spans="1:9" x14ac:dyDescent="0.2">
      <c r="A1439" t="s">
        <v>495</v>
      </c>
      <c r="B1439" t="s">
        <v>178</v>
      </c>
      <c r="C1439" t="s">
        <v>35</v>
      </c>
      <c r="D1439" t="s">
        <v>40</v>
      </c>
      <c r="E1439" t="s">
        <v>36</v>
      </c>
      <c r="F1439" t="s">
        <v>38</v>
      </c>
      <c r="G1439" t="s">
        <v>40</v>
      </c>
      <c r="H1439" t="s">
        <v>40</v>
      </c>
      <c r="I1439" t="s">
        <v>40</v>
      </c>
    </row>
    <row r="1440" spans="1:9" x14ac:dyDescent="0.2">
      <c r="A1440" t="s">
        <v>495</v>
      </c>
      <c r="B1440" t="s">
        <v>249</v>
      </c>
      <c r="C1440" t="s">
        <v>38</v>
      </c>
      <c r="D1440" t="s">
        <v>40</v>
      </c>
      <c r="E1440" t="s">
        <v>35</v>
      </c>
      <c r="F1440" t="s">
        <v>35</v>
      </c>
      <c r="G1440" t="s">
        <v>40</v>
      </c>
      <c r="H1440" t="s">
        <v>40</v>
      </c>
      <c r="I1440" t="s">
        <v>40</v>
      </c>
    </row>
    <row r="1441" spans="1:9" x14ac:dyDescent="0.2">
      <c r="A1441" t="s">
        <v>495</v>
      </c>
      <c r="B1441" t="s">
        <v>227</v>
      </c>
      <c r="C1441" t="s">
        <v>35</v>
      </c>
      <c r="D1441" t="s">
        <v>40</v>
      </c>
      <c r="E1441" t="s">
        <v>38</v>
      </c>
      <c r="F1441" t="s">
        <v>35</v>
      </c>
      <c r="G1441" t="s">
        <v>40</v>
      </c>
      <c r="H1441" t="s">
        <v>40</v>
      </c>
      <c r="I1441" t="s">
        <v>40</v>
      </c>
    </row>
    <row r="1442" spans="1:9" x14ac:dyDescent="0.2">
      <c r="A1442" t="s">
        <v>495</v>
      </c>
      <c r="B1442" t="s">
        <v>218</v>
      </c>
      <c r="C1442" t="s">
        <v>35</v>
      </c>
      <c r="D1442" t="s">
        <v>40</v>
      </c>
      <c r="E1442" t="s">
        <v>35</v>
      </c>
      <c r="F1442" t="s">
        <v>36</v>
      </c>
      <c r="G1442" t="s">
        <v>40</v>
      </c>
      <c r="H1442" t="s">
        <v>40</v>
      </c>
      <c r="I1442" t="s">
        <v>40</v>
      </c>
    </row>
    <row r="1443" spans="1:9" x14ac:dyDescent="0.2">
      <c r="A1443" t="s">
        <v>495</v>
      </c>
      <c r="B1443" t="s">
        <v>224</v>
      </c>
      <c r="C1443" t="s">
        <v>40</v>
      </c>
      <c r="D1443" t="s">
        <v>40</v>
      </c>
      <c r="E1443" t="s">
        <v>36</v>
      </c>
      <c r="F1443" t="s">
        <v>38</v>
      </c>
      <c r="G1443" t="s">
        <v>40</v>
      </c>
      <c r="H1443" t="s">
        <v>40</v>
      </c>
      <c r="I1443" t="s">
        <v>40</v>
      </c>
    </row>
    <row r="1444" spans="1:9" x14ac:dyDescent="0.2">
      <c r="A1444" t="s">
        <v>495</v>
      </c>
      <c r="B1444" t="s">
        <v>235</v>
      </c>
      <c r="C1444" t="s">
        <v>36</v>
      </c>
      <c r="D1444" t="s">
        <v>40</v>
      </c>
      <c r="E1444" t="s">
        <v>36</v>
      </c>
      <c r="F1444" t="s">
        <v>40</v>
      </c>
      <c r="G1444" t="s">
        <v>40</v>
      </c>
      <c r="H1444" t="s">
        <v>40</v>
      </c>
      <c r="I1444" t="s">
        <v>40</v>
      </c>
    </row>
    <row r="1445" spans="1:9" x14ac:dyDescent="0.2">
      <c r="A1445" t="s">
        <v>495</v>
      </c>
      <c r="B1445" t="s">
        <v>240</v>
      </c>
      <c r="C1445" t="s">
        <v>38</v>
      </c>
      <c r="D1445" t="s">
        <v>40</v>
      </c>
      <c r="E1445" t="s">
        <v>40</v>
      </c>
      <c r="F1445" t="s">
        <v>35</v>
      </c>
      <c r="G1445" t="s">
        <v>40</v>
      </c>
      <c r="H1445" t="s">
        <v>40</v>
      </c>
      <c r="I1445" t="s">
        <v>40</v>
      </c>
    </row>
    <row r="1446" spans="1:9" x14ac:dyDescent="0.2">
      <c r="A1446" t="s">
        <v>495</v>
      </c>
      <c r="B1446" t="s">
        <v>116</v>
      </c>
      <c r="C1446" t="s">
        <v>35</v>
      </c>
      <c r="D1446" t="s">
        <v>40</v>
      </c>
      <c r="E1446" t="s">
        <v>36</v>
      </c>
      <c r="F1446" t="s">
        <v>35</v>
      </c>
      <c r="G1446" t="s">
        <v>40</v>
      </c>
      <c r="H1446" t="s">
        <v>40</v>
      </c>
      <c r="I1446" t="s">
        <v>40</v>
      </c>
    </row>
    <row r="1447" spans="1:9" x14ac:dyDescent="0.2">
      <c r="A1447" t="s">
        <v>495</v>
      </c>
      <c r="B1447" t="s">
        <v>107</v>
      </c>
      <c r="C1447" t="s">
        <v>35</v>
      </c>
      <c r="D1447" t="s">
        <v>40</v>
      </c>
      <c r="E1447" t="s">
        <v>36</v>
      </c>
      <c r="F1447" t="s">
        <v>38</v>
      </c>
      <c r="G1447" t="s">
        <v>40</v>
      </c>
      <c r="H1447" t="s">
        <v>40</v>
      </c>
      <c r="I1447" t="s">
        <v>40</v>
      </c>
    </row>
    <row r="1448" spans="1:9" x14ac:dyDescent="0.2">
      <c r="A1448" t="s">
        <v>496</v>
      </c>
      <c r="B1448" t="s">
        <v>269</v>
      </c>
      <c r="C1448" t="s">
        <v>35</v>
      </c>
      <c r="D1448" t="s">
        <v>40</v>
      </c>
      <c r="E1448" t="s">
        <v>38</v>
      </c>
      <c r="F1448" t="s">
        <v>38</v>
      </c>
      <c r="G1448" t="s">
        <v>40</v>
      </c>
      <c r="H1448" t="s">
        <v>40</v>
      </c>
      <c r="I1448" t="s">
        <v>40</v>
      </c>
    </row>
    <row r="1449" spans="1:9" x14ac:dyDescent="0.2">
      <c r="A1449" t="s">
        <v>496</v>
      </c>
      <c r="B1449" t="s">
        <v>262</v>
      </c>
      <c r="C1449" t="s">
        <v>35</v>
      </c>
      <c r="D1449" t="s">
        <v>40</v>
      </c>
      <c r="E1449" t="s">
        <v>36</v>
      </c>
      <c r="F1449" t="s">
        <v>35</v>
      </c>
      <c r="G1449" t="s">
        <v>40</v>
      </c>
      <c r="H1449" t="s">
        <v>40</v>
      </c>
      <c r="I1449" t="s">
        <v>40</v>
      </c>
    </row>
    <row r="1450" spans="1:9" x14ac:dyDescent="0.2">
      <c r="A1450" t="s">
        <v>496</v>
      </c>
      <c r="B1450" t="s">
        <v>178</v>
      </c>
      <c r="C1450" t="s">
        <v>36</v>
      </c>
      <c r="D1450" t="s">
        <v>40</v>
      </c>
      <c r="E1450" t="s">
        <v>38</v>
      </c>
      <c r="F1450" t="s">
        <v>35</v>
      </c>
      <c r="G1450" t="s">
        <v>40</v>
      </c>
      <c r="H1450" t="s">
        <v>40</v>
      </c>
      <c r="I1450" t="s">
        <v>40</v>
      </c>
    </row>
    <row r="1451" spans="1:9" x14ac:dyDescent="0.2">
      <c r="A1451" t="s">
        <v>496</v>
      </c>
      <c r="B1451" t="s">
        <v>104</v>
      </c>
      <c r="C1451" t="s">
        <v>35</v>
      </c>
      <c r="D1451" t="s">
        <v>40</v>
      </c>
      <c r="E1451" t="s">
        <v>38</v>
      </c>
      <c r="F1451" t="s">
        <v>38</v>
      </c>
      <c r="G1451" t="s">
        <v>40</v>
      </c>
      <c r="H1451" t="s">
        <v>40</v>
      </c>
      <c r="I1451" t="s">
        <v>40</v>
      </c>
    </row>
    <row r="1452" spans="1:9" x14ac:dyDescent="0.2">
      <c r="A1452" t="s">
        <v>496</v>
      </c>
      <c r="B1452" t="s">
        <v>113</v>
      </c>
      <c r="C1452" t="s">
        <v>36</v>
      </c>
      <c r="D1452" t="s">
        <v>40</v>
      </c>
      <c r="E1452" t="s">
        <v>36</v>
      </c>
      <c r="F1452" t="s">
        <v>40</v>
      </c>
      <c r="G1452" t="s">
        <v>40</v>
      </c>
      <c r="H1452" t="s">
        <v>40</v>
      </c>
      <c r="I1452" t="s">
        <v>40</v>
      </c>
    </row>
    <row r="1453" spans="1:9" x14ac:dyDescent="0.2">
      <c r="A1453" t="s">
        <v>496</v>
      </c>
      <c r="B1453" t="s">
        <v>151</v>
      </c>
      <c r="C1453" t="s">
        <v>36</v>
      </c>
      <c r="D1453" t="s">
        <v>40</v>
      </c>
      <c r="E1453" t="s">
        <v>36</v>
      </c>
      <c r="F1453" t="s">
        <v>40</v>
      </c>
      <c r="G1453" t="s">
        <v>40</v>
      </c>
      <c r="H1453" t="s">
        <v>40</v>
      </c>
      <c r="I1453" t="s">
        <v>40</v>
      </c>
    </row>
    <row r="1454" spans="1:9" x14ac:dyDescent="0.2">
      <c r="A1454" t="s">
        <v>496</v>
      </c>
      <c r="B1454" t="s">
        <v>145</v>
      </c>
      <c r="C1454" t="s">
        <v>38</v>
      </c>
      <c r="D1454" t="s">
        <v>40</v>
      </c>
      <c r="E1454" t="s">
        <v>36</v>
      </c>
      <c r="F1454" t="s">
        <v>38</v>
      </c>
      <c r="G1454" t="s">
        <v>40</v>
      </c>
      <c r="H1454" t="s">
        <v>40</v>
      </c>
      <c r="I1454" t="s">
        <v>40</v>
      </c>
    </row>
    <row r="1455" spans="1:9" x14ac:dyDescent="0.2">
      <c r="A1455" t="s">
        <v>496</v>
      </c>
      <c r="B1455" t="s">
        <v>230</v>
      </c>
      <c r="C1455" t="s">
        <v>35</v>
      </c>
      <c r="D1455" t="s">
        <v>40</v>
      </c>
      <c r="E1455" t="s">
        <v>40</v>
      </c>
      <c r="F1455" t="s">
        <v>38</v>
      </c>
      <c r="G1455" t="s">
        <v>40</v>
      </c>
      <c r="H1455" t="s">
        <v>40</v>
      </c>
      <c r="I1455" t="s">
        <v>40</v>
      </c>
    </row>
    <row r="1456" spans="1:9" x14ac:dyDescent="0.2">
      <c r="A1456" t="s">
        <v>496</v>
      </c>
      <c r="B1456" t="s">
        <v>218</v>
      </c>
      <c r="C1456" t="s">
        <v>35</v>
      </c>
      <c r="D1456" t="s">
        <v>40</v>
      </c>
      <c r="E1456" t="s">
        <v>38</v>
      </c>
      <c r="F1456" t="s">
        <v>40</v>
      </c>
      <c r="G1456" t="s">
        <v>40</v>
      </c>
      <c r="H1456" t="s">
        <v>40</v>
      </c>
      <c r="I1456" t="s">
        <v>40</v>
      </c>
    </row>
    <row r="1457" spans="1:9" x14ac:dyDescent="0.2">
      <c r="A1457" t="s">
        <v>497</v>
      </c>
      <c r="B1457" t="s">
        <v>176</v>
      </c>
      <c r="C1457" t="s">
        <v>35</v>
      </c>
      <c r="D1457" t="s">
        <v>40</v>
      </c>
      <c r="E1457" t="s">
        <v>36</v>
      </c>
      <c r="F1457" t="s">
        <v>35</v>
      </c>
      <c r="G1457" t="s">
        <v>40</v>
      </c>
      <c r="H1457" t="s">
        <v>40</v>
      </c>
      <c r="I1457" t="s">
        <v>40</v>
      </c>
    </row>
    <row r="1458" spans="1:9" x14ac:dyDescent="0.2">
      <c r="A1458" t="s">
        <v>497</v>
      </c>
      <c r="B1458" t="s">
        <v>178</v>
      </c>
      <c r="C1458" t="s">
        <v>36</v>
      </c>
      <c r="D1458" t="s">
        <v>40</v>
      </c>
      <c r="E1458" t="s">
        <v>38</v>
      </c>
      <c r="F1458" t="s">
        <v>36</v>
      </c>
      <c r="G1458" t="s">
        <v>40</v>
      </c>
      <c r="H1458" t="s">
        <v>40</v>
      </c>
      <c r="I1458" t="s">
        <v>40</v>
      </c>
    </row>
    <row r="1459" spans="1:9" x14ac:dyDescent="0.2">
      <c r="A1459" t="s">
        <v>497</v>
      </c>
      <c r="B1459" t="s">
        <v>154</v>
      </c>
      <c r="C1459" t="s">
        <v>36</v>
      </c>
      <c r="D1459" t="s">
        <v>40</v>
      </c>
      <c r="E1459" t="s">
        <v>38</v>
      </c>
      <c r="F1459" t="s">
        <v>36</v>
      </c>
      <c r="G1459" t="s">
        <v>40</v>
      </c>
      <c r="H1459" t="s">
        <v>40</v>
      </c>
      <c r="I1459" t="s">
        <v>40</v>
      </c>
    </row>
    <row r="1460" spans="1:9" x14ac:dyDescent="0.2">
      <c r="A1460" t="s">
        <v>497</v>
      </c>
      <c r="B1460" t="s">
        <v>145</v>
      </c>
      <c r="C1460" t="s">
        <v>40</v>
      </c>
      <c r="D1460" t="s">
        <v>40</v>
      </c>
      <c r="E1460" t="s">
        <v>38</v>
      </c>
      <c r="F1460" t="s">
        <v>38</v>
      </c>
      <c r="G1460" t="s">
        <v>40</v>
      </c>
      <c r="H1460" t="s">
        <v>40</v>
      </c>
      <c r="I1460" t="s">
        <v>40</v>
      </c>
    </row>
    <row r="1461" spans="1:9" x14ac:dyDescent="0.2">
      <c r="A1461" t="s">
        <v>497</v>
      </c>
      <c r="B1461" t="s">
        <v>149</v>
      </c>
      <c r="C1461" t="s">
        <v>35</v>
      </c>
      <c r="D1461" t="s">
        <v>40</v>
      </c>
      <c r="E1461" t="s">
        <v>36</v>
      </c>
      <c r="F1461" t="s">
        <v>36</v>
      </c>
      <c r="G1461" t="s">
        <v>40</v>
      </c>
      <c r="H1461" t="s">
        <v>40</v>
      </c>
      <c r="I1461" t="s">
        <v>40</v>
      </c>
    </row>
    <row r="1462" spans="1:9" x14ac:dyDescent="0.2">
      <c r="A1462" t="s">
        <v>497</v>
      </c>
      <c r="B1462" t="s">
        <v>279</v>
      </c>
      <c r="C1462" t="s">
        <v>40</v>
      </c>
      <c r="D1462" t="s">
        <v>40</v>
      </c>
      <c r="E1462" t="s">
        <v>36</v>
      </c>
      <c r="F1462" t="s">
        <v>38</v>
      </c>
      <c r="G1462" t="s">
        <v>40</v>
      </c>
      <c r="H1462" t="s">
        <v>40</v>
      </c>
      <c r="I1462" t="s">
        <v>40</v>
      </c>
    </row>
    <row r="1463" spans="1:9" x14ac:dyDescent="0.2">
      <c r="A1463" t="s">
        <v>497</v>
      </c>
      <c r="B1463" t="s">
        <v>198</v>
      </c>
      <c r="C1463" t="s">
        <v>38</v>
      </c>
      <c r="D1463" t="s">
        <v>40</v>
      </c>
      <c r="E1463" t="s">
        <v>38</v>
      </c>
      <c r="F1463" t="s">
        <v>36</v>
      </c>
      <c r="G1463" t="s">
        <v>40</v>
      </c>
      <c r="H1463" t="s">
        <v>40</v>
      </c>
      <c r="I1463" t="s">
        <v>40</v>
      </c>
    </row>
    <row r="1464" spans="1:9" x14ac:dyDescent="0.2">
      <c r="A1464" t="s">
        <v>497</v>
      </c>
      <c r="B1464" t="s">
        <v>212</v>
      </c>
      <c r="C1464" t="s">
        <v>35</v>
      </c>
      <c r="D1464" t="s">
        <v>40</v>
      </c>
      <c r="E1464" t="s">
        <v>38</v>
      </c>
      <c r="F1464" t="s">
        <v>40</v>
      </c>
      <c r="G1464" t="s">
        <v>40</v>
      </c>
      <c r="H1464" t="s">
        <v>40</v>
      </c>
      <c r="I1464" t="s">
        <v>40</v>
      </c>
    </row>
    <row r="1465" spans="1:9" x14ac:dyDescent="0.2">
      <c r="A1465" t="s">
        <v>497</v>
      </c>
      <c r="B1465" t="s">
        <v>76</v>
      </c>
      <c r="C1465" t="s">
        <v>35</v>
      </c>
      <c r="D1465" t="s">
        <v>40</v>
      </c>
      <c r="E1465" t="s">
        <v>35</v>
      </c>
      <c r="F1465" t="s">
        <v>38</v>
      </c>
      <c r="G1465" t="s">
        <v>40</v>
      </c>
      <c r="H1465" t="s">
        <v>40</v>
      </c>
      <c r="I1465" t="s">
        <v>40</v>
      </c>
    </row>
    <row r="1466" spans="1:9" x14ac:dyDescent="0.2">
      <c r="A1466" t="s">
        <v>498</v>
      </c>
      <c r="B1466" t="s">
        <v>149</v>
      </c>
      <c r="C1466" t="s">
        <v>38</v>
      </c>
      <c r="D1466" t="s">
        <v>40</v>
      </c>
      <c r="E1466" t="s">
        <v>40</v>
      </c>
      <c r="F1466" t="s">
        <v>36</v>
      </c>
      <c r="G1466" t="s">
        <v>40</v>
      </c>
      <c r="H1466" t="s">
        <v>40</v>
      </c>
      <c r="I1466" t="s">
        <v>40</v>
      </c>
    </row>
    <row r="1467" spans="1:9" x14ac:dyDescent="0.2">
      <c r="A1467" t="s">
        <v>498</v>
      </c>
      <c r="B1467" t="s">
        <v>156</v>
      </c>
      <c r="C1467" t="s">
        <v>38</v>
      </c>
      <c r="D1467" t="s">
        <v>40</v>
      </c>
      <c r="E1467" t="s">
        <v>36</v>
      </c>
      <c r="F1467" t="s">
        <v>36</v>
      </c>
      <c r="G1467" t="s">
        <v>40</v>
      </c>
      <c r="H1467" t="s">
        <v>40</v>
      </c>
      <c r="I1467" t="s">
        <v>40</v>
      </c>
    </row>
    <row r="1468" spans="1:9" x14ac:dyDescent="0.2">
      <c r="A1468" t="s">
        <v>498</v>
      </c>
      <c r="B1468" t="s">
        <v>147</v>
      </c>
      <c r="C1468" t="s">
        <v>38</v>
      </c>
      <c r="D1468" t="s">
        <v>40</v>
      </c>
      <c r="E1468" t="s">
        <v>38</v>
      </c>
      <c r="F1468" t="s">
        <v>36</v>
      </c>
      <c r="G1468" t="s">
        <v>40</v>
      </c>
      <c r="H1468" t="s">
        <v>40</v>
      </c>
      <c r="I1468" t="s">
        <v>40</v>
      </c>
    </row>
    <row r="1469" spans="1:9" x14ac:dyDescent="0.2">
      <c r="A1469" t="s">
        <v>498</v>
      </c>
      <c r="B1469" t="s">
        <v>116</v>
      </c>
      <c r="C1469" t="s">
        <v>36</v>
      </c>
      <c r="D1469" t="s">
        <v>40</v>
      </c>
      <c r="E1469" t="s">
        <v>40</v>
      </c>
      <c r="F1469" t="s">
        <v>35</v>
      </c>
      <c r="G1469" t="s">
        <v>40</v>
      </c>
      <c r="H1469" t="s">
        <v>40</v>
      </c>
      <c r="I1469" t="s">
        <v>40</v>
      </c>
    </row>
    <row r="1470" spans="1:9" x14ac:dyDescent="0.2">
      <c r="A1470" t="s">
        <v>498</v>
      </c>
      <c r="B1470" t="s">
        <v>135</v>
      </c>
      <c r="C1470" t="s">
        <v>35</v>
      </c>
      <c r="D1470" t="s">
        <v>40</v>
      </c>
      <c r="E1470" t="s">
        <v>36</v>
      </c>
      <c r="F1470" t="s">
        <v>36</v>
      </c>
      <c r="G1470" t="s">
        <v>40</v>
      </c>
      <c r="H1470" t="s">
        <v>40</v>
      </c>
      <c r="I1470" t="s">
        <v>40</v>
      </c>
    </row>
    <row r="1471" spans="1:9" x14ac:dyDescent="0.2">
      <c r="A1471" t="s">
        <v>498</v>
      </c>
      <c r="B1471" t="s">
        <v>125</v>
      </c>
      <c r="C1471" t="s">
        <v>35</v>
      </c>
      <c r="D1471" t="s">
        <v>40</v>
      </c>
      <c r="E1471" t="s">
        <v>38</v>
      </c>
      <c r="F1471" t="s">
        <v>35</v>
      </c>
      <c r="G1471" t="s">
        <v>40</v>
      </c>
      <c r="H1471" t="s">
        <v>40</v>
      </c>
      <c r="I1471" t="s">
        <v>40</v>
      </c>
    </row>
    <row r="1472" spans="1:9" x14ac:dyDescent="0.2">
      <c r="A1472" t="s">
        <v>498</v>
      </c>
      <c r="B1472" t="s">
        <v>267</v>
      </c>
      <c r="C1472" t="s">
        <v>35</v>
      </c>
      <c r="D1472" t="s">
        <v>40</v>
      </c>
      <c r="E1472" t="s">
        <v>38</v>
      </c>
      <c r="F1472" t="s">
        <v>35</v>
      </c>
      <c r="G1472" t="s">
        <v>40</v>
      </c>
      <c r="H1472" t="s">
        <v>40</v>
      </c>
      <c r="I1472" t="s">
        <v>40</v>
      </c>
    </row>
    <row r="1473" spans="1:9" x14ac:dyDescent="0.2">
      <c r="A1473" t="s">
        <v>498</v>
      </c>
      <c r="B1473" t="s">
        <v>269</v>
      </c>
      <c r="C1473" t="s">
        <v>35</v>
      </c>
      <c r="D1473" t="s">
        <v>40</v>
      </c>
      <c r="E1473" t="s">
        <v>38</v>
      </c>
      <c r="F1473" t="s">
        <v>38</v>
      </c>
      <c r="G1473" t="s">
        <v>40</v>
      </c>
      <c r="H1473" t="s">
        <v>40</v>
      </c>
      <c r="I1473" t="s">
        <v>40</v>
      </c>
    </row>
    <row r="1474" spans="1:9" x14ac:dyDescent="0.2">
      <c r="A1474" t="s">
        <v>498</v>
      </c>
      <c r="B1474" t="s">
        <v>256</v>
      </c>
      <c r="C1474" t="s">
        <v>35</v>
      </c>
      <c r="D1474" t="s">
        <v>40</v>
      </c>
      <c r="E1474" t="s">
        <v>38</v>
      </c>
      <c r="F1474" t="s">
        <v>35</v>
      </c>
      <c r="G1474" t="s">
        <v>40</v>
      </c>
      <c r="H1474" t="s">
        <v>40</v>
      </c>
      <c r="I1474" t="s">
        <v>40</v>
      </c>
    </row>
    <row r="1475" spans="1:9" x14ac:dyDescent="0.2">
      <c r="A1475" t="s">
        <v>499</v>
      </c>
      <c r="B1475" t="s">
        <v>267</v>
      </c>
      <c r="C1475" t="s">
        <v>35</v>
      </c>
      <c r="D1475" t="s">
        <v>40</v>
      </c>
      <c r="E1475" t="s">
        <v>36</v>
      </c>
      <c r="F1475" t="s">
        <v>38</v>
      </c>
      <c r="G1475" t="s">
        <v>40</v>
      </c>
      <c r="H1475" t="s">
        <v>40</v>
      </c>
      <c r="I1475" t="s">
        <v>40</v>
      </c>
    </row>
    <row r="1476" spans="1:9" x14ac:dyDescent="0.2">
      <c r="A1476" t="s">
        <v>499</v>
      </c>
      <c r="B1476" t="s">
        <v>272</v>
      </c>
      <c r="C1476" t="s">
        <v>40</v>
      </c>
      <c r="D1476" t="s">
        <v>40</v>
      </c>
      <c r="E1476" t="s">
        <v>40</v>
      </c>
      <c r="F1476" t="s">
        <v>36</v>
      </c>
      <c r="G1476" t="s">
        <v>40</v>
      </c>
      <c r="H1476" t="s">
        <v>40</v>
      </c>
      <c r="I1476" t="s">
        <v>40</v>
      </c>
    </row>
    <row r="1477" spans="1:9" x14ac:dyDescent="0.2">
      <c r="A1477" t="s">
        <v>499</v>
      </c>
      <c r="B1477" t="s">
        <v>195</v>
      </c>
      <c r="C1477" t="s">
        <v>40</v>
      </c>
      <c r="D1477" t="s">
        <v>40</v>
      </c>
      <c r="E1477" t="s">
        <v>38</v>
      </c>
      <c r="F1477" t="s">
        <v>38</v>
      </c>
      <c r="G1477" t="s">
        <v>40</v>
      </c>
      <c r="H1477" t="s">
        <v>40</v>
      </c>
      <c r="I1477" t="s">
        <v>40</v>
      </c>
    </row>
    <row r="1478" spans="1:9" x14ac:dyDescent="0.2">
      <c r="A1478" t="s">
        <v>499</v>
      </c>
      <c r="B1478" t="s">
        <v>180</v>
      </c>
      <c r="C1478" t="s">
        <v>36</v>
      </c>
      <c r="D1478" t="s">
        <v>40</v>
      </c>
      <c r="E1478" t="s">
        <v>36</v>
      </c>
      <c r="F1478" t="s">
        <v>35</v>
      </c>
      <c r="G1478" t="s">
        <v>40</v>
      </c>
      <c r="H1478" t="s">
        <v>40</v>
      </c>
      <c r="I1478" t="s">
        <v>40</v>
      </c>
    </row>
    <row r="1479" spans="1:9" x14ac:dyDescent="0.2">
      <c r="A1479" t="s">
        <v>499</v>
      </c>
      <c r="B1479" t="s">
        <v>135</v>
      </c>
      <c r="C1479" t="s">
        <v>35</v>
      </c>
      <c r="D1479" t="s">
        <v>40</v>
      </c>
      <c r="E1479" t="s">
        <v>36</v>
      </c>
      <c r="F1479" t="s">
        <v>40</v>
      </c>
      <c r="G1479" t="s">
        <v>40</v>
      </c>
      <c r="H1479" t="s">
        <v>40</v>
      </c>
      <c r="I1479" t="s">
        <v>40</v>
      </c>
    </row>
    <row r="1480" spans="1:9" x14ac:dyDescent="0.2">
      <c r="A1480" t="s">
        <v>499</v>
      </c>
      <c r="B1480" t="s">
        <v>137</v>
      </c>
      <c r="C1480" t="s">
        <v>35</v>
      </c>
      <c r="D1480" t="s">
        <v>40</v>
      </c>
      <c r="E1480" t="s">
        <v>36</v>
      </c>
      <c r="F1480" t="s">
        <v>40</v>
      </c>
      <c r="G1480" t="s">
        <v>40</v>
      </c>
      <c r="H1480" t="s">
        <v>40</v>
      </c>
      <c r="I1480" t="s">
        <v>40</v>
      </c>
    </row>
    <row r="1481" spans="1:9" x14ac:dyDescent="0.2">
      <c r="A1481" t="s">
        <v>499</v>
      </c>
      <c r="B1481" t="s">
        <v>149</v>
      </c>
      <c r="C1481" t="s">
        <v>38</v>
      </c>
      <c r="D1481" t="s">
        <v>40</v>
      </c>
      <c r="E1481" t="s">
        <v>38</v>
      </c>
      <c r="F1481" t="s">
        <v>38</v>
      </c>
      <c r="G1481" t="s">
        <v>40</v>
      </c>
      <c r="H1481" t="s">
        <v>40</v>
      </c>
      <c r="I1481" t="s">
        <v>40</v>
      </c>
    </row>
    <row r="1482" spans="1:9" x14ac:dyDescent="0.2">
      <c r="A1482" t="s">
        <v>499</v>
      </c>
      <c r="B1482" t="s">
        <v>147</v>
      </c>
      <c r="C1482" t="s">
        <v>35</v>
      </c>
      <c r="D1482" t="s">
        <v>40</v>
      </c>
      <c r="E1482" t="s">
        <v>40</v>
      </c>
      <c r="F1482" t="s">
        <v>36</v>
      </c>
      <c r="G1482" t="s">
        <v>40</v>
      </c>
      <c r="H1482" t="s">
        <v>40</v>
      </c>
      <c r="I1482" t="s">
        <v>40</v>
      </c>
    </row>
    <row r="1483" spans="1:9" x14ac:dyDescent="0.2">
      <c r="A1483" t="s">
        <v>499</v>
      </c>
      <c r="B1483" t="s">
        <v>82</v>
      </c>
      <c r="C1483" t="s">
        <v>38</v>
      </c>
      <c r="D1483" t="s">
        <v>40</v>
      </c>
      <c r="E1483" t="s">
        <v>40</v>
      </c>
      <c r="F1483" t="s">
        <v>36</v>
      </c>
      <c r="G1483" t="s">
        <v>40</v>
      </c>
      <c r="H1483" t="s">
        <v>40</v>
      </c>
      <c r="I1483" t="s">
        <v>40</v>
      </c>
    </row>
    <row r="1484" spans="1:9" x14ac:dyDescent="0.2">
      <c r="A1484" t="s">
        <v>499</v>
      </c>
      <c r="B1484" t="s">
        <v>87</v>
      </c>
      <c r="C1484" t="s">
        <v>36</v>
      </c>
      <c r="D1484" t="s">
        <v>40</v>
      </c>
      <c r="E1484" t="s">
        <v>38</v>
      </c>
      <c r="F1484" t="s">
        <v>36</v>
      </c>
      <c r="G1484" t="s">
        <v>40</v>
      </c>
      <c r="H1484" t="s">
        <v>40</v>
      </c>
      <c r="I1484" t="s">
        <v>40</v>
      </c>
    </row>
    <row r="1485" spans="1:9" x14ac:dyDescent="0.2">
      <c r="A1485" t="s">
        <v>499</v>
      </c>
      <c r="B1485" t="s">
        <v>76</v>
      </c>
      <c r="C1485" t="s">
        <v>35</v>
      </c>
      <c r="D1485" t="s">
        <v>40</v>
      </c>
      <c r="E1485" t="s">
        <v>38</v>
      </c>
      <c r="F1485" t="s">
        <v>36</v>
      </c>
      <c r="G1485" t="s">
        <v>40</v>
      </c>
      <c r="H1485" t="s">
        <v>40</v>
      </c>
      <c r="I1485" t="s">
        <v>40</v>
      </c>
    </row>
    <row r="1486" spans="1:9" x14ac:dyDescent="0.2">
      <c r="A1486" t="s">
        <v>500</v>
      </c>
      <c r="B1486" t="s">
        <v>107</v>
      </c>
      <c r="C1486" t="s">
        <v>40</v>
      </c>
      <c r="D1486" t="s">
        <v>40</v>
      </c>
      <c r="E1486" t="s">
        <v>38</v>
      </c>
      <c r="F1486" t="s">
        <v>35</v>
      </c>
      <c r="G1486" t="s">
        <v>40</v>
      </c>
      <c r="H1486" t="s">
        <v>40</v>
      </c>
      <c r="I1486" t="s">
        <v>40</v>
      </c>
    </row>
    <row r="1487" spans="1:9" x14ac:dyDescent="0.2">
      <c r="A1487" t="s">
        <v>500</v>
      </c>
      <c r="B1487" t="s">
        <v>104</v>
      </c>
      <c r="C1487" t="s">
        <v>35</v>
      </c>
      <c r="D1487" t="s">
        <v>40</v>
      </c>
      <c r="E1487" t="s">
        <v>38</v>
      </c>
      <c r="F1487" t="s">
        <v>36</v>
      </c>
      <c r="G1487" t="s">
        <v>40</v>
      </c>
      <c r="H1487" t="s">
        <v>40</v>
      </c>
      <c r="I1487" t="s">
        <v>40</v>
      </c>
    </row>
    <row r="1488" spans="1:9" x14ac:dyDescent="0.2">
      <c r="A1488" t="s">
        <v>500</v>
      </c>
      <c r="B1488" t="s">
        <v>210</v>
      </c>
      <c r="C1488" t="s">
        <v>35</v>
      </c>
      <c r="D1488" t="s">
        <v>40</v>
      </c>
      <c r="E1488" t="s">
        <v>38</v>
      </c>
      <c r="F1488" t="s">
        <v>38</v>
      </c>
      <c r="G1488" t="s">
        <v>40</v>
      </c>
      <c r="H1488" t="s">
        <v>40</v>
      </c>
      <c r="I1488" t="s">
        <v>40</v>
      </c>
    </row>
    <row r="1489" spans="1:9" x14ac:dyDescent="0.2">
      <c r="A1489" t="s">
        <v>500</v>
      </c>
      <c r="B1489" t="s">
        <v>198</v>
      </c>
      <c r="C1489" t="s">
        <v>38</v>
      </c>
      <c r="D1489" t="s">
        <v>40</v>
      </c>
      <c r="E1489" t="s">
        <v>38</v>
      </c>
      <c r="F1489" t="s">
        <v>38</v>
      </c>
      <c r="G1489" t="s">
        <v>40</v>
      </c>
      <c r="H1489" t="s">
        <v>40</v>
      </c>
      <c r="I1489" t="s">
        <v>40</v>
      </c>
    </row>
    <row r="1490" spans="1:9" x14ac:dyDescent="0.2">
      <c r="A1490" t="s">
        <v>500</v>
      </c>
      <c r="B1490" t="s">
        <v>204</v>
      </c>
      <c r="C1490" t="s">
        <v>40</v>
      </c>
      <c r="D1490" t="s">
        <v>40</v>
      </c>
      <c r="E1490" t="s">
        <v>40</v>
      </c>
      <c r="F1490" t="s">
        <v>40</v>
      </c>
      <c r="G1490" t="s">
        <v>40</v>
      </c>
      <c r="H1490" t="s">
        <v>40</v>
      </c>
      <c r="I1490" t="s">
        <v>40</v>
      </c>
    </row>
    <row r="1491" spans="1:9" x14ac:dyDescent="0.2">
      <c r="A1491" t="s">
        <v>500</v>
      </c>
      <c r="B1491" t="s">
        <v>149</v>
      </c>
      <c r="C1491" t="s">
        <v>35</v>
      </c>
      <c r="D1491" t="s">
        <v>40</v>
      </c>
      <c r="E1491" t="s">
        <v>35</v>
      </c>
      <c r="F1491" t="s">
        <v>38</v>
      </c>
      <c r="G1491" t="s">
        <v>40</v>
      </c>
      <c r="H1491" t="s">
        <v>40</v>
      </c>
      <c r="I1491" t="s">
        <v>40</v>
      </c>
    </row>
    <row r="1492" spans="1:9" x14ac:dyDescent="0.2">
      <c r="A1492" t="s">
        <v>500</v>
      </c>
      <c r="B1492" t="s">
        <v>156</v>
      </c>
      <c r="C1492" t="s">
        <v>38</v>
      </c>
      <c r="D1492" t="s">
        <v>40</v>
      </c>
      <c r="E1492" t="s">
        <v>36</v>
      </c>
      <c r="F1492" t="s">
        <v>38</v>
      </c>
      <c r="G1492" t="s">
        <v>40</v>
      </c>
      <c r="H1492" t="s">
        <v>40</v>
      </c>
      <c r="I1492" t="s">
        <v>40</v>
      </c>
    </row>
    <row r="1493" spans="1:9" x14ac:dyDescent="0.2">
      <c r="A1493" t="s">
        <v>500</v>
      </c>
      <c r="B1493" t="s">
        <v>73</v>
      </c>
      <c r="C1493" t="s">
        <v>35</v>
      </c>
      <c r="D1493" t="s">
        <v>40</v>
      </c>
      <c r="E1493" t="s">
        <v>38</v>
      </c>
      <c r="F1493" t="s">
        <v>40</v>
      </c>
      <c r="G1493" t="s">
        <v>40</v>
      </c>
      <c r="H1493" t="s">
        <v>40</v>
      </c>
      <c r="I1493" t="s">
        <v>40</v>
      </c>
    </row>
    <row r="1494" spans="1:9" x14ac:dyDescent="0.2">
      <c r="A1494" t="s">
        <v>500</v>
      </c>
      <c r="B1494" t="s">
        <v>90</v>
      </c>
      <c r="C1494" t="s">
        <v>38</v>
      </c>
      <c r="D1494" t="s">
        <v>40</v>
      </c>
      <c r="E1494" t="s">
        <v>38</v>
      </c>
      <c r="F1494" t="s">
        <v>36</v>
      </c>
      <c r="G1494" t="s">
        <v>40</v>
      </c>
      <c r="H1494" t="s">
        <v>40</v>
      </c>
      <c r="I1494" t="s">
        <v>40</v>
      </c>
    </row>
    <row r="1495" spans="1:9" x14ac:dyDescent="0.2">
      <c r="A1495" t="s">
        <v>500</v>
      </c>
      <c r="B1495" t="s">
        <v>191</v>
      </c>
      <c r="C1495" t="s">
        <v>35</v>
      </c>
      <c r="D1495" t="s">
        <v>40</v>
      </c>
      <c r="E1495" t="s">
        <v>36</v>
      </c>
      <c r="F1495" t="s">
        <v>36</v>
      </c>
      <c r="G1495" t="s">
        <v>40</v>
      </c>
      <c r="H1495" t="s">
        <v>40</v>
      </c>
      <c r="I1495" t="s">
        <v>40</v>
      </c>
    </row>
    <row r="1496" spans="1:9" x14ac:dyDescent="0.2">
      <c r="A1496" t="s">
        <v>501</v>
      </c>
      <c r="B1496" t="s">
        <v>178</v>
      </c>
      <c r="C1496" t="s">
        <v>36</v>
      </c>
      <c r="D1496" t="s">
        <v>40</v>
      </c>
      <c r="E1496" t="s">
        <v>38</v>
      </c>
      <c r="F1496" t="s">
        <v>38</v>
      </c>
      <c r="G1496" t="s">
        <v>40</v>
      </c>
      <c r="H1496" t="s">
        <v>40</v>
      </c>
      <c r="I1496" t="s">
        <v>40</v>
      </c>
    </row>
    <row r="1497" spans="1:9" x14ac:dyDescent="0.2">
      <c r="A1497" t="s">
        <v>501</v>
      </c>
      <c r="B1497" t="s">
        <v>173</v>
      </c>
      <c r="C1497" t="s">
        <v>36</v>
      </c>
      <c r="D1497" t="s">
        <v>40</v>
      </c>
      <c r="E1497" t="s">
        <v>36</v>
      </c>
      <c r="F1497" t="s">
        <v>35</v>
      </c>
      <c r="G1497" t="s">
        <v>40</v>
      </c>
      <c r="H1497" t="s">
        <v>40</v>
      </c>
      <c r="I1497" t="s">
        <v>40</v>
      </c>
    </row>
    <row r="1498" spans="1:9" x14ac:dyDescent="0.2">
      <c r="A1498" t="s">
        <v>501</v>
      </c>
      <c r="B1498" t="s">
        <v>167</v>
      </c>
      <c r="C1498" t="s">
        <v>35</v>
      </c>
      <c r="D1498" t="s">
        <v>40</v>
      </c>
      <c r="E1498" t="s">
        <v>36</v>
      </c>
      <c r="F1498" t="s">
        <v>35</v>
      </c>
      <c r="G1498" t="s">
        <v>40</v>
      </c>
      <c r="H1498" t="s">
        <v>40</v>
      </c>
      <c r="I1498" t="s">
        <v>40</v>
      </c>
    </row>
    <row r="1499" spans="1:9" x14ac:dyDescent="0.2">
      <c r="A1499" t="s">
        <v>501</v>
      </c>
      <c r="B1499" t="s">
        <v>132</v>
      </c>
      <c r="C1499" t="s">
        <v>38</v>
      </c>
      <c r="D1499" t="s">
        <v>40</v>
      </c>
      <c r="E1499" t="s">
        <v>38</v>
      </c>
      <c r="F1499" t="s">
        <v>35</v>
      </c>
      <c r="G1499" t="s">
        <v>40</v>
      </c>
      <c r="H1499" t="s">
        <v>40</v>
      </c>
      <c r="I1499" t="s">
        <v>40</v>
      </c>
    </row>
    <row r="1500" spans="1:9" x14ac:dyDescent="0.2">
      <c r="A1500" t="s">
        <v>501</v>
      </c>
      <c r="B1500" t="s">
        <v>94</v>
      </c>
      <c r="C1500" t="s">
        <v>38</v>
      </c>
      <c r="D1500" t="s">
        <v>40</v>
      </c>
      <c r="E1500" t="s">
        <v>38</v>
      </c>
      <c r="F1500" t="s">
        <v>36</v>
      </c>
      <c r="G1500" t="s">
        <v>40</v>
      </c>
      <c r="H1500" t="s">
        <v>40</v>
      </c>
      <c r="I1500" t="s">
        <v>40</v>
      </c>
    </row>
    <row r="1501" spans="1:9" x14ac:dyDescent="0.2">
      <c r="A1501" t="s">
        <v>501</v>
      </c>
      <c r="B1501" t="s">
        <v>73</v>
      </c>
      <c r="C1501" t="s">
        <v>38</v>
      </c>
      <c r="D1501" t="s">
        <v>40</v>
      </c>
      <c r="E1501" t="s">
        <v>36</v>
      </c>
      <c r="F1501" t="s">
        <v>38</v>
      </c>
      <c r="G1501" t="s">
        <v>40</v>
      </c>
      <c r="H1501" t="s">
        <v>40</v>
      </c>
      <c r="I1501" t="s">
        <v>40</v>
      </c>
    </row>
    <row r="1502" spans="1:9" x14ac:dyDescent="0.2">
      <c r="A1502" t="s">
        <v>501</v>
      </c>
      <c r="B1502" t="s">
        <v>104</v>
      </c>
      <c r="C1502" t="s">
        <v>38</v>
      </c>
      <c r="D1502" t="s">
        <v>40</v>
      </c>
      <c r="E1502" t="s">
        <v>36</v>
      </c>
      <c r="F1502" t="s">
        <v>38</v>
      </c>
      <c r="G1502" t="s">
        <v>40</v>
      </c>
      <c r="H1502" t="s">
        <v>40</v>
      </c>
      <c r="I1502" t="s">
        <v>40</v>
      </c>
    </row>
    <row r="1503" spans="1:9" x14ac:dyDescent="0.2">
      <c r="A1503" t="s">
        <v>501</v>
      </c>
      <c r="B1503" t="s">
        <v>102</v>
      </c>
      <c r="C1503" t="s">
        <v>36</v>
      </c>
      <c r="D1503" t="s">
        <v>40</v>
      </c>
      <c r="E1503" t="s">
        <v>38</v>
      </c>
      <c r="F1503" t="s">
        <v>40</v>
      </c>
      <c r="G1503" t="s">
        <v>40</v>
      </c>
      <c r="H1503" t="s">
        <v>40</v>
      </c>
      <c r="I1503" t="s">
        <v>40</v>
      </c>
    </row>
    <row r="1504" spans="1:9" x14ac:dyDescent="0.2">
      <c r="A1504" t="s">
        <v>501</v>
      </c>
      <c r="B1504" t="s">
        <v>218</v>
      </c>
      <c r="C1504" t="s">
        <v>36</v>
      </c>
      <c r="D1504" t="s">
        <v>40</v>
      </c>
      <c r="E1504" t="s">
        <v>38</v>
      </c>
      <c r="F1504" t="s">
        <v>36</v>
      </c>
      <c r="G1504" t="s">
        <v>40</v>
      </c>
      <c r="H1504" t="s">
        <v>40</v>
      </c>
      <c r="I1504" t="s">
        <v>40</v>
      </c>
    </row>
    <row r="1505" spans="1:9" x14ac:dyDescent="0.2">
      <c r="A1505" t="s">
        <v>501</v>
      </c>
      <c r="B1505" t="s">
        <v>227</v>
      </c>
      <c r="C1505" t="s">
        <v>35</v>
      </c>
      <c r="D1505" t="s">
        <v>40</v>
      </c>
      <c r="E1505" t="s">
        <v>35</v>
      </c>
      <c r="F1505" t="s">
        <v>38</v>
      </c>
      <c r="G1505" t="s">
        <v>40</v>
      </c>
      <c r="H1505" t="s">
        <v>40</v>
      </c>
      <c r="I1505" t="s">
        <v>40</v>
      </c>
    </row>
    <row r="1506" spans="1:9" x14ac:dyDescent="0.2">
      <c r="A1506" t="s">
        <v>501</v>
      </c>
      <c r="B1506" t="s">
        <v>215</v>
      </c>
      <c r="C1506" t="s">
        <v>40</v>
      </c>
      <c r="D1506" t="s">
        <v>40</v>
      </c>
      <c r="E1506" t="s">
        <v>36</v>
      </c>
      <c r="F1506" t="s">
        <v>35</v>
      </c>
      <c r="G1506" t="s">
        <v>40</v>
      </c>
      <c r="H1506" t="s">
        <v>40</v>
      </c>
      <c r="I1506" t="s">
        <v>40</v>
      </c>
    </row>
    <row r="1507" spans="1:9" x14ac:dyDescent="0.2">
      <c r="A1507" t="s">
        <v>502</v>
      </c>
      <c r="B1507" t="s">
        <v>262</v>
      </c>
      <c r="C1507" t="s">
        <v>35</v>
      </c>
      <c r="D1507" t="s">
        <v>40</v>
      </c>
      <c r="E1507" t="s">
        <v>35</v>
      </c>
      <c r="F1507" t="s">
        <v>38</v>
      </c>
      <c r="G1507" t="s">
        <v>40</v>
      </c>
      <c r="H1507" t="s">
        <v>40</v>
      </c>
      <c r="I1507" t="s">
        <v>40</v>
      </c>
    </row>
    <row r="1508" spans="1:9" x14ac:dyDescent="0.2">
      <c r="A1508" t="s">
        <v>502</v>
      </c>
      <c r="B1508" t="s">
        <v>267</v>
      </c>
      <c r="C1508" t="s">
        <v>35</v>
      </c>
      <c r="D1508" t="s">
        <v>40</v>
      </c>
      <c r="E1508" t="s">
        <v>38</v>
      </c>
      <c r="F1508" t="s">
        <v>36</v>
      </c>
      <c r="G1508" t="s">
        <v>40</v>
      </c>
      <c r="H1508" t="s">
        <v>40</v>
      </c>
      <c r="I1508" t="s">
        <v>40</v>
      </c>
    </row>
    <row r="1509" spans="1:9" x14ac:dyDescent="0.2">
      <c r="A1509" t="s">
        <v>502</v>
      </c>
      <c r="B1509" t="s">
        <v>272</v>
      </c>
      <c r="C1509" t="s">
        <v>35</v>
      </c>
      <c r="D1509" t="s">
        <v>40</v>
      </c>
      <c r="E1509" t="s">
        <v>38</v>
      </c>
      <c r="F1509" t="s">
        <v>40</v>
      </c>
      <c r="G1509" t="s">
        <v>40</v>
      </c>
      <c r="H1509" t="s">
        <v>40</v>
      </c>
      <c r="I1509" t="s">
        <v>40</v>
      </c>
    </row>
    <row r="1510" spans="1:9" x14ac:dyDescent="0.2">
      <c r="A1510" t="s">
        <v>502</v>
      </c>
      <c r="B1510" t="s">
        <v>167</v>
      </c>
      <c r="C1510" t="s">
        <v>38</v>
      </c>
      <c r="D1510" t="s">
        <v>40</v>
      </c>
      <c r="E1510" t="s">
        <v>38</v>
      </c>
      <c r="F1510" t="s">
        <v>38</v>
      </c>
      <c r="G1510" t="s">
        <v>40</v>
      </c>
      <c r="H1510" t="s">
        <v>40</v>
      </c>
      <c r="I1510" t="s">
        <v>40</v>
      </c>
    </row>
    <row r="1511" spans="1:9" x14ac:dyDescent="0.2">
      <c r="A1511" t="s">
        <v>502</v>
      </c>
      <c r="B1511" t="s">
        <v>254</v>
      </c>
      <c r="C1511" t="s">
        <v>36</v>
      </c>
      <c r="D1511" t="s">
        <v>40</v>
      </c>
      <c r="E1511" t="s">
        <v>38</v>
      </c>
      <c r="F1511" t="s">
        <v>35</v>
      </c>
      <c r="G1511" t="s">
        <v>40</v>
      </c>
      <c r="H1511" t="s">
        <v>40</v>
      </c>
      <c r="I1511" t="s">
        <v>40</v>
      </c>
    </row>
    <row r="1512" spans="1:9" x14ac:dyDescent="0.2">
      <c r="A1512" t="s">
        <v>502</v>
      </c>
      <c r="B1512" t="s">
        <v>256</v>
      </c>
      <c r="C1512" t="s">
        <v>38</v>
      </c>
      <c r="D1512" t="s">
        <v>40</v>
      </c>
      <c r="E1512" t="s">
        <v>38</v>
      </c>
      <c r="F1512" t="s">
        <v>38</v>
      </c>
      <c r="G1512" t="s">
        <v>40</v>
      </c>
      <c r="H1512" t="s">
        <v>40</v>
      </c>
      <c r="I1512" t="s">
        <v>40</v>
      </c>
    </row>
    <row r="1513" spans="1:9" x14ac:dyDescent="0.2">
      <c r="A1513" t="s">
        <v>502</v>
      </c>
      <c r="B1513" t="s">
        <v>145</v>
      </c>
      <c r="C1513" t="s">
        <v>36</v>
      </c>
      <c r="D1513" t="s">
        <v>40</v>
      </c>
      <c r="E1513" t="s">
        <v>35</v>
      </c>
      <c r="F1513" t="s">
        <v>38</v>
      </c>
      <c r="G1513" t="s">
        <v>40</v>
      </c>
      <c r="H1513" t="s">
        <v>40</v>
      </c>
      <c r="I1513" t="s">
        <v>40</v>
      </c>
    </row>
    <row r="1514" spans="1:9" x14ac:dyDescent="0.2">
      <c r="A1514" t="s">
        <v>502</v>
      </c>
      <c r="B1514" t="s">
        <v>149</v>
      </c>
      <c r="C1514" t="s">
        <v>36</v>
      </c>
      <c r="D1514" t="s">
        <v>40</v>
      </c>
      <c r="E1514" t="s">
        <v>38</v>
      </c>
      <c r="F1514" t="s">
        <v>38</v>
      </c>
      <c r="G1514" t="s">
        <v>40</v>
      </c>
      <c r="H1514" t="s">
        <v>40</v>
      </c>
      <c r="I1514" t="s">
        <v>40</v>
      </c>
    </row>
    <row r="1515" spans="1:9" x14ac:dyDescent="0.2">
      <c r="A1515" t="s">
        <v>502</v>
      </c>
      <c r="B1515" t="s">
        <v>154</v>
      </c>
      <c r="C1515" t="s">
        <v>38</v>
      </c>
      <c r="D1515" t="s">
        <v>40</v>
      </c>
      <c r="E1515" t="s">
        <v>40</v>
      </c>
      <c r="F1515" t="s">
        <v>40</v>
      </c>
      <c r="G1515" t="s">
        <v>40</v>
      </c>
      <c r="H1515" t="s">
        <v>40</v>
      </c>
      <c r="I1515" t="s">
        <v>40</v>
      </c>
    </row>
    <row r="1516" spans="1:9" x14ac:dyDescent="0.2">
      <c r="A1516" t="s">
        <v>502</v>
      </c>
      <c r="B1516" t="s">
        <v>102</v>
      </c>
      <c r="C1516" t="s">
        <v>35</v>
      </c>
      <c r="D1516" t="s">
        <v>40</v>
      </c>
      <c r="E1516" t="s">
        <v>35</v>
      </c>
      <c r="F1516" t="s">
        <v>40</v>
      </c>
      <c r="G1516" t="s">
        <v>40</v>
      </c>
      <c r="H1516" t="s">
        <v>40</v>
      </c>
      <c r="I1516" t="s">
        <v>40</v>
      </c>
    </row>
    <row r="1517" spans="1:9" x14ac:dyDescent="0.2">
      <c r="A1517" t="s">
        <v>503</v>
      </c>
      <c r="B1517" t="s">
        <v>94</v>
      </c>
      <c r="C1517" t="s">
        <v>36</v>
      </c>
      <c r="D1517" t="s">
        <v>40</v>
      </c>
      <c r="E1517" t="s">
        <v>40</v>
      </c>
      <c r="F1517" t="s">
        <v>36</v>
      </c>
      <c r="G1517" t="s">
        <v>40</v>
      </c>
      <c r="H1517" t="s">
        <v>40</v>
      </c>
      <c r="I1517" t="s">
        <v>40</v>
      </c>
    </row>
    <row r="1518" spans="1:9" x14ac:dyDescent="0.2">
      <c r="A1518" t="s">
        <v>503</v>
      </c>
      <c r="B1518" t="s">
        <v>90</v>
      </c>
      <c r="C1518" t="s">
        <v>38</v>
      </c>
      <c r="D1518" t="s">
        <v>40</v>
      </c>
      <c r="E1518" t="s">
        <v>36</v>
      </c>
      <c r="F1518" t="s">
        <v>36</v>
      </c>
      <c r="G1518" t="s">
        <v>40</v>
      </c>
      <c r="H1518" t="s">
        <v>40</v>
      </c>
      <c r="I1518" t="s">
        <v>40</v>
      </c>
    </row>
    <row r="1519" spans="1:9" x14ac:dyDescent="0.2">
      <c r="A1519" t="s">
        <v>503</v>
      </c>
      <c r="B1519" t="s">
        <v>151</v>
      </c>
      <c r="C1519" t="s">
        <v>38</v>
      </c>
      <c r="D1519" t="s">
        <v>40</v>
      </c>
      <c r="E1519" t="s">
        <v>35</v>
      </c>
      <c r="F1519" t="s">
        <v>38</v>
      </c>
      <c r="G1519" t="s">
        <v>40</v>
      </c>
      <c r="H1519" t="s">
        <v>40</v>
      </c>
      <c r="I1519" t="s">
        <v>40</v>
      </c>
    </row>
    <row r="1520" spans="1:9" x14ac:dyDescent="0.2">
      <c r="A1520" t="s">
        <v>503</v>
      </c>
      <c r="B1520" t="s">
        <v>147</v>
      </c>
      <c r="C1520" t="s">
        <v>38</v>
      </c>
      <c r="D1520" t="s">
        <v>40</v>
      </c>
      <c r="E1520" t="s">
        <v>36</v>
      </c>
      <c r="F1520" t="s">
        <v>40</v>
      </c>
      <c r="G1520" t="s">
        <v>40</v>
      </c>
      <c r="H1520" t="s">
        <v>40</v>
      </c>
      <c r="I1520" t="s">
        <v>40</v>
      </c>
    </row>
    <row r="1521" spans="1:9" x14ac:dyDescent="0.2">
      <c r="A1521" t="s">
        <v>503</v>
      </c>
      <c r="B1521" t="s">
        <v>252</v>
      </c>
      <c r="C1521" t="s">
        <v>38</v>
      </c>
      <c r="D1521" t="s">
        <v>40</v>
      </c>
      <c r="E1521" t="s">
        <v>36</v>
      </c>
      <c r="F1521" t="s">
        <v>36</v>
      </c>
      <c r="G1521" t="s">
        <v>40</v>
      </c>
      <c r="H1521" t="s">
        <v>40</v>
      </c>
      <c r="I1521" t="s">
        <v>40</v>
      </c>
    </row>
    <row r="1522" spans="1:9" x14ac:dyDescent="0.2">
      <c r="A1522" t="s">
        <v>503</v>
      </c>
      <c r="B1522" t="s">
        <v>249</v>
      </c>
      <c r="C1522" t="s">
        <v>35</v>
      </c>
      <c r="D1522" t="s">
        <v>40</v>
      </c>
      <c r="E1522" t="s">
        <v>36</v>
      </c>
      <c r="F1522" t="s">
        <v>38</v>
      </c>
      <c r="G1522" t="s">
        <v>40</v>
      </c>
      <c r="H1522" t="s">
        <v>40</v>
      </c>
      <c r="I1522" t="s">
        <v>40</v>
      </c>
    </row>
    <row r="1523" spans="1:9" x14ac:dyDescent="0.2">
      <c r="A1523" t="s">
        <v>503</v>
      </c>
      <c r="B1523" t="s">
        <v>246</v>
      </c>
      <c r="C1523" t="s">
        <v>35</v>
      </c>
      <c r="D1523" t="s">
        <v>40</v>
      </c>
      <c r="E1523" t="s">
        <v>36</v>
      </c>
      <c r="F1523" t="s">
        <v>35</v>
      </c>
      <c r="G1523" t="s">
        <v>40</v>
      </c>
      <c r="H1523" t="s">
        <v>40</v>
      </c>
      <c r="I1523" t="s">
        <v>40</v>
      </c>
    </row>
    <row r="1524" spans="1:9" x14ac:dyDescent="0.2">
      <c r="A1524" t="s">
        <v>503</v>
      </c>
      <c r="B1524" t="s">
        <v>119</v>
      </c>
      <c r="C1524" t="s">
        <v>38</v>
      </c>
      <c r="D1524" t="s">
        <v>40</v>
      </c>
      <c r="E1524" t="s">
        <v>38</v>
      </c>
      <c r="F1524" t="s">
        <v>38</v>
      </c>
      <c r="G1524" t="s">
        <v>40</v>
      </c>
      <c r="H1524" t="s">
        <v>40</v>
      </c>
      <c r="I1524" t="s">
        <v>40</v>
      </c>
    </row>
    <row r="1525" spans="1:9" x14ac:dyDescent="0.2">
      <c r="A1525" t="s">
        <v>503</v>
      </c>
      <c r="B1525" t="s">
        <v>122</v>
      </c>
      <c r="C1525" t="s">
        <v>38</v>
      </c>
      <c r="D1525" t="s">
        <v>40</v>
      </c>
      <c r="E1525" t="s">
        <v>38</v>
      </c>
      <c r="F1525" t="s">
        <v>40</v>
      </c>
      <c r="G1525" t="s">
        <v>40</v>
      </c>
      <c r="H1525" t="s">
        <v>40</v>
      </c>
      <c r="I1525" t="s">
        <v>40</v>
      </c>
    </row>
    <row r="1526" spans="1:9" x14ac:dyDescent="0.2">
      <c r="A1526" t="s">
        <v>503</v>
      </c>
      <c r="B1526" t="s">
        <v>130</v>
      </c>
      <c r="C1526" t="s">
        <v>38</v>
      </c>
      <c r="D1526" t="s">
        <v>40</v>
      </c>
      <c r="E1526" t="s">
        <v>36</v>
      </c>
      <c r="F1526" t="s">
        <v>40</v>
      </c>
      <c r="G1526" t="s">
        <v>40</v>
      </c>
      <c r="H1526" t="s">
        <v>40</v>
      </c>
      <c r="I1526" t="s">
        <v>40</v>
      </c>
    </row>
    <row r="1527" spans="1:9" x14ac:dyDescent="0.2">
      <c r="A1527" t="s">
        <v>503</v>
      </c>
      <c r="B1527" t="s">
        <v>238</v>
      </c>
      <c r="C1527" t="s">
        <v>36</v>
      </c>
      <c r="D1527" t="s">
        <v>40</v>
      </c>
      <c r="E1527" t="s">
        <v>38</v>
      </c>
      <c r="F1527" t="s">
        <v>35</v>
      </c>
      <c r="G1527" t="s">
        <v>40</v>
      </c>
      <c r="H1527" t="s">
        <v>40</v>
      </c>
      <c r="I1527" t="s">
        <v>40</v>
      </c>
    </row>
    <row r="1528" spans="1:9" x14ac:dyDescent="0.2">
      <c r="A1528" t="s">
        <v>503</v>
      </c>
      <c r="B1528" t="s">
        <v>233</v>
      </c>
      <c r="C1528" t="s">
        <v>35</v>
      </c>
      <c r="D1528" t="s">
        <v>40</v>
      </c>
      <c r="E1528" t="s">
        <v>36</v>
      </c>
      <c r="F1528" t="s">
        <v>36</v>
      </c>
      <c r="G1528" t="s">
        <v>40</v>
      </c>
      <c r="H1528" t="s">
        <v>40</v>
      </c>
      <c r="I1528" t="s">
        <v>40</v>
      </c>
    </row>
    <row r="1529" spans="1:9" x14ac:dyDescent="0.2">
      <c r="A1529" t="s">
        <v>503</v>
      </c>
      <c r="B1529" t="s">
        <v>243</v>
      </c>
      <c r="C1529" t="s">
        <v>35</v>
      </c>
      <c r="D1529" t="s">
        <v>40</v>
      </c>
      <c r="E1529" t="s">
        <v>38</v>
      </c>
      <c r="F1529" t="s">
        <v>38</v>
      </c>
      <c r="G1529" t="s">
        <v>40</v>
      </c>
      <c r="H1529" t="s">
        <v>40</v>
      </c>
      <c r="I1529" t="s">
        <v>40</v>
      </c>
    </row>
    <row r="1530" spans="1:9" x14ac:dyDescent="0.2">
      <c r="A1530" t="s">
        <v>504</v>
      </c>
      <c r="B1530" t="s">
        <v>256</v>
      </c>
      <c r="C1530" t="s">
        <v>38</v>
      </c>
      <c r="D1530" t="s">
        <v>40</v>
      </c>
      <c r="E1530" t="s">
        <v>36</v>
      </c>
      <c r="F1530" t="s">
        <v>38</v>
      </c>
      <c r="G1530" t="s">
        <v>40</v>
      </c>
      <c r="H1530" t="s">
        <v>40</v>
      </c>
      <c r="I1530" t="s">
        <v>40</v>
      </c>
    </row>
    <row r="1531" spans="1:9" x14ac:dyDescent="0.2">
      <c r="A1531" t="s">
        <v>504</v>
      </c>
      <c r="B1531" t="s">
        <v>249</v>
      </c>
      <c r="C1531" t="s">
        <v>36</v>
      </c>
      <c r="D1531" t="s">
        <v>40</v>
      </c>
      <c r="E1531" t="s">
        <v>38</v>
      </c>
      <c r="F1531" t="s">
        <v>38</v>
      </c>
      <c r="G1531" t="s">
        <v>40</v>
      </c>
      <c r="H1531" t="s">
        <v>40</v>
      </c>
      <c r="I1531" t="s">
        <v>40</v>
      </c>
    </row>
    <row r="1532" spans="1:9" x14ac:dyDescent="0.2">
      <c r="A1532" t="s">
        <v>504</v>
      </c>
      <c r="B1532" t="s">
        <v>246</v>
      </c>
      <c r="C1532" t="s">
        <v>35</v>
      </c>
      <c r="D1532" t="s">
        <v>40</v>
      </c>
      <c r="E1532" t="s">
        <v>38</v>
      </c>
      <c r="F1532" t="s">
        <v>38</v>
      </c>
      <c r="G1532" t="s">
        <v>40</v>
      </c>
      <c r="H1532" t="s">
        <v>40</v>
      </c>
      <c r="I1532" t="s">
        <v>40</v>
      </c>
    </row>
    <row r="1533" spans="1:9" x14ac:dyDescent="0.2">
      <c r="A1533" t="s">
        <v>504</v>
      </c>
      <c r="B1533" t="s">
        <v>191</v>
      </c>
      <c r="C1533" t="s">
        <v>38</v>
      </c>
      <c r="D1533" t="s">
        <v>40</v>
      </c>
      <c r="E1533" t="s">
        <v>38</v>
      </c>
      <c r="F1533" t="s">
        <v>35</v>
      </c>
      <c r="G1533" t="s">
        <v>40</v>
      </c>
      <c r="H1533" t="s">
        <v>40</v>
      </c>
      <c r="I1533" t="s">
        <v>40</v>
      </c>
    </row>
    <row r="1534" spans="1:9" x14ac:dyDescent="0.2">
      <c r="A1534" t="s">
        <v>504</v>
      </c>
      <c r="B1534" t="s">
        <v>188</v>
      </c>
      <c r="C1534" t="s">
        <v>35</v>
      </c>
      <c r="D1534" t="s">
        <v>40</v>
      </c>
      <c r="E1534" t="s">
        <v>40</v>
      </c>
      <c r="F1534" t="s">
        <v>38</v>
      </c>
      <c r="G1534" t="s">
        <v>40</v>
      </c>
      <c r="H1534" t="s">
        <v>40</v>
      </c>
      <c r="I1534" t="s">
        <v>40</v>
      </c>
    </row>
    <row r="1535" spans="1:9" x14ac:dyDescent="0.2">
      <c r="A1535" t="s">
        <v>504</v>
      </c>
      <c r="B1535" t="s">
        <v>183</v>
      </c>
      <c r="C1535" t="s">
        <v>38</v>
      </c>
      <c r="D1535" t="s">
        <v>40</v>
      </c>
      <c r="E1535" t="s">
        <v>38</v>
      </c>
      <c r="F1535" t="s">
        <v>38</v>
      </c>
      <c r="G1535" t="s">
        <v>40</v>
      </c>
      <c r="H1535" t="s">
        <v>40</v>
      </c>
      <c r="I1535" t="s">
        <v>40</v>
      </c>
    </row>
    <row r="1536" spans="1:9" x14ac:dyDescent="0.2">
      <c r="A1536" t="s">
        <v>504</v>
      </c>
      <c r="B1536" t="s">
        <v>102</v>
      </c>
      <c r="C1536" t="s">
        <v>38</v>
      </c>
      <c r="D1536" t="s">
        <v>40</v>
      </c>
      <c r="E1536" t="s">
        <v>36</v>
      </c>
      <c r="F1536" t="s">
        <v>35</v>
      </c>
      <c r="G1536" t="s">
        <v>40</v>
      </c>
      <c r="H1536" t="s">
        <v>40</v>
      </c>
      <c r="I1536" t="s">
        <v>40</v>
      </c>
    </row>
    <row r="1537" spans="1:9" x14ac:dyDescent="0.2">
      <c r="A1537" t="s">
        <v>504</v>
      </c>
      <c r="B1537" t="s">
        <v>210</v>
      </c>
      <c r="C1537" t="s">
        <v>36</v>
      </c>
      <c r="D1537" t="s">
        <v>40</v>
      </c>
      <c r="E1537" t="s">
        <v>38</v>
      </c>
      <c r="F1537" t="s">
        <v>40</v>
      </c>
      <c r="G1537" t="s">
        <v>40</v>
      </c>
      <c r="H1537" t="s">
        <v>40</v>
      </c>
      <c r="I1537" t="s">
        <v>40</v>
      </c>
    </row>
    <row r="1538" spans="1:9" x14ac:dyDescent="0.2">
      <c r="A1538" t="s">
        <v>504</v>
      </c>
      <c r="B1538" t="s">
        <v>122</v>
      </c>
      <c r="C1538" t="s">
        <v>38</v>
      </c>
      <c r="D1538" t="s">
        <v>40</v>
      </c>
      <c r="E1538" t="s">
        <v>38</v>
      </c>
      <c r="F1538" t="s">
        <v>35</v>
      </c>
      <c r="G1538" t="s">
        <v>40</v>
      </c>
      <c r="H1538" t="s">
        <v>40</v>
      </c>
      <c r="I1538" t="s">
        <v>40</v>
      </c>
    </row>
    <row r="1539" spans="1:9" x14ac:dyDescent="0.2">
      <c r="A1539" t="s">
        <v>504</v>
      </c>
      <c r="B1539" t="s">
        <v>132</v>
      </c>
      <c r="C1539" t="s">
        <v>38</v>
      </c>
      <c r="D1539" t="s">
        <v>40</v>
      </c>
      <c r="E1539" t="s">
        <v>38</v>
      </c>
      <c r="F1539" t="s">
        <v>36</v>
      </c>
      <c r="G1539" t="s">
        <v>40</v>
      </c>
      <c r="H1539" t="s">
        <v>40</v>
      </c>
      <c r="I1539" t="s">
        <v>40</v>
      </c>
    </row>
    <row r="1540" spans="1:9" x14ac:dyDescent="0.2">
      <c r="A1540" t="s">
        <v>504</v>
      </c>
      <c r="B1540" t="s">
        <v>119</v>
      </c>
      <c r="C1540" t="s">
        <v>35</v>
      </c>
      <c r="D1540" t="s">
        <v>40</v>
      </c>
      <c r="E1540" t="s">
        <v>36</v>
      </c>
      <c r="F1540" t="s">
        <v>36</v>
      </c>
      <c r="G1540" t="s">
        <v>40</v>
      </c>
      <c r="H1540" t="s">
        <v>40</v>
      </c>
      <c r="I1540" t="s">
        <v>40</v>
      </c>
    </row>
    <row r="1541" spans="1:9" x14ac:dyDescent="0.2">
      <c r="A1541" t="s">
        <v>505</v>
      </c>
      <c r="B1541" t="s">
        <v>243</v>
      </c>
      <c r="C1541" t="s">
        <v>35</v>
      </c>
      <c r="D1541" t="s">
        <v>40</v>
      </c>
      <c r="E1541" t="s">
        <v>36</v>
      </c>
      <c r="F1541" t="s">
        <v>35</v>
      </c>
      <c r="G1541" t="s">
        <v>40</v>
      </c>
      <c r="H1541" t="s">
        <v>40</v>
      </c>
      <c r="I1541" t="s">
        <v>40</v>
      </c>
    </row>
    <row r="1542" spans="1:9" x14ac:dyDescent="0.2">
      <c r="A1542" t="s">
        <v>505</v>
      </c>
      <c r="B1542" t="s">
        <v>235</v>
      </c>
      <c r="C1542" t="s">
        <v>35</v>
      </c>
      <c r="D1542" t="s">
        <v>40</v>
      </c>
      <c r="E1542" t="s">
        <v>38</v>
      </c>
      <c r="F1542" t="s">
        <v>38</v>
      </c>
      <c r="G1542" t="s">
        <v>40</v>
      </c>
      <c r="H1542" t="s">
        <v>40</v>
      </c>
      <c r="I1542" t="s">
        <v>40</v>
      </c>
    </row>
    <row r="1543" spans="1:9" x14ac:dyDescent="0.2">
      <c r="A1543" t="s">
        <v>505</v>
      </c>
      <c r="B1543" t="s">
        <v>176</v>
      </c>
      <c r="C1543" t="s">
        <v>38</v>
      </c>
      <c r="D1543" t="s">
        <v>40</v>
      </c>
      <c r="E1543" t="s">
        <v>38</v>
      </c>
      <c r="F1543" t="s">
        <v>40</v>
      </c>
      <c r="G1543" t="s">
        <v>40</v>
      </c>
      <c r="H1543" t="s">
        <v>40</v>
      </c>
      <c r="I1543" t="s">
        <v>40</v>
      </c>
    </row>
    <row r="1544" spans="1:9" x14ac:dyDescent="0.2">
      <c r="A1544" t="s">
        <v>505</v>
      </c>
      <c r="B1544" t="s">
        <v>178</v>
      </c>
      <c r="C1544" t="s">
        <v>40</v>
      </c>
      <c r="D1544" t="s">
        <v>40</v>
      </c>
      <c r="E1544" t="s">
        <v>40</v>
      </c>
      <c r="F1544" t="s">
        <v>38</v>
      </c>
      <c r="G1544" t="s">
        <v>40</v>
      </c>
      <c r="H1544" t="s">
        <v>40</v>
      </c>
      <c r="I1544" t="s">
        <v>40</v>
      </c>
    </row>
    <row r="1545" spans="1:9" x14ac:dyDescent="0.2">
      <c r="A1545" t="s">
        <v>505</v>
      </c>
      <c r="B1545" t="s">
        <v>164</v>
      </c>
      <c r="C1545" t="s">
        <v>38</v>
      </c>
      <c r="D1545" t="s">
        <v>40</v>
      </c>
      <c r="E1545" t="s">
        <v>36</v>
      </c>
      <c r="F1545" t="s">
        <v>38</v>
      </c>
      <c r="G1545" t="s">
        <v>40</v>
      </c>
      <c r="H1545" t="s">
        <v>40</v>
      </c>
      <c r="I1545" t="s">
        <v>40</v>
      </c>
    </row>
    <row r="1546" spans="1:9" x14ac:dyDescent="0.2">
      <c r="A1546" t="s">
        <v>505</v>
      </c>
      <c r="B1546" t="s">
        <v>102</v>
      </c>
      <c r="C1546" t="s">
        <v>38</v>
      </c>
      <c r="D1546" t="s">
        <v>40</v>
      </c>
      <c r="E1546" t="s">
        <v>36</v>
      </c>
      <c r="F1546" t="s">
        <v>38</v>
      </c>
      <c r="G1546" t="s">
        <v>40</v>
      </c>
      <c r="H1546" t="s">
        <v>40</v>
      </c>
      <c r="I1546" t="s">
        <v>40</v>
      </c>
    </row>
    <row r="1547" spans="1:9" x14ac:dyDescent="0.2">
      <c r="A1547" t="s">
        <v>505</v>
      </c>
      <c r="B1547" t="s">
        <v>110</v>
      </c>
      <c r="C1547" t="s">
        <v>36</v>
      </c>
      <c r="D1547" t="s">
        <v>40</v>
      </c>
      <c r="E1547" t="s">
        <v>38</v>
      </c>
      <c r="F1547" t="s">
        <v>35</v>
      </c>
      <c r="G1547" t="s">
        <v>40</v>
      </c>
      <c r="H1547" t="s">
        <v>40</v>
      </c>
      <c r="I1547" t="s">
        <v>40</v>
      </c>
    </row>
    <row r="1548" spans="1:9" x14ac:dyDescent="0.2">
      <c r="A1548" t="s">
        <v>505</v>
      </c>
      <c r="B1548" t="s">
        <v>246</v>
      </c>
      <c r="C1548" t="s">
        <v>38</v>
      </c>
      <c r="D1548" t="s">
        <v>40</v>
      </c>
      <c r="E1548" t="s">
        <v>40</v>
      </c>
      <c r="F1548" t="s">
        <v>40</v>
      </c>
      <c r="G1548" t="s">
        <v>40</v>
      </c>
      <c r="H1548" t="s">
        <v>40</v>
      </c>
      <c r="I1548" t="s">
        <v>40</v>
      </c>
    </row>
    <row r="1549" spans="1:9" x14ac:dyDescent="0.2">
      <c r="A1549" t="s">
        <v>505</v>
      </c>
      <c r="B1549" t="s">
        <v>252</v>
      </c>
      <c r="C1549" t="s">
        <v>35</v>
      </c>
      <c r="D1549" t="s">
        <v>40</v>
      </c>
      <c r="E1549" t="s">
        <v>35</v>
      </c>
      <c r="F1549" t="s">
        <v>40</v>
      </c>
      <c r="G1549" t="s">
        <v>40</v>
      </c>
      <c r="H1549" t="s">
        <v>40</v>
      </c>
      <c r="I1549" t="s">
        <v>40</v>
      </c>
    </row>
    <row r="1550" spans="1:9" x14ac:dyDescent="0.2">
      <c r="A1550" t="s">
        <v>505</v>
      </c>
      <c r="B1550" t="s">
        <v>288</v>
      </c>
      <c r="C1550" t="s">
        <v>35</v>
      </c>
      <c r="D1550" t="s">
        <v>40</v>
      </c>
      <c r="E1550" t="s">
        <v>38</v>
      </c>
      <c r="F1550" t="s">
        <v>35</v>
      </c>
      <c r="G1550" t="s">
        <v>40</v>
      </c>
      <c r="H1550" t="s">
        <v>40</v>
      </c>
      <c r="I1550" t="s">
        <v>40</v>
      </c>
    </row>
    <row r="1551" spans="1:9" x14ac:dyDescent="0.2">
      <c r="A1551" t="s">
        <v>506</v>
      </c>
      <c r="B1551" t="s">
        <v>254</v>
      </c>
      <c r="C1551" t="s">
        <v>36</v>
      </c>
      <c r="D1551" t="s">
        <v>40</v>
      </c>
      <c r="E1551" t="s">
        <v>38</v>
      </c>
      <c r="F1551" t="s">
        <v>38</v>
      </c>
      <c r="G1551" t="s">
        <v>40</v>
      </c>
      <c r="H1551" t="s">
        <v>40</v>
      </c>
      <c r="I1551" t="s">
        <v>40</v>
      </c>
    </row>
    <row r="1552" spans="1:9" x14ac:dyDescent="0.2">
      <c r="A1552" t="s">
        <v>506</v>
      </c>
      <c r="B1552" t="s">
        <v>249</v>
      </c>
      <c r="C1552" t="s">
        <v>38</v>
      </c>
      <c r="D1552" t="s">
        <v>40</v>
      </c>
      <c r="E1552" t="s">
        <v>36</v>
      </c>
      <c r="F1552" t="s">
        <v>35</v>
      </c>
      <c r="G1552" t="s">
        <v>40</v>
      </c>
      <c r="H1552" t="s">
        <v>40</v>
      </c>
      <c r="I1552" t="s">
        <v>40</v>
      </c>
    </row>
    <row r="1553" spans="1:9" x14ac:dyDescent="0.2">
      <c r="A1553" t="s">
        <v>506</v>
      </c>
      <c r="B1553" t="s">
        <v>212</v>
      </c>
      <c r="C1553" t="s">
        <v>38</v>
      </c>
      <c r="D1553" t="s">
        <v>40</v>
      </c>
      <c r="E1553" t="s">
        <v>35</v>
      </c>
      <c r="F1553" t="s">
        <v>35</v>
      </c>
      <c r="G1553" t="s">
        <v>40</v>
      </c>
      <c r="H1553" t="s">
        <v>40</v>
      </c>
      <c r="I1553" t="s">
        <v>40</v>
      </c>
    </row>
    <row r="1554" spans="1:9" x14ac:dyDescent="0.2">
      <c r="A1554" t="s">
        <v>506</v>
      </c>
      <c r="B1554" t="s">
        <v>210</v>
      </c>
      <c r="C1554" t="s">
        <v>35</v>
      </c>
      <c r="D1554" t="s">
        <v>40</v>
      </c>
      <c r="E1554" t="s">
        <v>38</v>
      </c>
      <c r="F1554" t="s">
        <v>35</v>
      </c>
      <c r="G1554" t="s">
        <v>40</v>
      </c>
      <c r="H1554" t="s">
        <v>40</v>
      </c>
      <c r="I1554" t="s">
        <v>40</v>
      </c>
    </row>
    <row r="1555" spans="1:9" x14ac:dyDescent="0.2">
      <c r="A1555" t="s">
        <v>506</v>
      </c>
      <c r="B1555" t="s">
        <v>198</v>
      </c>
      <c r="C1555" t="s">
        <v>35</v>
      </c>
      <c r="D1555" t="s">
        <v>40</v>
      </c>
      <c r="E1555" t="s">
        <v>38</v>
      </c>
      <c r="F1555" t="s">
        <v>38</v>
      </c>
      <c r="G1555" t="s">
        <v>40</v>
      </c>
      <c r="H1555" t="s">
        <v>40</v>
      </c>
      <c r="I1555" t="s">
        <v>40</v>
      </c>
    </row>
    <row r="1556" spans="1:9" x14ac:dyDescent="0.2">
      <c r="A1556" t="s">
        <v>506</v>
      </c>
      <c r="B1556" t="s">
        <v>149</v>
      </c>
      <c r="C1556" t="s">
        <v>38</v>
      </c>
      <c r="D1556" t="s">
        <v>40</v>
      </c>
      <c r="E1556" t="s">
        <v>36</v>
      </c>
      <c r="F1556" t="s">
        <v>40</v>
      </c>
      <c r="G1556" t="s">
        <v>40</v>
      </c>
      <c r="H1556" t="s">
        <v>40</v>
      </c>
      <c r="I1556" t="s">
        <v>40</v>
      </c>
    </row>
    <row r="1557" spans="1:9" x14ac:dyDescent="0.2">
      <c r="A1557" t="s">
        <v>506</v>
      </c>
      <c r="B1557" t="s">
        <v>147</v>
      </c>
      <c r="C1557" t="s">
        <v>35</v>
      </c>
      <c r="D1557" t="s">
        <v>40</v>
      </c>
      <c r="E1557" t="s">
        <v>36</v>
      </c>
      <c r="F1557" t="s">
        <v>36</v>
      </c>
      <c r="G1557" t="s">
        <v>40</v>
      </c>
      <c r="H1557" t="s">
        <v>40</v>
      </c>
      <c r="I1557" t="s">
        <v>40</v>
      </c>
    </row>
    <row r="1558" spans="1:9" x14ac:dyDescent="0.2">
      <c r="A1558" t="s">
        <v>506</v>
      </c>
      <c r="B1558" t="s">
        <v>195</v>
      </c>
      <c r="C1558" t="s">
        <v>35</v>
      </c>
      <c r="D1558" t="s">
        <v>40</v>
      </c>
      <c r="E1558" t="s">
        <v>36</v>
      </c>
      <c r="F1558" t="s">
        <v>38</v>
      </c>
      <c r="G1558" t="s">
        <v>40</v>
      </c>
      <c r="H1558" t="s">
        <v>40</v>
      </c>
      <c r="I1558" t="s">
        <v>40</v>
      </c>
    </row>
    <row r="1559" spans="1:9" x14ac:dyDescent="0.2">
      <c r="A1559" t="s">
        <v>506</v>
      </c>
      <c r="B1559" t="s">
        <v>267</v>
      </c>
      <c r="C1559" t="s">
        <v>36</v>
      </c>
      <c r="D1559" t="s">
        <v>40</v>
      </c>
      <c r="E1559" t="s">
        <v>36</v>
      </c>
      <c r="F1559" t="s">
        <v>38</v>
      </c>
      <c r="G1559" t="s">
        <v>40</v>
      </c>
      <c r="H1559" t="s">
        <v>40</v>
      </c>
      <c r="I1559" t="s">
        <v>40</v>
      </c>
    </row>
    <row r="1560" spans="1:9" x14ac:dyDescent="0.2">
      <c r="A1560" t="s">
        <v>506</v>
      </c>
      <c r="B1560" t="s">
        <v>272</v>
      </c>
      <c r="C1560" t="s">
        <v>38</v>
      </c>
      <c r="D1560" t="s">
        <v>40</v>
      </c>
      <c r="E1560" t="s">
        <v>35</v>
      </c>
      <c r="F1560" t="s">
        <v>35</v>
      </c>
      <c r="G1560" t="s">
        <v>40</v>
      </c>
      <c r="H1560" t="s">
        <v>40</v>
      </c>
      <c r="I1560" t="s">
        <v>40</v>
      </c>
    </row>
    <row r="1561" spans="1:9" x14ac:dyDescent="0.2">
      <c r="A1561" t="s">
        <v>507</v>
      </c>
      <c r="B1561" t="s">
        <v>180</v>
      </c>
      <c r="C1561" t="s">
        <v>38</v>
      </c>
      <c r="D1561" t="s">
        <v>40</v>
      </c>
      <c r="E1561" t="s">
        <v>35</v>
      </c>
      <c r="F1561" t="s">
        <v>36</v>
      </c>
      <c r="G1561" t="s">
        <v>40</v>
      </c>
      <c r="H1561" t="s">
        <v>40</v>
      </c>
      <c r="I1561" t="s">
        <v>40</v>
      </c>
    </row>
    <row r="1562" spans="1:9" x14ac:dyDescent="0.2">
      <c r="A1562" t="s">
        <v>507</v>
      </c>
      <c r="B1562" t="s">
        <v>195</v>
      </c>
      <c r="C1562" t="s">
        <v>35</v>
      </c>
      <c r="D1562" t="s">
        <v>40</v>
      </c>
      <c r="E1562" t="s">
        <v>36</v>
      </c>
      <c r="F1562" t="s">
        <v>38</v>
      </c>
      <c r="G1562" t="s">
        <v>40</v>
      </c>
      <c r="H1562" t="s">
        <v>40</v>
      </c>
      <c r="I1562" t="s">
        <v>40</v>
      </c>
    </row>
    <row r="1563" spans="1:9" x14ac:dyDescent="0.2">
      <c r="A1563" t="s">
        <v>507</v>
      </c>
      <c r="B1563" t="s">
        <v>130</v>
      </c>
      <c r="C1563" t="s">
        <v>35</v>
      </c>
      <c r="D1563" t="s">
        <v>40</v>
      </c>
      <c r="E1563" t="s">
        <v>38</v>
      </c>
      <c r="F1563" t="s">
        <v>38</v>
      </c>
      <c r="G1563" t="s">
        <v>40</v>
      </c>
      <c r="H1563" t="s">
        <v>40</v>
      </c>
      <c r="I1563" t="s">
        <v>40</v>
      </c>
    </row>
    <row r="1564" spans="1:9" x14ac:dyDescent="0.2">
      <c r="A1564" t="s">
        <v>507</v>
      </c>
      <c r="B1564" t="s">
        <v>122</v>
      </c>
      <c r="C1564" t="s">
        <v>40</v>
      </c>
      <c r="D1564" t="s">
        <v>40</v>
      </c>
      <c r="E1564" t="s">
        <v>36</v>
      </c>
      <c r="F1564" t="s">
        <v>36</v>
      </c>
      <c r="G1564" t="s">
        <v>40</v>
      </c>
      <c r="H1564" t="s">
        <v>40</v>
      </c>
      <c r="I1564" t="s">
        <v>40</v>
      </c>
    </row>
    <row r="1565" spans="1:9" x14ac:dyDescent="0.2">
      <c r="A1565" t="s">
        <v>507</v>
      </c>
      <c r="B1565" t="s">
        <v>256</v>
      </c>
      <c r="C1565" t="s">
        <v>38</v>
      </c>
      <c r="D1565" t="s">
        <v>40</v>
      </c>
      <c r="E1565" t="s">
        <v>36</v>
      </c>
      <c r="F1565" t="s">
        <v>38</v>
      </c>
      <c r="G1565" t="s">
        <v>40</v>
      </c>
      <c r="H1565" t="s">
        <v>40</v>
      </c>
      <c r="I1565" t="s">
        <v>40</v>
      </c>
    </row>
    <row r="1566" spans="1:9" x14ac:dyDescent="0.2">
      <c r="A1566" t="s">
        <v>507</v>
      </c>
      <c r="B1566" t="s">
        <v>252</v>
      </c>
      <c r="C1566" t="s">
        <v>35</v>
      </c>
      <c r="D1566" t="s">
        <v>40</v>
      </c>
      <c r="E1566" t="s">
        <v>40</v>
      </c>
      <c r="F1566" t="s">
        <v>40</v>
      </c>
      <c r="G1566" t="s">
        <v>40</v>
      </c>
      <c r="H1566" t="s">
        <v>40</v>
      </c>
      <c r="I1566" t="s">
        <v>40</v>
      </c>
    </row>
    <row r="1567" spans="1:9" x14ac:dyDescent="0.2">
      <c r="A1567" t="s">
        <v>507</v>
      </c>
      <c r="B1567" t="s">
        <v>90</v>
      </c>
      <c r="C1567" t="s">
        <v>38</v>
      </c>
      <c r="D1567" t="s">
        <v>40</v>
      </c>
      <c r="E1567" t="s">
        <v>36</v>
      </c>
      <c r="F1567" t="s">
        <v>38</v>
      </c>
      <c r="G1567" t="s">
        <v>40</v>
      </c>
      <c r="H1567" t="s">
        <v>40</v>
      </c>
      <c r="I1567" t="s">
        <v>40</v>
      </c>
    </row>
    <row r="1568" spans="1:9" x14ac:dyDescent="0.2">
      <c r="A1568" t="s">
        <v>507</v>
      </c>
      <c r="B1568" t="s">
        <v>92</v>
      </c>
      <c r="C1568" t="s">
        <v>38</v>
      </c>
      <c r="D1568" t="s">
        <v>40</v>
      </c>
      <c r="E1568" t="s">
        <v>36</v>
      </c>
      <c r="F1568" t="s">
        <v>38</v>
      </c>
      <c r="G1568" t="s">
        <v>40</v>
      </c>
      <c r="H1568" t="s">
        <v>40</v>
      </c>
      <c r="I1568" t="s">
        <v>40</v>
      </c>
    </row>
    <row r="1569" spans="1:9" x14ac:dyDescent="0.2">
      <c r="A1569" t="s">
        <v>507</v>
      </c>
      <c r="B1569" t="s">
        <v>76</v>
      </c>
      <c r="C1569" t="s">
        <v>38</v>
      </c>
      <c r="D1569" t="s">
        <v>40</v>
      </c>
      <c r="E1569" t="s">
        <v>35</v>
      </c>
      <c r="F1569" t="s">
        <v>38</v>
      </c>
      <c r="G1569" t="s">
        <v>40</v>
      </c>
      <c r="H1569" t="s">
        <v>40</v>
      </c>
      <c r="I1569" t="s">
        <v>40</v>
      </c>
    </row>
    <row r="1570" spans="1:9" x14ac:dyDescent="0.2">
      <c r="A1570" t="s">
        <v>507</v>
      </c>
      <c r="B1570" t="s">
        <v>167</v>
      </c>
      <c r="C1570" t="s">
        <v>35</v>
      </c>
      <c r="D1570" t="s">
        <v>40</v>
      </c>
      <c r="E1570" t="s">
        <v>38</v>
      </c>
      <c r="F1570" t="s">
        <v>36</v>
      </c>
      <c r="G1570" t="s">
        <v>40</v>
      </c>
      <c r="H1570" t="s">
        <v>40</v>
      </c>
      <c r="I1570" t="s">
        <v>40</v>
      </c>
    </row>
    <row r="1571" spans="1:9" x14ac:dyDescent="0.2">
      <c r="A1571" t="s">
        <v>507</v>
      </c>
      <c r="B1571" t="s">
        <v>173</v>
      </c>
      <c r="C1571" t="s">
        <v>38</v>
      </c>
      <c r="D1571" t="s">
        <v>40</v>
      </c>
      <c r="E1571" t="s">
        <v>36</v>
      </c>
      <c r="F1571" t="s">
        <v>35</v>
      </c>
      <c r="G1571" t="s">
        <v>40</v>
      </c>
      <c r="H1571" t="s">
        <v>40</v>
      </c>
      <c r="I1571" t="s">
        <v>40</v>
      </c>
    </row>
    <row r="1572" spans="1:9" x14ac:dyDescent="0.2">
      <c r="A1572" t="s">
        <v>508</v>
      </c>
      <c r="B1572" t="s">
        <v>170</v>
      </c>
      <c r="C1572" t="s">
        <v>38</v>
      </c>
      <c r="D1572" t="s">
        <v>40</v>
      </c>
      <c r="E1572" t="s">
        <v>36</v>
      </c>
      <c r="F1572" t="s">
        <v>35</v>
      </c>
      <c r="G1572" t="s">
        <v>40</v>
      </c>
      <c r="H1572" t="s">
        <v>40</v>
      </c>
      <c r="I1572" t="s">
        <v>40</v>
      </c>
    </row>
    <row r="1573" spans="1:9" x14ac:dyDescent="0.2">
      <c r="A1573" t="s">
        <v>508</v>
      </c>
      <c r="B1573" t="s">
        <v>173</v>
      </c>
      <c r="C1573" t="s">
        <v>38</v>
      </c>
      <c r="D1573" t="s">
        <v>40</v>
      </c>
      <c r="E1573" t="s">
        <v>36</v>
      </c>
      <c r="F1573" t="s">
        <v>40</v>
      </c>
      <c r="G1573" t="s">
        <v>40</v>
      </c>
      <c r="H1573" t="s">
        <v>40</v>
      </c>
      <c r="I1573" t="s">
        <v>40</v>
      </c>
    </row>
    <row r="1574" spans="1:9" x14ac:dyDescent="0.2">
      <c r="A1574" t="s">
        <v>508</v>
      </c>
      <c r="B1574" t="s">
        <v>267</v>
      </c>
      <c r="C1574" t="s">
        <v>36</v>
      </c>
      <c r="D1574" t="s">
        <v>40</v>
      </c>
      <c r="E1574" t="s">
        <v>36</v>
      </c>
      <c r="F1574" t="s">
        <v>35</v>
      </c>
      <c r="G1574" t="s">
        <v>40</v>
      </c>
      <c r="H1574" t="s">
        <v>40</v>
      </c>
      <c r="I1574" t="s">
        <v>40</v>
      </c>
    </row>
    <row r="1575" spans="1:9" x14ac:dyDescent="0.2">
      <c r="A1575" t="s">
        <v>508</v>
      </c>
      <c r="B1575" t="s">
        <v>113</v>
      </c>
      <c r="C1575" t="s">
        <v>35</v>
      </c>
      <c r="D1575" t="s">
        <v>40</v>
      </c>
      <c r="E1575" t="s">
        <v>36</v>
      </c>
      <c r="F1575" t="s">
        <v>38</v>
      </c>
      <c r="G1575" t="s">
        <v>40</v>
      </c>
      <c r="H1575" t="s">
        <v>40</v>
      </c>
      <c r="I1575" t="s">
        <v>40</v>
      </c>
    </row>
    <row r="1576" spans="1:9" x14ac:dyDescent="0.2">
      <c r="A1576" t="s">
        <v>508</v>
      </c>
      <c r="B1576" t="s">
        <v>92</v>
      </c>
      <c r="C1576" t="s">
        <v>35</v>
      </c>
      <c r="D1576" t="s">
        <v>40</v>
      </c>
      <c r="E1576" t="s">
        <v>36</v>
      </c>
      <c r="F1576" t="s">
        <v>35</v>
      </c>
      <c r="G1576" t="s">
        <v>40</v>
      </c>
      <c r="H1576" t="s">
        <v>40</v>
      </c>
      <c r="I1576" t="s">
        <v>40</v>
      </c>
    </row>
    <row r="1577" spans="1:9" x14ac:dyDescent="0.2">
      <c r="A1577" t="s">
        <v>508</v>
      </c>
      <c r="B1577" t="s">
        <v>240</v>
      </c>
      <c r="C1577" t="s">
        <v>36</v>
      </c>
      <c r="D1577" t="s">
        <v>40</v>
      </c>
      <c r="E1577" t="s">
        <v>36</v>
      </c>
      <c r="F1577" t="s">
        <v>38</v>
      </c>
      <c r="G1577" t="s">
        <v>40</v>
      </c>
      <c r="H1577" t="s">
        <v>40</v>
      </c>
      <c r="I1577" t="s">
        <v>40</v>
      </c>
    </row>
    <row r="1578" spans="1:9" x14ac:dyDescent="0.2">
      <c r="A1578" t="s">
        <v>508</v>
      </c>
      <c r="B1578" t="s">
        <v>243</v>
      </c>
      <c r="C1578" t="s">
        <v>36</v>
      </c>
      <c r="D1578" t="s">
        <v>40</v>
      </c>
      <c r="E1578" t="s">
        <v>38</v>
      </c>
      <c r="F1578" t="s">
        <v>35</v>
      </c>
      <c r="G1578" t="s">
        <v>40</v>
      </c>
      <c r="H1578" t="s">
        <v>40</v>
      </c>
      <c r="I1578" t="s">
        <v>40</v>
      </c>
    </row>
    <row r="1579" spans="1:9" x14ac:dyDescent="0.2">
      <c r="A1579" t="s">
        <v>509</v>
      </c>
      <c r="B1579" t="s">
        <v>233</v>
      </c>
      <c r="C1579" t="s">
        <v>36</v>
      </c>
      <c r="D1579" t="s">
        <v>40</v>
      </c>
      <c r="E1579" t="s">
        <v>36</v>
      </c>
      <c r="F1579" t="s">
        <v>38</v>
      </c>
      <c r="G1579" t="s">
        <v>40</v>
      </c>
      <c r="H1579" t="s">
        <v>40</v>
      </c>
      <c r="I1579" t="s">
        <v>40</v>
      </c>
    </row>
    <row r="1580" spans="1:9" x14ac:dyDescent="0.2">
      <c r="A1580" t="s">
        <v>509</v>
      </c>
      <c r="B1580" t="s">
        <v>279</v>
      </c>
      <c r="C1580" t="s">
        <v>36</v>
      </c>
      <c r="D1580" t="s">
        <v>40</v>
      </c>
      <c r="E1580" t="s">
        <v>36</v>
      </c>
      <c r="F1580" t="s">
        <v>36</v>
      </c>
      <c r="G1580" t="s">
        <v>40</v>
      </c>
      <c r="H1580" t="s">
        <v>40</v>
      </c>
      <c r="I1580" t="s">
        <v>40</v>
      </c>
    </row>
    <row r="1581" spans="1:9" x14ac:dyDescent="0.2">
      <c r="A1581" t="s">
        <v>509</v>
      </c>
      <c r="B1581" t="s">
        <v>285</v>
      </c>
      <c r="C1581" t="s">
        <v>35</v>
      </c>
      <c r="D1581" t="s">
        <v>40</v>
      </c>
      <c r="E1581" t="s">
        <v>38</v>
      </c>
      <c r="F1581" t="s">
        <v>40</v>
      </c>
      <c r="G1581" t="s">
        <v>40</v>
      </c>
      <c r="H1581" t="s">
        <v>40</v>
      </c>
      <c r="I1581" t="s">
        <v>40</v>
      </c>
    </row>
    <row r="1582" spans="1:9" x14ac:dyDescent="0.2">
      <c r="A1582" t="s">
        <v>509</v>
      </c>
      <c r="B1582" t="s">
        <v>142</v>
      </c>
      <c r="C1582" t="s">
        <v>35</v>
      </c>
      <c r="D1582" t="s">
        <v>40</v>
      </c>
      <c r="E1582" t="s">
        <v>36</v>
      </c>
      <c r="F1582" t="s">
        <v>40</v>
      </c>
      <c r="G1582" t="s">
        <v>40</v>
      </c>
      <c r="H1582" t="s">
        <v>40</v>
      </c>
      <c r="I1582" t="s">
        <v>40</v>
      </c>
    </row>
    <row r="1583" spans="1:9" x14ac:dyDescent="0.2">
      <c r="A1583" t="s">
        <v>509</v>
      </c>
      <c r="B1583" t="s">
        <v>252</v>
      </c>
      <c r="C1583" t="s">
        <v>38</v>
      </c>
      <c r="D1583" t="s">
        <v>40</v>
      </c>
      <c r="E1583" t="s">
        <v>38</v>
      </c>
      <c r="F1583" t="s">
        <v>38</v>
      </c>
      <c r="G1583" t="s">
        <v>40</v>
      </c>
      <c r="H1583" t="s">
        <v>40</v>
      </c>
      <c r="I1583" t="s">
        <v>40</v>
      </c>
    </row>
    <row r="1584" spans="1:9" x14ac:dyDescent="0.2">
      <c r="A1584" t="s">
        <v>509</v>
      </c>
      <c r="B1584" t="s">
        <v>246</v>
      </c>
      <c r="C1584" t="s">
        <v>35</v>
      </c>
      <c r="D1584" t="s">
        <v>40</v>
      </c>
      <c r="E1584" t="s">
        <v>40</v>
      </c>
      <c r="F1584" t="s">
        <v>40</v>
      </c>
      <c r="G1584" t="s">
        <v>40</v>
      </c>
      <c r="H1584" t="s">
        <v>40</v>
      </c>
      <c r="I1584" t="s">
        <v>40</v>
      </c>
    </row>
    <row r="1585" spans="1:9" x14ac:dyDescent="0.2">
      <c r="A1585" t="s">
        <v>509</v>
      </c>
      <c r="B1585" t="s">
        <v>100</v>
      </c>
      <c r="C1585" t="s">
        <v>38</v>
      </c>
      <c r="D1585" t="s">
        <v>40</v>
      </c>
      <c r="E1585" t="s">
        <v>36</v>
      </c>
      <c r="F1585" t="s">
        <v>35</v>
      </c>
      <c r="G1585" t="s">
        <v>40</v>
      </c>
      <c r="H1585" t="s">
        <v>40</v>
      </c>
      <c r="I1585" t="s">
        <v>40</v>
      </c>
    </row>
    <row r="1586" spans="1:9" x14ac:dyDescent="0.2">
      <c r="A1586" t="s">
        <v>509</v>
      </c>
      <c r="B1586" t="s">
        <v>104</v>
      </c>
      <c r="C1586" t="s">
        <v>38</v>
      </c>
      <c r="D1586" t="s">
        <v>40</v>
      </c>
      <c r="E1586" t="s">
        <v>38</v>
      </c>
      <c r="F1586" t="s">
        <v>36</v>
      </c>
      <c r="G1586" t="s">
        <v>40</v>
      </c>
      <c r="H1586" t="s">
        <v>40</v>
      </c>
      <c r="I1586" t="s">
        <v>40</v>
      </c>
    </row>
    <row r="1587" spans="1:9" x14ac:dyDescent="0.2">
      <c r="A1587" t="s">
        <v>510</v>
      </c>
      <c r="B1587" t="s">
        <v>137</v>
      </c>
      <c r="C1587" t="s">
        <v>35</v>
      </c>
      <c r="D1587" t="s">
        <v>40</v>
      </c>
      <c r="E1587" t="s">
        <v>38</v>
      </c>
      <c r="F1587" t="s">
        <v>36</v>
      </c>
      <c r="G1587" t="s">
        <v>40</v>
      </c>
      <c r="H1587" t="s">
        <v>40</v>
      </c>
      <c r="I1587" t="s">
        <v>40</v>
      </c>
    </row>
    <row r="1588" spans="1:9" x14ac:dyDescent="0.2">
      <c r="A1588" t="s">
        <v>510</v>
      </c>
      <c r="B1588" t="s">
        <v>135</v>
      </c>
      <c r="C1588" t="s">
        <v>38</v>
      </c>
      <c r="D1588" t="s">
        <v>40</v>
      </c>
      <c r="E1588" t="s">
        <v>36</v>
      </c>
      <c r="F1588" t="s">
        <v>38</v>
      </c>
      <c r="G1588" t="s">
        <v>40</v>
      </c>
      <c r="H1588" t="s">
        <v>40</v>
      </c>
      <c r="I1588" t="s">
        <v>40</v>
      </c>
    </row>
    <row r="1589" spans="1:9" x14ac:dyDescent="0.2">
      <c r="A1589" t="s">
        <v>510</v>
      </c>
      <c r="B1589" t="s">
        <v>193</v>
      </c>
      <c r="C1589" t="s">
        <v>38</v>
      </c>
      <c r="D1589" t="s">
        <v>40</v>
      </c>
      <c r="E1589" t="s">
        <v>36</v>
      </c>
      <c r="F1589" t="s">
        <v>40</v>
      </c>
      <c r="G1589" t="s">
        <v>40</v>
      </c>
      <c r="H1589" t="s">
        <v>40</v>
      </c>
      <c r="I1589" t="s">
        <v>40</v>
      </c>
    </row>
    <row r="1590" spans="1:9" x14ac:dyDescent="0.2">
      <c r="A1590" t="s">
        <v>510</v>
      </c>
      <c r="B1590" t="s">
        <v>191</v>
      </c>
      <c r="C1590" t="s">
        <v>35</v>
      </c>
      <c r="D1590" t="s">
        <v>40</v>
      </c>
      <c r="E1590" t="s">
        <v>40</v>
      </c>
      <c r="F1590" t="s">
        <v>35</v>
      </c>
      <c r="G1590" t="s">
        <v>40</v>
      </c>
      <c r="H1590" t="s">
        <v>40</v>
      </c>
      <c r="I1590" t="s">
        <v>40</v>
      </c>
    </row>
    <row r="1591" spans="1:9" x14ac:dyDescent="0.2">
      <c r="A1591" t="s">
        <v>510</v>
      </c>
      <c r="B1591" t="s">
        <v>180</v>
      </c>
      <c r="C1591" t="s">
        <v>38</v>
      </c>
      <c r="D1591" t="s">
        <v>40</v>
      </c>
      <c r="E1591" t="s">
        <v>40</v>
      </c>
      <c r="F1591" t="s">
        <v>38</v>
      </c>
      <c r="G1591" t="s">
        <v>40</v>
      </c>
      <c r="H1591" t="s">
        <v>40</v>
      </c>
      <c r="I1591" t="s">
        <v>40</v>
      </c>
    </row>
    <row r="1592" spans="1:9" x14ac:dyDescent="0.2">
      <c r="A1592" t="s">
        <v>510</v>
      </c>
      <c r="B1592" t="s">
        <v>87</v>
      </c>
      <c r="C1592" t="s">
        <v>38</v>
      </c>
      <c r="D1592" t="s">
        <v>40</v>
      </c>
      <c r="E1592" t="s">
        <v>35</v>
      </c>
      <c r="F1592" t="s">
        <v>35</v>
      </c>
      <c r="G1592" t="s">
        <v>40</v>
      </c>
      <c r="H1592" t="s">
        <v>40</v>
      </c>
      <c r="I1592" t="s">
        <v>40</v>
      </c>
    </row>
    <row r="1593" spans="1:9" x14ac:dyDescent="0.2">
      <c r="A1593" t="s">
        <v>510</v>
      </c>
      <c r="B1593" t="s">
        <v>73</v>
      </c>
      <c r="C1593" t="s">
        <v>38</v>
      </c>
      <c r="D1593" t="s">
        <v>40</v>
      </c>
      <c r="E1593" t="s">
        <v>36</v>
      </c>
      <c r="F1593" t="s">
        <v>36</v>
      </c>
      <c r="G1593" t="s">
        <v>40</v>
      </c>
      <c r="H1593" t="s">
        <v>40</v>
      </c>
      <c r="I1593" t="s">
        <v>40</v>
      </c>
    </row>
    <row r="1594" spans="1:9" x14ac:dyDescent="0.2">
      <c r="A1594" t="s">
        <v>510</v>
      </c>
      <c r="B1594" t="s">
        <v>201</v>
      </c>
      <c r="C1594" t="s">
        <v>38</v>
      </c>
      <c r="D1594" t="s">
        <v>40</v>
      </c>
      <c r="E1594" t="s">
        <v>38</v>
      </c>
      <c r="F1594" t="s">
        <v>38</v>
      </c>
      <c r="G1594" t="s">
        <v>40</v>
      </c>
      <c r="H1594" t="s">
        <v>40</v>
      </c>
      <c r="I1594" t="s">
        <v>40</v>
      </c>
    </row>
    <row r="1595" spans="1:9" x14ac:dyDescent="0.2">
      <c r="A1595" t="s">
        <v>510</v>
      </c>
      <c r="B1595" t="s">
        <v>243</v>
      </c>
      <c r="C1595" t="s">
        <v>36</v>
      </c>
      <c r="D1595" t="s">
        <v>40</v>
      </c>
      <c r="E1595" t="s">
        <v>38</v>
      </c>
      <c r="F1595" t="s">
        <v>35</v>
      </c>
      <c r="G1595" t="s">
        <v>40</v>
      </c>
      <c r="H1595" t="s">
        <v>40</v>
      </c>
      <c r="I1595" t="s">
        <v>40</v>
      </c>
    </row>
    <row r="1596" spans="1:9" x14ac:dyDescent="0.2">
      <c r="A1596" t="s">
        <v>510</v>
      </c>
      <c r="B1596" t="s">
        <v>238</v>
      </c>
      <c r="C1596" t="s">
        <v>35</v>
      </c>
      <c r="D1596" t="s">
        <v>40</v>
      </c>
      <c r="E1596" t="s">
        <v>35</v>
      </c>
      <c r="F1596" t="s">
        <v>38</v>
      </c>
      <c r="G1596" t="s">
        <v>40</v>
      </c>
      <c r="H1596" t="s">
        <v>40</v>
      </c>
      <c r="I1596" t="s">
        <v>40</v>
      </c>
    </row>
    <row r="1597" spans="1:9" x14ac:dyDescent="0.2">
      <c r="A1597" t="s">
        <v>510</v>
      </c>
      <c r="B1597" t="s">
        <v>233</v>
      </c>
      <c r="C1597" t="s">
        <v>35</v>
      </c>
      <c r="D1597" t="s">
        <v>40</v>
      </c>
      <c r="E1597" t="s">
        <v>38</v>
      </c>
      <c r="F1597" t="s">
        <v>40</v>
      </c>
      <c r="G1597" t="s">
        <v>40</v>
      </c>
      <c r="H1597" t="s">
        <v>40</v>
      </c>
      <c r="I1597" t="s">
        <v>40</v>
      </c>
    </row>
    <row r="1598" spans="1:9" x14ac:dyDescent="0.2">
      <c r="A1598" t="s">
        <v>511</v>
      </c>
      <c r="B1598" t="s">
        <v>139</v>
      </c>
      <c r="C1598" t="s">
        <v>38</v>
      </c>
      <c r="D1598" t="s">
        <v>40</v>
      </c>
      <c r="E1598" t="s">
        <v>38</v>
      </c>
      <c r="F1598" t="s">
        <v>36</v>
      </c>
      <c r="G1598" t="s">
        <v>40</v>
      </c>
      <c r="H1598" t="s">
        <v>40</v>
      </c>
      <c r="I1598" t="s">
        <v>40</v>
      </c>
    </row>
    <row r="1599" spans="1:9" x14ac:dyDescent="0.2">
      <c r="A1599" t="s">
        <v>511</v>
      </c>
      <c r="B1599" t="s">
        <v>137</v>
      </c>
      <c r="C1599" t="s">
        <v>35</v>
      </c>
      <c r="D1599" t="s">
        <v>40</v>
      </c>
      <c r="E1599" t="s">
        <v>35</v>
      </c>
      <c r="F1599" t="s">
        <v>38</v>
      </c>
      <c r="G1599" t="s">
        <v>40</v>
      </c>
      <c r="H1599" t="s">
        <v>40</v>
      </c>
      <c r="I1599" t="s">
        <v>40</v>
      </c>
    </row>
    <row r="1600" spans="1:9" x14ac:dyDescent="0.2">
      <c r="A1600" t="s">
        <v>511</v>
      </c>
      <c r="B1600" t="s">
        <v>224</v>
      </c>
      <c r="C1600" t="s">
        <v>40</v>
      </c>
      <c r="D1600" t="s">
        <v>40</v>
      </c>
      <c r="E1600" t="s">
        <v>35</v>
      </c>
      <c r="F1600" t="s">
        <v>36</v>
      </c>
      <c r="G1600" t="s">
        <v>40</v>
      </c>
      <c r="H1600" t="s">
        <v>40</v>
      </c>
      <c r="I1600" t="s">
        <v>40</v>
      </c>
    </row>
    <row r="1601" spans="1:9" x14ac:dyDescent="0.2">
      <c r="A1601" t="s">
        <v>511</v>
      </c>
      <c r="B1601" t="s">
        <v>221</v>
      </c>
      <c r="C1601" t="s">
        <v>35</v>
      </c>
      <c r="D1601" t="s">
        <v>40</v>
      </c>
      <c r="E1601" t="s">
        <v>38</v>
      </c>
      <c r="F1601" t="s">
        <v>38</v>
      </c>
      <c r="G1601" t="s">
        <v>40</v>
      </c>
      <c r="H1601" t="s">
        <v>40</v>
      </c>
      <c r="I1601" t="s">
        <v>40</v>
      </c>
    </row>
    <row r="1602" spans="1:9" x14ac:dyDescent="0.2">
      <c r="A1602" t="s">
        <v>511</v>
      </c>
      <c r="B1602" t="s">
        <v>104</v>
      </c>
      <c r="C1602" t="s">
        <v>35</v>
      </c>
      <c r="D1602" t="s">
        <v>40</v>
      </c>
      <c r="E1602" t="s">
        <v>36</v>
      </c>
      <c r="F1602" t="s">
        <v>38</v>
      </c>
      <c r="G1602" t="s">
        <v>40</v>
      </c>
      <c r="H1602" t="s">
        <v>40</v>
      </c>
      <c r="I1602" t="s">
        <v>40</v>
      </c>
    </row>
    <row r="1603" spans="1:9" x14ac:dyDescent="0.2">
      <c r="A1603" t="s">
        <v>511</v>
      </c>
      <c r="B1603" t="s">
        <v>193</v>
      </c>
      <c r="C1603" t="s">
        <v>38</v>
      </c>
      <c r="D1603" t="s">
        <v>40</v>
      </c>
      <c r="E1603" t="s">
        <v>35</v>
      </c>
      <c r="F1603" t="s">
        <v>35</v>
      </c>
      <c r="G1603" t="s">
        <v>40</v>
      </c>
      <c r="H1603" t="s">
        <v>40</v>
      </c>
      <c r="I1603" t="s">
        <v>40</v>
      </c>
    </row>
    <row r="1604" spans="1:9" x14ac:dyDescent="0.2">
      <c r="A1604" t="s">
        <v>511</v>
      </c>
      <c r="B1604" t="s">
        <v>167</v>
      </c>
      <c r="C1604" t="s">
        <v>35</v>
      </c>
      <c r="D1604" t="s">
        <v>40</v>
      </c>
      <c r="E1604" t="s">
        <v>38</v>
      </c>
      <c r="F1604" t="s">
        <v>35</v>
      </c>
      <c r="G1604" t="s">
        <v>40</v>
      </c>
      <c r="H1604" t="s">
        <v>40</v>
      </c>
      <c r="I1604" t="s">
        <v>40</v>
      </c>
    </row>
    <row r="1605" spans="1:9" x14ac:dyDescent="0.2">
      <c r="A1605" t="s">
        <v>512</v>
      </c>
      <c r="B1605" t="s">
        <v>87</v>
      </c>
      <c r="C1605" t="s">
        <v>35</v>
      </c>
      <c r="D1605" t="s">
        <v>40</v>
      </c>
      <c r="E1605" t="s">
        <v>38</v>
      </c>
      <c r="F1605" t="s">
        <v>35</v>
      </c>
      <c r="G1605" t="s">
        <v>40</v>
      </c>
      <c r="H1605" t="s">
        <v>40</v>
      </c>
      <c r="I1605" t="s">
        <v>40</v>
      </c>
    </row>
    <row r="1606" spans="1:9" x14ac:dyDescent="0.2">
      <c r="A1606" t="s">
        <v>512</v>
      </c>
      <c r="B1606" t="s">
        <v>191</v>
      </c>
      <c r="C1606" t="s">
        <v>35</v>
      </c>
      <c r="D1606" t="s">
        <v>40</v>
      </c>
      <c r="E1606" t="s">
        <v>38</v>
      </c>
      <c r="F1606" t="s">
        <v>38</v>
      </c>
      <c r="G1606" t="s">
        <v>40</v>
      </c>
      <c r="H1606" t="s">
        <v>40</v>
      </c>
      <c r="I1606" t="s">
        <v>40</v>
      </c>
    </row>
    <row r="1607" spans="1:9" x14ac:dyDescent="0.2">
      <c r="A1607" t="s">
        <v>512</v>
      </c>
      <c r="B1607" t="s">
        <v>188</v>
      </c>
      <c r="C1607" t="s">
        <v>35</v>
      </c>
      <c r="D1607" t="s">
        <v>40</v>
      </c>
      <c r="E1607" t="s">
        <v>40</v>
      </c>
      <c r="F1607" t="s">
        <v>36</v>
      </c>
      <c r="G1607" t="s">
        <v>40</v>
      </c>
      <c r="H1607" t="s">
        <v>40</v>
      </c>
      <c r="I1607" t="s">
        <v>40</v>
      </c>
    </row>
    <row r="1608" spans="1:9" x14ac:dyDescent="0.2">
      <c r="A1608" t="s">
        <v>512</v>
      </c>
      <c r="B1608" t="s">
        <v>176</v>
      </c>
      <c r="C1608" t="s">
        <v>38</v>
      </c>
      <c r="D1608" t="s">
        <v>40</v>
      </c>
      <c r="E1608" t="s">
        <v>38</v>
      </c>
      <c r="F1608" t="s">
        <v>40</v>
      </c>
      <c r="G1608" t="s">
        <v>40</v>
      </c>
      <c r="H1608" t="s">
        <v>40</v>
      </c>
      <c r="I1608" t="s">
        <v>40</v>
      </c>
    </row>
    <row r="1609" spans="1:9" x14ac:dyDescent="0.2">
      <c r="A1609" t="s">
        <v>512</v>
      </c>
      <c r="B1609" t="s">
        <v>164</v>
      </c>
      <c r="C1609" t="s">
        <v>36</v>
      </c>
      <c r="D1609" t="s">
        <v>40</v>
      </c>
      <c r="E1609" t="s">
        <v>36</v>
      </c>
      <c r="F1609" t="s">
        <v>36</v>
      </c>
      <c r="G1609" t="s">
        <v>40</v>
      </c>
      <c r="H1609" t="s">
        <v>40</v>
      </c>
      <c r="I1609" t="s">
        <v>40</v>
      </c>
    </row>
    <row r="1610" spans="1:9" x14ac:dyDescent="0.2">
      <c r="A1610" t="s">
        <v>512</v>
      </c>
      <c r="B1610" t="s">
        <v>240</v>
      </c>
      <c r="C1610" t="s">
        <v>35</v>
      </c>
      <c r="D1610" t="s">
        <v>40</v>
      </c>
      <c r="E1610" t="s">
        <v>38</v>
      </c>
      <c r="F1610" t="s">
        <v>35</v>
      </c>
      <c r="G1610" t="s">
        <v>40</v>
      </c>
      <c r="H1610" t="s">
        <v>40</v>
      </c>
      <c r="I1610" t="s">
        <v>40</v>
      </c>
    </row>
    <row r="1611" spans="1:9" x14ac:dyDescent="0.2">
      <c r="A1611" t="s">
        <v>512</v>
      </c>
      <c r="B1611" t="s">
        <v>238</v>
      </c>
      <c r="C1611" t="s">
        <v>36</v>
      </c>
      <c r="D1611" t="s">
        <v>40</v>
      </c>
      <c r="E1611" t="s">
        <v>38</v>
      </c>
      <c r="F1611" t="s">
        <v>36</v>
      </c>
      <c r="G1611" t="s">
        <v>40</v>
      </c>
      <c r="H1611" t="s">
        <v>40</v>
      </c>
      <c r="I1611" t="s">
        <v>40</v>
      </c>
    </row>
    <row r="1612" spans="1:9" x14ac:dyDescent="0.2">
      <c r="A1612" t="s">
        <v>512</v>
      </c>
      <c r="B1612" t="s">
        <v>235</v>
      </c>
      <c r="C1612" t="s">
        <v>36</v>
      </c>
      <c r="D1612" t="s">
        <v>40</v>
      </c>
      <c r="E1612" t="s">
        <v>36</v>
      </c>
      <c r="F1612" t="s">
        <v>38</v>
      </c>
      <c r="G1612" t="s">
        <v>40</v>
      </c>
      <c r="H1612" t="s">
        <v>40</v>
      </c>
      <c r="I1612" t="s">
        <v>40</v>
      </c>
    </row>
    <row r="1613" spans="1:9" x14ac:dyDescent="0.2">
      <c r="A1613" t="s">
        <v>512</v>
      </c>
      <c r="B1613" t="s">
        <v>288</v>
      </c>
      <c r="C1613" t="s">
        <v>35</v>
      </c>
      <c r="D1613" t="s">
        <v>40</v>
      </c>
      <c r="E1613" t="s">
        <v>36</v>
      </c>
      <c r="F1613" t="s">
        <v>38</v>
      </c>
      <c r="G1613" t="s">
        <v>40</v>
      </c>
      <c r="H1613" t="s">
        <v>40</v>
      </c>
      <c r="I1613" t="s">
        <v>40</v>
      </c>
    </row>
    <row r="1614" spans="1:9" x14ac:dyDescent="0.2">
      <c r="A1614" t="s">
        <v>512</v>
      </c>
      <c r="B1614" t="s">
        <v>285</v>
      </c>
      <c r="C1614" t="s">
        <v>36</v>
      </c>
      <c r="D1614" t="s">
        <v>40</v>
      </c>
      <c r="E1614" t="s">
        <v>36</v>
      </c>
      <c r="F1614" t="s">
        <v>36</v>
      </c>
      <c r="G1614" t="s">
        <v>40</v>
      </c>
      <c r="H1614" t="s">
        <v>40</v>
      </c>
      <c r="I1614" t="s">
        <v>40</v>
      </c>
    </row>
    <row r="1615" spans="1:9" x14ac:dyDescent="0.2">
      <c r="A1615" t="s">
        <v>513</v>
      </c>
      <c r="B1615" t="s">
        <v>256</v>
      </c>
      <c r="C1615" t="s">
        <v>40</v>
      </c>
      <c r="D1615" t="s">
        <v>40</v>
      </c>
      <c r="E1615" t="s">
        <v>36</v>
      </c>
      <c r="F1615" t="s">
        <v>38</v>
      </c>
      <c r="G1615" t="s">
        <v>40</v>
      </c>
      <c r="H1615" t="s">
        <v>40</v>
      </c>
      <c r="I1615" t="s">
        <v>40</v>
      </c>
    </row>
    <row r="1616" spans="1:9" x14ac:dyDescent="0.2">
      <c r="A1616" t="s">
        <v>513</v>
      </c>
      <c r="B1616" t="s">
        <v>254</v>
      </c>
      <c r="C1616" t="s">
        <v>35</v>
      </c>
      <c r="D1616" t="s">
        <v>40</v>
      </c>
      <c r="E1616" t="s">
        <v>40</v>
      </c>
      <c r="F1616" t="s">
        <v>40</v>
      </c>
      <c r="G1616" t="s">
        <v>40</v>
      </c>
      <c r="H1616" t="s">
        <v>40</v>
      </c>
      <c r="I1616" t="s">
        <v>40</v>
      </c>
    </row>
    <row r="1617" spans="1:9" x14ac:dyDescent="0.2">
      <c r="A1617" t="s">
        <v>513</v>
      </c>
      <c r="B1617" t="s">
        <v>238</v>
      </c>
      <c r="C1617" t="s">
        <v>35</v>
      </c>
      <c r="D1617" t="s">
        <v>40</v>
      </c>
      <c r="E1617" t="s">
        <v>38</v>
      </c>
      <c r="F1617" t="s">
        <v>35</v>
      </c>
      <c r="G1617" t="s">
        <v>40</v>
      </c>
      <c r="H1617" t="s">
        <v>40</v>
      </c>
      <c r="I1617" t="s">
        <v>40</v>
      </c>
    </row>
    <row r="1618" spans="1:9" x14ac:dyDescent="0.2">
      <c r="A1618" t="s">
        <v>513</v>
      </c>
      <c r="B1618" t="s">
        <v>235</v>
      </c>
      <c r="C1618" t="s">
        <v>40</v>
      </c>
      <c r="D1618" t="s">
        <v>40</v>
      </c>
      <c r="E1618" t="s">
        <v>35</v>
      </c>
      <c r="F1618" t="s">
        <v>35</v>
      </c>
      <c r="G1618" t="s">
        <v>40</v>
      </c>
      <c r="H1618" t="s">
        <v>40</v>
      </c>
      <c r="I1618" t="s">
        <v>40</v>
      </c>
    </row>
    <row r="1619" spans="1:9" x14ac:dyDescent="0.2">
      <c r="A1619" t="s">
        <v>513</v>
      </c>
      <c r="B1619" t="s">
        <v>233</v>
      </c>
      <c r="C1619" t="s">
        <v>35</v>
      </c>
      <c r="D1619" t="s">
        <v>40</v>
      </c>
      <c r="E1619" t="s">
        <v>36</v>
      </c>
      <c r="F1619" t="s">
        <v>38</v>
      </c>
      <c r="G1619" t="s">
        <v>40</v>
      </c>
      <c r="H1619" t="s">
        <v>40</v>
      </c>
      <c r="I1619" t="s">
        <v>40</v>
      </c>
    </row>
    <row r="1620" spans="1:9" x14ac:dyDescent="0.2">
      <c r="A1620" t="s">
        <v>513</v>
      </c>
      <c r="B1620" t="s">
        <v>224</v>
      </c>
      <c r="C1620" t="s">
        <v>38</v>
      </c>
      <c r="D1620" t="s">
        <v>40</v>
      </c>
      <c r="E1620" t="s">
        <v>35</v>
      </c>
      <c r="F1620" t="s">
        <v>38</v>
      </c>
      <c r="G1620" t="s">
        <v>40</v>
      </c>
      <c r="H1620" t="s">
        <v>40</v>
      </c>
      <c r="I1620" t="s">
        <v>40</v>
      </c>
    </row>
    <row r="1621" spans="1:9" x14ac:dyDescent="0.2">
      <c r="A1621" t="s">
        <v>513</v>
      </c>
      <c r="B1621" t="s">
        <v>218</v>
      </c>
      <c r="C1621" t="s">
        <v>38</v>
      </c>
      <c r="D1621" t="s">
        <v>40</v>
      </c>
      <c r="E1621" t="s">
        <v>36</v>
      </c>
      <c r="F1621" t="s">
        <v>40</v>
      </c>
      <c r="G1621" t="s">
        <v>40</v>
      </c>
      <c r="H1621" t="s">
        <v>40</v>
      </c>
      <c r="I1621" t="s">
        <v>40</v>
      </c>
    </row>
    <row r="1622" spans="1:9" x14ac:dyDescent="0.2">
      <c r="A1622" t="s">
        <v>513</v>
      </c>
      <c r="B1622" t="s">
        <v>84</v>
      </c>
      <c r="C1622" t="s">
        <v>36</v>
      </c>
      <c r="D1622" t="s">
        <v>40</v>
      </c>
      <c r="E1622" t="s">
        <v>36</v>
      </c>
      <c r="F1622" t="s">
        <v>35</v>
      </c>
      <c r="G1622" t="s">
        <v>40</v>
      </c>
      <c r="H1622" t="s">
        <v>40</v>
      </c>
      <c r="I1622" t="s">
        <v>40</v>
      </c>
    </row>
    <row r="1623" spans="1:9" x14ac:dyDescent="0.2">
      <c r="A1623" t="s">
        <v>513</v>
      </c>
      <c r="B1623" t="s">
        <v>76</v>
      </c>
      <c r="C1623" t="s">
        <v>38</v>
      </c>
      <c r="D1623" t="s">
        <v>40</v>
      </c>
      <c r="E1623" t="s">
        <v>36</v>
      </c>
      <c r="F1623" t="s">
        <v>38</v>
      </c>
      <c r="G1623" t="s">
        <v>40</v>
      </c>
      <c r="H1623" t="s">
        <v>40</v>
      </c>
      <c r="I1623" t="s">
        <v>40</v>
      </c>
    </row>
    <row r="1624" spans="1:9" x14ac:dyDescent="0.2">
      <c r="A1624" t="s">
        <v>513</v>
      </c>
      <c r="B1624" t="s">
        <v>262</v>
      </c>
      <c r="C1624" t="s">
        <v>35</v>
      </c>
      <c r="D1624" t="s">
        <v>40</v>
      </c>
      <c r="E1624" t="s">
        <v>38</v>
      </c>
      <c r="F1624" t="s">
        <v>38</v>
      </c>
      <c r="G1624" t="s">
        <v>40</v>
      </c>
      <c r="H1624" t="s">
        <v>40</v>
      </c>
      <c r="I1624" t="s">
        <v>40</v>
      </c>
    </row>
    <row r="1625" spans="1:9" x14ac:dyDescent="0.2">
      <c r="A1625" t="s">
        <v>514</v>
      </c>
      <c r="B1625" t="s">
        <v>272</v>
      </c>
      <c r="C1625" t="s">
        <v>38</v>
      </c>
      <c r="D1625" t="s">
        <v>40</v>
      </c>
      <c r="E1625" t="s">
        <v>36</v>
      </c>
      <c r="F1625" t="s">
        <v>38</v>
      </c>
      <c r="G1625" t="s">
        <v>40</v>
      </c>
      <c r="H1625" t="s">
        <v>40</v>
      </c>
      <c r="I1625" t="s">
        <v>40</v>
      </c>
    </row>
    <row r="1626" spans="1:9" x14ac:dyDescent="0.2">
      <c r="A1626" t="s">
        <v>514</v>
      </c>
      <c r="B1626" t="s">
        <v>154</v>
      </c>
      <c r="C1626" t="s">
        <v>35</v>
      </c>
      <c r="D1626" t="s">
        <v>40</v>
      </c>
      <c r="E1626" t="s">
        <v>38</v>
      </c>
      <c r="F1626" t="s">
        <v>35</v>
      </c>
      <c r="G1626" t="s">
        <v>40</v>
      </c>
      <c r="H1626" t="s">
        <v>40</v>
      </c>
      <c r="I1626" t="s">
        <v>40</v>
      </c>
    </row>
    <row r="1627" spans="1:9" x14ac:dyDescent="0.2">
      <c r="A1627" t="s">
        <v>514</v>
      </c>
      <c r="B1627" t="s">
        <v>94</v>
      </c>
      <c r="C1627" t="s">
        <v>35</v>
      </c>
      <c r="D1627" t="s">
        <v>40</v>
      </c>
      <c r="E1627" t="s">
        <v>36</v>
      </c>
      <c r="F1627" t="s">
        <v>35</v>
      </c>
      <c r="G1627" t="s">
        <v>40</v>
      </c>
      <c r="H1627" t="s">
        <v>40</v>
      </c>
      <c r="I1627" t="s">
        <v>40</v>
      </c>
    </row>
    <row r="1628" spans="1:9" x14ac:dyDescent="0.2">
      <c r="A1628" t="s">
        <v>514</v>
      </c>
      <c r="B1628" t="s">
        <v>188</v>
      </c>
      <c r="C1628" t="s">
        <v>38</v>
      </c>
      <c r="D1628" t="s">
        <v>40</v>
      </c>
      <c r="E1628" t="s">
        <v>36</v>
      </c>
      <c r="F1628" t="s">
        <v>36</v>
      </c>
      <c r="G1628" t="s">
        <v>40</v>
      </c>
      <c r="H1628" t="s">
        <v>40</v>
      </c>
      <c r="I1628" t="s">
        <v>40</v>
      </c>
    </row>
    <row r="1629" spans="1:9" x14ac:dyDescent="0.2">
      <c r="A1629" t="s">
        <v>514</v>
      </c>
      <c r="B1629" t="s">
        <v>180</v>
      </c>
      <c r="C1629" t="s">
        <v>35</v>
      </c>
      <c r="D1629" t="s">
        <v>40</v>
      </c>
      <c r="E1629" t="s">
        <v>40</v>
      </c>
      <c r="F1629" t="s">
        <v>38</v>
      </c>
      <c r="G1629" t="s">
        <v>40</v>
      </c>
      <c r="H1629" t="s">
        <v>40</v>
      </c>
      <c r="I1629" t="s">
        <v>40</v>
      </c>
    </row>
    <row r="1630" spans="1:9" x14ac:dyDescent="0.2">
      <c r="A1630" t="s">
        <v>514</v>
      </c>
      <c r="B1630" t="s">
        <v>183</v>
      </c>
      <c r="C1630" t="s">
        <v>35</v>
      </c>
      <c r="D1630" t="s">
        <v>40</v>
      </c>
      <c r="E1630" t="s">
        <v>38</v>
      </c>
      <c r="F1630" t="s">
        <v>35</v>
      </c>
      <c r="G1630" t="s">
        <v>40</v>
      </c>
      <c r="H1630" t="s">
        <v>40</v>
      </c>
      <c r="I1630" t="s">
        <v>40</v>
      </c>
    </row>
    <row r="1631" spans="1:9" x14ac:dyDescent="0.2">
      <c r="A1631" t="s">
        <v>514</v>
      </c>
      <c r="B1631" t="s">
        <v>110</v>
      </c>
      <c r="C1631" t="s">
        <v>36</v>
      </c>
      <c r="D1631" t="s">
        <v>40</v>
      </c>
      <c r="E1631" t="s">
        <v>36</v>
      </c>
      <c r="F1631" t="s">
        <v>36</v>
      </c>
      <c r="G1631" t="s">
        <v>40</v>
      </c>
      <c r="H1631" t="s">
        <v>40</v>
      </c>
      <c r="I1631" t="s">
        <v>40</v>
      </c>
    </row>
    <row r="1632" spans="1:9" x14ac:dyDescent="0.2">
      <c r="A1632" t="s">
        <v>515</v>
      </c>
      <c r="B1632" t="s">
        <v>279</v>
      </c>
      <c r="C1632" t="s">
        <v>35</v>
      </c>
      <c r="D1632" t="s">
        <v>40</v>
      </c>
      <c r="E1632" t="s">
        <v>38</v>
      </c>
      <c r="F1632" t="s">
        <v>35</v>
      </c>
      <c r="G1632" t="s">
        <v>40</v>
      </c>
      <c r="H1632" t="s">
        <v>40</v>
      </c>
      <c r="I1632" t="s">
        <v>40</v>
      </c>
    </row>
    <row r="1633" spans="1:9" x14ac:dyDescent="0.2">
      <c r="A1633" t="s">
        <v>515</v>
      </c>
      <c r="B1633" t="s">
        <v>107</v>
      </c>
      <c r="C1633" t="s">
        <v>35</v>
      </c>
      <c r="D1633" t="s">
        <v>40</v>
      </c>
      <c r="E1633" t="s">
        <v>35</v>
      </c>
      <c r="F1633" t="s">
        <v>36</v>
      </c>
      <c r="G1633" t="s">
        <v>40</v>
      </c>
      <c r="H1633" t="s">
        <v>40</v>
      </c>
      <c r="I1633" t="s">
        <v>40</v>
      </c>
    </row>
    <row r="1634" spans="1:9" x14ac:dyDescent="0.2">
      <c r="A1634" t="s">
        <v>515</v>
      </c>
      <c r="B1634" t="s">
        <v>102</v>
      </c>
      <c r="C1634" t="s">
        <v>38</v>
      </c>
      <c r="D1634" t="s">
        <v>40</v>
      </c>
      <c r="E1634" t="s">
        <v>40</v>
      </c>
      <c r="F1634" t="s">
        <v>36</v>
      </c>
      <c r="G1634" t="s">
        <v>40</v>
      </c>
      <c r="H1634" t="s">
        <v>40</v>
      </c>
      <c r="I1634" t="s">
        <v>40</v>
      </c>
    </row>
    <row r="1635" spans="1:9" x14ac:dyDescent="0.2">
      <c r="A1635" t="s">
        <v>515</v>
      </c>
      <c r="B1635" t="s">
        <v>125</v>
      </c>
      <c r="C1635" t="s">
        <v>36</v>
      </c>
      <c r="D1635" t="s">
        <v>40</v>
      </c>
      <c r="E1635" t="s">
        <v>38</v>
      </c>
      <c r="F1635" t="s">
        <v>36</v>
      </c>
      <c r="G1635" t="s">
        <v>40</v>
      </c>
      <c r="H1635" t="s">
        <v>40</v>
      </c>
      <c r="I1635" t="s">
        <v>40</v>
      </c>
    </row>
    <row r="1636" spans="1:9" x14ac:dyDescent="0.2">
      <c r="A1636" t="s">
        <v>515</v>
      </c>
      <c r="B1636" t="s">
        <v>132</v>
      </c>
      <c r="C1636" t="s">
        <v>38</v>
      </c>
      <c r="D1636" t="s">
        <v>40</v>
      </c>
      <c r="E1636" t="s">
        <v>38</v>
      </c>
      <c r="F1636" t="s">
        <v>38</v>
      </c>
      <c r="G1636" t="s">
        <v>40</v>
      </c>
      <c r="H1636" t="s">
        <v>40</v>
      </c>
      <c r="I1636" t="s">
        <v>40</v>
      </c>
    </row>
    <row r="1637" spans="1:9" x14ac:dyDescent="0.2">
      <c r="A1637" t="s">
        <v>515</v>
      </c>
      <c r="B1637" t="s">
        <v>249</v>
      </c>
      <c r="C1637" t="s">
        <v>38</v>
      </c>
      <c r="D1637" t="s">
        <v>40</v>
      </c>
      <c r="E1637" t="s">
        <v>38</v>
      </c>
      <c r="F1637" t="s">
        <v>40</v>
      </c>
      <c r="G1637" t="s">
        <v>40</v>
      </c>
      <c r="H1637" t="s">
        <v>40</v>
      </c>
      <c r="I1637" t="s">
        <v>40</v>
      </c>
    </row>
    <row r="1638" spans="1:9" x14ac:dyDescent="0.2">
      <c r="A1638" t="s">
        <v>515</v>
      </c>
      <c r="B1638" t="s">
        <v>254</v>
      </c>
      <c r="C1638" t="s">
        <v>38</v>
      </c>
      <c r="D1638" t="s">
        <v>40</v>
      </c>
      <c r="E1638" t="s">
        <v>36</v>
      </c>
      <c r="F1638" t="s">
        <v>35</v>
      </c>
      <c r="G1638" t="s">
        <v>40</v>
      </c>
      <c r="H1638" t="s">
        <v>40</v>
      </c>
      <c r="I1638" t="s">
        <v>40</v>
      </c>
    </row>
    <row r="1639" spans="1:9" x14ac:dyDescent="0.2">
      <c r="A1639" t="s">
        <v>515</v>
      </c>
      <c r="B1639" t="s">
        <v>212</v>
      </c>
      <c r="C1639" t="s">
        <v>35</v>
      </c>
      <c r="D1639" t="s">
        <v>40</v>
      </c>
      <c r="E1639" t="s">
        <v>40</v>
      </c>
      <c r="F1639" t="s">
        <v>38</v>
      </c>
      <c r="G1639" t="s">
        <v>40</v>
      </c>
      <c r="H1639" t="s">
        <v>40</v>
      </c>
      <c r="I1639" t="s">
        <v>40</v>
      </c>
    </row>
    <row r="1640" spans="1:9" x14ac:dyDescent="0.2">
      <c r="A1640" t="s">
        <v>516</v>
      </c>
      <c r="B1640" t="s">
        <v>154</v>
      </c>
      <c r="C1640" t="s">
        <v>38</v>
      </c>
      <c r="D1640" t="s">
        <v>40</v>
      </c>
      <c r="E1640" t="s">
        <v>36</v>
      </c>
      <c r="F1640" t="s">
        <v>36</v>
      </c>
      <c r="G1640" t="s">
        <v>40</v>
      </c>
      <c r="H1640" t="s">
        <v>40</v>
      </c>
      <c r="I1640" t="s">
        <v>40</v>
      </c>
    </row>
    <row r="1641" spans="1:9" x14ac:dyDescent="0.2">
      <c r="A1641" t="s">
        <v>516</v>
      </c>
      <c r="B1641" t="s">
        <v>158</v>
      </c>
      <c r="C1641" t="s">
        <v>38</v>
      </c>
      <c r="D1641" t="s">
        <v>40</v>
      </c>
      <c r="E1641" t="s">
        <v>38</v>
      </c>
      <c r="F1641" t="s">
        <v>35</v>
      </c>
      <c r="G1641" t="s">
        <v>40</v>
      </c>
      <c r="H1641" t="s">
        <v>40</v>
      </c>
      <c r="I1641" t="s">
        <v>40</v>
      </c>
    </row>
    <row r="1642" spans="1:9" x14ac:dyDescent="0.2">
      <c r="A1642" t="s">
        <v>516</v>
      </c>
      <c r="B1642" t="s">
        <v>254</v>
      </c>
      <c r="C1642" t="s">
        <v>35</v>
      </c>
      <c r="D1642" t="s">
        <v>40</v>
      </c>
      <c r="E1642" t="s">
        <v>38</v>
      </c>
      <c r="F1642" t="s">
        <v>38</v>
      </c>
      <c r="G1642" t="s">
        <v>40</v>
      </c>
      <c r="H1642" t="s">
        <v>40</v>
      </c>
      <c r="I1642" t="s">
        <v>40</v>
      </c>
    </row>
    <row r="1643" spans="1:9" x14ac:dyDescent="0.2">
      <c r="A1643" t="s">
        <v>516</v>
      </c>
      <c r="B1643" t="s">
        <v>246</v>
      </c>
      <c r="C1643" t="s">
        <v>38</v>
      </c>
      <c r="D1643" t="s">
        <v>40</v>
      </c>
      <c r="E1643" t="s">
        <v>36</v>
      </c>
      <c r="F1643" t="s">
        <v>36</v>
      </c>
      <c r="G1643" t="s">
        <v>40</v>
      </c>
      <c r="H1643" t="s">
        <v>40</v>
      </c>
      <c r="I1643" t="s">
        <v>40</v>
      </c>
    </row>
    <row r="1644" spans="1:9" x14ac:dyDescent="0.2">
      <c r="A1644" t="s">
        <v>516</v>
      </c>
      <c r="B1644" t="s">
        <v>256</v>
      </c>
      <c r="C1644" t="s">
        <v>38</v>
      </c>
      <c r="D1644" t="s">
        <v>40</v>
      </c>
      <c r="E1644" t="s">
        <v>40</v>
      </c>
      <c r="F1644" t="s">
        <v>35</v>
      </c>
      <c r="G1644" t="s">
        <v>40</v>
      </c>
      <c r="H1644" t="s">
        <v>40</v>
      </c>
      <c r="I1644" t="s">
        <v>40</v>
      </c>
    </row>
    <row r="1645" spans="1:9" x14ac:dyDescent="0.2">
      <c r="A1645" t="s">
        <v>516</v>
      </c>
      <c r="B1645" t="s">
        <v>272</v>
      </c>
      <c r="C1645" t="s">
        <v>38</v>
      </c>
      <c r="D1645" t="s">
        <v>40</v>
      </c>
      <c r="E1645" t="s">
        <v>36</v>
      </c>
      <c r="F1645" t="s">
        <v>35</v>
      </c>
      <c r="G1645" t="s">
        <v>40</v>
      </c>
      <c r="H1645" t="s">
        <v>40</v>
      </c>
      <c r="I1645" t="s">
        <v>40</v>
      </c>
    </row>
    <row r="1646" spans="1:9" x14ac:dyDescent="0.2">
      <c r="A1646" t="s">
        <v>516</v>
      </c>
      <c r="B1646" t="s">
        <v>269</v>
      </c>
      <c r="C1646" t="s">
        <v>40</v>
      </c>
      <c r="D1646" t="s">
        <v>40</v>
      </c>
      <c r="E1646" t="s">
        <v>35</v>
      </c>
      <c r="F1646" t="s">
        <v>35</v>
      </c>
      <c r="G1646" t="s">
        <v>40</v>
      </c>
      <c r="H1646" t="s">
        <v>40</v>
      </c>
      <c r="I1646" t="s">
        <v>40</v>
      </c>
    </row>
    <row r="1647" spans="1:9" x14ac:dyDescent="0.2">
      <c r="A1647" t="s">
        <v>516</v>
      </c>
      <c r="B1647" t="s">
        <v>178</v>
      </c>
      <c r="C1647" t="s">
        <v>40</v>
      </c>
      <c r="D1647" t="s">
        <v>40</v>
      </c>
      <c r="E1647" t="s">
        <v>36</v>
      </c>
      <c r="F1647" t="s">
        <v>38</v>
      </c>
      <c r="G1647" t="s">
        <v>40</v>
      </c>
      <c r="H1647" t="s">
        <v>40</v>
      </c>
      <c r="I1647" t="s">
        <v>40</v>
      </c>
    </row>
    <row r="1648" spans="1:9" x14ac:dyDescent="0.2">
      <c r="A1648" t="s">
        <v>516</v>
      </c>
      <c r="B1648" t="s">
        <v>161</v>
      </c>
      <c r="C1648" t="s">
        <v>38</v>
      </c>
      <c r="D1648" t="s">
        <v>40</v>
      </c>
      <c r="E1648" t="s">
        <v>38</v>
      </c>
      <c r="F1648" t="s">
        <v>36</v>
      </c>
      <c r="G1648" t="s">
        <v>40</v>
      </c>
      <c r="H1648" t="s">
        <v>40</v>
      </c>
      <c r="I1648" t="s">
        <v>40</v>
      </c>
    </row>
    <row r="1649" spans="1:9" x14ac:dyDescent="0.2">
      <c r="A1649" t="s">
        <v>516</v>
      </c>
      <c r="B1649" t="s">
        <v>173</v>
      </c>
      <c r="C1649" t="s">
        <v>36</v>
      </c>
      <c r="D1649" t="s">
        <v>40</v>
      </c>
      <c r="E1649" t="s">
        <v>36</v>
      </c>
      <c r="F1649" t="s">
        <v>38</v>
      </c>
      <c r="G1649" t="s">
        <v>40</v>
      </c>
      <c r="H1649" t="s">
        <v>40</v>
      </c>
      <c r="I1649" t="s">
        <v>40</v>
      </c>
    </row>
    <row r="1650" spans="1:9" x14ac:dyDescent="0.2">
      <c r="A1650" t="s">
        <v>516</v>
      </c>
      <c r="B1650" t="s">
        <v>279</v>
      </c>
      <c r="C1650" t="s">
        <v>35</v>
      </c>
      <c r="D1650" t="s">
        <v>40</v>
      </c>
      <c r="E1650" t="s">
        <v>36</v>
      </c>
      <c r="F1650" t="s">
        <v>38</v>
      </c>
      <c r="G1650" t="s">
        <v>40</v>
      </c>
      <c r="H1650" t="s">
        <v>40</v>
      </c>
      <c r="I1650" t="s">
        <v>40</v>
      </c>
    </row>
    <row r="1651" spans="1:9" x14ac:dyDescent="0.2">
      <c r="A1651" t="s">
        <v>516</v>
      </c>
      <c r="B1651" t="s">
        <v>288</v>
      </c>
      <c r="C1651" t="s">
        <v>38</v>
      </c>
      <c r="D1651" t="s">
        <v>40</v>
      </c>
      <c r="E1651" t="s">
        <v>40</v>
      </c>
      <c r="F1651" t="s">
        <v>38</v>
      </c>
      <c r="G1651" t="s">
        <v>40</v>
      </c>
      <c r="H1651" t="s">
        <v>40</v>
      </c>
      <c r="I1651" t="s">
        <v>40</v>
      </c>
    </row>
    <row r="1652" spans="1:9" x14ac:dyDescent="0.2">
      <c r="A1652" t="s">
        <v>517</v>
      </c>
      <c r="B1652" t="s">
        <v>204</v>
      </c>
      <c r="C1652" t="s">
        <v>35</v>
      </c>
      <c r="D1652" t="s">
        <v>40</v>
      </c>
      <c r="E1652" t="s">
        <v>36</v>
      </c>
      <c r="F1652" t="s">
        <v>36</v>
      </c>
      <c r="G1652" t="s">
        <v>40</v>
      </c>
      <c r="H1652" t="s">
        <v>40</v>
      </c>
      <c r="I1652" t="s">
        <v>40</v>
      </c>
    </row>
    <row r="1653" spans="1:9" x14ac:dyDescent="0.2">
      <c r="A1653" t="s">
        <v>517</v>
      </c>
      <c r="B1653" t="s">
        <v>87</v>
      </c>
      <c r="C1653" t="s">
        <v>35</v>
      </c>
      <c r="D1653" t="s">
        <v>40</v>
      </c>
      <c r="E1653" t="s">
        <v>36</v>
      </c>
      <c r="F1653" t="s">
        <v>35</v>
      </c>
      <c r="G1653" t="s">
        <v>40</v>
      </c>
      <c r="H1653" t="s">
        <v>40</v>
      </c>
      <c r="I1653" t="s">
        <v>40</v>
      </c>
    </row>
    <row r="1654" spans="1:9" x14ac:dyDescent="0.2">
      <c r="A1654" t="s">
        <v>517</v>
      </c>
      <c r="B1654" t="s">
        <v>156</v>
      </c>
      <c r="C1654" t="s">
        <v>40</v>
      </c>
      <c r="D1654" t="s">
        <v>40</v>
      </c>
      <c r="E1654" t="s">
        <v>35</v>
      </c>
      <c r="F1654" t="s">
        <v>38</v>
      </c>
      <c r="G1654" t="s">
        <v>40</v>
      </c>
      <c r="H1654" t="s">
        <v>40</v>
      </c>
      <c r="I1654" t="s">
        <v>40</v>
      </c>
    </row>
    <row r="1655" spans="1:9" x14ac:dyDescent="0.2">
      <c r="A1655" t="s">
        <v>517</v>
      </c>
      <c r="B1655" t="s">
        <v>154</v>
      </c>
      <c r="C1655" t="s">
        <v>38</v>
      </c>
      <c r="D1655" t="s">
        <v>40</v>
      </c>
      <c r="E1655" t="s">
        <v>36</v>
      </c>
      <c r="F1655" t="s">
        <v>38</v>
      </c>
      <c r="G1655" t="s">
        <v>40</v>
      </c>
      <c r="H1655" t="s">
        <v>40</v>
      </c>
      <c r="I1655" t="s">
        <v>40</v>
      </c>
    </row>
    <row r="1656" spans="1:9" x14ac:dyDescent="0.2">
      <c r="A1656" t="s">
        <v>517</v>
      </c>
      <c r="B1656" t="s">
        <v>145</v>
      </c>
      <c r="C1656" t="s">
        <v>36</v>
      </c>
      <c r="D1656" t="s">
        <v>40</v>
      </c>
      <c r="E1656" t="s">
        <v>38</v>
      </c>
      <c r="F1656" t="s">
        <v>35</v>
      </c>
      <c r="G1656" t="s">
        <v>40</v>
      </c>
      <c r="H1656" t="s">
        <v>40</v>
      </c>
      <c r="I1656" t="s">
        <v>40</v>
      </c>
    </row>
    <row r="1657" spans="1:9" x14ac:dyDescent="0.2">
      <c r="A1657" t="s">
        <v>517</v>
      </c>
      <c r="B1657" t="s">
        <v>176</v>
      </c>
      <c r="C1657" t="s">
        <v>35</v>
      </c>
      <c r="D1657" t="s">
        <v>40</v>
      </c>
      <c r="E1657" t="s">
        <v>36</v>
      </c>
      <c r="F1657" t="s">
        <v>36</v>
      </c>
      <c r="G1657" t="s">
        <v>40</v>
      </c>
      <c r="H1657" t="s">
        <v>40</v>
      </c>
      <c r="I1657" t="s">
        <v>40</v>
      </c>
    </row>
    <row r="1658" spans="1:9" x14ac:dyDescent="0.2">
      <c r="A1658" t="s">
        <v>517</v>
      </c>
      <c r="B1658" t="s">
        <v>167</v>
      </c>
      <c r="C1658" t="s">
        <v>35</v>
      </c>
      <c r="D1658" t="s">
        <v>40</v>
      </c>
      <c r="E1658" t="s">
        <v>38</v>
      </c>
      <c r="F1658" t="s">
        <v>38</v>
      </c>
      <c r="G1658" t="s">
        <v>40</v>
      </c>
      <c r="H1658" t="s">
        <v>40</v>
      </c>
      <c r="I1658" t="s">
        <v>40</v>
      </c>
    </row>
    <row r="1659" spans="1:9" x14ac:dyDescent="0.2">
      <c r="A1659" t="s">
        <v>517</v>
      </c>
      <c r="B1659" t="s">
        <v>221</v>
      </c>
      <c r="C1659" t="s">
        <v>35</v>
      </c>
      <c r="D1659" t="s">
        <v>40</v>
      </c>
      <c r="E1659" t="s">
        <v>38</v>
      </c>
      <c r="F1659" t="s">
        <v>36</v>
      </c>
      <c r="G1659" t="s">
        <v>40</v>
      </c>
      <c r="H1659" t="s">
        <v>40</v>
      </c>
      <c r="I1659" t="s">
        <v>40</v>
      </c>
    </row>
    <row r="1660" spans="1:9" x14ac:dyDescent="0.2">
      <c r="A1660" t="s">
        <v>517</v>
      </c>
      <c r="B1660" t="s">
        <v>224</v>
      </c>
      <c r="C1660" t="s">
        <v>35</v>
      </c>
      <c r="D1660" t="s">
        <v>40</v>
      </c>
      <c r="E1660" t="s">
        <v>35</v>
      </c>
      <c r="F1660" t="s">
        <v>35</v>
      </c>
      <c r="G1660" t="s">
        <v>40</v>
      </c>
      <c r="H1660" t="s">
        <v>40</v>
      </c>
      <c r="I1660" t="s">
        <v>40</v>
      </c>
    </row>
    <row r="1661" spans="1:9" x14ac:dyDescent="0.2">
      <c r="A1661" t="s">
        <v>517</v>
      </c>
      <c r="B1661" t="s">
        <v>227</v>
      </c>
      <c r="C1661" t="s">
        <v>35</v>
      </c>
      <c r="D1661" t="s">
        <v>40</v>
      </c>
      <c r="E1661" t="s">
        <v>36</v>
      </c>
      <c r="F1661" t="s">
        <v>36</v>
      </c>
      <c r="G1661" t="s">
        <v>40</v>
      </c>
      <c r="H1661" t="s">
        <v>40</v>
      </c>
      <c r="I1661" t="s">
        <v>40</v>
      </c>
    </row>
    <row r="1662" spans="1:9" x14ac:dyDescent="0.2">
      <c r="A1662" t="s">
        <v>518</v>
      </c>
      <c r="B1662" t="s">
        <v>110</v>
      </c>
      <c r="C1662" t="s">
        <v>40</v>
      </c>
      <c r="D1662" t="s">
        <v>40</v>
      </c>
      <c r="E1662" t="s">
        <v>36</v>
      </c>
      <c r="F1662" t="s">
        <v>36</v>
      </c>
      <c r="G1662" t="s">
        <v>40</v>
      </c>
      <c r="H1662" t="s">
        <v>40</v>
      </c>
      <c r="I1662" t="s">
        <v>40</v>
      </c>
    </row>
    <row r="1663" spans="1:9" x14ac:dyDescent="0.2">
      <c r="A1663" t="s">
        <v>518</v>
      </c>
      <c r="B1663" t="s">
        <v>107</v>
      </c>
      <c r="C1663" t="s">
        <v>35</v>
      </c>
      <c r="D1663" t="s">
        <v>40</v>
      </c>
      <c r="E1663" t="s">
        <v>38</v>
      </c>
      <c r="F1663" t="s">
        <v>36</v>
      </c>
      <c r="G1663" t="s">
        <v>40</v>
      </c>
      <c r="H1663" t="s">
        <v>40</v>
      </c>
      <c r="I1663" t="s">
        <v>40</v>
      </c>
    </row>
    <row r="1664" spans="1:9" x14ac:dyDescent="0.2">
      <c r="A1664" t="s">
        <v>518</v>
      </c>
      <c r="B1664" t="s">
        <v>119</v>
      </c>
      <c r="C1664" t="s">
        <v>35</v>
      </c>
      <c r="D1664" t="s">
        <v>40</v>
      </c>
      <c r="E1664" t="s">
        <v>40</v>
      </c>
      <c r="F1664" t="s">
        <v>36</v>
      </c>
      <c r="G1664" t="s">
        <v>40</v>
      </c>
      <c r="H1664" t="s">
        <v>40</v>
      </c>
      <c r="I1664" t="s">
        <v>40</v>
      </c>
    </row>
    <row r="1665" spans="1:9" x14ac:dyDescent="0.2">
      <c r="A1665" t="s">
        <v>518</v>
      </c>
      <c r="B1665" t="s">
        <v>127</v>
      </c>
      <c r="C1665" t="s">
        <v>35</v>
      </c>
      <c r="D1665" t="s">
        <v>40</v>
      </c>
      <c r="E1665" t="s">
        <v>35</v>
      </c>
      <c r="F1665" t="s">
        <v>38</v>
      </c>
      <c r="G1665" t="s">
        <v>40</v>
      </c>
      <c r="H1665" t="s">
        <v>40</v>
      </c>
      <c r="I1665" t="s">
        <v>40</v>
      </c>
    </row>
    <row r="1666" spans="1:9" x14ac:dyDescent="0.2">
      <c r="A1666" t="s">
        <v>518</v>
      </c>
      <c r="B1666" t="s">
        <v>145</v>
      </c>
      <c r="C1666" t="s">
        <v>35</v>
      </c>
      <c r="D1666" t="s">
        <v>40</v>
      </c>
      <c r="E1666" t="s">
        <v>40</v>
      </c>
      <c r="F1666" t="s">
        <v>40</v>
      </c>
      <c r="G1666" t="s">
        <v>40</v>
      </c>
      <c r="H1666" t="s">
        <v>40</v>
      </c>
      <c r="I1666" t="s">
        <v>40</v>
      </c>
    </row>
    <row r="1667" spans="1:9" x14ac:dyDescent="0.2">
      <c r="A1667" t="s">
        <v>518</v>
      </c>
      <c r="B1667" t="s">
        <v>156</v>
      </c>
      <c r="C1667" t="s">
        <v>36</v>
      </c>
      <c r="D1667" t="s">
        <v>40</v>
      </c>
      <c r="E1667" t="s">
        <v>35</v>
      </c>
      <c r="F1667" t="s">
        <v>40</v>
      </c>
      <c r="G1667" t="s">
        <v>40</v>
      </c>
      <c r="H1667" t="s">
        <v>40</v>
      </c>
      <c r="I1667" t="s">
        <v>40</v>
      </c>
    </row>
    <row r="1668" spans="1:9" x14ac:dyDescent="0.2">
      <c r="A1668" t="s">
        <v>518</v>
      </c>
      <c r="B1668" t="s">
        <v>149</v>
      </c>
      <c r="C1668" t="s">
        <v>38</v>
      </c>
      <c r="D1668" t="s">
        <v>40</v>
      </c>
      <c r="E1668" t="s">
        <v>36</v>
      </c>
      <c r="F1668" t="s">
        <v>36</v>
      </c>
      <c r="G1668" t="s">
        <v>40</v>
      </c>
      <c r="H1668" t="s">
        <v>40</v>
      </c>
      <c r="I1668" t="s">
        <v>40</v>
      </c>
    </row>
    <row r="1669" spans="1:9" x14ac:dyDescent="0.2">
      <c r="A1669" t="s">
        <v>518</v>
      </c>
      <c r="B1669" t="s">
        <v>195</v>
      </c>
      <c r="C1669" t="s">
        <v>35</v>
      </c>
      <c r="D1669" t="s">
        <v>40</v>
      </c>
      <c r="E1669" t="s">
        <v>35</v>
      </c>
      <c r="F1669" t="s">
        <v>35</v>
      </c>
      <c r="G1669" t="s">
        <v>40</v>
      </c>
      <c r="H1669" t="s">
        <v>40</v>
      </c>
      <c r="I1669" t="s">
        <v>40</v>
      </c>
    </row>
    <row r="1670" spans="1:9" x14ac:dyDescent="0.2">
      <c r="A1670" t="s">
        <v>518</v>
      </c>
      <c r="B1670" t="s">
        <v>180</v>
      </c>
      <c r="C1670" t="s">
        <v>40</v>
      </c>
      <c r="D1670" t="s">
        <v>40</v>
      </c>
      <c r="E1670" t="s">
        <v>35</v>
      </c>
      <c r="F1670" t="s">
        <v>38</v>
      </c>
      <c r="G1670" t="s">
        <v>40</v>
      </c>
      <c r="H1670" t="s">
        <v>40</v>
      </c>
      <c r="I1670" t="s">
        <v>40</v>
      </c>
    </row>
    <row r="1671" spans="1:9" x14ac:dyDescent="0.2">
      <c r="A1671" t="s">
        <v>518</v>
      </c>
      <c r="B1671" t="s">
        <v>210</v>
      </c>
      <c r="C1671" t="s">
        <v>35</v>
      </c>
      <c r="D1671" t="s">
        <v>40</v>
      </c>
      <c r="E1671" t="s">
        <v>36</v>
      </c>
      <c r="F1671" t="s">
        <v>38</v>
      </c>
      <c r="G1671" t="s">
        <v>40</v>
      </c>
      <c r="H1671" t="s">
        <v>40</v>
      </c>
      <c r="I1671" t="s">
        <v>40</v>
      </c>
    </row>
    <row r="1672" spans="1:9" x14ac:dyDescent="0.2">
      <c r="A1672" t="s">
        <v>518</v>
      </c>
      <c r="B1672" t="s">
        <v>207</v>
      </c>
      <c r="C1672" t="s">
        <v>38</v>
      </c>
      <c r="D1672" t="s">
        <v>40</v>
      </c>
      <c r="E1672" t="s">
        <v>38</v>
      </c>
      <c r="F1672" t="s">
        <v>38</v>
      </c>
      <c r="G1672" t="s">
        <v>40</v>
      </c>
      <c r="H1672" t="s">
        <v>40</v>
      </c>
      <c r="I1672" t="s">
        <v>40</v>
      </c>
    </row>
    <row r="1673" spans="1:9" x14ac:dyDescent="0.2">
      <c r="A1673" t="s">
        <v>519</v>
      </c>
      <c r="B1673" t="s">
        <v>113</v>
      </c>
      <c r="C1673" t="s">
        <v>35</v>
      </c>
      <c r="D1673" t="s">
        <v>40</v>
      </c>
      <c r="E1673" t="s">
        <v>38</v>
      </c>
      <c r="F1673" t="s">
        <v>40</v>
      </c>
      <c r="G1673" t="s">
        <v>40</v>
      </c>
      <c r="H1673" t="s">
        <v>40</v>
      </c>
      <c r="I1673" t="s">
        <v>40</v>
      </c>
    </row>
    <row r="1674" spans="1:9" x14ac:dyDescent="0.2">
      <c r="A1674" t="s">
        <v>519</v>
      </c>
      <c r="B1674" t="s">
        <v>110</v>
      </c>
      <c r="C1674" t="s">
        <v>35</v>
      </c>
      <c r="D1674" t="s">
        <v>40</v>
      </c>
      <c r="E1674" t="s">
        <v>38</v>
      </c>
      <c r="F1674" t="s">
        <v>38</v>
      </c>
      <c r="G1674" t="s">
        <v>40</v>
      </c>
      <c r="H1674" t="s">
        <v>40</v>
      </c>
      <c r="I1674" t="s">
        <v>40</v>
      </c>
    </row>
    <row r="1675" spans="1:9" x14ac:dyDescent="0.2">
      <c r="A1675" t="s">
        <v>519</v>
      </c>
      <c r="B1675" t="s">
        <v>116</v>
      </c>
      <c r="C1675" t="s">
        <v>36</v>
      </c>
      <c r="D1675" t="s">
        <v>40</v>
      </c>
      <c r="E1675" t="s">
        <v>35</v>
      </c>
      <c r="F1675" t="s">
        <v>38</v>
      </c>
      <c r="G1675" t="s">
        <v>40</v>
      </c>
      <c r="H1675" t="s">
        <v>40</v>
      </c>
      <c r="I1675" t="s">
        <v>40</v>
      </c>
    </row>
    <row r="1676" spans="1:9" x14ac:dyDescent="0.2">
      <c r="A1676" t="s">
        <v>519</v>
      </c>
      <c r="B1676" t="s">
        <v>288</v>
      </c>
      <c r="C1676" t="s">
        <v>38</v>
      </c>
      <c r="D1676" t="s">
        <v>40</v>
      </c>
      <c r="E1676" t="s">
        <v>38</v>
      </c>
      <c r="F1676" t="s">
        <v>36</v>
      </c>
      <c r="G1676" t="s">
        <v>40</v>
      </c>
      <c r="H1676" t="s">
        <v>40</v>
      </c>
      <c r="I1676" t="s">
        <v>40</v>
      </c>
    </row>
    <row r="1677" spans="1:9" x14ac:dyDescent="0.2">
      <c r="A1677" t="s">
        <v>519</v>
      </c>
      <c r="B1677" t="s">
        <v>252</v>
      </c>
      <c r="C1677" t="s">
        <v>35</v>
      </c>
      <c r="D1677" t="s">
        <v>40</v>
      </c>
      <c r="E1677" t="s">
        <v>35</v>
      </c>
      <c r="F1677" t="s">
        <v>36</v>
      </c>
      <c r="G1677" t="s">
        <v>40</v>
      </c>
      <c r="H1677" t="s">
        <v>40</v>
      </c>
      <c r="I1677" t="s">
        <v>40</v>
      </c>
    </row>
    <row r="1678" spans="1:9" x14ac:dyDescent="0.2">
      <c r="A1678" t="s">
        <v>519</v>
      </c>
      <c r="B1678" t="s">
        <v>256</v>
      </c>
      <c r="C1678" t="s">
        <v>38</v>
      </c>
      <c r="D1678" t="s">
        <v>40</v>
      </c>
      <c r="E1678" t="s">
        <v>36</v>
      </c>
      <c r="F1678" t="s">
        <v>36</v>
      </c>
      <c r="G1678" t="s">
        <v>40</v>
      </c>
      <c r="H1678" t="s">
        <v>40</v>
      </c>
      <c r="I1678" t="s">
        <v>40</v>
      </c>
    </row>
    <row r="1679" spans="1:9" x14ac:dyDescent="0.2">
      <c r="A1679" t="s">
        <v>519</v>
      </c>
      <c r="B1679" t="s">
        <v>154</v>
      </c>
      <c r="C1679" t="s">
        <v>38</v>
      </c>
      <c r="D1679" t="s">
        <v>40</v>
      </c>
      <c r="E1679" t="s">
        <v>38</v>
      </c>
      <c r="F1679" t="s">
        <v>38</v>
      </c>
      <c r="G1679" t="s">
        <v>40</v>
      </c>
      <c r="H1679" t="s">
        <v>40</v>
      </c>
      <c r="I1679" t="s">
        <v>40</v>
      </c>
    </row>
    <row r="1680" spans="1:9" x14ac:dyDescent="0.2">
      <c r="A1680" t="s">
        <v>519</v>
      </c>
      <c r="B1680" t="s">
        <v>151</v>
      </c>
      <c r="C1680" t="s">
        <v>36</v>
      </c>
      <c r="D1680" t="s">
        <v>40</v>
      </c>
      <c r="E1680" t="s">
        <v>38</v>
      </c>
      <c r="F1680" t="s">
        <v>36</v>
      </c>
      <c r="G1680" t="s">
        <v>40</v>
      </c>
      <c r="H1680" t="s">
        <v>40</v>
      </c>
      <c r="I1680" t="s">
        <v>40</v>
      </c>
    </row>
    <row r="1681" spans="1:9" x14ac:dyDescent="0.2">
      <c r="A1681" t="s">
        <v>519</v>
      </c>
      <c r="B1681" t="s">
        <v>183</v>
      </c>
      <c r="C1681" t="s">
        <v>35</v>
      </c>
      <c r="D1681" t="s">
        <v>40</v>
      </c>
      <c r="E1681" t="s">
        <v>38</v>
      </c>
      <c r="F1681" t="s">
        <v>35</v>
      </c>
      <c r="G1681" t="s">
        <v>40</v>
      </c>
      <c r="H1681" t="s">
        <v>40</v>
      </c>
      <c r="I1681" t="s">
        <v>40</v>
      </c>
    </row>
    <row r="1682" spans="1:9" x14ac:dyDescent="0.2">
      <c r="A1682" t="s">
        <v>519</v>
      </c>
      <c r="B1682" t="s">
        <v>188</v>
      </c>
      <c r="C1682" t="s">
        <v>35</v>
      </c>
      <c r="D1682" t="s">
        <v>40</v>
      </c>
      <c r="E1682" t="s">
        <v>38</v>
      </c>
      <c r="F1682" t="s">
        <v>38</v>
      </c>
      <c r="G1682" t="s">
        <v>40</v>
      </c>
      <c r="H1682" t="s">
        <v>40</v>
      </c>
      <c r="I1682" t="s">
        <v>40</v>
      </c>
    </row>
    <row r="1683" spans="1:9" x14ac:dyDescent="0.2">
      <c r="A1683" t="s">
        <v>520</v>
      </c>
      <c r="B1683" t="s">
        <v>173</v>
      </c>
      <c r="C1683" t="s">
        <v>35</v>
      </c>
      <c r="D1683" t="s">
        <v>40</v>
      </c>
      <c r="E1683" t="s">
        <v>36</v>
      </c>
      <c r="F1683" t="s">
        <v>36</v>
      </c>
      <c r="G1683" t="s">
        <v>40</v>
      </c>
      <c r="H1683" t="s">
        <v>40</v>
      </c>
      <c r="I1683" t="s">
        <v>40</v>
      </c>
    </row>
    <row r="1684" spans="1:9" x14ac:dyDescent="0.2">
      <c r="A1684" t="s">
        <v>520</v>
      </c>
      <c r="B1684" t="s">
        <v>167</v>
      </c>
      <c r="C1684" t="s">
        <v>38</v>
      </c>
      <c r="D1684" t="s">
        <v>40</v>
      </c>
      <c r="E1684" t="s">
        <v>35</v>
      </c>
      <c r="F1684" t="s">
        <v>35</v>
      </c>
      <c r="G1684" t="s">
        <v>40</v>
      </c>
      <c r="H1684" t="s">
        <v>40</v>
      </c>
      <c r="I1684" t="s">
        <v>40</v>
      </c>
    </row>
    <row r="1685" spans="1:9" x14ac:dyDescent="0.2">
      <c r="A1685" t="s">
        <v>520</v>
      </c>
      <c r="B1685" t="s">
        <v>249</v>
      </c>
      <c r="C1685" t="s">
        <v>38</v>
      </c>
      <c r="D1685" t="s">
        <v>40</v>
      </c>
      <c r="E1685" t="s">
        <v>36</v>
      </c>
      <c r="F1685" t="s">
        <v>35</v>
      </c>
      <c r="G1685" t="s">
        <v>40</v>
      </c>
      <c r="H1685" t="s">
        <v>40</v>
      </c>
      <c r="I1685" t="s">
        <v>40</v>
      </c>
    </row>
    <row r="1686" spans="1:9" x14ac:dyDescent="0.2">
      <c r="A1686" t="s">
        <v>520</v>
      </c>
      <c r="B1686" t="s">
        <v>254</v>
      </c>
      <c r="C1686" t="s">
        <v>35</v>
      </c>
      <c r="D1686" t="s">
        <v>40</v>
      </c>
      <c r="E1686" t="s">
        <v>35</v>
      </c>
      <c r="F1686" t="s">
        <v>36</v>
      </c>
      <c r="G1686" t="s">
        <v>40</v>
      </c>
      <c r="H1686" t="s">
        <v>40</v>
      </c>
      <c r="I1686" t="s">
        <v>40</v>
      </c>
    </row>
    <row r="1687" spans="1:9" x14ac:dyDescent="0.2">
      <c r="A1687" t="s">
        <v>520</v>
      </c>
      <c r="B1687" t="s">
        <v>256</v>
      </c>
      <c r="C1687" t="s">
        <v>38</v>
      </c>
      <c r="D1687" t="s">
        <v>40</v>
      </c>
      <c r="E1687" t="s">
        <v>36</v>
      </c>
      <c r="F1687" t="s">
        <v>35</v>
      </c>
      <c r="G1687" t="s">
        <v>40</v>
      </c>
      <c r="H1687" t="s">
        <v>40</v>
      </c>
      <c r="I1687" t="s">
        <v>40</v>
      </c>
    </row>
    <row r="1688" spans="1:9" x14ac:dyDescent="0.2">
      <c r="A1688" t="s">
        <v>520</v>
      </c>
      <c r="B1688" t="s">
        <v>139</v>
      </c>
      <c r="C1688" t="s">
        <v>38</v>
      </c>
      <c r="D1688" t="s">
        <v>40</v>
      </c>
      <c r="E1688" t="s">
        <v>38</v>
      </c>
      <c r="F1688" t="s">
        <v>38</v>
      </c>
      <c r="G1688" t="s">
        <v>40</v>
      </c>
      <c r="H1688" t="s">
        <v>40</v>
      </c>
      <c r="I1688" t="s">
        <v>40</v>
      </c>
    </row>
    <row r="1689" spans="1:9" x14ac:dyDescent="0.2">
      <c r="A1689" t="s">
        <v>520</v>
      </c>
      <c r="B1689" t="s">
        <v>122</v>
      </c>
      <c r="C1689" t="s">
        <v>35</v>
      </c>
      <c r="D1689" t="s">
        <v>40</v>
      </c>
      <c r="E1689" t="s">
        <v>38</v>
      </c>
      <c r="F1689" t="s">
        <v>36</v>
      </c>
      <c r="G1689" t="s">
        <v>40</v>
      </c>
      <c r="H1689" t="s">
        <v>40</v>
      </c>
      <c r="I1689" t="s">
        <v>40</v>
      </c>
    </row>
    <row r="1690" spans="1:9" x14ac:dyDescent="0.2">
      <c r="A1690" t="s">
        <v>520</v>
      </c>
      <c r="B1690" t="s">
        <v>243</v>
      </c>
      <c r="C1690" t="s">
        <v>35</v>
      </c>
      <c r="D1690" t="s">
        <v>40</v>
      </c>
      <c r="E1690" t="s">
        <v>38</v>
      </c>
      <c r="F1690" t="s">
        <v>40</v>
      </c>
      <c r="G1690" t="s">
        <v>40</v>
      </c>
      <c r="H1690" t="s">
        <v>40</v>
      </c>
      <c r="I1690" t="s">
        <v>40</v>
      </c>
    </row>
    <row r="1691" spans="1:9" x14ac:dyDescent="0.2">
      <c r="A1691" t="s">
        <v>520</v>
      </c>
      <c r="B1691" t="s">
        <v>240</v>
      </c>
      <c r="C1691" t="s">
        <v>38</v>
      </c>
      <c r="D1691" t="s">
        <v>40</v>
      </c>
      <c r="E1691" t="s">
        <v>38</v>
      </c>
      <c r="F1691" t="s">
        <v>35</v>
      </c>
      <c r="G1691" t="s">
        <v>40</v>
      </c>
      <c r="H1691" t="s">
        <v>40</v>
      </c>
      <c r="I1691" t="s">
        <v>40</v>
      </c>
    </row>
    <row r="1692" spans="1:9" x14ac:dyDescent="0.2">
      <c r="A1692" t="s">
        <v>520</v>
      </c>
      <c r="B1692" t="s">
        <v>201</v>
      </c>
      <c r="C1692" t="s">
        <v>35</v>
      </c>
      <c r="D1692" t="s">
        <v>40</v>
      </c>
      <c r="E1692" t="s">
        <v>35</v>
      </c>
      <c r="F1692" t="s">
        <v>38</v>
      </c>
      <c r="G1692" t="s">
        <v>40</v>
      </c>
      <c r="H1692" t="s">
        <v>40</v>
      </c>
      <c r="I1692" t="s">
        <v>40</v>
      </c>
    </row>
    <row r="1693" spans="1:9" x14ac:dyDescent="0.2">
      <c r="A1693" t="s">
        <v>520</v>
      </c>
      <c r="B1693" t="s">
        <v>204</v>
      </c>
      <c r="C1693" t="s">
        <v>35</v>
      </c>
      <c r="D1693" t="s">
        <v>40</v>
      </c>
      <c r="E1693" t="s">
        <v>35</v>
      </c>
      <c r="F1693" t="s">
        <v>40</v>
      </c>
      <c r="G1693" t="s">
        <v>40</v>
      </c>
      <c r="H1693" t="s">
        <v>40</v>
      </c>
      <c r="I1693" t="s">
        <v>40</v>
      </c>
    </row>
    <row r="1694" spans="1:9" x14ac:dyDescent="0.2">
      <c r="A1694" t="s">
        <v>521</v>
      </c>
      <c r="B1694" t="s">
        <v>235</v>
      </c>
      <c r="C1694" t="s">
        <v>35</v>
      </c>
      <c r="D1694" t="s">
        <v>40</v>
      </c>
      <c r="E1694" t="s">
        <v>36</v>
      </c>
      <c r="F1694" t="s">
        <v>38</v>
      </c>
      <c r="G1694" t="s">
        <v>40</v>
      </c>
      <c r="H1694" t="s">
        <v>40</v>
      </c>
      <c r="I1694" t="s">
        <v>40</v>
      </c>
    </row>
    <row r="1695" spans="1:9" x14ac:dyDescent="0.2">
      <c r="A1695" t="s">
        <v>521</v>
      </c>
      <c r="B1695" t="s">
        <v>233</v>
      </c>
      <c r="C1695" t="s">
        <v>40</v>
      </c>
      <c r="D1695" t="s">
        <v>40</v>
      </c>
      <c r="E1695" t="s">
        <v>38</v>
      </c>
      <c r="F1695" t="s">
        <v>36</v>
      </c>
      <c r="G1695" t="s">
        <v>40</v>
      </c>
      <c r="H1695" t="s">
        <v>40</v>
      </c>
      <c r="I1695" t="s">
        <v>40</v>
      </c>
    </row>
    <row r="1696" spans="1:9" x14ac:dyDescent="0.2">
      <c r="A1696" t="s">
        <v>521</v>
      </c>
      <c r="B1696" t="s">
        <v>76</v>
      </c>
      <c r="C1696" t="s">
        <v>38</v>
      </c>
      <c r="D1696" t="s">
        <v>40</v>
      </c>
      <c r="E1696" t="s">
        <v>38</v>
      </c>
      <c r="F1696" t="s">
        <v>36</v>
      </c>
      <c r="G1696" t="s">
        <v>40</v>
      </c>
      <c r="H1696" t="s">
        <v>40</v>
      </c>
      <c r="I1696" t="s">
        <v>40</v>
      </c>
    </row>
    <row r="1697" spans="1:9" x14ac:dyDescent="0.2">
      <c r="A1697" t="s">
        <v>521</v>
      </c>
      <c r="B1697" t="s">
        <v>94</v>
      </c>
      <c r="C1697" t="s">
        <v>40</v>
      </c>
      <c r="D1697" t="s">
        <v>40</v>
      </c>
      <c r="E1697" t="s">
        <v>36</v>
      </c>
      <c r="F1697" t="s">
        <v>35</v>
      </c>
      <c r="G1697" t="s">
        <v>40</v>
      </c>
      <c r="H1697" t="s">
        <v>40</v>
      </c>
      <c r="I1697" t="s">
        <v>40</v>
      </c>
    </row>
    <row r="1698" spans="1:9" x14ac:dyDescent="0.2">
      <c r="A1698" t="s">
        <v>521</v>
      </c>
      <c r="B1698" t="s">
        <v>272</v>
      </c>
      <c r="C1698" t="s">
        <v>35</v>
      </c>
      <c r="D1698" t="s">
        <v>40</v>
      </c>
      <c r="E1698" t="s">
        <v>38</v>
      </c>
      <c r="F1698" t="s">
        <v>35</v>
      </c>
      <c r="G1698" t="s">
        <v>40</v>
      </c>
      <c r="H1698" t="s">
        <v>40</v>
      </c>
      <c r="I1698" t="s">
        <v>40</v>
      </c>
    </row>
    <row r="1699" spans="1:9" x14ac:dyDescent="0.2">
      <c r="A1699" t="s">
        <v>521</v>
      </c>
      <c r="B1699" t="s">
        <v>267</v>
      </c>
      <c r="C1699" t="s">
        <v>35</v>
      </c>
      <c r="D1699" t="s">
        <v>40</v>
      </c>
      <c r="E1699" t="s">
        <v>36</v>
      </c>
      <c r="F1699" t="s">
        <v>40</v>
      </c>
      <c r="G1699" t="s">
        <v>40</v>
      </c>
      <c r="H1699" t="s">
        <v>40</v>
      </c>
      <c r="I1699" t="s">
        <v>40</v>
      </c>
    </row>
    <row r="1700" spans="1:9" x14ac:dyDescent="0.2">
      <c r="A1700" t="s">
        <v>521</v>
      </c>
      <c r="B1700" t="s">
        <v>230</v>
      </c>
      <c r="C1700" t="s">
        <v>38</v>
      </c>
      <c r="D1700" t="s">
        <v>40</v>
      </c>
      <c r="E1700" t="s">
        <v>38</v>
      </c>
      <c r="F1700" t="s">
        <v>36</v>
      </c>
      <c r="G1700" t="s">
        <v>40</v>
      </c>
      <c r="H1700" t="s">
        <v>40</v>
      </c>
      <c r="I1700" t="s">
        <v>40</v>
      </c>
    </row>
    <row r="1701" spans="1:9" x14ac:dyDescent="0.2">
      <c r="A1701" t="s">
        <v>521</v>
      </c>
      <c r="B1701" t="s">
        <v>224</v>
      </c>
      <c r="C1701" t="s">
        <v>38</v>
      </c>
      <c r="D1701" t="s">
        <v>40</v>
      </c>
      <c r="E1701" t="s">
        <v>35</v>
      </c>
      <c r="F1701" t="s">
        <v>40</v>
      </c>
      <c r="G1701" t="s">
        <v>40</v>
      </c>
      <c r="H1701" t="s">
        <v>40</v>
      </c>
      <c r="I1701" t="s">
        <v>40</v>
      </c>
    </row>
    <row r="1702" spans="1:9" x14ac:dyDescent="0.2">
      <c r="A1702" t="s">
        <v>521</v>
      </c>
      <c r="B1702" t="s">
        <v>149</v>
      </c>
      <c r="C1702" t="s">
        <v>36</v>
      </c>
      <c r="D1702" t="s">
        <v>40</v>
      </c>
      <c r="E1702" t="s">
        <v>38</v>
      </c>
      <c r="F1702" t="s">
        <v>36</v>
      </c>
      <c r="G1702" t="s">
        <v>40</v>
      </c>
      <c r="H1702" t="s">
        <v>40</v>
      </c>
      <c r="I1702" t="s">
        <v>40</v>
      </c>
    </row>
    <row r="1703" spans="1:9" x14ac:dyDescent="0.2">
      <c r="A1703" t="s">
        <v>521</v>
      </c>
      <c r="B1703" t="s">
        <v>156</v>
      </c>
      <c r="C1703" t="s">
        <v>38</v>
      </c>
      <c r="D1703" t="s">
        <v>40</v>
      </c>
      <c r="E1703" t="s">
        <v>35</v>
      </c>
      <c r="F1703" t="s">
        <v>38</v>
      </c>
      <c r="G1703" t="s">
        <v>40</v>
      </c>
      <c r="H1703" t="s">
        <v>40</v>
      </c>
      <c r="I1703" t="s">
        <v>40</v>
      </c>
    </row>
    <row r="1704" spans="1:9" x14ac:dyDescent="0.2">
      <c r="A1704" t="s">
        <v>522</v>
      </c>
      <c r="B1704" t="s">
        <v>235</v>
      </c>
      <c r="C1704" t="s">
        <v>38</v>
      </c>
      <c r="D1704" t="s">
        <v>40</v>
      </c>
      <c r="E1704" t="s">
        <v>38</v>
      </c>
      <c r="F1704" t="s">
        <v>36</v>
      </c>
      <c r="G1704" t="s">
        <v>40</v>
      </c>
      <c r="H1704" t="s">
        <v>40</v>
      </c>
      <c r="I1704" t="s">
        <v>40</v>
      </c>
    </row>
    <row r="1705" spans="1:9" x14ac:dyDescent="0.2">
      <c r="A1705" t="s">
        <v>522</v>
      </c>
      <c r="B1705" t="s">
        <v>233</v>
      </c>
      <c r="C1705" t="s">
        <v>36</v>
      </c>
      <c r="D1705" t="s">
        <v>40</v>
      </c>
      <c r="E1705" t="s">
        <v>40</v>
      </c>
      <c r="F1705" t="s">
        <v>35</v>
      </c>
      <c r="G1705" t="s">
        <v>40</v>
      </c>
      <c r="H1705" t="s">
        <v>40</v>
      </c>
      <c r="I1705" t="s">
        <v>40</v>
      </c>
    </row>
    <row r="1706" spans="1:9" x14ac:dyDescent="0.2">
      <c r="A1706" t="s">
        <v>522</v>
      </c>
      <c r="B1706" t="s">
        <v>254</v>
      </c>
      <c r="C1706" t="s">
        <v>38</v>
      </c>
      <c r="D1706" t="s">
        <v>40</v>
      </c>
      <c r="E1706" t="s">
        <v>35</v>
      </c>
      <c r="F1706" t="s">
        <v>38</v>
      </c>
      <c r="G1706" t="s">
        <v>40</v>
      </c>
      <c r="H1706" t="s">
        <v>40</v>
      </c>
      <c r="I1706" t="s">
        <v>40</v>
      </c>
    </row>
    <row r="1707" spans="1:9" x14ac:dyDescent="0.2">
      <c r="A1707" t="s">
        <v>522</v>
      </c>
      <c r="B1707" t="s">
        <v>246</v>
      </c>
      <c r="C1707" t="s">
        <v>35</v>
      </c>
      <c r="D1707" t="s">
        <v>40</v>
      </c>
      <c r="E1707" t="s">
        <v>35</v>
      </c>
      <c r="F1707" t="s">
        <v>38</v>
      </c>
      <c r="G1707" t="s">
        <v>40</v>
      </c>
      <c r="H1707" t="s">
        <v>40</v>
      </c>
      <c r="I1707" t="s">
        <v>40</v>
      </c>
    </row>
    <row r="1708" spans="1:9" x14ac:dyDescent="0.2">
      <c r="A1708" t="s">
        <v>522</v>
      </c>
      <c r="B1708" t="s">
        <v>249</v>
      </c>
      <c r="C1708" t="s">
        <v>35</v>
      </c>
      <c r="D1708" t="s">
        <v>40</v>
      </c>
      <c r="E1708" t="s">
        <v>36</v>
      </c>
      <c r="F1708" t="s">
        <v>35</v>
      </c>
      <c r="G1708" t="s">
        <v>40</v>
      </c>
      <c r="H1708" t="s">
        <v>40</v>
      </c>
      <c r="I1708" t="s">
        <v>40</v>
      </c>
    </row>
    <row r="1709" spans="1:9" x14ac:dyDescent="0.2">
      <c r="A1709" t="s">
        <v>522</v>
      </c>
      <c r="B1709" t="s">
        <v>113</v>
      </c>
      <c r="C1709" t="s">
        <v>35</v>
      </c>
      <c r="D1709" t="s">
        <v>40</v>
      </c>
      <c r="E1709" t="s">
        <v>40</v>
      </c>
      <c r="F1709" t="s">
        <v>38</v>
      </c>
      <c r="G1709" t="s">
        <v>40</v>
      </c>
      <c r="H1709" t="s">
        <v>40</v>
      </c>
      <c r="I1709" t="s">
        <v>40</v>
      </c>
    </row>
    <row r="1710" spans="1:9" x14ac:dyDescent="0.2">
      <c r="A1710" t="s">
        <v>522</v>
      </c>
      <c r="B1710" t="s">
        <v>107</v>
      </c>
      <c r="C1710" t="s">
        <v>35</v>
      </c>
      <c r="D1710" t="s">
        <v>40</v>
      </c>
      <c r="E1710" t="s">
        <v>38</v>
      </c>
      <c r="F1710" t="s">
        <v>36</v>
      </c>
      <c r="G1710" t="s">
        <v>40</v>
      </c>
      <c r="H1710" t="s">
        <v>40</v>
      </c>
      <c r="I1710" t="s">
        <v>40</v>
      </c>
    </row>
    <row r="1711" spans="1:9" x14ac:dyDescent="0.2">
      <c r="A1711" t="s">
        <v>522</v>
      </c>
      <c r="B1711" t="s">
        <v>116</v>
      </c>
      <c r="C1711" t="s">
        <v>35</v>
      </c>
      <c r="D1711" t="s">
        <v>40</v>
      </c>
      <c r="E1711" t="s">
        <v>36</v>
      </c>
      <c r="F1711" t="s">
        <v>38</v>
      </c>
      <c r="G1711" t="s">
        <v>40</v>
      </c>
      <c r="H1711" t="s">
        <v>40</v>
      </c>
      <c r="I1711" t="s">
        <v>40</v>
      </c>
    </row>
    <row r="1712" spans="1:9" x14ac:dyDescent="0.2">
      <c r="A1712" t="s">
        <v>522</v>
      </c>
      <c r="B1712" t="s">
        <v>119</v>
      </c>
      <c r="C1712" t="s">
        <v>40</v>
      </c>
      <c r="D1712" t="s">
        <v>40</v>
      </c>
      <c r="E1712" t="s">
        <v>35</v>
      </c>
      <c r="F1712" t="s">
        <v>38</v>
      </c>
      <c r="G1712" t="s">
        <v>40</v>
      </c>
      <c r="H1712" t="s">
        <v>40</v>
      </c>
      <c r="I1712" t="s">
        <v>40</v>
      </c>
    </row>
    <row r="1713" spans="1:9" x14ac:dyDescent="0.2">
      <c r="A1713" t="s">
        <v>522</v>
      </c>
      <c r="B1713" t="s">
        <v>161</v>
      </c>
      <c r="C1713" t="s">
        <v>36</v>
      </c>
      <c r="D1713" t="s">
        <v>40</v>
      </c>
      <c r="E1713" t="s">
        <v>36</v>
      </c>
      <c r="F1713" t="s">
        <v>35</v>
      </c>
      <c r="G1713" t="s">
        <v>40</v>
      </c>
      <c r="H1713" t="s">
        <v>40</v>
      </c>
      <c r="I1713" t="s">
        <v>40</v>
      </c>
    </row>
    <row r="1714" spans="1:9" x14ac:dyDescent="0.2">
      <c r="A1714" t="s">
        <v>522</v>
      </c>
      <c r="B1714" t="s">
        <v>173</v>
      </c>
      <c r="C1714" t="s">
        <v>38</v>
      </c>
      <c r="D1714" t="s">
        <v>40</v>
      </c>
      <c r="E1714" t="s">
        <v>36</v>
      </c>
      <c r="F1714" t="s">
        <v>35</v>
      </c>
      <c r="G1714" t="s">
        <v>40</v>
      </c>
      <c r="H1714" t="s">
        <v>40</v>
      </c>
      <c r="I1714" t="s">
        <v>40</v>
      </c>
    </row>
    <row r="1715" spans="1:9" x14ac:dyDescent="0.2">
      <c r="A1715" t="s">
        <v>522</v>
      </c>
      <c r="B1715" t="s">
        <v>164</v>
      </c>
      <c r="C1715" t="s">
        <v>35</v>
      </c>
      <c r="D1715" t="s">
        <v>40</v>
      </c>
      <c r="E1715" t="s">
        <v>36</v>
      </c>
      <c r="F1715" t="s">
        <v>38</v>
      </c>
      <c r="G1715" t="s">
        <v>40</v>
      </c>
      <c r="H1715" t="s">
        <v>40</v>
      </c>
      <c r="I1715" t="s">
        <v>40</v>
      </c>
    </row>
    <row r="1716" spans="1:9" x14ac:dyDescent="0.2">
      <c r="A1716" t="s">
        <v>523</v>
      </c>
      <c r="B1716" t="s">
        <v>279</v>
      </c>
      <c r="C1716" t="s">
        <v>38</v>
      </c>
      <c r="D1716" t="s">
        <v>40</v>
      </c>
      <c r="E1716" t="s">
        <v>38</v>
      </c>
      <c r="F1716" t="s">
        <v>38</v>
      </c>
      <c r="G1716" t="s">
        <v>40</v>
      </c>
      <c r="H1716" t="s">
        <v>40</v>
      </c>
      <c r="I1716" t="s">
        <v>40</v>
      </c>
    </row>
    <row r="1717" spans="1:9" x14ac:dyDescent="0.2">
      <c r="A1717" t="s">
        <v>523</v>
      </c>
      <c r="B1717" t="s">
        <v>288</v>
      </c>
      <c r="C1717" t="s">
        <v>38</v>
      </c>
      <c r="D1717" t="s">
        <v>40</v>
      </c>
      <c r="E1717" t="s">
        <v>38</v>
      </c>
      <c r="F1717" t="s">
        <v>35</v>
      </c>
      <c r="G1717" t="s">
        <v>40</v>
      </c>
      <c r="H1717" t="s">
        <v>40</v>
      </c>
      <c r="I1717" t="s">
        <v>40</v>
      </c>
    </row>
    <row r="1718" spans="1:9" x14ac:dyDescent="0.2">
      <c r="A1718" t="s">
        <v>523</v>
      </c>
      <c r="B1718" t="s">
        <v>282</v>
      </c>
      <c r="C1718" t="s">
        <v>35</v>
      </c>
      <c r="D1718" t="s">
        <v>40</v>
      </c>
      <c r="E1718" t="s">
        <v>38</v>
      </c>
      <c r="F1718" t="s">
        <v>35</v>
      </c>
      <c r="G1718" t="s">
        <v>40</v>
      </c>
      <c r="H1718" t="s">
        <v>40</v>
      </c>
      <c r="I1718" t="s">
        <v>40</v>
      </c>
    </row>
    <row r="1719" spans="1:9" x14ac:dyDescent="0.2">
      <c r="A1719" t="s">
        <v>523</v>
      </c>
      <c r="B1719" t="s">
        <v>149</v>
      </c>
      <c r="C1719" t="s">
        <v>35</v>
      </c>
      <c r="D1719" t="s">
        <v>40</v>
      </c>
      <c r="E1719" t="s">
        <v>36</v>
      </c>
      <c r="F1719" t="s">
        <v>40</v>
      </c>
      <c r="G1719" t="s">
        <v>40</v>
      </c>
      <c r="H1719" t="s">
        <v>40</v>
      </c>
      <c r="I1719" t="s">
        <v>40</v>
      </c>
    </row>
    <row r="1720" spans="1:9" x14ac:dyDescent="0.2">
      <c r="A1720" t="s">
        <v>523</v>
      </c>
      <c r="B1720" t="s">
        <v>145</v>
      </c>
      <c r="C1720" t="s">
        <v>35</v>
      </c>
      <c r="D1720" t="s">
        <v>40</v>
      </c>
      <c r="E1720" t="s">
        <v>38</v>
      </c>
      <c r="F1720" t="s">
        <v>36</v>
      </c>
      <c r="G1720" t="s">
        <v>40</v>
      </c>
      <c r="H1720" t="s">
        <v>40</v>
      </c>
      <c r="I1720" t="s">
        <v>40</v>
      </c>
    </row>
    <row r="1721" spans="1:9" x14ac:dyDescent="0.2">
      <c r="A1721" t="s">
        <v>523</v>
      </c>
      <c r="B1721" t="s">
        <v>262</v>
      </c>
      <c r="C1721" t="s">
        <v>38</v>
      </c>
      <c r="D1721" t="s">
        <v>40</v>
      </c>
      <c r="E1721" t="s">
        <v>36</v>
      </c>
      <c r="F1721" t="s">
        <v>40</v>
      </c>
      <c r="G1721" t="s">
        <v>40</v>
      </c>
      <c r="H1721" t="s">
        <v>40</v>
      </c>
      <c r="I1721" t="s">
        <v>40</v>
      </c>
    </row>
    <row r="1722" spans="1:9" x14ac:dyDescent="0.2">
      <c r="A1722" t="s">
        <v>523</v>
      </c>
      <c r="B1722" t="s">
        <v>272</v>
      </c>
      <c r="C1722" t="s">
        <v>38</v>
      </c>
      <c r="D1722" t="s">
        <v>40</v>
      </c>
      <c r="E1722" t="s">
        <v>35</v>
      </c>
      <c r="F1722" t="s">
        <v>38</v>
      </c>
      <c r="G1722" t="s">
        <v>40</v>
      </c>
      <c r="H1722" t="s">
        <v>40</v>
      </c>
      <c r="I1722" t="s">
        <v>40</v>
      </c>
    </row>
    <row r="1723" spans="1:9" x14ac:dyDescent="0.2">
      <c r="A1723" t="s">
        <v>523</v>
      </c>
      <c r="B1723" t="s">
        <v>92</v>
      </c>
      <c r="C1723" t="s">
        <v>35</v>
      </c>
      <c r="D1723" t="s">
        <v>40</v>
      </c>
      <c r="E1723" t="s">
        <v>35</v>
      </c>
      <c r="F1723" t="s">
        <v>35</v>
      </c>
      <c r="G1723" t="s">
        <v>40</v>
      </c>
      <c r="H1723" t="s">
        <v>40</v>
      </c>
      <c r="I1723" t="s">
        <v>40</v>
      </c>
    </row>
    <row r="1724" spans="1:9" x14ac:dyDescent="0.2">
      <c r="A1724" t="s">
        <v>523</v>
      </c>
      <c r="B1724" t="s">
        <v>210</v>
      </c>
      <c r="C1724" t="s">
        <v>36</v>
      </c>
      <c r="D1724" t="s">
        <v>40</v>
      </c>
      <c r="E1724" t="s">
        <v>40</v>
      </c>
      <c r="F1724" t="s">
        <v>35</v>
      </c>
      <c r="G1724" t="s">
        <v>40</v>
      </c>
      <c r="H1724" t="s">
        <v>40</v>
      </c>
      <c r="I1724" t="s">
        <v>40</v>
      </c>
    </row>
    <row r="1725" spans="1:9" x14ac:dyDescent="0.2">
      <c r="A1725" t="s">
        <v>523</v>
      </c>
      <c r="B1725" t="s">
        <v>204</v>
      </c>
      <c r="C1725" t="s">
        <v>35</v>
      </c>
      <c r="D1725" t="s">
        <v>40</v>
      </c>
      <c r="E1725" t="s">
        <v>38</v>
      </c>
      <c r="F1725" t="s">
        <v>35</v>
      </c>
      <c r="G1725" t="s">
        <v>40</v>
      </c>
      <c r="H1725" t="s">
        <v>40</v>
      </c>
      <c r="I1725" t="s">
        <v>40</v>
      </c>
    </row>
    <row r="1726" spans="1:9" x14ac:dyDescent="0.2">
      <c r="A1726" t="s">
        <v>524</v>
      </c>
      <c r="B1726" t="s">
        <v>82</v>
      </c>
      <c r="C1726" t="s">
        <v>38</v>
      </c>
      <c r="D1726" t="s">
        <v>40</v>
      </c>
      <c r="E1726" t="s">
        <v>36</v>
      </c>
      <c r="F1726" t="s">
        <v>38</v>
      </c>
      <c r="G1726" t="s">
        <v>40</v>
      </c>
      <c r="H1726" t="s">
        <v>40</v>
      </c>
      <c r="I1726" t="s">
        <v>40</v>
      </c>
    </row>
    <row r="1727" spans="1:9" x14ac:dyDescent="0.2">
      <c r="A1727" t="s">
        <v>524</v>
      </c>
      <c r="B1727" t="s">
        <v>87</v>
      </c>
      <c r="C1727" t="s">
        <v>38</v>
      </c>
      <c r="D1727" t="s">
        <v>40</v>
      </c>
      <c r="E1727" t="s">
        <v>35</v>
      </c>
      <c r="F1727" t="s">
        <v>35</v>
      </c>
      <c r="G1727" t="s">
        <v>40</v>
      </c>
      <c r="H1727" t="s">
        <v>40</v>
      </c>
      <c r="I1727" t="s">
        <v>40</v>
      </c>
    </row>
    <row r="1728" spans="1:9" x14ac:dyDescent="0.2">
      <c r="A1728" t="s">
        <v>524</v>
      </c>
      <c r="B1728" t="s">
        <v>92</v>
      </c>
      <c r="C1728" t="s">
        <v>36</v>
      </c>
      <c r="D1728" t="s">
        <v>40</v>
      </c>
      <c r="E1728" t="s">
        <v>35</v>
      </c>
      <c r="F1728" t="s">
        <v>36</v>
      </c>
      <c r="G1728" t="s">
        <v>40</v>
      </c>
      <c r="H1728" t="s">
        <v>40</v>
      </c>
      <c r="I1728" t="s">
        <v>40</v>
      </c>
    </row>
    <row r="1729" spans="1:9" x14ac:dyDescent="0.2">
      <c r="A1729" t="s">
        <v>524</v>
      </c>
      <c r="B1729" t="s">
        <v>100</v>
      </c>
      <c r="C1729" t="s">
        <v>35</v>
      </c>
      <c r="D1729" t="s">
        <v>40</v>
      </c>
      <c r="E1729" t="s">
        <v>35</v>
      </c>
      <c r="F1729" t="s">
        <v>36</v>
      </c>
      <c r="G1729" t="s">
        <v>40</v>
      </c>
      <c r="H1729" t="s">
        <v>40</v>
      </c>
      <c r="I1729" t="s">
        <v>40</v>
      </c>
    </row>
    <row r="1730" spans="1:9" x14ac:dyDescent="0.2">
      <c r="A1730" t="s">
        <v>524</v>
      </c>
      <c r="B1730" t="s">
        <v>116</v>
      </c>
      <c r="C1730" t="s">
        <v>38</v>
      </c>
      <c r="D1730" t="s">
        <v>40</v>
      </c>
      <c r="E1730" t="s">
        <v>36</v>
      </c>
      <c r="F1730" t="s">
        <v>36</v>
      </c>
      <c r="G1730" t="s">
        <v>40</v>
      </c>
      <c r="H1730" t="s">
        <v>40</v>
      </c>
      <c r="I1730" t="s">
        <v>40</v>
      </c>
    </row>
    <row r="1731" spans="1:9" x14ac:dyDescent="0.2">
      <c r="A1731" t="s">
        <v>524</v>
      </c>
      <c r="B1731" t="s">
        <v>185</v>
      </c>
      <c r="C1731" t="s">
        <v>35</v>
      </c>
      <c r="D1731" t="s">
        <v>40</v>
      </c>
      <c r="E1731" t="s">
        <v>36</v>
      </c>
      <c r="F1731" t="s">
        <v>35</v>
      </c>
      <c r="G1731" t="s">
        <v>40</v>
      </c>
      <c r="H1731" t="s">
        <v>40</v>
      </c>
      <c r="I1731" t="s">
        <v>40</v>
      </c>
    </row>
    <row r="1732" spans="1:9" x14ac:dyDescent="0.2">
      <c r="A1732" t="s">
        <v>524</v>
      </c>
      <c r="B1732" t="s">
        <v>198</v>
      </c>
      <c r="C1732" t="s">
        <v>38</v>
      </c>
      <c r="D1732" t="s">
        <v>40</v>
      </c>
      <c r="E1732" t="s">
        <v>36</v>
      </c>
      <c r="F1732" t="s">
        <v>38</v>
      </c>
      <c r="G1732" t="s">
        <v>40</v>
      </c>
      <c r="H1732" t="s">
        <v>40</v>
      </c>
      <c r="I1732" t="s">
        <v>40</v>
      </c>
    </row>
    <row r="1733" spans="1:9" x14ac:dyDescent="0.2">
      <c r="A1733" t="s">
        <v>524</v>
      </c>
      <c r="B1733" t="s">
        <v>212</v>
      </c>
      <c r="C1733" t="s">
        <v>35</v>
      </c>
      <c r="D1733" t="s">
        <v>40</v>
      </c>
      <c r="E1733" t="s">
        <v>35</v>
      </c>
      <c r="F1733" t="s">
        <v>40</v>
      </c>
      <c r="G1733" t="s">
        <v>40</v>
      </c>
      <c r="H1733" t="s">
        <v>40</v>
      </c>
      <c r="I1733" t="s">
        <v>40</v>
      </c>
    </row>
    <row r="1734" spans="1:9" x14ac:dyDescent="0.2">
      <c r="A1734" t="s">
        <v>524</v>
      </c>
      <c r="B1734" t="s">
        <v>204</v>
      </c>
      <c r="C1734" t="s">
        <v>38</v>
      </c>
      <c r="D1734" t="s">
        <v>40</v>
      </c>
      <c r="E1734" t="s">
        <v>36</v>
      </c>
      <c r="F1734" t="s">
        <v>36</v>
      </c>
      <c r="G1734" t="s">
        <v>40</v>
      </c>
      <c r="H1734" t="s">
        <v>40</v>
      </c>
      <c r="I1734" t="s">
        <v>40</v>
      </c>
    </row>
    <row r="1735" spans="1:9" x14ac:dyDescent="0.2">
      <c r="A1735" t="s">
        <v>524</v>
      </c>
      <c r="B1735" t="s">
        <v>122</v>
      </c>
      <c r="C1735" t="s">
        <v>38</v>
      </c>
      <c r="D1735" t="s">
        <v>40</v>
      </c>
      <c r="E1735" t="s">
        <v>36</v>
      </c>
      <c r="F1735" t="s">
        <v>36</v>
      </c>
      <c r="G1735" t="s">
        <v>40</v>
      </c>
      <c r="H1735" t="s">
        <v>40</v>
      </c>
      <c r="I1735" t="s">
        <v>40</v>
      </c>
    </row>
    <row r="1736" spans="1:9" x14ac:dyDescent="0.2">
      <c r="A1736" t="s">
        <v>525</v>
      </c>
      <c r="B1736" t="s">
        <v>73</v>
      </c>
      <c r="C1736" t="s">
        <v>38</v>
      </c>
      <c r="D1736" t="s">
        <v>40</v>
      </c>
      <c r="E1736" t="s">
        <v>38</v>
      </c>
      <c r="F1736" t="s">
        <v>40</v>
      </c>
      <c r="G1736" t="s">
        <v>40</v>
      </c>
      <c r="H1736" t="s">
        <v>40</v>
      </c>
      <c r="I1736" t="s">
        <v>40</v>
      </c>
    </row>
    <row r="1737" spans="1:9" x14ac:dyDescent="0.2">
      <c r="A1737" t="s">
        <v>525</v>
      </c>
      <c r="B1737" t="s">
        <v>135</v>
      </c>
      <c r="C1737" t="s">
        <v>35</v>
      </c>
      <c r="D1737" t="s">
        <v>40</v>
      </c>
      <c r="E1737" t="s">
        <v>38</v>
      </c>
      <c r="F1737" t="s">
        <v>40</v>
      </c>
      <c r="G1737" t="s">
        <v>40</v>
      </c>
      <c r="H1737" t="s">
        <v>40</v>
      </c>
      <c r="I1737" t="s">
        <v>40</v>
      </c>
    </row>
    <row r="1738" spans="1:9" x14ac:dyDescent="0.2">
      <c r="A1738" t="s">
        <v>525</v>
      </c>
      <c r="B1738" t="s">
        <v>125</v>
      </c>
      <c r="C1738" t="s">
        <v>38</v>
      </c>
      <c r="D1738" t="s">
        <v>40</v>
      </c>
      <c r="E1738" t="s">
        <v>38</v>
      </c>
      <c r="F1738" t="s">
        <v>38</v>
      </c>
      <c r="G1738" t="s">
        <v>40</v>
      </c>
      <c r="H1738" t="s">
        <v>40</v>
      </c>
      <c r="I1738" t="s">
        <v>40</v>
      </c>
    </row>
    <row r="1739" spans="1:9" x14ac:dyDescent="0.2">
      <c r="A1739" t="s">
        <v>525</v>
      </c>
      <c r="B1739" t="s">
        <v>252</v>
      </c>
      <c r="C1739" t="s">
        <v>35</v>
      </c>
      <c r="D1739" t="s">
        <v>40</v>
      </c>
      <c r="E1739" t="s">
        <v>38</v>
      </c>
      <c r="F1739" t="s">
        <v>38</v>
      </c>
      <c r="G1739" t="s">
        <v>40</v>
      </c>
      <c r="H1739" t="s">
        <v>40</v>
      </c>
      <c r="I1739" t="s">
        <v>40</v>
      </c>
    </row>
    <row r="1740" spans="1:9" x14ac:dyDescent="0.2">
      <c r="A1740" t="s">
        <v>525</v>
      </c>
      <c r="B1740" t="s">
        <v>282</v>
      </c>
      <c r="C1740" t="s">
        <v>38</v>
      </c>
      <c r="D1740" t="s">
        <v>40</v>
      </c>
      <c r="E1740" t="s">
        <v>38</v>
      </c>
      <c r="F1740" t="s">
        <v>36</v>
      </c>
      <c r="G1740" t="s">
        <v>40</v>
      </c>
      <c r="H1740" t="s">
        <v>40</v>
      </c>
      <c r="I1740" t="s">
        <v>40</v>
      </c>
    </row>
    <row r="1741" spans="1:9" x14ac:dyDescent="0.2">
      <c r="A1741" t="s">
        <v>525</v>
      </c>
      <c r="B1741" t="s">
        <v>288</v>
      </c>
      <c r="C1741" t="s">
        <v>35</v>
      </c>
      <c r="D1741" t="s">
        <v>40</v>
      </c>
      <c r="E1741" t="s">
        <v>35</v>
      </c>
      <c r="F1741" t="s">
        <v>38</v>
      </c>
      <c r="G1741" t="s">
        <v>40</v>
      </c>
      <c r="H1741" t="s">
        <v>40</v>
      </c>
      <c r="I1741" t="s">
        <v>40</v>
      </c>
    </row>
    <row r="1742" spans="1:9" x14ac:dyDescent="0.2">
      <c r="A1742" t="s">
        <v>525</v>
      </c>
      <c r="B1742" t="s">
        <v>180</v>
      </c>
      <c r="C1742" t="s">
        <v>38</v>
      </c>
      <c r="D1742" t="s">
        <v>40</v>
      </c>
      <c r="E1742" t="s">
        <v>38</v>
      </c>
      <c r="F1742" t="s">
        <v>36</v>
      </c>
      <c r="G1742" t="s">
        <v>40</v>
      </c>
      <c r="H1742" t="s">
        <v>40</v>
      </c>
      <c r="I1742" t="s">
        <v>40</v>
      </c>
    </row>
    <row r="1743" spans="1:9" x14ac:dyDescent="0.2">
      <c r="A1743" t="s">
        <v>525</v>
      </c>
      <c r="B1743" t="s">
        <v>183</v>
      </c>
      <c r="C1743" t="s">
        <v>35</v>
      </c>
      <c r="D1743" t="s">
        <v>40</v>
      </c>
      <c r="E1743" t="s">
        <v>38</v>
      </c>
      <c r="F1743" t="s">
        <v>35</v>
      </c>
      <c r="G1743" t="s">
        <v>40</v>
      </c>
      <c r="H1743" t="s">
        <v>40</v>
      </c>
      <c r="I1743" t="s">
        <v>40</v>
      </c>
    </row>
    <row r="1744" spans="1:9" x14ac:dyDescent="0.2">
      <c r="A1744" t="s">
        <v>526</v>
      </c>
      <c r="B1744" t="s">
        <v>149</v>
      </c>
      <c r="C1744" t="s">
        <v>35</v>
      </c>
      <c r="D1744" t="s">
        <v>40</v>
      </c>
      <c r="E1744" t="s">
        <v>38</v>
      </c>
      <c r="F1744" t="s">
        <v>35</v>
      </c>
      <c r="G1744" t="s">
        <v>40</v>
      </c>
      <c r="H1744" t="s">
        <v>40</v>
      </c>
      <c r="I1744" t="s">
        <v>40</v>
      </c>
    </row>
    <row r="1745" spans="1:9" x14ac:dyDescent="0.2">
      <c r="A1745" t="s">
        <v>526</v>
      </c>
      <c r="B1745" t="s">
        <v>158</v>
      </c>
      <c r="C1745" t="s">
        <v>38</v>
      </c>
      <c r="D1745" t="s">
        <v>40</v>
      </c>
      <c r="E1745" t="s">
        <v>36</v>
      </c>
      <c r="F1745" t="s">
        <v>38</v>
      </c>
      <c r="G1745" t="s">
        <v>40</v>
      </c>
      <c r="H1745" t="s">
        <v>40</v>
      </c>
      <c r="I1745" t="s">
        <v>40</v>
      </c>
    </row>
    <row r="1746" spans="1:9" x14ac:dyDescent="0.2">
      <c r="A1746" t="s">
        <v>526</v>
      </c>
      <c r="B1746" t="s">
        <v>151</v>
      </c>
      <c r="C1746" t="s">
        <v>36</v>
      </c>
      <c r="D1746" t="s">
        <v>40</v>
      </c>
      <c r="E1746" t="s">
        <v>36</v>
      </c>
      <c r="F1746" t="s">
        <v>35</v>
      </c>
      <c r="G1746" t="s">
        <v>40</v>
      </c>
      <c r="H1746" t="s">
        <v>40</v>
      </c>
      <c r="I1746" t="s">
        <v>40</v>
      </c>
    </row>
    <row r="1747" spans="1:9" x14ac:dyDescent="0.2">
      <c r="A1747" t="s">
        <v>526</v>
      </c>
      <c r="B1747" t="s">
        <v>238</v>
      </c>
      <c r="C1747" t="s">
        <v>35</v>
      </c>
      <c r="D1747" t="s">
        <v>40</v>
      </c>
      <c r="E1747" t="s">
        <v>38</v>
      </c>
      <c r="F1747" t="s">
        <v>36</v>
      </c>
      <c r="G1747" t="s">
        <v>40</v>
      </c>
      <c r="H1747" t="s">
        <v>40</v>
      </c>
      <c r="I1747" t="s">
        <v>40</v>
      </c>
    </row>
    <row r="1748" spans="1:9" x14ac:dyDescent="0.2">
      <c r="A1748" t="s">
        <v>526</v>
      </c>
      <c r="B1748" t="s">
        <v>233</v>
      </c>
      <c r="C1748" t="s">
        <v>38</v>
      </c>
      <c r="D1748" t="s">
        <v>40</v>
      </c>
      <c r="E1748" t="s">
        <v>35</v>
      </c>
      <c r="F1748" t="s">
        <v>35</v>
      </c>
      <c r="G1748" t="s">
        <v>40</v>
      </c>
      <c r="H1748" t="s">
        <v>40</v>
      </c>
      <c r="I1748" t="s">
        <v>40</v>
      </c>
    </row>
    <row r="1749" spans="1:9" x14ac:dyDescent="0.2">
      <c r="A1749" t="s">
        <v>526</v>
      </c>
      <c r="B1749" t="s">
        <v>249</v>
      </c>
      <c r="C1749" t="s">
        <v>38</v>
      </c>
      <c r="D1749" t="s">
        <v>40</v>
      </c>
      <c r="E1749" t="s">
        <v>38</v>
      </c>
      <c r="F1749" t="s">
        <v>35</v>
      </c>
      <c r="G1749" t="s">
        <v>40</v>
      </c>
      <c r="H1749" t="s">
        <v>40</v>
      </c>
      <c r="I1749" t="s">
        <v>40</v>
      </c>
    </row>
    <row r="1750" spans="1:9" x14ac:dyDescent="0.2">
      <c r="A1750" t="s">
        <v>526</v>
      </c>
      <c r="B1750" t="s">
        <v>218</v>
      </c>
      <c r="C1750" t="s">
        <v>35</v>
      </c>
      <c r="D1750" t="s">
        <v>40</v>
      </c>
      <c r="E1750" t="s">
        <v>35</v>
      </c>
      <c r="F1750" t="s">
        <v>38</v>
      </c>
      <c r="G1750" t="s">
        <v>40</v>
      </c>
      <c r="H1750" t="s">
        <v>40</v>
      </c>
      <c r="I1750" t="s">
        <v>40</v>
      </c>
    </row>
    <row r="1751" spans="1:9" x14ac:dyDescent="0.2">
      <c r="A1751" t="s">
        <v>526</v>
      </c>
      <c r="B1751" t="s">
        <v>215</v>
      </c>
      <c r="C1751" t="s">
        <v>35</v>
      </c>
      <c r="D1751" t="s">
        <v>40</v>
      </c>
      <c r="E1751" t="s">
        <v>40</v>
      </c>
      <c r="F1751" t="s">
        <v>38</v>
      </c>
      <c r="G1751" t="s">
        <v>40</v>
      </c>
      <c r="H1751" t="s">
        <v>40</v>
      </c>
      <c r="I1751" t="s">
        <v>40</v>
      </c>
    </row>
    <row r="1752" spans="1:9" x14ac:dyDescent="0.2">
      <c r="A1752" t="s">
        <v>526</v>
      </c>
      <c r="B1752" t="s">
        <v>221</v>
      </c>
      <c r="C1752" t="s">
        <v>38</v>
      </c>
      <c r="D1752" t="s">
        <v>40</v>
      </c>
      <c r="E1752" t="s">
        <v>36</v>
      </c>
      <c r="F1752" t="s">
        <v>38</v>
      </c>
      <c r="G1752" t="s">
        <v>40</v>
      </c>
      <c r="H1752" t="s">
        <v>40</v>
      </c>
      <c r="I1752" t="s">
        <v>40</v>
      </c>
    </row>
    <row r="1753" spans="1:9" x14ac:dyDescent="0.2">
      <c r="A1753" t="s">
        <v>526</v>
      </c>
      <c r="B1753" t="s">
        <v>167</v>
      </c>
      <c r="C1753" t="s">
        <v>35</v>
      </c>
      <c r="D1753" t="s">
        <v>40</v>
      </c>
      <c r="E1753" t="s">
        <v>35</v>
      </c>
      <c r="F1753" t="s">
        <v>36</v>
      </c>
      <c r="G1753" t="s">
        <v>40</v>
      </c>
      <c r="H1753" t="s">
        <v>40</v>
      </c>
      <c r="I1753" t="s">
        <v>40</v>
      </c>
    </row>
    <row r="1754" spans="1:9" x14ac:dyDescent="0.2">
      <c r="A1754" t="s">
        <v>526</v>
      </c>
      <c r="B1754" t="s">
        <v>164</v>
      </c>
      <c r="C1754" t="s">
        <v>36</v>
      </c>
      <c r="D1754" t="s">
        <v>40</v>
      </c>
      <c r="E1754" t="s">
        <v>40</v>
      </c>
      <c r="F1754" t="s">
        <v>35</v>
      </c>
      <c r="G1754" t="s">
        <v>40</v>
      </c>
      <c r="H1754" t="s">
        <v>40</v>
      </c>
      <c r="I1754" t="s">
        <v>40</v>
      </c>
    </row>
    <row r="1755" spans="1:9" x14ac:dyDescent="0.2">
      <c r="A1755" t="s">
        <v>527</v>
      </c>
      <c r="B1755" t="s">
        <v>256</v>
      </c>
      <c r="C1755" t="s">
        <v>38</v>
      </c>
      <c r="D1755" t="s">
        <v>40</v>
      </c>
      <c r="E1755" t="s">
        <v>38</v>
      </c>
      <c r="F1755" t="s">
        <v>38</v>
      </c>
      <c r="G1755" t="s">
        <v>40</v>
      </c>
      <c r="H1755" t="s">
        <v>40</v>
      </c>
      <c r="I1755" t="s">
        <v>40</v>
      </c>
    </row>
    <row r="1756" spans="1:9" x14ac:dyDescent="0.2">
      <c r="A1756" t="s">
        <v>527</v>
      </c>
      <c r="B1756" t="s">
        <v>246</v>
      </c>
      <c r="C1756" t="s">
        <v>35</v>
      </c>
      <c r="D1756" t="s">
        <v>40</v>
      </c>
      <c r="E1756" t="s">
        <v>36</v>
      </c>
      <c r="F1756" t="s">
        <v>40</v>
      </c>
      <c r="G1756" t="s">
        <v>40</v>
      </c>
      <c r="H1756" t="s">
        <v>40</v>
      </c>
      <c r="I1756" t="s">
        <v>40</v>
      </c>
    </row>
    <row r="1757" spans="1:9" x14ac:dyDescent="0.2">
      <c r="A1757" t="s">
        <v>527</v>
      </c>
      <c r="B1757" t="s">
        <v>158</v>
      </c>
      <c r="C1757" t="s">
        <v>35</v>
      </c>
      <c r="D1757" t="s">
        <v>40</v>
      </c>
      <c r="E1757" t="s">
        <v>38</v>
      </c>
      <c r="F1757" t="s">
        <v>35</v>
      </c>
      <c r="G1757" t="s">
        <v>40</v>
      </c>
      <c r="H1757" t="s">
        <v>40</v>
      </c>
      <c r="I1757" t="s">
        <v>40</v>
      </c>
    </row>
    <row r="1758" spans="1:9" x14ac:dyDescent="0.2">
      <c r="A1758" t="s">
        <v>527</v>
      </c>
      <c r="B1758" t="s">
        <v>149</v>
      </c>
      <c r="C1758" t="s">
        <v>35</v>
      </c>
      <c r="D1758" t="s">
        <v>40</v>
      </c>
      <c r="E1758" t="s">
        <v>35</v>
      </c>
      <c r="F1758" t="s">
        <v>36</v>
      </c>
      <c r="G1758" t="s">
        <v>40</v>
      </c>
      <c r="H1758" t="s">
        <v>40</v>
      </c>
      <c r="I1758" t="s">
        <v>40</v>
      </c>
    </row>
    <row r="1759" spans="1:9" x14ac:dyDescent="0.2">
      <c r="A1759" t="s">
        <v>527</v>
      </c>
      <c r="B1759" t="s">
        <v>142</v>
      </c>
      <c r="C1759" t="s">
        <v>35</v>
      </c>
      <c r="D1759" t="s">
        <v>40</v>
      </c>
      <c r="E1759" t="s">
        <v>38</v>
      </c>
      <c r="F1759" t="s">
        <v>36</v>
      </c>
      <c r="G1759" t="s">
        <v>40</v>
      </c>
      <c r="H1759" t="s">
        <v>40</v>
      </c>
      <c r="I1759" t="s">
        <v>40</v>
      </c>
    </row>
    <row r="1760" spans="1:9" x14ac:dyDescent="0.2">
      <c r="A1760" t="s">
        <v>527</v>
      </c>
      <c r="B1760" t="s">
        <v>264</v>
      </c>
      <c r="C1760" t="s">
        <v>35</v>
      </c>
      <c r="D1760" t="s">
        <v>40</v>
      </c>
      <c r="E1760" t="s">
        <v>36</v>
      </c>
      <c r="F1760" t="s">
        <v>35</v>
      </c>
      <c r="G1760" t="s">
        <v>40</v>
      </c>
      <c r="H1760" t="s">
        <v>40</v>
      </c>
      <c r="I1760" t="s">
        <v>40</v>
      </c>
    </row>
    <row r="1761" spans="1:9" x14ac:dyDescent="0.2">
      <c r="A1761" t="s">
        <v>527</v>
      </c>
      <c r="B1761" t="s">
        <v>267</v>
      </c>
      <c r="C1761" t="s">
        <v>38</v>
      </c>
      <c r="D1761" t="s">
        <v>40</v>
      </c>
      <c r="E1761" t="s">
        <v>38</v>
      </c>
      <c r="F1761" t="s">
        <v>38</v>
      </c>
      <c r="G1761" t="s">
        <v>40</v>
      </c>
      <c r="H1761" t="s">
        <v>40</v>
      </c>
      <c r="I1761" t="s">
        <v>40</v>
      </c>
    </row>
    <row r="1762" spans="1:9" x14ac:dyDescent="0.2">
      <c r="A1762" t="s">
        <v>527</v>
      </c>
      <c r="B1762" t="s">
        <v>233</v>
      </c>
      <c r="C1762" t="s">
        <v>35</v>
      </c>
      <c r="D1762" t="s">
        <v>40</v>
      </c>
      <c r="E1762" t="s">
        <v>36</v>
      </c>
      <c r="F1762" t="s">
        <v>35</v>
      </c>
      <c r="G1762" t="s">
        <v>40</v>
      </c>
      <c r="H1762" t="s">
        <v>40</v>
      </c>
      <c r="I1762" t="s">
        <v>40</v>
      </c>
    </row>
    <row r="1763" spans="1:9" x14ac:dyDescent="0.2">
      <c r="A1763" t="s">
        <v>527</v>
      </c>
      <c r="B1763" t="s">
        <v>238</v>
      </c>
      <c r="C1763" t="s">
        <v>36</v>
      </c>
      <c r="D1763" t="s">
        <v>40</v>
      </c>
      <c r="E1763" t="s">
        <v>38</v>
      </c>
      <c r="F1763" t="s">
        <v>38</v>
      </c>
      <c r="G1763" t="s">
        <v>40</v>
      </c>
      <c r="H1763" t="s">
        <v>40</v>
      </c>
      <c r="I1763" t="s">
        <v>40</v>
      </c>
    </row>
    <row r="1764" spans="1:9" x14ac:dyDescent="0.2">
      <c r="A1764" t="s">
        <v>527</v>
      </c>
      <c r="B1764" t="s">
        <v>240</v>
      </c>
      <c r="C1764" t="s">
        <v>38</v>
      </c>
      <c r="D1764" t="s">
        <v>40</v>
      </c>
      <c r="E1764" t="s">
        <v>36</v>
      </c>
      <c r="F1764" t="s">
        <v>35</v>
      </c>
      <c r="G1764" t="s">
        <v>40</v>
      </c>
      <c r="H1764" t="s">
        <v>40</v>
      </c>
      <c r="I1764" t="s">
        <v>40</v>
      </c>
    </row>
    <row r="1765" spans="1:9" x14ac:dyDescent="0.2">
      <c r="A1765" t="s">
        <v>527</v>
      </c>
      <c r="B1765" t="s">
        <v>100</v>
      </c>
      <c r="C1765" t="s">
        <v>38</v>
      </c>
      <c r="D1765" t="s">
        <v>40</v>
      </c>
      <c r="E1765" t="s">
        <v>35</v>
      </c>
      <c r="F1765" t="s">
        <v>35</v>
      </c>
      <c r="G1765" t="s">
        <v>40</v>
      </c>
      <c r="H1765" t="s">
        <v>40</v>
      </c>
      <c r="I1765" t="s">
        <v>40</v>
      </c>
    </row>
    <row r="1766" spans="1:9" x14ac:dyDescent="0.2">
      <c r="A1766" t="s">
        <v>527</v>
      </c>
      <c r="B1766" t="s">
        <v>113</v>
      </c>
      <c r="C1766" t="s">
        <v>38</v>
      </c>
      <c r="D1766" t="s">
        <v>40</v>
      </c>
      <c r="E1766" t="s">
        <v>40</v>
      </c>
      <c r="F1766" t="s">
        <v>38</v>
      </c>
      <c r="G1766" t="s">
        <v>40</v>
      </c>
      <c r="H1766" t="s">
        <v>40</v>
      </c>
      <c r="I1766" t="s">
        <v>40</v>
      </c>
    </row>
    <row r="1767" spans="1:9" x14ac:dyDescent="0.2">
      <c r="A1767" t="s">
        <v>527</v>
      </c>
      <c r="B1767" t="s">
        <v>102</v>
      </c>
      <c r="C1767" t="s">
        <v>35</v>
      </c>
      <c r="D1767" t="s">
        <v>40</v>
      </c>
      <c r="E1767" t="s">
        <v>36</v>
      </c>
      <c r="F1767" t="s">
        <v>36</v>
      </c>
      <c r="G1767" t="s">
        <v>40</v>
      </c>
      <c r="H1767" t="s">
        <v>40</v>
      </c>
      <c r="I1767" t="s">
        <v>40</v>
      </c>
    </row>
    <row r="1768" spans="1:9" x14ac:dyDescent="0.2">
      <c r="A1768" t="s">
        <v>528</v>
      </c>
      <c r="B1768" t="s">
        <v>272</v>
      </c>
      <c r="C1768" t="s">
        <v>38</v>
      </c>
      <c r="D1768" t="s">
        <v>40</v>
      </c>
      <c r="E1768" t="s">
        <v>38</v>
      </c>
      <c r="F1768" t="s">
        <v>38</v>
      </c>
      <c r="G1768" t="s">
        <v>40</v>
      </c>
      <c r="H1768" t="s">
        <v>40</v>
      </c>
      <c r="I1768" t="s">
        <v>40</v>
      </c>
    </row>
    <row r="1769" spans="1:9" x14ac:dyDescent="0.2">
      <c r="A1769" t="s">
        <v>528</v>
      </c>
      <c r="B1769" t="s">
        <v>262</v>
      </c>
      <c r="C1769" t="s">
        <v>40</v>
      </c>
      <c r="D1769" t="s">
        <v>40</v>
      </c>
      <c r="E1769" t="s">
        <v>36</v>
      </c>
      <c r="F1769" t="s">
        <v>38</v>
      </c>
      <c r="G1769" t="s">
        <v>40</v>
      </c>
      <c r="H1769" t="s">
        <v>40</v>
      </c>
      <c r="I1769" t="s">
        <v>40</v>
      </c>
    </row>
    <row r="1770" spans="1:9" x14ac:dyDescent="0.2">
      <c r="A1770" t="s">
        <v>528</v>
      </c>
      <c r="B1770" t="s">
        <v>246</v>
      </c>
      <c r="C1770" t="s">
        <v>38</v>
      </c>
      <c r="D1770" t="s">
        <v>40</v>
      </c>
      <c r="E1770" t="s">
        <v>36</v>
      </c>
      <c r="F1770" t="s">
        <v>36</v>
      </c>
      <c r="G1770" t="s">
        <v>40</v>
      </c>
      <c r="H1770" t="s">
        <v>40</v>
      </c>
      <c r="I1770" t="s">
        <v>40</v>
      </c>
    </row>
    <row r="1771" spans="1:9" x14ac:dyDescent="0.2">
      <c r="A1771" t="s">
        <v>528</v>
      </c>
      <c r="B1771" t="s">
        <v>256</v>
      </c>
      <c r="C1771" t="s">
        <v>38</v>
      </c>
      <c r="D1771" t="s">
        <v>40</v>
      </c>
      <c r="E1771" t="s">
        <v>36</v>
      </c>
      <c r="F1771" t="s">
        <v>38</v>
      </c>
      <c r="G1771" t="s">
        <v>40</v>
      </c>
      <c r="H1771" t="s">
        <v>40</v>
      </c>
      <c r="I1771" t="s">
        <v>40</v>
      </c>
    </row>
    <row r="1772" spans="1:9" x14ac:dyDescent="0.2">
      <c r="A1772" t="s">
        <v>528</v>
      </c>
      <c r="B1772" t="s">
        <v>97</v>
      </c>
      <c r="C1772" t="s">
        <v>35</v>
      </c>
      <c r="D1772" t="s">
        <v>40</v>
      </c>
      <c r="E1772" t="s">
        <v>38</v>
      </c>
      <c r="F1772" t="s">
        <v>36</v>
      </c>
      <c r="G1772" t="s">
        <v>40</v>
      </c>
      <c r="H1772" t="s">
        <v>40</v>
      </c>
      <c r="I1772" t="s">
        <v>40</v>
      </c>
    </row>
    <row r="1773" spans="1:9" x14ac:dyDescent="0.2">
      <c r="A1773" t="s">
        <v>528</v>
      </c>
      <c r="B1773" t="s">
        <v>215</v>
      </c>
      <c r="C1773" t="s">
        <v>35</v>
      </c>
      <c r="D1773" t="s">
        <v>40</v>
      </c>
      <c r="E1773" t="s">
        <v>38</v>
      </c>
      <c r="F1773" t="s">
        <v>36</v>
      </c>
      <c r="G1773" t="s">
        <v>40</v>
      </c>
      <c r="H1773" t="s">
        <v>40</v>
      </c>
      <c r="I1773" t="s">
        <v>40</v>
      </c>
    </row>
    <row r="1774" spans="1:9" x14ac:dyDescent="0.2">
      <c r="A1774" t="s">
        <v>528</v>
      </c>
      <c r="B1774" t="s">
        <v>204</v>
      </c>
      <c r="C1774" t="s">
        <v>38</v>
      </c>
      <c r="D1774" t="s">
        <v>40</v>
      </c>
      <c r="E1774" t="s">
        <v>38</v>
      </c>
      <c r="F1774" t="s">
        <v>35</v>
      </c>
      <c r="G1774" t="s">
        <v>40</v>
      </c>
      <c r="H1774" t="s">
        <v>40</v>
      </c>
      <c r="I1774" t="s">
        <v>40</v>
      </c>
    </row>
    <row r="1775" spans="1:9" x14ac:dyDescent="0.2">
      <c r="A1775" t="s">
        <v>528</v>
      </c>
      <c r="B1775" t="s">
        <v>212</v>
      </c>
      <c r="C1775" t="s">
        <v>35</v>
      </c>
      <c r="D1775" t="s">
        <v>40</v>
      </c>
      <c r="E1775" t="s">
        <v>40</v>
      </c>
      <c r="F1775" t="s">
        <v>40</v>
      </c>
      <c r="G1775" t="s">
        <v>40</v>
      </c>
      <c r="H1775" t="s">
        <v>40</v>
      </c>
      <c r="I1775" t="s">
        <v>40</v>
      </c>
    </row>
    <row r="1776" spans="1:9" x14ac:dyDescent="0.2">
      <c r="A1776" t="s">
        <v>529</v>
      </c>
      <c r="B1776" t="s">
        <v>82</v>
      </c>
      <c r="C1776" t="s">
        <v>35</v>
      </c>
      <c r="D1776" t="s">
        <v>40</v>
      </c>
      <c r="E1776" t="s">
        <v>35</v>
      </c>
      <c r="F1776" t="s">
        <v>35</v>
      </c>
      <c r="G1776" t="s">
        <v>40</v>
      </c>
      <c r="H1776" t="s">
        <v>40</v>
      </c>
      <c r="I1776" t="s">
        <v>40</v>
      </c>
    </row>
    <row r="1777" spans="1:9" x14ac:dyDescent="0.2">
      <c r="A1777" t="s">
        <v>529</v>
      </c>
      <c r="B1777" t="s">
        <v>104</v>
      </c>
      <c r="C1777" t="s">
        <v>35</v>
      </c>
      <c r="D1777" t="s">
        <v>40</v>
      </c>
      <c r="E1777" t="s">
        <v>36</v>
      </c>
      <c r="F1777" t="s">
        <v>40</v>
      </c>
      <c r="G1777" t="s">
        <v>40</v>
      </c>
      <c r="H1777" t="s">
        <v>40</v>
      </c>
      <c r="I1777" t="s">
        <v>40</v>
      </c>
    </row>
    <row r="1778" spans="1:9" x14ac:dyDescent="0.2">
      <c r="A1778" t="s">
        <v>529</v>
      </c>
      <c r="B1778" t="s">
        <v>107</v>
      </c>
      <c r="C1778" t="s">
        <v>35</v>
      </c>
      <c r="D1778" t="s">
        <v>40</v>
      </c>
      <c r="E1778" t="s">
        <v>36</v>
      </c>
      <c r="F1778" t="s">
        <v>38</v>
      </c>
      <c r="G1778" t="s">
        <v>40</v>
      </c>
      <c r="H1778" t="s">
        <v>40</v>
      </c>
      <c r="I1778" t="s">
        <v>40</v>
      </c>
    </row>
    <row r="1779" spans="1:9" x14ac:dyDescent="0.2">
      <c r="A1779" t="s">
        <v>529</v>
      </c>
      <c r="B1779" t="s">
        <v>269</v>
      </c>
      <c r="C1779" t="s">
        <v>35</v>
      </c>
      <c r="D1779" t="s">
        <v>40</v>
      </c>
      <c r="E1779" t="s">
        <v>35</v>
      </c>
      <c r="F1779" t="s">
        <v>38</v>
      </c>
      <c r="G1779" t="s">
        <v>40</v>
      </c>
      <c r="H1779" t="s">
        <v>40</v>
      </c>
      <c r="I1779" t="s">
        <v>40</v>
      </c>
    </row>
    <row r="1780" spans="1:9" x14ac:dyDescent="0.2">
      <c r="A1780" t="s">
        <v>529</v>
      </c>
      <c r="B1780" t="s">
        <v>262</v>
      </c>
      <c r="C1780" t="s">
        <v>36</v>
      </c>
      <c r="D1780" t="s">
        <v>40</v>
      </c>
      <c r="E1780" t="s">
        <v>38</v>
      </c>
      <c r="F1780" t="s">
        <v>38</v>
      </c>
      <c r="G1780" t="s">
        <v>40</v>
      </c>
      <c r="H1780" t="s">
        <v>40</v>
      </c>
      <c r="I1780" t="s">
        <v>40</v>
      </c>
    </row>
    <row r="1781" spans="1:9" x14ac:dyDescent="0.2">
      <c r="A1781" t="s">
        <v>529</v>
      </c>
      <c r="B1781" t="s">
        <v>264</v>
      </c>
      <c r="C1781" t="s">
        <v>38</v>
      </c>
      <c r="D1781" t="s">
        <v>40</v>
      </c>
      <c r="E1781" t="s">
        <v>35</v>
      </c>
      <c r="F1781" t="s">
        <v>36</v>
      </c>
      <c r="G1781" t="s">
        <v>40</v>
      </c>
      <c r="H1781" t="s">
        <v>40</v>
      </c>
      <c r="I1781" t="s">
        <v>40</v>
      </c>
    </row>
    <row r="1782" spans="1:9" x14ac:dyDescent="0.2">
      <c r="A1782" t="s">
        <v>529</v>
      </c>
      <c r="B1782" t="s">
        <v>130</v>
      </c>
      <c r="C1782" t="s">
        <v>35</v>
      </c>
      <c r="D1782" t="s">
        <v>40</v>
      </c>
      <c r="E1782" t="s">
        <v>36</v>
      </c>
      <c r="F1782" t="s">
        <v>38</v>
      </c>
      <c r="G1782" t="s">
        <v>40</v>
      </c>
      <c r="H1782" t="s">
        <v>40</v>
      </c>
      <c r="I1782" t="s">
        <v>40</v>
      </c>
    </row>
    <row r="1783" spans="1:9" x14ac:dyDescent="0.2">
      <c r="A1783" t="s">
        <v>529</v>
      </c>
      <c r="B1783" t="s">
        <v>135</v>
      </c>
      <c r="C1783" t="s">
        <v>36</v>
      </c>
      <c r="D1783" t="s">
        <v>40</v>
      </c>
      <c r="E1783" t="s">
        <v>36</v>
      </c>
      <c r="F1783" t="s">
        <v>38</v>
      </c>
      <c r="G1783" t="s">
        <v>40</v>
      </c>
      <c r="H1783" t="s">
        <v>40</v>
      </c>
      <c r="I1783" t="s">
        <v>40</v>
      </c>
    </row>
    <row r="1784" spans="1:9" x14ac:dyDescent="0.2">
      <c r="A1784" t="s">
        <v>529</v>
      </c>
      <c r="B1784" t="s">
        <v>243</v>
      </c>
      <c r="C1784" t="s">
        <v>35</v>
      </c>
      <c r="D1784" t="s">
        <v>40</v>
      </c>
      <c r="E1784" t="s">
        <v>40</v>
      </c>
      <c r="F1784" t="s">
        <v>35</v>
      </c>
      <c r="G1784" t="s">
        <v>40</v>
      </c>
      <c r="H1784" t="s">
        <v>40</v>
      </c>
      <c r="I1784" t="s">
        <v>40</v>
      </c>
    </row>
    <row r="1785" spans="1:9" x14ac:dyDescent="0.2">
      <c r="A1785" t="s">
        <v>529</v>
      </c>
      <c r="B1785" t="s">
        <v>233</v>
      </c>
      <c r="C1785" t="s">
        <v>38</v>
      </c>
      <c r="D1785" t="s">
        <v>40</v>
      </c>
      <c r="E1785" t="s">
        <v>35</v>
      </c>
      <c r="F1785" t="s">
        <v>36</v>
      </c>
      <c r="G1785" t="s">
        <v>40</v>
      </c>
      <c r="H1785" t="s">
        <v>40</v>
      </c>
      <c r="I1785" t="s">
        <v>40</v>
      </c>
    </row>
    <row r="1786" spans="1:9" x14ac:dyDescent="0.2">
      <c r="A1786" t="s">
        <v>530</v>
      </c>
      <c r="B1786" t="s">
        <v>207</v>
      </c>
      <c r="C1786" t="s">
        <v>38</v>
      </c>
      <c r="D1786" t="s">
        <v>40</v>
      </c>
      <c r="E1786" t="s">
        <v>36</v>
      </c>
      <c r="F1786" t="s">
        <v>40</v>
      </c>
      <c r="G1786" t="s">
        <v>40</v>
      </c>
      <c r="H1786" t="s">
        <v>40</v>
      </c>
      <c r="I1786" t="s">
        <v>40</v>
      </c>
    </row>
    <row r="1787" spans="1:9" x14ac:dyDescent="0.2">
      <c r="A1787" t="s">
        <v>530</v>
      </c>
      <c r="B1787" t="s">
        <v>161</v>
      </c>
      <c r="C1787" t="s">
        <v>36</v>
      </c>
      <c r="D1787" t="s">
        <v>40</v>
      </c>
      <c r="E1787" t="s">
        <v>35</v>
      </c>
      <c r="F1787" t="s">
        <v>35</v>
      </c>
      <c r="G1787" t="s">
        <v>40</v>
      </c>
      <c r="H1787" t="s">
        <v>40</v>
      </c>
      <c r="I1787" t="s">
        <v>40</v>
      </c>
    </row>
    <row r="1788" spans="1:9" x14ac:dyDescent="0.2">
      <c r="A1788" t="s">
        <v>530</v>
      </c>
      <c r="B1788" t="s">
        <v>132</v>
      </c>
      <c r="C1788" t="s">
        <v>40</v>
      </c>
      <c r="D1788" t="s">
        <v>40</v>
      </c>
      <c r="E1788" t="s">
        <v>38</v>
      </c>
      <c r="F1788" t="s">
        <v>38</v>
      </c>
      <c r="G1788" t="s">
        <v>40</v>
      </c>
      <c r="H1788" t="s">
        <v>40</v>
      </c>
      <c r="I1788" t="s">
        <v>40</v>
      </c>
    </row>
    <row r="1789" spans="1:9" x14ac:dyDescent="0.2">
      <c r="A1789" t="s">
        <v>530</v>
      </c>
      <c r="B1789" t="s">
        <v>127</v>
      </c>
      <c r="C1789" t="s">
        <v>40</v>
      </c>
      <c r="D1789" t="s">
        <v>40</v>
      </c>
      <c r="E1789" t="s">
        <v>38</v>
      </c>
      <c r="F1789" t="s">
        <v>38</v>
      </c>
      <c r="G1789" t="s">
        <v>40</v>
      </c>
      <c r="H1789" t="s">
        <v>40</v>
      </c>
      <c r="I1789" t="s">
        <v>40</v>
      </c>
    </row>
    <row r="1790" spans="1:9" x14ac:dyDescent="0.2">
      <c r="A1790" t="s">
        <v>530</v>
      </c>
      <c r="B1790" t="s">
        <v>122</v>
      </c>
      <c r="C1790" t="s">
        <v>35</v>
      </c>
      <c r="D1790" t="s">
        <v>40</v>
      </c>
      <c r="E1790" t="s">
        <v>38</v>
      </c>
      <c r="F1790" t="s">
        <v>40</v>
      </c>
      <c r="G1790" t="s">
        <v>40</v>
      </c>
      <c r="H1790" t="s">
        <v>40</v>
      </c>
      <c r="I1790" t="s">
        <v>40</v>
      </c>
    </row>
    <row r="1791" spans="1:9" x14ac:dyDescent="0.2">
      <c r="A1791" t="s">
        <v>530</v>
      </c>
      <c r="B1791" t="s">
        <v>191</v>
      </c>
      <c r="C1791" t="s">
        <v>35</v>
      </c>
      <c r="D1791" t="s">
        <v>40</v>
      </c>
      <c r="E1791" t="s">
        <v>38</v>
      </c>
      <c r="F1791" t="s">
        <v>35</v>
      </c>
      <c r="G1791" t="s">
        <v>40</v>
      </c>
      <c r="H1791" t="s">
        <v>40</v>
      </c>
      <c r="I1791" t="s">
        <v>40</v>
      </c>
    </row>
    <row r="1792" spans="1:9" x14ac:dyDescent="0.2">
      <c r="A1792" t="s">
        <v>530</v>
      </c>
      <c r="B1792" t="s">
        <v>188</v>
      </c>
      <c r="C1792" t="s">
        <v>40</v>
      </c>
      <c r="D1792" t="s">
        <v>40</v>
      </c>
      <c r="E1792" t="s">
        <v>36</v>
      </c>
      <c r="F1792" t="s">
        <v>38</v>
      </c>
      <c r="G1792" t="s">
        <v>40</v>
      </c>
      <c r="H1792" t="s">
        <v>40</v>
      </c>
      <c r="I1792" t="s">
        <v>40</v>
      </c>
    </row>
    <row r="1793" spans="1:9" x14ac:dyDescent="0.2">
      <c r="A1793" t="s">
        <v>530</v>
      </c>
      <c r="B1793" t="s">
        <v>262</v>
      </c>
      <c r="C1793" t="s">
        <v>35</v>
      </c>
      <c r="D1793" t="s">
        <v>40</v>
      </c>
      <c r="E1793" t="s">
        <v>38</v>
      </c>
      <c r="F1793" t="s">
        <v>38</v>
      </c>
      <c r="G1793" t="s">
        <v>40</v>
      </c>
      <c r="H1793" t="s">
        <v>40</v>
      </c>
      <c r="I1793" t="s">
        <v>40</v>
      </c>
    </row>
    <row r="1794" spans="1:9" x14ac:dyDescent="0.2">
      <c r="A1794" t="s">
        <v>530</v>
      </c>
      <c r="B1794" t="s">
        <v>272</v>
      </c>
      <c r="C1794" t="s">
        <v>35</v>
      </c>
      <c r="D1794" t="s">
        <v>40</v>
      </c>
      <c r="E1794" t="s">
        <v>36</v>
      </c>
      <c r="F1794" t="s">
        <v>35</v>
      </c>
      <c r="G1794" t="s">
        <v>40</v>
      </c>
      <c r="H1794" t="s">
        <v>40</v>
      </c>
      <c r="I1794" t="s">
        <v>40</v>
      </c>
    </row>
    <row r="1795" spans="1:9" x14ac:dyDescent="0.2">
      <c r="A1795" t="s">
        <v>530</v>
      </c>
      <c r="B1795" t="s">
        <v>264</v>
      </c>
      <c r="C1795" t="s">
        <v>38</v>
      </c>
      <c r="D1795" t="s">
        <v>40</v>
      </c>
      <c r="E1795" t="s">
        <v>38</v>
      </c>
      <c r="F1795" t="s">
        <v>38</v>
      </c>
      <c r="G1795" t="s">
        <v>40</v>
      </c>
      <c r="H1795" t="s">
        <v>40</v>
      </c>
      <c r="I1795" t="s">
        <v>40</v>
      </c>
    </row>
    <row r="1796" spans="1:9" x14ac:dyDescent="0.2">
      <c r="A1796" t="s">
        <v>531</v>
      </c>
      <c r="B1796" t="s">
        <v>79</v>
      </c>
      <c r="C1796" t="s">
        <v>35</v>
      </c>
      <c r="D1796" t="s">
        <v>40</v>
      </c>
      <c r="E1796" t="s">
        <v>35</v>
      </c>
      <c r="F1796" t="s">
        <v>38</v>
      </c>
      <c r="G1796" t="s">
        <v>40</v>
      </c>
      <c r="H1796" t="s">
        <v>40</v>
      </c>
      <c r="I1796" t="s">
        <v>40</v>
      </c>
    </row>
    <row r="1797" spans="1:9" x14ac:dyDescent="0.2">
      <c r="A1797" t="s">
        <v>531</v>
      </c>
      <c r="B1797" t="s">
        <v>264</v>
      </c>
      <c r="C1797" t="s">
        <v>38</v>
      </c>
      <c r="D1797" t="s">
        <v>40</v>
      </c>
      <c r="E1797" t="s">
        <v>36</v>
      </c>
      <c r="F1797" t="s">
        <v>36</v>
      </c>
      <c r="G1797" t="s">
        <v>40</v>
      </c>
      <c r="H1797" t="s">
        <v>40</v>
      </c>
      <c r="I1797" t="s">
        <v>40</v>
      </c>
    </row>
    <row r="1798" spans="1:9" x14ac:dyDescent="0.2">
      <c r="A1798" t="s">
        <v>531</v>
      </c>
      <c r="B1798" t="s">
        <v>269</v>
      </c>
      <c r="C1798" t="s">
        <v>38</v>
      </c>
      <c r="D1798" t="s">
        <v>40</v>
      </c>
      <c r="E1798" t="s">
        <v>36</v>
      </c>
      <c r="F1798" t="s">
        <v>35</v>
      </c>
      <c r="G1798" t="s">
        <v>40</v>
      </c>
      <c r="H1798" t="s">
        <v>40</v>
      </c>
      <c r="I1798" t="s">
        <v>40</v>
      </c>
    </row>
    <row r="1799" spans="1:9" x14ac:dyDescent="0.2">
      <c r="A1799" t="s">
        <v>531</v>
      </c>
      <c r="B1799" t="s">
        <v>224</v>
      </c>
      <c r="C1799" t="s">
        <v>38</v>
      </c>
      <c r="D1799" t="s">
        <v>40</v>
      </c>
      <c r="E1799" t="s">
        <v>35</v>
      </c>
      <c r="F1799" t="s">
        <v>35</v>
      </c>
      <c r="G1799" t="s">
        <v>40</v>
      </c>
      <c r="H1799" t="s">
        <v>40</v>
      </c>
      <c r="I1799" t="s">
        <v>40</v>
      </c>
    </row>
    <row r="1800" spans="1:9" x14ac:dyDescent="0.2">
      <c r="A1800" t="s">
        <v>531</v>
      </c>
      <c r="B1800" t="s">
        <v>215</v>
      </c>
      <c r="C1800" t="s">
        <v>35</v>
      </c>
      <c r="D1800" t="s">
        <v>40</v>
      </c>
      <c r="E1800" t="s">
        <v>36</v>
      </c>
      <c r="F1800" t="s">
        <v>38</v>
      </c>
      <c r="G1800" t="s">
        <v>40</v>
      </c>
      <c r="H1800" t="s">
        <v>40</v>
      </c>
      <c r="I1800" t="s">
        <v>40</v>
      </c>
    </row>
    <row r="1801" spans="1:9" x14ac:dyDescent="0.2">
      <c r="A1801" t="s">
        <v>531</v>
      </c>
      <c r="B1801" t="s">
        <v>145</v>
      </c>
      <c r="C1801" t="s">
        <v>38</v>
      </c>
      <c r="D1801" t="s">
        <v>40</v>
      </c>
      <c r="E1801" t="s">
        <v>40</v>
      </c>
      <c r="F1801" t="s">
        <v>38</v>
      </c>
      <c r="G1801" t="s">
        <v>40</v>
      </c>
      <c r="H1801" t="s">
        <v>40</v>
      </c>
      <c r="I1801" t="s">
        <v>40</v>
      </c>
    </row>
    <row r="1802" spans="1:9" x14ac:dyDescent="0.2">
      <c r="A1802" t="s">
        <v>531</v>
      </c>
      <c r="B1802" t="s">
        <v>149</v>
      </c>
      <c r="C1802" t="s">
        <v>40</v>
      </c>
      <c r="D1802" t="s">
        <v>40</v>
      </c>
      <c r="E1802" t="s">
        <v>36</v>
      </c>
      <c r="F1802" t="s">
        <v>38</v>
      </c>
      <c r="G1802" t="s">
        <v>40</v>
      </c>
      <c r="H1802" t="s">
        <v>40</v>
      </c>
      <c r="I1802" t="s">
        <v>40</v>
      </c>
    </row>
    <row r="1803" spans="1:9" x14ac:dyDescent="0.2">
      <c r="A1803" t="s">
        <v>531</v>
      </c>
      <c r="B1803" t="s">
        <v>233</v>
      </c>
      <c r="C1803" t="s">
        <v>36</v>
      </c>
      <c r="D1803" t="s">
        <v>40</v>
      </c>
      <c r="E1803" t="s">
        <v>36</v>
      </c>
      <c r="F1803" t="s">
        <v>38</v>
      </c>
      <c r="G1803" t="s">
        <v>40</v>
      </c>
      <c r="H1803" t="s">
        <v>40</v>
      </c>
      <c r="I1803" t="s">
        <v>40</v>
      </c>
    </row>
    <row r="1804" spans="1:9" x14ac:dyDescent="0.2">
      <c r="A1804" t="s">
        <v>532</v>
      </c>
      <c r="B1804" t="s">
        <v>191</v>
      </c>
      <c r="C1804" t="s">
        <v>38</v>
      </c>
      <c r="D1804" t="s">
        <v>40</v>
      </c>
      <c r="E1804" t="s">
        <v>38</v>
      </c>
      <c r="F1804" t="s">
        <v>35</v>
      </c>
      <c r="G1804" t="s">
        <v>40</v>
      </c>
      <c r="H1804" t="s">
        <v>40</v>
      </c>
      <c r="I1804" t="s">
        <v>40</v>
      </c>
    </row>
    <row r="1805" spans="1:9" x14ac:dyDescent="0.2">
      <c r="A1805" t="s">
        <v>532</v>
      </c>
      <c r="B1805" t="s">
        <v>193</v>
      </c>
      <c r="C1805" t="s">
        <v>35</v>
      </c>
      <c r="D1805" t="s">
        <v>40</v>
      </c>
      <c r="E1805" t="s">
        <v>38</v>
      </c>
      <c r="F1805" t="s">
        <v>36</v>
      </c>
      <c r="G1805" t="s">
        <v>40</v>
      </c>
      <c r="H1805" t="s">
        <v>40</v>
      </c>
      <c r="I1805" t="s">
        <v>40</v>
      </c>
    </row>
    <row r="1806" spans="1:9" x14ac:dyDescent="0.2">
      <c r="A1806" t="s">
        <v>532</v>
      </c>
      <c r="B1806" t="s">
        <v>158</v>
      </c>
      <c r="C1806" t="s">
        <v>38</v>
      </c>
      <c r="D1806" t="s">
        <v>40</v>
      </c>
      <c r="E1806" t="s">
        <v>38</v>
      </c>
      <c r="F1806" t="s">
        <v>36</v>
      </c>
      <c r="G1806" t="s">
        <v>40</v>
      </c>
      <c r="H1806" t="s">
        <v>40</v>
      </c>
      <c r="I1806" t="s">
        <v>40</v>
      </c>
    </row>
    <row r="1807" spans="1:9" x14ac:dyDescent="0.2">
      <c r="A1807" t="s">
        <v>532</v>
      </c>
      <c r="B1807" t="s">
        <v>113</v>
      </c>
      <c r="C1807" t="s">
        <v>38</v>
      </c>
      <c r="D1807" t="s">
        <v>40</v>
      </c>
      <c r="E1807" t="s">
        <v>38</v>
      </c>
      <c r="F1807" t="s">
        <v>38</v>
      </c>
      <c r="G1807" t="s">
        <v>40</v>
      </c>
      <c r="H1807" t="s">
        <v>40</v>
      </c>
      <c r="I1807" t="s">
        <v>40</v>
      </c>
    </row>
    <row r="1808" spans="1:9" x14ac:dyDescent="0.2">
      <c r="A1808" t="s">
        <v>532</v>
      </c>
      <c r="B1808" t="s">
        <v>116</v>
      </c>
      <c r="C1808" t="s">
        <v>38</v>
      </c>
      <c r="D1808" t="s">
        <v>40</v>
      </c>
      <c r="E1808" t="s">
        <v>38</v>
      </c>
      <c r="F1808" t="s">
        <v>36</v>
      </c>
      <c r="G1808" t="s">
        <v>40</v>
      </c>
      <c r="H1808" t="s">
        <v>40</v>
      </c>
      <c r="I1808" t="s">
        <v>40</v>
      </c>
    </row>
    <row r="1809" spans="1:9" x14ac:dyDescent="0.2">
      <c r="A1809" t="s">
        <v>532</v>
      </c>
      <c r="B1809" t="s">
        <v>238</v>
      </c>
      <c r="C1809" t="s">
        <v>35</v>
      </c>
      <c r="D1809" t="s">
        <v>40</v>
      </c>
      <c r="E1809" t="s">
        <v>40</v>
      </c>
      <c r="F1809" t="s">
        <v>38</v>
      </c>
      <c r="G1809" t="s">
        <v>40</v>
      </c>
      <c r="H1809" t="s">
        <v>40</v>
      </c>
      <c r="I1809" t="s">
        <v>40</v>
      </c>
    </row>
    <row r="1810" spans="1:9" x14ac:dyDescent="0.2">
      <c r="A1810" t="s">
        <v>532</v>
      </c>
      <c r="B1810" t="s">
        <v>277</v>
      </c>
      <c r="C1810" t="s">
        <v>40</v>
      </c>
      <c r="D1810" t="s">
        <v>40</v>
      </c>
      <c r="E1810" t="s">
        <v>38</v>
      </c>
      <c r="F1810" t="s">
        <v>36</v>
      </c>
      <c r="G1810" t="s">
        <v>40</v>
      </c>
      <c r="H1810" t="s">
        <v>40</v>
      </c>
      <c r="I1810" t="s">
        <v>40</v>
      </c>
    </row>
    <row r="1811" spans="1:9" x14ac:dyDescent="0.2">
      <c r="A1811" t="s">
        <v>532</v>
      </c>
      <c r="B1811" t="s">
        <v>279</v>
      </c>
      <c r="C1811" t="s">
        <v>36</v>
      </c>
      <c r="D1811" t="s">
        <v>40</v>
      </c>
      <c r="E1811" t="s">
        <v>38</v>
      </c>
      <c r="F1811" t="s">
        <v>36</v>
      </c>
      <c r="G1811" t="s">
        <v>40</v>
      </c>
      <c r="H1811" t="s">
        <v>40</v>
      </c>
      <c r="I1811" t="s">
        <v>40</v>
      </c>
    </row>
    <row r="1812" spans="1:9" x14ac:dyDescent="0.2">
      <c r="A1812" t="s">
        <v>533</v>
      </c>
      <c r="B1812" t="s">
        <v>79</v>
      </c>
      <c r="C1812" t="s">
        <v>35</v>
      </c>
      <c r="D1812" t="s">
        <v>40</v>
      </c>
      <c r="E1812" t="s">
        <v>38</v>
      </c>
      <c r="F1812" t="s">
        <v>35</v>
      </c>
      <c r="G1812" t="s">
        <v>40</v>
      </c>
      <c r="H1812" t="s">
        <v>40</v>
      </c>
      <c r="I1812" t="s">
        <v>40</v>
      </c>
    </row>
    <row r="1813" spans="1:9" x14ac:dyDescent="0.2">
      <c r="A1813" t="s">
        <v>533</v>
      </c>
      <c r="B1813" t="s">
        <v>90</v>
      </c>
      <c r="C1813" t="s">
        <v>38</v>
      </c>
      <c r="D1813" t="s">
        <v>40</v>
      </c>
      <c r="E1813" t="s">
        <v>36</v>
      </c>
      <c r="F1813" t="s">
        <v>40</v>
      </c>
      <c r="G1813" t="s">
        <v>40</v>
      </c>
      <c r="H1813" t="s">
        <v>40</v>
      </c>
      <c r="I1813" t="s">
        <v>40</v>
      </c>
    </row>
    <row r="1814" spans="1:9" x14ac:dyDescent="0.2">
      <c r="A1814" t="s">
        <v>533</v>
      </c>
      <c r="B1814" t="s">
        <v>230</v>
      </c>
      <c r="C1814" t="s">
        <v>35</v>
      </c>
      <c r="D1814" t="s">
        <v>40</v>
      </c>
      <c r="E1814" t="s">
        <v>36</v>
      </c>
      <c r="F1814" t="s">
        <v>35</v>
      </c>
      <c r="G1814" t="s">
        <v>40</v>
      </c>
      <c r="H1814" t="s">
        <v>40</v>
      </c>
      <c r="I1814" t="s">
        <v>40</v>
      </c>
    </row>
    <row r="1815" spans="1:9" x14ac:dyDescent="0.2">
      <c r="A1815" t="s">
        <v>533</v>
      </c>
      <c r="B1815" t="s">
        <v>218</v>
      </c>
      <c r="C1815" t="s">
        <v>35</v>
      </c>
      <c r="D1815" t="s">
        <v>40</v>
      </c>
      <c r="E1815" t="s">
        <v>38</v>
      </c>
      <c r="F1815" t="s">
        <v>35</v>
      </c>
      <c r="G1815" t="s">
        <v>40</v>
      </c>
      <c r="H1815" t="s">
        <v>40</v>
      </c>
      <c r="I1815" t="s">
        <v>40</v>
      </c>
    </row>
    <row r="1816" spans="1:9" x14ac:dyDescent="0.2">
      <c r="A1816" t="s">
        <v>533</v>
      </c>
      <c r="B1816" t="s">
        <v>158</v>
      </c>
      <c r="C1816" t="s">
        <v>38</v>
      </c>
      <c r="D1816" t="s">
        <v>40</v>
      </c>
      <c r="E1816" t="s">
        <v>38</v>
      </c>
      <c r="F1816" t="s">
        <v>40</v>
      </c>
      <c r="G1816" t="s">
        <v>40</v>
      </c>
      <c r="H1816" t="s">
        <v>40</v>
      </c>
      <c r="I1816" t="s">
        <v>40</v>
      </c>
    </row>
    <row r="1817" spans="1:9" x14ac:dyDescent="0.2">
      <c r="A1817" t="s">
        <v>533</v>
      </c>
      <c r="B1817" t="s">
        <v>156</v>
      </c>
      <c r="C1817" t="s">
        <v>36</v>
      </c>
      <c r="D1817" t="s">
        <v>40</v>
      </c>
      <c r="E1817" t="s">
        <v>36</v>
      </c>
      <c r="F1817" t="s">
        <v>38</v>
      </c>
      <c r="G1817" t="s">
        <v>40</v>
      </c>
      <c r="H1817" t="s">
        <v>40</v>
      </c>
      <c r="I1817" t="s">
        <v>40</v>
      </c>
    </row>
    <row r="1818" spans="1:9" x14ac:dyDescent="0.2">
      <c r="A1818" t="s">
        <v>533</v>
      </c>
      <c r="B1818" t="s">
        <v>154</v>
      </c>
      <c r="C1818" t="s">
        <v>35</v>
      </c>
      <c r="D1818" t="s">
        <v>40</v>
      </c>
      <c r="E1818" t="s">
        <v>38</v>
      </c>
      <c r="F1818" t="s">
        <v>36</v>
      </c>
      <c r="G1818" t="s">
        <v>40</v>
      </c>
      <c r="H1818" t="s">
        <v>40</v>
      </c>
      <c r="I1818" t="s">
        <v>40</v>
      </c>
    </row>
    <row r="1819" spans="1:9" x14ac:dyDescent="0.2">
      <c r="A1819" t="s">
        <v>533</v>
      </c>
      <c r="B1819" t="s">
        <v>288</v>
      </c>
      <c r="C1819" t="s">
        <v>35</v>
      </c>
      <c r="D1819" t="s">
        <v>40</v>
      </c>
      <c r="E1819" t="s">
        <v>38</v>
      </c>
      <c r="F1819" t="s">
        <v>35</v>
      </c>
      <c r="G1819" t="s">
        <v>40</v>
      </c>
      <c r="H1819" t="s">
        <v>40</v>
      </c>
      <c r="I1819" t="s">
        <v>40</v>
      </c>
    </row>
    <row r="1820" spans="1:9" x14ac:dyDescent="0.2">
      <c r="A1820" t="s">
        <v>533</v>
      </c>
      <c r="B1820" t="s">
        <v>285</v>
      </c>
      <c r="C1820" t="s">
        <v>35</v>
      </c>
      <c r="D1820" t="s">
        <v>40</v>
      </c>
      <c r="E1820" t="s">
        <v>38</v>
      </c>
      <c r="F1820" t="s">
        <v>40</v>
      </c>
      <c r="G1820" t="s">
        <v>40</v>
      </c>
      <c r="H1820" t="s">
        <v>40</v>
      </c>
      <c r="I1820" t="s">
        <v>40</v>
      </c>
    </row>
    <row r="1821" spans="1:9" x14ac:dyDescent="0.2">
      <c r="A1821" t="s">
        <v>533</v>
      </c>
      <c r="B1821" t="s">
        <v>277</v>
      </c>
      <c r="C1821" t="s">
        <v>35</v>
      </c>
      <c r="D1821" t="s">
        <v>40</v>
      </c>
      <c r="E1821" t="s">
        <v>35</v>
      </c>
      <c r="F1821" t="s">
        <v>38</v>
      </c>
      <c r="G1821" t="s">
        <v>40</v>
      </c>
      <c r="H1821" t="s">
        <v>40</v>
      </c>
      <c r="I1821" t="s">
        <v>40</v>
      </c>
    </row>
    <row r="1822" spans="1:9" x14ac:dyDescent="0.2">
      <c r="A1822" t="s">
        <v>533</v>
      </c>
      <c r="B1822" t="s">
        <v>100</v>
      </c>
      <c r="C1822" t="s">
        <v>36</v>
      </c>
      <c r="D1822" t="s">
        <v>40</v>
      </c>
      <c r="E1822" t="s">
        <v>38</v>
      </c>
      <c r="F1822" t="s">
        <v>36</v>
      </c>
      <c r="G1822" t="s">
        <v>40</v>
      </c>
      <c r="H1822" t="s">
        <v>40</v>
      </c>
      <c r="I1822" t="s">
        <v>40</v>
      </c>
    </row>
    <row r="1823" spans="1:9" x14ac:dyDescent="0.2">
      <c r="A1823" t="s">
        <v>533</v>
      </c>
      <c r="B1823" t="s">
        <v>107</v>
      </c>
      <c r="C1823" t="s">
        <v>35</v>
      </c>
      <c r="D1823" t="s">
        <v>40</v>
      </c>
      <c r="E1823" t="s">
        <v>38</v>
      </c>
      <c r="F1823" t="s">
        <v>36</v>
      </c>
      <c r="G1823" t="s">
        <v>40</v>
      </c>
      <c r="H1823" t="s">
        <v>40</v>
      </c>
      <c r="I1823" t="s">
        <v>40</v>
      </c>
    </row>
    <row r="1824" spans="1:9" x14ac:dyDescent="0.2">
      <c r="A1824" t="s">
        <v>534</v>
      </c>
      <c r="B1824" t="s">
        <v>218</v>
      </c>
      <c r="C1824" t="s">
        <v>35</v>
      </c>
      <c r="D1824" t="s">
        <v>40</v>
      </c>
      <c r="E1824" t="s">
        <v>38</v>
      </c>
      <c r="F1824" t="s">
        <v>38</v>
      </c>
      <c r="G1824" t="s">
        <v>40</v>
      </c>
      <c r="H1824" t="s">
        <v>40</v>
      </c>
      <c r="I1824" t="s">
        <v>40</v>
      </c>
    </row>
    <row r="1825" spans="1:9" x14ac:dyDescent="0.2">
      <c r="A1825" t="s">
        <v>534</v>
      </c>
      <c r="B1825" t="s">
        <v>227</v>
      </c>
      <c r="C1825" t="s">
        <v>38</v>
      </c>
      <c r="D1825" t="s">
        <v>40</v>
      </c>
      <c r="E1825" t="s">
        <v>36</v>
      </c>
      <c r="F1825" t="s">
        <v>36</v>
      </c>
      <c r="G1825" t="s">
        <v>40</v>
      </c>
      <c r="H1825" t="s">
        <v>40</v>
      </c>
      <c r="I1825" t="s">
        <v>40</v>
      </c>
    </row>
    <row r="1826" spans="1:9" x14ac:dyDescent="0.2">
      <c r="A1826" t="s">
        <v>534</v>
      </c>
      <c r="B1826" t="s">
        <v>119</v>
      </c>
      <c r="C1826" t="s">
        <v>36</v>
      </c>
      <c r="D1826" t="s">
        <v>40</v>
      </c>
      <c r="E1826" t="s">
        <v>38</v>
      </c>
      <c r="F1826" t="s">
        <v>38</v>
      </c>
      <c r="G1826" t="s">
        <v>40</v>
      </c>
      <c r="H1826" t="s">
        <v>40</v>
      </c>
      <c r="I1826" t="s">
        <v>40</v>
      </c>
    </row>
    <row r="1827" spans="1:9" x14ac:dyDescent="0.2">
      <c r="A1827" t="s">
        <v>534</v>
      </c>
      <c r="B1827" t="s">
        <v>240</v>
      </c>
      <c r="C1827" t="s">
        <v>35</v>
      </c>
      <c r="D1827" t="s">
        <v>40</v>
      </c>
      <c r="E1827" t="s">
        <v>36</v>
      </c>
      <c r="F1827" t="s">
        <v>36</v>
      </c>
      <c r="G1827" t="s">
        <v>40</v>
      </c>
      <c r="H1827" t="s">
        <v>40</v>
      </c>
      <c r="I1827" t="s">
        <v>40</v>
      </c>
    </row>
    <row r="1828" spans="1:9" x14ac:dyDescent="0.2">
      <c r="A1828" t="s">
        <v>534</v>
      </c>
      <c r="B1828" t="s">
        <v>154</v>
      </c>
      <c r="C1828" t="s">
        <v>38</v>
      </c>
      <c r="D1828" t="s">
        <v>40</v>
      </c>
      <c r="E1828" t="s">
        <v>38</v>
      </c>
      <c r="F1828" t="s">
        <v>36</v>
      </c>
      <c r="G1828" t="s">
        <v>40</v>
      </c>
      <c r="H1828" t="s">
        <v>40</v>
      </c>
      <c r="I1828" t="s">
        <v>40</v>
      </c>
    </row>
    <row r="1829" spans="1:9" x14ac:dyDescent="0.2">
      <c r="A1829" t="s">
        <v>534</v>
      </c>
      <c r="B1829" t="s">
        <v>149</v>
      </c>
      <c r="C1829" t="s">
        <v>36</v>
      </c>
      <c r="D1829" t="s">
        <v>40</v>
      </c>
      <c r="E1829" t="s">
        <v>36</v>
      </c>
      <c r="F1829" t="s">
        <v>38</v>
      </c>
      <c r="G1829" t="s">
        <v>40</v>
      </c>
      <c r="H1829" t="s">
        <v>40</v>
      </c>
      <c r="I1829" t="s">
        <v>40</v>
      </c>
    </row>
    <row r="1830" spans="1:9" x14ac:dyDescent="0.2">
      <c r="A1830" t="s">
        <v>534</v>
      </c>
      <c r="B1830" t="s">
        <v>188</v>
      </c>
      <c r="C1830" t="s">
        <v>35</v>
      </c>
      <c r="D1830" t="s">
        <v>40</v>
      </c>
      <c r="E1830" t="s">
        <v>40</v>
      </c>
      <c r="F1830" t="s">
        <v>38</v>
      </c>
      <c r="G1830" t="s">
        <v>40</v>
      </c>
      <c r="H1830" t="s">
        <v>40</v>
      </c>
      <c r="I1830" t="s">
        <v>40</v>
      </c>
    </row>
    <row r="1831" spans="1:9" x14ac:dyDescent="0.2">
      <c r="A1831" t="s">
        <v>534</v>
      </c>
      <c r="B1831" t="s">
        <v>193</v>
      </c>
      <c r="C1831" t="s">
        <v>38</v>
      </c>
      <c r="D1831" t="s">
        <v>40</v>
      </c>
      <c r="E1831" t="s">
        <v>35</v>
      </c>
      <c r="F1831" t="s">
        <v>35</v>
      </c>
      <c r="G1831" t="s">
        <v>40</v>
      </c>
      <c r="H1831" t="s">
        <v>40</v>
      </c>
      <c r="I1831" t="s">
        <v>40</v>
      </c>
    </row>
    <row r="1832" spans="1:9" x14ac:dyDescent="0.2">
      <c r="A1832" t="s">
        <v>535</v>
      </c>
      <c r="B1832" t="s">
        <v>154</v>
      </c>
      <c r="C1832" t="s">
        <v>38</v>
      </c>
      <c r="D1832" t="s">
        <v>40</v>
      </c>
      <c r="E1832" t="s">
        <v>36</v>
      </c>
      <c r="F1832" t="s">
        <v>36</v>
      </c>
      <c r="G1832" t="s">
        <v>40</v>
      </c>
      <c r="H1832" t="s">
        <v>40</v>
      </c>
      <c r="I1832" t="s">
        <v>40</v>
      </c>
    </row>
    <row r="1833" spans="1:9" x14ac:dyDescent="0.2">
      <c r="A1833" t="s">
        <v>535</v>
      </c>
      <c r="B1833" t="s">
        <v>158</v>
      </c>
      <c r="C1833" t="s">
        <v>36</v>
      </c>
      <c r="D1833" t="s">
        <v>40</v>
      </c>
      <c r="E1833" t="s">
        <v>38</v>
      </c>
      <c r="F1833" t="s">
        <v>38</v>
      </c>
      <c r="G1833" t="s">
        <v>40</v>
      </c>
      <c r="H1833" t="s">
        <v>40</v>
      </c>
      <c r="I1833" t="s">
        <v>40</v>
      </c>
    </row>
    <row r="1834" spans="1:9" x14ac:dyDescent="0.2">
      <c r="A1834" t="s">
        <v>535</v>
      </c>
      <c r="B1834" t="s">
        <v>256</v>
      </c>
      <c r="C1834" t="s">
        <v>38</v>
      </c>
      <c r="D1834" t="s">
        <v>40</v>
      </c>
      <c r="E1834" t="s">
        <v>36</v>
      </c>
      <c r="F1834" t="s">
        <v>36</v>
      </c>
      <c r="G1834" t="s">
        <v>40</v>
      </c>
      <c r="H1834" t="s">
        <v>40</v>
      </c>
      <c r="I1834" t="s">
        <v>40</v>
      </c>
    </row>
    <row r="1835" spans="1:9" x14ac:dyDescent="0.2">
      <c r="A1835" t="s">
        <v>535</v>
      </c>
      <c r="B1835" t="s">
        <v>249</v>
      </c>
      <c r="C1835" t="s">
        <v>35</v>
      </c>
      <c r="D1835" t="s">
        <v>40</v>
      </c>
      <c r="E1835" t="s">
        <v>38</v>
      </c>
      <c r="F1835" t="s">
        <v>35</v>
      </c>
      <c r="G1835" t="s">
        <v>40</v>
      </c>
      <c r="H1835" t="s">
        <v>40</v>
      </c>
      <c r="I1835" t="s">
        <v>40</v>
      </c>
    </row>
    <row r="1836" spans="1:9" x14ac:dyDescent="0.2">
      <c r="A1836" t="s">
        <v>535</v>
      </c>
      <c r="B1836" t="s">
        <v>254</v>
      </c>
      <c r="C1836" t="s">
        <v>35</v>
      </c>
      <c r="D1836" t="s">
        <v>40</v>
      </c>
      <c r="E1836" t="s">
        <v>38</v>
      </c>
      <c r="F1836" t="s">
        <v>40</v>
      </c>
      <c r="G1836" t="s">
        <v>40</v>
      </c>
      <c r="H1836" t="s">
        <v>40</v>
      </c>
      <c r="I1836" t="s">
        <v>40</v>
      </c>
    </row>
    <row r="1837" spans="1:9" x14ac:dyDescent="0.2">
      <c r="A1837" t="s">
        <v>535</v>
      </c>
      <c r="B1837" t="s">
        <v>183</v>
      </c>
      <c r="C1837" t="s">
        <v>35</v>
      </c>
      <c r="D1837" t="s">
        <v>40</v>
      </c>
      <c r="E1837" t="s">
        <v>40</v>
      </c>
      <c r="F1837" t="s">
        <v>35</v>
      </c>
      <c r="G1837" t="s">
        <v>40</v>
      </c>
      <c r="H1837" t="s">
        <v>40</v>
      </c>
      <c r="I1837" t="s">
        <v>40</v>
      </c>
    </row>
    <row r="1838" spans="1:9" x14ac:dyDescent="0.2">
      <c r="A1838" t="s">
        <v>535</v>
      </c>
      <c r="B1838" t="s">
        <v>180</v>
      </c>
      <c r="C1838" t="s">
        <v>35</v>
      </c>
      <c r="D1838" t="s">
        <v>40</v>
      </c>
      <c r="E1838" t="s">
        <v>38</v>
      </c>
      <c r="F1838" t="s">
        <v>38</v>
      </c>
      <c r="G1838" t="s">
        <v>40</v>
      </c>
      <c r="H1838" t="s">
        <v>40</v>
      </c>
      <c r="I1838" t="s">
        <v>40</v>
      </c>
    </row>
    <row r="1839" spans="1:9" x14ac:dyDescent="0.2">
      <c r="A1839" t="s">
        <v>535</v>
      </c>
      <c r="B1839" t="s">
        <v>233</v>
      </c>
      <c r="C1839" t="s">
        <v>38</v>
      </c>
      <c r="D1839" t="s">
        <v>40</v>
      </c>
      <c r="E1839" t="s">
        <v>40</v>
      </c>
      <c r="F1839" t="s">
        <v>40</v>
      </c>
      <c r="G1839" t="s">
        <v>40</v>
      </c>
      <c r="H1839" t="s">
        <v>40</v>
      </c>
      <c r="I1839" t="s">
        <v>40</v>
      </c>
    </row>
    <row r="1840" spans="1:9" x14ac:dyDescent="0.2">
      <c r="A1840" t="s">
        <v>535</v>
      </c>
      <c r="B1840" t="s">
        <v>212</v>
      </c>
      <c r="C1840" t="s">
        <v>35</v>
      </c>
      <c r="D1840" t="s">
        <v>40</v>
      </c>
      <c r="E1840" t="s">
        <v>38</v>
      </c>
      <c r="F1840" t="s">
        <v>38</v>
      </c>
      <c r="G1840" t="s">
        <v>40</v>
      </c>
      <c r="H1840" t="s">
        <v>40</v>
      </c>
      <c r="I1840" t="s">
        <v>40</v>
      </c>
    </row>
    <row r="1841" spans="1:9" x14ac:dyDescent="0.2">
      <c r="A1841" t="s">
        <v>535</v>
      </c>
      <c r="B1841" t="s">
        <v>201</v>
      </c>
      <c r="C1841" t="s">
        <v>38</v>
      </c>
      <c r="D1841" t="s">
        <v>40</v>
      </c>
      <c r="E1841" t="s">
        <v>38</v>
      </c>
      <c r="F1841" t="s">
        <v>36</v>
      </c>
      <c r="G1841" t="s">
        <v>40</v>
      </c>
      <c r="H1841" t="s">
        <v>40</v>
      </c>
      <c r="I1841" t="s">
        <v>40</v>
      </c>
    </row>
    <row r="1842" spans="1:9" x14ac:dyDescent="0.2">
      <c r="A1842" t="s">
        <v>536</v>
      </c>
      <c r="B1842" t="s">
        <v>252</v>
      </c>
      <c r="C1842" t="s">
        <v>35</v>
      </c>
      <c r="D1842" t="s">
        <v>40</v>
      </c>
      <c r="E1842" t="s">
        <v>35</v>
      </c>
      <c r="F1842" t="s">
        <v>38</v>
      </c>
      <c r="G1842" t="s">
        <v>40</v>
      </c>
      <c r="H1842" t="s">
        <v>40</v>
      </c>
      <c r="I1842" t="s">
        <v>40</v>
      </c>
    </row>
    <row r="1843" spans="1:9" x14ac:dyDescent="0.2">
      <c r="A1843" t="s">
        <v>536</v>
      </c>
      <c r="B1843" t="s">
        <v>212</v>
      </c>
      <c r="C1843" t="s">
        <v>38</v>
      </c>
      <c r="D1843" t="s">
        <v>40</v>
      </c>
      <c r="E1843" t="s">
        <v>35</v>
      </c>
      <c r="F1843" t="s">
        <v>36</v>
      </c>
      <c r="G1843" t="s">
        <v>40</v>
      </c>
      <c r="H1843" t="s">
        <v>40</v>
      </c>
      <c r="I1843" t="s">
        <v>40</v>
      </c>
    </row>
    <row r="1844" spans="1:9" x14ac:dyDescent="0.2">
      <c r="A1844" t="s">
        <v>536</v>
      </c>
      <c r="B1844" t="s">
        <v>207</v>
      </c>
      <c r="C1844" t="s">
        <v>38</v>
      </c>
      <c r="D1844" t="s">
        <v>40</v>
      </c>
      <c r="E1844" t="s">
        <v>35</v>
      </c>
      <c r="F1844" t="s">
        <v>38</v>
      </c>
      <c r="G1844" t="s">
        <v>40</v>
      </c>
      <c r="H1844" t="s">
        <v>40</v>
      </c>
      <c r="I1844" t="s">
        <v>40</v>
      </c>
    </row>
    <row r="1845" spans="1:9" x14ac:dyDescent="0.2">
      <c r="A1845" t="s">
        <v>536</v>
      </c>
      <c r="B1845" t="s">
        <v>227</v>
      </c>
      <c r="C1845" t="s">
        <v>38</v>
      </c>
      <c r="D1845" t="s">
        <v>40</v>
      </c>
      <c r="E1845" t="s">
        <v>38</v>
      </c>
      <c r="F1845" t="s">
        <v>38</v>
      </c>
      <c r="G1845" t="s">
        <v>40</v>
      </c>
      <c r="H1845" t="s">
        <v>40</v>
      </c>
      <c r="I1845" t="s">
        <v>40</v>
      </c>
    </row>
    <row r="1846" spans="1:9" x14ac:dyDescent="0.2">
      <c r="A1846" t="s">
        <v>536</v>
      </c>
      <c r="B1846" t="s">
        <v>279</v>
      </c>
      <c r="C1846" t="s">
        <v>38</v>
      </c>
      <c r="D1846" t="s">
        <v>40</v>
      </c>
      <c r="E1846" t="s">
        <v>35</v>
      </c>
      <c r="F1846" t="s">
        <v>35</v>
      </c>
      <c r="G1846" t="s">
        <v>40</v>
      </c>
      <c r="H1846" t="s">
        <v>40</v>
      </c>
      <c r="I1846" t="s">
        <v>40</v>
      </c>
    </row>
    <row r="1847" spans="1:9" x14ac:dyDescent="0.2">
      <c r="A1847" t="s">
        <v>536</v>
      </c>
      <c r="B1847" t="s">
        <v>282</v>
      </c>
      <c r="C1847" t="s">
        <v>35</v>
      </c>
      <c r="D1847" t="s">
        <v>40</v>
      </c>
      <c r="E1847" t="s">
        <v>36</v>
      </c>
      <c r="F1847" t="s">
        <v>38</v>
      </c>
      <c r="G1847" t="s">
        <v>40</v>
      </c>
      <c r="H1847" t="s">
        <v>40</v>
      </c>
      <c r="I1847" t="s">
        <v>40</v>
      </c>
    </row>
    <row r="1848" spans="1:9" x14ac:dyDescent="0.2">
      <c r="A1848" t="s">
        <v>536</v>
      </c>
      <c r="B1848" t="s">
        <v>285</v>
      </c>
      <c r="C1848" t="s">
        <v>36</v>
      </c>
      <c r="D1848" t="s">
        <v>40</v>
      </c>
      <c r="E1848" t="s">
        <v>38</v>
      </c>
      <c r="F1848" t="s">
        <v>36</v>
      </c>
      <c r="G1848" t="s">
        <v>40</v>
      </c>
      <c r="H1848" t="s">
        <v>40</v>
      </c>
      <c r="I1848" t="s">
        <v>40</v>
      </c>
    </row>
    <row r="1849" spans="1:9" x14ac:dyDescent="0.2">
      <c r="A1849" t="s">
        <v>536</v>
      </c>
      <c r="B1849" t="s">
        <v>170</v>
      </c>
      <c r="C1849" t="s">
        <v>38</v>
      </c>
      <c r="D1849" t="s">
        <v>40</v>
      </c>
      <c r="E1849" t="s">
        <v>35</v>
      </c>
      <c r="F1849" t="s">
        <v>38</v>
      </c>
      <c r="G1849" t="s">
        <v>40</v>
      </c>
      <c r="H1849" t="s">
        <v>40</v>
      </c>
      <c r="I1849" t="s">
        <v>40</v>
      </c>
    </row>
    <row r="1850" spans="1:9" x14ac:dyDescent="0.2">
      <c r="A1850" t="s">
        <v>536</v>
      </c>
      <c r="B1850" t="s">
        <v>167</v>
      </c>
      <c r="C1850" t="s">
        <v>35</v>
      </c>
      <c r="D1850" t="s">
        <v>40</v>
      </c>
      <c r="E1850" t="s">
        <v>36</v>
      </c>
      <c r="F1850" t="s">
        <v>36</v>
      </c>
      <c r="G1850" t="s">
        <v>40</v>
      </c>
      <c r="H1850" t="s">
        <v>40</v>
      </c>
      <c r="I1850" t="s">
        <v>40</v>
      </c>
    </row>
    <row r="1851" spans="1:9" x14ac:dyDescent="0.2">
      <c r="A1851" t="s">
        <v>536</v>
      </c>
      <c r="B1851" t="s">
        <v>164</v>
      </c>
      <c r="C1851" t="s">
        <v>35</v>
      </c>
      <c r="D1851" t="s">
        <v>40</v>
      </c>
      <c r="E1851" t="s">
        <v>40</v>
      </c>
      <c r="F1851" t="s">
        <v>36</v>
      </c>
      <c r="G1851" t="s">
        <v>40</v>
      </c>
      <c r="H1851" t="s">
        <v>40</v>
      </c>
      <c r="I1851" t="s">
        <v>40</v>
      </c>
    </row>
    <row r="1852" spans="1:9" x14ac:dyDescent="0.2">
      <c r="A1852" t="s">
        <v>537</v>
      </c>
      <c r="B1852" t="s">
        <v>212</v>
      </c>
      <c r="C1852" t="s">
        <v>36</v>
      </c>
      <c r="D1852" t="s">
        <v>40</v>
      </c>
      <c r="E1852" t="s">
        <v>35</v>
      </c>
      <c r="F1852" t="s">
        <v>35</v>
      </c>
      <c r="G1852" t="s">
        <v>40</v>
      </c>
      <c r="H1852" t="s">
        <v>40</v>
      </c>
      <c r="I1852" t="s">
        <v>40</v>
      </c>
    </row>
    <row r="1853" spans="1:9" x14ac:dyDescent="0.2">
      <c r="A1853" t="s">
        <v>537</v>
      </c>
      <c r="B1853" t="s">
        <v>180</v>
      </c>
      <c r="C1853" t="s">
        <v>38</v>
      </c>
      <c r="D1853" t="s">
        <v>40</v>
      </c>
      <c r="E1853" t="s">
        <v>38</v>
      </c>
      <c r="F1853" t="s">
        <v>36</v>
      </c>
      <c r="G1853" t="s">
        <v>40</v>
      </c>
      <c r="H1853" t="s">
        <v>40</v>
      </c>
      <c r="I1853" t="s">
        <v>40</v>
      </c>
    </row>
    <row r="1854" spans="1:9" x14ac:dyDescent="0.2">
      <c r="A1854" t="s">
        <v>537</v>
      </c>
      <c r="B1854" t="s">
        <v>185</v>
      </c>
      <c r="C1854" t="s">
        <v>35</v>
      </c>
      <c r="D1854" t="s">
        <v>40</v>
      </c>
      <c r="E1854" t="s">
        <v>36</v>
      </c>
      <c r="F1854" t="s">
        <v>38</v>
      </c>
      <c r="G1854" t="s">
        <v>40</v>
      </c>
      <c r="H1854" t="s">
        <v>40</v>
      </c>
      <c r="I1854" t="s">
        <v>40</v>
      </c>
    </row>
    <row r="1855" spans="1:9" x14ac:dyDescent="0.2">
      <c r="A1855" t="s">
        <v>537</v>
      </c>
      <c r="B1855" t="s">
        <v>256</v>
      </c>
      <c r="C1855" t="s">
        <v>35</v>
      </c>
      <c r="D1855" t="s">
        <v>40</v>
      </c>
      <c r="E1855" t="s">
        <v>36</v>
      </c>
      <c r="F1855" t="s">
        <v>35</v>
      </c>
      <c r="G1855" t="s">
        <v>40</v>
      </c>
      <c r="H1855" t="s">
        <v>40</v>
      </c>
      <c r="I1855" t="s">
        <v>40</v>
      </c>
    </row>
    <row r="1856" spans="1:9" x14ac:dyDescent="0.2">
      <c r="A1856" t="s">
        <v>537</v>
      </c>
      <c r="B1856" t="s">
        <v>277</v>
      </c>
      <c r="C1856" t="s">
        <v>35</v>
      </c>
      <c r="D1856" t="s">
        <v>40</v>
      </c>
      <c r="E1856" t="s">
        <v>38</v>
      </c>
      <c r="F1856" t="s">
        <v>38</v>
      </c>
      <c r="G1856" t="s">
        <v>40</v>
      </c>
      <c r="H1856" t="s">
        <v>40</v>
      </c>
      <c r="I1856" t="s">
        <v>40</v>
      </c>
    </row>
    <row r="1857" spans="1:9" x14ac:dyDescent="0.2">
      <c r="A1857" t="s">
        <v>537</v>
      </c>
      <c r="B1857" t="s">
        <v>279</v>
      </c>
      <c r="C1857" t="s">
        <v>35</v>
      </c>
      <c r="D1857" t="s">
        <v>40</v>
      </c>
      <c r="E1857" t="s">
        <v>36</v>
      </c>
      <c r="F1857" t="s">
        <v>35</v>
      </c>
      <c r="G1857" t="s">
        <v>40</v>
      </c>
      <c r="H1857" t="s">
        <v>40</v>
      </c>
      <c r="I1857" t="s">
        <v>40</v>
      </c>
    </row>
    <row r="1858" spans="1:9" x14ac:dyDescent="0.2">
      <c r="A1858" t="s">
        <v>537</v>
      </c>
      <c r="B1858" t="s">
        <v>178</v>
      </c>
      <c r="C1858" t="s">
        <v>35</v>
      </c>
      <c r="D1858" t="s">
        <v>40</v>
      </c>
      <c r="E1858" t="s">
        <v>36</v>
      </c>
      <c r="F1858" t="s">
        <v>35</v>
      </c>
      <c r="G1858" t="s">
        <v>40</v>
      </c>
      <c r="H1858" t="s">
        <v>40</v>
      </c>
      <c r="I1858" t="s">
        <v>40</v>
      </c>
    </row>
    <row r="1859" spans="1:9" x14ac:dyDescent="0.2">
      <c r="A1859" t="s">
        <v>537</v>
      </c>
      <c r="B1859" t="s">
        <v>164</v>
      </c>
      <c r="C1859" t="s">
        <v>36</v>
      </c>
      <c r="D1859" t="s">
        <v>40</v>
      </c>
      <c r="E1859" t="s">
        <v>40</v>
      </c>
      <c r="F1859" t="s">
        <v>38</v>
      </c>
      <c r="G1859" t="s">
        <v>40</v>
      </c>
      <c r="H1859" t="s">
        <v>40</v>
      </c>
      <c r="I1859" t="s">
        <v>40</v>
      </c>
    </row>
    <row r="1860" spans="1:9" x14ac:dyDescent="0.2">
      <c r="A1860" t="s">
        <v>537</v>
      </c>
      <c r="B1860" t="s">
        <v>173</v>
      </c>
      <c r="C1860" t="s">
        <v>35</v>
      </c>
      <c r="D1860" t="s">
        <v>40</v>
      </c>
      <c r="E1860" t="s">
        <v>38</v>
      </c>
      <c r="F1860" t="s">
        <v>38</v>
      </c>
      <c r="G1860" t="s">
        <v>40</v>
      </c>
      <c r="H1860" t="s">
        <v>40</v>
      </c>
      <c r="I1860" t="s">
        <v>40</v>
      </c>
    </row>
    <row r="1861" spans="1:9" x14ac:dyDescent="0.2">
      <c r="A1861" t="s">
        <v>538</v>
      </c>
      <c r="B1861" t="s">
        <v>94</v>
      </c>
      <c r="C1861" t="s">
        <v>35</v>
      </c>
      <c r="D1861" t="s">
        <v>40</v>
      </c>
      <c r="E1861" t="s">
        <v>35</v>
      </c>
      <c r="F1861" t="s">
        <v>35</v>
      </c>
      <c r="G1861" t="s">
        <v>40</v>
      </c>
      <c r="H1861" t="s">
        <v>40</v>
      </c>
      <c r="I1861" t="s">
        <v>40</v>
      </c>
    </row>
    <row r="1862" spans="1:9" x14ac:dyDescent="0.2">
      <c r="A1862" t="s">
        <v>538</v>
      </c>
      <c r="B1862" t="s">
        <v>180</v>
      </c>
      <c r="C1862" t="s">
        <v>35</v>
      </c>
      <c r="D1862" t="s">
        <v>40</v>
      </c>
      <c r="E1862" t="s">
        <v>36</v>
      </c>
      <c r="F1862" t="s">
        <v>35</v>
      </c>
      <c r="G1862" t="s">
        <v>40</v>
      </c>
      <c r="H1862" t="s">
        <v>40</v>
      </c>
      <c r="I1862" t="s">
        <v>40</v>
      </c>
    </row>
    <row r="1863" spans="1:9" x14ac:dyDescent="0.2">
      <c r="A1863" t="s">
        <v>538</v>
      </c>
      <c r="B1863" t="s">
        <v>139</v>
      </c>
      <c r="C1863" t="s">
        <v>40</v>
      </c>
      <c r="D1863" t="s">
        <v>40</v>
      </c>
      <c r="E1863" t="s">
        <v>38</v>
      </c>
      <c r="F1863" t="s">
        <v>38</v>
      </c>
      <c r="G1863" t="s">
        <v>40</v>
      </c>
      <c r="H1863" t="s">
        <v>40</v>
      </c>
      <c r="I1863" t="s">
        <v>40</v>
      </c>
    </row>
    <row r="1864" spans="1:9" x14ac:dyDescent="0.2">
      <c r="A1864" t="s">
        <v>538</v>
      </c>
      <c r="B1864" t="s">
        <v>122</v>
      </c>
      <c r="C1864" t="s">
        <v>36</v>
      </c>
      <c r="D1864" t="s">
        <v>40</v>
      </c>
      <c r="E1864" t="s">
        <v>38</v>
      </c>
      <c r="F1864" t="s">
        <v>35</v>
      </c>
      <c r="G1864" t="s">
        <v>40</v>
      </c>
      <c r="H1864" t="s">
        <v>40</v>
      </c>
      <c r="I1864" t="s">
        <v>40</v>
      </c>
    </row>
    <row r="1865" spans="1:9" x14ac:dyDescent="0.2">
      <c r="A1865" t="s">
        <v>538</v>
      </c>
      <c r="B1865" t="s">
        <v>233</v>
      </c>
      <c r="C1865" t="s">
        <v>38</v>
      </c>
      <c r="D1865" t="s">
        <v>40</v>
      </c>
      <c r="E1865" t="s">
        <v>36</v>
      </c>
      <c r="F1865" t="s">
        <v>40</v>
      </c>
      <c r="G1865" t="s">
        <v>40</v>
      </c>
      <c r="H1865" t="s">
        <v>40</v>
      </c>
      <c r="I1865" t="s">
        <v>40</v>
      </c>
    </row>
    <row r="1866" spans="1:9" x14ac:dyDescent="0.2">
      <c r="A1866" t="s">
        <v>538</v>
      </c>
      <c r="B1866" t="s">
        <v>272</v>
      </c>
      <c r="C1866" t="s">
        <v>35</v>
      </c>
      <c r="D1866" t="s">
        <v>40</v>
      </c>
      <c r="E1866" t="s">
        <v>36</v>
      </c>
      <c r="F1866" t="s">
        <v>36</v>
      </c>
      <c r="G1866" t="s">
        <v>40</v>
      </c>
      <c r="H1866" t="s">
        <v>40</v>
      </c>
      <c r="I1866" t="s">
        <v>40</v>
      </c>
    </row>
    <row r="1867" spans="1:9" x14ac:dyDescent="0.2">
      <c r="A1867" t="s">
        <v>538</v>
      </c>
      <c r="B1867" t="s">
        <v>267</v>
      </c>
      <c r="C1867" t="s">
        <v>36</v>
      </c>
      <c r="D1867" t="s">
        <v>40</v>
      </c>
      <c r="E1867" t="s">
        <v>36</v>
      </c>
      <c r="F1867" t="s">
        <v>36</v>
      </c>
      <c r="G1867" t="s">
        <v>40</v>
      </c>
      <c r="H1867" t="s">
        <v>40</v>
      </c>
      <c r="I1867" t="s">
        <v>40</v>
      </c>
    </row>
    <row r="1868" spans="1:9" x14ac:dyDescent="0.2">
      <c r="A1868" t="s">
        <v>539</v>
      </c>
      <c r="B1868" t="s">
        <v>252</v>
      </c>
      <c r="C1868" t="s">
        <v>38</v>
      </c>
      <c r="D1868" t="s">
        <v>40</v>
      </c>
      <c r="E1868" t="s">
        <v>36</v>
      </c>
      <c r="F1868" t="s">
        <v>35</v>
      </c>
      <c r="G1868" t="s">
        <v>40</v>
      </c>
      <c r="H1868" t="s">
        <v>40</v>
      </c>
      <c r="I1868" t="s">
        <v>40</v>
      </c>
    </row>
    <row r="1869" spans="1:9" x14ac:dyDescent="0.2">
      <c r="A1869" t="s">
        <v>539</v>
      </c>
      <c r="B1869" t="s">
        <v>254</v>
      </c>
      <c r="C1869" t="s">
        <v>36</v>
      </c>
      <c r="D1869" t="s">
        <v>40</v>
      </c>
      <c r="E1869" t="s">
        <v>36</v>
      </c>
      <c r="F1869" t="s">
        <v>36</v>
      </c>
      <c r="G1869" t="s">
        <v>40</v>
      </c>
      <c r="H1869" t="s">
        <v>40</v>
      </c>
      <c r="I1869" t="s">
        <v>40</v>
      </c>
    </row>
    <row r="1870" spans="1:9" x14ac:dyDescent="0.2">
      <c r="A1870" t="s">
        <v>539</v>
      </c>
      <c r="B1870" t="s">
        <v>164</v>
      </c>
      <c r="C1870" t="s">
        <v>40</v>
      </c>
      <c r="D1870" t="s">
        <v>40</v>
      </c>
      <c r="E1870" t="s">
        <v>38</v>
      </c>
      <c r="F1870" t="s">
        <v>35</v>
      </c>
      <c r="G1870" t="s">
        <v>40</v>
      </c>
      <c r="H1870" t="s">
        <v>40</v>
      </c>
      <c r="I1870" t="s">
        <v>40</v>
      </c>
    </row>
    <row r="1871" spans="1:9" x14ac:dyDescent="0.2">
      <c r="A1871" t="s">
        <v>539</v>
      </c>
      <c r="B1871" t="s">
        <v>173</v>
      </c>
      <c r="C1871" t="s">
        <v>38</v>
      </c>
      <c r="D1871" t="s">
        <v>40</v>
      </c>
      <c r="E1871" t="s">
        <v>36</v>
      </c>
      <c r="F1871" t="s">
        <v>38</v>
      </c>
      <c r="G1871" t="s">
        <v>40</v>
      </c>
      <c r="H1871" t="s">
        <v>40</v>
      </c>
      <c r="I1871" t="s">
        <v>40</v>
      </c>
    </row>
    <row r="1872" spans="1:9" x14ac:dyDescent="0.2">
      <c r="A1872" t="s">
        <v>539</v>
      </c>
      <c r="B1872" t="s">
        <v>122</v>
      </c>
      <c r="C1872" t="s">
        <v>38</v>
      </c>
      <c r="D1872" t="s">
        <v>40</v>
      </c>
      <c r="E1872" t="s">
        <v>40</v>
      </c>
      <c r="F1872" t="s">
        <v>36</v>
      </c>
      <c r="G1872" t="s">
        <v>40</v>
      </c>
      <c r="H1872" t="s">
        <v>40</v>
      </c>
      <c r="I1872" t="s">
        <v>40</v>
      </c>
    </row>
    <row r="1873" spans="1:9" x14ac:dyDescent="0.2">
      <c r="A1873" t="s">
        <v>539</v>
      </c>
      <c r="B1873" t="s">
        <v>154</v>
      </c>
      <c r="C1873" t="s">
        <v>35</v>
      </c>
      <c r="D1873" t="s">
        <v>40</v>
      </c>
      <c r="E1873" t="s">
        <v>38</v>
      </c>
      <c r="F1873" t="s">
        <v>38</v>
      </c>
      <c r="G1873" t="s">
        <v>40</v>
      </c>
      <c r="H1873" t="s">
        <v>40</v>
      </c>
      <c r="I1873" t="s">
        <v>40</v>
      </c>
    </row>
    <row r="1874" spans="1:9" x14ac:dyDescent="0.2">
      <c r="A1874" t="s">
        <v>539</v>
      </c>
      <c r="B1874" t="s">
        <v>145</v>
      </c>
      <c r="C1874" t="s">
        <v>35</v>
      </c>
      <c r="D1874" t="s">
        <v>40</v>
      </c>
      <c r="E1874" t="s">
        <v>38</v>
      </c>
      <c r="F1874" t="s">
        <v>36</v>
      </c>
      <c r="G1874" t="s">
        <v>40</v>
      </c>
      <c r="H1874" t="s">
        <v>40</v>
      </c>
      <c r="I1874" t="s">
        <v>40</v>
      </c>
    </row>
    <row r="1875" spans="1:9" x14ac:dyDescent="0.2">
      <c r="A1875" t="s">
        <v>539</v>
      </c>
      <c r="B1875" t="s">
        <v>110</v>
      </c>
      <c r="C1875" t="s">
        <v>35</v>
      </c>
      <c r="D1875" t="s">
        <v>40</v>
      </c>
      <c r="E1875" t="s">
        <v>36</v>
      </c>
      <c r="F1875" t="s">
        <v>36</v>
      </c>
      <c r="G1875" t="s">
        <v>40</v>
      </c>
      <c r="H1875" t="s">
        <v>40</v>
      </c>
      <c r="I1875" t="s">
        <v>40</v>
      </c>
    </row>
    <row r="1876" spans="1:9" x14ac:dyDescent="0.2">
      <c r="A1876" t="s">
        <v>539</v>
      </c>
      <c r="B1876" t="s">
        <v>104</v>
      </c>
      <c r="C1876" t="s">
        <v>38</v>
      </c>
      <c r="D1876" t="s">
        <v>40</v>
      </c>
      <c r="E1876" t="s">
        <v>40</v>
      </c>
      <c r="F1876" t="s">
        <v>35</v>
      </c>
      <c r="G1876" t="s">
        <v>40</v>
      </c>
      <c r="H1876" t="s">
        <v>40</v>
      </c>
      <c r="I1876" t="s">
        <v>40</v>
      </c>
    </row>
    <row r="1877" spans="1:9" x14ac:dyDescent="0.2">
      <c r="A1877" t="s">
        <v>540</v>
      </c>
      <c r="B1877" t="s">
        <v>218</v>
      </c>
      <c r="C1877" t="s">
        <v>35</v>
      </c>
      <c r="D1877" t="s">
        <v>40</v>
      </c>
      <c r="E1877" t="s">
        <v>36</v>
      </c>
      <c r="F1877" t="s">
        <v>35</v>
      </c>
      <c r="G1877" t="s">
        <v>40</v>
      </c>
      <c r="H1877" t="s">
        <v>40</v>
      </c>
      <c r="I1877" t="s">
        <v>40</v>
      </c>
    </row>
    <row r="1878" spans="1:9" x14ac:dyDescent="0.2">
      <c r="A1878" t="s">
        <v>540</v>
      </c>
      <c r="B1878" t="s">
        <v>215</v>
      </c>
      <c r="C1878" t="s">
        <v>40</v>
      </c>
      <c r="D1878" t="s">
        <v>40</v>
      </c>
      <c r="E1878" t="s">
        <v>38</v>
      </c>
      <c r="F1878" t="s">
        <v>38</v>
      </c>
      <c r="G1878" t="s">
        <v>40</v>
      </c>
      <c r="H1878" t="s">
        <v>40</v>
      </c>
      <c r="I1878" t="s">
        <v>40</v>
      </c>
    </row>
    <row r="1879" spans="1:9" x14ac:dyDescent="0.2">
      <c r="A1879" t="s">
        <v>540</v>
      </c>
      <c r="B1879" t="s">
        <v>224</v>
      </c>
      <c r="C1879" t="s">
        <v>38</v>
      </c>
      <c r="D1879" t="s">
        <v>40</v>
      </c>
      <c r="E1879" t="s">
        <v>38</v>
      </c>
      <c r="F1879" t="s">
        <v>40</v>
      </c>
      <c r="G1879" t="s">
        <v>40</v>
      </c>
      <c r="H1879" t="s">
        <v>40</v>
      </c>
      <c r="I1879" t="s">
        <v>40</v>
      </c>
    </row>
    <row r="1880" spans="1:9" x14ac:dyDescent="0.2">
      <c r="A1880" t="s">
        <v>540</v>
      </c>
      <c r="B1880" t="s">
        <v>262</v>
      </c>
      <c r="C1880" t="s">
        <v>38</v>
      </c>
      <c r="D1880" t="s">
        <v>40</v>
      </c>
      <c r="E1880" t="s">
        <v>38</v>
      </c>
      <c r="F1880" t="s">
        <v>36</v>
      </c>
      <c r="G1880" t="s">
        <v>40</v>
      </c>
      <c r="H1880" t="s">
        <v>40</v>
      </c>
      <c r="I1880" t="s">
        <v>40</v>
      </c>
    </row>
    <row r="1881" spans="1:9" x14ac:dyDescent="0.2">
      <c r="A1881" t="s">
        <v>540</v>
      </c>
      <c r="B1881" t="s">
        <v>272</v>
      </c>
      <c r="C1881" t="s">
        <v>40</v>
      </c>
      <c r="D1881" t="s">
        <v>40</v>
      </c>
      <c r="E1881" t="s">
        <v>38</v>
      </c>
      <c r="F1881" t="s">
        <v>38</v>
      </c>
      <c r="G1881" t="s">
        <v>40</v>
      </c>
      <c r="H1881" t="s">
        <v>40</v>
      </c>
      <c r="I1881" t="s">
        <v>40</v>
      </c>
    </row>
    <row r="1882" spans="1:9" x14ac:dyDescent="0.2">
      <c r="A1882" t="s">
        <v>540</v>
      </c>
      <c r="B1882" t="s">
        <v>243</v>
      </c>
      <c r="C1882" t="s">
        <v>38</v>
      </c>
      <c r="D1882" t="s">
        <v>40</v>
      </c>
      <c r="E1882" t="s">
        <v>38</v>
      </c>
      <c r="F1882" t="s">
        <v>35</v>
      </c>
      <c r="G1882" t="s">
        <v>40</v>
      </c>
      <c r="H1882" t="s">
        <v>40</v>
      </c>
      <c r="I1882" t="s">
        <v>40</v>
      </c>
    </row>
    <row r="1883" spans="1:9" x14ac:dyDescent="0.2">
      <c r="A1883" t="s">
        <v>540</v>
      </c>
      <c r="B1883" t="s">
        <v>132</v>
      </c>
      <c r="C1883" t="s">
        <v>35</v>
      </c>
      <c r="D1883" t="s">
        <v>40</v>
      </c>
      <c r="E1883" t="s">
        <v>35</v>
      </c>
      <c r="F1883" t="s">
        <v>36</v>
      </c>
      <c r="G1883" t="s">
        <v>40</v>
      </c>
      <c r="H1883" t="s">
        <v>40</v>
      </c>
      <c r="I1883" t="s">
        <v>40</v>
      </c>
    </row>
    <row r="1884" spans="1:9" x14ac:dyDescent="0.2">
      <c r="A1884" t="s">
        <v>540</v>
      </c>
      <c r="B1884" t="s">
        <v>252</v>
      </c>
      <c r="C1884" t="s">
        <v>38</v>
      </c>
      <c r="D1884" t="s">
        <v>40</v>
      </c>
      <c r="E1884" t="s">
        <v>36</v>
      </c>
      <c r="F1884" t="s">
        <v>38</v>
      </c>
      <c r="G1884" t="s">
        <v>40</v>
      </c>
      <c r="H1884" t="s">
        <v>40</v>
      </c>
      <c r="I1884" t="s">
        <v>40</v>
      </c>
    </row>
    <row r="1885" spans="1:9" x14ac:dyDescent="0.2">
      <c r="A1885" t="s">
        <v>540</v>
      </c>
      <c r="B1885" t="s">
        <v>254</v>
      </c>
      <c r="C1885" t="s">
        <v>35</v>
      </c>
      <c r="D1885" t="s">
        <v>40</v>
      </c>
      <c r="E1885" t="s">
        <v>35</v>
      </c>
      <c r="F1885" t="s">
        <v>38</v>
      </c>
      <c r="G1885" t="s">
        <v>40</v>
      </c>
      <c r="H1885" t="s">
        <v>40</v>
      </c>
      <c r="I1885" t="s">
        <v>40</v>
      </c>
    </row>
    <row r="1886" spans="1:9" x14ac:dyDescent="0.2">
      <c r="A1886" t="s">
        <v>541</v>
      </c>
      <c r="B1886" t="s">
        <v>97</v>
      </c>
      <c r="C1886" t="s">
        <v>35</v>
      </c>
      <c r="D1886" t="s">
        <v>40</v>
      </c>
      <c r="E1886" t="s">
        <v>35</v>
      </c>
      <c r="F1886" t="s">
        <v>36</v>
      </c>
      <c r="G1886" t="s">
        <v>40</v>
      </c>
      <c r="H1886" t="s">
        <v>40</v>
      </c>
      <c r="I1886" t="s">
        <v>40</v>
      </c>
    </row>
    <row r="1887" spans="1:9" x14ac:dyDescent="0.2">
      <c r="A1887" t="s">
        <v>541</v>
      </c>
      <c r="B1887" t="s">
        <v>79</v>
      </c>
      <c r="C1887" t="s">
        <v>35</v>
      </c>
      <c r="D1887" t="s">
        <v>40</v>
      </c>
      <c r="E1887" t="s">
        <v>35</v>
      </c>
      <c r="F1887" t="s">
        <v>38</v>
      </c>
      <c r="G1887" t="s">
        <v>40</v>
      </c>
      <c r="H1887" t="s">
        <v>40</v>
      </c>
      <c r="I1887" t="s">
        <v>40</v>
      </c>
    </row>
    <row r="1888" spans="1:9" x14ac:dyDescent="0.2">
      <c r="A1888" t="s">
        <v>541</v>
      </c>
      <c r="B1888" t="s">
        <v>210</v>
      </c>
      <c r="C1888" t="s">
        <v>38</v>
      </c>
      <c r="D1888" t="s">
        <v>40</v>
      </c>
      <c r="E1888" t="s">
        <v>36</v>
      </c>
      <c r="F1888" t="s">
        <v>38</v>
      </c>
      <c r="G1888" t="s">
        <v>40</v>
      </c>
      <c r="H1888" t="s">
        <v>40</v>
      </c>
      <c r="I1888" t="s">
        <v>40</v>
      </c>
    </row>
    <row r="1889" spans="1:9" x14ac:dyDescent="0.2">
      <c r="A1889" t="s">
        <v>541</v>
      </c>
      <c r="B1889" t="s">
        <v>212</v>
      </c>
      <c r="C1889" t="s">
        <v>35</v>
      </c>
      <c r="D1889" t="s">
        <v>40</v>
      </c>
      <c r="E1889" t="s">
        <v>36</v>
      </c>
      <c r="F1889" t="s">
        <v>38</v>
      </c>
      <c r="G1889" t="s">
        <v>40</v>
      </c>
      <c r="H1889" t="s">
        <v>40</v>
      </c>
      <c r="I1889" t="s">
        <v>40</v>
      </c>
    </row>
    <row r="1890" spans="1:9" x14ac:dyDescent="0.2">
      <c r="A1890" t="s">
        <v>541</v>
      </c>
      <c r="B1890" t="s">
        <v>269</v>
      </c>
      <c r="C1890" t="s">
        <v>38</v>
      </c>
      <c r="D1890" t="s">
        <v>40</v>
      </c>
      <c r="E1890" t="s">
        <v>35</v>
      </c>
      <c r="F1890" t="s">
        <v>38</v>
      </c>
      <c r="G1890" t="s">
        <v>40</v>
      </c>
      <c r="H1890" t="s">
        <v>40</v>
      </c>
      <c r="I1890" t="s">
        <v>40</v>
      </c>
    </row>
    <row r="1891" spans="1:9" x14ac:dyDescent="0.2">
      <c r="A1891" t="s">
        <v>541</v>
      </c>
      <c r="B1891" t="s">
        <v>195</v>
      </c>
      <c r="C1891" t="s">
        <v>35</v>
      </c>
      <c r="D1891" t="s">
        <v>40</v>
      </c>
      <c r="E1891" t="s">
        <v>38</v>
      </c>
      <c r="F1891" t="s">
        <v>35</v>
      </c>
      <c r="G1891" t="s">
        <v>40</v>
      </c>
      <c r="H1891" t="s">
        <v>40</v>
      </c>
      <c r="I1891" t="s">
        <v>40</v>
      </c>
    </row>
    <row r="1892" spans="1:9" x14ac:dyDescent="0.2">
      <c r="A1892" t="s">
        <v>541</v>
      </c>
      <c r="B1892" t="s">
        <v>102</v>
      </c>
      <c r="C1892" t="s">
        <v>38</v>
      </c>
      <c r="D1892" t="s">
        <v>40</v>
      </c>
      <c r="E1892" t="s">
        <v>38</v>
      </c>
      <c r="F1892" t="s">
        <v>35</v>
      </c>
      <c r="G1892" t="s">
        <v>40</v>
      </c>
      <c r="H1892" t="s">
        <v>40</v>
      </c>
      <c r="I1892" t="s">
        <v>40</v>
      </c>
    </row>
    <row r="1893" spans="1:9" x14ac:dyDescent="0.2">
      <c r="A1893" t="s">
        <v>541</v>
      </c>
      <c r="B1893" t="s">
        <v>116</v>
      </c>
      <c r="C1893" t="s">
        <v>38</v>
      </c>
      <c r="D1893" t="s">
        <v>40</v>
      </c>
      <c r="E1893" t="s">
        <v>38</v>
      </c>
      <c r="F1893" t="s">
        <v>38</v>
      </c>
      <c r="G1893" t="s">
        <v>40</v>
      </c>
      <c r="H1893" t="s">
        <v>40</v>
      </c>
      <c r="I1893" t="s">
        <v>40</v>
      </c>
    </row>
    <row r="1894" spans="1:9" x14ac:dyDescent="0.2">
      <c r="A1894" t="s">
        <v>542</v>
      </c>
      <c r="B1894" t="s">
        <v>156</v>
      </c>
      <c r="C1894" t="s">
        <v>35</v>
      </c>
      <c r="D1894" t="s">
        <v>40</v>
      </c>
      <c r="E1894" t="s">
        <v>40</v>
      </c>
      <c r="F1894" t="s">
        <v>35</v>
      </c>
      <c r="G1894" t="s">
        <v>40</v>
      </c>
      <c r="H1894" t="s">
        <v>40</v>
      </c>
      <c r="I1894" t="s">
        <v>40</v>
      </c>
    </row>
    <row r="1895" spans="1:9" x14ac:dyDescent="0.2">
      <c r="A1895" t="s">
        <v>542</v>
      </c>
      <c r="B1895" t="s">
        <v>145</v>
      </c>
      <c r="C1895" t="s">
        <v>35</v>
      </c>
      <c r="D1895" t="s">
        <v>40</v>
      </c>
      <c r="E1895" t="s">
        <v>40</v>
      </c>
      <c r="F1895" t="s">
        <v>36</v>
      </c>
      <c r="G1895" t="s">
        <v>40</v>
      </c>
      <c r="H1895" t="s">
        <v>40</v>
      </c>
      <c r="I1895" t="s">
        <v>40</v>
      </c>
    </row>
    <row r="1896" spans="1:9" x14ac:dyDescent="0.2">
      <c r="A1896" t="s">
        <v>542</v>
      </c>
      <c r="B1896" t="s">
        <v>215</v>
      </c>
      <c r="C1896" t="s">
        <v>35</v>
      </c>
      <c r="D1896" t="s">
        <v>40</v>
      </c>
      <c r="E1896" t="s">
        <v>35</v>
      </c>
      <c r="F1896" t="s">
        <v>36</v>
      </c>
      <c r="G1896" t="s">
        <v>40</v>
      </c>
      <c r="H1896" t="s">
        <v>40</v>
      </c>
      <c r="I1896" t="s">
        <v>40</v>
      </c>
    </row>
    <row r="1897" spans="1:9" x14ac:dyDescent="0.2">
      <c r="A1897" t="s">
        <v>542</v>
      </c>
      <c r="B1897" t="s">
        <v>227</v>
      </c>
      <c r="C1897" t="s">
        <v>38</v>
      </c>
      <c r="D1897" t="s">
        <v>40</v>
      </c>
      <c r="E1897" t="s">
        <v>36</v>
      </c>
      <c r="F1897" t="s">
        <v>38</v>
      </c>
      <c r="G1897" t="s">
        <v>40</v>
      </c>
      <c r="H1897" t="s">
        <v>40</v>
      </c>
      <c r="I1897" t="s">
        <v>40</v>
      </c>
    </row>
    <row r="1898" spans="1:9" x14ac:dyDescent="0.2">
      <c r="A1898" t="s">
        <v>542</v>
      </c>
      <c r="B1898" t="s">
        <v>230</v>
      </c>
      <c r="C1898" t="s">
        <v>38</v>
      </c>
      <c r="D1898" t="s">
        <v>40</v>
      </c>
      <c r="E1898" t="s">
        <v>36</v>
      </c>
      <c r="F1898" t="s">
        <v>35</v>
      </c>
      <c r="G1898" t="s">
        <v>40</v>
      </c>
      <c r="H1898" t="s">
        <v>40</v>
      </c>
      <c r="I1898" t="s">
        <v>40</v>
      </c>
    </row>
    <row r="1899" spans="1:9" x14ac:dyDescent="0.2">
      <c r="A1899" t="s">
        <v>542</v>
      </c>
      <c r="B1899" t="s">
        <v>87</v>
      </c>
      <c r="C1899" t="s">
        <v>35</v>
      </c>
      <c r="D1899" t="s">
        <v>40</v>
      </c>
      <c r="E1899" t="s">
        <v>40</v>
      </c>
      <c r="F1899" t="s">
        <v>35</v>
      </c>
      <c r="G1899" t="s">
        <v>40</v>
      </c>
      <c r="H1899" t="s">
        <v>40</v>
      </c>
      <c r="I1899" t="s">
        <v>40</v>
      </c>
    </row>
    <row r="1900" spans="1:9" x14ac:dyDescent="0.2">
      <c r="A1900" t="s">
        <v>542</v>
      </c>
      <c r="B1900" t="s">
        <v>288</v>
      </c>
      <c r="C1900" t="s">
        <v>36</v>
      </c>
      <c r="D1900" t="s">
        <v>40</v>
      </c>
      <c r="E1900" t="s">
        <v>35</v>
      </c>
      <c r="F1900" t="s">
        <v>38</v>
      </c>
      <c r="G1900" t="s">
        <v>40</v>
      </c>
      <c r="H1900" t="s">
        <v>40</v>
      </c>
      <c r="I1900" t="s">
        <v>40</v>
      </c>
    </row>
    <row r="1901" spans="1:9" x14ac:dyDescent="0.2">
      <c r="A1901" t="s">
        <v>542</v>
      </c>
      <c r="B1901" t="s">
        <v>279</v>
      </c>
      <c r="C1901" t="s">
        <v>38</v>
      </c>
      <c r="D1901" t="s">
        <v>40</v>
      </c>
      <c r="E1901" t="s">
        <v>38</v>
      </c>
      <c r="F1901" t="s">
        <v>38</v>
      </c>
      <c r="G1901" t="s">
        <v>40</v>
      </c>
      <c r="H1901" t="s">
        <v>40</v>
      </c>
      <c r="I1901" t="s">
        <v>40</v>
      </c>
    </row>
    <row r="1902" spans="1:9" x14ac:dyDescent="0.2">
      <c r="A1902" t="s">
        <v>542</v>
      </c>
      <c r="B1902" t="s">
        <v>269</v>
      </c>
      <c r="C1902" t="s">
        <v>38</v>
      </c>
      <c r="D1902" t="s">
        <v>40</v>
      </c>
      <c r="E1902" t="s">
        <v>36</v>
      </c>
      <c r="F1902" t="s">
        <v>35</v>
      </c>
      <c r="G1902" t="s">
        <v>40</v>
      </c>
      <c r="H1902" t="s">
        <v>40</v>
      </c>
      <c r="I1902" t="s">
        <v>40</v>
      </c>
    </row>
    <row r="1903" spans="1:9" x14ac:dyDescent="0.2">
      <c r="A1903" t="s">
        <v>543</v>
      </c>
      <c r="B1903" t="s">
        <v>246</v>
      </c>
      <c r="C1903" t="s">
        <v>35</v>
      </c>
      <c r="D1903" t="s">
        <v>40</v>
      </c>
      <c r="E1903" t="s">
        <v>36</v>
      </c>
      <c r="F1903" t="s">
        <v>36</v>
      </c>
      <c r="G1903" t="s">
        <v>40</v>
      </c>
      <c r="H1903" t="s">
        <v>40</v>
      </c>
      <c r="I1903" t="s">
        <v>40</v>
      </c>
    </row>
    <row r="1904" spans="1:9" x14ac:dyDescent="0.2">
      <c r="A1904" t="s">
        <v>543</v>
      </c>
      <c r="B1904" t="s">
        <v>252</v>
      </c>
      <c r="C1904" t="s">
        <v>36</v>
      </c>
      <c r="D1904" t="s">
        <v>40</v>
      </c>
      <c r="E1904" t="s">
        <v>36</v>
      </c>
      <c r="F1904" t="s">
        <v>36</v>
      </c>
      <c r="G1904" t="s">
        <v>40</v>
      </c>
      <c r="H1904" t="s">
        <v>40</v>
      </c>
      <c r="I1904" t="s">
        <v>40</v>
      </c>
    </row>
    <row r="1905" spans="1:9" x14ac:dyDescent="0.2">
      <c r="A1905" t="s">
        <v>543</v>
      </c>
      <c r="B1905" t="s">
        <v>130</v>
      </c>
      <c r="C1905" t="s">
        <v>38</v>
      </c>
      <c r="D1905" t="s">
        <v>40</v>
      </c>
      <c r="E1905" t="s">
        <v>35</v>
      </c>
      <c r="F1905" t="s">
        <v>36</v>
      </c>
      <c r="G1905" t="s">
        <v>40</v>
      </c>
      <c r="H1905" t="s">
        <v>40</v>
      </c>
      <c r="I1905" t="s">
        <v>40</v>
      </c>
    </row>
    <row r="1906" spans="1:9" x14ac:dyDescent="0.2">
      <c r="A1906" t="s">
        <v>543</v>
      </c>
      <c r="B1906" t="s">
        <v>127</v>
      </c>
      <c r="C1906" t="s">
        <v>38</v>
      </c>
      <c r="D1906" t="s">
        <v>40</v>
      </c>
      <c r="E1906" t="s">
        <v>35</v>
      </c>
      <c r="F1906" t="s">
        <v>35</v>
      </c>
      <c r="G1906" t="s">
        <v>40</v>
      </c>
      <c r="H1906" t="s">
        <v>40</v>
      </c>
      <c r="I1906" t="s">
        <v>40</v>
      </c>
    </row>
    <row r="1907" spans="1:9" x14ac:dyDescent="0.2">
      <c r="A1907" t="s">
        <v>543</v>
      </c>
      <c r="B1907" t="s">
        <v>132</v>
      </c>
      <c r="C1907" t="s">
        <v>35</v>
      </c>
      <c r="D1907" t="s">
        <v>40</v>
      </c>
      <c r="E1907" t="s">
        <v>40</v>
      </c>
      <c r="F1907" t="s">
        <v>40</v>
      </c>
      <c r="G1907" t="s">
        <v>40</v>
      </c>
      <c r="H1907" t="s">
        <v>40</v>
      </c>
      <c r="I1907" t="s">
        <v>40</v>
      </c>
    </row>
    <row r="1908" spans="1:9" x14ac:dyDescent="0.2">
      <c r="A1908" t="s">
        <v>543</v>
      </c>
      <c r="B1908" t="s">
        <v>161</v>
      </c>
      <c r="C1908" t="s">
        <v>35</v>
      </c>
      <c r="D1908" t="s">
        <v>40</v>
      </c>
      <c r="E1908" t="s">
        <v>36</v>
      </c>
      <c r="F1908" t="s">
        <v>40</v>
      </c>
      <c r="G1908" t="s">
        <v>40</v>
      </c>
      <c r="H1908" t="s">
        <v>40</v>
      </c>
      <c r="I1908" t="s">
        <v>40</v>
      </c>
    </row>
    <row r="1909" spans="1:9" x14ac:dyDescent="0.2">
      <c r="A1909" t="s">
        <v>543</v>
      </c>
      <c r="B1909" t="s">
        <v>170</v>
      </c>
      <c r="C1909" t="s">
        <v>35</v>
      </c>
      <c r="D1909" t="s">
        <v>40</v>
      </c>
      <c r="E1909" t="s">
        <v>36</v>
      </c>
      <c r="F1909" t="s">
        <v>38</v>
      </c>
      <c r="G1909" t="s">
        <v>40</v>
      </c>
      <c r="H1909" t="s">
        <v>40</v>
      </c>
      <c r="I1909" t="s">
        <v>40</v>
      </c>
    </row>
    <row r="1910" spans="1:9" x14ac:dyDescent="0.2">
      <c r="A1910" t="s">
        <v>543</v>
      </c>
      <c r="B1910" t="s">
        <v>176</v>
      </c>
      <c r="C1910" t="s">
        <v>36</v>
      </c>
      <c r="D1910" t="s">
        <v>40</v>
      </c>
      <c r="E1910" t="s">
        <v>36</v>
      </c>
      <c r="F1910" t="s">
        <v>36</v>
      </c>
      <c r="G1910" t="s">
        <v>40</v>
      </c>
      <c r="H1910" t="s">
        <v>40</v>
      </c>
      <c r="I1910" t="s">
        <v>40</v>
      </c>
    </row>
    <row r="1911" spans="1:9" x14ac:dyDescent="0.2">
      <c r="A1911" t="s">
        <v>543</v>
      </c>
      <c r="B1911" t="s">
        <v>262</v>
      </c>
      <c r="C1911" t="s">
        <v>35</v>
      </c>
      <c r="D1911" t="s">
        <v>40</v>
      </c>
      <c r="E1911" t="s">
        <v>35</v>
      </c>
      <c r="F1911" t="s">
        <v>38</v>
      </c>
      <c r="G1911" t="s">
        <v>40</v>
      </c>
      <c r="H1911" t="s">
        <v>40</v>
      </c>
      <c r="I1911" t="s">
        <v>40</v>
      </c>
    </row>
    <row r="1912" spans="1:9" x14ac:dyDescent="0.2">
      <c r="A1912" t="s">
        <v>543</v>
      </c>
      <c r="B1912" t="s">
        <v>269</v>
      </c>
      <c r="C1912" t="s">
        <v>36</v>
      </c>
      <c r="D1912" t="s">
        <v>40</v>
      </c>
      <c r="E1912" t="s">
        <v>36</v>
      </c>
      <c r="F1912" t="s">
        <v>40</v>
      </c>
      <c r="G1912" t="s">
        <v>40</v>
      </c>
      <c r="H1912" t="s">
        <v>40</v>
      </c>
      <c r="I1912" t="s">
        <v>40</v>
      </c>
    </row>
    <row r="1913" spans="1:9" x14ac:dyDescent="0.2">
      <c r="A1913" t="s">
        <v>543</v>
      </c>
      <c r="B1913" t="s">
        <v>198</v>
      </c>
      <c r="C1913" t="s">
        <v>38</v>
      </c>
      <c r="D1913" t="s">
        <v>40</v>
      </c>
      <c r="E1913" t="s">
        <v>38</v>
      </c>
      <c r="F1913" t="s">
        <v>35</v>
      </c>
      <c r="G1913" t="s">
        <v>40</v>
      </c>
      <c r="H1913" t="s">
        <v>40</v>
      </c>
      <c r="I1913" t="s">
        <v>40</v>
      </c>
    </row>
    <row r="1914" spans="1:9" x14ac:dyDescent="0.2">
      <c r="A1914" t="s">
        <v>543</v>
      </c>
      <c r="B1914" t="s">
        <v>210</v>
      </c>
      <c r="C1914" t="s">
        <v>35</v>
      </c>
      <c r="D1914" t="s">
        <v>40</v>
      </c>
      <c r="E1914" t="s">
        <v>35</v>
      </c>
      <c r="F1914" t="s">
        <v>35</v>
      </c>
      <c r="G1914" t="s">
        <v>40</v>
      </c>
      <c r="H1914" t="s">
        <v>40</v>
      </c>
      <c r="I1914" t="s">
        <v>40</v>
      </c>
    </row>
    <row r="1915" spans="1:9" x14ac:dyDescent="0.2">
      <c r="A1915" t="s">
        <v>544</v>
      </c>
      <c r="B1915" t="s">
        <v>246</v>
      </c>
      <c r="C1915" t="s">
        <v>38</v>
      </c>
      <c r="D1915" t="s">
        <v>40</v>
      </c>
      <c r="E1915" t="s">
        <v>36</v>
      </c>
      <c r="F1915" t="s">
        <v>38</v>
      </c>
      <c r="G1915" t="s">
        <v>40</v>
      </c>
      <c r="H1915" t="s">
        <v>40</v>
      </c>
      <c r="I1915" t="s">
        <v>40</v>
      </c>
    </row>
    <row r="1916" spans="1:9" x14ac:dyDescent="0.2">
      <c r="A1916" t="s">
        <v>544</v>
      </c>
      <c r="B1916" t="s">
        <v>249</v>
      </c>
      <c r="C1916" t="s">
        <v>35</v>
      </c>
      <c r="D1916" t="s">
        <v>40</v>
      </c>
      <c r="E1916" t="s">
        <v>38</v>
      </c>
      <c r="F1916" t="s">
        <v>38</v>
      </c>
      <c r="G1916" t="s">
        <v>40</v>
      </c>
      <c r="H1916" t="s">
        <v>40</v>
      </c>
      <c r="I1916" t="s">
        <v>40</v>
      </c>
    </row>
    <row r="1917" spans="1:9" x14ac:dyDescent="0.2">
      <c r="A1917" t="s">
        <v>544</v>
      </c>
      <c r="B1917" t="s">
        <v>264</v>
      </c>
      <c r="C1917" t="s">
        <v>38</v>
      </c>
      <c r="D1917" t="s">
        <v>40</v>
      </c>
      <c r="E1917" t="s">
        <v>38</v>
      </c>
      <c r="F1917" t="s">
        <v>35</v>
      </c>
      <c r="G1917" t="s">
        <v>40</v>
      </c>
      <c r="H1917" t="s">
        <v>40</v>
      </c>
      <c r="I1917" t="s">
        <v>40</v>
      </c>
    </row>
    <row r="1918" spans="1:9" x14ac:dyDescent="0.2">
      <c r="A1918" t="s">
        <v>544</v>
      </c>
      <c r="B1918" t="s">
        <v>272</v>
      </c>
      <c r="C1918" t="s">
        <v>35</v>
      </c>
      <c r="D1918" t="s">
        <v>40</v>
      </c>
      <c r="E1918" t="s">
        <v>35</v>
      </c>
      <c r="F1918" t="s">
        <v>35</v>
      </c>
      <c r="G1918" t="s">
        <v>40</v>
      </c>
      <c r="H1918" t="s">
        <v>40</v>
      </c>
      <c r="I1918" t="s">
        <v>40</v>
      </c>
    </row>
    <row r="1919" spans="1:9" x14ac:dyDescent="0.2">
      <c r="A1919" t="s">
        <v>544</v>
      </c>
      <c r="B1919" t="s">
        <v>267</v>
      </c>
      <c r="C1919" t="s">
        <v>40</v>
      </c>
      <c r="D1919" t="s">
        <v>40</v>
      </c>
      <c r="E1919" t="s">
        <v>36</v>
      </c>
      <c r="F1919" t="s">
        <v>36</v>
      </c>
      <c r="G1919" t="s">
        <v>40</v>
      </c>
      <c r="H1919" t="s">
        <v>40</v>
      </c>
      <c r="I1919" t="s">
        <v>40</v>
      </c>
    </row>
    <row r="1920" spans="1:9" x14ac:dyDescent="0.2">
      <c r="A1920" t="s">
        <v>544</v>
      </c>
      <c r="B1920" t="s">
        <v>102</v>
      </c>
      <c r="C1920" t="s">
        <v>36</v>
      </c>
      <c r="D1920" t="s">
        <v>40</v>
      </c>
      <c r="E1920" t="s">
        <v>38</v>
      </c>
      <c r="F1920" t="s">
        <v>38</v>
      </c>
      <c r="G1920" t="s">
        <v>40</v>
      </c>
      <c r="H1920" t="s">
        <v>40</v>
      </c>
      <c r="I1920" t="s">
        <v>40</v>
      </c>
    </row>
    <row r="1921" spans="1:9" x14ac:dyDescent="0.2">
      <c r="A1921" t="s">
        <v>544</v>
      </c>
      <c r="B1921" t="s">
        <v>158</v>
      </c>
      <c r="C1921" t="s">
        <v>40</v>
      </c>
      <c r="D1921" t="s">
        <v>40</v>
      </c>
      <c r="E1921" t="s">
        <v>38</v>
      </c>
      <c r="F1921" t="s">
        <v>38</v>
      </c>
      <c r="G1921" t="s">
        <v>40</v>
      </c>
      <c r="H1921" t="s">
        <v>40</v>
      </c>
      <c r="I1921" t="s">
        <v>40</v>
      </c>
    </row>
    <row r="1922" spans="1:9" x14ac:dyDescent="0.2">
      <c r="A1922" t="s">
        <v>544</v>
      </c>
      <c r="B1922" t="s">
        <v>154</v>
      </c>
      <c r="C1922" t="s">
        <v>38</v>
      </c>
      <c r="D1922" t="s">
        <v>40</v>
      </c>
      <c r="E1922" t="s">
        <v>36</v>
      </c>
      <c r="F1922" t="s">
        <v>35</v>
      </c>
      <c r="G1922" t="s">
        <v>40</v>
      </c>
      <c r="H1922" t="s">
        <v>40</v>
      </c>
      <c r="I1922" t="s">
        <v>40</v>
      </c>
    </row>
    <row r="1923" spans="1:9" x14ac:dyDescent="0.2">
      <c r="A1923" t="s">
        <v>544</v>
      </c>
      <c r="B1923" t="s">
        <v>201</v>
      </c>
      <c r="C1923" t="s">
        <v>38</v>
      </c>
      <c r="D1923" t="s">
        <v>40</v>
      </c>
      <c r="E1923" t="s">
        <v>38</v>
      </c>
      <c r="F1923" t="s">
        <v>36</v>
      </c>
      <c r="G1923" t="s">
        <v>40</v>
      </c>
      <c r="H1923" t="s">
        <v>40</v>
      </c>
      <c r="I1923" t="s">
        <v>40</v>
      </c>
    </row>
    <row r="1924" spans="1:9" x14ac:dyDescent="0.2">
      <c r="A1924" t="s">
        <v>545</v>
      </c>
      <c r="B1924" t="s">
        <v>254</v>
      </c>
      <c r="C1924" t="s">
        <v>35</v>
      </c>
      <c r="D1924" t="s">
        <v>40</v>
      </c>
      <c r="E1924" t="s">
        <v>38</v>
      </c>
      <c r="F1924" t="s">
        <v>40</v>
      </c>
      <c r="G1924" t="s">
        <v>40</v>
      </c>
      <c r="H1924" t="s">
        <v>40</v>
      </c>
      <c r="I1924" t="s">
        <v>40</v>
      </c>
    </row>
    <row r="1925" spans="1:9" x14ac:dyDescent="0.2">
      <c r="A1925" t="s">
        <v>545</v>
      </c>
      <c r="B1925" t="s">
        <v>201</v>
      </c>
      <c r="C1925" t="s">
        <v>35</v>
      </c>
      <c r="D1925" t="s">
        <v>40</v>
      </c>
      <c r="E1925" t="s">
        <v>38</v>
      </c>
      <c r="F1925" t="s">
        <v>36</v>
      </c>
      <c r="G1925" t="s">
        <v>40</v>
      </c>
      <c r="H1925" t="s">
        <v>40</v>
      </c>
      <c r="I1925" t="s">
        <v>40</v>
      </c>
    </row>
    <row r="1926" spans="1:9" x14ac:dyDescent="0.2">
      <c r="A1926" t="s">
        <v>545</v>
      </c>
      <c r="B1926" t="s">
        <v>227</v>
      </c>
      <c r="C1926" t="s">
        <v>35</v>
      </c>
      <c r="D1926" t="s">
        <v>40</v>
      </c>
      <c r="E1926" t="s">
        <v>36</v>
      </c>
      <c r="F1926" t="s">
        <v>36</v>
      </c>
      <c r="G1926" t="s">
        <v>40</v>
      </c>
      <c r="H1926" t="s">
        <v>40</v>
      </c>
      <c r="I1926" t="s">
        <v>40</v>
      </c>
    </row>
    <row r="1927" spans="1:9" x14ac:dyDescent="0.2">
      <c r="A1927" t="s">
        <v>545</v>
      </c>
      <c r="B1927" t="s">
        <v>215</v>
      </c>
      <c r="C1927" t="s">
        <v>38</v>
      </c>
      <c r="D1927" t="s">
        <v>40</v>
      </c>
      <c r="E1927" t="s">
        <v>40</v>
      </c>
      <c r="F1927" t="s">
        <v>35</v>
      </c>
      <c r="G1927" t="s">
        <v>40</v>
      </c>
      <c r="H1927" t="s">
        <v>40</v>
      </c>
      <c r="I1927" t="s">
        <v>40</v>
      </c>
    </row>
    <row r="1928" spans="1:9" x14ac:dyDescent="0.2">
      <c r="A1928" t="s">
        <v>545</v>
      </c>
      <c r="B1928" t="s">
        <v>110</v>
      </c>
      <c r="C1928" t="s">
        <v>35</v>
      </c>
      <c r="D1928" t="s">
        <v>40</v>
      </c>
      <c r="E1928" t="s">
        <v>40</v>
      </c>
      <c r="F1928" t="s">
        <v>35</v>
      </c>
      <c r="G1928" t="s">
        <v>40</v>
      </c>
      <c r="H1928" t="s">
        <v>40</v>
      </c>
      <c r="I1928" t="s">
        <v>40</v>
      </c>
    </row>
    <row r="1929" spans="1:9" x14ac:dyDescent="0.2">
      <c r="A1929" t="s">
        <v>545</v>
      </c>
      <c r="B1929" t="s">
        <v>104</v>
      </c>
      <c r="C1929" t="s">
        <v>40</v>
      </c>
      <c r="D1929" t="s">
        <v>40</v>
      </c>
      <c r="E1929" t="s">
        <v>38</v>
      </c>
      <c r="F1929" t="s">
        <v>35</v>
      </c>
      <c r="G1929" t="s">
        <v>40</v>
      </c>
      <c r="H1929" t="s">
        <v>40</v>
      </c>
      <c r="I1929" t="s">
        <v>40</v>
      </c>
    </row>
    <row r="1930" spans="1:9" x14ac:dyDescent="0.2">
      <c r="A1930" t="s">
        <v>545</v>
      </c>
      <c r="B1930" t="s">
        <v>116</v>
      </c>
      <c r="C1930" t="s">
        <v>35</v>
      </c>
      <c r="D1930" t="s">
        <v>40</v>
      </c>
      <c r="E1930" t="s">
        <v>38</v>
      </c>
      <c r="F1930" t="s">
        <v>36</v>
      </c>
      <c r="G1930" t="s">
        <v>40</v>
      </c>
      <c r="H1930" t="s">
        <v>40</v>
      </c>
      <c r="I1930" t="s">
        <v>40</v>
      </c>
    </row>
    <row r="1931" spans="1:9" x14ac:dyDescent="0.2">
      <c r="A1931" t="s">
        <v>545</v>
      </c>
      <c r="B1931" t="s">
        <v>193</v>
      </c>
      <c r="C1931" t="s">
        <v>35</v>
      </c>
      <c r="D1931" t="s">
        <v>40</v>
      </c>
      <c r="E1931" t="s">
        <v>35</v>
      </c>
      <c r="F1931" t="s">
        <v>38</v>
      </c>
      <c r="G1931" t="s">
        <v>40</v>
      </c>
      <c r="H1931" t="s">
        <v>40</v>
      </c>
      <c r="I1931" t="s">
        <v>40</v>
      </c>
    </row>
    <row r="1932" spans="1:9" x14ac:dyDescent="0.2">
      <c r="A1932" t="s">
        <v>545</v>
      </c>
      <c r="B1932" t="s">
        <v>183</v>
      </c>
      <c r="C1932" t="s">
        <v>38</v>
      </c>
      <c r="D1932" t="s">
        <v>40</v>
      </c>
      <c r="E1932" t="s">
        <v>36</v>
      </c>
      <c r="F1932" t="s">
        <v>38</v>
      </c>
      <c r="G1932" t="s">
        <v>40</v>
      </c>
      <c r="H1932" t="s">
        <v>40</v>
      </c>
      <c r="I1932" t="s">
        <v>40</v>
      </c>
    </row>
    <row r="1933" spans="1:9" x14ac:dyDescent="0.2">
      <c r="A1933" t="s">
        <v>546</v>
      </c>
      <c r="B1933" t="s">
        <v>288</v>
      </c>
      <c r="C1933" t="s">
        <v>35</v>
      </c>
      <c r="D1933" t="s">
        <v>40</v>
      </c>
      <c r="E1933" t="s">
        <v>36</v>
      </c>
      <c r="F1933" t="s">
        <v>38</v>
      </c>
      <c r="G1933" t="s">
        <v>40</v>
      </c>
      <c r="H1933" t="s">
        <v>40</v>
      </c>
      <c r="I1933" t="s">
        <v>40</v>
      </c>
    </row>
    <row r="1934" spans="1:9" x14ac:dyDescent="0.2">
      <c r="A1934" t="s">
        <v>546</v>
      </c>
      <c r="B1934" t="s">
        <v>285</v>
      </c>
      <c r="C1934" t="s">
        <v>38</v>
      </c>
      <c r="D1934" t="s">
        <v>40</v>
      </c>
      <c r="E1934" t="s">
        <v>38</v>
      </c>
      <c r="F1934" t="s">
        <v>38</v>
      </c>
      <c r="G1934" t="s">
        <v>40</v>
      </c>
      <c r="H1934" t="s">
        <v>40</v>
      </c>
      <c r="I1934" t="s">
        <v>40</v>
      </c>
    </row>
    <row r="1935" spans="1:9" x14ac:dyDescent="0.2">
      <c r="A1935" t="s">
        <v>546</v>
      </c>
      <c r="B1935" t="s">
        <v>279</v>
      </c>
      <c r="C1935" t="s">
        <v>35</v>
      </c>
      <c r="D1935" t="s">
        <v>40</v>
      </c>
      <c r="E1935" t="s">
        <v>36</v>
      </c>
      <c r="F1935" t="s">
        <v>36</v>
      </c>
      <c r="G1935" t="s">
        <v>40</v>
      </c>
      <c r="H1935" t="s">
        <v>40</v>
      </c>
      <c r="I1935" t="s">
        <v>40</v>
      </c>
    </row>
    <row r="1936" spans="1:9" x14ac:dyDescent="0.2">
      <c r="A1936" t="s">
        <v>546</v>
      </c>
      <c r="B1936" t="s">
        <v>249</v>
      </c>
      <c r="C1936" t="s">
        <v>38</v>
      </c>
      <c r="D1936" t="s">
        <v>40</v>
      </c>
      <c r="E1936" t="s">
        <v>36</v>
      </c>
      <c r="F1936" t="s">
        <v>36</v>
      </c>
      <c r="G1936" t="s">
        <v>40</v>
      </c>
      <c r="H1936" t="s">
        <v>40</v>
      </c>
      <c r="I1936" t="s">
        <v>40</v>
      </c>
    </row>
    <row r="1937" spans="1:9" x14ac:dyDescent="0.2">
      <c r="A1937" t="s">
        <v>546</v>
      </c>
      <c r="B1937" t="s">
        <v>254</v>
      </c>
      <c r="C1937" t="s">
        <v>35</v>
      </c>
      <c r="D1937" t="s">
        <v>40</v>
      </c>
      <c r="E1937" t="s">
        <v>36</v>
      </c>
      <c r="F1937" t="s">
        <v>38</v>
      </c>
      <c r="G1937" t="s">
        <v>40</v>
      </c>
      <c r="H1937" t="s">
        <v>40</v>
      </c>
      <c r="I1937" t="s">
        <v>40</v>
      </c>
    </row>
    <row r="1938" spans="1:9" x14ac:dyDescent="0.2">
      <c r="A1938" t="s">
        <v>546</v>
      </c>
      <c r="B1938" t="s">
        <v>188</v>
      </c>
      <c r="C1938" t="s">
        <v>38</v>
      </c>
      <c r="D1938" t="s">
        <v>40</v>
      </c>
      <c r="E1938" t="s">
        <v>40</v>
      </c>
      <c r="F1938" t="s">
        <v>35</v>
      </c>
      <c r="G1938" t="s">
        <v>40</v>
      </c>
      <c r="H1938" t="s">
        <v>40</v>
      </c>
      <c r="I1938" t="s">
        <v>40</v>
      </c>
    </row>
    <row r="1939" spans="1:9" x14ac:dyDescent="0.2">
      <c r="A1939" t="s">
        <v>546</v>
      </c>
      <c r="B1939" t="s">
        <v>176</v>
      </c>
      <c r="C1939" t="s">
        <v>35</v>
      </c>
      <c r="D1939" t="s">
        <v>40</v>
      </c>
      <c r="E1939" t="s">
        <v>36</v>
      </c>
      <c r="F1939" t="s">
        <v>40</v>
      </c>
      <c r="G1939" t="s">
        <v>40</v>
      </c>
      <c r="H1939" t="s">
        <v>40</v>
      </c>
      <c r="I1939" t="s">
        <v>40</v>
      </c>
    </row>
    <row r="1940" spans="1:9" x14ac:dyDescent="0.2">
      <c r="A1940" t="s">
        <v>546</v>
      </c>
      <c r="B1940" t="s">
        <v>170</v>
      </c>
      <c r="C1940" t="s">
        <v>38</v>
      </c>
      <c r="D1940" t="s">
        <v>40</v>
      </c>
      <c r="E1940" t="s">
        <v>40</v>
      </c>
      <c r="F1940" t="s">
        <v>36</v>
      </c>
      <c r="G1940" t="s">
        <v>40</v>
      </c>
      <c r="H1940" t="s">
        <v>40</v>
      </c>
      <c r="I1940" t="s">
        <v>40</v>
      </c>
    </row>
    <row r="1941" spans="1:9" x14ac:dyDescent="0.2">
      <c r="A1941" t="s">
        <v>546</v>
      </c>
      <c r="B1941" t="s">
        <v>262</v>
      </c>
      <c r="C1941" t="s">
        <v>35</v>
      </c>
      <c r="D1941" t="s">
        <v>40</v>
      </c>
      <c r="E1941" t="s">
        <v>35</v>
      </c>
      <c r="F1941" t="s">
        <v>36</v>
      </c>
      <c r="G1941" t="s">
        <v>40</v>
      </c>
      <c r="H1941" t="s">
        <v>40</v>
      </c>
      <c r="I1941" t="s">
        <v>40</v>
      </c>
    </row>
    <row r="1942" spans="1:9" x14ac:dyDescent="0.2">
      <c r="A1942" t="s">
        <v>546</v>
      </c>
      <c r="B1942" t="s">
        <v>272</v>
      </c>
      <c r="C1942" t="s">
        <v>36</v>
      </c>
      <c r="D1942" t="s">
        <v>40</v>
      </c>
      <c r="E1942" t="s">
        <v>36</v>
      </c>
      <c r="F1942" t="s">
        <v>38</v>
      </c>
      <c r="G1942" t="s">
        <v>40</v>
      </c>
      <c r="H1942" t="s">
        <v>40</v>
      </c>
      <c r="I1942" t="s">
        <v>40</v>
      </c>
    </row>
    <row r="1943" spans="1:9" x14ac:dyDescent="0.2">
      <c r="A1943" t="s">
        <v>547</v>
      </c>
      <c r="B1943" t="s">
        <v>79</v>
      </c>
      <c r="C1943" t="s">
        <v>38</v>
      </c>
      <c r="D1943" t="s">
        <v>40</v>
      </c>
      <c r="E1943" t="s">
        <v>36</v>
      </c>
      <c r="F1943" t="s">
        <v>38</v>
      </c>
      <c r="G1943" t="s">
        <v>40</v>
      </c>
      <c r="H1943" t="s">
        <v>40</v>
      </c>
      <c r="I1943" t="s">
        <v>40</v>
      </c>
    </row>
    <row r="1944" spans="1:9" x14ac:dyDescent="0.2">
      <c r="A1944" t="s">
        <v>547</v>
      </c>
      <c r="B1944" t="s">
        <v>97</v>
      </c>
      <c r="C1944" t="s">
        <v>38</v>
      </c>
      <c r="D1944" t="s">
        <v>40</v>
      </c>
      <c r="E1944" t="s">
        <v>35</v>
      </c>
      <c r="F1944" t="s">
        <v>36</v>
      </c>
      <c r="G1944" t="s">
        <v>40</v>
      </c>
      <c r="H1944" t="s">
        <v>40</v>
      </c>
      <c r="I1944" t="s">
        <v>40</v>
      </c>
    </row>
    <row r="1945" spans="1:9" x14ac:dyDescent="0.2">
      <c r="A1945" t="s">
        <v>547</v>
      </c>
      <c r="B1945" t="s">
        <v>139</v>
      </c>
      <c r="C1945" t="s">
        <v>36</v>
      </c>
      <c r="D1945" t="s">
        <v>40</v>
      </c>
      <c r="E1945" t="s">
        <v>35</v>
      </c>
      <c r="F1945" t="s">
        <v>38</v>
      </c>
      <c r="G1945" t="s">
        <v>40</v>
      </c>
      <c r="H1945" t="s">
        <v>40</v>
      </c>
      <c r="I1945" t="s">
        <v>40</v>
      </c>
    </row>
    <row r="1946" spans="1:9" x14ac:dyDescent="0.2">
      <c r="A1946" t="s">
        <v>547</v>
      </c>
      <c r="B1946" t="s">
        <v>125</v>
      </c>
      <c r="C1946" t="s">
        <v>38</v>
      </c>
      <c r="D1946" t="s">
        <v>40</v>
      </c>
      <c r="E1946" t="s">
        <v>36</v>
      </c>
      <c r="F1946" t="s">
        <v>36</v>
      </c>
      <c r="G1946" t="s">
        <v>40</v>
      </c>
      <c r="H1946" t="s">
        <v>40</v>
      </c>
      <c r="I1946" t="s">
        <v>40</v>
      </c>
    </row>
    <row r="1947" spans="1:9" x14ac:dyDescent="0.2">
      <c r="A1947" t="s">
        <v>547</v>
      </c>
      <c r="B1947" t="s">
        <v>269</v>
      </c>
      <c r="C1947" t="s">
        <v>38</v>
      </c>
      <c r="D1947" t="s">
        <v>40</v>
      </c>
      <c r="E1947" t="s">
        <v>36</v>
      </c>
      <c r="F1947" t="s">
        <v>36</v>
      </c>
      <c r="G1947" t="s">
        <v>40</v>
      </c>
      <c r="H1947" t="s">
        <v>40</v>
      </c>
      <c r="I1947" t="s">
        <v>40</v>
      </c>
    </row>
    <row r="1948" spans="1:9" x14ac:dyDescent="0.2">
      <c r="A1948" t="s">
        <v>547</v>
      </c>
      <c r="B1948" t="s">
        <v>272</v>
      </c>
      <c r="C1948" t="s">
        <v>38</v>
      </c>
      <c r="D1948" t="s">
        <v>40</v>
      </c>
      <c r="E1948" t="s">
        <v>38</v>
      </c>
      <c r="F1948" t="s">
        <v>35</v>
      </c>
      <c r="G1948" t="s">
        <v>40</v>
      </c>
      <c r="H1948" t="s">
        <v>40</v>
      </c>
      <c r="I1948" t="s">
        <v>40</v>
      </c>
    </row>
    <row r="1949" spans="1:9" x14ac:dyDescent="0.2">
      <c r="A1949" t="s">
        <v>547</v>
      </c>
      <c r="B1949" t="s">
        <v>198</v>
      </c>
      <c r="C1949" t="s">
        <v>38</v>
      </c>
      <c r="D1949" t="s">
        <v>40</v>
      </c>
      <c r="E1949" t="s">
        <v>40</v>
      </c>
      <c r="F1949" t="s">
        <v>35</v>
      </c>
      <c r="G1949" t="s">
        <v>40</v>
      </c>
      <c r="H1949" t="s">
        <v>40</v>
      </c>
      <c r="I1949" t="s">
        <v>40</v>
      </c>
    </row>
    <row r="1950" spans="1:9" x14ac:dyDescent="0.2">
      <c r="A1950" t="s">
        <v>547</v>
      </c>
      <c r="B1950" t="s">
        <v>204</v>
      </c>
      <c r="C1950" t="s">
        <v>35</v>
      </c>
      <c r="D1950" t="s">
        <v>40</v>
      </c>
      <c r="E1950" t="s">
        <v>35</v>
      </c>
      <c r="F1950" t="s">
        <v>36</v>
      </c>
      <c r="G1950" t="s">
        <v>40</v>
      </c>
      <c r="H1950" t="s">
        <v>40</v>
      </c>
      <c r="I1950" t="s">
        <v>40</v>
      </c>
    </row>
    <row r="1951" spans="1:9" x14ac:dyDescent="0.2">
      <c r="A1951" t="s">
        <v>547</v>
      </c>
      <c r="B1951" t="s">
        <v>151</v>
      </c>
      <c r="C1951" t="s">
        <v>38</v>
      </c>
      <c r="D1951" t="s">
        <v>40</v>
      </c>
      <c r="E1951" t="s">
        <v>36</v>
      </c>
      <c r="F1951" t="s">
        <v>40</v>
      </c>
      <c r="G1951" t="s">
        <v>40</v>
      </c>
      <c r="H1951" t="s">
        <v>40</v>
      </c>
      <c r="I1951" t="s">
        <v>40</v>
      </c>
    </row>
    <row r="1952" spans="1:9" x14ac:dyDescent="0.2">
      <c r="A1952" t="s">
        <v>547</v>
      </c>
      <c r="B1952" t="s">
        <v>154</v>
      </c>
      <c r="C1952" t="s">
        <v>35</v>
      </c>
      <c r="D1952" t="s">
        <v>40</v>
      </c>
      <c r="E1952" t="s">
        <v>38</v>
      </c>
      <c r="F1952" t="s">
        <v>38</v>
      </c>
      <c r="G1952" t="s">
        <v>40</v>
      </c>
      <c r="H1952" t="s">
        <v>40</v>
      </c>
      <c r="I1952" t="s">
        <v>40</v>
      </c>
    </row>
    <row r="1953" spans="1:9" x14ac:dyDescent="0.2">
      <c r="A1953" t="s">
        <v>548</v>
      </c>
      <c r="B1953" t="s">
        <v>170</v>
      </c>
      <c r="C1953" t="s">
        <v>35</v>
      </c>
      <c r="D1953" t="s">
        <v>40</v>
      </c>
      <c r="E1953" t="s">
        <v>38</v>
      </c>
      <c r="F1953" t="s">
        <v>40</v>
      </c>
      <c r="G1953" t="s">
        <v>40</v>
      </c>
      <c r="H1953" t="s">
        <v>40</v>
      </c>
      <c r="I1953" t="s">
        <v>40</v>
      </c>
    </row>
    <row r="1954" spans="1:9" x14ac:dyDescent="0.2">
      <c r="A1954" t="s">
        <v>548</v>
      </c>
      <c r="B1954" t="s">
        <v>164</v>
      </c>
      <c r="C1954" t="s">
        <v>35</v>
      </c>
      <c r="D1954" t="s">
        <v>40</v>
      </c>
      <c r="E1954" t="s">
        <v>35</v>
      </c>
      <c r="F1954" t="s">
        <v>35</v>
      </c>
      <c r="G1954" t="s">
        <v>40</v>
      </c>
      <c r="H1954" t="s">
        <v>40</v>
      </c>
      <c r="I1954" t="s">
        <v>40</v>
      </c>
    </row>
    <row r="1955" spans="1:9" x14ac:dyDescent="0.2">
      <c r="A1955" t="s">
        <v>548</v>
      </c>
      <c r="B1955" t="s">
        <v>188</v>
      </c>
      <c r="C1955" t="s">
        <v>35</v>
      </c>
      <c r="D1955" t="s">
        <v>40</v>
      </c>
      <c r="E1955" t="s">
        <v>36</v>
      </c>
      <c r="F1955" t="s">
        <v>38</v>
      </c>
      <c r="G1955" t="s">
        <v>40</v>
      </c>
      <c r="H1955" t="s">
        <v>40</v>
      </c>
      <c r="I1955" t="s">
        <v>40</v>
      </c>
    </row>
    <row r="1956" spans="1:9" x14ac:dyDescent="0.2">
      <c r="A1956" t="s">
        <v>548</v>
      </c>
      <c r="B1956" t="s">
        <v>195</v>
      </c>
      <c r="C1956" t="s">
        <v>38</v>
      </c>
      <c r="D1956" t="s">
        <v>40</v>
      </c>
      <c r="E1956" t="s">
        <v>38</v>
      </c>
      <c r="F1956" t="s">
        <v>35</v>
      </c>
      <c r="G1956" t="s">
        <v>40</v>
      </c>
      <c r="H1956" t="s">
        <v>40</v>
      </c>
      <c r="I1956" t="s">
        <v>40</v>
      </c>
    </row>
    <row r="1957" spans="1:9" x14ac:dyDescent="0.2">
      <c r="A1957" t="s">
        <v>548</v>
      </c>
      <c r="B1957" t="s">
        <v>233</v>
      </c>
      <c r="C1957" t="s">
        <v>35</v>
      </c>
      <c r="D1957" t="s">
        <v>40</v>
      </c>
      <c r="E1957" t="s">
        <v>38</v>
      </c>
      <c r="F1957" t="s">
        <v>38</v>
      </c>
      <c r="G1957" t="s">
        <v>40</v>
      </c>
      <c r="H1957" t="s">
        <v>40</v>
      </c>
      <c r="I1957" t="s">
        <v>40</v>
      </c>
    </row>
    <row r="1958" spans="1:9" x14ac:dyDescent="0.2">
      <c r="A1958" t="s">
        <v>548</v>
      </c>
      <c r="B1958" t="s">
        <v>127</v>
      </c>
      <c r="C1958" t="s">
        <v>40</v>
      </c>
      <c r="D1958" t="s">
        <v>40</v>
      </c>
      <c r="E1958" t="s">
        <v>36</v>
      </c>
      <c r="F1958" t="s">
        <v>35</v>
      </c>
      <c r="G1958" t="s">
        <v>40</v>
      </c>
      <c r="H1958" t="s">
        <v>40</v>
      </c>
      <c r="I1958" t="s">
        <v>40</v>
      </c>
    </row>
    <row r="1959" spans="1:9" x14ac:dyDescent="0.2">
      <c r="A1959" t="s">
        <v>548</v>
      </c>
      <c r="B1959" t="s">
        <v>79</v>
      </c>
      <c r="C1959" t="s">
        <v>35</v>
      </c>
      <c r="D1959" t="s">
        <v>40</v>
      </c>
      <c r="E1959" t="s">
        <v>38</v>
      </c>
      <c r="F1959" t="s">
        <v>38</v>
      </c>
      <c r="G1959" t="s">
        <v>40</v>
      </c>
      <c r="H1959" t="s">
        <v>40</v>
      </c>
      <c r="I1959" t="s">
        <v>40</v>
      </c>
    </row>
    <row r="1960" spans="1:9" x14ac:dyDescent="0.2">
      <c r="A1960" t="s">
        <v>548</v>
      </c>
      <c r="B1960" t="s">
        <v>84</v>
      </c>
      <c r="C1960" t="s">
        <v>35</v>
      </c>
      <c r="D1960" t="s">
        <v>40</v>
      </c>
      <c r="E1960" t="s">
        <v>36</v>
      </c>
      <c r="F1960" t="s">
        <v>38</v>
      </c>
      <c r="G1960" t="s">
        <v>40</v>
      </c>
      <c r="H1960" t="s">
        <v>40</v>
      </c>
      <c r="I1960" t="s">
        <v>40</v>
      </c>
    </row>
    <row r="1961" spans="1:9" x14ac:dyDescent="0.2">
      <c r="A1961" t="s">
        <v>548</v>
      </c>
      <c r="B1961" t="s">
        <v>82</v>
      </c>
      <c r="C1961" t="s">
        <v>35</v>
      </c>
      <c r="D1961" t="s">
        <v>40</v>
      </c>
      <c r="E1961" t="s">
        <v>38</v>
      </c>
      <c r="F1961" t="s">
        <v>35</v>
      </c>
      <c r="G1961" t="s">
        <v>40</v>
      </c>
      <c r="H1961" t="s">
        <v>40</v>
      </c>
      <c r="I1961" t="s">
        <v>40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001"/>
  <sheetViews>
    <sheetView tabSelected="1" topLeftCell="O1" workbookViewId="0">
      <selection activeCell="Q22" sqref="Q22"/>
    </sheetView>
  </sheetViews>
  <sheetFormatPr defaultColWidth="8.875" defaultRowHeight="15" x14ac:dyDescent="0.2"/>
  <cols>
    <col min="1" max="3" width="11.97265625" customWidth="1"/>
    <col min="4" max="5" width="13.98828125" customWidth="1"/>
    <col min="6" max="6" width="11.97265625" customWidth="1"/>
    <col min="7" max="7" width="9.953125" customWidth="1"/>
    <col min="8" max="8" width="11.97265625" customWidth="1"/>
    <col min="9" max="9" width="9.953125" customWidth="1"/>
    <col min="10" max="10" width="13.98828125" customWidth="1"/>
    <col min="11" max="11" width="16.0078125" customWidth="1"/>
    <col min="12" max="12" width="18.0234375" customWidth="1"/>
    <col min="13" max="13" width="13.98828125" customWidth="1"/>
    <col min="14" max="14" width="11.97265625" customWidth="1"/>
    <col min="15" max="15" width="13.98828125" customWidth="1"/>
    <col min="16" max="16" width="11.97265625" customWidth="1"/>
    <col min="17" max="17" width="18.0234375" customWidth="1"/>
  </cols>
  <sheetData>
    <row r="1" spans="1:17" ht="28.9" customHeight="1" x14ac:dyDescent="0.2">
      <c r="A1" s="9" t="s">
        <v>290</v>
      </c>
      <c r="B1" s="9" t="s">
        <v>70</v>
      </c>
      <c r="C1" s="9" t="s">
        <v>605</v>
      </c>
      <c r="D1" s="9" t="s">
        <v>606</v>
      </c>
      <c r="E1" s="9" t="s">
        <v>607</v>
      </c>
      <c r="F1" s="9" t="s">
        <v>608</v>
      </c>
      <c r="G1" s="9" t="s">
        <v>609</v>
      </c>
      <c r="H1" s="9" t="s">
        <v>610</v>
      </c>
      <c r="I1" s="9" t="s">
        <v>611</v>
      </c>
      <c r="J1" s="9" t="s">
        <v>612</v>
      </c>
      <c r="K1" s="9" t="s">
        <v>613</v>
      </c>
      <c r="L1" s="9" t="s">
        <v>614</v>
      </c>
      <c r="M1" s="9" t="s">
        <v>615</v>
      </c>
      <c r="N1" s="9" t="s">
        <v>616</v>
      </c>
      <c r="O1" s="9" t="s">
        <v>617</v>
      </c>
      <c r="P1" s="9" t="s">
        <v>618</v>
      </c>
      <c r="Q1" s="9" t="s">
        <v>619</v>
      </c>
    </row>
    <row r="2" spans="1:17" x14ac:dyDescent="0.2">
      <c r="A2" t="str">
        <f>Réponses_Scoring!A2</f>
        <v>R001</v>
      </c>
      <c r="B2" t="str">
        <f>Réponses_Scoring!B2</f>
        <v>D05S41</v>
      </c>
      <c r="C2" t="str">
        <f>Réponses_Scoring!C2</f>
        <v>Med</v>
      </c>
      <c r="D2" t="str">
        <f>Réponses_Scoring!D2</f>
        <v>UK</v>
      </c>
      <c r="E2" t="str">
        <f>Réponses_Scoring!E2</f>
        <v>Med</v>
      </c>
      <c r="F2" t="str">
        <f>Réponses_Scoring!F2</f>
        <v>Low</v>
      </c>
      <c r="G2" t="str">
        <f>Réponses_Scoring!G2</f>
        <v>UK</v>
      </c>
      <c r="H2" t="str">
        <f>Réponses_Scoring!H2</f>
        <v>UK</v>
      </c>
      <c r="I2" t="str">
        <f>Réponses_Scoring!I2</f>
        <v>UK</v>
      </c>
      <c r="J2">
        <f>IFERROR(VLOOKUP(C2,Paramètres!$A$5:$B$8,2,FALSE),0)</f>
        <v>2</v>
      </c>
      <c r="K2">
        <f>IFERROR(VLOOKUP(D2,Paramètres!$A$5:$B$8,2,FALSE),0)</f>
        <v>0</v>
      </c>
      <c r="L2">
        <f>IFERROR(VLOOKUP(E2,Paramètres!$A$5:$B$8,2,FALSE),0)</f>
        <v>2</v>
      </c>
      <c r="M2">
        <f>IFERROR(VLOOKUP(F2,Paramètres!$A$5:$B$8,2,FALSE),0)</f>
        <v>1</v>
      </c>
      <c r="N2">
        <f>IFERROR(VLOOKUP(G2,Paramètres!$D$5:$E$8,2,FALSE),0)</f>
        <v>0</v>
      </c>
      <c r="O2">
        <f>IFERROR(VLOOKUP(H2,Paramètres!$A$5:$B$8,2,FALSE),0)</f>
        <v>0</v>
      </c>
      <c r="P2">
        <f>IFERROR(VLOOKUP(I2,Paramètres!$A$5:$B$8,2,FALSE),0)</f>
        <v>0</v>
      </c>
      <c r="Q2" s="10" t="e">
        <f>IF(SUM(Paramètres!$G$5:$M$5)=0,"",SUMPRODUCT(Paramètres!$G$5:$M$5,J2,K2,L2,M2,N2,O2,P2)/SUM(Paramètres!$G$5:$M$5))</f>
        <v>#VALUE!</v>
      </c>
    </row>
    <row r="3" spans="1:17" x14ac:dyDescent="0.2">
      <c r="A3" t="str">
        <f>Réponses_Scoring!A3</f>
        <v>R001</v>
      </c>
      <c r="B3" t="str">
        <f>Réponses_Scoring!B3</f>
        <v>D11S73</v>
      </c>
      <c r="C3" t="str">
        <f>Réponses_Scoring!C3</f>
        <v>High</v>
      </c>
      <c r="D3" t="str">
        <f>Réponses_Scoring!D3</f>
        <v>UK</v>
      </c>
      <c r="E3" t="str">
        <f>Réponses_Scoring!E3</f>
        <v>High</v>
      </c>
      <c r="F3" t="str">
        <f>Réponses_Scoring!F3</f>
        <v>High</v>
      </c>
      <c r="G3" t="str">
        <f>Réponses_Scoring!G3</f>
        <v>UK</v>
      </c>
      <c r="H3" t="str">
        <f>Réponses_Scoring!H3</f>
        <v>UK</v>
      </c>
      <c r="I3" t="str">
        <f>Réponses_Scoring!I3</f>
        <v>UK</v>
      </c>
      <c r="J3">
        <f>IFERROR(VLOOKUP(C3,Paramètres!$A$5:$B$8,2,FALSE),0)</f>
        <v>3</v>
      </c>
      <c r="K3">
        <f>IFERROR(VLOOKUP(D3,Paramètres!$A$5:$B$8,2,FALSE),0)</f>
        <v>0</v>
      </c>
      <c r="L3">
        <f>IFERROR(VLOOKUP(E3,Paramètres!$A$5:$B$8,2,FALSE),0)</f>
        <v>3</v>
      </c>
      <c r="M3">
        <f>IFERROR(VLOOKUP(F3,Paramètres!$A$5:$B$8,2,FALSE),0)</f>
        <v>3</v>
      </c>
      <c r="N3">
        <f>IFERROR(VLOOKUP(G3,Paramètres!$D$5:$E$8,2,FALSE),0)</f>
        <v>0</v>
      </c>
      <c r="O3">
        <f>IFERROR(VLOOKUP(H3,Paramètres!$A$5:$B$8,2,FALSE),0)</f>
        <v>0</v>
      </c>
      <c r="P3">
        <f>IFERROR(VLOOKUP(I3,Paramètres!$A$5:$B$8,2,FALSE),0)</f>
        <v>0</v>
      </c>
      <c r="Q3" s="10" t="e">
        <f>IF(SUM(Paramètres!$G$5:$M$5)=0,"",SUMPRODUCT(Paramètres!$G$5:$M$5,J3,K3,L3,M3,N3,O3,P3)/SUM(Paramètres!$G$5:$M$5))</f>
        <v>#VALUE!</v>
      </c>
    </row>
    <row r="4" spans="1:17" x14ac:dyDescent="0.2">
      <c r="A4" t="str">
        <f>Réponses_Scoring!A4</f>
        <v>R001</v>
      </c>
      <c r="B4" t="str">
        <f>Réponses_Scoring!B4</f>
        <v>D11S74</v>
      </c>
      <c r="C4" t="str">
        <f>Réponses_Scoring!C4</f>
        <v>High</v>
      </c>
      <c r="D4" t="str">
        <f>Réponses_Scoring!D4</f>
        <v>UK</v>
      </c>
      <c r="E4" t="str">
        <f>Réponses_Scoring!E4</f>
        <v>Low</v>
      </c>
      <c r="F4" t="str">
        <f>Réponses_Scoring!F4</f>
        <v>Med</v>
      </c>
      <c r="G4" t="str">
        <f>Réponses_Scoring!G4</f>
        <v>UK</v>
      </c>
      <c r="H4" t="str">
        <f>Réponses_Scoring!H4</f>
        <v>UK</v>
      </c>
      <c r="I4" t="str">
        <f>Réponses_Scoring!I4</f>
        <v>UK</v>
      </c>
      <c r="J4">
        <f>IFERROR(VLOOKUP(C4,Paramètres!$A$5:$B$8,2,FALSE),0)</f>
        <v>3</v>
      </c>
      <c r="K4">
        <f>IFERROR(VLOOKUP(D4,Paramètres!$A$5:$B$8,2,FALSE),0)</f>
        <v>0</v>
      </c>
      <c r="L4">
        <f>IFERROR(VLOOKUP(E4,Paramètres!$A$5:$B$8,2,FALSE),0)</f>
        <v>1</v>
      </c>
      <c r="M4">
        <f>IFERROR(VLOOKUP(F4,Paramètres!$A$5:$B$8,2,FALSE),0)</f>
        <v>2</v>
      </c>
      <c r="N4">
        <f>IFERROR(VLOOKUP(G4,Paramètres!$D$5:$E$8,2,FALSE),0)</f>
        <v>0</v>
      </c>
      <c r="O4">
        <f>IFERROR(VLOOKUP(H4,Paramètres!$A$5:$B$8,2,FALSE),0)</f>
        <v>0</v>
      </c>
      <c r="P4">
        <f>IFERROR(VLOOKUP(I4,Paramètres!$A$5:$B$8,2,FALSE),0)</f>
        <v>0</v>
      </c>
      <c r="Q4" s="10" t="e">
        <f>IF(SUM(Paramètres!$G$5:$M$5)=0,"",SUMPRODUCT(Paramètres!$G$5:$M$5,J4,K4,L4,M4,N4,O4,P4)/SUM(Paramètres!$G$5:$M$5))</f>
        <v>#VALUE!</v>
      </c>
    </row>
    <row r="5" spans="1:17" x14ac:dyDescent="0.2">
      <c r="A5" t="str">
        <f>Réponses_Scoring!A5</f>
        <v>R001</v>
      </c>
      <c r="B5" t="str">
        <f>Réponses_Scoring!B5</f>
        <v>D11S75</v>
      </c>
      <c r="C5" t="str">
        <f>Réponses_Scoring!C5</f>
        <v>Low</v>
      </c>
      <c r="D5" t="str">
        <f>Réponses_Scoring!D5</f>
        <v>UK</v>
      </c>
      <c r="E5" t="str">
        <f>Réponses_Scoring!E5</f>
        <v>Low</v>
      </c>
      <c r="F5" t="str">
        <f>Réponses_Scoring!F5</f>
        <v>Med</v>
      </c>
      <c r="G5" t="str">
        <f>Réponses_Scoring!G5</f>
        <v>UK</v>
      </c>
      <c r="H5" t="str">
        <f>Réponses_Scoring!H5</f>
        <v>UK</v>
      </c>
      <c r="I5" t="str">
        <f>Réponses_Scoring!I5</f>
        <v>UK</v>
      </c>
      <c r="J5">
        <f>IFERROR(VLOOKUP(C5,Paramètres!$A$5:$B$8,2,FALSE),0)</f>
        <v>1</v>
      </c>
      <c r="K5">
        <f>IFERROR(VLOOKUP(D5,Paramètres!$A$5:$B$8,2,FALSE),0)</f>
        <v>0</v>
      </c>
      <c r="L5">
        <f>IFERROR(VLOOKUP(E5,Paramètres!$A$5:$B$8,2,FALSE),0)</f>
        <v>1</v>
      </c>
      <c r="M5">
        <f>IFERROR(VLOOKUP(F5,Paramètres!$A$5:$B$8,2,FALSE),0)</f>
        <v>2</v>
      </c>
      <c r="N5">
        <f>IFERROR(VLOOKUP(G5,Paramètres!$D$5:$E$8,2,FALSE),0)</f>
        <v>0</v>
      </c>
      <c r="O5">
        <f>IFERROR(VLOOKUP(H5,Paramètres!$A$5:$B$8,2,FALSE),0)</f>
        <v>0</v>
      </c>
      <c r="P5">
        <f>IFERROR(VLOOKUP(I5,Paramètres!$A$5:$B$8,2,FALSE),0)</f>
        <v>0</v>
      </c>
      <c r="Q5" s="10" t="e">
        <f>IF(SUM(Paramètres!$G$5:$M$5)=0,"",SUMPRODUCT(Paramètres!$G$5:$M$5,J5,K5,L5,M5,N5,O5,P5)/SUM(Paramètres!$G$5:$M$5))</f>
        <v>#VALUE!</v>
      </c>
    </row>
    <row r="6" spans="1:17" x14ac:dyDescent="0.2">
      <c r="A6" t="str">
        <f>Réponses_Scoring!A6</f>
        <v>R001</v>
      </c>
      <c r="B6" t="str">
        <f>Réponses_Scoring!B6</f>
        <v>D04S29</v>
      </c>
      <c r="C6" t="str">
        <f>Réponses_Scoring!C6</f>
        <v>Low</v>
      </c>
      <c r="D6" t="str">
        <f>Réponses_Scoring!D6</f>
        <v>UK</v>
      </c>
      <c r="E6" t="str">
        <f>Réponses_Scoring!E6</f>
        <v>Med</v>
      </c>
      <c r="F6" t="str">
        <f>Réponses_Scoring!F6</f>
        <v>Low</v>
      </c>
      <c r="G6" t="str">
        <f>Réponses_Scoring!G6</f>
        <v>UK</v>
      </c>
      <c r="H6" t="str">
        <f>Réponses_Scoring!H6</f>
        <v>UK</v>
      </c>
      <c r="I6" t="str">
        <f>Réponses_Scoring!I6</f>
        <v>UK</v>
      </c>
      <c r="J6">
        <f>IFERROR(VLOOKUP(C6,Paramètres!$A$5:$B$8,2,FALSE),0)</f>
        <v>1</v>
      </c>
      <c r="K6">
        <f>IFERROR(VLOOKUP(D6,Paramètres!$A$5:$B$8,2,FALSE),0)</f>
        <v>0</v>
      </c>
      <c r="L6">
        <f>IFERROR(VLOOKUP(E6,Paramètres!$A$5:$B$8,2,FALSE),0)</f>
        <v>2</v>
      </c>
      <c r="M6">
        <f>IFERROR(VLOOKUP(F6,Paramètres!$A$5:$B$8,2,FALSE),0)</f>
        <v>1</v>
      </c>
      <c r="N6">
        <f>IFERROR(VLOOKUP(G6,Paramètres!$D$5:$E$8,2,FALSE),0)</f>
        <v>0</v>
      </c>
      <c r="O6">
        <f>IFERROR(VLOOKUP(H6,Paramètres!$A$5:$B$8,2,FALSE),0)</f>
        <v>0</v>
      </c>
      <c r="P6">
        <f>IFERROR(VLOOKUP(I6,Paramètres!$A$5:$B$8,2,FALSE),0)</f>
        <v>0</v>
      </c>
      <c r="Q6" s="10" t="e">
        <f>IF(SUM(Paramètres!$G$5:$M$5)=0,"",SUMPRODUCT(Paramètres!$G$5:$M$5,J6,K6,L6,M6,N6,O6,P6)/SUM(Paramètres!$G$5:$M$5))</f>
        <v>#VALUE!</v>
      </c>
    </row>
    <row r="7" spans="1:17" x14ac:dyDescent="0.2">
      <c r="A7" t="str">
        <f>Réponses_Scoring!A7</f>
        <v>R001</v>
      </c>
      <c r="B7" t="str">
        <f>Réponses_Scoring!B7</f>
        <v>D04S33</v>
      </c>
      <c r="C7" t="str">
        <f>Réponses_Scoring!C7</f>
        <v>Med</v>
      </c>
      <c r="D7" t="str">
        <f>Réponses_Scoring!D7</f>
        <v>UK</v>
      </c>
      <c r="E7" t="str">
        <f>Réponses_Scoring!E7</f>
        <v>Med</v>
      </c>
      <c r="F7" t="str">
        <f>Réponses_Scoring!F7</f>
        <v>Med</v>
      </c>
      <c r="G7" t="str">
        <f>Réponses_Scoring!G7</f>
        <v>UK</v>
      </c>
      <c r="H7" t="str">
        <f>Réponses_Scoring!H7</f>
        <v>UK</v>
      </c>
      <c r="I7" t="str">
        <f>Réponses_Scoring!I7</f>
        <v>UK</v>
      </c>
      <c r="J7">
        <f>IFERROR(VLOOKUP(C7,Paramètres!$A$5:$B$8,2,FALSE),0)</f>
        <v>2</v>
      </c>
      <c r="K7">
        <f>IFERROR(VLOOKUP(D7,Paramètres!$A$5:$B$8,2,FALSE),0)</f>
        <v>0</v>
      </c>
      <c r="L7">
        <f>IFERROR(VLOOKUP(E7,Paramètres!$A$5:$B$8,2,FALSE),0)</f>
        <v>2</v>
      </c>
      <c r="M7">
        <f>IFERROR(VLOOKUP(F7,Paramètres!$A$5:$B$8,2,FALSE),0)</f>
        <v>2</v>
      </c>
      <c r="N7">
        <f>IFERROR(VLOOKUP(G7,Paramètres!$D$5:$E$8,2,FALSE),0)</f>
        <v>0</v>
      </c>
      <c r="O7">
        <f>IFERROR(VLOOKUP(H7,Paramètres!$A$5:$B$8,2,FALSE),0)</f>
        <v>0</v>
      </c>
      <c r="P7">
        <f>IFERROR(VLOOKUP(I7,Paramètres!$A$5:$B$8,2,FALSE),0)</f>
        <v>0</v>
      </c>
      <c r="Q7" s="10" t="e">
        <f>IF(SUM(Paramètres!$G$5:$M$5)=0,"",SUMPRODUCT(Paramètres!$G$5:$M$5,J7,K7,L7,M7,N7,O7,P7)/SUM(Paramètres!$G$5:$M$5))</f>
        <v>#VALUE!</v>
      </c>
    </row>
    <row r="8" spans="1:17" x14ac:dyDescent="0.2">
      <c r="A8" t="str">
        <f>Réponses_Scoring!A8</f>
        <v>R001</v>
      </c>
      <c r="B8" t="str">
        <f>Réponses_Scoring!B8</f>
        <v>D10S68</v>
      </c>
      <c r="C8" t="str">
        <f>Réponses_Scoring!C8</f>
        <v>Med</v>
      </c>
      <c r="D8" t="str">
        <f>Réponses_Scoring!D8</f>
        <v>UK</v>
      </c>
      <c r="E8" t="str">
        <f>Réponses_Scoring!E8</f>
        <v>Med</v>
      </c>
      <c r="F8" t="str">
        <f>Réponses_Scoring!F8</f>
        <v>Low</v>
      </c>
      <c r="G8" t="str">
        <f>Réponses_Scoring!G8</f>
        <v>UK</v>
      </c>
      <c r="H8" t="str">
        <f>Réponses_Scoring!H8</f>
        <v>UK</v>
      </c>
      <c r="I8" t="str">
        <f>Réponses_Scoring!I8</f>
        <v>UK</v>
      </c>
      <c r="J8">
        <f>IFERROR(VLOOKUP(C8,Paramètres!$A$5:$B$8,2,FALSE),0)</f>
        <v>2</v>
      </c>
      <c r="K8">
        <f>IFERROR(VLOOKUP(D8,Paramètres!$A$5:$B$8,2,FALSE),0)</f>
        <v>0</v>
      </c>
      <c r="L8">
        <f>IFERROR(VLOOKUP(E8,Paramètres!$A$5:$B$8,2,FALSE),0)</f>
        <v>2</v>
      </c>
      <c r="M8">
        <f>IFERROR(VLOOKUP(F8,Paramètres!$A$5:$B$8,2,FALSE),0)</f>
        <v>1</v>
      </c>
      <c r="N8">
        <f>IFERROR(VLOOKUP(G8,Paramètres!$D$5:$E$8,2,FALSE),0)</f>
        <v>0</v>
      </c>
      <c r="O8">
        <f>IFERROR(VLOOKUP(H8,Paramètres!$A$5:$B$8,2,FALSE),0)</f>
        <v>0</v>
      </c>
      <c r="P8">
        <f>IFERROR(VLOOKUP(I8,Paramètres!$A$5:$B$8,2,FALSE),0)</f>
        <v>0</v>
      </c>
      <c r="Q8" s="10" t="e">
        <f>IF(SUM(Paramètres!$G$5:$M$5)=0,"",SUMPRODUCT(Paramètres!$G$5:$M$5,J8,K8,L8,M8,N8,O8,P8)/SUM(Paramètres!$G$5:$M$5))</f>
        <v>#VALUE!</v>
      </c>
    </row>
    <row r="9" spans="1:17" x14ac:dyDescent="0.2">
      <c r="A9" t="str">
        <f>Réponses_Scoring!A9</f>
        <v>R001</v>
      </c>
      <c r="B9" t="str">
        <f>Réponses_Scoring!B9</f>
        <v>D10S67</v>
      </c>
      <c r="C9" t="str">
        <f>Réponses_Scoring!C9</f>
        <v>Med</v>
      </c>
      <c r="D9" t="str">
        <f>Réponses_Scoring!D9</f>
        <v>UK</v>
      </c>
      <c r="E9" t="str">
        <f>Réponses_Scoring!E9</f>
        <v>Med</v>
      </c>
      <c r="F9" t="str">
        <f>Réponses_Scoring!F9</f>
        <v>Low</v>
      </c>
      <c r="G9" t="str">
        <f>Réponses_Scoring!G9</f>
        <v>UK</v>
      </c>
      <c r="H9" t="str">
        <f>Réponses_Scoring!H9</f>
        <v>UK</v>
      </c>
      <c r="I9" t="str">
        <f>Réponses_Scoring!I9</f>
        <v>UK</v>
      </c>
      <c r="J9">
        <f>IFERROR(VLOOKUP(C9,Paramètres!$A$5:$B$8,2,FALSE),0)</f>
        <v>2</v>
      </c>
      <c r="K9">
        <f>IFERROR(VLOOKUP(D9,Paramètres!$A$5:$B$8,2,FALSE),0)</f>
        <v>0</v>
      </c>
      <c r="L9">
        <f>IFERROR(VLOOKUP(E9,Paramètres!$A$5:$B$8,2,FALSE),0)</f>
        <v>2</v>
      </c>
      <c r="M9">
        <f>IFERROR(VLOOKUP(F9,Paramètres!$A$5:$B$8,2,FALSE),0)</f>
        <v>1</v>
      </c>
      <c r="N9">
        <f>IFERROR(VLOOKUP(G9,Paramètres!$D$5:$E$8,2,FALSE),0)</f>
        <v>0</v>
      </c>
      <c r="O9">
        <f>IFERROR(VLOOKUP(H9,Paramètres!$A$5:$B$8,2,FALSE),0)</f>
        <v>0</v>
      </c>
      <c r="P9">
        <f>IFERROR(VLOOKUP(I9,Paramètres!$A$5:$B$8,2,FALSE),0)</f>
        <v>0</v>
      </c>
      <c r="Q9" s="10" t="e">
        <f>IF(SUM(Paramètres!$G$5:$M$5)=0,"",SUMPRODUCT(Paramètres!$G$5:$M$5,J9,K9,L9,M9,N9,O9,P9)/SUM(Paramètres!$G$5:$M$5))</f>
        <v>#VALUE!</v>
      </c>
    </row>
    <row r="10" spans="1:17" x14ac:dyDescent="0.2">
      <c r="A10" t="str">
        <f>Réponses_Scoring!A10</f>
        <v>R001</v>
      </c>
      <c r="B10" t="str">
        <f>Réponses_Scoring!B10</f>
        <v>D10S69</v>
      </c>
      <c r="C10" t="str">
        <f>Réponses_Scoring!C10</f>
        <v>Med</v>
      </c>
      <c r="D10" t="str">
        <f>Réponses_Scoring!D10</f>
        <v>UK</v>
      </c>
      <c r="E10" t="str">
        <f>Réponses_Scoring!E10</f>
        <v>High</v>
      </c>
      <c r="F10" t="str">
        <f>Réponses_Scoring!F10</f>
        <v>UK</v>
      </c>
      <c r="G10" t="str">
        <f>Réponses_Scoring!G10</f>
        <v>UK</v>
      </c>
      <c r="H10" t="str">
        <f>Réponses_Scoring!H10</f>
        <v>UK</v>
      </c>
      <c r="I10" t="str">
        <f>Réponses_Scoring!I10</f>
        <v>UK</v>
      </c>
      <c r="J10">
        <f>IFERROR(VLOOKUP(C10,Paramètres!$A$5:$B$8,2,FALSE),0)</f>
        <v>2</v>
      </c>
      <c r="K10">
        <f>IFERROR(VLOOKUP(D10,Paramètres!$A$5:$B$8,2,FALSE),0)</f>
        <v>0</v>
      </c>
      <c r="L10">
        <f>IFERROR(VLOOKUP(E10,Paramètres!$A$5:$B$8,2,FALSE),0)</f>
        <v>3</v>
      </c>
      <c r="M10">
        <f>IFERROR(VLOOKUP(F10,Paramètres!$A$5:$B$8,2,FALSE),0)</f>
        <v>0</v>
      </c>
      <c r="N10">
        <f>IFERROR(VLOOKUP(G10,Paramètres!$D$5:$E$8,2,FALSE),0)</f>
        <v>0</v>
      </c>
      <c r="O10">
        <f>IFERROR(VLOOKUP(H10,Paramètres!$A$5:$B$8,2,FALSE),0)</f>
        <v>0</v>
      </c>
      <c r="P10">
        <f>IFERROR(VLOOKUP(I10,Paramètres!$A$5:$B$8,2,FALSE),0)</f>
        <v>0</v>
      </c>
      <c r="Q10" s="10" t="e">
        <f>IF(SUM(Paramètres!$G$5:$M$5)=0,"",SUMPRODUCT(Paramètres!$G$5:$M$5,J10,K10,L10,M10,N10,O10,P10)/SUM(Paramètres!$G$5:$M$5))</f>
        <v>#VALUE!</v>
      </c>
    </row>
    <row r="11" spans="1:17" x14ac:dyDescent="0.2">
      <c r="A11" t="str">
        <f>Réponses_Scoring!A11</f>
        <v>R001</v>
      </c>
      <c r="B11" t="str">
        <f>Réponses_Scoring!B11</f>
        <v>D03S26</v>
      </c>
      <c r="C11" t="str">
        <f>Réponses_Scoring!C11</f>
        <v>High</v>
      </c>
      <c r="D11" t="str">
        <f>Réponses_Scoring!D11</f>
        <v>UK</v>
      </c>
      <c r="E11" t="str">
        <f>Réponses_Scoring!E11</f>
        <v>Low</v>
      </c>
      <c r="F11" t="str">
        <f>Réponses_Scoring!F11</f>
        <v>Med</v>
      </c>
      <c r="G11" t="str">
        <f>Réponses_Scoring!G11</f>
        <v>UK</v>
      </c>
      <c r="H11" t="str">
        <f>Réponses_Scoring!H11</f>
        <v>UK</v>
      </c>
      <c r="I11" t="str">
        <f>Réponses_Scoring!I11</f>
        <v>UK</v>
      </c>
      <c r="J11">
        <f>IFERROR(VLOOKUP(C11,Paramètres!$A$5:$B$8,2,FALSE),0)</f>
        <v>3</v>
      </c>
      <c r="K11">
        <f>IFERROR(VLOOKUP(D11,Paramètres!$A$5:$B$8,2,FALSE),0)</f>
        <v>0</v>
      </c>
      <c r="L11">
        <f>IFERROR(VLOOKUP(E11,Paramètres!$A$5:$B$8,2,FALSE),0)</f>
        <v>1</v>
      </c>
      <c r="M11">
        <f>IFERROR(VLOOKUP(F11,Paramètres!$A$5:$B$8,2,FALSE),0)</f>
        <v>2</v>
      </c>
      <c r="N11">
        <f>IFERROR(VLOOKUP(G11,Paramètres!$D$5:$E$8,2,FALSE),0)</f>
        <v>0</v>
      </c>
      <c r="O11">
        <f>IFERROR(VLOOKUP(H11,Paramètres!$A$5:$B$8,2,FALSE),0)</f>
        <v>0</v>
      </c>
      <c r="P11">
        <f>IFERROR(VLOOKUP(I11,Paramètres!$A$5:$B$8,2,FALSE),0)</f>
        <v>0</v>
      </c>
      <c r="Q11" s="10" t="e">
        <f>IF(SUM(Paramètres!$G$5:$M$5)=0,"",SUMPRODUCT(Paramètres!$G$5:$M$5,J11,K11,L11,M11,N11,O11,P11)/SUM(Paramètres!$G$5:$M$5))</f>
        <v>#VALUE!</v>
      </c>
    </row>
    <row r="12" spans="1:17" x14ac:dyDescent="0.2">
      <c r="A12" t="str">
        <f>Réponses_Scoring!A12</f>
        <v>R001</v>
      </c>
      <c r="B12" t="str">
        <f>Réponses_Scoring!B12</f>
        <v>D03S24</v>
      </c>
      <c r="C12" t="str">
        <f>Réponses_Scoring!C12</f>
        <v>High</v>
      </c>
      <c r="D12" t="str">
        <f>Réponses_Scoring!D12</f>
        <v>UK</v>
      </c>
      <c r="E12" t="str">
        <f>Réponses_Scoring!E12</f>
        <v>Low</v>
      </c>
      <c r="F12" t="str">
        <f>Réponses_Scoring!F12</f>
        <v>UK</v>
      </c>
      <c r="G12" t="str">
        <f>Réponses_Scoring!G12</f>
        <v>UK</v>
      </c>
      <c r="H12" t="str">
        <f>Réponses_Scoring!H12</f>
        <v>UK</v>
      </c>
      <c r="I12" t="str">
        <f>Réponses_Scoring!I12</f>
        <v>UK</v>
      </c>
      <c r="J12">
        <f>IFERROR(VLOOKUP(C12,Paramètres!$A$5:$B$8,2,FALSE),0)</f>
        <v>3</v>
      </c>
      <c r="K12">
        <f>IFERROR(VLOOKUP(D12,Paramètres!$A$5:$B$8,2,FALSE),0)</f>
        <v>0</v>
      </c>
      <c r="L12">
        <f>IFERROR(VLOOKUP(E12,Paramètres!$A$5:$B$8,2,FALSE),0)</f>
        <v>1</v>
      </c>
      <c r="M12">
        <f>IFERROR(VLOOKUP(F12,Paramètres!$A$5:$B$8,2,FALSE),0)</f>
        <v>0</v>
      </c>
      <c r="N12">
        <f>IFERROR(VLOOKUP(G12,Paramètres!$D$5:$E$8,2,FALSE),0)</f>
        <v>0</v>
      </c>
      <c r="O12">
        <f>IFERROR(VLOOKUP(H12,Paramètres!$A$5:$B$8,2,FALSE),0)</f>
        <v>0</v>
      </c>
      <c r="P12">
        <f>IFERROR(VLOOKUP(I12,Paramètres!$A$5:$B$8,2,FALSE),0)</f>
        <v>0</v>
      </c>
      <c r="Q12" s="10" t="e">
        <f>IF(SUM(Paramètres!$G$5:$M$5)=0,"",SUMPRODUCT(Paramètres!$G$5:$M$5,J12,K12,L12,M12,N12,O12,P12)/SUM(Paramètres!$G$5:$M$5))</f>
        <v>#VALUE!</v>
      </c>
    </row>
    <row r="13" spans="1:17" x14ac:dyDescent="0.2">
      <c r="A13" t="str">
        <f>Réponses_Scoring!A13</f>
        <v>R001</v>
      </c>
      <c r="B13" t="str">
        <f>Réponses_Scoring!B13</f>
        <v>D03S23</v>
      </c>
      <c r="C13" t="str">
        <f>Réponses_Scoring!C13</f>
        <v>High</v>
      </c>
      <c r="D13" t="str">
        <f>Réponses_Scoring!D13</f>
        <v>UK</v>
      </c>
      <c r="E13" t="str">
        <f>Réponses_Scoring!E13</f>
        <v>High</v>
      </c>
      <c r="F13" t="str">
        <f>Réponses_Scoring!F13</f>
        <v>High</v>
      </c>
      <c r="G13" t="str">
        <f>Réponses_Scoring!G13</f>
        <v>UK</v>
      </c>
      <c r="H13" t="str">
        <f>Réponses_Scoring!H13</f>
        <v>UK</v>
      </c>
      <c r="I13" t="str">
        <f>Réponses_Scoring!I13</f>
        <v>UK</v>
      </c>
      <c r="J13">
        <f>IFERROR(VLOOKUP(C13,Paramètres!$A$5:$B$8,2,FALSE),0)</f>
        <v>3</v>
      </c>
      <c r="K13">
        <f>IFERROR(VLOOKUP(D13,Paramètres!$A$5:$B$8,2,FALSE),0)</f>
        <v>0</v>
      </c>
      <c r="L13">
        <f>IFERROR(VLOOKUP(E13,Paramètres!$A$5:$B$8,2,FALSE),0)</f>
        <v>3</v>
      </c>
      <c r="M13">
        <f>IFERROR(VLOOKUP(F13,Paramètres!$A$5:$B$8,2,FALSE),0)</f>
        <v>3</v>
      </c>
      <c r="N13">
        <f>IFERROR(VLOOKUP(G13,Paramètres!$D$5:$E$8,2,FALSE),0)</f>
        <v>0</v>
      </c>
      <c r="O13">
        <f>IFERROR(VLOOKUP(H13,Paramètres!$A$5:$B$8,2,FALSE),0)</f>
        <v>0</v>
      </c>
      <c r="P13">
        <f>IFERROR(VLOOKUP(I13,Paramètres!$A$5:$B$8,2,FALSE),0)</f>
        <v>0</v>
      </c>
      <c r="Q13" s="10" t="e">
        <f>IF(SUM(Paramètres!$G$5:$M$5)=0,"",SUMPRODUCT(Paramètres!$G$5:$M$5,J13,K13,L13,M13,N13,O13,P13)/SUM(Paramètres!$G$5:$M$5))</f>
        <v>#VALUE!</v>
      </c>
    </row>
    <row r="14" spans="1:17" x14ac:dyDescent="0.2">
      <c r="A14" t="str">
        <f>Réponses_Scoring!A14</f>
        <v>R002</v>
      </c>
      <c r="B14" t="str">
        <f>Réponses_Scoring!B14</f>
        <v>D11S74</v>
      </c>
      <c r="C14" t="str">
        <f>Réponses_Scoring!C14</f>
        <v>High</v>
      </c>
      <c r="D14" t="str">
        <f>Réponses_Scoring!D14</f>
        <v>UK</v>
      </c>
      <c r="E14" t="str">
        <f>Réponses_Scoring!E14</f>
        <v>Med</v>
      </c>
      <c r="F14" t="str">
        <f>Réponses_Scoring!F14</f>
        <v>Med</v>
      </c>
      <c r="G14" t="str">
        <f>Réponses_Scoring!G14</f>
        <v>UK</v>
      </c>
      <c r="H14" t="str">
        <f>Réponses_Scoring!H14</f>
        <v>UK</v>
      </c>
      <c r="I14" t="str">
        <f>Réponses_Scoring!I14</f>
        <v>UK</v>
      </c>
      <c r="J14">
        <f>IFERROR(VLOOKUP(C14,Paramètres!$A$5:$B$8,2,FALSE),0)</f>
        <v>3</v>
      </c>
      <c r="K14">
        <f>IFERROR(VLOOKUP(D14,Paramètres!$A$5:$B$8,2,FALSE),0)</f>
        <v>0</v>
      </c>
      <c r="L14">
        <f>IFERROR(VLOOKUP(E14,Paramètres!$A$5:$B$8,2,FALSE),0)</f>
        <v>2</v>
      </c>
      <c r="M14">
        <f>IFERROR(VLOOKUP(F14,Paramètres!$A$5:$B$8,2,FALSE),0)</f>
        <v>2</v>
      </c>
      <c r="N14">
        <f>IFERROR(VLOOKUP(G14,Paramètres!$D$5:$E$8,2,FALSE),0)</f>
        <v>0</v>
      </c>
      <c r="O14">
        <f>IFERROR(VLOOKUP(H14,Paramètres!$A$5:$B$8,2,FALSE),0)</f>
        <v>0</v>
      </c>
      <c r="P14">
        <f>IFERROR(VLOOKUP(I14,Paramètres!$A$5:$B$8,2,FALSE),0)</f>
        <v>0</v>
      </c>
      <c r="Q14" s="10" t="e">
        <f>IF(SUM(Paramètres!$G$5:$M$5)=0,"",SUMPRODUCT(Paramètres!$G$5:$M$5,J14,K14,L14,M14,N14,O14,P14)/SUM(Paramètres!$G$5:$M$5))</f>
        <v>#VALUE!</v>
      </c>
    </row>
    <row r="15" spans="1:17" x14ac:dyDescent="0.2">
      <c r="A15" t="str">
        <f>Réponses_Scoring!A15</f>
        <v>R002</v>
      </c>
      <c r="B15" t="str">
        <f>Réponses_Scoring!B15</f>
        <v>D11S73</v>
      </c>
      <c r="C15" t="str">
        <f>Réponses_Scoring!C15</f>
        <v>High</v>
      </c>
      <c r="D15" t="str">
        <f>Réponses_Scoring!D15</f>
        <v>UK</v>
      </c>
      <c r="E15" t="str">
        <f>Réponses_Scoring!E15</f>
        <v>Med</v>
      </c>
      <c r="F15" t="str">
        <f>Réponses_Scoring!F15</f>
        <v>High</v>
      </c>
      <c r="G15" t="str">
        <f>Réponses_Scoring!G15</f>
        <v>UK</v>
      </c>
      <c r="H15" t="str">
        <f>Réponses_Scoring!H15</f>
        <v>UK</v>
      </c>
      <c r="I15" t="str">
        <f>Réponses_Scoring!I15</f>
        <v>UK</v>
      </c>
      <c r="J15">
        <f>IFERROR(VLOOKUP(C15,Paramètres!$A$5:$B$8,2,FALSE),0)</f>
        <v>3</v>
      </c>
      <c r="K15">
        <f>IFERROR(VLOOKUP(D15,Paramètres!$A$5:$B$8,2,FALSE),0)</f>
        <v>0</v>
      </c>
      <c r="L15">
        <f>IFERROR(VLOOKUP(E15,Paramètres!$A$5:$B$8,2,FALSE),0)</f>
        <v>2</v>
      </c>
      <c r="M15">
        <f>IFERROR(VLOOKUP(F15,Paramètres!$A$5:$B$8,2,FALSE),0)</f>
        <v>3</v>
      </c>
      <c r="N15">
        <f>IFERROR(VLOOKUP(G15,Paramètres!$D$5:$E$8,2,FALSE),0)</f>
        <v>0</v>
      </c>
      <c r="O15">
        <f>IFERROR(VLOOKUP(H15,Paramètres!$A$5:$B$8,2,FALSE),0)</f>
        <v>0</v>
      </c>
      <c r="P15">
        <f>IFERROR(VLOOKUP(I15,Paramètres!$A$5:$B$8,2,FALSE),0)</f>
        <v>0</v>
      </c>
      <c r="Q15" s="10" t="e">
        <f>IF(SUM(Paramètres!$G$5:$M$5)=0,"",SUMPRODUCT(Paramètres!$G$5:$M$5,J15,K15,L15,M15,N15,O15,P15)/SUM(Paramètres!$G$5:$M$5))</f>
        <v>#VALUE!</v>
      </c>
    </row>
    <row r="16" spans="1:17" x14ac:dyDescent="0.2">
      <c r="A16" t="str">
        <f>Réponses_Scoring!A16</f>
        <v>R002</v>
      </c>
      <c r="B16" t="str">
        <f>Réponses_Scoring!B16</f>
        <v>D02S11</v>
      </c>
      <c r="C16" t="str">
        <f>Réponses_Scoring!C16</f>
        <v>Med</v>
      </c>
      <c r="D16" t="str">
        <f>Réponses_Scoring!D16</f>
        <v>UK</v>
      </c>
      <c r="E16" t="str">
        <f>Réponses_Scoring!E16</f>
        <v>Med</v>
      </c>
      <c r="F16" t="str">
        <f>Réponses_Scoring!F16</f>
        <v>Low</v>
      </c>
      <c r="G16" t="str">
        <f>Réponses_Scoring!G16</f>
        <v>UK</v>
      </c>
      <c r="H16" t="str">
        <f>Réponses_Scoring!H16</f>
        <v>UK</v>
      </c>
      <c r="I16" t="str">
        <f>Réponses_Scoring!I16</f>
        <v>UK</v>
      </c>
      <c r="J16">
        <f>IFERROR(VLOOKUP(C16,Paramètres!$A$5:$B$8,2,FALSE),0)</f>
        <v>2</v>
      </c>
      <c r="K16">
        <f>IFERROR(VLOOKUP(D16,Paramètres!$A$5:$B$8,2,FALSE),0)</f>
        <v>0</v>
      </c>
      <c r="L16">
        <f>IFERROR(VLOOKUP(E16,Paramètres!$A$5:$B$8,2,FALSE),0)</f>
        <v>2</v>
      </c>
      <c r="M16">
        <f>IFERROR(VLOOKUP(F16,Paramètres!$A$5:$B$8,2,FALSE),0)</f>
        <v>1</v>
      </c>
      <c r="N16">
        <f>IFERROR(VLOOKUP(G16,Paramètres!$D$5:$E$8,2,FALSE),0)</f>
        <v>0</v>
      </c>
      <c r="O16">
        <f>IFERROR(VLOOKUP(H16,Paramètres!$A$5:$B$8,2,FALSE),0)</f>
        <v>0</v>
      </c>
      <c r="P16">
        <f>IFERROR(VLOOKUP(I16,Paramètres!$A$5:$B$8,2,FALSE),0)</f>
        <v>0</v>
      </c>
      <c r="Q16" s="10" t="e">
        <f>IF(SUM(Paramètres!$G$5:$M$5)=0,"",SUMPRODUCT(Paramètres!$G$5:$M$5,J16,K16,L16,M16,N16,O16,P16)/SUM(Paramètres!$G$5:$M$5))</f>
        <v>#VALUE!</v>
      </c>
    </row>
    <row r="17" spans="1:17" x14ac:dyDescent="0.2">
      <c r="A17" t="str">
        <f>Réponses_Scoring!A17</f>
        <v>R002</v>
      </c>
      <c r="B17" t="str">
        <f>Réponses_Scoring!B17</f>
        <v>D02S17</v>
      </c>
      <c r="C17" t="str">
        <f>Réponses_Scoring!C17</f>
        <v>Med</v>
      </c>
      <c r="D17" t="str">
        <f>Réponses_Scoring!D17</f>
        <v>UK</v>
      </c>
      <c r="E17" t="str">
        <f>Réponses_Scoring!E17</f>
        <v>High</v>
      </c>
      <c r="F17" t="str">
        <f>Réponses_Scoring!F17</f>
        <v>Low</v>
      </c>
      <c r="G17" t="str">
        <f>Réponses_Scoring!G17</f>
        <v>UK</v>
      </c>
      <c r="H17" t="str">
        <f>Réponses_Scoring!H17</f>
        <v>UK</v>
      </c>
      <c r="I17" t="str">
        <f>Réponses_Scoring!I17</f>
        <v>UK</v>
      </c>
      <c r="J17">
        <f>IFERROR(VLOOKUP(C17,Paramètres!$A$5:$B$8,2,FALSE),0)</f>
        <v>2</v>
      </c>
      <c r="K17">
        <f>IFERROR(VLOOKUP(D17,Paramètres!$A$5:$B$8,2,FALSE),0)</f>
        <v>0</v>
      </c>
      <c r="L17">
        <f>IFERROR(VLOOKUP(E17,Paramètres!$A$5:$B$8,2,FALSE),0)</f>
        <v>3</v>
      </c>
      <c r="M17">
        <f>IFERROR(VLOOKUP(F17,Paramètres!$A$5:$B$8,2,FALSE),0)</f>
        <v>1</v>
      </c>
      <c r="N17">
        <f>IFERROR(VLOOKUP(G17,Paramètres!$D$5:$E$8,2,FALSE),0)</f>
        <v>0</v>
      </c>
      <c r="O17">
        <f>IFERROR(VLOOKUP(H17,Paramètres!$A$5:$B$8,2,FALSE),0)</f>
        <v>0</v>
      </c>
      <c r="P17">
        <f>IFERROR(VLOOKUP(I17,Paramètres!$A$5:$B$8,2,FALSE),0)</f>
        <v>0</v>
      </c>
      <c r="Q17" s="10" t="e">
        <f>IF(SUM(Paramètres!$G$5:$M$5)=0,"",SUMPRODUCT(Paramètres!$G$5:$M$5,J17,K17,L17,M17,N17,O17,P17)/SUM(Paramètres!$G$5:$M$5))</f>
        <v>#VALUE!</v>
      </c>
    </row>
    <row r="18" spans="1:17" x14ac:dyDescent="0.2">
      <c r="A18" t="str">
        <f>Réponses_Scoring!A18</f>
        <v>R002</v>
      </c>
      <c r="B18" t="str">
        <f>Réponses_Scoring!B18</f>
        <v>D02S13</v>
      </c>
      <c r="C18" t="str">
        <f>Réponses_Scoring!C18</f>
        <v>UK</v>
      </c>
      <c r="D18" t="str">
        <f>Réponses_Scoring!D18</f>
        <v>UK</v>
      </c>
      <c r="E18" t="str">
        <f>Réponses_Scoring!E18</f>
        <v>Med</v>
      </c>
      <c r="F18" t="str">
        <f>Réponses_Scoring!F18</f>
        <v>Med</v>
      </c>
      <c r="G18" t="str">
        <f>Réponses_Scoring!G18</f>
        <v>UK</v>
      </c>
      <c r="H18" t="str">
        <f>Réponses_Scoring!H18</f>
        <v>UK</v>
      </c>
      <c r="I18" t="str">
        <f>Réponses_Scoring!I18</f>
        <v>UK</v>
      </c>
      <c r="J18">
        <f>IFERROR(VLOOKUP(C18,Paramètres!$A$5:$B$8,2,FALSE),0)</f>
        <v>0</v>
      </c>
      <c r="K18">
        <f>IFERROR(VLOOKUP(D18,Paramètres!$A$5:$B$8,2,FALSE),0)</f>
        <v>0</v>
      </c>
      <c r="L18">
        <f>IFERROR(VLOOKUP(E18,Paramètres!$A$5:$B$8,2,FALSE),0)</f>
        <v>2</v>
      </c>
      <c r="M18">
        <f>IFERROR(VLOOKUP(F18,Paramètres!$A$5:$B$8,2,FALSE),0)</f>
        <v>2</v>
      </c>
      <c r="N18">
        <f>IFERROR(VLOOKUP(G18,Paramètres!$D$5:$E$8,2,FALSE),0)</f>
        <v>0</v>
      </c>
      <c r="O18">
        <f>IFERROR(VLOOKUP(H18,Paramètres!$A$5:$B$8,2,FALSE),0)</f>
        <v>0</v>
      </c>
      <c r="P18">
        <f>IFERROR(VLOOKUP(I18,Paramètres!$A$5:$B$8,2,FALSE),0)</f>
        <v>0</v>
      </c>
      <c r="Q18" s="10" t="e">
        <f>IF(SUM(Paramètres!$G$5:$M$5)=0,"",SUMPRODUCT(Paramètres!$G$5:$M$5,J18,K18,L18,M18,N18,O18,P18)/SUM(Paramètres!$G$5:$M$5))</f>
        <v>#VALUE!</v>
      </c>
    </row>
    <row r="19" spans="1:17" x14ac:dyDescent="0.2">
      <c r="A19" t="str">
        <f>Réponses_Scoring!A19</f>
        <v>R002</v>
      </c>
      <c r="B19" t="str">
        <f>Réponses_Scoring!B19</f>
        <v>D03S25</v>
      </c>
      <c r="C19" t="str">
        <f>Réponses_Scoring!C19</f>
        <v>High</v>
      </c>
      <c r="D19" t="str">
        <f>Réponses_Scoring!D19</f>
        <v>UK</v>
      </c>
      <c r="E19" t="str">
        <f>Réponses_Scoring!E19</f>
        <v>UK</v>
      </c>
      <c r="F19" t="str">
        <f>Réponses_Scoring!F19</f>
        <v>Med</v>
      </c>
      <c r="G19" t="str">
        <f>Réponses_Scoring!G19</f>
        <v>UK</v>
      </c>
      <c r="H19" t="str">
        <f>Réponses_Scoring!H19</f>
        <v>UK</v>
      </c>
      <c r="I19" t="str">
        <f>Réponses_Scoring!I19</f>
        <v>UK</v>
      </c>
      <c r="J19">
        <f>IFERROR(VLOOKUP(C19,Paramètres!$A$5:$B$8,2,FALSE),0)</f>
        <v>3</v>
      </c>
      <c r="K19">
        <f>IFERROR(VLOOKUP(D19,Paramètres!$A$5:$B$8,2,FALSE),0)</f>
        <v>0</v>
      </c>
      <c r="L19">
        <f>IFERROR(VLOOKUP(E19,Paramètres!$A$5:$B$8,2,FALSE),0)</f>
        <v>0</v>
      </c>
      <c r="M19">
        <f>IFERROR(VLOOKUP(F19,Paramètres!$A$5:$B$8,2,FALSE),0)</f>
        <v>2</v>
      </c>
      <c r="N19">
        <f>IFERROR(VLOOKUP(G19,Paramètres!$D$5:$E$8,2,FALSE),0)</f>
        <v>0</v>
      </c>
      <c r="O19">
        <f>IFERROR(VLOOKUP(H19,Paramètres!$A$5:$B$8,2,FALSE),0)</f>
        <v>0</v>
      </c>
      <c r="P19">
        <f>IFERROR(VLOOKUP(I19,Paramètres!$A$5:$B$8,2,FALSE),0)</f>
        <v>0</v>
      </c>
      <c r="Q19" s="10" t="e">
        <f>IF(SUM(Paramètres!$G$5:$M$5)=0,"",SUMPRODUCT(Paramètres!$G$5:$M$5,J19,K19,L19,M19,N19,O19,P19)/SUM(Paramètres!$G$5:$M$5))</f>
        <v>#VALUE!</v>
      </c>
    </row>
    <row r="20" spans="1:17" x14ac:dyDescent="0.2">
      <c r="A20" t="str">
        <f>Réponses_Scoring!A20</f>
        <v>R002</v>
      </c>
      <c r="B20" t="str">
        <f>Réponses_Scoring!B20</f>
        <v>D03S26</v>
      </c>
      <c r="C20" t="str">
        <f>Réponses_Scoring!C20</f>
        <v>High</v>
      </c>
      <c r="D20" t="str">
        <f>Réponses_Scoring!D20</f>
        <v>UK</v>
      </c>
      <c r="E20" t="str">
        <f>Réponses_Scoring!E20</f>
        <v>UK</v>
      </c>
      <c r="F20" t="str">
        <f>Réponses_Scoring!F20</f>
        <v>Low</v>
      </c>
      <c r="G20" t="str">
        <f>Réponses_Scoring!G20</f>
        <v>UK</v>
      </c>
      <c r="H20" t="str">
        <f>Réponses_Scoring!H20</f>
        <v>UK</v>
      </c>
      <c r="I20" t="str">
        <f>Réponses_Scoring!I20</f>
        <v>UK</v>
      </c>
      <c r="J20">
        <f>IFERROR(VLOOKUP(C20,Paramètres!$A$5:$B$8,2,FALSE),0)</f>
        <v>3</v>
      </c>
      <c r="K20">
        <f>IFERROR(VLOOKUP(D20,Paramètres!$A$5:$B$8,2,FALSE),0)</f>
        <v>0</v>
      </c>
      <c r="L20">
        <f>IFERROR(VLOOKUP(E20,Paramètres!$A$5:$B$8,2,FALSE),0)</f>
        <v>0</v>
      </c>
      <c r="M20">
        <f>IFERROR(VLOOKUP(F20,Paramètres!$A$5:$B$8,2,FALSE),0)</f>
        <v>1</v>
      </c>
      <c r="N20">
        <f>IFERROR(VLOOKUP(G20,Paramètres!$D$5:$E$8,2,FALSE),0)</f>
        <v>0</v>
      </c>
      <c r="O20">
        <f>IFERROR(VLOOKUP(H20,Paramètres!$A$5:$B$8,2,FALSE),0)</f>
        <v>0</v>
      </c>
      <c r="P20">
        <f>IFERROR(VLOOKUP(I20,Paramètres!$A$5:$B$8,2,FALSE),0)</f>
        <v>0</v>
      </c>
      <c r="Q20" s="10" t="e">
        <f>IF(SUM(Paramètres!$G$5:$M$5)=0,"",SUMPRODUCT(Paramètres!$G$5:$M$5,J20,K20,L20,M20,N20,O20,P20)/SUM(Paramètres!$G$5:$M$5))</f>
        <v>#VALUE!</v>
      </c>
    </row>
    <row r="21" spans="1:17" x14ac:dyDescent="0.2">
      <c r="A21" t="str">
        <f>Réponses_Scoring!A21</f>
        <v>R002</v>
      </c>
      <c r="B21" t="str">
        <f>Réponses_Scoring!B21</f>
        <v>D10S67</v>
      </c>
      <c r="C21" t="str">
        <f>Réponses_Scoring!C21</f>
        <v>Med</v>
      </c>
      <c r="D21" t="str">
        <f>Réponses_Scoring!D21</f>
        <v>UK</v>
      </c>
      <c r="E21" t="str">
        <f>Réponses_Scoring!E21</f>
        <v>Med</v>
      </c>
      <c r="F21" t="str">
        <f>Réponses_Scoring!F21</f>
        <v>Low</v>
      </c>
      <c r="G21" t="str">
        <f>Réponses_Scoring!G21</f>
        <v>UK</v>
      </c>
      <c r="H21" t="str">
        <f>Réponses_Scoring!H21</f>
        <v>UK</v>
      </c>
      <c r="I21" t="str">
        <f>Réponses_Scoring!I21</f>
        <v>UK</v>
      </c>
      <c r="J21">
        <f>IFERROR(VLOOKUP(C21,Paramètres!$A$5:$B$8,2,FALSE),0)</f>
        <v>2</v>
      </c>
      <c r="K21">
        <f>IFERROR(VLOOKUP(D21,Paramètres!$A$5:$B$8,2,FALSE),0)</f>
        <v>0</v>
      </c>
      <c r="L21">
        <f>IFERROR(VLOOKUP(E21,Paramètres!$A$5:$B$8,2,FALSE),0)</f>
        <v>2</v>
      </c>
      <c r="M21">
        <f>IFERROR(VLOOKUP(F21,Paramètres!$A$5:$B$8,2,FALSE),0)</f>
        <v>1</v>
      </c>
      <c r="N21">
        <f>IFERROR(VLOOKUP(G21,Paramètres!$D$5:$E$8,2,FALSE),0)</f>
        <v>0</v>
      </c>
      <c r="O21">
        <f>IFERROR(VLOOKUP(H21,Paramètres!$A$5:$B$8,2,FALSE),0)</f>
        <v>0</v>
      </c>
      <c r="P21">
        <f>IFERROR(VLOOKUP(I21,Paramètres!$A$5:$B$8,2,FALSE),0)</f>
        <v>0</v>
      </c>
      <c r="Q21" s="10" t="e">
        <f>IF(SUM(Paramètres!$G$5:$M$5)=0,"",SUMPRODUCT(Paramètres!$G$5:$M$5,J21,K21,L21,M21,N21,O21,P21)/SUM(Paramètres!$G$5:$M$5))</f>
        <v>#VALUE!</v>
      </c>
    </row>
    <row r="22" spans="1:17" x14ac:dyDescent="0.2">
      <c r="A22" t="str">
        <f>Réponses_Scoring!A22</f>
        <v>R002</v>
      </c>
      <c r="B22" t="str">
        <f>Réponses_Scoring!B22</f>
        <v>D12S76</v>
      </c>
      <c r="C22" t="str">
        <f>Réponses_Scoring!C22</f>
        <v>Med</v>
      </c>
      <c r="D22" t="str">
        <f>Réponses_Scoring!D22</f>
        <v>UK</v>
      </c>
      <c r="E22" t="str">
        <f>Réponses_Scoring!E22</f>
        <v>Med</v>
      </c>
      <c r="F22" t="str">
        <f>Réponses_Scoring!F22</f>
        <v>Low</v>
      </c>
      <c r="G22" t="str">
        <f>Réponses_Scoring!G22</f>
        <v>UK</v>
      </c>
      <c r="H22" t="str">
        <f>Réponses_Scoring!H22</f>
        <v>UK</v>
      </c>
      <c r="I22" t="str">
        <f>Réponses_Scoring!I22</f>
        <v>UK</v>
      </c>
      <c r="J22">
        <f>IFERROR(VLOOKUP(C22,Paramètres!$A$5:$B$8,2,FALSE),0)</f>
        <v>2</v>
      </c>
      <c r="K22">
        <f>IFERROR(VLOOKUP(D22,Paramètres!$A$5:$B$8,2,FALSE),0)</f>
        <v>0</v>
      </c>
      <c r="L22">
        <f>IFERROR(VLOOKUP(E22,Paramètres!$A$5:$B$8,2,FALSE),0)</f>
        <v>2</v>
      </c>
      <c r="M22">
        <f>IFERROR(VLOOKUP(F22,Paramètres!$A$5:$B$8,2,FALSE),0)</f>
        <v>1</v>
      </c>
      <c r="N22">
        <f>IFERROR(VLOOKUP(G22,Paramètres!$D$5:$E$8,2,FALSE),0)</f>
        <v>0</v>
      </c>
      <c r="O22">
        <f>IFERROR(VLOOKUP(H22,Paramètres!$A$5:$B$8,2,FALSE),0)</f>
        <v>0</v>
      </c>
      <c r="P22">
        <f>IFERROR(VLOOKUP(I22,Paramètres!$A$5:$B$8,2,FALSE),0)</f>
        <v>0</v>
      </c>
      <c r="Q22" s="10" t="e">
        <f>IF(SUM(Paramètres!$G$5:$M$5)=0,"",SUMPRODUCT(Paramètres!$G$5:$M$5,J22,K22,L22,M22,N22,O22,P22)/SUM(Paramètres!$G$5:$M$5))</f>
        <v>#VALUE!</v>
      </c>
    </row>
    <row r="23" spans="1:17" x14ac:dyDescent="0.2">
      <c r="A23" t="str">
        <f>Réponses_Scoring!A23</f>
        <v>R002</v>
      </c>
      <c r="B23" t="str">
        <f>Réponses_Scoring!B23</f>
        <v>D12S79</v>
      </c>
      <c r="C23" t="str">
        <f>Réponses_Scoring!C23</f>
        <v>Low</v>
      </c>
      <c r="D23" t="str">
        <f>Réponses_Scoring!D23</f>
        <v>UK</v>
      </c>
      <c r="E23" t="str">
        <f>Réponses_Scoring!E23</f>
        <v>Low</v>
      </c>
      <c r="F23" t="str">
        <f>Réponses_Scoring!F23</f>
        <v>High</v>
      </c>
      <c r="G23" t="str">
        <f>Réponses_Scoring!G23</f>
        <v>UK</v>
      </c>
      <c r="H23" t="str">
        <f>Réponses_Scoring!H23</f>
        <v>UK</v>
      </c>
      <c r="I23" t="str">
        <f>Réponses_Scoring!I23</f>
        <v>UK</v>
      </c>
      <c r="J23">
        <f>IFERROR(VLOOKUP(C23,Paramètres!$A$5:$B$8,2,FALSE),0)</f>
        <v>1</v>
      </c>
      <c r="K23">
        <f>IFERROR(VLOOKUP(D23,Paramètres!$A$5:$B$8,2,FALSE),0)</f>
        <v>0</v>
      </c>
      <c r="L23">
        <f>IFERROR(VLOOKUP(E23,Paramètres!$A$5:$B$8,2,FALSE),0)</f>
        <v>1</v>
      </c>
      <c r="M23">
        <f>IFERROR(VLOOKUP(F23,Paramètres!$A$5:$B$8,2,FALSE),0)</f>
        <v>3</v>
      </c>
      <c r="N23">
        <f>IFERROR(VLOOKUP(G23,Paramètres!$D$5:$E$8,2,FALSE),0)</f>
        <v>0</v>
      </c>
      <c r="O23">
        <f>IFERROR(VLOOKUP(H23,Paramètres!$A$5:$B$8,2,FALSE),0)</f>
        <v>0</v>
      </c>
      <c r="P23">
        <f>IFERROR(VLOOKUP(I23,Paramètres!$A$5:$B$8,2,FALSE),0)</f>
        <v>0</v>
      </c>
      <c r="Q23" s="10" t="e">
        <f>IF(SUM(Paramètres!$G$5:$M$5)=0,"",SUMPRODUCT(Paramètres!$G$5:$M$5,J23,K23,L23,M23,N23,O23,P23)/SUM(Paramètres!$G$5:$M$5))</f>
        <v>#VALUE!</v>
      </c>
    </row>
    <row r="24" spans="1:17" x14ac:dyDescent="0.2">
      <c r="A24" t="str">
        <f>Réponses_Scoring!A24</f>
        <v>R003</v>
      </c>
      <c r="B24" t="str">
        <f>Réponses_Scoring!B24</f>
        <v>D11S75</v>
      </c>
      <c r="C24" t="str">
        <f>Réponses_Scoring!C24</f>
        <v>Med</v>
      </c>
      <c r="D24" t="str">
        <f>Réponses_Scoring!D24</f>
        <v>UK</v>
      </c>
      <c r="E24" t="str">
        <f>Réponses_Scoring!E24</f>
        <v>Low</v>
      </c>
      <c r="F24" t="str">
        <f>Réponses_Scoring!F24</f>
        <v>Med</v>
      </c>
      <c r="G24" t="str">
        <f>Réponses_Scoring!G24</f>
        <v>UK</v>
      </c>
      <c r="H24" t="str">
        <f>Réponses_Scoring!H24</f>
        <v>UK</v>
      </c>
      <c r="I24" t="str">
        <f>Réponses_Scoring!I24</f>
        <v>UK</v>
      </c>
      <c r="J24">
        <f>IFERROR(VLOOKUP(C24,Paramètres!$A$5:$B$8,2,FALSE),0)</f>
        <v>2</v>
      </c>
      <c r="K24">
        <f>IFERROR(VLOOKUP(D24,Paramètres!$A$5:$B$8,2,FALSE),0)</f>
        <v>0</v>
      </c>
      <c r="L24">
        <f>IFERROR(VLOOKUP(E24,Paramètres!$A$5:$B$8,2,FALSE),0)</f>
        <v>1</v>
      </c>
      <c r="M24">
        <f>IFERROR(VLOOKUP(F24,Paramètres!$A$5:$B$8,2,FALSE),0)</f>
        <v>2</v>
      </c>
      <c r="N24">
        <f>IFERROR(VLOOKUP(G24,Paramètres!$D$5:$E$8,2,FALSE),0)</f>
        <v>0</v>
      </c>
      <c r="O24">
        <f>IFERROR(VLOOKUP(H24,Paramètres!$A$5:$B$8,2,FALSE),0)</f>
        <v>0</v>
      </c>
      <c r="P24">
        <f>IFERROR(VLOOKUP(I24,Paramètres!$A$5:$B$8,2,FALSE),0)</f>
        <v>0</v>
      </c>
      <c r="Q24" s="10" t="e">
        <f>IF(SUM(Paramètres!$G$5:$M$5)=0,"",SUMPRODUCT(Paramètres!$G$5:$M$5,J24,K24,L24,M24,N24,O24,P24)/SUM(Paramètres!$G$5:$M$5))</f>
        <v>#VALUE!</v>
      </c>
    </row>
    <row r="25" spans="1:17" x14ac:dyDescent="0.2">
      <c r="A25" t="str">
        <f>Réponses_Scoring!A25</f>
        <v>R003</v>
      </c>
      <c r="B25" t="str">
        <f>Réponses_Scoring!B25</f>
        <v>D11S73</v>
      </c>
      <c r="C25" t="str">
        <f>Réponses_Scoring!C25</f>
        <v>High</v>
      </c>
      <c r="D25" t="str">
        <f>Réponses_Scoring!D25</f>
        <v>UK</v>
      </c>
      <c r="E25" t="str">
        <f>Réponses_Scoring!E25</f>
        <v>Low</v>
      </c>
      <c r="F25" t="str">
        <f>Réponses_Scoring!F25</f>
        <v>Low</v>
      </c>
      <c r="G25" t="str">
        <f>Réponses_Scoring!G25</f>
        <v>UK</v>
      </c>
      <c r="H25" t="str">
        <f>Réponses_Scoring!H25</f>
        <v>UK</v>
      </c>
      <c r="I25" t="str">
        <f>Réponses_Scoring!I25</f>
        <v>UK</v>
      </c>
      <c r="J25">
        <f>IFERROR(VLOOKUP(C25,Paramètres!$A$5:$B$8,2,FALSE),0)</f>
        <v>3</v>
      </c>
      <c r="K25">
        <f>IFERROR(VLOOKUP(D25,Paramètres!$A$5:$B$8,2,FALSE),0)</f>
        <v>0</v>
      </c>
      <c r="L25">
        <f>IFERROR(VLOOKUP(E25,Paramètres!$A$5:$B$8,2,FALSE),0)</f>
        <v>1</v>
      </c>
      <c r="M25">
        <f>IFERROR(VLOOKUP(F25,Paramètres!$A$5:$B$8,2,FALSE),0)</f>
        <v>1</v>
      </c>
      <c r="N25">
        <f>IFERROR(VLOOKUP(G25,Paramètres!$D$5:$E$8,2,FALSE),0)</f>
        <v>0</v>
      </c>
      <c r="O25">
        <f>IFERROR(VLOOKUP(H25,Paramètres!$A$5:$B$8,2,FALSE),0)</f>
        <v>0</v>
      </c>
      <c r="P25">
        <f>IFERROR(VLOOKUP(I25,Paramètres!$A$5:$B$8,2,FALSE),0)</f>
        <v>0</v>
      </c>
      <c r="Q25" s="10" t="e">
        <f>IF(SUM(Paramètres!$G$5:$M$5)=0,"",SUMPRODUCT(Paramètres!$G$5:$M$5,J25,K25,L25,M25,N25,O25,P25)/SUM(Paramètres!$G$5:$M$5))</f>
        <v>#VALUE!</v>
      </c>
    </row>
    <row r="26" spans="1:17" x14ac:dyDescent="0.2">
      <c r="A26" t="str">
        <f>Réponses_Scoring!A26</f>
        <v>R003</v>
      </c>
      <c r="B26" t="str">
        <f>Réponses_Scoring!B26</f>
        <v>D08S57</v>
      </c>
      <c r="C26" t="str">
        <f>Réponses_Scoring!C26</f>
        <v>Low</v>
      </c>
      <c r="D26" t="str">
        <f>Réponses_Scoring!D26</f>
        <v>UK</v>
      </c>
      <c r="E26" t="str">
        <f>Réponses_Scoring!E26</f>
        <v>Low</v>
      </c>
      <c r="F26" t="str">
        <f>Réponses_Scoring!F26</f>
        <v>Low</v>
      </c>
      <c r="G26" t="str">
        <f>Réponses_Scoring!G26</f>
        <v>UK</v>
      </c>
      <c r="H26" t="str">
        <f>Réponses_Scoring!H26</f>
        <v>UK</v>
      </c>
      <c r="I26" t="str">
        <f>Réponses_Scoring!I26</f>
        <v>UK</v>
      </c>
      <c r="J26">
        <f>IFERROR(VLOOKUP(C26,Paramètres!$A$5:$B$8,2,FALSE),0)</f>
        <v>1</v>
      </c>
      <c r="K26">
        <f>IFERROR(VLOOKUP(D26,Paramètres!$A$5:$B$8,2,FALSE),0)</f>
        <v>0</v>
      </c>
      <c r="L26">
        <f>IFERROR(VLOOKUP(E26,Paramètres!$A$5:$B$8,2,FALSE),0)</f>
        <v>1</v>
      </c>
      <c r="M26">
        <f>IFERROR(VLOOKUP(F26,Paramètres!$A$5:$B$8,2,FALSE),0)</f>
        <v>1</v>
      </c>
      <c r="N26">
        <f>IFERROR(VLOOKUP(G26,Paramètres!$D$5:$E$8,2,FALSE),0)</f>
        <v>0</v>
      </c>
      <c r="O26">
        <f>IFERROR(VLOOKUP(H26,Paramètres!$A$5:$B$8,2,FALSE),0)</f>
        <v>0</v>
      </c>
      <c r="P26">
        <f>IFERROR(VLOOKUP(I26,Paramètres!$A$5:$B$8,2,FALSE),0)</f>
        <v>0</v>
      </c>
      <c r="Q26" s="10" t="e">
        <f>IF(SUM(Paramètres!$G$5:$M$5)=0,"",SUMPRODUCT(Paramètres!$G$5:$M$5,J26,K26,L26,M26,N26,O26,P26)/SUM(Paramètres!$G$5:$M$5))</f>
        <v>#VALUE!</v>
      </c>
    </row>
    <row r="27" spans="1:17" x14ac:dyDescent="0.2">
      <c r="A27" t="str">
        <f>Réponses_Scoring!A27</f>
        <v>R003</v>
      </c>
      <c r="B27" t="str">
        <f>Réponses_Scoring!B27</f>
        <v>D08S55</v>
      </c>
      <c r="C27" t="str">
        <f>Réponses_Scoring!C27</f>
        <v>Med</v>
      </c>
      <c r="D27" t="str">
        <f>Réponses_Scoring!D27</f>
        <v>UK</v>
      </c>
      <c r="E27" t="str">
        <f>Réponses_Scoring!E27</f>
        <v>Low</v>
      </c>
      <c r="F27" t="str">
        <f>Réponses_Scoring!F27</f>
        <v>Low</v>
      </c>
      <c r="G27" t="str">
        <f>Réponses_Scoring!G27</f>
        <v>UK</v>
      </c>
      <c r="H27" t="str">
        <f>Réponses_Scoring!H27</f>
        <v>UK</v>
      </c>
      <c r="I27" t="str">
        <f>Réponses_Scoring!I27</f>
        <v>UK</v>
      </c>
      <c r="J27">
        <f>IFERROR(VLOOKUP(C27,Paramètres!$A$5:$B$8,2,FALSE),0)</f>
        <v>2</v>
      </c>
      <c r="K27">
        <f>IFERROR(VLOOKUP(D27,Paramètres!$A$5:$B$8,2,FALSE),0)</f>
        <v>0</v>
      </c>
      <c r="L27">
        <f>IFERROR(VLOOKUP(E27,Paramètres!$A$5:$B$8,2,FALSE),0)</f>
        <v>1</v>
      </c>
      <c r="M27">
        <f>IFERROR(VLOOKUP(F27,Paramètres!$A$5:$B$8,2,FALSE),0)</f>
        <v>1</v>
      </c>
      <c r="N27">
        <f>IFERROR(VLOOKUP(G27,Paramètres!$D$5:$E$8,2,FALSE),0)</f>
        <v>0</v>
      </c>
      <c r="O27">
        <f>IFERROR(VLOOKUP(H27,Paramètres!$A$5:$B$8,2,FALSE),0)</f>
        <v>0</v>
      </c>
      <c r="P27">
        <f>IFERROR(VLOOKUP(I27,Paramètres!$A$5:$B$8,2,FALSE),0)</f>
        <v>0</v>
      </c>
      <c r="Q27" s="10" t="e">
        <f>IF(SUM(Paramètres!$G$5:$M$5)=0,"",SUMPRODUCT(Paramètres!$G$5:$M$5,J27,K27,L27,M27,N27,O27,P27)/SUM(Paramètres!$G$5:$M$5))</f>
        <v>#VALUE!</v>
      </c>
    </row>
    <row r="28" spans="1:17" x14ac:dyDescent="0.2">
      <c r="A28" t="str">
        <f>Réponses_Scoring!A28</f>
        <v>R003</v>
      </c>
      <c r="B28" t="str">
        <f>Réponses_Scoring!B28</f>
        <v>D05S36</v>
      </c>
      <c r="C28" t="str">
        <f>Réponses_Scoring!C28</f>
        <v>Med</v>
      </c>
      <c r="D28" t="str">
        <f>Réponses_Scoring!D28</f>
        <v>UK</v>
      </c>
      <c r="E28" t="str">
        <f>Réponses_Scoring!E28</f>
        <v>Low</v>
      </c>
      <c r="F28" t="str">
        <f>Réponses_Scoring!F28</f>
        <v>UK</v>
      </c>
      <c r="G28" t="str">
        <f>Réponses_Scoring!G28</f>
        <v>UK</v>
      </c>
      <c r="H28" t="str">
        <f>Réponses_Scoring!H28</f>
        <v>UK</v>
      </c>
      <c r="I28" t="str">
        <f>Réponses_Scoring!I28</f>
        <v>UK</v>
      </c>
      <c r="J28">
        <f>IFERROR(VLOOKUP(C28,Paramètres!$A$5:$B$8,2,FALSE),0)</f>
        <v>2</v>
      </c>
      <c r="K28">
        <f>IFERROR(VLOOKUP(D28,Paramètres!$A$5:$B$8,2,FALSE),0)</f>
        <v>0</v>
      </c>
      <c r="L28">
        <f>IFERROR(VLOOKUP(E28,Paramètres!$A$5:$B$8,2,FALSE),0)</f>
        <v>1</v>
      </c>
      <c r="M28">
        <f>IFERROR(VLOOKUP(F28,Paramètres!$A$5:$B$8,2,FALSE),0)</f>
        <v>0</v>
      </c>
      <c r="N28">
        <f>IFERROR(VLOOKUP(G28,Paramètres!$D$5:$E$8,2,FALSE),0)</f>
        <v>0</v>
      </c>
      <c r="O28">
        <f>IFERROR(VLOOKUP(H28,Paramètres!$A$5:$B$8,2,FALSE),0)</f>
        <v>0</v>
      </c>
      <c r="P28">
        <f>IFERROR(VLOOKUP(I28,Paramètres!$A$5:$B$8,2,FALSE),0)</f>
        <v>0</v>
      </c>
      <c r="Q28" s="10" t="e">
        <f>IF(SUM(Paramètres!$G$5:$M$5)=0,"",SUMPRODUCT(Paramètres!$G$5:$M$5,J28,K28,L28,M28,N28,O28,P28)/SUM(Paramètres!$G$5:$M$5))</f>
        <v>#VALUE!</v>
      </c>
    </row>
    <row r="29" spans="1:17" x14ac:dyDescent="0.2">
      <c r="A29" t="str">
        <f>Réponses_Scoring!A29</f>
        <v>R003</v>
      </c>
      <c r="B29" t="str">
        <f>Réponses_Scoring!B29</f>
        <v>D05S40</v>
      </c>
      <c r="C29" t="str">
        <f>Réponses_Scoring!C29</f>
        <v>Med</v>
      </c>
      <c r="D29" t="str">
        <f>Réponses_Scoring!D29</f>
        <v>UK</v>
      </c>
      <c r="E29" t="str">
        <f>Réponses_Scoring!E29</f>
        <v>UK</v>
      </c>
      <c r="F29" t="str">
        <f>Réponses_Scoring!F29</f>
        <v>Low</v>
      </c>
      <c r="G29" t="str">
        <f>Réponses_Scoring!G29</f>
        <v>UK</v>
      </c>
      <c r="H29" t="str">
        <f>Réponses_Scoring!H29</f>
        <v>UK</v>
      </c>
      <c r="I29" t="str">
        <f>Réponses_Scoring!I29</f>
        <v>UK</v>
      </c>
      <c r="J29">
        <f>IFERROR(VLOOKUP(C29,Paramètres!$A$5:$B$8,2,FALSE),0)</f>
        <v>2</v>
      </c>
      <c r="K29">
        <f>IFERROR(VLOOKUP(D29,Paramètres!$A$5:$B$8,2,FALSE),0)</f>
        <v>0</v>
      </c>
      <c r="L29">
        <f>IFERROR(VLOOKUP(E29,Paramètres!$A$5:$B$8,2,FALSE),0)</f>
        <v>0</v>
      </c>
      <c r="M29">
        <f>IFERROR(VLOOKUP(F29,Paramètres!$A$5:$B$8,2,FALSE),0)</f>
        <v>1</v>
      </c>
      <c r="N29">
        <f>IFERROR(VLOOKUP(G29,Paramètres!$D$5:$E$8,2,FALSE),0)</f>
        <v>0</v>
      </c>
      <c r="O29">
        <f>IFERROR(VLOOKUP(H29,Paramètres!$A$5:$B$8,2,FALSE),0)</f>
        <v>0</v>
      </c>
      <c r="P29">
        <f>IFERROR(VLOOKUP(I29,Paramètres!$A$5:$B$8,2,FALSE),0)</f>
        <v>0</v>
      </c>
      <c r="Q29" s="10" t="e">
        <f>IF(SUM(Paramètres!$G$5:$M$5)=0,"",SUMPRODUCT(Paramètres!$G$5:$M$5,J29,K29,L29,M29,N29,O29,P29)/SUM(Paramètres!$G$5:$M$5))</f>
        <v>#VALUE!</v>
      </c>
    </row>
    <row r="30" spans="1:17" x14ac:dyDescent="0.2">
      <c r="A30" t="str">
        <f>Réponses_Scoring!A30</f>
        <v>R003</v>
      </c>
      <c r="B30" t="str">
        <f>Réponses_Scoring!B30</f>
        <v>D05S35</v>
      </c>
      <c r="C30" t="str">
        <f>Réponses_Scoring!C30</f>
        <v>Med</v>
      </c>
      <c r="D30" t="str">
        <f>Réponses_Scoring!D30</f>
        <v>UK</v>
      </c>
      <c r="E30" t="str">
        <f>Réponses_Scoring!E30</f>
        <v>Low</v>
      </c>
      <c r="F30" t="str">
        <f>Réponses_Scoring!F30</f>
        <v>High</v>
      </c>
      <c r="G30" t="str">
        <f>Réponses_Scoring!G30</f>
        <v>UK</v>
      </c>
      <c r="H30" t="str">
        <f>Réponses_Scoring!H30</f>
        <v>UK</v>
      </c>
      <c r="I30" t="str">
        <f>Réponses_Scoring!I30</f>
        <v>UK</v>
      </c>
      <c r="J30">
        <f>IFERROR(VLOOKUP(C30,Paramètres!$A$5:$B$8,2,FALSE),0)</f>
        <v>2</v>
      </c>
      <c r="K30">
        <f>IFERROR(VLOOKUP(D30,Paramètres!$A$5:$B$8,2,FALSE),0)</f>
        <v>0</v>
      </c>
      <c r="L30">
        <f>IFERROR(VLOOKUP(E30,Paramètres!$A$5:$B$8,2,FALSE),0)</f>
        <v>1</v>
      </c>
      <c r="M30">
        <f>IFERROR(VLOOKUP(F30,Paramètres!$A$5:$B$8,2,FALSE),0)</f>
        <v>3</v>
      </c>
      <c r="N30">
        <f>IFERROR(VLOOKUP(G30,Paramètres!$D$5:$E$8,2,FALSE),0)</f>
        <v>0</v>
      </c>
      <c r="O30">
        <f>IFERROR(VLOOKUP(H30,Paramètres!$A$5:$B$8,2,FALSE),0)</f>
        <v>0</v>
      </c>
      <c r="P30">
        <f>IFERROR(VLOOKUP(I30,Paramètres!$A$5:$B$8,2,FALSE),0)</f>
        <v>0</v>
      </c>
      <c r="Q30" s="10" t="e">
        <f>IF(SUM(Paramètres!$G$5:$M$5)=0,"",SUMPRODUCT(Paramètres!$G$5:$M$5,J30,K30,L30,M30,N30,O30,P30)/SUM(Paramètres!$G$5:$M$5))</f>
        <v>#VALUE!</v>
      </c>
    </row>
    <row r="31" spans="1:17" x14ac:dyDescent="0.2">
      <c r="A31" t="str">
        <f>Réponses_Scoring!A31</f>
        <v>R003</v>
      </c>
      <c r="B31" t="str">
        <f>Réponses_Scoring!B31</f>
        <v>D07S54</v>
      </c>
      <c r="C31" t="str">
        <f>Réponses_Scoring!C31</f>
        <v>Med</v>
      </c>
      <c r="D31" t="str">
        <f>Réponses_Scoring!D31</f>
        <v>UK</v>
      </c>
      <c r="E31" t="str">
        <f>Réponses_Scoring!E31</f>
        <v>Low</v>
      </c>
      <c r="F31" t="str">
        <f>Réponses_Scoring!F31</f>
        <v>High</v>
      </c>
      <c r="G31" t="str">
        <f>Réponses_Scoring!G31</f>
        <v>UK</v>
      </c>
      <c r="H31" t="str">
        <f>Réponses_Scoring!H31</f>
        <v>UK</v>
      </c>
      <c r="I31" t="str">
        <f>Réponses_Scoring!I31</f>
        <v>UK</v>
      </c>
      <c r="J31">
        <f>IFERROR(VLOOKUP(C31,Paramètres!$A$5:$B$8,2,FALSE),0)</f>
        <v>2</v>
      </c>
      <c r="K31">
        <f>IFERROR(VLOOKUP(D31,Paramètres!$A$5:$B$8,2,FALSE),0)</f>
        <v>0</v>
      </c>
      <c r="L31">
        <f>IFERROR(VLOOKUP(E31,Paramètres!$A$5:$B$8,2,FALSE),0)</f>
        <v>1</v>
      </c>
      <c r="M31">
        <f>IFERROR(VLOOKUP(F31,Paramètres!$A$5:$B$8,2,FALSE),0)</f>
        <v>3</v>
      </c>
      <c r="N31">
        <f>IFERROR(VLOOKUP(G31,Paramètres!$D$5:$E$8,2,FALSE),0)</f>
        <v>0</v>
      </c>
      <c r="O31">
        <f>IFERROR(VLOOKUP(H31,Paramètres!$A$5:$B$8,2,FALSE),0)</f>
        <v>0</v>
      </c>
      <c r="P31">
        <f>IFERROR(VLOOKUP(I31,Paramètres!$A$5:$B$8,2,FALSE),0)</f>
        <v>0</v>
      </c>
      <c r="Q31" s="10" t="e">
        <f>IF(SUM(Paramètres!$G$5:$M$5)=0,"",SUMPRODUCT(Paramètres!$G$5:$M$5,J31,K31,L31,M31,N31,O31,P31)/SUM(Paramètres!$G$5:$M$5))</f>
        <v>#VALUE!</v>
      </c>
    </row>
    <row r="32" spans="1:17" x14ac:dyDescent="0.2">
      <c r="A32" t="str">
        <f>Réponses_Scoring!A32</f>
        <v>R003</v>
      </c>
      <c r="B32" t="str">
        <f>Réponses_Scoring!B32</f>
        <v>D12S76</v>
      </c>
      <c r="C32" t="str">
        <f>Réponses_Scoring!C32</f>
        <v>Med</v>
      </c>
      <c r="D32" t="str">
        <f>Réponses_Scoring!D32</f>
        <v>UK</v>
      </c>
      <c r="E32" t="str">
        <f>Réponses_Scoring!E32</f>
        <v>Low</v>
      </c>
      <c r="F32" t="str">
        <f>Réponses_Scoring!F32</f>
        <v>Low</v>
      </c>
      <c r="G32" t="str">
        <f>Réponses_Scoring!G32</f>
        <v>UK</v>
      </c>
      <c r="H32" t="str">
        <f>Réponses_Scoring!H32</f>
        <v>UK</v>
      </c>
      <c r="I32" t="str">
        <f>Réponses_Scoring!I32</f>
        <v>UK</v>
      </c>
      <c r="J32">
        <f>IFERROR(VLOOKUP(C32,Paramètres!$A$5:$B$8,2,FALSE),0)</f>
        <v>2</v>
      </c>
      <c r="K32">
        <f>IFERROR(VLOOKUP(D32,Paramètres!$A$5:$B$8,2,FALSE),0)</f>
        <v>0</v>
      </c>
      <c r="L32">
        <f>IFERROR(VLOOKUP(E32,Paramètres!$A$5:$B$8,2,FALSE),0)</f>
        <v>1</v>
      </c>
      <c r="M32">
        <f>IFERROR(VLOOKUP(F32,Paramètres!$A$5:$B$8,2,FALSE),0)</f>
        <v>1</v>
      </c>
      <c r="N32">
        <f>IFERROR(VLOOKUP(G32,Paramètres!$D$5:$E$8,2,FALSE),0)</f>
        <v>0</v>
      </c>
      <c r="O32">
        <f>IFERROR(VLOOKUP(H32,Paramètres!$A$5:$B$8,2,FALSE),0)</f>
        <v>0</v>
      </c>
      <c r="P32">
        <f>IFERROR(VLOOKUP(I32,Paramètres!$A$5:$B$8,2,FALSE),0)</f>
        <v>0</v>
      </c>
      <c r="Q32" s="10" t="e">
        <f>IF(SUM(Paramètres!$G$5:$M$5)=0,"",SUMPRODUCT(Paramètres!$G$5:$M$5,J32,K32,L32,M32,N32,O32,P32)/SUM(Paramètres!$G$5:$M$5))</f>
        <v>#VALUE!</v>
      </c>
    </row>
    <row r="33" spans="1:17" x14ac:dyDescent="0.2">
      <c r="A33" t="str">
        <f>Réponses_Scoring!A33</f>
        <v>R003</v>
      </c>
      <c r="B33" t="str">
        <f>Réponses_Scoring!B33</f>
        <v>D12S78</v>
      </c>
      <c r="C33" t="str">
        <f>Réponses_Scoring!C33</f>
        <v>High</v>
      </c>
      <c r="D33" t="str">
        <f>Réponses_Scoring!D33</f>
        <v>UK</v>
      </c>
      <c r="E33" t="str">
        <f>Réponses_Scoring!E33</f>
        <v>Med</v>
      </c>
      <c r="F33" t="str">
        <f>Réponses_Scoring!F33</f>
        <v>Med</v>
      </c>
      <c r="G33" t="str">
        <f>Réponses_Scoring!G33</f>
        <v>UK</v>
      </c>
      <c r="H33" t="str">
        <f>Réponses_Scoring!H33</f>
        <v>UK</v>
      </c>
      <c r="I33" t="str">
        <f>Réponses_Scoring!I33</f>
        <v>UK</v>
      </c>
      <c r="J33">
        <f>IFERROR(VLOOKUP(C33,Paramètres!$A$5:$B$8,2,FALSE),0)</f>
        <v>3</v>
      </c>
      <c r="K33">
        <f>IFERROR(VLOOKUP(D33,Paramètres!$A$5:$B$8,2,FALSE),0)</f>
        <v>0</v>
      </c>
      <c r="L33">
        <f>IFERROR(VLOOKUP(E33,Paramètres!$A$5:$B$8,2,FALSE),0)</f>
        <v>2</v>
      </c>
      <c r="M33">
        <f>IFERROR(VLOOKUP(F33,Paramètres!$A$5:$B$8,2,FALSE),0)</f>
        <v>2</v>
      </c>
      <c r="N33">
        <f>IFERROR(VLOOKUP(G33,Paramètres!$D$5:$E$8,2,FALSE),0)</f>
        <v>0</v>
      </c>
      <c r="O33">
        <f>IFERROR(VLOOKUP(H33,Paramètres!$A$5:$B$8,2,FALSE),0)</f>
        <v>0</v>
      </c>
      <c r="P33">
        <f>IFERROR(VLOOKUP(I33,Paramètres!$A$5:$B$8,2,FALSE),0)</f>
        <v>0</v>
      </c>
      <c r="Q33" s="10" t="e">
        <f>IF(SUM(Paramètres!$G$5:$M$5)=0,"",SUMPRODUCT(Paramètres!$G$5:$M$5,J33,K33,L33,M33,N33,O33,P33)/SUM(Paramètres!$G$5:$M$5))</f>
        <v>#VALUE!</v>
      </c>
    </row>
    <row r="34" spans="1:17" x14ac:dyDescent="0.2">
      <c r="A34" t="str">
        <f>Réponses_Scoring!A34</f>
        <v>R004</v>
      </c>
      <c r="B34" t="str">
        <f>Réponses_Scoring!B34</f>
        <v>D11S73</v>
      </c>
      <c r="C34" t="str">
        <f>Réponses_Scoring!C34</f>
        <v>High</v>
      </c>
      <c r="D34" t="str">
        <f>Réponses_Scoring!D34</f>
        <v>UK</v>
      </c>
      <c r="E34" t="str">
        <f>Réponses_Scoring!E34</f>
        <v>Med</v>
      </c>
      <c r="F34" t="str">
        <f>Réponses_Scoring!F34</f>
        <v>Med</v>
      </c>
      <c r="G34" t="str">
        <f>Réponses_Scoring!G34</f>
        <v>UK</v>
      </c>
      <c r="H34" t="str">
        <f>Réponses_Scoring!H34</f>
        <v>UK</v>
      </c>
      <c r="I34" t="str">
        <f>Réponses_Scoring!I34</f>
        <v>UK</v>
      </c>
      <c r="J34">
        <f>IFERROR(VLOOKUP(C34,Paramètres!$A$5:$B$8,2,FALSE),0)</f>
        <v>3</v>
      </c>
      <c r="K34">
        <f>IFERROR(VLOOKUP(D34,Paramètres!$A$5:$B$8,2,FALSE),0)</f>
        <v>0</v>
      </c>
      <c r="L34">
        <f>IFERROR(VLOOKUP(E34,Paramètres!$A$5:$B$8,2,FALSE),0)</f>
        <v>2</v>
      </c>
      <c r="M34">
        <f>IFERROR(VLOOKUP(F34,Paramètres!$A$5:$B$8,2,FALSE),0)</f>
        <v>2</v>
      </c>
      <c r="N34">
        <f>IFERROR(VLOOKUP(G34,Paramètres!$D$5:$E$8,2,FALSE),0)</f>
        <v>0</v>
      </c>
      <c r="O34">
        <f>IFERROR(VLOOKUP(H34,Paramètres!$A$5:$B$8,2,FALSE),0)</f>
        <v>0</v>
      </c>
      <c r="P34">
        <f>IFERROR(VLOOKUP(I34,Paramètres!$A$5:$B$8,2,FALSE),0)</f>
        <v>0</v>
      </c>
      <c r="Q34" s="10" t="e">
        <f>IF(SUM(Paramètres!$G$5:$M$5)=0,"",SUMPRODUCT(Paramètres!$G$5:$M$5,J34,K34,L34,M34,N34,O34,P34)/SUM(Paramètres!$G$5:$M$5))</f>
        <v>#VALUE!</v>
      </c>
    </row>
    <row r="35" spans="1:17" x14ac:dyDescent="0.2">
      <c r="A35" t="str">
        <f>Réponses_Scoring!A35</f>
        <v>R004</v>
      </c>
      <c r="B35" t="str">
        <f>Réponses_Scoring!B35</f>
        <v>D11S72</v>
      </c>
      <c r="C35" t="str">
        <f>Réponses_Scoring!C35</f>
        <v>High</v>
      </c>
      <c r="D35" t="str">
        <f>Réponses_Scoring!D35</f>
        <v>UK</v>
      </c>
      <c r="E35" t="str">
        <f>Réponses_Scoring!E35</f>
        <v>Low</v>
      </c>
      <c r="F35" t="str">
        <f>Réponses_Scoring!F35</f>
        <v>Med</v>
      </c>
      <c r="G35" t="str">
        <f>Réponses_Scoring!G35</f>
        <v>UK</v>
      </c>
      <c r="H35" t="str">
        <f>Réponses_Scoring!H35</f>
        <v>UK</v>
      </c>
      <c r="I35" t="str">
        <f>Réponses_Scoring!I35</f>
        <v>UK</v>
      </c>
      <c r="J35">
        <f>IFERROR(VLOOKUP(C35,Paramètres!$A$5:$B$8,2,FALSE),0)</f>
        <v>3</v>
      </c>
      <c r="K35">
        <f>IFERROR(VLOOKUP(D35,Paramètres!$A$5:$B$8,2,FALSE),0)</f>
        <v>0</v>
      </c>
      <c r="L35">
        <f>IFERROR(VLOOKUP(E35,Paramètres!$A$5:$B$8,2,FALSE),0)</f>
        <v>1</v>
      </c>
      <c r="M35">
        <f>IFERROR(VLOOKUP(F35,Paramètres!$A$5:$B$8,2,FALSE),0)</f>
        <v>2</v>
      </c>
      <c r="N35">
        <f>IFERROR(VLOOKUP(G35,Paramètres!$D$5:$E$8,2,FALSE),0)</f>
        <v>0</v>
      </c>
      <c r="O35">
        <f>IFERROR(VLOOKUP(H35,Paramètres!$A$5:$B$8,2,FALSE),0)</f>
        <v>0</v>
      </c>
      <c r="P35">
        <f>IFERROR(VLOOKUP(I35,Paramètres!$A$5:$B$8,2,FALSE),0)</f>
        <v>0</v>
      </c>
      <c r="Q35" s="10" t="e">
        <f>IF(SUM(Paramètres!$G$5:$M$5)=0,"",SUMPRODUCT(Paramètres!$G$5:$M$5,J35,K35,L35,M35,N35,O35,P35)/SUM(Paramètres!$G$5:$M$5))</f>
        <v>#VALUE!</v>
      </c>
    </row>
    <row r="36" spans="1:17" x14ac:dyDescent="0.2">
      <c r="A36" t="str">
        <f>Réponses_Scoring!A36</f>
        <v>R004</v>
      </c>
      <c r="B36" t="str">
        <f>Réponses_Scoring!B36</f>
        <v>D11S75</v>
      </c>
      <c r="C36" t="str">
        <f>Réponses_Scoring!C36</f>
        <v>Med</v>
      </c>
      <c r="D36" t="str">
        <f>Réponses_Scoring!D36</f>
        <v>UK</v>
      </c>
      <c r="E36" t="str">
        <f>Réponses_Scoring!E36</f>
        <v>Low</v>
      </c>
      <c r="F36" t="str">
        <f>Réponses_Scoring!F36</f>
        <v>Med</v>
      </c>
      <c r="G36" t="str">
        <f>Réponses_Scoring!G36</f>
        <v>UK</v>
      </c>
      <c r="H36" t="str">
        <f>Réponses_Scoring!H36</f>
        <v>UK</v>
      </c>
      <c r="I36" t="str">
        <f>Réponses_Scoring!I36</f>
        <v>UK</v>
      </c>
      <c r="J36">
        <f>IFERROR(VLOOKUP(C36,Paramètres!$A$5:$B$8,2,FALSE),0)</f>
        <v>2</v>
      </c>
      <c r="K36">
        <f>IFERROR(VLOOKUP(D36,Paramètres!$A$5:$B$8,2,FALSE),0)</f>
        <v>0</v>
      </c>
      <c r="L36">
        <f>IFERROR(VLOOKUP(E36,Paramètres!$A$5:$B$8,2,FALSE),0)</f>
        <v>1</v>
      </c>
      <c r="M36">
        <f>IFERROR(VLOOKUP(F36,Paramètres!$A$5:$B$8,2,FALSE),0)</f>
        <v>2</v>
      </c>
      <c r="N36">
        <f>IFERROR(VLOOKUP(G36,Paramètres!$D$5:$E$8,2,FALSE),0)</f>
        <v>0</v>
      </c>
      <c r="O36">
        <f>IFERROR(VLOOKUP(H36,Paramètres!$A$5:$B$8,2,FALSE),0)</f>
        <v>0</v>
      </c>
      <c r="P36">
        <f>IFERROR(VLOOKUP(I36,Paramètres!$A$5:$B$8,2,FALSE),0)</f>
        <v>0</v>
      </c>
      <c r="Q36" s="10" t="e">
        <f>IF(SUM(Paramètres!$G$5:$M$5)=0,"",SUMPRODUCT(Paramètres!$G$5:$M$5,J36,K36,L36,M36,N36,O36,P36)/SUM(Paramètres!$G$5:$M$5))</f>
        <v>#VALUE!</v>
      </c>
    </row>
    <row r="37" spans="1:17" x14ac:dyDescent="0.2">
      <c r="A37" t="str">
        <f>Réponses_Scoring!A37</f>
        <v>R004</v>
      </c>
      <c r="B37" t="str">
        <f>Réponses_Scoring!B37</f>
        <v>D01S04</v>
      </c>
      <c r="C37" t="str">
        <f>Réponses_Scoring!C37</f>
        <v>High</v>
      </c>
      <c r="D37" t="str">
        <f>Réponses_Scoring!D37</f>
        <v>UK</v>
      </c>
      <c r="E37" t="str">
        <f>Réponses_Scoring!E37</f>
        <v>Med</v>
      </c>
      <c r="F37" t="str">
        <f>Réponses_Scoring!F37</f>
        <v>Med</v>
      </c>
      <c r="G37" t="str">
        <f>Réponses_Scoring!G37</f>
        <v>UK</v>
      </c>
      <c r="H37" t="str">
        <f>Réponses_Scoring!H37</f>
        <v>UK</v>
      </c>
      <c r="I37" t="str">
        <f>Réponses_Scoring!I37</f>
        <v>UK</v>
      </c>
      <c r="J37">
        <f>IFERROR(VLOOKUP(C37,Paramètres!$A$5:$B$8,2,FALSE),0)</f>
        <v>3</v>
      </c>
      <c r="K37">
        <f>IFERROR(VLOOKUP(D37,Paramètres!$A$5:$B$8,2,FALSE),0)</f>
        <v>0</v>
      </c>
      <c r="L37">
        <f>IFERROR(VLOOKUP(E37,Paramètres!$A$5:$B$8,2,FALSE),0)</f>
        <v>2</v>
      </c>
      <c r="M37">
        <f>IFERROR(VLOOKUP(F37,Paramètres!$A$5:$B$8,2,FALSE),0)</f>
        <v>2</v>
      </c>
      <c r="N37">
        <f>IFERROR(VLOOKUP(G37,Paramètres!$D$5:$E$8,2,FALSE),0)</f>
        <v>0</v>
      </c>
      <c r="O37">
        <f>IFERROR(VLOOKUP(H37,Paramètres!$A$5:$B$8,2,FALSE),0)</f>
        <v>0</v>
      </c>
      <c r="P37">
        <f>IFERROR(VLOOKUP(I37,Paramètres!$A$5:$B$8,2,FALSE),0)</f>
        <v>0</v>
      </c>
      <c r="Q37" s="10" t="e">
        <f>IF(SUM(Paramètres!$G$5:$M$5)=0,"",SUMPRODUCT(Paramètres!$G$5:$M$5,J37,K37,L37,M37,N37,O37,P37)/SUM(Paramètres!$G$5:$M$5))</f>
        <v>#VALUE!</v>
      </c>
    </row>
    <row r="38" spans="1:17" x14ac:dyDescent="0.2">
      <c r="A38" t="str">
        <f>Réponses_Scoring!A38</f>
        <v>R004</v>
      </c>
      <c r="B38" t="str">
        <f>Réponses_Scoring!B38</f>
        <v>D01S05</v>
      </c>
      <c r="C38" t="str">
        <f>Réponses_Scoring!C38</f>
        <v>Med</v>
      </c>
      <c r="D38" t="str">
        <f>Réponses_Scoring!D38</f>
        <v>UK</v>
      </c>
      <c r="E38" t="str">
        <f>Réponses_Scoring!E38</f>
        <v>Low</v>
      </c>
      <c r="F38" t="str">
        <f>Réponses_Scoring!F38</f>
        <v>Med</v>
      </c>
      <c r="G38" t="str">
        <f>Réponses_Scoring!G38</f>
        <v>UK</v>
      </c>
      <c r="H38" t="str">
        <f>Réponses_Scoring!H38</f>
        <v>UK</v>
      </c>
      <c r="I38" t="str">
        <f>Réponses_Scoring!I38</f>
        <v>UK</v>
      </c>
      <c r="J38">
        <f>IFERROR(VLOOKUP(C38,Paramètres!$A$5:$B$8,2,FALSE),0)</f>
        <v>2</v>
      </c>
      <c r="K38">
        <f>IFERROR(VLOOKUP(D38,Paramètres!$A$5:$B$8,2,FALSE),0)</f>
        <v>0</v>
      </c>
      <c r="L38">
        <f>IFERROR(VLOOKUP(E38,Paramètres!$A$5:$B$8,2,FALSE),0)</f>
        <v>1</v>
      </c>
      <c r="M38">
        <f>IFERROR(VLOOKUP(F38,Paramètres!$A$5:$B$8,2,FALSE),0)</f>
        <v>2</v>
      </c>
      <c r="N38">
        <f>IFERROR(VLOOKUP(G38,Paramètres!$D$5:$E$8,2,FALSE),0)</f>
        <v>0</v>
      </c>
      <c r="O38">
        <f>IFERROR(VLOOKUP(H38,Paramètres!$A$5:$B$8,2,FALSE),0)</f>
        <v>0</v>
      </c>
      <c r="P38">
        <f>IFERROR(VLOOKUP(I38,Paramètres!$A$5:$B$8,2,FALSE),0)</f>
        <v>0</v>
      </c>
      <c r="Q38" s="10" t="e">
        <f>IF(SUM(Paramètres!$G$5:$M$5)=0,"",SUMPRODUCT(Paramètres!$G$5:$M$5,J38,K38,L38,M38,N38,O38,P38)/SUM(Paramètres!$G$5:$M$5))</f>
        <v>#VALUE!</v>
      </c>
    </row>
    <row r="39" spans="1:17" x14ac:dyDescent="0.2">
      <c r="A39" t="str">
        <f>Réponses_Scoring!A39</f>
        <v>R004</v>
      </c>
      <c r="B39" t="str">
        <f>Réponses_Scoring!B39</f>
        <v>D10S68</v>
      </c>
      <c r="C39" t="str">
        <f>Réponses_Scoring!C39</f>
        <v>High</v>
      </c>
      <c r="D39" t="str">
        <f>Réponses_Scoring!D39</f>
        <v>UK</v>
      </c>
      <c r="E39" t="str">
        <f>Réponses_Scoring!E39</f>
        <v>Low</v>
      </c>
      <c r="F39" t="str">
        <f>Réponses_Scoring!F39</f>
        <v>Med</v>
      </c>
      <c r="G39" t="str">
        <f>Réponses_Scoring!G39</f>
        <v>UK</v>
      </c>
      <c r="H39" t="str">
        <f>Réponses_Scoring!H39</f>
        <v>UK</v>
      </c>
      <c r="I39" t="str">
        <f>Réponses_Scoring!I39</f>
        <v>UK</v>
      </c>
      <c r="J39">
        <f>IFERROR(VLOOKUP(C39,Paramètres!$A$5:$B$8,2,FALSE),0)</f>
        <v>3</v>
      </c>
      <c r="K39">
        <f>IFERROR(VLOOKUP(D39,Paramètres!$A$5:$B$8,2,FALSE),0)</f>
        <v>0</v>
      </c>
      <c r="L39">
        <f>IFERROR(VLOOKUP(E39,Paramètres!$A$5:$B$8,2,FALSE),0)</f>
        <v>1</v>
      </c>
      <c r="M39">
        <f>IFERROR(VLOOKUP(F39,Paramètres!$A$5:$B$8,2,FALSE),0)</f>
        <v>2</v>
      </c>
      <c r="N39">
        <f>IFERROR(VLOOKUP(G39,Paramètres!$D$5:$E$8,2,FALSE),0)</f>
        <v>0</v>
      </c>
      <c r="O39">
        <f>IFERROR(VLOOKUP(H39,Paramètres!$A$5:$B$8,2,FALSE),0)</f>
        <v>0</v>
      </c>
      <c r="P39">
        <f>IFERROR(VLOOKUP(I39,Paramètres!$A$5:$B$8,2,FALSE),0)</f>
        <v>0</v>
      </c>
      <c r="Q39" s="10" t="e">
        <f>IF(SUM(Paramètres!$G$5:$M$5)=0,"",SUMPRODUCT(Paramètres!$G$5:$M$5,J39,K39,L39,M39,N39,O39,P39)/SUM(Paramètres!$G$5:$M$5))</f>
        <v>#VALUE!</v>
      </c>
    </row>
    <row r="40" spans="1:17" x14ac:dyDescent="0.2">
      <c r="A40" t="str">
        <f>Réponses_Scoring!A40</f>
        <v>R004</v>
      </c>
      <c r="B40" t="str">
        <f>Réponses_Scoring!B40</f>
        <v>D10S67</v>
      </c>
      <c r="C40" t="str">
        <f>Réponses_Scoring!C40</f>
        <v>Med</v>
      </c>
      <c r="D40" t="str">
        <f>Réponses_Scoring!D40</f>
        <v>UK</v>
      </c>
      <c r="E40" t="str">
        <f>Réponses_Scoring!E40</f>
        <v>UK</v>
      </c>
      <c r="F40" t="str">
        <f>Réponses_Scoring!F40</f>
        <v>Med</v>
      </c>
      <c r="G40" t="str">
        <f>Réponses_Scoring!G40</f>
        <v>UK</v>
      </c>
      <c r="H40" t="str">
        <f>Réponses_Scoring!H40</f>
        <v>UK</v>
      </c>
      <c r="I40" t="str">
        <f>Réponses_Scoring!I40</f>
        <v>UK</v>
      </c>
      <c r="J40">
        <f>IFERROR(VLOOKUP(C40,Paramètres!$A$5:$B$8,2,FALSE),0)</f>
        <v>2</v>
      </c>
      <c r="K40">
        <f>IFERROR(VLOOKUP(D40,Paramètres!$A$5:$B$8,2,FALSE),0)</f>
        <v>0</v>
      </c>
      <c r="L40">
        <f>IFERROR(VLOOKUP(E40,Paramètres!$A$5:$B$8,2,FALSE),0)</f>
        <v>0</v>
      </c>
      <c r="M40">
        <f>IFERROR(VLOOKUP(F40,Paramètres!$A$5:$B$8,2,FALSE),0)</f>
        <v>2</v>
      </c>
      <c r="N40">
        <f>IFERROR(VLOOKUP(G40,Paramètres!$D$5:$E$8,2,FALSE),0)</f>
        <v>0</v>
      </c>
      <c r="O40">
        <f>IFERROR(VLOOKUP(H40,Paramètres!$A$5:$B$8,2,FALSE),0)</f>
        <v>0</v>
      </c>
      <c r="P40">
        <f>IFERROR(VLOOKUP(I40,Paramètres!$A$5:$B$8,2,FALSE),0)</f>
        <v>0</v>
      </c>
      <c r="Q40" s="10" t="e">
        <f>IF(SUM(Paramètres!$G$5:$M$5)=0,"",SUMPRODUCT(Paramètres!$G$5:$M$5,J40,K40,L40,M40,N40,O40,P40)/SUM(Paramètres!$G$5:$M$5))</f>
        <v>#VALUE!</v>
      </c>
    </row>
    <row r="41" spans="1:17" x14ac:dyDescent="0.2">
      <c r="A41" t="str">
        <f>Réponses_Scoring!A41</f>
        <v>R004</v>
      </c>
      <c r="B41" t="str">
        <f>Réponses_Scoring!B41</f>
        <v>D08S56</v>
      </c>
      <c r="C41" t="str">
        <f>Réponses_Scoring!C41</f>
        <v>High</v>
      </c>
      <c r="D41" t="str">
        <f>Réponses_Scoring!D41</f>
        <v>UK</v>
      </c>
      <c r="E41" t="str">
        <f>Réponses_Scoring!E41</f>
        <v>Low</v>
      </c>
      <c r="F41" t="str">
        <f>Réponses_Scoring!F41</f>
        <v>High</v>
      </c>
      <c r="G41" t="str">
        <f>Réponses_Scoring!G41</f>
        <v>UK</v>
      </c>
      <c r="H41" t="str">
        <f>Réponses_Scoring!H41</f>
        <v>UK</v>
      </c>
      <c r="I41" t="str">
        <f>Réponses_Scoring!I41</f>
        <v>UK</v>
      </c>
      <c r="J41">
        <f>IFERROR(VLOOKUP(C41,Paramètres!$A$5:$B$8,2,FALSE),0)</f>
        <v>3</v>
      </c>
      <c r="K41">
        <f>IFERROR(VLOOKUP(D41,Paramètres!$A$5:$B$8,2,FALSE),0)</f>
        <v>0</v>
      </c>
      <c r="L41">
        <f>IFERROR(VLOOKUP(E41,Paramètres!$A$5:$B$8,2,FALSE),0)</f>
        <v>1</v>
      </c>
      <c r="M41">
        <f>IFERROR(VLOOKUP(F41,Paramètres!$A$5:$B$8,2,FALSE),0)</f>
        <v>3</v>
      </c>
      <c r="N41">
        <f>IFERROR(VLOOKUP(G41,Paramètres!$D$5:$E$8,2,FALSE),0)</f>
        <v>0</v>
      </c>
      <c r="O41">
        <f>IFERROR(VLOOKUP(H41,Paramètres!$A$5:$B$8,2,FALSE),0)</f>
        <v>0</v>
      </c>
      <c r="P41">
        <f>IFERROR(VLOOKUP(I41,Paramètres!$A$5:$B$8,2,FALSE),0)</f>
        <v>0</v>
      </c>
      <c r="Q41" s="10" t="e">
        <f>IF(SUM(Paramètres!$G$5:$M$5)=0,"",SUMPRODUCT(Paramètres!$G$5:$M$5,J41,K41,L41,M41,N41,O41,P41)/SUM(Paramètres!$G$5:$M$5))</f>
        <v>#VALUE!</v>
      </c>
    </row>
    <row r="42" spans="1:17" x14ac:dyDescent="0.2">
      <c r="A42" t="str">
        <f>Réponses_Scoring!A42</f>
        <v>R004</v>
      </c>
      <c r="B42" t="str">
        <f>Réponses_Scoring!B42</f>
        <v>D07S49</v>
      </c>
      <c r="C42" t="str">
        <f>Réponses_Scoring!C42</f>
        <v>Med</v>
      </c>
      <c r="D42" t="str">
        <f>Réponses_Scoring!D42</f>
        <v>UK</v>
      </c>
      <c r="E42" t="str">
        <f>Réponses_Scoring!E42</f>
        <v>Med</v>
      </c>
      <c r="F42" t="str">
        <f>Réponses_Scoring!F42</f>
        <v>Med</v>
      </c>
      <c r="G42" t="str">
        <f>Réponses_Scoring!G42</f>
        <v>UK</v>
      </c>
      <c r="H42" t="str">
        <f>Réponses_Scoring!H42</f>
        <v>UK</v>
      </c>
      <c r="I42" t="str">
        <f>Réponses_Scoring!I42</f>
        <v>UK</v>
      </c>
      <c r="J42">
        <f>IFERROR(VLOOKUP(C42,Paramètres!$A$5:$B$8,2,FALSE),0)</f>
        <v>2</v>
      </c>
      <c r="K42">
        <f>IFERROR(VLOOKUP(D42,Paramètres!$A$5:$B$8,2,FALSE),0)</f>
        <v>0</v>
      </c>
      <c r="L42">
        <f>IFERROR(VLOOKUP(E42,Paramètres!$A$5:$B$8,2,FALSE),0)</f>
        <v>2</v>
      </c>
      <c r="M42">
        <f>IFERROR(VLOOKUP(F42,Paramètres!$A$5:$B$8,2,FALSE),0)</f>
        <v>2</v>
      </c>
      <c r="N42">
        <f>IFERROR(VLOOKUP(G42,Paramètres!$D$5:$E$8,2,FALSE),0)</f>
        <v>0</v>
      </c>
      <c r="O42">
        <f>IFERROR(VLOOKUP(H42,Paramètres!$A$5:$B$8,2,FALSE),0)</f>
        <v>0</v>
      </c>
      <c r="P42">
        <f>IFERROR(VLOOKUP(I42,Paramètres!$A$5:$B$8,2,FALSE),0)</f>
        <v>0</v>
      </c>
      <c r="Q42" s="10" t="e">
        <f>IF(SUM(Paramètres!$G$5:$M$5)=0,"",SUMPRODUCT(Paramètres!$G$5:$M$5,J42,K42,L42,M42,N42,O42,P42)/SUM(Paramètres!$G$5:$M$5))</f>
        <v>#VALUE!</v>
      </c>
    </row>
    <row r="43" spans="1:17" x14ac:dyDescent="0.2">
      <c r="A43" t="str">
        <f>Réponses_Scoring!A43</f>
        <v>R004</v>
      </c>
      <c r="B43" t="str">
        <f>Réponses_Scoring!B43</f>
        <v>D07S53</v>
      </c>
      <c r="C43" t="str">
        <f>Réponses_Scoring!C43</f>
        <v>UK</v>
      </c>
      <c r="D43" t="str">
        <f>Réponses_Scoring!D43</f>
        <v>UK</v>
      </c>
      <c r="E43" t="str">
        <f>Réponses_Scoring!E43</f>
        <v>Low</v>
      </c>
      <c r="F43" t="str">
        <f>Réponses_Scoring!F43</f>
        <v>Low</v>
      </c>
      <c r="G43" t="str">
        <f>Réponses_Scoring!G43</f>
        <v>UK</v>
      </c>
      <c r="H43" t="str">
        <f>Réponses_Scoring!H43</f>
        <v>UK</v>
      </c>
      <c r="I43" t="str">
        <f>Réponses_Scoring!I43</f>
        <v>UK</v>
      </c>
      <c r="J43">
        <f>IFERROR(VLOOKUP(C43,Paramètres!$A$5:$B$8,2,FALSE),0)</f>
        <v>0</v>
      </c>
      <c r="K43">
        <f>IFERROR(VLOOKUP(D43,Paramètres!$A$5:$B$8,2,FALSE),0)</f>
        <v>0</v>
      </c>
      <c r="L43">
        <f>IFERROR(VLOOKUP(E43,Paramètres!$A$5:$B$8,2,FALSE),0)</f>
        <v>1</v>
      </c>
      <c r="M43">
        <f>IFERROR(VLOOKUP(F43,Paramètres!$A$5:$B$8,2,FALSE),0)</f>
        <v>1</v>
      </c>
      <c r="N43">
        <f>IFERROR(VLOOKUP(G43,Paramètres!$D$5:$E$8,2,FALSE),0)</f>
        <v>0</v>
      </c>
      <c r="O43">
        <f>IFERROR(VLOOKUP(H43,Paramètres!$A$5:$B$8,2,FALSE),0)</f>
        <v>0</v>
      </c>
      <c r="P43">
        <f>IFERROR(VLOOKUP(I43,Paramètres!$A$5:$B$8,2,FALSE),0)</f>
        <v>0</v>
      </c>
      <c r="Q43" s="10" t="e">
        <f>IF(SUM(Paramètres!$G$5:$M$5)=0,"",SUMPRODUCT(Paramètres!$G$5:$M$5,J43,K43,L43,M43,N43,O43,P43)/SUM(Paramètres!$G$5:$M$5))</f>
        <v>#VALUE!</v>
      </c>
    </row>
    <row r="44" spans="1:17" x14ac:dyDescent="0.2">
      <c r="A44" t="str">
        <f>Réponses_Scoring!A44</f>
        <v>R005</v>
      </c>
      <c r="B44" t="str">
        <f>Réponses_Scoring!B44</f>
        <v>D03S24</v>
      </c>
      <c r="C44" t="str">
        <f>Réponses_Scoring!C44</f>
        <v>Med</v>
      </c>
      <c r="D44" t="str">
        <f>Réponses_Scoring!D44</f>
        <v>UK</v>
      </c>
      <c r="E44" t="str">
        <f>Réponses_Scoring!E44</f>
        <v>Med</v>
      </c>
      <c r="F44" t="str">
        <f>Réponses_Scoring!F44</f>
        <v>UK</v>
      </c>
      <c r="G44" t="str">
        <f>Réponses_Scoring!G44</f>
        <v>UK</v>
      </c>
      <c r="H44" t="str">
        <f>Réponses_Scoring!H44</f>
        <v>UK</v>
      </c>
      <c r="I44" t="str">
        <f>Réponses_Scoring!I44</f>
        <v>UK</v>
      </c>
      <c r="J44">
        <f>IFERROR(VLOOKUP(C44,Paramètres!$A$5:$B$8,2,FALSE),0)</f>
        <v>2</v>
      </c>
      <c r="K44">
        <f>IFERROR(VLOOKUP(D44,Paramètres!$A$5:$B$8,2,FALSE),0)</f>
        <v>0</v>
      </c>
      <c r="L44">
        <f>IFERROR(VLOOKUP(E44,Paramètres!$A$5:$B$8,2,FALSE),0)</f>
        <v>2</v>
      </c>
      <c r="M44">
        <f>IFERROR(VLOOKUP(F44,Paramètres!$A$5:$B$8,2,FALSE),0)</f>
        <v>0</v>
      </c>
      <c r="N44">
        <f>IFERROR(VLOOKUP(G44,Paramètres!$D$5:$E$8,2,FALSE),0)</f>
        <v>0</v>
      </c>
      <c r="O44">
        <f>IFERROR(VLOOKUP(H44,Paramètres!$A$5:$B$8,2,FALSE),0)</f>
        <v>0</v>
      </c>
      <c r="P44">
        <f>IFERROR(VLOOKUP(I44,Paramètres!$A$5:$B$8,2,FALSE),0)</f>
        <v>0</v>
      </c>
      <c r="Q44" s="10" t="e">
        <f>IF(SUM(Paramètres!$G$5:$M$5)=0,"",SUMPRODUCT(Paramètres!$G$5:$M$5,J44,K44,L44,M44,N44,O44,P44)/SUM(Paramètres!$G$5:$M$5))</f>
        <v>#VALUE!</v>
      </c>
    </row>
    <row r="45" spans="1:17" x14ac:dyDescent="0.2">
      <c r="A45" t="str">
        <f>Réponses_Scoring!A45</f>
        <v>R005</v>
      </c>
      <c r="B45" t="str">
        <f>Réponses_Scoring!B45</f>
        <v>D03S22</v>
      </c>
      <c r="C45" t="str">
        <f>Réponses_Scoring!C45</f>
        <v>Med</v>
      </c>
      <c r="D45" t="str">
        <f>Réponses_Scoring!D45</f>
        <v>UK</v>
      </c>
      <c r="E45" t="str">
        <f>Réponses_Scoring!E45</f>
        <v>Low</v>
      </c>
      <c r="F45" t="str">
        <f>Réponses_Scoring!F45</f>
        <v>Low</v>
      </c>
      <c r="G45" t="str">
        <f>Réponses_Scoring!G45</f>
        <v>UK</v>
      </c>
      <c r="H45" t="str">
        <f>Réponses_Scoring!H45</f>
        <v>UK</v>
      </c>
      <c r="I45" t="str">
        <f>Réponses_Scoring!I45</f>
        <v>UK</v>
      </c>
      <c r="J45">
        <f>IFERROR(VLOOKUP(C45,Paramètres!$A$5:$B$8,2,FALSE),0)</f>
        <v>2</v>
      </c>
      <c r="K45">
        <f>IFERROR(VLOOKUP(D45,Paramètres!$A$5:$B$8,2,FALSE),0)</f>
        <v>0</v>
      </c>
      <c r="L45">
        <f>IFERROR(VLOOKUP(E45,Paramètres!$A$5:$B$8,2,FALSE),0)</f>
        <v>1</v>
      </c>
      <c r="M45">
        <f>IFERROR(VLOOKUP(F45,Paramètres!$A$5:$B$8,2,FALSE),0)</f>
        <v>1</v>
      </c>
      <c r="N45">
        <f>IFERROR(VLOOKUP(G45,Paramètres!$D$5:$E$8,2,FALSE),0)</f>
        <v>0</v>
      </c>
      <c r="O45">
        <f>IFERROR(VLOOKUP(H45,Paramètres!$A$5:$B$8,2,FALSE),0)</f>
        <v>0</v>
      </c>
      <c r="P45">
        <f>IFERROR(VLOOKUP(I45,Paramètres!$A$5:$B$8,2,FALSE),0)</f>
        <v>0</v>
      </c>
      <c r="Q45" s="10" t="e">
        <f>IF(SUM(Paramètres!$G$5:$M$5)=0,"",SUMPRODUCT(Paramètres!$G$5:$M$5,J45,K45,L45,M45,N45,O45,P45)/SUM(Paramètres!$G$5:$M$5))</f>
        <v>#VALUE!</v>
      </c>
    </row>
    <row r="46" spans="1:17" x14ac:dyDescent="0.2">
      <c r="A46" t="str">
        <f>Réponses_Scoring!A46</f>
        <v>R005</v>
      </c>
      <c r="B46" t="str">
        <f>Réponses_Scoring!B46</f>
        <v>D12S77</v>
      </c>
      <c r="C46" t="str">
        <f>Réponses_Scoring!C46</f>
        <v>Med</v>
      </c>
      <c r="D46" t="str">
        <f>Réponses_Scoring!D46</f>
        <v>UK</v>
      </c>
      <c r="E46" t="str">
        <f>Réponses_Scoring!E46</f>
        <v>Med</v>
      </c>
      <c r="F46" t="str">
        <f>Réponses_Scoring!F46</f>
        <v>High</v>
      </c>
      <c r="G46" t="str">
        <f>Réponses_Scoring!G46</f>
        <v>UK</v>
      </c>
      <c r="H46" t="str">
        <f>Réponses_Scoring!H46</f>
        <v>UK</v>
      </c>
      <c r="I46" t="str">
        <f>Réponses_Scoring!I46</f>
        <v>UK</v>
      </c>
      <c r="J46">
        <f>IFERROR(VLOOKUP(C46,Paramètres!$A$5:$B$8,2,FALSE),0)</f>
        <v>2</v>
      </c>
      <c r="K46">
        <f>IFERROR(VLOOKUP(D46,Paramètres!$A$5:$B$8,2,FALSE),0)</f>
        <v>0</v>
      </c>
      <c r="L46">
        <f>IFERROR(VLOOKUP(E46,Paramètres!$A$5:$B$8,2,FALSE),0)</f>
        <v>2</v>
      </c>
      <c r="M46">
        <f>IFERROR(VLOOKUP(F46,Paramètres!$A$5:$B$8,2,FALSE),0)</f>
        <v>3</v>
      </c>
      <c r="N46">
        <f>IFERROR(VLOOKUP(G46,Paramètres!$D$5:$E$8,2,FALSE),0)</f>
        <v>0</v>
      </c>
      <c r="O46">
        <f>IFERROR(VLOOKUP(H46,Paramètres!$A$5:$B$8,2,FALSE),0)</f>
        <v>0</v>
      </c>
      <c r="P46">
        <f>IFERROR(VLOOKUP(I46,Paramètres!$A$5:$B$8,2,FALSE),0)</f>
        <v>0</v>
      </c>
      <c r="Q46" s="10" t="e">
        <f>IF(SUM(Paramètres!$G$5:$M$5)=0,"",SUMPRODUCT(Paramètres!$G$5:$M$5,J46,K46,L46,M46,N46,O46,P46)/SUM(Paramètres!$G$5:$M$5))</f>
        <v>#VALUE!</v>
      </c>
    </row>
    <row r="47" spans="1:17" x14ac:dyDescent="0.2">
      <c r="A47" t="str">
        <f>Réponses_Scoring!A47</f>
        <v>R005</v>
      </c>
      <c r="B47" t="str">
        <f>Réponses_Scoring!B47</f>
        <v>D12S76</v>
      </c>
      <c r="C47" t="str">
        <f>Réponses_Scoring!C47</f>
        <v>High</v>
      </c>
      <c r="D47" t="str">
        <f>Réponses_Scoring!D47</f>
        <v>UK</v>
      </c>
      <c r="E47" t="str">
        <f>Réponses_Scoring!E47</f>
        <v>High</v>
      </c>
      <c r="F47" t="str">
        <f>Réponses_Scoring!F47</f>
        <v>Med</v>
      </c>
      <c r="G47" t="str">
        <f>Réponses_Scoring!G47</f>
        <v>UK</v>
      </c>
      <c r="H47" t="str">
        <f>Réponses_Scoring!H47</f>
        <v>UK</v>
      </c>
      <c r="I47" t="str">
        <f>Réponses_Scoring!I47</f>
        <v>UK</v>
      </c>
      <c r="J47">
        <f>IFERROR(VLOOKUP(C47,Paramètres!$A$5:$B$8,2,FALSE),0)</f>
        <v>3</v>
      </c>
      <c r="K47">
        <f>IFERROR(VLOOKUP(D47,Paramètres!$A$5:$B$8,2,FALSE),0)</f>
        <v>0</v>
      </c>
      <c r="L47">
        <f>IFERROR(VLOOKUP(E47,Paramètres!$A$5:$B$8,2,FALSE),0)</f>
        <v>3</v>
      </c>
      <c r="M47">
        <f>IFERROR(VLOOKUP(F47,Paramètres!$A$5:$B$8,2,FALSE),0)</f>
        <v>2</v>
      </c>
      <c r="N47">
        <f>IFERROR(VLOOKUP(G47,Paramètres!$D$5:$E$8,2,FALSE),0)</f>
        <v>0</v>
      </c>
      <c r="O47">
        <f>IFERROR(VLOOKUP(H47,Paramètres!$A$5:$B$8,2,FALSE),0)</f>
        <v>0</v>
      </c>
      <c r="P47">
        <f>IFERROR(VLOOKUP(I47,Paramètres!$A$5:$B$8,2,FALSE),0)</f>
        <v>0</v>
      </c>
      <c r="Q47" s="10" t="e">
        <f>IF(SUM(Paramètres!$G$5:$M$5)=0,"",SUMPRODUCT(Paramètres!$G$5:$M$5,J47,K47,L47,M47,N47,O47,P47)/SUM(Paramètres!$G$5:$M$5))</f>
        <v>#VALUE!</v>
      </c>
    </row>
    <row r="48" spans="1:17" x14ac:dyDescent="0.2">
      <c r="A48" t="str">
        <f>Réponses_Scoring!A48</f>
        <v>R005</v>
      </c>
      <c r="B48" t="str">
        <f>Réponses_Scoring!B48</f>
        <v>D02S11</v>
      </c>
      <c r="C48" t="str">
        <f>Réponses_Scoring!C48</f>
        <v>High</v>
      </c>
      <c r="D48" t="str">
        <f>Réponses_Scoring!D48</f>
        <v>UK</v>
      </c>
      <c r="E48" t="str">
        <f>Réponses_Scoring!E48</f>
        <v>Low</v>
      </c>
      <c r="F48" t="str">
        <f>Réponses_Scoring!F48</f>
        <v>High</v>
      </c>
      <c r="G48" t="str">
        <f>Réponses_Scoring!G48</f>
        <v>UK</v>
      </c>
      <c r="H48" t="str">
        <f>Réponses_Scoring!H48</f>
        <v>UK</v>
      </c>
      <c r="I48" t="str">
        <f>Réponses_Scoring!I48</f>
        <v>UK</v>
      </c>
      <c r="J48">
        <f>IFERROR(VLOOKUP(C48,Paramètres!$A$5:$B$8,2,FALSE),0)</f>
        <v>3</v>
      </c>
      <c r="K48">
        <f>IFERROR(VLOOKUP(D48,Paramètres!$A$5:$B$8,2,FALSE),0)</f>
        <v>0</v>
      </c>
      <c r="L48">
        <f>IFERROR(VLOOKUP(E48,Paramètres!$A$5:$B$8,2,FALSE),0)</f>
        <v>1</v>
      </c>
      <c r="M48">
        <f>IFERROR(VLOOKUP(F48,Paramètres!$A$5:$B$8,2,FALSE),0)</f>
        <v>3</v>
      </c>
      <c r="N48">
        <f>IFERROR(VLOOKUP(G48,Paramètres!$D$5:$E$8,2,FALSE),0)</f>
        <v>0</v>
      </c>
      <c r="O48">
        <f>IFERROR(VLOOKUP(H48,Paramètres!$A$5:$B$8,2,FALSE),0)</f>
        <v>0</v>
      </c>
      <c r="P48">
        <f>IFERROR(VLOOKUP(I48,Paramètres!$A$5:$B$8,2,FALSE),0)</f>
        <v>0</v>
      </c>
      <c r="Q48" s="10" t="e">
        <f>IF(SUM(Paramètres!$G$5:$M$5)=0,"",SUMPRODUCT(Paramètres!$G$5:$M$5,J48,K48,L48,M48,N48,O48,P48)/SUM(Paramètres!$G$5:$M$5))</f>
        <v>#VALUE!</v>
      </c>
    </row>
    <row r="49" spans="1:17" x14ac:dyDescent="0.2">
      <c r="A49" t="str">
        <f>Réponses_Scoring!A49</f>
        <v>R005</v>
      </c>
      <c r="B49" t="str">
        <f>Réponses_Scoring!B49</f>
        <v>D02S12</v>
      </c>
      <c r="C49" t="str">
        <f>Réponses_Scoring!C49</f>
        <v>UK</v>
      </c>
      <c r="D49" t="str">
        <f>Réponses_Scoring!D49</f>
        <v>UK</v>
      </c>
      <c r="E49" t="str">
        <f>Réponses_Scoring!E49</f>
        <v>Med</v>
      </c>
      <c r="F49" t="str">
        <f>Réponses_Scoring!F49</f>
        <v>High</v>
      </c>
      <c r="G49" t="str">
        <f>Réponses_Scoring!G49</f>
        <v>UK</v>
      </c>
      <c r="H49" t="str">
        <f>Réponses_Scoring!H49</f>
        <v>UK</v>
      </c>
      <c r="I49" t="str">
        <f>Réponses_Scoring!I49</f>
        <v>UK</v>
      </c>
      <c r="J49">
        <f>IFERROR(VLOOKUP(C49,Paramètres!$A$5:$B$8,2,FALSE),0)</f>
        <v>0</v>
      </c>
      <c r="K49">
        <f>IFERROR(VLOOKUP(D49,Paramètres!$A$5:$B$8,2,FALSE),0)</f>
        <v>0</v>
      </c>
      <c r="L49">
        <f>IFERROR(VLOOKUP(E49,Paramètres!$A$5:$B$8,2,FALSE),0)</f>
        <v>2</v>
      </c>
      <c r="M49">
        <f>IFERROR(VLOOKUP(F49,Paramètres!$A$5:$B$8,2,FALSE),0)</f>
        <v>3</v>
      </c>
      <c r="N49">
        <f>IFERROR(VLOOKUP(G49,Paramètres!$D$5:$E$8,2,FALSE),0)</f>
        <v>0</v>
      </c>
      <c r="O49">
        <f>IFERROR(VLOOKUP(H49,Paramètres!$A$5:$B$8,2,FALSE),0)</f>
        <v>0</v>
      </c>
      <c r="P49">
        <f>IFERROR(VLOOKUP(I49,Paramètres!$A$5:$B$8,2,FALSE),0)</f>
        <v>0</v>
      </c>
      <c r="Q49" s="10" t="e">
        <f>IF(SUM(Paramètres!$G$5:$M$5)=0,"",SUMPRODUCT(Paramètres!$G$5:$M$5,J49,K49,L49,M49,N49,O49,P49)/SUM(Paramètres!$G$5:$M$5))</f>
        <v>#VALUE!</v>
      </c>
    </row>
    <row r="50" spans="1:17" x14ac:dyDescent="0.2">
      <c r="A50" t="str">
        <f>Réponses_Scoring!A50</f>
        <v>R005</v>
      </c>
      <c r="B50" t="str">
        <f>Réponses_Scoring!B50</f>
        <v>D02S17</v>
      </c>
      <c r="C50" t="str">
        <f>Réponses_Scoring!C50</f>
        <v>High</v>
      </c>
      <c r="D50" t="str">
        <f>Réponses_Scoring!D50</f>
        <v>UK</v>
      </c>
      <c r="E50" t="str">
        <f>Réponses_Scoring!E50</f>
        <v>Low</v>
      </c>
      <c r="F50" t="str">
        <f>Réponses_Scoring!F50</f>
        <v>Low</v>
      </c>
      <c r="G50" t="str">
        <f>Réponses_Scoring!G50</f>
        <v>UK</v>
      </c>
      <c r="H50" t="str">
        <f>Réponses_Scoring!H50</f>
        <v>UK</v>
      </c>
      <c r="I50" t="str">
        <f>Réponses_Scoring!I50</f>
        <v>UK</v>
      </c>
      <c r="J50">
        <f>IFERROR(VLOOKUP(C50,Paramètres!$A$5:$B$8,2,FALSE),0)</f>
        <v>3</v>
      </c>
      <c r="K50">
        <f>IFERROR(VLOOKUP(D50,Paramètres!$A$5:$B$8,2,FALSE),0)</f>
        <v>0</v>
      </c>
      <c r="L50">
        <f>IFERROR(VLOOKUP(E50,Paramètres!$A$5:$B$8,2,FALSE),0)</f>
        <v>1</v>
      </c>
      <c r="M50">
        <f>IFERROR(VLOOKUP(F50,Paramètres!$A$5:$B$8,2,FALSE),0)</f>
        <v>1</v>
      </c>
      <c r="N50">
        <f>IFERROR(VLOOKUP(G50,Paramètres!$D$5:$E$8,2,FALSE),0)</f>
        <v>0</v>
      </c>
      <c r="O50">
        <f>IFERROR(VLOOKUP(H50,Paramètres!$A$5:$B$8,2,FALSE),0)</f>
        <v>0</v>
      </c>
      <c r="P50">
        <f>IFERROR(VLOOKUP(I50,Paramètres!$A$5:$B$8,2,FALSE),0)</f>
        <v>0</v>
      </c>
      <c r="Q50" s="10" t="e">
        <f>IF(SUM(Paramètres!$G$5:$M$5)=0,"",SUMPRODUCT(Paramètres!$G$5:$M$5,J50,K50,L50,M50,N50,O50,P50)/SUM(Paramètres!$G$5:$M$5))</f>
        <v>#VALUE!</v>
      </c>
    </row>
    <row r="51" spans="1:17" x14ac:dyDescent="0.2">
      <c r="A51" t="str">
        <f>Réponses_Scoring!A51</f>
        <v>R005</v>
      </c>
      <c r="B51" t="str">
        <f>Réponses_Scoring!B51</f>
        <v>D10S68</v>
      </c>
      <c r="C51" t="str">
        <f>Réponses_Scoring!C51</f>
        <v>Med</v>
      </c>
      <c r="D51" t="str">
        <f>Réponses_Scoring!D51</f>
        <v>UK</v>
      </c>
      <c r="E51" t="str">
        <f>Réponses_Scoring!E51</f>
        <v>Med</v>
      </c>
      <c r="F51" t="str">
        <f>Réponses_Scoring!F51</f>
        <v>Med</v>
      </c>
      <c r="G51" t="str">
        <f>Réponses_Scoring!G51</f>
        <v>UK</v>
      </c>
      <c r="H51" t="str">
        <f>Réponses_Scoring!H51</f>
        <v>UK</v>
      </c>
      <c r="I51" t="str">
        <f>Réponses_Scoring!I51</f>
        <v>UK</v>
      </c>
      <c r="J51">
        <f>IFERROR(VLOOKUP(C51,Paramètres!$A$5:$B$8,2,FALSE),0)</f>
        <v>2</v>
      </c>
      <c r="K51">
        <f>IFERROR(VLOOKUP(D51,Paramètres!$A$5:$B$8,2,FALSE),0)</f>
        <v>0</v>
      </c>
      <c r="L51">
        <f>IFERROR(VLOOKUP(E51,Paramètres!$A$5:$B$8,2,FALSE),0)</f>
        <v>2</v>
      </c>
      <c r="M51">
        <f>IFERROR(VLOOKUP(F51,Paramètres!$A$5:$B$8,2,FALSE),0)</f>
        <v>2</v>
      </c>
      <c r="N51">
        <f>IFERROR(VLOOKUP(G51,Paramètres!$D$5:$E$8,2,FALSE),0)</f>
        <v>0</v>
      </c>
      <c r="O51">
        <f>IFERROR(VLOOKUP(H51,Paramètres!$A$5:$B$8,2,FALSE),0)</f>
        <v>0</v>
      </c>
      <c r="P51">
        <f>IFERROR(VLOOKUP(I51,Paramètres!$A$5:$B$8,2,FALSE),0)</f>
        <v>0</v>
      </c>
      <c r="Q51" s="10" t="e">
        <f>IF(SUM(Paramètres!$G$5:$M$5)=0,"",SUMPRODUCT(Paramètres!$G$5:$M$5,J51,K51,L51,M51,N51,O51,P51)/SUM(Paramètres!$G$5:$M$5))</f>
        <v>#VALUE!</v>
      </c>
    </row>
    <row r="52" spans="1:17" x14ac:dyDescent="0.2">
      <c r="A52" t="str">
        <f>Réponses_Scoring!A52</f>
        <v>R005</v>
      </c>
      <c r="B52" t="str">
        <f>Réponses_Scoring!B52</f>
        <v>D10S67</v>
      </c>
      <c r="C52" t="str">
        <f>Réponses_Scoring!C52</f>
        <v>Med</v>
      </c>
      <c r="D52" t="str">
        <f>Réponses_Scoring!D52</f>
        <v>UK</v>
      </c>
      <c r="E52" t="str">
        <f>Réponses_Scoring!E52</f>
        <v>Med</v>
      </c>
      <c r="F52" t="str">
        <f>Réponses_Scoring!F52</f>
        <v>Low</v>
      </c>
      <c r="G52" t="str">
        <f>Réponses_Scoring!G52</f>
        <v>UK</v>
      </c>
      <c r="H52" t="str">
        <f>Réponses_Scoring!H52</f>
        <v>UK</v>
      </c>
      <c r="I52" t="str">
        <f>Réponses_Scoring!I52</f>
        <v>UK</v>
      </c>
      <c r="J52">
        <f>IFERROR(VLOOKUP(C52,Paramètres!$A$5:$B$8,2,FALSE),0)</f>
        <v>2</v>
      </c>
      <c r="K52">
        <f>IFERROR(VLOOKUP(D52,Paramètres!$A$5:$B$8,2,FALSE),0)</f>
        <v>0</v>
      </c>
      <c r="L52">
        <f>IFERROR(VLOOKUP(E52,Paramètres!$A$5:$B$8,2,FALSE),0)</f>
        <v>2</v>
      </c>
      <c r="M52">
        <f>IFERROR(VLOOKUP(F52,Paramètres!$A$5:$B$8,2,FALSE),0)</f>
        <v>1</v>
      </c>
      <c r="N52">
        <f>IFERROR(VLOOKUP(G52,Paramètres!$D$5:$E$8,2,FALSE),0)</f>
        <v>0</v>
      </c>
      <c r="O52">
        <f>IFERROR(VLOOKUP(H52,Paramètres!$A$5:$B$8,2,FALSE),0)</f>
        <v>0</v>
      </c>
      <c r="P52">
        <f>IFERROR(VLOOKUP(I52,Paramètres!$A$5:$B$8,2,FALSE),0)</f>
        <v>0</v>
      </c>
      <c r="Q52" s="10" t="e">
        <f>IF(SUM(Paramètres!$G$5:$M$5)=0,"",SUMPRODUCT(Paramètres!$G$5:$M$5,J52,K52,L52,M52,N52,O52,P52)/SUM(Paramètres!$G$5:$M$5))</f>
        <v>#VALUE!</v>
      </c>
    </row>
    <row r="53" spans="1:17" x14ac:dyDescent="0.2">
      <c r="A53" t="str">
        <f>Réponses_Scoring!A53</f>
        <v>R005</v>
      </c>
      <c r="B53" t="str">
        <f>Réponses_Scoring!B53</f>
        <v>D10S66</v>
      </c>
      <c r="C53" t="str">
        <f>Réponses_Scoring!C53</f>
        <v>Low</v>
      </c>
      <c r="D53" t="str">
        <f>Réponses_Scoring!D53</f>
        <v>UK</v>
      </c>
      <c r="E53" t="str">
        <f>Réponses_Scoring!E53</f>
        <v>High</v>
      </c>
      <c r="F53" t="str">
        <f>Réponses_Scoring!F53</f>
        <v>Low</v>
      </c>
      <c r="G53" t="str">
        <f>Réponses_Scoring!G53</f>
        <v>UK</v>
      </c>
      <c r="H53" t="str">
        <f>Réponses_Scoring!H53</f>
        <v>UK</v>
      </c>
      <c r="I53" t="str">
        <f>Réponses_Scoring!I53</f>
        <v>UK</v>
      </c>
      <c r="J53">
        <f>IFERROR(VLOOKUP(C53,Paramètres!$A$5:$B$8,2,FALSE),0)</f>
        <v>1</v>
      </c>
      <c r="K53">
        <f>IFERROR(VLOOKUP(D53,Paramètres!$A$5:$B$8,2,FALSE),0)</f>
        <v>0</v>
      </c>
      <c r="L53">
        <f>IFERROR(VLOOKUP(E53,Paramètres!$A$5:$B$8,2,FALSE),0)</f>
        <v>3</v>
      </c>
      <c r="M53">
        <f>IFERROR(VLOOKUP(F53,Paramètres!$A$5:$B$8,2,FALSE),0)</f>
        <v>1</v>
      </c>
      <c r="N53">
        <f>IFERROR(VLOOKUP(G53,Paramètres!$D$5:$E$8,2,FALSE),0)</f>
        <v>0</v>
      </c>
      <c r="O53">
        <f>IFERROR(VLOOKUP(H53,Paramètres!$A$5:$B$8,2,FALSE),0)</f>
        <v>0</v>
      </c>
      <c r="P53">
        <f>IFERROR(VLOOKUP(I53,Paramètres!$A$5:$B$8,2,FALSE),0)</f>
        <v>0</v>
      </c>
      <c r="Q53" s="10" t="e">
        <f>IF(SUM(Paramètres!$G$5:$M$5)=0,"",SUMPRODUCT(Paramètres!$G$5:$M$5,J53,K53,L53,M53,N53,O53,P53)/SUM(Paramètres!$G$5:$M$5))</f>
        <v>#VALUE!</v>
      </c>
    </row>
    <row r="54" spans="1:17" x14ac:dyDescent="0.2">
      <c r="A54" t="str">
        <f>Réponses_Scoring!A54</f>
        <v>R005</v>
      </c>
      <c r="B54" t="str">
        <f>Réponses_Scoring!B54</f>
        <v>D04S28</v>
      </c>
      <c r="C54" t="str">
        <f>Réponses_Scoring!C54</f>
        <v>Med</v>
      </c>
      <c r="D54" t="str">
        <f>Réponses_Scoring!D54</f>
        <v>UK</v>
      </c>
      <c r="E54" t="str">
        <f>Réponses_Scoring!E54</f>
        <v>High</v>
      </c>
      <c r="F54" t="str">
        <f>Réponses_Scoring!F54</f>
        <v>UK</v>
      </c>
      <c r="G54" t="str">
        <f>Réponses_Scoring!G54</f>
        <v>UK</v>
      </c>
      <c r="H54" t="str">
        <f>Réponses_Scoring!H54</f>
        <v>UK</v>
      </c>
      <c r="I54" t="str">
        <f>Réponses_Scoring!I54</f>
        <v>UK</v>
      </c>
      <c r="J54">
        <f>IFERROR(VLOOKUP(C54,Paramètres!$A$5:$B$8,2,FALSE),0)</f>
        <v>2</v>
      </c>
      <c r="K54">
        <f>IFERROR(VLOOKUP(D54,Paramètres!$A$5:$B$8,2,FALSE),0)</f>
        <v>0</v>
      </c>
      <c r="L54">
        <f>IFERROR(VLOOKUP(E54,Paramètres!$A$5:$B$8,2,FALSE),0)</f>
        <v>3</v>
      </c>
      <c r="M54">
        <f>IFERROR(VLOOKUP(F54,Paramètres!$A$5:$B$8,2,FALSE),0)</f>
        <v>0</v>
      </c>
      <c r="N54">
        <f>IFERROR(VLOOKUP(G54,Paramètres!$D$5:$E$8,2,FALSE),0)</f>
        <v>0</v>
      </c>
      <c r="O54">
        <f>IFERROR(VLOOKUP(H54,Paramètres!$A$5:$B$8,2,FALSE),0)</f>
        <v>0</v>
      </c>
      <c r="P54">
        <f>IFERROR(VLOOKUP(I54,Paramètres!$A$5:$B$8,2,FALSE),0)</f>
        <v>0</v>
      </c>
      <c r="Q54" s="10" t="e">
        <f>IF(SUM(Paramètres!$G$5:$M$5)=0,"",SUMPRODUCT(Paramètres!$G$5:$M$5,J54,K54,L54,M54,N54,O54,P54)/SUM(Paramètres!$G$5:$M$5))</f>
        <v>#VALUE!</v>
      </c>
    </row>
    <row r="55" spans="1:17" x14ac:dyDescent="0.2">
      <c r="A55" t="str">
        <f>Réponses_Scoring!A55</f>
        <v>R005</v>
      </c>
      <c r="B55" t="str">
        <f>Réponses_Scoring!B55</f>
        <v>D04S27</v>
      </c>
      <c r="C55" t="str">
        <f>Réponses_Scoring!C55</f>
        <v>Med</v>
      </c>
      <c r="D55" t="str">
        <f>Réponses_Scoring!D55</f>
        <v>UK</v>
      </c>
      <c r="E55" t="str">
        <f>Réponses_Scoring!E55</f>
        <v>Low</v>
      </c>
      <c r="F55" t="str">
        <f>Réponses_Scoring!F55</f>
        <v>Low</v>
      </c>
      <c r="G55" t="str">
        <f>Réponses_Scoring!G55</f>
        <v>UK</v>
      </c>
      <c r="H55" t="str">
        <f>Réponses_Scoring!H55</f>
        <v>UK</v>
      </c>
      <c r="I55" t="str">
        <f>Réponses_Scoring!I55</f>
        <v>UK</v>
      </c>
      <c r="J55">
        <f>IFERROR(VLOOKUP(C55,Paramètres!$A$5:$B$8,2,FALSE),0)</f>
        <v>2</v>
      </c>
      <c r="K55">
        <f>IFERROR(VLOOKUP(D55,Paramètres!$A$5:$B$8,2,FALSE),0)</f>
        <v>0</v>
      </c>
      <c r="L55">
        <f>IFERROR(VLOOKUP(E55,Paramètres!$A$5:$B$8,2,FALSE),0)</f>
        <v>1</v>
      </c>
      <c r="M55">
        <f>IFERROR(VLOOKUP(F55,Paramètres!$A$5:$B$8,2,FALSE),0)</f>
        <v>1</v>
      </c>
      <c r="N55">
        <f>IFERROR(VLOOKUP(G55,Paramètres!$D$5:$E$8,2,FALSE),0)</f>
        <v>0</v>
      </c>
      <c r="O55">
        <f>IFERROR(VLOOKUP(H55,Paramètres!$A$5:$B$8,2,FALSE),0)</f>
        <v>0</v>
      </c>
      <c r="P55">
        <f>IFERROR(VLOOKUP(I55,Paramètres!$A$5:$B$8,2,FALSE),0)</f>
        <v>0</v>
      </c>
      <c r="Q55" s="10" t="e">
        <f>IF(SUM(Paramètres!$G$5:$M$5)=0,"",SUMPRODUCT(Paramètres!$G$5:$M$5,J55,K55,L55,M55,N55,O55,P55)/SUM(Paramètres!$G$5:$M$5))</f>
        <v>#VALUE!</v>
      </c>
    </row>
    <row r="56" spans="1:17" x14ac:dyDescent="0.2">
      <c r="A56" t="str">
        <f>Réponses_Scoring!A56</f>
        <v>R006</v>
      </c>
      <c r="B56" t="str">
        <f>Réponses_Scoring!B56</f>
        <v>D02S15</v>
      </c>
      <c r="C56" t="str">
        <f>Réponses_Scoring!C56</f>
        <v>Med</v>
      </c>
      <c r="D56" t="str">
        <f>Réponses_Scoring!D56</f>
        <v>UK</v>
      </c>
      <c r="E56" t="str">
        <f>Réponses_Scoring!E56</f>
        <v>Low</v>
      </c>
      <c r="F56" t="str">
        <f>Réponses_Scoring!F56</f>
        <v>Med</v>
      </c>
      <c r="G56" t="str">
        <f>Réponses_Scoring!G56</f>
        <v>UK</v>
      </c>
      <c r="H56" t="str">
        <f>Réponses_Scoring!H56</f>
        <v>UK</v>
      </c>
      <c r="I56" t="str">
        <f>Réponses_Scoring!I56</f>
        <v>UK</v>
      </c>
      <c r="J56">
        <f>IFERROR(VLOOKUP(C56,Paramètres!$A$5:$B$8,2,FALSE),0)</f>
        <v>2</v>
      </c>
      <c r="K56">
        <f>IFERROR(VLOOKUP(D56,Paramètres!$A$5:$B$8,2,FALSE),0)</f>
        <v>0</v>
      </c>
      <c r="L56">
        <f>IFERROR(VLOOKUP(E56,Paramètres!$A$5:$B$8,2,FALSE),0)</f>
        <v>1</v>
      </c>
      <c r="M56">
        <f>IFERROR(VLOOKUP(F56,Paramètres!$A$5:$B$8,2,FALSE),0)</f>
        <v>2</v>
      </c>
      <c r="N56">
        <f>IFERROR(VLOOKUP(G56,Paramètres!$D$5:$E$8,2,FALSE),0)</f>
        <v>0</v>
      </c>
      <c r="O56">
        <f>IFERROR(VLOOKUP(H56,Paramètres!$A$5:$B$8,2,FALSE),0)</f>
        <v>0</v>
      </c>
      <c r="P56">
        <f>IFERROR(VLOOKUP(I56,Paramètres!$A$5:$B$8,2,FALSE),0)</f>
        <v>0</v>
      </c>
      <c r="Q56" s="10" t="e">
        <f>IF(SUM(Paramètres!$G$5:$M$5)=0,"",SUMPRODUCT(Paramètres!$G$5:$M$5,J56,K56,L56,M56,N56,O56,P56)/SUM(Paramètres!$G$5:$M$5))</f>
        <v>#VALUE!</v>
      </c>
    </row>
    <row r="57" spans="1:17" x14ac:dyDescent="0.2">
      <c r="A57" t="str">
        <f>Réponses_Scoring!A57</f>
        <v>R006</v>
      </c>
      <c r="B57" t="str">
        <f>Réponses_Scoring!B57</f>
        <v>D02S14</v>
      </c>
      <c r="C57" t="str">
        <f>Réponses_Scoring!C57</f>
        <v>High</v>
      </c>
      <c r="D57" t="str">
        <f>Réponses_Scoring!D57</f>
        <v>UK</v>
      </c>
      <c r="E57" t="str">
        <f>Réponses_Scoring!E57</f>
        <v>Med</v>
      </c>
      <c r="F57" t="str">
        <f>Réponses_Scoring!F57</f>
        <v>UK</v>
      </c>
      <c r="G57" t="str">
        <f>Réponses_Scoring!G57</f>
        <v>UK</v>
      </c>
      <c r="H57" t="str">
        <f>Réponses_Scoring!H57</f>
        <v>UK</v>
      </c>
      <c r="I57" t="str">
        <f>Réponses_Scoring!I57</f>
        <v>UK</v>
      </c>
      <c r="J57">
        <f>IFERROR(VLOOKUP(C57,Paramètres!$A$5:$B$8,2,FALSE),0)</f>
        <v>3</v>
      </c>
      <c r="K57">
        <f>IFERROR(VLOOKUP(D57,Paramètres!$A$5:$B$8,2,FALSE),0)</f>
        <v>0</v>
      </c>
      <c r="L57">
        <f>IFERROR(VLOOKUP(E57,Paramètres!$A$5:$B$8,2,FALSE),0)</f>
        <v>2</v>
      </c>
      <c r="M57">
        <f>IFERROR(VLOOKUP(F57,Paramètres!$A$5:$B$8,2,FALSE),0)</f>
        <v>0</v>
      </c>
      <c r="N57">
        <f>IFERROR(VLOOKUP(G57,Paramètres!$D$5:$E$8,2,FALSE),0)</f>
        <v>0</v>
      </c>
      <c r="O57">
        <f>IFERROR(VLOOKUP(H57,Paramètres!$A$5:$B$8,2,FALSE),0)</f>
        <v>0</v>
      </c>
      <c r="P57">
        <f>IFERROR(VLOOKUP(I57,Paramètres!$A$5:$B$8,2,FALSE),0)</f>
        <v>0</v>
      </c>
      <c r="Q57" s="10" t="e">
        <f>IF(SUM(Paramètres!$G$5:$M$5)=0,"",SUMPRODUCT(Paramètres!$G$5:$M$5,J57,K57,L57,M57,N57,O57,P57)/SUM(Paramètres!$G$5:$M$5))</f>
        <v>#VALUE!</v>
      </c>
    </row>
    <row r="58" spans="1:17" x14ac:dyDescent="0.2">
      <c r="A58" t="str">
        <f>Réponses_Scoring!A58</f>
        <v>R006</v>
      </c>
      <c r="B58" t="str">
        <f>Réponses_Scoring!B58</f>
        <v>D01S01</v>
      </c>
      <c r="C58" t="str">
        <f>Réponses_Scoring!C58</f>
        <v>High</v>
      </c>
      <c r="D58" t="str">
        <f>Réponses_Scoring!D58</f>
        <v>UK</v>
      </c>
      <c r="E58" t="str">
        <f>Réponses_Scoring!E58</f>
        <v>Med</v>
      </c>
      <c r="F58" t="str">
        <f>Réponses_Scoring!F58</f>
        <v>UK</v>
      </c>
      <c r="G58" t="str">
        <f>Réponses_Scoring!G58</f>
        <v>UK</v>
      </c>
      <c r="H58" t="str">
        <f>Réponses_Scoring!H58</f>
        <v>UK</v>
      </c>
      <c r="I58" t="str">
        <f>Réponses_Scoring!I58</f>
        <v>UK</v>
      </c>
      <c r="J58">
        <f>IFERROR(VLOOKUP(C58,Paramètres!$A$5:$B$8,2,FALSE),0)</f>
        <v>3</v>
      </c>
      <c r="K58">
        <f>IFERROR(VLOOKUP(D58,Paramètres!$A$5:$B$8,2,FALSE),0)</f>
        <v>0</v>
      </c>
      <c r="L58">
        <f>IFERROR(VLOOKUP(E58,Paramètres!$A$5:$B$8,2,FALSE),0)</f>
        <v>2</v>
      </c>
      <c r="M58">
        <f>IFERROR(VLOOKUP(F58,Paramètres!$A$5:$B$8,2,FALSE),0)</f>
        <v>0</v>
      </c>
      <c r="N58">
        <f>IFERROR(VLOOKUP(G58,Paramètres!$D$5:$E$8,2,FALSE),0)</f>
        <v>0</v>
      </c>
      <c r="O58">
        <f>IFERROR(VLOOKUP(H58,Paramètres!$A$5:$B$8,2,FALSE),0)</f>
        <v>0</v>
      </c>
      <c r="P58">
        <f>IFERROR(VLOOKUP(I58,Paramètres!$A$5:$B$8,2,FALSE),0)</f>
        <v>0</v>
      </c>
      <c r="Q58" s="10" t="e">
        <f>IF(SUM(Paramètres!$G$5:$M$5)=0,"",SUMPRODUCT(Paramètres!$G$5:$M$5,J58,K58,L58,M58,N58,O58,P58)/SUM(Paramètres!$G$5:$M$5))</f>
        <v>#VALUE!</v>
      </c>
    </row>
    <row r="59" spans="1:17" x14ac:dyDescent="0.2">
      <c r="A59" t="str">
        <f>Réponses_Scoring!A59</f>
        <v>R006</v>
      </c>
      <c r="B59" t="str">
        <f>Réponses_Scoring!B59</f>
        <v>D07S52</v>
      </c>
      <c r="C59" t="str">
        <f>Réponses_Scoring!C59</f>
        <v>Med</v>
      </c>
      <c r="D59" t="str">
        <f>Réponses_Scoring!D59</f>
        <v>UK</v>
      </c>
      <c r="E59" t="str">
        <f>Réponses_Scoring!E59</f>
        <v>Low</v>
      </c>
      <c r="F59" t="str">
        <f>Réponses_Scoring!F59</f>
        <v>Low</v>
      </c>
      <c r="G59" t="str">
        <f>Réponses_Scoring!G59</f>
        <v>UK</v>
      </c>
      <c r="H59" t="str">
        <f>Réponses_Scoring!H59</f>
        <v>UK</v>
      </c>
      <c r="I59" t="str">
        <f>Réponses_Scoring!I59</f>
        <v>UK</v>
      </c>
      <c r="J59">
        <f>IFERROR(VLOOKUP(C59,Paramètres!$A$5:$B$8,2,FALSE),0)</f>
        <v>2</v>
      </c>
      <c r="K59">
        <f>IFERROR(VLOOKUP(D59,Paramètres!$A$5:$B$8,2,FALSE),0)</f>
        <v>0</v>
      </c>
      <c r="L59">
        <f>IFERROR(VLOOKUP(E59,Paramètres!$A$5:$B$8,2,FALSE),0)</f>
        <v>1</v>
      </c>
      <c r="M59">
        <f>IFERROR(VLOOKUP(F59,Paramètres!$A$5:$B$8,2,FALSE),0)</f>
        <v>1</v>
      </c>
      <c r="N59">
        <f>IFERROR(VLOOKUP(G59,Paramètres!$D$5:$E$8,2,FALSE),0)</f>
        <v>0</v>
      </c>
      <c r="O59">
        <f>IFERROR(VLOOKUP(H59,Paramètres!$A$5:$B$8,2,FALSE),0)</f>
        <v>0</v>
      </c>
      <c r="P59">
        <f>IFERROR(VLOOKUP(I59,Paramètres!$A$5:$B$8,2,FALSE),0)</f>
        <v>0</v>
      </c>
      <c r="Q59" s="10" t="e">
        <f>IF(SUM(Paramètres!$G$5:$M$5)=0,"",SUMPRODUCT(Paramètres!$G$5:$M$5,J59,K59,L59,M59,N59,O59,P59)/SUM(Paramètres!$G$5:$M$5))</f>
        <v>#VALUE!</v>
      </c>
    </row>
    <row r="60" spans="1:17" x14ac:dyDescent="0.2">
      <c r="A60" t="str">
        <f>Réponses_Scoring!A60</f>
        <v>R006</v>
      </c>
      <c r="B60" t="str">
        <f>Réponses_Scoring!B60</f>
        <v>D07S53</v>
      </c>
      <c r="C60" t="str">
        <f>Réponses_Scoring!C60</f>
        <v>UK</v>
      </c>
      <c r="D60" t="str">
        <f>Réponses_Scoring!D60</f>
        <v>UK</v>
      </c>
      <c r="E60" t="str">
        <f>Réponses_Scoring!E60</f>
        <v>Low</v>
      </c>
      <c r="F60" t="str">
        <f>Réponses_Scoring!F60</f>
        <v>Med</v>
      </c>
      <c r="G60" t="str">
        <f>Réponses_Scoring!G60</f>
        <v>UK</v>
      </c>
      <c r="H60" t="str">
        <f>Réponses_Scoring!H60</f>
        <v>UK</v>
      </c>
      <c r="I60" t="str">
        <f>Réponses_Scoring!I60</f>
        <v>UK</v>
      </c>
      <c r="J60">
        <f>IFERROR(VLOOKUP(C60,Paramètres!$A$5:$B$8,2,FALSE),0)</f>
        <v>0</v>
      </c>
      <c r="K60">
        <f>IFERROR(VLOOKUP(D60,Paramètres!$A$5:$B$8,2,FALSE),0)</f>
        <v>0</v>
      </c>
      <c r="L60">
        <f>IFERROR(VLOOKUP(E60,Paramètres!$A$5:$B$8,2,FALSE),0)</f>
        <v>1</v>
      </c>
      <c r="M60">
        <f>IFERROR(VLOOKUP(F60,Paramètres!$A$5:$B$8,2,FALSE),0)</f>
        <v>2</v>
      </c>
      <c r="N60">
        <f>IFERROR(VLOOKUP(G60,Paramètres!$D$5:$E$8,2,FALSE),0)</f>
        <v>0</v>
      </c>
      <c r="O60">
        <f>IFERROR(VLOOKUP(H60,Paramètres!$A$5:$B$8,2,FALSE),0)</f>
        <v>0</v>
      </c>
      <c r="P60">
        <f>IFERROR(VLOOKUP(I60,Paramètres!$A$5:$B$8,2,FALSE),0)</f>
        <v>0</v>
      </c>
      <c r="Q60" s="10" t="e">
        <f>IF(SUM(Paramètres!$G$5:$M$5)=0,"",SUMPRODUCT(Paramètres!$G$5:$M$5,J60,K60,L60,M60,N60,O60,P60)/SUM(Paramètres!$G$5:$M$5))</f>
        <v>#VALUE!</v>
      </c>
    </row>
    <row r="61" spans="1:17" x14ac:dyDescent="0.2">
      <c r="A61" t="str">
        <f>Réponses_Scoring!A61</f>
        <v>R006</v>
      </c>
      <c r="B61" t="str">
        <f>Réponses_Scoring!B61</f>
        <v>D05S39</v>
      </c>
      <c r="C61" t="str">
        <f>Réponses_Scoring!C61</f>
        <v>Low</v>
      </c>
      <c r="D61" t="str">
        <f>Réponses_Scoring!D61</f>
        <v>UK</v>
      </c>
      <c r="E61" t="str">
        <f>Réponses_Scoring!E61</f>
        <v>Med</v>
      </c>
      <c r="F61" t="str">
        <f>Réponses_Scoring!F61</f>
        <v>Med</v>
      </c>
      <c r="G61" t="str">
        <f>Réponses_Scoring!G61</f>
        <v>UK</v>
      </c>
      <c r="H61" t="str">
        <f>Réponses_Scoring!H61</f>
        <v>UK</v>
      </c>
      <c r="I61" t="str">
        <f>Réponses_Scoring!I61</f>
        <v>UK</v>
      </c>
      <c r="J61">
        <f>IFERROR(VLOOKUP(C61,Paramètres!$A$5:$B$8,2,FALSE),0)</f>
        <v>1</v>
      </c>
      <c r="K61">
        <f>IFERROR(VLOOKUP(D61,Paramètres!$A$5:$B$8,2,FALSE),0)</f>
        <v>0</v>
      </c>
      <c r="L61">
        <f>IFERROR(VLOOKUP(E61,Paramètres!$A$5:$B$8,2,FALSE),0)</f>
        <v>2</v>
      </c>
      <c r="M61">
        <f>IFERROR(VLOOKUP(F61,Paramètres!$A$5:$B$8,2,FALSE),0)</f>
        <v>2</v>
      </c>
      <c r="N61">
        <f>IFERROR(VLOOKUP(G61,Paramètres!$D$5:$E$8,2,FALSE),0)</f>
        <v>0</v>
      </c>
      <c r="O61">
        <f>IFERROR(VLOOKUP(H61,Paramètres!$A$5:$B$8,2,FALSE),0)</f>
        <v>0</v>
      </c>
      <c r="P61">
        <f>IFERROR(VLOOKUP(I61,Paramètres!$A$5:$B$8,2,FALSE),0)</f>
        <v>0</v>
      </c>
      <c r="Q61" s="10" t="e">
        <f>IF(SUM(Paramètres!$G$5:$M$5)=0,"",SUMPRODUCT(Paramètres!$G$5:$M$5,J61,K61,L61,M61,N61,O61,P61)/SUM(Paramètres!$G$5:$M$5))</f>
        <v>#VALUE!</v>
      </c>
    </row>
    <row r="62" spans="1:17" x14ac:dyDescent="0.2">
      <c r="A62" t="str">
        <f>Réponses_Scoring!A62</f>
        <v>R006</v>
      </c>
      <c r="B62" t="str">
        <f>Réponses_Scoring!B62</f>
        <v>D05S38</v>
      </c>
      <c r="C62" t="str">
        <f>Réponses_Scoring!C62</f>
        <v>UK</v>
      </c>
      <c r="D62" t="str">
        <f>Réponses_Scoring!D62</f>
        <v>UK</v>
      </c>
      <c r="E62" t="str">
        <f>Réponses_Scoring!E62</f>
        <v>Med</v>
      </c>
      <c r="F62" t="str">
        <f>Réponses_Scoring!F62</f>
        <v>Low</v>
      </c>
      <c r="G62" t="str">
        <f>Réponses_Scoring!G62</f>
        <v>UK</v>
      </c>
      <c r="H62" t="str">
        <f>Réponses_Scoring!H62</f>
        <v>UK</v>
      </c>
      <c r="I62" t="str">
        <f>Réponses_Scoring!I62</f>
        <v>UK</v>
      </c>
      <c r="J62">
        <f>IFERROR(VLOOKUP(C62,Paramètres!$A$5:$B$8,2,FALSE),0)</f>
        <v>0</v>
      </c>
      <c r="K62">
        <f>IFERROR(VLOOKUP(D62,Paramètres!$A$5:$B$8,2,FALSE),0)</f>
        <v>0</v>
      </c>
      <c r="L62">
        <f>IFERROR(VLOOKUP(E62,Paramètres!$A$5:$B$8,2,FALSE),0)</f>
        <v>2</v>
      </c>
      <c r="M62">
        <f>IFERROR(VLOOKUP(F62,Paramètres!$A$5:$B$8,2,FALSE),0)</f>
        <v>1</v>
      </c>
      <c r="N62">
        <f>IFERROR(VLOOKUP(G62,Paramètres!$D$5:$E$8,2,FALSE),0)</f>
        <v>0</v>
      </c>
      <c r="O62">
        <f>IFERROR(VLOOKUP(H62,Paramètres!$A$5:$B$8,2,FALSE),0)</f>
        <v>0</v>
      </c>
      <c r="P62">
        <f>IFERROR(VLOOKUP(I62,Paramètres!$A$5:$B$8,2,FALSE),0)</f>
        <v>0</v>
      </c>
      <c r="Q62" s="10" t="e">
        <f>IF(SUM(Paramètres!$G$5:$M$5)=0,"",SUMPRODUCT(Paramètres!$G$5:$M$5,J62,K62,L62,M62,N62,O62,P62)/SUM(Paramètres!$G$5:$M$5))</f>
        <v>#VALUE!</v>
      </c>
    </row>
    <row r="63" spans="1:17" x14ac:dyDescent="0.2">
      <c r="A63" t="str">
        <f>Réponses_Scoring!A63</f>
        <v>R006</v>
      </c>
      <c r="B63" t="str">
        <f>Réponses_Scoring!B63</f>
        <v>D11S75</v>
      </c>
      <c r="C63" t="str">
        <f>Réponses_Scoring!C63</f>
        <v>Med</v>
      </c>
      <c r="D63" t="str">
        <f>Réponses_Scoring!D63</f>
        <v>UK</v>
      </c>
      <c r="E63" t="str">
        <f>Réponses_Scoring!E63</f>
        <v>Low</v>
      </c>
      <c r="F63" t="str">
        <f>Réponses_Scoring!F63</f>
        <v>Low</v>
      </c>
      <c r="G63" t="str">
        <f>Réponses_Scoring!G63</f>
        <v>UK</v>
      </c>
      <c r="H63" t="str">
        <f>Réponses_Scoring!H63</f>
        <v>UK</v>
      </c>
      <c r="I63" t="str">
        <f>Réponses_Scoring!I63</f>
        <v>UK</v>
      </c>
      <c r="J63">
        <f>IFERROR(VLOOKUP(C63,Paramètres!$A$5:$B$8,2,FALSE),0)</f>
        <v>2</v>
      </c>
      <c r="K63">
        <f>IFERROR(VLOOKUP(D63,Paramètres!$A$5:$B$8,2,FALSE),0)</f>
        <v>0</v>
      </c>
      <c r="L63">
        <f>IFERROR(VLOOKUP(E63,Paramètres!$A$5:$B$8,2,FALSE),0)</f>
        <v>1</v>
      </c>
      <c r="M63">
        <f>IFERROR(VLOOKUP(F63,Paramètres!$A$5:$B$8,2,FALSE),0)</f>
        <v>1</v>
      </c>
      <c r="N63">
        <f>IFERROR(VLOOKUP(G63,Paramètres!$D$5:$E$8,2,FALSE),0)</f>
        <v>0</v>
      </c>
      <c r="O63">
        <f>IFERROR(VLOOKUP(H63,Paramètres!$A$5:$B$8,2,FALSE),0)</f>
        <v>0</v>
      </c>
      <c r="P63">
        <f>IFERROR(VLOOKUP(I63,Paramètres!$A$5:$B$8,2,FALSE),0)</f>
        <v>0</v>
      </c>
      <c r="Q63" s="10" t="e">
        <f>IF(SUM(Paramètres!$G$5:$M$5)=0,"",SUMPRODUCT(Paramètres!$G$5:$M$5,J63,K63,L63,M63,N63,O63,P63)/SUM(Paramètres!$G$5:$M$5))</f>
        <v>#VALUE!</v>
      </c>
    </row>
    <row r="64" spans="1:17" x14ac:dyDescent="0.2">
      <c r="A64" t="str">
        <f>Réponses_Scoring!A64</f>
        <v>R006</v>
      </c>
      <c r="B64" t="str">
        <f>Réponses_Scoring!B64</f>
        <v>D11S72</v>
      </c>
      <c r="C64" t="str">
        <f>Réponses_Scoring!C64</f>
        <v>High</v>
      </c>
      <c r="D64" t="str">
        <f>Réponses_Scoring!D64</f>
        <v>UK</v>
      </c>
      <c r="E64" t="str">
        <f>Réponses_Scoring!E64</f>
        <v>High</v>
      </c>
      <c r="F64" t="str">
        <f>Réponses_Scoring!F64</f>
        <v>High</v>
      </c>
      <c r="G64" t="str">
        <f>Réponses_Scoring!G64</f>
        <v>UK</v>
      </c>
      <c r="H64" t="str">
        <f>Réponses_Scoring!H64</f>
        <v>UK</v>
      </c>
      <c r="I64" t="str">
        <f>Réponses_Scoring!I64</f>
        <v>UK</v>
      </c>
      <c r="J64">
        <f>IFERROR(VLOOKUP(C64,Paramètres!$A$5:$B$8,2,FALSE),0)</f>
        <v>3</v>
      </c>
      <c r="K64">
        <f>IFERROR(VLOOKUP(D64,Paramètres!$A$5:$B$8,2,FALSE),0)</f>
        <v>0</v>
      </c>
      <c r="L64">
        <f>IFERROR(VLOOKUP(E64,Paramètres!$A$5:$B$8,2,FALSE),0)</f>
        <v>3</v>
      </c>
      <c r="M64">
        <f>IFERROR(VLOOKUP(F64,Paramètres!$A$5:$B$8,2,FALSE),0)</f>
        <v>3</v>
      </c>
      <c r="N64">
        <f>IFERROR(VLOOKUP(G64,Paramètres!$D$5:$E$8,2,FALSE),0)</f>
        <v>0</v>
      </c>
      <c r="O64">
        <f>IFERROR(VLOOKUP(H64,Paramètres!$A$5:$B$8,2,FALSE),0)</f>
        <v>0</v>
      </c>
      <c r="P64">
        <f>IFERROR(VLOOKUP(I64,Paramètres!$A$5:$B$8,2,FALSE),0)</f>
        <v>0</v>
      </c>
      <c r="Q64" s="10" t="e">
        <f>IF(SUM(Paramètres!$G$5:$M$5)=0,"",SUMPRODUCT(Paramètres!$G$5:$M$5,J64,K64,L64,M64,N64,O64,P64)/SUM(Paramètres!$G$5:$M$5))</f>
        <v>#VALUE!</v>
      </c>
    </row>
    <row r="65" spans="1:17" x14ac:dyDescent="0.2">
      <c r="A65" t="str">
        <f>Réponses_Scoring!A65</f>
        <v>R007</v>
      </c>
      <c r="B65" t="str">
        <f>Réponses_Scoring!B65</f>
        <v>D03S20</v>
      </c>
      <c r="C65" t="str">
        <f>Réponses_Scoring!C65</f>
        <v>Med</v>
      </c>
      <c r="D65" t="str">
        <f>Réponses_Scoring!D65</f>
        <v>UK</v>
      </c>
      <c r="E65" t="str">
        <f>Réponses_Scoring!E65</f>
        <v>Med</v>
      </c>
      <c r="F65" t="str">
        <f>Réponses_Scoring!F65</f>
        <v>Med</v>
      </c>
      <c r="G65" t="str">
        <f>Réponses_Scoring!G65</f>
        <v>UK</v>
      </c>
      <c r="H65" t="str">
        <f>Réponses_Scoring!H65</f>
        <v>UK</v>
      </c>
      <c r="I65" t="str">
        <f>Réponses_Scoring!I65</f>
        <v>UK</v>
      </c>
      <c r="J65">
        <f>IFERROR(VLOOKUP(C65,Paramètres!$A$5:$B$8,2,FALSE),0)</f>
        <v>2</v>
      </c>
      <c r="K65">
        <f>IFERROR(VLOOKUP(D65,Paramètres!$A$5:$B$8,2,FALSE),0)</f>
        <v>0</v>
      </c>
      <c r="L65">
        <f>IFERROR(VLOOKUP(E65,Paramètres!$A$5:$B$8,2,FALSE),0)</f>
        <v>2</v>
      </c>
      <c r="M65">
        <f>IFERROR(VLOOKUP(F65,Paramètres!$A$5:$B$8,2,FALSE),0)</f>
        <v>2</v>
      </c>
      <c r="N65">
        <f>IFERROR(VLOOKUP(G65,Paramètres!$D$5:$E$8,2,FALSE),0)</f>
        <v>0</v>
      </c>
      <c r="O65">
        <f>IFERROR(VLOOKUP(H65,Paramètres!$A$5:$B$8,2,FALSE),0)</f>
        <v>0</v>
      </c>
      <c r="P65">
        <f>IFERROR(VLOOKUP(I65,Paramètres!$A$5:$B$8,2,FALSE),0)</f>
        <v>0</v>
      </c>
      <c r="Q65" s="10" t="e">
        <f>IF(SUM(Paramètres!$G$5:$M$5)=0,"",SUMPRODUCT(Paramètres!$G$5:$M$5,J65,K65,L65,M65,N65,O65,P65)/SUM(Paramètres!$G$5:$M$5))</f>
        <v>#VALUE!</v>
      </c>
    </row>
    <row r="66" spans="1:17" x14ac:dyDescent="0.2">
      <c r="A66" t="str">
        <f>Réponses_Scoring!A66</f>
        <v>R007</v>
      </c>
      <c r="B66" t="str">
        <f>Réponses_Scoring!B66</f>
        <v>D03S22</v>
      </c>
      <c r="C66" t="str">
        <f>Réponses_Scoring!C66</f>
        <v>Med</v>
      </c>
      <c r="D66" t="str">
        <f>Réponses_Scoring!D66</f>
        <v>UK</v>
      </c>
      <c r="E66" t="str">
        <f>Réponses_Scoring!E66</f>
        <v>Low</v>
      </c>
      <c r="F66" t="str">
        <f>Réponses_Scoring!F66</f>
        <v>Low</v>
      </c>
      <c r="G66" t="str">
        <f>Réponses_Scoring!G66</f>
        <v>UK</v>
      </c>
      <c r="H66" t="str">
        <f>Réponses_Scoring!H66</f>
        <v>UK</v>
      </c>
      <c r="I66" t="str">
        <f>Réponses_Scoring!I66</f>
        <v>UK</v>
      </c>
      <c r="J66">
        <f>IFERROR(VLOOKUP(C66,Paramètres!$A$5:$B$8,2,FALSE),0)</f>
        <v>2</v>
      </c>
      <c r="K66">
        <f>IFERROR(VLOOKUP(D66,Paramètres!$A$5:$B$8,2,FALSE),0)</f>
        <v>0</v>
      </c>
      <c r="L66">
        <f>IFERROR(VLOOKUP(E66,Paramètres!$A$5:$B$8,2,FALSE),0)</f>
        <v>1</v>
      </c>
      <c r="M66">
        <f>IFERROR(VLOOKUP(F66,Paramètres!$A$5:$B$8,2,FALSE),0)</f>
        <v>1</v>
      </c>
      <c r="N66">
        <f>IFERROR(VLOOKUP(G66,Paramètres!$D$5:$E$8,2,FALSE),0)</f>
        <v>0</v>
      </c>
      <c r="O66">
        <f>IFERROR(VLOOKUP(H66,Paramètres!$A$5:$B$8,2,FALSE),0)</f>
        <v>0</v>
      </c>
      <c r="P66">
        <f>IFERROR(VLOOKUP(I66,Paramètres!$A$5:$B$8,2,FALSE),0)</f>
        <v>0</v>
      </c>
      <c r="Q66" s="10" t="e">
        <f>IF(SUM(Paramètres!$G$5:$M$5)=0,"",SUMPRODUCT(Paramètres!$G$5:$M$5,J66,K66,L66,M66,N66,O66,P66)/SUM(Paramètres!$G$5:$M$5))</f>
        <v>#VALUE!</v>
      </c>
    </row>
    <row r="67" spans="1:17" x14ac:dyDescent="0.2">
      <c r="A67" t="str">
        <f>Réponses_Scoring!A67</f>
        <v>R007</v>
      </c>
      <c r="B67" t="str">
        <f>Réponses_Scoring!B67</f>
        <v>D12S79</v>
      </c>
      <c r="C67" t="str">
        <f>Réponses_Scoring!C67</f>
        <v>Med</v>
      </c>
      <c r="D67" t="str">
        <f>Réponses_Scoring!D67</f>
        <v>UK</v>
      </c>
      <c r="E67" t="str">
        <f>Réponses_Scoring!E67</f>
        <v>Low</v>
      </c>
      <c r="F67" t="str">
        <f>Réponses_Scoring!F67</f>
        <v>UK</v>
      </c>
      <c r="G67" t="str">
        <f>Réponses_Scoring!G67</f>
        <v>UK</v>
      </c>
      <c r="H67" t="str">
        <f>Réponses_Scoring!H67</f>
        <v>UK</v>
      </c>
      <c r="I67" t="str">
        <f>Réponses_Scoring!I67</f>
        <v>UK</v>
      </c>
      <c r="J67">
        <f>IFERROR(VLOOKUP(C67,Paramètres!$A$5:$B$8,2,FALSE),0)</f>
        <v>2</v>
      </c>
      <c r="K67">
        <f>IFERROR(VLOOKUP(D67,Paramètres!$A$5:$B$8,2,FALSE),0)</f>
        <v>0</v>
      </c>
      <c r="L67">
        <f>IFERROR(VLOOKUP(E67,Paramètres!$A$5:$B$8,2,FALSE),0)</f>
        <v>1</v>
      </c>
      <c r="M67">
        <f>IFERROR(VLOOKUP(F67,Paramètres!$A$5:$B$8,2,FALSE),0)</f>
        <v>0</v>
      </c>
      <c r="N67">
        <f>IFERROR(VLOOKUP(G67,Paramètres!$D$5:$E$8,2,FALSE),0)</f>
        <v>0</v>
      </c>
      <c r="O67">
        <f>IFERROR(VLOOKUP(H67,Paramètres!$A$5:$B$8,2,FALSE),0)</f>
        <v>0</v>
      </c>
      <c r="P67">
        <f>IFERROR(VLOOKUP(I67,Paramètres!$A$5:$B$8,2,FALSE),0)</f>
        <v>0</v>
      </c>
      <c r="Q67" s="10" t="e">
        <f>IF(SUM(Paramètres!$G$5:$M$5)=0,"",SUMPRODUCT(Paramètres!$G$5:$M$5,J67,K67,L67,M67,N67,O67,P67)/SUM(Paramètres!$G$5:$M$5))</f>
        <v>#VALUE!</v>
      </c>
    </row>
    <row r="68" spans="1:17" x14ac:dyDescent="0.2">
      <c r="A68" t="str">
        <f>Réponses_Scoring!A68</f>
        <v>R007</v>
      </c>
      <c r="B68" t="str">
        <f>Réponses_Scoring!B68</f>
        <v>D10S70</v>
      </c>
      <c r="C68" t="str">
        <f>Réponses_Scoring!C68</f>
        <v>Low</v>
      </c>
      <c r="D68" t="str">
        <f>Réponses_Scoring!D68</f>
        <v>UK</v>
      </c>
      <c r="E68" t="str">
        <f>Réponses_Scoring!E68</f>
        <v>Low</v>
      </c>
      <c r="F68" t="str">
        <f>Réponses_Scoring!F68</f>
        <v>Low</v>
      </c>
      <c r="G68" t="str">
        <f>Réponses_Scoring!G68</f>
        <v>UK</v>
      </c>
      <c r="H68" t="str">
        <f>Réponses_Scoring!H68</f>
        <v>UK</v>
      </c>
      <c r="I68" t="str">
        <f>Réponses_Scoring!I68</f>
        <v>UK</v>
      </c>
      <c r="J68">
        <f>IFERROR(VLOOKUP(C68,Paramètres!$A$5:$B$8,2,FALSE),0)</f>
        <v>1</v>
      </c>
      <c r="K68">
        <f>IFERROR(VLOOKUP(D68,Paramètres!$A$5:$B$8,2,FALSE),0)</f>
        <v>0</v>
      </c>
      <c r="L68">
        <f>IFERROR(VLOOKUP(E68,Paramètres!$A$5:$B$8,2,FALSE),0)</f>
        <v>1</v>
      </c>
      <c r="M68">
        <f>IFERROR(VLOOKUP(F68,Paramètres!$A$5:$B$8,2,FALSE),0)</f>
        <v>1</v>
      </c>
      <c r="N68">
        <f>IFERROR(VLOOKUP(G68,Paramètres!$D$5:$E$8,2,FALSE),0)</f>
        <v>0</v>
      </c>
      <c r="O68">
        <f>IFERROR(VLOOKUP(H68,Paramètres!$A$5:$B$8,2,FALSE),0)</f>
        <v>0</v>
      </c>
      <c r="P68">
        <f>IFERROR(VLOOKUP(I68,Paramètres!$A$5:$B$8,2,FALSE),0)</f>
        <v>0</v>
      </c>
      <c r="Q68" s="10" t="e">
        <f>IF(SUM(Paramètres!$G$5:$M$5)=0,"",SUMPRODUCT(Paramètres!$G$5:$M$5,J68,K68,L68,M68,N68,O68,P68)/SUM(Paramètres!$G$5:$M$5))</f>
        <v>#VALUE!</v>
      </c>
    </row>
    <row r="69" spans="1:17" x14ac:dyDescent="0.2">
      <c r="A69" t="str">
        <f>Réponses_Scoring!A69</f>
        <v>R007</v>
      </c>
      <c r="B69" t="str">
        <f>Réponses_Scoring!B69</f>
        <v>D10S68</v>
      </c>
      <c r="C69" t="str">
        <f>Réponses_Scoring!C69</f>
        <v>High</v>
      </c>
      <c r="D69" t="str">
        <f>Réponses_Scoring!D69</f>
        <v>UK</v>
      </c>
      <c r="E69" t="str">
        <f>Réponses_Scoring!E69</f>
        <v>Med</v>
      </c>
      <c r="F69" t="str">
        <f>Réponses_Scoring!F69</f>
        <v>High</v>
      </c>
      <c r="G69" t="str">
        <f>Réponses_Scoring!G69</f>
        <v>UK</v>
      </c>
      <c r="H69" t="str">
        <f>Réponses_Scoring!H69</f>
        <v>UK</v>
      </c>
      <c r="I69" t="str">
        <f>Réponses_Scoring!I69</f>
        <v>UK</v>
      </c>
      <c r="J69">
        <f>IFERROR(VLOOKUP(C69,Paramètres!$A$5:$B$8,2,FALSE),0)</f>
        <v>3</v>
      </c>
      <c r="K69">
        <f>IFERROR(VLOOKUP(D69,Paramètres!$A$5:$B$8,2,FALSE),0)</f>
        <v>0</v>
      </c>
      <c r="L69">
        <f>IFERROR(VLOOKUP(E69,Paramètres!$A$5:$B$8,2,FALSE),0)</f>
        <v>2</v>
      </c>
      <c r="M69">
        <f>IFERROR(VLOOKUP(F69,Paramètres!$A$5:$B$8,2,FALSE),0)</f>
        <v>3</v>
      </c>
      <c r="N69">
        <f>IFERROR(VLOOKUP(G69,Paramètres!$D$5:$E$8,2,FALSE),0)</f>
        <v>0</v>
      </c>
      <c r="O69">
        <f>IFERROR(VLOOKUP(H69,Paramètres!$A$5:$B$8,2,FALSE),0)</f>
        <v>0</v>
      </c>
      <c r="P69">
        <f>IFERROR(VLOOKUP(I69,Paramètres!$A$5:$B$8,2,FALSE),0)</f>
        <v>0</v>
      </c>
      <c r="Q69" s="10" t="e">
        <f>IF(SUM(Paramètres!$G$5:$M$5)=0,"",SUMPRODUCT(Paramètres!$G$5:$M$5,J69,K69,L69,M69,N69,O69,P69)/SUM(Paramètres!$G$5:$M$5))</f>
        <v>#VALUE!</v>
      </c>
    </row>
    <row r="70" spans="1:17" x14ac:dyDescent="0.2">
      <c r="A70" t="str">
        <f>Réponses_Scoring!A70</f>
        <v>R007</v>
      </c>
      <c r="B70" t="str">
        <f>Réponses_Scoring!B70</f>
        <v>D10S69</v>
      </c>
      <c r="C70" t="str">
        <f>Réponses_Scoring!C70</f>
        <v>Med</v>
      </c>
      <c r="D70" t="str">
        <f>Réponses_Scoring!D70</f>
        <v>UK</v>
      </c>
      <c r="E70" t="str">
        <f>Réponses_Scoring!E70</f>
        <v>High</v>
      </c>
      <c r="F70" t="str">
        <f>Réponses_Scoring!F70</f>
        <v>High</v>
      </c>
      <c r="G70" t="str">
        <f>Réponses_Scoring!G70</f>
        <v>UK</v>
      </c>
      <c r="H70" t="str">
        <f>Réponses_Scoring!H70</f>
        <v>UK</v>
      </c>
      <c r="I70" t="str">
        <f>Réponses_Scoring!I70</f>
        <v>UK</v>
      </c>
      <c r="J70">
        <f>IFERROR(VLOOKUP(C70,Paramètres!$A$5:$B$8,2,FALSE),0)</f>
        <v>2</v>
      </c>
      <c r="K70">
        <f>IFERROR(VLOOKUP(D70,Paramètres!$A$5:$B$8,2,FALSE),0)</f>
        <v>0</v>
      </c>
      <c r="L70">
        <f>IFERROR(VLOOKUP(E70,Paramètres!$A$5:$B$8,2,FALSE),0)</f>
        <v>3</v>
      </c>
      <c r="M70">
        <f>IFERROR(VLOOKUP(F70,Paramètres!$A$5:$B$8,2,FALSE),0)</f>
        <v>3</v>
      </c>
      <c r="N70">
        <f>IFERROR(VLOOKUP(G70,Paramètres!$D$5:$E$8,2,FALSE),0)</f>
        <v>0</v>
      </c>
      <c r="O70">
        <f>IFERROR(VLOOKUP(H70,Paramètres!$A$5:$B$8,2,FALSE),0)</f>
        <v>0</v>
      </c>
      <c r="P70">
        <f>IFERROR(VLOOKUP(I70,Paramètres!$A$5:$B$8,2,FALSE),0)</f>
        <v>0</v>
      </c>
      <c r="Q70" s="10" t="e">
        <f>IF(SUM(Paramètres!$G$5:$M$5)=0,"",SUMPRODUCT(Paramètres!$G$5:$M$5,J70,K70,L70,M70,N70,O70,P70)/SUM(Paramètres!$G$5:$M$5))</f>
        <v>#VALUE!</v>
      </c>
    </row>
    <row r="71" spans="1:17" x14ac:dyDescent="0.2">
      <c r="A71" t="str">
        <f>Réponses_Scoring!A71</f>
        <v>R007</v>
      </c>
      <c r="B71" t="str">
        <f>Réponses_Scoring!B71</f>
        <v>D11S75</v>
      </c>
      <c r="C71" t="str">
        <f>Réponses_Scoring!C71</f>
        <v>High</v>
      </c>
      <c r="D71" t="str">
        <f>Réponses_Scoring!D71</f>
        <v>UK</v>
      </c>
      <c r="E71" t="str">
        <f>Réponses_Scoring!E71</f>
        <v>Med</v>
      </c>
      <c r="F71" t="str">
        <f>Réponses_Scoring!F71</f>
        <v>Med</v>
      </c>
      <c r="G71" t="str">
        <f>Réponses_Scoring!G71</f>
        <v>UK</v>
      </c>
      <c r="H71" t="str">
        <f>Réponses_Scoring!H71</f>
        <v>UK</v>
      </c>
      <c r="I71" t="str">
        <f>Réponses_Scoring!I71</f>
        <v>UK</v>
      </c>
      <c r="J71">
        <f>IFERROR(VLOOKUP(C71,Paramètres!$A$5:$B$8,2,FALSE),0)</f>
        <v>3</v>
      </c>
      <c r="K71">
        <f>IFERROR(VLOOKUP(D71,Paramètres!$A$5:$B$8,2,FALSE),0)</f>
        <v>0</v>
      </c>
      <c r="L71">
        <f>IFERROR(VLOOKUP(E71,Paramètres!$A$5:$B$8,2,FALSE),0)</f>
        <v>2</v>
      </c>
      <c r="M71">
        <f>IFERROR(VLOOKUP(F71,Paramètres!$A$5:$B$8,2,FALSE),0)</f>
        <v>2</v>
      </c>
      <c r="N71">
        <f>IFERROR(VLOOKUP(G71,Paramètres!$D$5:$E$8,2,FALSE),0)</f>
        <v>0</v>
      </c>
      <c r="O71">
        <f>IFERROR(VLOOKUP(H71,Paramètres!$A$5:$B$8,2,FALSE),0)</f>
        <v>0</v>
      </c>
      <c r="P71">
        <f>IFERROR(VLOOKUP(I71,Paramètres!$A$5:$B$8,2,FALSE),0)</f>
        <v>0</v>
      </c>
      <c r="Q71" s="10" t="e">
        <f>IF(SUM(Paramètres!$G$5:$M$5)=0,"",SUMPRODUCT(Paramètres!$G$5:$M$5,J71,K71,L71,M71,N71,O71,P71)/SUM(Paramètres!$G$5:$M$5))</f>
        <v>#VALUE!</v>
      </c>
    </row>
    <row r="72" spans="1:17" x14ac:dyDescent="0.2">
      <c r="A72" t="str">
        <f>Réponses_Scoring!A72</f>
        <v>R007</v>
      </c>
      <c r="B72" t="str">
        <f>Réponses_Scoring!B72</f>
        <v>D11S71</v>
      </c>
      <c r="C72" t="str">
        <f>Réponses_Scoring!C72</f>
        <v>High</v>
      </c>
      <c r="D72" t="str">
        <f>Réponses_Scoring!D72</f>
        <v>UK</v>
      </c>
      <c r="E72" t="str">
        <f>Réponses_Scoring!E72</f>
        <v>Low</v>
      </c>
      <c r="F72" t="str">
        <f>Réponses_Scoring!F72</f>
        <v>Low</v>
      </c>
      <c r="G72" t="str">
        <f>Réponses_Scoring!G72</f>
        <v>UK</v>
      </c>
      <c r="H72" t="str">
        <f>Réponses_Scoring!H72</f>
        <v>UK</v>
      </c>
      <c r="I72" t="str">
        <f>Réponses_Scoring!I72</f>
        <v>UK</v>
      </c>
      <c r="J72">
        <f>IFERROR(VLOOKUP(C72,Paramètres!$A$5:$B$8,2,FALSE),0)</f>
        <v>3</v>
      </c>
      <c r="K72">
        <f>IFERROR(VLOOKUP(D72,Paramètres!$A$5:$B$8,2,FALSE),0)</f>
        <v>0</v>
      </c>
      <c r="L72">
        <f>IFERROR(VLOOKUP(E72,Paramètres!$A$5:$B$8,2,FALSE),0)</f>
        <v>1</v>
      </c>
      <c r="M72">
        <f>IFERROR(VLOOKUP(F72,Paramètres!$A$5:$B$8,2,FALSE),0)</f>
        <v>1</v>
      </c>
      <c r="N72">
        <f>IFERROR(VLOOKUP(G72,Paramètres!$D$5:$E$8,2,FALSE),0)</f>
        <v>0</v>
      </c>
      <c r="O72">
        <f>IFERROR(VLOOKUP(H72,Paramètres!$A$5:$B$8,2,FALSE),0)</f>
        <v>0</v>
      </c>
      <c r="P72">
        <f>IFERROR(VLOOKUP(I72,Paramètres!$A$5:$B$8,2,FALSE),0)</f>
        <v>0</v>
      </c>
      <c r="Q72" s="10" t="e">
        <f>IF(SUM(Paramètres!$G$5:$M$5)=0,"",SUMPRODUCT(Paramètres!$G$5:$M$5,J72,K72,L72,M72,N72,O72,P72)/SUM(Paramètres!$G$5:$M$5))</f>
        <v>#VALUE!</v>
      </c>
    </row>
    <row r="73" spans="1:17" x14ac:dyDescent="0.2">
      <c r="A73" t="str">
        <f>Réponses_Scoring!A73</f>
        <v>R007</v>
      </c>
      <c r="B73" t="str">
        <f>Réponses_Scoring!B73</f>
        <v>D07S53</v>
      </c>
      <c r="C73" t="str">
        <f>Réponses_Scoring!C73</f>
        <v>Med</v>
      </c>
      <c r="D73" t="str">
        <f>Réponses_Scoring!D73</f>
        <v>UK</v>
      </c>
      <c r="E73" t="str">
        <f>Réponses_Scoring!E73</f>
        <v>Low</v>
      </c>
      <c r="F73" t="str">
        <f>Réponses_Scoring!F73</f>
        <v>High</v>
      </c>
      <c r="G73" t="str">
        <f>Réponses_Scoring!G73</f>
        <v>UK</v>
      </c>
      <c r="H73" t="str">
        <f>Réponses_Scoring!H73</f>
        <v>UK</v>
      </c>
      <c r="I73" t="str">
        <f>Réponses_Scoring!I73</f>
        <v>UK</v>
      </c>
      <c r="J73">
        <f>IFERROR(VLOOKUP(C73,Paramètres!$A$5:$B$8,2,FALSE),0)</f>
        <v>2</v>
      </c>
      <c r="K73">
        <f>IFERROR(VLOOKUP(D73,Paramètres!$A$5:$B$8,2,FALSE),0)</f>
        <v>0</v>
      </c>
      <c r="L73">
        <f>IFERROR(VLOOKUP(E73,Paramètres!$A$5:$B$8,2,FALSE),0)</f>
        <v>1</v>
      </c>
      <c r="M73">
        <f>IFERROR(VLOOKUP(F73,Paramètres!$A$5:$B$8,2,FALSE),0)</f>
        <v>3</v>
      </c>
      <c r="N73">
        <f>IFERROR(VLOOKUP(G73,Paramètres!$D$5:$E$8,2,FALSE),0)</f>
        <v>0</v>
      </c>
      <c r="O73">
        <f>IFERROR(VLOOKUP(H73,Paramètres!$A$5:$B$8,2,FALSE),0)</f>
        <v>0</v>
      </c>
      <c r="P73">
        <f>IFERROR(VLOOKUP(I73,Paramètres!$A$5:$B$8,2,FALSE),0)</f>
        <v>0</v>
      </c>
      <c r="Q73" s="10" t="e">
        <f>IF(SUM(Paramètres!$G$5:$M$5)=0,"",SUMPRODUCT(Paramètres!$G$5:$M$5,J73,K73,L73,M73,N73,O73,P73)/SUM(Paramètres!$G$5:$M$5))</f>
        <v>#VALUE!</v>
      </c>
    </row>
    <row r="74" spans="1:17" x14ac:dyDescent="0.2">
      <c r="A74" t="str">
        <f>Réponses_Scoring!A74</f>
        <v>R007</v>
      </c>
      <c r="B74" t="str">
        <f>Réponses_Scoring!B74</f>
        <v>D07S50</v>
      </c>
      <c r="C74" t="str">
        <f>Réponses_Scoring!C74</f>
        <v>High</v>
      </c>
      <c r="D74" t="str">
        <f>Réponses_Scoring!D74</f>
        <v>UK</v>
      </c>
      <c r="E74" t="str">
        <f>Réponses_Scoring!E74</f>
        <v>Low</v>
      </c>
      <c r="F74" t="str">
        <f>Réponses_Scoring!F74</f>
        <v>High</v>
      </c>
      <c r="G74" t="str">
        <f>Réponses_Scoring!G74</f>
        <v>UK</v>
      </c>
      <c r="H74" t="str">
        <f>Réponses_Scoring!H74</f>
        <v>UK</v>
      </c>
      <c r="I74" t="str">
        <f>Réponses_Scoring!I74</f>
        <v>UK</v>
      </c>
      <c r="J74">
        <f>IFERROR(VLOOKUP(C74,Paramètres!$A$5:$B$8,2,FALSE),0)</f>
        <v>3</v>
      </c>
      <c r="K74">
        <f>IFERROR(VLOOKUP(D74,Paramètres!$A$5:$B$8,2,FALSE),0)</f>
        <v>0</v>
      </c>
      <c r="L74">
        <f>IFERROR(VLOOKUP(E74,Paramètres!$A$5:$B$8,2,FALSE),0)</f>
        <v>1</v>
      </c>
      <c r="M74">
        <f>IFERROR(VLOOKUP(F74,Paramètres!$A$5:$B$8,2,FALSE),0)</f>
        <v>3</v>
      </c>
      <c r="N74">
        <f>IFERROR(VLOOKUP(G74,Paramètres!$D$5:$E$8,2,FALSE),0)</f>
        <v>0</v>
      </c>
      <c r="O74">
        <f>IFERROR(VLOOKUP(H74,Paramètres!$A$5:$B$8,2,FALSE),0)</f>
        <v>0</v>
      </c>
      <c r="P74">
        <f>IFERROR(VLOOKUP(I74,Paramètres!$A$5:$B$8,2,FALSE),0)</f>
        <v>0</v>
      </c>
      <c r="Q74" s="10" t="e">
        <f>IF(SUM(Paramètres!$G$5:$M$5)=0,"",SUMPRODUCT(Paramètres!$G$5:$M$5,J74,K74,L74,M74,N74,O74,P74)/SUM(Paramètres!$G$5:$M$5))</f>
        <v>#VALUE!</v>
      </c>
    </row>
    <row r="75" spans="1:17" x14ac:dyDescent="0.2">
      <c r="A75" t="str">
        <f>Réponses_Scoring!A75</f>
        <v>R008</v>
      </c>
      <c r="B75" t="str">
        <f>Réponses_Scoring!B75</f>
        <v>D06S44</v>
      </c>
      <c r="C75" t="str">
        <f>Réponses_Scoring!C75</f>
        <v>Med</v>
      </c>
      <c r="D75" t="str">
        <f>Réponses_Scoring!D75</f>
        <v>UK</v>
      </c>
      <c r="E75" t="str">
        <f>Réponses_Scoring!E75</f>
        <v>High</v>
      </c>
      <c r="F75" t="str">
        <f>Réponses_Scoring!F75</f>
        <v>High</v>
      </c>
      <c r="G75" t="str">
        <f>Réponses_Scoring!G75</f>
        <v>UK</v>
      </c>
      <c r="H75" t="str">
        <f>Réponses_Scoring!H75</f>
        <v>UK</v>
      </c>
      <c r="I75" t="str">
        <f>Réponses_Scoring!I75</f>
        <v>UK</v>
      </c>
      <c r="J75">
        <f>IFERROR(VLOOKUP(C75,Paramètres!$A$5:$B$8,2,FALSE),0)</f>
        <v>2</v>
      </c>
      <c r="K75">
        <f>IFERROR(VLOOKUP(D75,Paramètres!$A$5:$B$8,2,FALSE),0)</f>
        <v>0</v>
      </c>
      <c r="L75">
        <f>IFERROR(VLOOKUP(E75,Paramètres!$A$5:$B$8,2,FALSE),0)</f>
        <v>3</v>
      </c>
      <c r="M75">
        <f>IFERROR(VLOOKUP(F75,Paramètres!$A$5:$B$8,2,FALSE),0)</f>
        <v>3</v>
      </c>
      <c r="N75">
        <f>IFERROR(VLOOKUP(G75,Paramètres!$D$5:$E$8,2,FALSE),0)</f>
        <v>0</v>
      </c>
      <c r="O75">
        <f>IFERROR(VLOOKUP(H75,Paramètres!$A$5:$B$8,2,FALSE),0)</f>
        <v>0</v>
      </c>
      <c r="P75">
        <f>IFERROR(VLOOKUP(I75,Paramètres!$A$5:$B$8,2,FALSE),0)</f>
        <v>0</v>
      </c>
      <c r="Q75" s="10" t="e">
        <f>IF(SUM(Paramètres!$G$5:$M$5)=0,"",SUMPRODUCT(Paramètres!$G$5:$M$5,J75,K75,L75,M75,N75,O75,P75)/SUM(Paramètres!$G$5:$M$5))</f>
        <v>#VALUE!</v>
      </c>
    </row>
    <row r="76" spans="1:17" x14ac:dyDescent="0.2">
      <c r="A76" t="str">
        <f>Réponses_Scoring!A76</f>
        <v>R008</v>
      </c>
      <c r="B76" t="str">
        <f>Réponses_Scoring!B76</f>
        <v>D07S54</v>
      </c>
      <c r="C76" t="str">
        <f>Réponses_Scoring!C76</f>
        <v>Med</v>
      </c>
      <c r="D76" t="str">
        <f>Réponses_Scoring!D76</f>
        <v>UK</v>
      </c>
      <c r="E76" t="str">
        <f>Réponses_Scoring!E76</f>
        <v>Med</v>
      </c>
      <c r="F76" t="str">
        <f>Réponses_Scoring!F76</f>
        <v>Med</v>
      </c>
      <c r="G76" t="str">
        <f>Réponses_Scoring!G76</f>
        <v>UK</v>
      </c>
      <c r="H76" t="str">
        <f>Réponses_Scoring!H76</f>
        <v>UK</v>
      </c>
      <c r="I76" t="str">
        <f>Réponses_Scoring!I76</f>
        <v>UK</v>
      </c>
      <c r="J76">
        <f>IFERROR(VLOOKUP(C76,Paramètres!$A$5:$B$8,2,FALSE),0)</f>
        <v>2</v>
      </c>
      <c r="K76">
        <f>IFERROR(VLOOKUP(D76,Paramètres!$A$5:$B$8,2,FALSE),0)</f>
        <v>0</v>
      </c>
      <c r="L76">
        <f>IFERROR(VLOOKUP(E76,Paramètres!$A$5:$B$8,2,FALSE),0)</f>
        <v>2</v>
      </c>
      <c r="M76">
        <f>IFERROR(VLOOKUP(F76,Paramètres!$A$5:$B$8,2,FALSE),0)</f>
        <v>2</v>
      </c>
      <c r="N76">
        <f>IFERROR(VLOOKUP(G76,Paramètres!$D$5:$E$8,2,FALSE),0)</f>
        <v>0</v>
      </c>
      <c r="O76">
        <f>IFERROR(VLOOKUP(H76,Paramètres!$A$5:$B$8,2,FALSE),0)</f>
        <v>0</v>
      </c>
      <c r="P76">
        <f>IFERROR(VLOOKUP(I76,Paramètres!$A$5:$B$8,2,FALSE),0)</f>
        <v>0</v>
      </c>
      <c r="Q76" s="10" t="e">
        <f>IF(SUM(Paramètres!$G$5:$M$5)=0,"",SUMPRODUCT(Paramètres!$G$5:$M$5,J76,K76,L76,M76,N76,O76,P76)/SUM(Paramètres!$G$5:$M$5))</f>
        <v>#VALUE!</v>
      </c>
    </row>
    <row r="77" spans="1:17" x14ac:dyDescent="0.2">
      <c r="A77" t="str">
        <f>Réponses_Scoring!A77</f>
        <v>R008</v>
      </c>
      <c r="B77" t="str">
        <f>Réponses_Scoring!B77</f>
        <v>D07S52</v>
      </c>
      <c r="C77" t="str">
        <f>Réponses_Scoring!C77</f>
        <v>UK</v>
      </c>
      <c r="D77" t="str">
        <f>Réponses_Scoring!D77</f>
        <v>UK</v>
      </c>
      <c r="E77" t="str">
        <f>Réponses_Scoring!E77</f>
        <v>Med</v>
      </c>
      <c r="F77" t="str">
        <f>Réponses_Scoring!F77</f>
        <v>High</v>
      </c>
      <c r="G77" t="str">
        <f>Réponses_Scoring!G77</f>
        <v>UK</v>
      </c>
      <c r="H77" t="str">
        <f>Réponses_Scoring!H77</f>
        <v>UK</v>
      </c>
      <c r="I77" t="str">
        <f>Réponses_Scoring!I77</f>
        <v>UK</v>
      </c>
      <c r="J77">
        <f>IFERROR(VLOOKUP(C77,Paramètres!$A$5:$B$8,2,FALSE),0)</f>
        <v>0</v>
      </c>
      <c r="K77">
        <f>IFERROR(VLOOKUP(D77,Paramètres!$A$5:$B$8,2,FALSE),0)</f>
        <v>0</v>
      </c>
      <c r="L77">
        <f>IFERROR(VLOOKUP(E77,Paramètres!$A$5:$B$8,2,FALSE),0)</f>
        <v>2</v>
      </c>
      <c r="M77">
        <f>IFERROR(VLOOKUP(F77,Paramètres!$A$5:$B$8,2,FALSE),0)</f>
        <v>3</v>
      </c>
      <c r="N77">
        <f>IFERROR(VLOOKUP(G77,Paramètres!$D$5:$E$8,2,FALSE),0)</f>
        <v>0</v>
      </c>
      <c r="O77">
        <f>IFERROR(VLOOKUP(H77,Paramètres!$A$5:$B$8,2,FALSE),0)</f>
        <v>0</v>
      </c>
      <c r="P77">
        <f>IFERROR(VLOOKUP(I77,Paramètres!$A$5:$B$8,2,FALSE),0)</f>
        <v>0</v>
      </c>
      <c r="Q77" s="10" t="e">
        <f>IF(SUM(Paramètres!$G$5:$M$5)=0,"",SUMPRODUCT(Paramètres!$G$5:$M$5,J77,K77,L77,M77,N77,O77,P77)/SUM(Paramètres!$G$5:$M$5))</f>
        <v>#VALUE!</v>
      </c>
    </row>
    <row r="78" spans="1:17" x14ac:dyDescent="0.2">
      <c r="A78" t="str">
        <f>Réponses_Scoring!A78</f>
        <v>R008</v>
      </c>
      <c r="B78" t="str">
        <f>Réponses_Scoring!B78</f>
        <v>D03S26</v>
      </c>
      <c r="C78" t="str">
        <f>Réponses_Scoring!C78</f>
        <v>Med</v>
      </c>
      <c r="D78" t="str">
        <f>Réponses_Scoring!D78</f>
        <v>UK</v>
      </c>
      <c r="E78" t="str">
        <f>Réponses_Scoring!E78</f>
        <v>Low</v>
      </c>
      <c r="F78" t="str">
        <f>Réponses_Scoring!F78</f>
        <v>High</v>
      </c>
      <c r="G78" t="str">
        <f>Réponses_Scoring!G78</f>
        <v>UK</v>
      </c>
      <c r="H78" t="str">
        <f>Réponses_Scoring!H78</f>
        <v>UK</v>
      </c>
      <c r="I78" t="str">
        <f>Réponses_Scoring!I78</f>
        <v>UK</v>
      </c>
      <c r="J78">
        <f>IFERROR(VLOOKUP(C78,Paramètres!$A$5:$B$8,2,FALSE),0)</f>
        <v>2</v>
      </c>
      <c r="K78">
        <f>IFERROR(VLOOKUP(D78,Paramètres!$A$5:$B$8,2,FALSE),0)</f>
        <v>0</v>
      </c>
      <c r="L78">
        <f>IFERROR(VLOOKUP(E78,Paramètres!$A$5:$B$8,2,FALSE),0)</f>
        <v>1</v>
      </c>
      <c r="M78">
        <f>IFERROR(VLOOKUP(F78,Paramètres!$A$5:$B$8,2,FALSE),0)</f>
        <v>3</v>
      </c>
      <c r="N78">
        <f>IFERROR(VLOOKUP(G78,Paramètres!$D$5:$E$8,2,FALSE),0)</f>
        <v>0</v>
      </c>
      <c r="O78">
        <f>IFERROR(VLOOKUP(H78,Paramètres!$A$5:$B$8,2,FALSE),0)</f>
        <v>0</v>
      </c>
      <c r="P78">
        <f>IFERROR(VLOOKUP(I78,Paramètres!$A$5:$B$8,2,FALSE),0)</f>
        <v>0</v>
      </c>
      <c r="Q78" s="10" t="e">
        <f>IF(SUM(Paramètres!$G$5:$M$5)=0,"",SUMPRODUCT(Paramètres!$G$5:$M$5,J78,K78,L78,M78,N78,O78,P78)/SUM(Paramètres!$G$5:$M$5))</f>
        <v>#VALUE!</v>
      </c>
    </row>
    <row r="79" spans="1:17" x14ac:dyDescent="0.2">
      <c r="A79" t="str">
        <f>Réponses_Scoring!A79</f>
        <v>R008</v>
      </c>
      <c r="B79" t="str">
        <f>Réponses_Scoring!B79</f>
        <v>D02S11</v>
      </c>
      <c r="C79" t="str">
        <f>Réponses_Scoring!C79</f>
        <v>High</v>
      </c>
      <c r="D79" t="str">
        <f>Réponses_Scoring!D79</f>
        <v>UK</v>
      </c>
      <c r="E79" t="str">
        <f>Réponses_Scoring!E79</f>
        <v>Med</v>
      </c>
      <c r="F79" t="str">
        <f>Réponses_Scoring!F79</f>
        <v>Low</v>
      </c>
      <c r="G79" t="str">
        <f>Réponses_Scoring!G79</f>
        <v>UK</v>
      </c>
      <c r="H79" t="str">
        <f>Réponses_Scoring!H79</f>
        <v>UK</v>
      </c>
      <c r="I79" t="str">
        <f>Réponses_Scoring!I79</f>
        <v>UK</v>
      </c>
      <c r="J79">
        <f>IFERROR(VLOOKUP(C79,Paramètres!$A$5:$B$8,2,FALSE),0)</f>
        <v>3</v>
      </c>
      <c r="K79">
        <f>IFERROR(VLOOKUP(D79,Paramètres!$A$5:$B$8,2,FALSE),0)</f>
        <v>0</v>
      </c>
      <c r="L79">
        <f>IFERROR(VLOOKUP(E79,Paramètres!$A$5:$B$8,2,FALSE),0)</f>
        <v>2</v>
      </c>
      <c r="M79">
        <f>IFERROR(VLOOKUP(F79,Paramètres!$A$5:$B$8,2,FALSE),0)</f>
        <v>1</v>
      </c>
      <c r="N79">
        <f>IFERROR(VLOOKUP(G79,Paramètres!$D$5:$E$8,2,FALSE),0)</f>
        <v>0</v>
      </c>
      <c r="O79">
        <f>IFERROR(VLOOKUP(H79,Paramètres!$A$5:$B$8,2,FALSE),0)</f>
        <v>0</v>
      </c>
      <c r="P79">
        <f>IFERROR(VLOOKUP(I79,Paramètres!$A$5:$B$8,2,FALSE),0)</f>
        <v>0</v>
      </c>
      <c r="Q79" s="10" t="e">
        <f>IF(SUM(Paramètres!$G$5:$M$5)=0,"",SUMPRODUCT(Paramètres!$G$5:$M$5,J79,K79,L79,M79,N79,O79,P79)/SUM(Paramètres!$G$5:$M$5))</f>
        <v>#VALUE!</v>
      </c>
    </row>
    <row r="80" spans="1:17" x14ac:dyDescent="0.2">
      <c r="A80" t="str">
        <f>Réponses_Scoring!A80</f>
        <v>R008</v>
      </c>
      <c r="B80" t="str">
        <f>Réponses_Scoring!B80</f>
        <v>D02S17</v>
      </c>
      <c r="C80" t="str">
        <f>Réponses_Scoring!C80</f>
        <v>Med</v>
      </c>
      <c r="D80" t="str">
        <f>Réponses_Scoring!D80</f>
        <v>UK</v>
      </c>
      <c r="E80" t="str">
        <f>Réponses_Scoring!E80</f>
        <v>Med</v>
      </c>
      <c r="F80" t="str">
        <f>Réponses_Scoring!F80</f>
        <v>High</v>
      </c>
      <c r="G80" t="str">
        <f>Réponses_Scoring!G80</f>
        <v>UK</v>
      </c>
      <c r="H80" t="str">
        <f>Réponses_Scoring!H80</f>
        <v>UK</v>
      </c>
      <c r="I80" t="str">
        <f>Réponses_Scoring!I80</f>
        <v>UK</v>
      </c>
      <c r="J80">
        <f>IFERROR(VLOOKUP(C80,Paramètres!$A$5:$B$8,2,FALSE),0)</f>
        <v>2</v>
      </c>
      <c r="K80">
        <f>IFERROR(VLOOKUP(D80,Paramètres!$A$5:$B$8,2,FALSE),0)</f>
        <v>0</v>
      </c>
      <c r="L80">
        <f>IFERROR(VLOOKUP(E80,Paramètres!$A$5:$B$8,2,FALSE),0)</f>
        <v>2</v>
      </c>
      <c r="M80">
        <f>IFERROR(VLOOKUP(F80,Paramètres!$A$5:$B$8,2,FALSE),0)</f>
        <v>3</v>
      </c>
      <c r="N80">
        <f>IFERROR(VLOOKUP(G80,Paramètres!$D$5:$E$8,2,FALSE),0)</f>
        <v>0</v>
      </c>
      <c r="O80">
        <f>IFERROR(VLOOKUP(H80,Paramètres!$A$5:$B$8,2,FALSE),0)</f>
        <v>0</v>
      </c>
      <c r="P80">
        <f>IFERROR(VLOOKUP(I80,Paramètres!$A$5:$B$8,2,FALSE),0)</f>
        <v>0</v>
      </c>
      <c r="Q80" s="10" t="e">
        <f>IF(SUM(Paramètres!$G$5:$M$5)=0,"",SUMPRODUCT(Paramètres!$G$5:$M$5,J80,K80,L80,M80,N80,O80,P80)/SUM(Paramètres!$G$5:$M$5))</f>
        <v>#VALUE!</v>
      </c>
    </row>
    <row r="81" spans="1:17" x14ac:dyDescent="0.2">
      <c r="A81" t="str">
        <f>Réponses_Scoring!A81</f>
        <v>R008</v>
      </c>
      <c r="B81" t="str">
        <f>Réponses_Scoring!B81</f>
        <v>D09S62</v>
      </c>
      <c r="C81" t="str">
        <f>Réponses_Scoring!C81</f>
        <v>Med</v>
      </c>
      <c r="D81" t="str">
        <f>Réponses_Scoring!D81</f>
        <v>UK</v>
      </c>
      <c r="E81" t="str">
        <f>Réponses_Scoring!E81</f>
        <v>Med</v>
      </c>
      <c r="F81" t="str">
        <f>Réponses_Scoring!F81</f>
        <v>Med</v>
      </c>
      <c r="G81" t="str">
        <f>Réponses_Scoring!G81</f>
        <v>UK</v>
      </c>
      <c r="H81" t="str">
        <f>Réponses_Scoring!H81</f>
        <v>UK</v>
      </c>
      <c r="I81" t="str">
        <f>Réponses_Scoring!I81</f>
        <v>UK</v>
      </c>
      <c r="J81">
        <f>IFERROR(VLOOKUP(C81,Paramètres!$A$5:$B$8,2,FALSE),0)</f>
        <v>2</v>
      </c>
      <c r="K81">
        <f>IFERROR(VLOOKUP(D81,Paramètres!$A$5:$B$8,2,FALSE),0)</f>
        <v>0</v>
      </c>
      <c r="L81">
        <f>IFERROR(VLOOKUP(E81,Paramètres!$A$5:$B$8,2,FALSE),0)</f>
        <v>2</v>
      </c>
      <c r="M81">
        <f>IFERROR(VLOOKUP(F81,Paramètres!$A$5:$B$8,2,FALSE),0)</f>
        <v>2</v>
      </c>
      <c r="N81">
        <f>IFERROR(VLOOKUP(G81,Paramètres!$D$5:$E$8,2,FALSE),0)</f>
        <v>0</v>
      </c>
      <c r="O81">
        <f>IFERROR(VLOOKUP(H81,Paramètres!$A$5:$B$8,2,FALSE),0)</f>
        <v>0</v>
      </c>
      <c r="P81">
        <f>IFERROR(VLOOKUP(I81,Paramètres!$A$5:$B$8,2,FALSE),0)</f>
        <v>0</v>
      </c>
      <c r="Q81" s="10" t="e">
        <f>IF(SUM(Paramètres!$G$5:$M$5)=0,"",SUMPRODUCT(Paramètres!$G$5:$M$5,J81,K81,L81,M81,N81,O81,P81)/SUM(Paramètres!$G$5:$M$5))</f>
        <v>#VALUE!</v>
      </c>
    </row>
    <row r="82" spans="1:17" x14ac:dyDescent="0.2">
      <c r="A82" t="str">
        <f>Réponses_Scoring!A82</f>
        <v>R008</v>
      </c>
      <c r="B82" t="str">
        <f>Réponses_Scoring!B82</f>
        <v>D09S61</v>
      </c>
      <c r="C82" t="str">
        <f>Réponses_Scoring!C82</f>
        <v>Low</v>
      </c>
      <c r="D82" t="str">
        <f>Réponses_Scoring!D82</f>
        <v>UK</v>
      </c>
      <c r="E82" t="str">
        <f>Réponses_Scoring!E82</f>
        <v>Med</v>
      </c>
      <c r="F82" t="str">
        <f>Réponses_Scoring!F82</f>
        <v>Med</v>
      </c>
      <c r="G82" t="str">
        <f>Réponses_Scoring!G82</f>
        <v>UK</v>
      </c>
      <c r="H82" t="str">
        <f>Réponses_Scoring!H82</f>
        <v>UK</v>
      </c>
      <c r="I82" t="str">
        <f>Réponses_Scoring!I82</f>
        <v>UK</v>
      </c>
      <c r="J82">
        <f>IFERROR(VLOOKUP(C82,Paramètres!$A$5:$B$8,2,FALSE),0)</f>
        <v>1</v>
      </c>
      <c r="K82">
        <f>IFERROR(VLOOKUP(D82,Paramètres!$A$5:$B$8,2,FALSE),0)</f>
        <v>0</v>
      </c>
      <c r="L82">
        <f>IFERROR(VLOOKUP(E82,Paramètres!$A$5:$B$8,2,FALSE),0)</f>
        <v>2</v>
      </c>
      <c r="M82">
        <f>IFERROR(VLOOKUP(F82,Paramètres!$A$5:$B$8,2,FALSE),0)</f>
        <v>2</v>
      </c>
      <c r="N82">
        <f>IFERROR(VLOOKUP(G82,Paramètres!$D$5:$E$8,2,FALSE),0)</f>
        <v>0</v>
      </c>
      <c r="O82">
        <f>IFERROR(VLOOKUP(H82,Paramètres!$A$5:$B$8,2,FALSE),0)</f>
        <v>0</v>
      </c>
      <c r="P82">
        <f>IFERROR(VLOOKUP(I82,Paramètres!$A$5:$B$8,2,FALSE),0)</f>
        <v>0</v>
      </c>
      <c r="Q82" s="10" t="e">
        <f>IF(SUM(Paramètres!$G$5:$M$5)=0,"",SUMPRODUCT(Paramètres!$G$5:$M$5,J82,K82,L82,M82,N82,O82,P82)/SUM(Paramètres!$G$5:$M$5))</f>
        <v>#VALUE!</v>
      </c>
    </row>
    <row r="83" spans="1:17" x14ac:dyDescent="0.2">
      <c r="A83" t="str">
        <f>Réponses_Scoring!A83</f>
        <v>R009</v>
      </c>
      <c r="B83" t="str">
        <f>Réponses_Scoring!B83</f>
        <v>D07S54</v>
      </c>
      <c r="C83" t="str">
        <f>Réponses_Scoring!C83</f>
        <v>Low</v>
      </c>
      <c r="D83" t="str">
        <f>Réponses_Scoring!D83</f>
        <v>UK</v>
      </c>
      <c r="E83" t="str">
        <f>Réponses_Scoring!E83</f>
        <v>Med</v>
      </c>
      <c r="F83" t="str">
        <f>Réponses_Scoring!F83</f>
        <v>Low</v>
      </c>
      <c r="G83" t="str">
        <f>Réponses_Scoring!G83</f>
        <v>UK</v>
      </c>
      <c r="H83" t="str">
        <f>Réponses_Scoring!H83</f>
        <v>UK</v>
      </c>
      <c r="I83" t="str">
        <f>Réponses_Scoring!I83</f>
        <v>UK</v>
      </c>
      <c r="J83">
        <f>IFERROR(VLOOKUP(C83,Paramètres!$A$5:$B$8,2,FALSE),0)</f>
        <v>1</v>
      </c>
      <c r="K83">
        <f>IFERROR(VLOOKUP(D83,Paramètres!$A$5:$B$8,2,FALSE),0)</f>
        <v>0</v>
      </c>
      <c r="L83">
        <f>IFERROR(VLOOKUP(E83,Paramètres!$A$5:$B$8,2,FALSE),0)</f>
        <v>2</v>
      </c>
      <c r="M83">
        <f>IFERROR(VLOOKUP(F83,Paramètres!$A$5:$B$8,2,FALSE),0)</f>
        <v>1</v>
      </c>
      <c r="N83">
        <f>IFERROR(VLOOKUP(G83,Paramètres!$D$5:$E$8,2,FALSE),0)</f>
        <v>0</v>
      </c>
      <c r="O83">
        <f>IFERROR(VLOOKUP(H83,Paramètres!$A$5:$B$8,2,FALSE),0)</f>
        <v>0</v>
      </c>
      <c r="P83">
        <f>IFERROR(VLOOKUP(I83,Paramètres!$A$5:$B$8,2,FALSE),0)</f>
        <v>0</v>
      </c>
      <c r="Q83" s="10" t="e">
        <f>IF(SUM(Paramètres!$G$5:$M$5)=0,"",SUMPRODUCT(Paramètres!$G$5:$M$5,J83,K83,L83,M83,N83,O83,P83)/SUM(Paramètres!$G$5:$M$5))</f>
        <v>#VALUE!</v>
      </c>
    </row>
    <row r="84" spans="1:17" x14ac:dyDescent="0.2">
      <c r="A84" t="str">
        <f>Réponses_Scoring!A84</f>
        <v>R009</v>
      </c>
      <c r="B84" t="str">
        <f>Réponses_Scoring!B84</f>
        <v>D05S38</v>
      </c>
      <c r="C84" t="str">
        <f>Réponses_Scoring!C84</f>
        <v>High</v>
      </c>
      <c r="D84" t="str">
        <f>Réponses_Scoring!D84</f>
        <v>UK</v>
      </c>
      <c r="E84" t="str">
        <f>Réponses_Scoring!E84</f>
        <v>Low</v>
      </c>
      <c r="F84" t="str">
        <f>Réponses_Scoring!F84</f>
        <v>Med</v>
      </c>
      <c r="G84" t="str">
        <f>Réponses_Scoring!G84</f>
        <v>UK</v>
      </c>
      <c r="H84" t="str">
        <f>Réponses_Scoring!H84</f>
        <v>UK</v>
      </c>
      <c r="I84" t="str">
        <f>Réponses_Scoring!I84</f>
        <v>UK</v>
      </c>
      <c r="J84">
        <f>IFERROR(VLOOKUP(C84,Paramètres!$A$5:$B$8,2,FALSE),0)</f>
        <v>3</v>
      </c>
      <c r="K84">
        <f>IFERROR(VLOOKUP(D84,Paramètres!$A$5:$B$8,2,FALSE),0)</f>
        <v>0</v>
      </c>
      <c r="L84">
        <f>IFERROR(VLOOKUP(E84,Paramètres!$A$5:$B$8,2,FALSE),0)</f>
        <v>1</v>
      </c>
      <c r="M84">
        <f>IFERROR(VLOOKUP(F84,Paramètres!$A$5:$B$8,2,FALSE),0)</f>
        <v>2</v>
      </c>
      <c r="N84">
        <f>IFERROR(VLOOKUP(G84,Paramètres!$D$5:$E$8,2,FALSE),0)</f>
        <v>0</v>
      </c>
      <c r="O84">
        <f>IFERROR(VLOOKUP(H84,Paramètres!$A$5:$B$8,2,FALSE),0)</f>
        <v>0</v>
      </c>
      <c r="P84">
        <f>IFERROR(VLOOKUP(I84,Paramètres!$A$5:$B$8,2,FALSE),0)</f>
        <v>0</v>
      </c>
      <c r="Q84" s="10" t="e">
        <f>IF(SUM(Paramètres!$G$5:$M$5)=0,"",SUMPRODUCT(Paramètres!$G$5:$M$5,J84,K84,L84,M84,N84,O84,P84)/SUM(Paramètres!$G$5:$M$5))</f>
        <v>#VALUE!</v>
      </c>
    </row>
    <row r="85" spans="1:17" x14ac:dyDescent="0.2">
      <c r="A85" t="str">
        <f>Réponses_Scoring!A85</f>
        <v>R009</v>
      </c>
      <c r="B85" t="str">
        <f>Réponses_Scoring!B85</f>
        <v>D05S41</v>
      </c>
      <c r="C85" t="str">
        <f>Réponses_Scoring!C85</f>
        <v>Med</v>
      </c>
      <c r="D85" t="str">
        <f>Réponses_Scoring!D85</f>
        <v>UK</v>
      </c>
      <c r="E85" t="str">
        <f>Réponses_Scoring!E85</f>
        <v>Med</v>
      </c>
      <c r="F85" t="str">
        <f>Réponses_Scoring!F85</f>
        <v>High</v>
      </c>
      <c r="G85" t="str">
        <f>Réponses_Scoring!G85</f>
        <v>UK</v>
      </c>
      <c r="H85" t="str">
        <f>Réponses_Scoring!H85</f>
        <v>UK</v>
      </c>
      <c r="I85" t="str">
        <f>Réponses_Scoring!I85</f>
        <v>UK</v>
      </c>
      <c r="J85">
        <f>IFERROR(VLOOKUP(C85,Paramètres!$A$5:$B$8,2,FALSE),0)</f>
        <v>2</v>
      </c>
      <c r="K85">
        <f>IFERROR(VLOOKUP(D85,Paramètres!$A$5:$B$8,2,FALSE),0)</f>
        <v>0</v>
      </c>
      <c r="L85">
        <f>IFERROR(VLOOKUP(E85,Paramètres!$A$5:$B$8,2,FALSE),0)</f>
        <v>2</v>
      </c>
      <c r="M85">
        <f>IFERROR(VLOOKUP(F85,Paramètres!$A$5:$B$8,2,FALSE),0)</f>
        <v>3</v>
      </c>
      <c r="N85">
        <f>IFERROR(VLOOKUP(G85,Paramètres!$D$5:$E$8,2,FALSE),0)</f>
        <v>0</v>
      </c>
      <c r="O85">
        <f>IFERROR(VLOOKUP(H85,Paramètres!$A$5:$B$8,2,FALSE),0)</f>
        <v>0</v>
      </c>
      <c r="P85">
        <f>IFERROR(VLOOKUP(I85,Paramètres!$A$5:$B$8,2,FALSE),0)</f>
        <v>0</v>
      </c>
      <c r="Q85" s="10" t="e">
        <f>IF(SUM(Paramètres!$G$5:$M$5)=0,"",SUMPRODUCT(Paramètres!$G$5:$M$5,J85,K85,L85,M85,N85,O85,P85)/SUM(Paramètres!$G$5:$M$5))</f>
        <v>#VALUE!</v>
      </c>
    </row>
    <row r="86" spans="1:17" x14ac:dyDescent="0.2">
      <c r="A86" t="str">
        <f>Réponses_Scoring!A86</f>
        <v>R009</v>
      </c>
      <c r="B86" t="str">
        <f>Réponses_Scoring!B86</f>
        <v>D05S40</v>
      </c>
      <c r="C86" t="str">
        <f>Réponses_Scoring!C86</f>
        <v>Low</v>
      </c>
      <c r="D86" t="str">
        <f>Réponses_Scoring!D86</f>
        <v>UK</v>
      </c>
      <c r="E86" t="str">
        <f>Réponses_Scoring!E86</f>
        <v>Med</v>
      </c>
      <c r="F86" t="str">
        <f>Réponses_Scoring!F86</f>
        <v>Low</v>
      </c>
      <c r="G86" t="str">
        <f>Réponses_Scoring!G86</f>
        <v>UK</v>
      </c>
      <c r="H86" t="str">
        <f>Réponses_Scoring!H86</f>
        <v>UK</v>
      </c>
      <c r="I86" t="str">
        <f>Réponses_Scoring!I86</f>
        <v>UK</v>
      </c>
      <c r="J86">
        <f>IFERROR(VLOOKUP(C86,Paramètres!$A$5:$B$8,2,FALSE),0)</f>
        <v>1</v>
      </c>
      <c r="K86">
        <f>IFERROR(VLOOKUP(D86,Paramètres!$A$5:$B$8,2,FALSE),0)</f>
        <v>0</v>
      </c>
      <c r="L86">
        <f>IFERROR(VLOOKUP(E86,Paramètres!$A$5:$B$8,2,FALSE),0)</f>
        <v>2</v>
      </c>
      <c r="M86">
        <f>IFERROR(VLOOKUP(F86,Paramètres!$A$5:$B$8,2,FALSE),0)</f>
        <v>1</v>
      </c>
      <c r="N86">
        <f>IFERROR(VLOOKUP(G86,Paramètres!$D$5:$E$8,2,FALSE),0)</f>
        <v>0</v>
      </c>
      <c r="O86">
        <f>IFERROR(VLOOKUP(H86,Paramètres!$A$5:$B$8,2,FALSE),0)</f>
        <v>0</v>
      </c>
      <c r="P86">
        <f>IFERROR(VLOOKUP(I86,Paramètres!$A$5:$B$8,2,FALSE),0)</f>
        <v>0</v>
      </c>
      <c r="Q86" s="10" t="e">
        <f>IF(SUM(Paramètres!$G$5:$M$5)=0,"",SUMPRODUCT(Paramètres!$G$5:$M$5,J86,K86,L86,M86,N86,O86,P86)/SUM(Paramètres!$G$5:$M$5))</f>
        <v>#VALUE!</v>
      </c>
    </row>
    <row r="87" spans="1:17" x14ac:dyDescent="0.2">
      <c r="A87" t="str">
        <f>Réponses_Scoring!A87</f>
        <v>R009</v>
      </c>
      <c r="B87" t="str">
        <f>Réponses_Scoring!B87</f>
        <v>D06S48</v>
      </c>
      <c r="C87" t="str">
        <f>Réponses_Scoring!C87</f>
        <v>Low</v>
      </c>
      <c r="D87" t="str">
        <f>Réponses_Scoring!D87</f>
        <v>UK</v>
      </c>
      <c r="E87" t="str">
        <f>Réponses_Scoring!E87</f>
        <v>UK</v>
      </c>
      <c r="F87" t="str">
        <f>Réponses_Scoring!F87</f>
        <v>Low</v>
      </c>
      <c r="G87" t="str">
        <f>Réponses_Scoring!G87</f>
        <v>UK</v>
      </c>
      <c r="H87" t="str">
        <f>Réponses_Scoring!H87</f>
        <v>UK</v>
      </c>
      <c r="I87" t="str">
        <f>Réponses_Scoring!I87</f>
        <v>UK</v>
      </c>
      <c r="J87">
        <f>IFERROR(VLOOKUP(C87,Paramètres!$A$5:$B$8,2,FALSE),0)</f>
        <v>1</v>
      </c>
      <c r="K87">
        <f>IFERROR(VLOOKUP(D87,Paramètres!$A$5:$B$8,2,FALSE),0)</f>
        <v>0</v>
      </c>
      <c r="L87">
        <f>IFERROR(VLOOKUP(E87,Paramètres!$A$5:$B$8,2,FALSE),0)</f>
        <v>0</v>
      </c>
      <c r="M87">
        <f>IFERROR(VLOOKUP(F87,Paramètres!$A$5:$B$8,2,FALSE),0)</f>
        <v>1</v>
      </c>
      <c r="N87">
        <f>IFERROR(VLOOKUP(G87,Paramètres!$D$5:$E$8,2,FALSE),0)</f>
        <v>0</v>
      </c>
      <c r="O87">
        <f>IFERROR(VLOOKUP(H87,Paramètres!$A$5:$B$8,2,FALSE),0)</f>
        <v>0</v>
      </c>
      <c r="P87">
        <f>IFERROR(VLOOKUP(I87,Paramètres!$A$5:$B$8,2,FALSE),0)</f>
        <v>0</v>
      </c>
      <c r="Q87" s="10" t="e">
        <f>IF(SUM(Paramètres!$G$5:$M$5)=0,"",SUMPRODUCT(Paramètres!$G$5:$M$5,J87,K87,L87,M87,N87,O87,P87)/SUM(Paramètres!$G$5:$M$5))</f>
        <v>#VALUE!</v>
      </c>
    </row>
    <row r="88" spans="1:17" x14ac:dyDescent="0.2">
      <c r="A88" t="str">
        <f>Réponses_Scoring!A88</f>
        <v>R009</v>
      </c>
      <c r="B88" t="str">
        <f>Réponses_Scoring!B88</f>
        <v>D06S43</v>
      </c>
      <c r="C88" t="str">
        <f>Réponses_Scoring!C88</f>
        <v>High</v>
      </c>
      <c r="D88" t="str">
        <f>Réponses_Scoring!D88</f>
        <v>UK</v>
      </c>
      <c r="E88" t="str">
        <f>Réponses_Scoring!E88</f>
        <v>Low</v>
      </c>
      <c r="F88" t="str">
        <f>Réponses_Scoring!F88</f>
        <v>Low</v>
      </c>
      <c r="G88" t="str">
        <f>Réponses_Scoring!G88</f>
        <v>UK</v>
      </c>
      <c r="H88" t="str">
        <f>Réponses_Scoring!H88</f>
        <v>UK</v>
      </c>
      <c r="I88" t="str">
        <f>Réponses_Scoring!I88</f>
        <v>UK</v>
      </c>
      <c r="J88">
        <f>IFERROR(VLOOKUP(C88,Paramètres!$A$5:$B$8,2,FALSE),0)</f>
        <v>3</v>
      </c>
      <c r="K88">
        <f>IFERROR(VLOOKUP(D88,Paramètres!$A$5:$B$8,2,FALSE),0)</f>
        <v>0</v>
      </c>
      <c r="L88">
        <f>IFERROR(VLOOKUP(E88,Paramètres!$A$5:$B$8,2,FALSE),0)</f>
        <v>1</v>
      </c>
      <c r="M88">
        <f>IFERROR(VLOOKUP(F88,Paramètres!$A$5:$B$8,2,FALSE),0)</f>
        <v>1</v>
      </c>
      <c r="N88">
        <f>IFERROR(VLOOKUP(G88,Paramètres!$D$5:$E$8,2,FALSE),0)</f>
        <v>0</v>
      </c>
      <c r="O88">
        <f>IFERROR(VLOOKUP(H88,Paramètres!$A$5:$B$8,2,FALSE),0)</f>
        <v>0</v>
      </c>
      <c r="P88">
        <f>IFERROR(VLOOKUP(I88,Paramètres!$A$5:$B$8,2,FALSE),0)</f>
        <v>0</v>
      </c>
      <c r="Q88" s="10" t="e">
        <f>IF(SUM(Paramètres!$G$5:$M$5)=0,"",SUMPRODUCT(Paramètres!$G$5:$M$5,J88,K88,L88,M88,N88,O88,P88)/SUM(Paramètres!$G$5:$M$5))</f>
        <v>#VALUE!</v>
      </c>
    </row>
    <row r="89" spans="1:17" x14ac:dyDescent="0.2">
      <c r="A89" t="str">
        <f>Réponses_Scoring!A89</f>
        <v>R009</v>
      </c>
      <c r="B89" t="str">
        <f>Réponses_Scoring!B89</f>
        <v>D09S61</v>
      </c>
      <c r="C89" t="str">
        <f>Réponses_Scoring!C89</f>
        <v>Med</v>
      </c>
      <c r="D89" t="str">
        <f>Réponses_Scoring!D89</f>
        <v>UK</v>
      </c>
      <c r="E89" t="str">
        <f>Réponses_Scoring!E89</f>
        <v>Med</v>
      </c>
      <c r="F89" t="str">
        <f>Réponses_Scoring!F89</f>
        <v>UK</v>
      </c>
      <c r="G89" t="str">
        <f>Réponses_Scoring!G89</f>
        <v>UK</v>
      </c>
      <c r="H89" t="str">
        <f>Réponses_Scoring!H89</f>
        <v>UK</v>
      </c>
      <c r="I89" t="str">
        <f>Réponses_Scoring!I89</f>
        <v>UK</v>
      </c>
      <c r="J89">
        <f>IFERROR(VLOOKUP(C89,Paramètres!$A$5:$B$8,2,FALSE),0)</f>
        <v>2</v>
      </c>
      <c r="K89">
        <f>IFERROR(VLOOKUP(D89,Paramètres!$A$5:$B$8,2,FALSE),0)</f>
        <v>0</v>
      </c>
      <c r="L89">
        <f>IFERROR(VLOOKUP(E89,Paramètres!$A$5:$B$8,2,FALSE),0)</f>
        <v>2</v>
      </c>
      <c r="M89">
        <f>IFERROR(VLOOKUP(F89,Paramètres!$A$5:$B$8,2,FALSE),0)</f>
        <v>0</v>
      </c>
      <c r="N89">
        <f>IFERROR(VLOOKUP(G89,Paramètres!$D$5:$E$8,2,FALSE),0)</f>
        <v>0</v>
      </c>
      <c r="O89">
        <f>IFERROR(VLOOKUP(H89,Paramètres!$A$5:$B$8,2,FALSE),0)</f>
        <v>0</v>
      </c>
      <c r="P89">
        <f>IFERROR(VLOOKUP(I89,Paramètres!$A$5:$B$8,2,FALSE),0)</f>
        <v>0</v>
      </c>
      <c r="Q89" s="10" t="e">
        <f>IF(SUM(Paramètres!$G$5:$M$5)=0,"",SUMPRODUCT(Paramètres!$G$5:$M$5,J89,K89,L89,M89,N89,O89,P89)/SUM(Paramètres!$G$5:$M$5))</f>
        <v>#VALUE!</v>
      </c>
    </row>
    <row r="90" spans="1:17" x14ac:dyDescent="0.2">
      <c r="A90" t="str">
        <f>Réponses_Scoring!A90</f>
        <v>R009</v>
      </c>
      <c r="B90" t="str">
        <f>Réponses_Scoring!B90</f>
        <v>D09S63</v>
      </c>
      <c r="C90" t="str">
        <f>Réponses_Scoring!C90</f>
        <v>Med</v>
      </c>
      <c r="D90" t="str">
        <f>Réponses_Scoring!D90</f>
        <v>UK</v>
      </c>
      <c r="E90" t="str">
        <f>Réponses_Scoring!E90</f>
        <v>UK</v>
      </c>
      <c r="F90" t="str">
        <f>Réponses_Scoring!F90</f>
        <v>Med</v>
      </c>
      <c r="G90" t="str">
        <f>Réponses_Scoring!G90</f>
        <v>UK</v>
      </c>
      <c r="H90" t="str">
        <f>Réponses_Scoring!H90</f>
        <v>UK</v>
      </c>
      <c r="I90" t="str">
        <f>Réponses_Scoring!I90</f>
        <v>UK</v>
      </c>
      <c r="J90">
        <f>IFERROR(VLOOKUP(C90,Paramètres!$A$5:$B$8,2,FALSE),0)</f>
        <v>2</v>
      </c>
      <c r="K90">
        <f>IFERROR(VLOOKUP(D90,Paramètres!$A$5:$B$8,2,FALSE),0)</f>
        <v>0</v>
      </c>
      <c r="L90">
        <f>IFERROR(VLOOKUP(E90,Paramètres!$A$5:$B$8,2,FALSE),0)</f>
        <v>0</v>
      </c>
      <c r="M90">
        <f>IFERROR(VLOOKUP(F90,Paramètres!$A$5:$B$8,2,FALSE),0)</f>
        <v>2</v>
      </c>
      <c r="N90">
        <f>IFERROR(VLOOKUP(G90,Paramètres!$D$5:$E$8,2,FALSE),0)</f>
        <v>0</v>
      </c>
      <c r="O90">
        <f>IFERROR(VLOOKUP(H90,Paramètres!$A$5:$B$8,2,FALSE),0)</f>
        <v>0</v>
      </c>
      <c r="P90">
        <f>IFERROR(VLOOKUP(I90,Paramètres!$A$5:$B$8,2,FALSE),0)</f>
        <v>0</v>
      </c>
      <c r="Q90" s="10" t="e">
        <f>IF(SUM(Paramètres!$G$5:$M$5)=0,"",SUMPRODUCT(Paramètres!$G$5:$M$5,J90,K90,L90,M90,N90,O90,P90)/SUM(Paramètres!$G$5:$M$5))</f>
        <v>#VALUE!</v>
      </c>
    </row>
    <row r="91" spans="1:17" x14ac:dyDescent="0.2">
      <c r="A91" t="str">
        <f>Réponses_Scoring!A91</f>
        <v>R009</v>
      </c>
      <c r="B91" t="str">
        <f>Réponses_Scoring!B91</f>
        <v>D10S69</v>
      </c>
      <c r="C91" t="str">
        <f>Réponses_Scoring!C91</f>
        <v>Med</v>
      </c>
      <c r="D91" t="str">
        <f>Réponses_Scoring!D91</f>
        <v>UK</v>
      </c>
      <c r="E91" t="str">
        <f>Réponses_Scoring!E91</f>
        <v>Med</v>
      </c>
      <c r="F91" t="str">
        <f>Réponses_Scoring!F91</f>
        <v>UK</v>
      </c>
      <c r="G91" t="str">
        <f>Réponses_Scoring!G91</f>
        <v>UK</v>
      </c>
      <c r="H91" t="str">
        <f>Réponses_Scoring!H91</f>
        <v>UK</v>
      </c>
      <c r="I91" t="str">
        <f>Réponses_Scoring!I91</f>
        <v>UK</v>
      </c>
      <c r="J91">
        <f>IFERROR(VLOOKUP(C91,Paramètres!$A$5:$B$8,2,FALSE),0)</f>
        <v>2</v>
      </c>
      <c r="K91">
        <f>IFERROR(VLOOKUP(D91,Paramètres!$A$5:$B$8,2,FALSE),0)</f>
        <v>0</v>
      </c>
      <c r="L91">
        <f>IFERROR(VLOOKUP(E91,Paramètres!$A$5:$B$8,2,FALSE),0)</f>
        <v>2</v>
      </c>
      <c r="M91">
        <f>IFERROR(VLOOKUP(F91,Paramètres!$A$5:$B$8,2,FALSE),0)</f>
        <v>0</v>
      </c>
      <c r="N91">
        <f>IFERROR(VLOOKUP(G91,Paramètres!$D$5:$E$8,2,FALSE),0)</f>
        <v>0</v>
      </c>
      <c r="O91">
        <f>IFERROR(VLOOKUP(H91,Paramètres!$A$5:$B$8,2,FALSE),0)</f>
        <v>0</v>
      </c>
      <c r="P91">
        <f>IFERROR(VLOOKUP(I91,Paramètres!$A$5:$B$8,2,FALSE),0)</f>
        <v>0</v>
      </c>
      <c r="Q91" s="10" t="e">
        <f>IF(SUM(Paramètres!$G$5:$M$5)=0,"",SUMPRODUCT(Paramètres!$G$5:$M$5,J91,K91,L91,M91,N91,O91,P91)/SUM(Paramètres!$G$5:$M$5))</f>
        <v>#VALUE!</v>
      </c>
    </row>
    <row r="92" spans="1:17" x14ac:dyDescent="0.2">
      <c r="A92" t="str">
        <f>Réponses_Scoring!A92</f>
        <v>R009</v>
      </c>
      <c r="B92" t="str">
        <f>Réponses_Scoring!B92</f>
        <v>D10S66</v>
      </c>
      <c r="C92" t="str">
        <f>Réponses_Scoring!C92</f>
        <v>Low</v>
      </c>
      <c r="D92" t="str">
        <f>Réponses_Scoring!D92</f>
        <v>UK</v>
      </c>
      <c r="E92" t="str">
        <f>Réponses_Scoring!E92</f>
        <v>Med</v>
      </c>
      <c r="F92" t="str">
        <f>Réponses_Scoring!F92</f>
        <v>Low</v>
      </c>
      <c r="G92" t="str">
        <f>Réponses_Scoring!G92</f>
        <v>UK</v>
      </c>
      <c r="H92" t="str">
        <f>Réponses_Scoring!H92</f>
        <v>UK</v>
      </c>
      <c r="I92" t="str">
        <f>Réponses_Scoring!I92</f>
        <v>UK</v>
      </c>
      <c r="J92">
        <f>IFERROR(VLOOKUP(C92,Paramètres!$A$5:$B$8,2,FALSE),0)</f>
        <v>1</v>
      </c>
      <c r="K92">
        <f>IFERROR(VLOOKUP(D92,Paramètres!$A$5:$B$8,2,FALSE),0)</f>
        <v>0</v>
      </c>
      <c r="L92">
        <f>IFERROR(VLOOKUP(E92,Paramètres!$A$5:$B$8,2,FALSE),0)</f>
        <v>2</v>
      </c>
      <c r="M92">
        <f>IFERROR(VLOOKUP(F92,Paramètres!$A$5:$B$8,2,FALSE),0)</f>
        <v>1</v>
      </c>
      <c r="N92">
        <f>IFERROR(VLOOKUP(G92,Paramètres!$D$5:$E$8,2,FALSE),0)</f>
        <v>0</v>
      </c>
      <c r="O92">
        <f>IFERROR(VLOOKUP(H92,Paramètres!$A$5:$B$8,2,FALSE),0)</f>
        <v>0</v>
      </c>
      <c r="P92">
        <f>IFERROR(VLOOKUP(I92,Paramètres!$A$5:$B$8,2,FALSE),0)</f>
        <v>0</v>
      </c>
      <c r="Q92" s="10" t="e">
        <f>IF(SUM(Paramètres!$G$5:$M$5)=0,"",SUMPRODUCT(Paramètres!$G$5:$M$5,J92,K92,L92,M92,N92,O92,P92)/SUM(Paramètres!$G$5:$M$5))</f>
        <v>#VALUE!</v>
      </c>
    </row>
    <row r="93" spans="1:17" x14ac:dyDescent="0.2">
      <c r="A93" t="str">
        <f>Réponses_Scoring!A93</f>
        <v>R010</v>
      </c>
      <c r="B93" t="str">
        <f>Réponses_Scoring!B93</f>
        <v>D06S45</v>
      </c>
      <c r="C93" t="str">
        <f>Réponses_Scoring!C93</f>
        <v>Med</v>
      </c>
      <c r="D93" t="str">
        <f>Réponses_Scoring!D93</f>
        <v>UK</v>
      </c>
      <c r="E93" t="str">
        <f>Réponses_Scoring!E93</f>
        <v>Low</v>
      </c>
      <c r="F93" t="str">
        <f>Réponses_Scoring!F93</f>
        <v>High</v>
      </c>
      <c r="G93" t="str">
        <f>Réponses_Scoring!G93</f>
        <v>UK</v>
      </c>
      <c r="H93" t="str">
        <f>Réponses_Scoring!H93</f>
        <v>UK</v>
      </c>
      <c r="I93" t="str">
        <f>Réponses_Scoring!I93</f>
        <v>UK</v>
      </c>
      <c r="J93">
        <f>IFERROR(VLOOKUP(C93,Paramètres!$A$5:$B$8,2,FALSE),0)</f>
        <v>2</v>
      </c>
      <c r="K93">
        <f>IFERROR(VLOOKUP(D93,Paramètres!$A$5:$B$8,2,FALSE),0)</f>
        <v>0</v>
      </c>
      <c r="L93">
        <f>IFERROR(VLOOKUP(E93,Paramètres!$A$5:$B$8,2,FALSE),0)</f>
        <v>1</v>
      </c>
      <c r="M93">
        <f>IFERROR(VLOOKUP(F93,Paramètres!$A$5:$B$8,2,FALSE),0)</f>
        <v>3</v>
      </c>
      <c r="N93">
        <f>IFERROR(VLOOKUP(G93,Paramètres!$D$5:$E$8,2,FALSE),0)</f>
        <v>0</v>
      </c>
      <c r="O93">
        <f>IFERROR(VLOOKUP(H93,Paramètres!$A$5:$B$8,2,FALSE),0)</f>
        <v>0</v>
      </c>
      <c r="P93">
        <f>IFERROR(VLOOKUP(I93,Paramètres!$A$5:$B$8,2,FALSE),0)</f>
        <v>0</v>
      </c>
      <c r="Q93" s="10" t="e">
        <f>IF(SUM(Paramètres!$G$5:$M$5)=0,"",SUMPRODUCT(Paramètres!$G$5:$M$5,J93,K93,L93,M93,N93,O93,P93)/SUM(Paramètres!$G$5:$M$5))</f>
        <v>#VALUE!</v>
      </c>
    </row>
    <row r="94" spans="1:17" x14ac:dyDescent="0.2">
      <c r="A94" t="str">
        <f>Réponses_Scoring!A94</f>
        <v>R010</v>
      </c>
      <c r="B94" t="str">
        <f>Réponses_Scoring!B94</f>
        <v>D12S80</v>
      </c>
      <c r="C94" t="str">
        <f>Réponses_Scoring!C94</f>
        <v>UK</v>
      </c>
      <c r="D94" t="str">
        <f>Réponses_Scoring!D94</f>
        <v>UK</v>
      </c>
      <c r="E94" t="str">
        <f>Réponses_Scoring!E94</f>
        <v>Low</v>
      </c>
      <c r="F94" t="str">
        <f>Réponses_Scoring!F94</f>
        <v>Med</v>
      </c>
      <c r="G94" t="str">
        <f>Réponses_Scoring!G94</f>
        <v>UK</v>
      </c>
      <c r="H94" t="str">
        <f>Réponses_Scoring!H94</f>
        <v>UK</v>
      </c>
      <c r="I94" t="str">
        <f>Réponses_Scoring!I94</f>
        <v>UK</v>
      </c>
      <c r="J94">
        <f>IFERROR(VLOOKUP(C94,Paramètres!$A$5:$B$8,2,FALSE),0)</f>
        <v>0</v>
      </c>
      <c r="K94">
        <f>IFERROR(VLOOKUP(D94,Paramètres!$A$5:$B$8,2,FALSE),0)</f>
        <v>0</v>
      </c>
      <c r="L94">
        <f>IFERROR(VLOOKUP(E94,Paramètres!$A$5:$B$8,2,FALSE),0)</f>
        <v>1</v>
      </c>
      <c r="M94">
        <f>IFERROR(VLOOKUP(F94,Paramètres!$A$5:$B$8,2,FALSE),0)</f>
        <v>2</v>
      </c>
      <c r="N94">
        <f>IFERROR(VLOOKUP(G94,Paramètres!$D$5:$E$8,2,FALSE),0)</f>
        <v>0</v>
      </c>
      <c r="O94">
        <f>IFERROR(VLOOKUP(H94,Paramètres!$A$5:$B$8,2,FALSE),0)</f>
        <v>0</v>
      </c>
      <c r="P94">
        <f>IFERROR(VLOOKUP(I94,Paramètres!$A$5:$B$8,2,FALSE),0)</f>
        <v>0</v>
      </c>
      <c r="Q94" s="10" t="e">
        <f>IF(SUM(Paramètres!$G$5:$M$5)=0,"",SUMPRODUCT(Paramètres!$G$5:$M$5,J94,K94,L94,M94,N94,O94,P94)/SUM(Paramètres!$G$5:$M$5))</f>
        <v>#VALUE!</v>
      </c>
    </row>
    <row r="95" spans="1:17" x14ac:dyDescent="0.2">
      <c r="A95" t="str">
        <f>Réponses_Scoring!A95</f>
        <v>R010</v>
      </c>
      <c r="B95" t="str">
        <f>Réponses_Scoring!B95</f>
        <v>D12S78</v>
      </c>
      <c r="C95" t="str">
        <f>Réponses_Scoring!C95</f>
        <v>Med</v>
      </c>
      <c r="D95" t="str">
        <f>Réponses_Scoring!D95</f>
        <v>UK</v>
      </c>
      <c r="E95" t="str">
        <f>Réponses_Scoring!E95</f>
        <v>Med</v>
      </c>
      <c r="F95" t="str">
        <f>Réponses_Scoring!F95</f>
        <v>Low</v>
      </c>
      <c r="G95" t="str">
        <f>Réponses_Scoring!G95</f>
        <v>UK</v>
      </c>
      <c r="H95" t="str">
        <f>Réponses_Scoring!H95</f>
        <v>UK</v>
      </c>
      <c r="I95" t="str">
        <f>Réponses_Scoring!I95</f>
        <v>UK</v>
      </c>
      <c r="J95">
        <f>IFERROR(VLOOKUP(C95,Paramètres!$A$5:$B$8,2,FALSE),0)</f>
        <v>2</v>
      </c>
      <c r="K95">
        <f>IFERROR(VLOOKUP(D95,Paramètres!$A$5:$B$8,2,FALSE),0)</f>
        <v>0</v>
      </c>
      <c r="L95">
        <f>IFERROR(VLOOKUP(E95,Paramètres!$A$5:$B$8,2,FALSE),0)</f>
        <v>2</v>
      </c>
      <c r="M95">
        <f>IFERROR(VLOOKUP(F95,Paramètres!$A$5:$B$8,2,FALSE),0)</f>
        <v>1</v>
      </c>
      <c r="N95">
        <f>IFERROR(VLOOKUP(G95,Paramètres!$D$5:$E$8,2,FALSE),0)</f>
        <v>0</v>
      </c>
      <c r="O95">
        <f>IFERROR(VLOOKUP(H95,Paramètres!$A$5:$B$8,2,FALSE),0)</f>
        <v>0</v>
      </c>
      <c r="P95">
        <f>IFERROR(VLOOKUP(I95,Paramètres!$A$5:$B$8,2,FALSE),0)</f>
        <v>0</v>
      </c>
      <c r="Q95" s="10" t="e">
        <f>IF(SUM(Paramètres!$G$5:$M$5)=0,"",SUMPRODUCT(Paramètres!$G$5:$M$5,J95,K95,L95,M95,N95,O95,P95)/SUM(Paramètres!$G$5:$M$5))</f>
        <v>#VALUE!</v>
      </c>
    </row>
    <row r="96" spans="1:17" x14ac:dyDescent="0.2">
      <c r="A96" t="str">
        <f>Réponses_Scoring!A96</f>
        <v>R010</v>
      </c>
      <c r="B96" t="str">
        <f>Réponses_Scoring!B96</f>
        <v>D12S77</v>
      </c>
      <c r="C96" t="str">
        <f>Réponses_Scoring!C96</f>
        <v>Low</v>
      </c>
      <c r="D96" t="str">
        <f>Réponses_Scoring!D96</f>
        <v>UK</v>
      </c>
      <c r="E96" t="str">
        <f>Réponses_Scoring!E96</f>
        <v>Low</v>
      </c>
      <c r="F96" t="str">
        <f>Réponses_Scoring!F96</f>
        <v>Med</v>
      </c>
      <c r="G96" t="str">
        <f>Réponses_Scoring!G96</f>
        <v>UK</v>
      </c>
      <c r="H96" t="str">
        <f>Réponses_Scoring!H96</f>
        <v>UK</v>
      </c>
      <c r="I96" t="str">
        <f>Réponses_Scoring!I96</f>
        <v>UK</v>
      </c>
      <c r="J96">
        <f>IFERROR(VLOOKUP(C96,Paramètres!$A$5:$B$8,2,FALSE),0)</f>
        <v>1</v>
      </c>
      <c r="K96">
        <f>IFERROR(VLOOKUP(D96,Paramètres!$A$5:$B$8,2,FALSE),0)</f>
        <v>0</v>
      </c>
      <c r="L96">
        <f>IFERROR(VLOOKUP(E96,Paramètres!$A$5:$B$8,2,FALSE),0)</f>
        <v>1</v>
      </c>
      <c r="M96">
        <f>IFERROR(VLOOKUP(F96,Paramètres!$A$5:$B$8,2,FALSE),0)</f>
        <v>2</v>
      </c>
      <c r="N96">
        <f>IFERROR(VLOOKUP(G96,Paramètres!$D$5:$E$8,2,FALSE),0)</f>
        <v>0</v>
      </c>
      <c r="O96">
        <f>IFERROR(VLOOKUP(H96,Paramètres!$A$5:$B$8,2,FALSE),0)</f>
        <v>0</v>
      </c>
      <c r="P96">
        <f>IFERROR(VLOOKUP(I96,Paramètres!$A$5:$B$8,2,FALSE),0)</f>
        <v>0</v>
      </c>
      <c r="Q96" s="10" t="e">
        <f>IF(SUM(Paramètres!$G$5:$M$5)=0,"",SUMPRODUCT(Paramètres!$G$5:$M$5,J96,K96,L96,M96,N96,O96,P96)/SUM(Paramètres!$G$5:$M$5))</f>
        <v>#VALUE!</v>
      </c>
    </row>
    <row r="97" spans="1:17" x14ac:dyDescent="0.2">
      <c r="A97" t="str">
        <f>Réponses_Scoring!A97</f>
        <v>R010</v>
      </c>
      <c r="B97" t="str">
        <f>Réponses_Scoring!B97</f>
        <v>D04S30</v>
      </c>
      <c r="C97" t="str">
        <f>Réponses_Scoring!C97</f>
        <v>Med</v>
      </c>
      <c r="D97" t="str">
        <f>Réponses_Scoring!D97</f>
        <v>UK</v>
      </c>
      <c r="E97" t="str">
        <f>Réponses_Scoring!E97</f>
        <v>UK</v>
      </c>
      <c r="F97" t="str">
        <f>Réponses_Scoring!F97</f>
        <v>High</v>
      </c>
      <c r="G97" t="str">
        <f>Réponses_Scoring!G97</f>
        <v>UK</v>
      </c>
      <c r="H97" t="str">
        <f>Réponses_Scoring!H97</f>
        <v>UK</v>
      </c>
      <c r="I97" t="str">
        <f>Réponses_Scoring!I97</f>
        <v>UK</v>
      </c>
      <c r="J97">
        <f>IFERROR(VLOOKUP(C97,Paramètres!$A$5:$B$8,2,FALSE),0)</f>
        <v>2</v>
      </c>
      <c r="K97">
        <f>IFERROR(VLOOKUP(D97,Paramètres!$A$5:$B$8,2,FALSE),0)</f>
        <v>0</v>
      </c>
      <c r="L97">
        <f>IFERROR(VLOOKUP(E97,Paramètres!$A$5:$B$8,2,FALSE),0)</f>
        <v>0</v>
      </c>
      <c r="M97">
        <f>IFERROR(VLOOKUP(F97,Paramètres!$A$5:$B$8,2,FALSE),0)</f>
        <v>3</v>
      </c>
      <c r="N97">
        <f>IFERROR(VLOOKUP(G97,Paramètres!$D$5:$E$8,2,FALSE),0)</f>
        <v>0</v>
      </c>
      <c r="O97">
        <f>IFERROR(VLOOKUP(H97,Paramètres!$A$5:$B$8,2,FALSE),0)</f>
        <v>0</v>
      </c>
      <c r="P97">
        <f>IFERROR(VLOOKUP(I97,Paramètres!$A$5:$B$8,2,FALSE),0)</f>
        <v>0</v>
      </c>
      <c r="Q97" s="10" t="e">
        <f>IF(SUM(Paramètres!$G$5:$M$5)=0,"",SUMPRODUCT(Paramètres!$G$5:$M$5,J97,K97,L97,M97,N97,O97,P97)/SUM(Paramètres!$G$5:$M$5))</f>
        <v>#VALUE!</v>
      </c>
    </row>
    <row r="98" spans="1:17" x14ac:dyDescent="0.2">
      <c r="A98" t="str">
        <f>Réponses_Scoring!A98</f>
        <v>R010</v>
      </c>
      <c r="B98" t="str">
        <f>Réponses_Scoring!B98</f>
        <v>D04S34</v>
      </c>
      <c r="C98" t="str">
        <f>Réponses_Scoring!C98</f>
        <v>Low</v>
      </c>
      <c r="D98" t="str">
        <f>Réponses_Scoring!D98</f>
        <v>UK</v>
      </c>
      <c r="E98" t="str">
        <f>Réponses_Scoring!E98</f>
        <v>UK</v>
      </c>
      <c r="F98" t="str">
        <f>Réponses_Scoring!F98</f>
        <v>High</v>
      </c>
      <c r="G98" t="str">
        <f>Réponses_Scoring!G98</f>
        <v>UK</v>
      </c>
      <c r="H98" t="str">
        <f>Réponses_Scoring!H98</f>
        <v>UK</v>
      </c>
      <c r="I98" t="str">
        <f>Réponses_Scoring!I98</f>
        <v>UK</v>
      </c>
      <c r="J98">
        <f>IFERROR(VLOOKUP(C98,Paramètres!$A$5:$B$8,2,FALSE),0)</f>
        <v>1</v>
      </c>
      <c r="K98">
        <f>IFERROR(VLOOKUP(D98,Paramètres!$A$5:$B$8,2,FALSE),0)</f>
        <v>0</v>
      </c>
      <c r="L98">
        <f>IFERROR(VLOOKUP(E98,Paramètres!$A$5:$B$8,2,FALSE),0)</f>
        <v>0</v>
      </c>
      <c r="M98">
        <f>IFERROR(VLOOKUP(F98,Paramètres!$A$5:$B$8,2,FALSE),0)</f>
        <v>3</v>
      </c>
      <c r="N98">
        <f>IFERROR(VLOOKUP(G98,Paramètres!$D$5:$E$8,2,FALSE),0)</f>
        <v>0</v>
      </c>
      <c r="O98">
        <f>IFERROR(VLOOKUP(H98,Paramètres!$A$5:$B$8,2,FALSE),0)</f>
        <v>0</v>
      </c>
      <c r="P98">
        <f>IFERROR(VLOOKUP(I98,Paramètres!$A$5:$B$8,2,FALSE),0)</f>
        <v>0</v>
      </c>
      <c r="Q98" s="10" t="e">
        <f>IF(SUM(Paramètres!$G$5:$M$5)=0,"",SUMPRODUCT(Paramètres!$G$5:$M$5,J98,K98,L98,M98,N98,O98,P98)/SUM(Paramètres!$G$5:$M$5))</f>
        <v>#VALUE!</v>
      </c>
    </row>
    <row r="99" spans="1:17" x14ac:dyDescent="0.2">
      <c r="A99" t="str">
        <f>Réponses_Scoring!A99</f>
        <v>R010</v>
      </c>
      <c r="B99" t="str">
        <f>Réponses_Scoring!B99</f>
        <v>D09S61</v>
      </c>
      <c r="C99" t="str">
        <f>Réponses_Scoring!C99</f>
        <v>Med</v>
      </c>
      <c r="D99" t="str">
        <f>Réponses_Scoring!D99</f>
        <v>UK</v>
      </c>
      <c r="E99" t="str">
        <f>Réponses_Scoring!E99</f>
        <v>Low</v>
      </c>
      <c r="F99" t="str">
        <f>Réponses_Scoring!F99</f>
        <v>Low</v>
      </c>
      <c r="G99" t="str">
        <f>Réponses_Scoring!G99</f>
        <v>UK</v>
      </c>
      <c r="H99" t="str">
        <f>Réponses_Scoring!H99</f>
        <v>UK</v>
      </c>
      <c r="I99" t="str">
        <f>Réponses_Scoring!I99</f>
        <v>UK</v>
      </c>
      <c r="J99">
        <f>IFERROR(VLOOKUP(C99,Paramètres!$A$5:$B$8,2,FALSE),0)</f>
        <v>2</v>
      </c>
      <c r="K99">
        <f>IFERROR(VLOOKUP(D99,Paramètres!$A$5:$B$8,2,FALSE),0)</f>
        <v>0</v>
      </c>
      <c r="L99">
        <f>IFERROR(VLOOKUP(E99,Paramètres!$A$5:$B$8,2,FALSE),0)</f>
        <v>1</v>
      </c>
      <c r="M99">
        <f>IFERROR(VLOOKUP(F99,Paramètres!$A$5:$B$8,2,FALSE),0)</f>
        <v>1</v>
      </c>
      <c r="N99">
        <f>IFERROR(VLOOKUP(G99,Paramètres!$D$5:$E$8,2,FALSE),0)</f>
        <v>0</v>
      </c>
      <c r="O99">
        <f>IFERROR(VLOOKUP(H99,Paramètres!$A$5:$B$8,2,FALSE),0)</f>
        <v>0</v>
      </c>
      <c r="P99">
        <f>IFERROR(VLOOKUP(I99,Paramètres!$A$5:$B$8,2,FALSE),0)</f>
        <v>0</v>
      </c>
      <c r="Q99" s="10" t="e">
        <f>IF(SUM(Paramètres!$G$5:$M$5)=0,"",SUMPRODUCT(Paramètres!$G$5:$M$5,J99,K99,L99,M99,N99,O99,P99)/SUM(Paramètres!$G$5:$M$5))</f>
        <v>#VALUE!</v>
      </c>
    </row>
    <row r="100" spans="1:17" x14ac:dyDescent="0.2">
      <c r="A100" t="str">
        <f>Réponses_Scoring!A100</f>
        <v>R010</v>
      </c>
      <c r="B100" t="str">
        <f>Réponses_Scoring!B100</f>
        <v>D09S64</v>
      </c>
      <c r="C100" t="str">
        <f>Réponses_Scoring!C100</f>
        <v>High</v>
      </c>
      <c r="D100" t="str">
        <f>Réponses_Scoring!D100</f>
        <v>UK</v>
      </c>
      <c r="E100" t="str">
        <f>Réponses_Scoring!E100</f>
        <v>Med</v>
      </c>
      <c r="F100" t="str">
        <f>Réponses_Scoring!F100</f>
        <v>Med</v>
      </c>
      <c r="G100" t="str">
        <f>Réponses_Scoring!G100</f>
        <v>UK</v>
      </c>
      <c r="H100" t="str">
        <f>Réponses_Scoring!H100</f>
        <v>UK</v>
      </c>
      <c r="I100" t="str">
        <f>Réponses_Scoring!I100</f>
        <v>UK</v>
      </c>
      <c r="J100">
        <f>IFERROR(VLOOKUP(C100,Paramètres!$A$5:$B$8,2,FALSE),0)</f>
        <v>3</v>
      </c>
      <c r="K100">
        <f>IFERROR(VLOOKUP(D100,Paramètres!$A$5:$B$8,2,FALSE),0)</f>
        <v>0</v>
      </c>
      <c r="L100">
        <f>IFERROR(VLOOKUP(E100,Paramètres!$A$5:$B$8,2,FALSE),0)</f>
        <v>2</v>
      </c>
      <c r="M100">
        <f>IFERROR(VLOOKUP(F100,Paramètres!$A$5:$B$8,2,FALSE),0)</f>
        <v>2</v>
      </c>
      <c r="N100">
        <f>IFERROR(VLOOKUP(G100,Paramètres!$D$5:$E$8,2,FALSE),0)</f>
        <v>0</v>
      </c>
      <c r="O100">
        <f>IFERROR(VLOOKUP(H100,Paramètres!$A$5:$B$8,2,FALSE),0)</f>
        <v>0</v>
      </c>
      <c r="P100">
        <f>IFERROR(VLOOKUP(I100,Paramètres!$A$5:$B$8,2,FALSE),0)</f>
        <v>0</v>
      </c>
      <c r="Q100" s="10" t="e">
        <f>IF(SUM(Paramètres!$G$5:$M$5)=0,"",SUMPRODUCT(Paramètres!$G$5:$M$5,J100,K100,L100,M100,N100,O100,P100)/SUM(Paramètres!$G$5:$M$5))</f>
        <v>#VALUE!</v>
      </c>
    </row>
    <row r="101" spans="1:17" x14ac:dyDescent="0.2">
      <c r="A101" t="str">
        <f>Réponses_Scoring!A101</f>
        <v>R010</v>
      </c>
      <c r="B101" t="str">
        <f>Réponses_Scoring!B101</f>
        <v>D08S59</v>
      </c>
      <c r="C101" t="str">
        <f>Réponses_Scoring!C101</f>
        <v>High</v>
      </c>
      <c r="D101" t="str">
        <f>Réponses_Scoring!D101</f>
        <v>UK</v>
      </c>
      <c r="E101" t="str">
        <f>Réponses_Scoring!E101</f>
        <v>Med</v>
      </c>
      <c r="F101" t="str">
        <f>Réponses_Scoring!F101</f>
        <v>UK</v>
      </c>
      <c r="G101" t="str">
        <f>Réponses_Scoring!G101</f>
        <v>UK</v>
      </c>
      <c r="H101" t="str">
        <f>Réponses_Scoring!H101</f>
        <v>UK</v>
      </c>
      <c r="I101" t="str">
        <f>Réponses_Scoring!I101</f>
        <v>UK</v>
      </c>
      <c r="J101">
        <f>IFERROR(VLOOKUP(C101,Paramètres!$A$5:$B$8,2,FALSE),0)</f>
        <v>3</v>
      </c>
      <c r="K101">
        <f>IFERROR(VLOOKUP(D101,Paramètres!$A$5:$B$8,2,FALSE),0)</f>
        <v>0</v>
      </c>
      <c r="L101">
        <f>IFERROR(VLOOKUP(E101,Paramètres!$A$5:$B$8,2,FALSE),0)</f>
        <v>2</v>
      </c>
      <c r="M101">
        <f>IFERROR(VLOOKUP(F101,Paramètres!$A$5:$B$8,2,FALSE),0)</f>
        <v>0</v>
      </c>
      <c r="N101">
        <f>IFERROR(VLOOKUP(G101,Paramètres!$D$5:$E$8,2,FALSE),0)</f>
        <v>0</v>
      </c>
      <c r="O101">
        <f>IFERROR(VLOOKUP(H101,Paramètres!$A$5:$B$8,2,FALSE),0)</f>
        <v>0</v>
      </c>
      <c r="P101">
        <f>IFERROR(VLOOKUP(I101,Paramètres!$A$5:$B$8,2,FALSE),0)</f>
        <v>0</v>
      </c>
      <c r="Q101" s="10" t="e">
        <f>IF(SUM(Paramètres!$G$5:$M$5)=0,"",SUMPRODUCT(Paramètres!$G$5:$M$5,J101,K101,L101,M101,N101,O101,P101)/SUM(Paramètres!$G$5:$M$5))</f>
        <v>#VALUE!</v>
      </c>
    </row>
    <row r="102" spans="1:17" x14ac:dyDescent="0.2">
      <c r="A102" t="str">
        <f>Réponses_Scoring!A102</f>
        <v>R010</v>
      </c>
      <c r="B102" t="str">
        <f>Réponses_Scoring!B102</f>
        <v>D08S55</v>
      </c>
      <c r="C102" t="str">
        <f>Réponses_Scoring!C102</f>
        <v>High</v>
      </c>
      <c r="D102" t="str">
        <f>Réponses_Scoring!D102</f>
        <v>UK</v>
      </c>
      <c r="E102" t="str">
        <f>Réponses_Scoring!E102</f>
        <v>Med</v>
      </c>
      <c r="F102" t="str">
        <f>Réponses_Scoring!F102</f>
        <v>High</v>
      </c>
      <c r="G102" t="str">
        <f>Réponses_Scoring!G102</f>
        <v>UK</v>
      </c>
      <c r="H102" t="str">
        <f>Réponses_Scoring!H102</f>
        <v>UK</v>
      </c>
      <c r="I102" t="str">
        <f>Réponses_Scoring!I102</f>
        <v>UK</v>
      </c>
      <c r="J102">
        <f>IFERROR(VLOOKUP(C102,Paramètres!$A$5:$B$8,2,FALSE),0)</f>
        <v>3</v>
      </c>
      <c r="K102">
        <f>IFERROR(VLOOKUP(D102,Paramètres!$A$5:$B$8,2,FALSE),0)</f>
        <v>0</v>
      </c>
      <c r="L102">
        <f>IFERROR(VLOOKUP(E102,Paramètres!$A$5:$B$8,2,FALSE),0)</f>
        <v>2</v>
      </c>
      <c r="M102">
        <f>IFERROR(VLOOKUP(F102,Paramètres!$A$5:$B$8,2,FALSE),0)</f>
        <v>3</v>
      </c>
      <c r="N102">
        <f>IFERROR(VLOOKUP(G102,Paramètres!$D$5:$E$8,2,FALSE),0)</f>
        <v>0</v>
      </c>
      <c r="O102">
        <f>IFERROR(VLOOKUP(H102,Paramètres!$A$5:$B$8,2,FALSE),0)</f>
        <v>0</v>
      </c>
      <c r="P102">
        <f>IFERROR(VLOOKUP(I102,Paramètres!$A$5:$B$8,2,FALSE),0)</f>
        <v>0</v>
      </c>
      <c r="Q102" s="10" t="e">
        <f>IF(SUM(Paramètres!$G$5:$M$5)=0,"",SUMPRODUCT(Paramètres!$G$5:$M$5,J102,K102,L102,M102,N102,O102,P102)/SUM(Paramètres!$G$5:$M$5))</f>
        <v>#VALUE!</v>
      </c>
    </row>
    <row r="103" spans="1:17" x14ac:dyDescent="0.2">
      <c r="A103" t="str">
        <f>Réponses_Scoring!A103</f>
        <v>R011</v>
      </c>
      <c r="B103" t="str">
        <f>Réponses_Scoring!B103</f>
        <v>D09S63</v>
      </c>
      <c r="C103" t="str">
        <f>Réponses_Scoring!C103</f>
        <v>Low</v>
      </c>
      <c r="D103" t="str">
        <f>Réponses_Scoring!D103</f>
        <v>UK</v>
      </c>
      <c r="E103" t="str">
        <f>Réponses_Scoring!E103</f>
        <v>Low</v>
      </c>
      <c r="F103" t="str">
        <f>Réponses_Scoring!F103</f>
        <v>Med</v>
      </c>
      <c r="G103" t="str">
        <f>Réponses_Scoring!G103</f>
        <v>UK</v>
      </c>
      <c r="H103" t="str">
        <f>Réponses_Scoring!H103</f>
        <v>UK</v>
      </c>
      <c r="I103" t="str">
        <f>Réponses_Scoring!I103</f>
        <v>UK</v>
      </c>
      <c r="J103">
        <f>IFERROR(VLOOKUP(C103,Paramètres!$A$5:$B$8,2,FALSE),0)</f>
        <v>1</v>
      </c>
      <c r="K103">
        <f>IFERROR(VLOOKUP(D103,Paramètres!$A$5:$B$8,2,FALSE),0)</f>
        <v>0</v>
      </c>
      <c r="L103">
        <f>IFERROR(VLOOKUP(E103,Paramètres!$A$5:$B$8,2,FALSE),0)</f>
        <v>1</v>
      </c>
      <c r="M103">
        <f>IFERROR(VLOOKUP(F103,Paramètres!$A$5:$B$8,2,FALSE),0)</f>
        <v>2</v>
      </c>
      <c r="N103">
        <f>IFERROR(VLOOKUP(G103,Paramètres!$D$5:$E$8,2,FALSE),0)</f>
        <v>0</v>
      </c>
      <c r="O103">
        <f>IFERROR(VLOOKUP(H103,Paramètres!$A$5:$B$8,2,FALSE),0)</f>
        <v>0</v>
      </c>
      <c r="P103">
        <f>IFERROR(VLOOKUP(I103,Paramètres!$A$5:$B$8,2,FALSE),0)</f>
        <v>0</v>
      </c>
      <c r="Q103" s="10" t="e">
        <f>IF(SUM(Paramètres!$G$5:$M$5)=0,"",SUMPRODUCT(Paramètres!$G$5:$M$5,J103,K103,L103,M103,N103,O103,P103)/SUM(Paramètres!$G$5:$M$5))</f>
        <v>#VALUE!</v>
      </c>
    </row>
    <row r="104" spans="1:17" x14ac:dyDescent="0.2">
      <c r="A104" t="str">
        <f>Réponses_Scoring!A104</f>
        <v>R011</v>
      </c>
      <c r="B104" t="str">
        <f>Réponses_Scoring!B104</f>
        <v>D09S64</v>
      </c>
      <c r="C104" t="str">
        <f>Réponses_Scoring!C104</f>
        <v>Med</v>
      </c>
      <c r="D104" t="str">
        <f>Réponses_Scoring!D104</f>
        <v>UK</v>
      </c>
      <c r="E104" t="str">
        <f>Réponses_Scoring!E104</f>
        <v>High</v>
      </c>
      <c r="F104" t="str">
        <f>Réponses_Scoring!F104</f>
        <v>High</v>
      </c>
      <c r="G104" t="str">
        <f>Réponses_Scoring!G104</f>
        <v>UK</v>
      </c>
      <c r="H104" t="str">
        <f>Réponses_Scoring!H104</f>
        <v>UK</v>
      </c>
      <c r="I104" t="str">
        <f>Réponses_Scoring!I104</f>
        <v>UK</v>
      </c>
      <c r="J104">
        <f>IFERROR(VLOOKUP(C104,Paramètres!$A$5:$B$8,2,FALSE),0)</f>
        <v>2</v>
      </c>
      <c r="K104">
        <f>IFERROR(VLOOKUP(D104,Paramètres!$A$5:$B$8,2,FALSE),0)</f>
        <v>0</v>
      </c>
      <c r="L104">
        <f>IFERROR(VLOOKUP(E104,Paramètres!$A$5:$B$8,2,FALSE),0)</f>
        <v>3</v>
      </c>
      <c r="M104">
        <f>IFERROR(VLOOKUP(F104,Paramètres!$A$5:$B$8,2,FALSE),0)</f>
        <v>3</v>
      </c>
      <c r="N104">
        <f>IFERROR(VLOOKUP(G104,Paramètres!$D$5:$E$8,2,FALSE),0)</f>
        <v>0</v>
      </c>
      <c r="O104">
        <f>IFERROR(VLOOKUP(H104,Paramètres!$A$5:$B$8,2,FALSE),0)</f>
        <v>0</v>
      </c>
      <c r="P104">
        <f>IFERROR(VLOOKUP(I104,Paramètres!$A$5:$B$8,2,FALSE),0)</f>
        <v>0</v>
      </c>
      <c r="Q104" s="10" t="e">
        <f>IF(SUM(Paramètres!$G$5:$M$5)=0,"",SUMPRODUCT(Paramètres!$G$5:$M$5,J104,K104,L104,M104,N104,O104,P104)/SUM(Paramètres!$G$5:$M$5))</f>
        <v>#VALUE!</v>
      </c>
    </row>
    <row r="105" spans="1:17" x14ac:dyDescent="0.2">
      <c r="A105" t="str">
        <f>Réponses_Scoring!A105</f>
        <v>R011</v>
      </c>
      <c r="B105" t="str">
        <f>Réponses_Scoring!B105</f>
        <v>D10S69</v>
      </c>
      <c r="C105" t="str">
        <f>Réponses_Scoring!C105</f>
        <v>Low</v>
      </c>
      <c r="D105" t="str">
        <f>Réponses_Scoring!D105</f>
        <v>UK</v>
      </c>
      <c r="E105" t="str">
        <f>Réponses_Scoring!E105</f>
        <v>Med</v>
      </c>
      <c r="F105" t="str">
        <f>Réponses_Scoring!F105</f>
        <v>Med</v>
      </c>
      <c r="G105" t="str">
        <f>Réponses_Scoring!G105</f>
        <v>UK</v>
      </c>
      <c r="H105" t="str">
        <f>Réponses_Scoring!H105</f>
        <v>UK</v>
      </c>
      <c r="I105" t="str">
        <f>Réponses_Scoring!I105</f>
        <v>UK</v>
      </c>
      <c r="J105">
        <f>IFERROR(VLOOKUP(C105,Paramètres!$A$5:$B$8,2,FALSE),0)</f>
        <v>1</v>
      </c>
      <c r="K105">
        <f>IFERROR(VLOOKUP(D105,Paramètres!$A$5:$B$8,2,FALSE),0)</f>
        <v>0</v>
      </c>
      <c r="L105">
        <f>IFERROR(VLOOKUP(E105,Paramètres!$A$5:$B$8,2,FALSE),0)</f>
        <v>2</v>
      </c>
      <c r="M105">
        <f>IFERROR(VLOOKUP(F105,Paramètres!$A$5:$B$8,2,FALSE),0)</f>
        <v>2</v>
      </c>
      <c r="N105">
        <f>IFERROR(VLOOKUP(G105,Paramètres!$D$5:$E$8,2,FALSE),0)</f>
        <v>0</v>
      </c>
      <c r="O105">
        <f>IFERROR(VLOOKUP(H105,Paramètres!$A$5:$B$8,2,FALSE),0)</f>
        <v>0</v>
      </c>
      <c r="P105">
        <f>IFERROR(VLOOKUP(I105,Paramètres!$A$5:$B$8,2,FALSE),0)</f>
        <v>0</v>
      </c>
      <c r="Q105" s="10" t="e">
        <f>IF(SUM(Paramètres!$G$5:$M$5)=0,"",SUMPRODUCT(Paramètres!$G$5:$M$5,J105,K105,L105,M105,N105,O105,P105)/SUM(Paramètres!$G$5:$M$5))</f>
        <v>#VALUE!</v>
      </c>
    </row>
    <row r="106" spans="1:17" x14ac:dyDescent="0.2">
      <c r="A106" t="str">
        <f>Réponses_Scoring!A106</f>
        <v>R011</v>
      </c>
      <c r="B106" t="str">
        <f>Réponses_Scoring!B106</f>
        <v>D10S70</v>
      </c>
      <c r="C106" t="str">
        <f>Réponses_Scoring!C106</f>
        <v>Med</v>
      </c>
      <c r="D106" t="str">
        <f>Réponses_Scoring!D106</f>
        <v>UK</v>
      </c>
      <c r="E106" t="str">
        <f>Réponses_Scoring!E106</f>
        <v>Med</v>
      </c>
      <c r="F106" t="str">
        <f>Réponses_Scoring!F106</f>
        <v>High</v>
      </c>
      <c r="G106" t="str">
        <f>Réponses_Scoring!G106</f>
        <v>UK</v>
      </c>
      <c r="H106" t="str">
        <f>Réponses_Scoring!H106</f>
        <v>UK</v>
      </c>
      <c r="I106" t="str">
        <f>Réponses_Scoring!I106</f>
        <v>UK</v>
      </c>
      <c r="J106">
        <f>IFERROR(VLOOKUP(C106,Paramètres!$A$5:$B$8,2,FALSE),0)</f>
        <v>2</v>
      </c>
      <c r="K106">
        <f>IFERROR(VLOOKUP(D106,Paramètres!$A$5:$B$8,2,FALSE),0)</f>
        <v>0</v>
      </c>
      <c r="L106">
        <f>IFERROR(VLOOKUP(E106,Paramètres!$A$5:$B$8,2,FALSE),0)</f>
        <v>2</v>
      </c>
      <c r="M106">
        <f>IFERROR(VLOOKUP(F106,Paramètres!$A$5:$B$8,2,FALSE),0)</f>
        <v>3</v>
      </c>
      <c r="N106">
        <f>IFERROR(VLOOKUP(G106,Paramètres!$D$5:$E$8,2,FALSE),0)</f>
        <v>0</v>
      </c>
      <c r="O106">
        <f>IFERROR(VLOOKUP(H106,Paramètres!$A$5:$B$8,2,FALSE),0)</f>
        <v>0</v>
      </c>
      <c r="P106">
        <f>IFERROR(VLOOKUP(I106,Paramètres!$A$5:$B$8,2,FALSE),0)</f>
        <v>0</v>
      </c>
      <c r="Q106" s="10" t="e">
        <f>IF(SUM(Paramètres!$G$5:$M$5)=0,"",SUMPRODUCT(Paramètres!$G$5:$M$5,J106,K106,L106,M106,N106,O106,P106)/SUM(Paramètres!$G$5:$M$5))</f>
        <v>#VALUE!</v>
      </c>
    </row>
    <row r="107" spans="1:17" x14ac:dyDescent="0.2">
      <c r="A107" t="str">
        <f>Réponses_Scoring!A107</f>
        <v>R011</v>
      </c>
      <c r="B107" t="str">
        <f>Réponses_Scoring!B107</f>
        <v>D02S12</v>
      </c>
      <c r="C107" t="str">
        <f>Réponses_Scoring!C107</f>
        <v>Med</v>
      </c>
      <c r="D107" t="str">
        <f>Réponses_Scoring!D107</f>
        <v>UK</v>
      </c>
      <c r="E107" t="str">
        <f>Réponses_Scoring!E107</f>
        <v>Med</v>
      </c>
      <c r="F107" t="str">
        <f>Réponses_Scoring!F107</f>
        <v>Low</v>
      </c>
      <c r="G107" t="str">
        <f>Réponses_Scoring!G107</f>
        <v>UK</v>
      </c>
      <c r="H107" t="str">
        <f>Réponses_Scoring!H107</f>
        <v>UK</v>
      </c>
      <c r="I107" t="str">
        <f>Réponses_Scoring!I107</f>
        <v>UK</v>
      </c>
      <c r="J107">
        <f>IFERROR(VLOOKUP(C107,Paramètres!$A$5:$B$8,2,FALSE),0)</f>
        <v>2</v>
      </c>
      <c r="K107">
        <f>IFERROR(VLOOKUP(D107,Paramètres!$A$5:$B$8,2,FALSE),0)</f>
        <v>0</v>
      </c>
      <c r="L107">
        <f>IFERROR(VLOOKUP(E107,Paramètres!$A$5:$B$8,2,FALSE),0)</f>
        <v>2</v>
      </c>
      <c r="M107">
        <f>IFERROR(VLOOKUP(F107,Paramètres!$A$5:$B$8,2,FALSE),0)</f>
        <v>1</v>
      </c>
      <c r="N107">
        <f>IFERROR(VLOOKUP(G107,Paramètres!$D$5:$E$8,2,FALSE),0)</f>
        <v>0</v>
      </c>
      <c r="O107">
        <f>IFERROR(VLOOKUP(H107,Paramètres!$A$5:$B$8,2,FALSE),0)</f>
        <v>0</v>
      </c>
      <c r="P107">
        <f>IFERROR(VLOOKUP(I107,Paramètres!$A$5:$B$8,2,FALSE),0)</f>
        <v>0</v>
      </c>
      <c r="Q107" s="10" t="e">
        <f>IF(SUM(Paramètres!$G$5:$M$5)=0,"",SUMPRODUCT(Paramètres!$G$5:$M$5,J107,K107,L107,M107,N107,O107,P107)/SUM(Paramètres!$G$5:$M$5))</f>
        <v>#VALUE!</v>
      </c>
    </row>
    <row r="108" spans="1:17" x14ac:dyDescent="0.2">
      <c r="A108" t="str">
        <f>Réponses_Scoring!A108</f>
        <v>R011</v>
      </c>
      <c r="B108" t="str">
        <f>Réponses_Scoring!B108</f>
        <v>D02S17</v>
      </c>
      <c r="C108" t="str">
        <f>Réponses_Scoring!C108</f>
        <v>High</v>
      </c>
      <c r="D108" t="str">
        <f>Réponses_Scoring!D108</f>
        <v>UK</v>
      </c>
      <c r="E108" t="str">
        <f>Réponses_Scoring!E108</f>
        <v>Med</v>
      </c>
      <c r="F108" t="str">
        <f>Réponses_Scoring!F108</f>
        <v>Med</v>
      </c>
      <c r="G108" t="str">
        <f>Réponses_Scoring!G108</f>
        <v>UK</v>
      </c>
      <c r="H108" t="str">
        <f>Réponses_Scoring!H108</f>
        <v>UK</v>
      </c>
      <c r="I108" t="str">
        <f>Réponses_Scoring!I108</f>
        <v>UK</v>
      </c>
      <c r="J108">
        <f>IFERROR(VLOOKUP(C108,Paramètres!$A$5:$B$8,2,FALSE),0)</f>
        <v>3</v>
      </c>
      <c r="K108">
        <f>IFERROR(VLOOKUP(D108,Paramètres!$A$5:$B$8,2,FALSE),0)</f>
        <v>0</v>
      </c>
      <c r="L108">
        <f>IFERROR(VLOOKUP(E108,Paramètres!$A$5:$B$8,2,FALSE),0)</f>
        <v>2</v>
      </c>
      <c r="M108">
        <f>IFERROR(VLOOKUP(F108,Paramètres!$A$5:$B$8,2,FALSE),0)</f>
        <v>2</v>
      </c>
      <c r="N108">
        <f>IFERROR(VLOOKUP(G108,Paramètres!$D$5:$E$8,2,FALSE),0)</f>
        <v>0</v>
      </c>
      <c r="O108">
        <f>IFERROR(VLOOKUP(H108,Paramètres!$A$5:$B$8,2,FALSE),0)</f>
        <v>0</v>
      </c>
      <c r="P108">
        <f>IFERROR(VLOOKUP(I108,Paramètres!$A$5:$B$8,2,FALSE),0)</f>
        <v>0</v>
      </c>
      <c r="Q108" s="10" t="e">
        <f>IF(SUM(Paramètres!$G$5:$M$5)=0,"",SUMPRODUCT(Paramètres!$G$5:$M$5,J108,K108,L108,M108,N108,O108,P108)/SUM(Paramètres!$G$5:$M$5))</f>
        <v>#VALUE!</v>
      </c>
    </row>
    <row r="109" spans="1:17" x14ac:dyDescent="0.2">
      <c r="A109" t="str">
        <f>Réponses_Scoring!A109</f>
        <v>R011</v>
      </c>
      <c r="B109" t="str">
        <f>Réponses_Scoring!B109</f>
        <v>D12S79</v>
      </c>
      <c r="C109" t="str">
        <f>Réponses_Scoring!C109</f>
        <v>Med</v>
      </c>
      <c r="D109" t="str">
        <f>Réponses_Scoring!D109</f>
        <v>UK</v>
      </c>
      <c r="E109" t="str">
        <f>Réponses_Scoring!E109</f>
        <v>Med</v>
      </c>
      <c r="F109" t="str">
        <f>Réponses_Scoring!F109</f>
        <v>High</v>
      </c>
      <c r="G109" t="str">
        <f>Réponses_Scoring!G109</f>
        <v>UK</v>
      </c>
      <c r="H109" t="str">
        <f>Réponses_Scoring!H109</f>
        <v>UK</v>
      </c>
      <c r="I109" t="str">
        <f>Réponses_Scoring!I109</f>
        <v>UK</v>
      </c>
      <c r="J109">
        <f>IFERROR(VLOOKUP(C109,Paramètres!$A$5:$B$8,2,FALSE),0)</f>
        <v>2</v>
      </c>
      <c r="K109">
        <f>IFERROR(VLOOKUP(D109,Paramètres!$A$5:$B$8,2,FALSE),0)</f>
        <v>0</v>
      </c>
      <c r="L109">
        <f>IFERROR(VLOOKUP(E109,Paramètres!$A$5:$B$8,2,FALSE),0)</f>
        <v>2</v>
      </c>
      <c r="M109">
        <f>IFERROR(VLOOKUP(F109,Paramètres!$A$5:$B$8,2,FALSE),0)</f>
        <v>3</v>
      </c>
      <c r="N109">
        <f>IFERROR(VLOOKUP(G109,Paramètres!$D$5:$E$8,2,FALSE),0)</f>
        <v>0</v>
      </c>
      <c r="O109">
        <f>IFERROR(VLOOKUP(H109,Paramètres!$A$5:$B$8,2,FALSE),0)</f>
        <v>0</v>
      </c>
      <c r="P109">
        <f>IFERROR(VLOOKUP(I109,Paramètres!$A$5:$B$8,2,FALSE),0)</f>
        <v>0</v>
      </c>
      <c r="Q109" s="10" t="e">
        <f>IF(SUM(Paramètres!$G$5:$M$5)=0,"",SUMPRODUCT(Paramètres!$G$5:$M$5,J109,K109,L109,M109,N109,O109,P109)/SUM(Paramètres!$G$5:$M$5))</f>
        <v>#VALUE!</v>
      </c>
    </row>
    <row r="110" spans="1:17" x14ac:dyDescent="0.2">
      <c r="A110" t="str">
        <f>Réponses_Scoring!A110</f>
        <v>R011</v>
      </c>
      <c r="B110" t="str">
        <f>Réponses_Scoring!B110</f>
        <v>D08S59</v>
      </c>
      <c r="C110" t="str">
        <f>Réponses_Scoring!C110</f>
        <v>Med</v>
      </c>
      <c r="D110" t="str">
        <f>Réponses_Scoring!D110</f>
        <v>UK</v>
      </c>
      <c r="E110" t="str">
        <f>Réponses_Scoring!E110</f>
        <v>Low</v>
      </c>
      <c r="F110" t="str">
        <f>Réponses_Scoring!F110</f>
        <v>Med</v>
      </c>
      <c r="G110" t="str">
        <f>Réponses_Scoring!G110</f>
        <v>UK</v>
      </c>
      <c r="H110" t="str">
        <f>Réponses_Scoring!H110</f>
        <v>UK</v>
      </c>
      <c r="I110" t="str">
        <f>Réponses_Scoring!I110</f>
        <v>UK</v>
      </c>
      <c r="J110">
        <f>IFERROR(VLOOKUP(C110,Paramètres!$A$5:$B$8,2,FALSE),0)</f>
        <v>2</v>
      </c>
      <c r="K110">
        <f>IFERROR(VLOOKUP(D110,Paramètres!$A$5:$B$8,2,FALSE),0)</f>
        <v>0</v>
      </c>
      <c r="L110">
        <f>IFERROR(VLOOKUP(E110,Paramètres!$A$5:$B$8,2,FALSE),0)</f>
        <v>1</v>
      </c>
      <c r="M110">
        <f>IFERROR(VLOOKUP(F110,Paramètres!$A$5:$B$8,2,FALSE),0)</f>
        <v>2</v>
      </c>
      <c r="N110">
        <f>IFERROR(VLOOKUP(G110,Paramètres!$D$5:$E$8,2,FALSE),0)</f>
        <v>0</v>
      </c>
      <c r="O110">
        <f>IFERROR(VLOOKUP(H110,Paramètres!$A$5:$B$8,2,FALSE),0)</f>
        <v>0</v>
      </c>
      <c r="P110">
        <f>IFERROR(VLOOKUP(I110,Paramètres!$A$5:$B$8,2,FALSE),0)</f>
        <v>0</v>
      </c>
      <c r="Q110" s="10" t="e">
        <f>IF(SUM(Paramètres!$G$5:$M$5)=0,"",SUMPRODUCT(Paramètres!$G$5:$M$5,J110,K110,L110,M110,N110,O110,P110)/SUM(Paramètres!$G$5:$M$5))</f>
        <v>#VALUE!</v>
      </c>
    </row>
    <row r="111" spans="1:17" x14ac:dyDescent="0.2">
      <c r="A111" t="str">
        <f>Réponses_Scoring!A111</f>
        <v>R012</v>
      </c>
      <c r="B111" t="str">
        <f>Réponses_Scoring!B111</f>
        <v>D06S44</v>
      </c>
      <c r="C111" t="str">
        <f>Réponses_Scoring!C111</f>
        <v>High</v>
      </c>
      <c r="D111" t="str">
        <f>Réponses_Scoring!D111</f>
        <v>UK</v>
      </c>
      <c r="E111" t="str">
        <f>Réponses_Scoring!E111</f>
        <v>Med</v>
      </c>
      <c r="F111" t="str">
        <f>Réponses_Scoring!F111</f>
        <v>High</v>
      </c>
      <c r="G111" t="str">
        <f>Réponses_Scoring!G111</f>
        <v>UK</v>
      </c>
      <c r="H111" t="str">
        <f>Réponses_Scoring!H111</f>
        <v>UK</v>
      </c>
      <c r="I111" t="str">
        <f>Réponses_Scoring!I111</f>
        <v>UK</v>
      </c>
      <c r="J111">
        <f>IFERROR(VLOOKUP(C111,Paramètres!$A$5:$B$8,2,FALSE),0)</f>
        <v>3</v>
      </c>
      <c r="K111">
        <f>IFERROR(VLOOKUP(D111,Paramètres!$A$5:$B$8,2,FALSE),0)</f>
        <v>0</v>
      </c>
      <c r="L111">
        <f>IFERROR(VLOOKUP(E111,Paramètres!$A$5:$B$8,2,FALSE),0)</f>
        <v>2</v>
      </c>
      <c r="M111">
        <f>IFERROR(VLOOKUP(F111,Paramètres!$A$5:$B$8,2,FALSE),0)</f>
        <v>3</v>
      </c>
      <c r="N111">
        <f>IFERROR(VLOOKUP(G111,Paramètres!$D$5:$E$8,2,FALSE),0)</f>
        <v>0</v>
      </c>
      <c r="O111">
        <f>IFERROR(VLOOKUP(H111,Paramètres!$A$5:$B$8,2,FALSE),0)</f>
        <v>0</v>
      </c>
      <c r="P111">
        <f>IFERROR(VLOOKUP(I111,Paramètres!$A$5:$B$8,2,FALSE),0)</f>
        <v>0</v>
      </c>
      <c r="Q111" s="10" t="e">
        <f>IF(SUM(Paramètres!$G$5:$M$5)=0,"",SUMPRODUCT(Paramètres!$G$5:$M$5,J111,K111,L111,M111,N111,O111,P111)/SUM(Paramètres!$G$5:$M$5))</f>
        <v>#VALUE!</v>
      </c>
    </row>
    <row r="112" spans="1:17" x14ac:dyDescent="0.2">
      <c r="A112" t="str">
        <f>Réponses_Scoring!A112</f>
        <v>R012</v>
      </c>
      <c r="B112" t="str">
        <f>Réponses_Scoring!B112</f>
        <v>D06S45</v>
      </c>
      <c r="C112" t="str">
        <f>Réponses_Scoring!C112</f>
        <v>High</v>
      </c>
      <c r="D112" t="str">
        <f>Réponses_Scoring!D112</f>
        <v>UK</v>
      </c>
      <c r="E112" t="str">
        <f>Réponses_Scoring!E112</f>
        <v>UK</v>
      </c>
      <c r="F112" t="str">
        <f>Réponses_Scoring!F112</f>
        <v>UK</v>
      </c>
      <c r="G112" t="str">
        <f>Réponses_Scoring!G112</f>
        <v>UK</v>
      </c>
      <c r="H112" t="str">
        <f>Réponses_Scoring!H112</f>
        <v>UK</v>
      </c>
      <c r="I112" t="str">
        <f>Réponses_Scoring!I112</f>
        <v>UK</v>
      </c>
      <c r="J112">
        <f>IFERROR(VLOOKUP(C112,Paramètres!$A$5:$B$8,2,FALSE),0)</f>
        <v>3</v>
      </c>
      <c r="K112">
        <f>IFERROR(VLOOKUP(D112,Paramètres!$A$5:$B$8,2,FALSE),0)</f>
        <v>0</v>
      </c>
      <c r="L112">
        <f>IFERROR(VLOOKUP(E112,Paramètres!$A$5:$B$8,2,FALSE),0)</f>
        <v>0</v>
      </c>
      <c r="M112">
        <f>IFERROR(VLOOKUP(F112,Paramètres!$A$5:$B$8,2,FALSE),0)</f>
        <v>0</v>
      </c>
      <c r="N112">
        <f>IFERROR(VLOOKUP(G112,Paramètres!$D$5:$E$8,2,FALSE),0)</f>
        <v>0</v>
      </c>
      <c r="O112">
        <f>IFERROR(VLOOKUP(H112,Paramètres!$A$5:$B$8,2,FALSE),0)</f>
        <v>0</v>
      </c>
      <c r="P112">
        <f>IFERROR(VLOOKUP(I112,Paramètres!$A$5:$B$8,2,FALSE),0)</f>
        <v>0</v>
      </c>
      <c r="Q112" s="10" t="e">
        <f>IF(SUM(Paramètres!$G$5:$M$5)=0,"",SUMPRODUCT(Paramètres!$G$5:$M$5,J112,K112,L112,M112,N112,O112,P112)/SUM(Paramètres!$G$5:$M$5))</f>
        <v>#VALUE!</v>
      </c>
    </row>
    <row r="113" spans="1:17" x14ac:dyDescent="0.2">
      <c r="A113" t="str">
        <f>Réponses_Scoring!A113</f>
        <v>R012</v>
      </c>
      <c r="B113" t="str">
        <f>Réponses_Scoring!B113</f>
        <v>D04S27</v>
      </c>
      <c r="C113" t="str">
        <f>Réponses_Scoring!C113</f>
        <v>Low</v>
      </c>
      <c r="D113" t="str">
        <f>Réponses_Scoring!D113</f>
        <v>UK</v>
      </c>
      <c r="E113" t="str">
        <f>Réponses_Scoring!E113</f>
        <v>Med</v>
      </c>
      <c r="F113" t="str">
        <f>Réponses_Scoring!F113</f>
        <v>High</v>
      </c>
      <c r="G113" t="str">
        <f>Réponses_Scoring!G113</f>
        <v>UK</v>
      </c>
      <c r="H113" t="str">
        <f>Réponses_Scoring!H113</f>
        <v>UK</v>
      </c>
      <c r="I113" t="str">
        <f>Réponses_Scoring!I113</f>
        <v>UK</v>
      </c>
      <c r="J113">
        <f>IFERROR(VLOOKUP(C113,Paramètres!$A$5:$B$8,2,FALSE),0)</f>
        <v>1</v>
      </c>
      <c r="K113">
        <f>IFERROR(VLOOKUP(D113,Paramètres!$A$5:$B$8,2,FALSE),0)</f>
        <v>0</v>
      </c>
      <c r="L113">
        <f>IFERROR(VLOOKUP(E113,Paramètres!$A$5:$B$8,2,FALSE),0)</f>
        <v>2</v>
      </c>
      <c r="M113">
        <f>IFERROR(VLOOKUP(F113,Paramètres!$A$5:$B$8,2,FALSE),0)</f>
        <v>3</v>
      </c>
      <c r="N113">
        <f>IFERROR(VLOOKUP(G113,Paramètres!$D$5:$E$8,2,FALSE),0)</f>
        <v>0</v>
      </c>
      <c r="O113">
        <f>IFERROR(VLOOKUP(H113,Paramètres!$A$5:$B$8,2,FALSE),0)</f>
        <v>0</v>
      </c>
      <c r="P113">
        <f>IFERROR(VLOOKUP(I113,Paramètres!$A$5:$B$8,2,FALSE),0)</f>
        <v>0</v>
      </c>
      <c r="Q113" s="10" t="e">
        <f>IF(SUM(Paramètres!$G$5:$M$5)=0,"",SUMPRODUCT(Paramètres!$G$5:$M$5,J113,K113,L113,M113,N113,O113,P113)/SUM(Paramètres!$G$5:$M$5))</f>
        <v>#VALUE!</v>
      </c>
    </row>
    <row r="114" spans="1:17" x14ac:dyDescent="0.2">
      <c r="A114" t="str">
        <f>Réponses_Scoring!A114</f>
        <v>R012</v>
      </c>
      <c r="B114" t="str">
        <f>Réponses_Scoring!B114</f>
        <v>D04S33</v>
      </c>
      <c r="C114" t="str">
        <f>Réponses_Scoring!C114</f>
        <v>Low</v>
      </c>
      <c r="D114" t="str">
        <f>Réponses_Scoring!D114</f>
        <v>UK</v>
      </c>
      <c r="E114" t="str">
        <f>Réponses_Scoring!E114</f>
        <v>Med</v>
      </c>
      <c r="F114" t="str">
        <f>Réponses_Scoring!F114</f>
        <v>High</v>
      </c>
      <c r="G114" t="str">
        <f>Réponses_Scoring!G114</f>
        <v>UK</v>
      </c>
      <c r="H114" t="str">
        <f>Réponses_Scoring!H114</f>
        <v>UK</v>
      </c>
      <c r="I114" t="str">
        <f>Réponses_Scoring!I114</f>
        <v>UK</v>
      </c>
      <c r="J114">
        <f>IFERROR(VLOOKUP(C114,Paramètres!$A$5:$B$8,2,FALSE),0)</f>
        <v>1</v>
      </c>
      <c r="K114">
        <f>IFERROR(VLOOKUP(D114,Paramètres!$A$5:$B$8,2,FALSE),0)</f>
        <v>0</v>
      </c>
      <c r="L114">
        <f>IFERROR(VLOOKUP(E114,Paramètres!$A$5:$B$8,2,FALSE),0)</f>
        <v>2</v>
      </c>
      <c r="M114">
        <f>IFERROR(VLOOKUP(F114,Paramètres!$A$5:$B$8,2,FALSE),0)</f>
        <v>3</v>
      </c>
      <c r="N114">
        <f>IFERROR(VLOOKUP(G114,Paramètres!$D$5:$E$8,2,FALSE),0)</f>
        <v>0</v>
      </c>
      <c r="O114">
        <f>IFERROR(VLOOKUP(H114,Paramètres!$A$5:$B$8,2,FALSE),0)</f>
        <v>0</v>
      </c>
      <c r="P114">
        <f>IFERROR(VLOOKUP(I114,Paramètres!$A$5:$B$8,2,FALSE),0)</f>
        <v>0</v>
      </c>
      <c r="Q114" s="10" t="e">
        <f>IF(SUM(Paramètres!$G$5:$M$5)=0,"",SUMPRODUCT(Paramètres!$G$5:$M$5,J114,K114,L114,M114,N114,O114,P114)/SUM(Paramètres!$G$5:$M$5))</f>
        <v>#VALUE!</v>
      </c>
    </row>
    <row r="115" spans="1:17" x14ac:dyDescent="0.2">
      <c r="A115" t="str">
        <f>Réponses_Scoring!A115</f>
        <v>R012</v>
      </c>
      <c r="B115" t="str">
        <f>Réponses_Scoring!B115</f>
        <v>D04S30</v>
      </c>
      <c r="C115" t="str">
        <f>Réponses_Scoring!C115</f>
        <v>Med</v>
      </c>
      <c r="D115" t="str">
        <f>Réponses_Scoring!D115</f>
        <v>UK</v>
      </c>
      <c r="E115" t="str">
        <f>Réponses_Scoring!E115</f>
        <v>Low</v>
      </c>
      <c r="F115" t="str">
        <f>Réponses_Scoring!F115</f>
        <v>Med</v>
      </c>
      <c r="G115" t="str">
        <f>Réponses_Scoring!G115</f>
        <v>UK</v>
      </c>
      <c r="H115" t="str">
        <f>Réponses_Scoring!H115</f>
        <v>UK</v>
      </c>
      <c r="I115" t="str">
        <f>Réponses_Scoring!I115</f>
        <v>UK</v>
      </c>
      <c r="J115">
        <f>IFERROR(VLOOKUP(C115,Paramètres!$A$5:$B$8,2,FALSE),0)</f>
        <v>2</v>
      </c>
      <c r="K115">
        <f>IFERROR(VLOOKUP(D115,Paramètres!$A$5:$B$8,2,FALSE),0)</f>
        <v>0</v>
      </c>
      <c r="L115">
        <f>IFERROR(VLOOKUP(E115,Paramètres!$A$5:$B$8,2,FALSE),0)</f>
        <v>1</v>
      </c>
      <c r="M115">
        <f>IFERROR(VLOOKUP(F115,Paramètres!$A$5:$B$8,2,FALSE),0)</f>
        <v>2</v>
      </c>
      <c r="N115">
        <f>IFERROR(VLOOKUP(G115,Paramètres!$D$5:$E$8,2,FALSE),0)</f>
        <v>0</v>
      </c>
      <c r="O115">
        <f>IFERROR(VLOOKUP(H115,Paramètres!$A$5:$B$8,2,FALSE),0)</f>
        <v>0</v>
      </c>
      <c r="P115">
        <f>IFERROR(VLOOKUP(I115,Paramètres!$A$5:$B$8,2,FALSE),0)</f>
        <v>0</v>
      </c>
      <c r="Q115" s="10" t="e">
        <f>IF(SUM(Paramètres!$G$5:$M$5)=0,"",SUMPRODUCT(Paramètres!$G$5:$M$5,J115,K115,L115,M115,N115,O115,P115)/SUM(Paramètres!$G$5:$M$5))</f>
        <v>#VALUE!</v>
      </c>
    </row>
    <row r="116" spans="1:17" x14ac:dyDescent="0.2">
      <c r="A116" t="str">
        <f>Réponses_Scoring!A116</f>
        <v>R012</v>
      </c>
      <c r="B116" t="str">
        <f>Réponses_Scoring!B116</f>
        <v>D07S51</v>
      </c>
      <c r="C116" t="str">
        <f>Réponses_Scoring!C116</f>
        <v>Med</v>
      </c>
      <c r="D116" t="str">
        <f>Réponses_Scoring!D116</f>
        <v>UK</v>
      </c>
      <c r="E116" t="str">
        <f>Réponses_Scoring!E116</f>
        <v>UK</v>
      </c>
      <c r="F116" t="str">
        <f>Réponses_Scoring!F116</f>
        <v>Med</v>
      </c>
      <c r="G116" t="str">
        <f>Réponses_Scoring!G116</f>
        <v>UK</v>
      </c>
      <c r="H116" t="str">
        <f>Réponses_Scoring!H116</f>
        <v>UK</v>
      </c>
      <c r="I116" t="str">
        <f>Réponses_Scoring!I116</f>
        <v>UK</v>
      </c>
      <c r="J116">
        <f>IFERROR(VLOOKUP(C116,Paramètres!$A$5:$B$8,2,FALSE),0)</f>
        <v>2</v>
      </c>
      <c r="K116">
        <f>IFERROR(VLOOKUP(D116,Paramètres!$A$5:$B$8,2,FALSE),0)</f>
        <v>0</v>
      </c>
      <c r="L116">
        <f>IFERROR(VLOOKUP(E116,Paramètres!$A$5:$B$8,2,FALSE),0)</f>
        <v>0</v>
      </c>
      <c r="M116">
        <f>IFERROR(VLOOKUP(F116,Paramètres!$A$5:$B$8,2,FALSE),0)</f>
        <v>2</v>
      </c>
      <c r="N116">
        <f>IFERROR(VLOOKUP(G116,Paramètres!$D$5:$E$8,2,FALSE),0)</f>
        <v>0</v>
      </c>
      <c r="O116">
        <f>IFERROR(VLOOKUP(H116,Paramètres!$A$5:$B$8,2,FALSE),0)</f>
        <v>0</v>
      </c>
      <c r="P116">
        <f>IFERROR(VLOOKUP(I116,Paramètres!$A$5:$B$8,2,FALSE),0)</f>
        <v>0</v>
      </c>
      <c r="Q116" s="10" t="e">
        <f>IF(SUM(Paramètres!$G$5:$M$5)=0,"",SUMPRODUCT(Paramètres!$G$5:$M$5,J116,K116,L116,M116,N116,O116,P116)/SUM(Paramètres!$G$5:$M$5))</f>
        <v>#VALUE!</v>
      </c>
    </row>
    <row r="117" spans="1:17" x14ac:dyDescent="0.2">
      <c r="A117" t="str">
        <f>Réponses_Scoring!A117</f>
        <v>R012</v>
      </c>
      <c r="B117" t="str">
        <f>Réponses_Scoring!B117</f>
        <v>D07S52</v>
      </c>
      <c r="C117" t="str">
        <f>Réponses_Scoring!C117</f>
        <v>High</v>
      </c>
      <c r="D117" t="str">
        <f>Réponses_Scoring!D117</f>
        <v>UK</v>
      </c>
      <c r="E117" t="str">
        <f>Réponses_Scoring!E117</f>
        <v>Low</v>
      </c>
      <c r="F117" t="str">
        <f>Réponses_Scoring!F117</f>
        <v>Low</v>
      </c>
      <c r="G117" t="str">
        <f>Réponses_Scoring!G117</f>
        <v>UK</v>
      </c>
      <c r="H117" t="str">
        <f>Réponses_Scoring!H117</f>
        <v>UK</v>
      </c>
      <c r="I117" t="str">
        <f>Réponses_Scoring!I117</f>
        <v>UK</v>
      </c>
      <c r="J117">
        <f>IFERROR(VLOOKUP(C117,Paramètres!$A$5:$B$8,2,FALSE),0)</f>
        <v>3</v>
      </c>
      <c r="K117">
        <f>IFERROR(VLOOKUP(D117,Paramètres!$A$5:$B$8,2,FALSE),0)</f>
        <v>0</v>
      </c>
      <c r="L117">
        <f>IFERROR(VLOOKUP(E117,Paramètres!$A$5:$B$8,2,FALSE),0)</f>
        <v>1</v>
      </c>
      <c r="M117">
        <f>IFERROR(VLOOKUP(F117,Paramètres!$A$5:$B$8,2,FALSE),0)</f>
        <v>1</v>
      </c>
      <c r="N117">
        <f>IFERROR(VLOOKUP(G117,Paramètres!$D$5:$E$8,2,FALSE),0)</f>
        <v>0</v>
      </c>
      <c r="O117">
        <f>IFERROR(VLOOKUP(H117,Paramètres!$A$5:$B$8,2,FALSE),0)</f>
        <v>0</v>
      </c>
      <c r="P117">
        <f>IFERROR(VLOOKUP(I117,Paramètres!$A$5:$B$8,2,FALSE),0)</f>
        <v>0</v>
      </c>
      <c r="Q117" s="10" t="e">
        <f>IF(SUM(Paramètres!$G$5:$M$5)=0,"",SUMPRODUCT(Paramètres!$G$5:$M$5,J117,K117,L117,M117,N117,O117,P117)/SUM(Paramètres!$G$5:$M$5))</f>
        <v>#VALUE!</v>
      </c>
    </row>
    <row r="118" spans="1:17" x14ac:dyDescent="0.2">
      <c r="A118" t="str">
        <f>Réponses_Scoring!A118</f>
        <v>R012</v>
      </c>
      <c r="B118" t="str">
        <f>Réponses_Scoring!B118</f>
        <v>D10S70</v>
      </c>
      <c r="C118" t="str">
        <f>Réponses_Scoring!C118</f>
        <v>High</v>
      </c>
      <c r="D118" t="str">
        <f>Réponses_Scoring!D118</f>
        <v>UK</v>
      </c>
      <c r="E118" t="str">
        <f>Réponses_Scoring!E118</f>
        <v>Med</v>
      </c>
      <c r="F118" t="str">
        <f>Réponses_Scoring!F118</f>
        <v>Med</v>
      </c>
      <c r="G118" t="str">
        <f>Réponses_Scoring!G118</f>
        <v>UK</v>
      </c>
      <c r="H118" t="str">
        <f>Réponses_Scoring!H118</f>
        <v>UK</v>
      </c>
      <c r="I118" t="str">
        <f>Réponses_Scoring!I118</f>
        <v>UK</v>
      </c>
      <c r="J118">
        <f>IFERROR(VLOOKUP(C118,Paramètres!$A$5:$B$8,2,FALSE),0)</f>
        <v>3</v>
      </c>
      <c r="K118">
        <f>IFERROR(VLOOKUP(D118,Paramètres!$A$5:$B$8,2,FALSE),0)</f>
        <v>0</v>
      </c>
      <c r="L118">
        <f>IFERROR(VLOOKUP(E118,Paramètres!$A$5:$B$8,2,FALSE),0)</f>
        <v>2</v>
      </c>
      <c r="M118">
        <f>IFERROR(VLOOKUP(F118,Paramètres!$A$5:$B$8,2,FALSE),0)</f>
        <v>2</v>
      </c>
      <c r="N118">
        <f>IFERROR(VLOOKUP(G118,Paramètres!$D$5:$E$8,2,FALSE),0)</f>
        <v>0</v>
      </c>
      <c r="O118">
        <f>IFERROR(VLOOKUP(H118,Paramètres!$A$5:$B$8,2,FALSE),0)</f>
        <v>0</v>
      </c>
      <c r="P118">
        <f>IFERROR(VLOOKUP(I118,Paramètres!$A$5:$B$8,2,FALSE),0)</f>
        <v>0</v>
      </c>
      <c r="Q118" s="10" t="e">
        <f>IF(SUM(Paramètres!$G$5:$M$5)=0,"",SUMPRODUCT(Paramètres!$G$5:$M$5,J118,K118,L118,M118,N118,O118,P118)/SUM(Paramètres!$G$5:$M$5))</f>
        <v>#VALUE!</v>
      </c>
    </row>
    <row r="119" spans="1:17" x14ac:dyDescent="0.2">
      <c r="A119" t="str">
        <f>Réponses_Scoring!A119</f>
        <v>R012</v>
      </c>
      <c r="B119" t="str">
        <f>Réponses_Scoring!B119</f>
        <v>D10S69</v>
      </c>
      <c r="C119" t="str">
        <f>Réponses_Scoring!C119</f>
        <v>Med</v>
      </c>
      <c r="D119" t="str">
        <f>Réponses_Scoring!D119</f>
        <v>UK</v>
      </c>
      <c r="E119" t="str">
        <f>Réponses_Scoring!E119</f>
        <v>Low</v>
      </c>
      <c r="F119" t="str">
        <f>Réponses_Scoring!F119</f>
        <v>Low</v>
      </c>
      <c r="G119" t="str">
        <f>Réponses_Scoring!G119</f>
        <v>UK</v>
      </c>
      <c r="H119" t="str">
        <f>Réponses_Scoring!H119</f>
        <v>UK</v>
      </c>
      <c r="I119" t="str">
        <f>Réponses_Scoring!I119</f>
        <v>UK</v>
      </c>
      <c r="J119">
        <f>IFERROR(VLOOKUP(C119,Paramètres!$A$5:$B$8,2,FALSE),0)</f>
        <v>2</v>
      </c>
      <c r="K119">
        <f>IFERROR(VLOOKUP(D119,Paramètres!$A$5:$B$8,2,FALSE),0)</f>
        <v>0</v>
      </c>
      <c r="L119">
        <f>IFERROR(VLOOKUP(E119,Paramètres!$A$5:$B$8,2,FALSE),0)</f>
        <v>1</v>
      </c>
      <c r="M119">
        <f>IFERROR(VLOOKUP(F119,Paramètres!$A$5:$B$8,2,FALSE),0)</f>
        <v>1</v>
      </c>
      <c r="N119">
        <f>IFERROR(VLOOKUP(G119,Paramètres!$D$5:$E$8,2,FALSE),0)</f>
        <v>0</v>
      </c>
      <c r="O119">
        <f>IFERROR(VLOOKUP(H119,Paramètres!$A$5:$B$8,2,FALSE),0)</f>
        <v>0</v>
      </c>
      <c r="P119">
        <f>IFERROR(VLOOKUP(I119,Paramètres!$A$5:$B$8,2,FALSE),0)</f>
        <v>0</v>
      </c>
      <c r="Q119" s="10" t="e">
        <f>IF(SUM(Paramètres!$G$5:$M$5)=0,"",SUMPRODUCT(Paramètres!$G$5:$M$5,J119,K119,L119,M119,N119,O119,P119)/SUM(Paramètres!$G$5:$M$5))</f>
        <v>#VALUE!</v>
      </c>
    </row>
    <row r="120" spans="1:17" x14ac:dyDescent="0.2">
      <c r="A120" t="str">
        <f>Réponses_Scoring!A120</f>
        <v>R012</v>
      </c>
      <c r="B120" t="str">
        <f>Réponses_Scoring!B120</f>
        <v>D08S55</v>
      </c>
      <c r="C120" t="str">
        <f>Réponses_Scoring!C120</f>
        <v>High</v>
      </c>
      <c r="D120" t="str">
        <f>Réponses_Scoring!D120</f>
        <v>UK</v>
      </c>
      <c r="E120" t="str">
        <f>Réponses_Scoring!E120</f>
        <v>Low</v>
      </c>
      <c r="F120" t="str">
        <f>Réponses_Scoring!F120</f>
        <v>High</v>
      </c>
      <c r="G120" t="str">
        <f>Réponses_Scoring!G120</f>
        <v>UK</v>
      </c>
      <c r="H120" t="str">
        <f>Réponses_Scoring!H120</f>
        <v>UK</v>
      </c>
      <c r="I120" t="str">
        <f>Réponses_Scoring!I120</f>
        <v>UK</v>
      </c>
      <c r="J120">
        <f>IFERROR(VLOOKUP(C120,Paramètres!$A$5:$B$8,2,FALSE),0)</f>
        <v>3</v>
      </c>
      <c r="K120">
        <f>IFERROR(VLOOKUP(D120,Paramètres!$A$5:$B$8,2,FALSE),0)</f>
        <v>0</v>
      </c>
      <c r="L120">
        <f>IFERROR(VLOOKUP(E120,Paramètres!$A$5:$B$8,2,FALSE),0)</f>
        <v>1</v>
      </c>
      <c r="M120">
        <f>IFERROR(VLOOKUP(F120,Paramètres!$A$5:$B$8,2,FALSE),0)</f>
        <v>3</v>
      </c>
      <c r="N120">
        <f>IFERROR(VLOOKUP(G120,Paramètres!$D$5:$E$8,2,FALSE),0)</f>
        <v>0</v>
      </c>
      <c r="O120">
        <f>IFERROR(VLOOKUP(H120,Paramètres!$A$5:$B$8,2,FALSE),0)</f>
        <v>0</v>
      </c>
      <c r="P120">
        <f>IFERROR(VLOOKUP(I120,Paramètres!$A$5:$B$8,2,FALSE),0)</f>
        <v>0</v>
      </c>
      <c r="Q120" s="10" t="e">
        <f>IF(SUM(Paramètres!$G$5:$M$5)=0,"",SUMPRODUCT(Paramètres!$G$5:$M$5,J120,K120,L120,M120,N120,O120,P120)/SUM(Paramètres!$G$5:$M$5))</f>
        <v>#VALUE!</v>
      </c>
    </row>
    <row r="121" spans="1:17" x14ac:dyDescent="0.2">
      <c r="A121" t="str">
        <f>Réponses_Scoring!A121</f>
        <v>R013</v>
      </c>
      <c r="B121" t="str">
        <f>Réponses_Scoring!B121</f>
        <v>D08S55</v>
      </c>
      <c r="C121" t="str">
        <f>Réponses_Scoring!C121</f>
        <v>Med</v>
      </c>
      <c r="D121" t="str">
        <f>Réponses_Scoring!D121</f>
        <v>UK</v>
      </c>
      <c r="E121" t="str">
        <f>Réponses_Scoring!E121</f>
        <v>Low</v>
      </c>
      <c r="F121" t="str">
        <f>Réponses_Scoring!F121</f>
        <v>Med</v>
      </c>
      <c r="G121" t="str">
        <f>Réponses_Scoring!G121</f>
        <v>UK</v>
      </c>
      <c r="H121" t="str">
        <f>Réponses_Scoring!H121</f>
        <v>UK</v>
      </c>
      <c r="I121" t="str">
        <f>Réponses_Scoring!I121</f>
        <v>UK</v>
      </c>
      <c r="J121">
        <f>IFERROR(VLOOKUP(C121,Paramètres!$A$5:$B$8,2,FALSE),0)</f>
        <v>2</v>
      </c>
      <c r="K121">
        <f>IFERROR(VLOOKUP(D121,Paramètres!$A$5:$B$8,2,FALSE),0)</f>
        <v>0</v>
      </c>
      <c r="L121">
        <f>IFERROR(VLOOKUP(E121,Paramètres!$A$5:$B$8,2,FALSE),0)</f>
        <v>1</v>
      </c>
      <c r="M121">
        <f>IFERROR(VLOOKUP(F121,Paramètres!$A$5:$B$8,2,FALSE),0)</f>
        <v>2</v>
      </c>
      <c r="N121">
        <f>IFERROR(VLOOKUP(G121,Paramètres!$D$5:$E$8,2,FALSE),0)</f>
        <v>0</v>
      </c>
      <c r="O121">
        <f>IFERROR(VLOOKUP(H121,Paramètres!$A$5:$B$8,2,FALSE),0)</f>
        <v>0</v>
      </c>
      <c r="P121">
        <f>IFERROR(VLOOKUP(I121,Paramètres!$A$5:$B$8,2,FALSE),0)</f>
        <v>0</v>
      </c>
      <c r="Q121" s="10" t="e">
        <f>IF(SUM(Paramètres!$G$5:$M$5)=0,"",SUMPRODUCT(Paramètres!$G$5:$M$5,J121,K121,L121,M121,N121,O121,P121)/SUM(Paramètres!$G$5:$M$5))</f>
        <v>#VALUE!</v>
      </c>
    </row>
    <row r="122" spans="1:17" x14ac:dyDescent="0.2">
      <c r="A122" t="str">
        <f>Réponses_Scoring!A122</f>
        <v>R013</v>
      </c>
      <c r="B122" t="str">
        <f>Réponses_Scoring!B122</f>
        <v>D08S57</v>
      </c>
      <c r="C122" t="str">
        <f>Réponses_Scoring!C122</f>
        <v>High</v>
      </c>
      <c r="D122" t="str">
        <f>Réponses_Scoring!D122</f>
        <v>UK</v>
      </c>
      <c r="E122" t="str">
        <f>Réponses_Scoring!E122</f>
        <v>Low</v>
      </c>
      <c r="F122" t="str">
        <f>Réponses_Scoring!F122</f>
        <v>Low</v>
      </c>
      <c r="G122" t="str">
        <f>Réponses_Scoring!G122</f>
        <v>UK</v>
      </c>
      <c r="H122" t="str">
        <f>Réponses_Scoring!H122</f>
        <v>UK</v>
      </c>
      <c r="I122" t="str">
        <f>Réponses_Scoring!I122</f>
        <v>UK</v>
      </c>
      <c r="J122">
        <f>IFERROR(VLOOKUP(C122,Paramètres!$A$5:$B$8,2,FALSE),0)</f>
        <v>3</v>
      </c>
      <c r="K122">
        <f>IFERROR(VLOOKUP(D122,Paramètres!$A$5:$B$8,2,FALSE),0)</f>
        <v>0</v>
      </c>
      <c r="L122">
        <f>IFERROR(VLOOKUP(E122,Paramètres!$A$5:$B$8,2,FALSE),0)</f>
        <v>1</v>
      </c>
      <c r="M122">
        <f>IFERROR(VLOOKUP(F122,Paramètres!$A$5:$B$8,2,FALSE),0)</f>
        <v>1</v>
      </c>
      <c r="N122">
        <f>IFERROR(VLOOKUP(G122,Paramètres!$D$5:$E$8,2,FALSE),0)</f>
        <v>0</v>
      </c>
      <c r="O122">
        <f>IFERROR(VLOOKUP(H122,Paramètres!$A$5:$B$8,2,FALSE),0)</f>
        <v>0</v>
      </c>
      <c r="P122">
        <f>IFERROR(VLOOKUP(I122,Paramètres!$A$5:$B$8,2,FALSE),0)</f>
        <v>0</v>
      </c>
      <c r="Q122" s="10" t="e">
        <f>IF(SUM(Paramètres!$G$5:$M$5)=0,"",SUMPRODUCT(Paramètres!$G$5:$M$5,J122,K122,L122,M122,N122,O122,P122)/SUM(Paramètres!$G$5:$M$5))</f>
        <v>#VALUE!</v>
      </c>
    </row>
    <row r="123" spans="1:17" x14ac:dyDescent="0.2">
      <c r="A123" t="str">
        <f>Réponses_Scoring!A123</f>
        <v>R013</v>
      </c>
      <c r="B123" t="str">
        <f>Réponses_Scoring!B123</f>
        <v>D06S47</v>
      </c>
      <c r="C123" t="str">
        <f>Réponses_Scoring!C123</f>
        <v>Med</v>
      </c>
      <c r="D123" t="str">
        <f>Réponses_Scoring!D123</f>
        <v>UK</v>
      </c>
      <c r="E123" t="str">
        <f>Réponses_Scoring!E123</f>
        <v>UK</v>
      </c>
      <c r="F123" t="str">
        <f>Réponses_Scoring!F123</f>
        <v>Med</v>
      </c>
      <c r="G123" t="str">
        <f>Réponses_Scoring!G123</f>
        <v>UK</v>
      </c>
      <c r="H123" t="str">
        <f>Réponses_Scoring!H123</f>
        <v>UK</v>
      </c>
      <c r="I123" t="str">
        <f>Réponses_Scoring!I123</f>
        <v>UK</v>
      </c>
      <c r="J123">
        <f>IFERROR(VLOOKUP(C123,Paramètres!$A$5:$B$8,2,FALSE),0)</f>
        <v>2</v>
      </c>
      <c r="K123">
        <f>IFERROR(VLOOKUP(D123,Paramètres!$A$5:$B$8,2,FALSE),0)</f>
        <v>0</v>
      </c>
      <c r="L123">
        <f>IFERROR(VLOOKUP(E123,Paramètres!$A$5:$B$8,2,FALSE),0)</f>
        <v>0</v>
      </c>
      <c r="M123">
        <f>IFERROR(VLOOKUP(F123,Paramètres!$A$5:$B$8,2,FALSE),0)</f>
        <v>2</v>
      </c>
      <c r="N123">
        <f>IFERROR(VLOOKUP(G123,Paramètres!$D$5:$E$8,2,FALSE),0)</f>
        <v>0</v>
      </c>
      <c r="O123">
        <f>IFERROR(VLOOKUP(H123,Paramètres!$A$5:$B$8,2,FALSE),0)</f>
        <v>0</v>
      </c>
      <c r="P123">
        <f>IFERROR(VLOOKUP(I123,Paramètres!$A$5:$B$8,2,FALSE),0)</f>
        <v>0</v>
      </c>
      <c r="Q123" s="10" t="e">
        <f>IF(SUM(Paramètres!$G$5:$M$5)=0,"",SUMPRODUCT(Paramètres!$G$5:$M$5,J123,K123,L123,M123,N123,O123,P123)/SUM(Paramètres!$G$5:$M$5))</f>
        <v>#VALUE!</v>
      </c>
    </row>
    <row r="124" spans="1:17" x14ac:dyDescent="0.2">
      <c r="A124" t="str">
        <f>Réponses_Scoring!A124</f>
        <v>R013</v>
      </c>
      <c r="B124" t="str">
        <f>Réponses_Scoring!B124</f>
        <v>D03S22</v>
      </c>
      <c r="C124" t="str">
        <f>Réponses_Scoring!C124</f>
        <v>Med</v>
      </c>
      <c r="D124" t="str">
        <f>Réponses_Scoring!D124</f>
        <v>UK</v>
      </c>
      <c r="E124" t="str">
        <f>Réponses_Scoring!E124</f>
        <v>Med</v>
      </c>
      <c r="F124" t="str">
        <f>Réponses_Scoring!F124</f>
        <v>UK</v>
      </c>
      <c r="G124" t="str">
        <f>Réponses_Scoring!G124</f>
        <v>UK</v>
      </c>
      <c r="H124" t="str">
        <f>Réponses_Scoring!H124</f>
        <v>UK</v>
      </c>
      <c r="I124" t="str">
        <f>Réponses_Scoring!I124</f>
        <v>UK</v>
      </c>
      <c r="J124">
        <f>IFERROR(VLOOKUP(C124,Paramètres!$A$5:$B$8,2,FALSE),0)</f>
        <v>2</v>
      </c>
      <c r="K124">
        <f>IFERROR(VLOOKUP(D124,Paramètres!$A$5:$B$8,2,FALSE),0)</f>
        <v>0</v>
      </c>
      <c r="L124">
        <f>IFERROR(VLOOKUP(E124,Paramètres!$A$5:$B$8,2,FALSE),0)</f>
        <v>2</v>
      </c>
      <c r="M124">
        <f>IFERROR(VLOOKUP(F124,Paramètres!$A$5:$B$8,2,FALSE),0)</f>
        <v>0</v>
      </c>
      <c r="N124">
        <f>IFERROR(VLOOKUP(G124,Paramètres!$D$5:$E$8,2,FALSE),0)</f>
        <v>0</v>
      </c>
      <c r="O124">
        <f>IFERROR(VLOOKUP(H124,Paramètres!$A$5:$B$8,2,FALSE),0)</f>
        <v>0</v>
      </c>
      <c r="P124">
        <f>IFERROR(VLOOKUP(I124,Paramètres!$A$5:$B$8,2,FALSE),0)</f>
        <v>0</v>
      </c>
      <c r="Q124" s="10" t="e">
        <f>IF(SUM(Paramètres!$G$5:$M$5)=0,"",SUMPRODUCT(Paramètres!$G$5:$M$5,J124,K124,L124,M124,N124,O124,P124)/SUM(Paramètres!$G$5:$M$5))</f>
        <v>#VALUE!</v>
      </c>
    </row>
    <row r="125" spans="1:17" x14ac:dyDescent="0.2">
      <c r="A125" t="str">
        <f>Réponses_Scoring!A125</f>
        <v>R013</v>
      </c>
      <c r="B125" t="str">
        <f>Réponses_Scoring!B125</f>
        <v>D03S20</v>
      </c>
      <c r="C125" t="str">
        <f>Réponses_Scoring!C125</f>
        <v>Med</v>
      </c>
      <c r="D125" t="str">
        <f>Réponses_Scoring!D125</f>
        <v>UK</v>
      </c>
      <c r="E125" t="str">
        <f>Réponses_Scoring!E125</f>
        <v>Med</v>
      </c>
      <c r="F125" t="str">
        <f>Réponses_Scoring!F125</f>
        <v>Med</v>
      </c>
      <c r="G125" t="str">
        <f>Réponses_Scoring!G125</f>
        <v>UK</v>
      </c>
      <c r="H125" t="str">
        <f>Réponses_Scoring!H125</f>
        <v>UK</v>
      </c>
      <c r="I125" t="str">
        <f>Réponses_Scoring!I125</f>
        <v>UK</v>
      </c>
      <c r="J125">
        <f>IFERROR(VLOOKUP(C125,Paramètres!$A$5:$B$8,2,FALSE),0)</f>
        <v>2</v>
      </c>
      <c r="K125">
        <f>IFERROR(VLOOKUP(D125,Paramètres!$A$5:$B$8,2,FALSE),0)</f>
        <v>0</v>
      </c>
      <c r="L125">
        <f>IFERROR(VLOOKUP(E125,Paramètres!$A$5:$B$8,2,FALSE),0)</f>
        <v>2</v>
      </c>
      <c r="M125">
        <f>IFERROR(VLOOKUP(F125,Paramètres!$A$5:$B$8,2,FALSE),0)</f>
        <v>2</v>
      </c>
      <c r="N125">
        <f>IFERROR(VLOOKUP(G125,Paramètres!$D$5:$E$8,2,FALSE),0)</f>
        <v>0</v>
      </c>
      <c r="O125">
        <f>IFERROR(VLOOKUP(H125,Paramètres!$A$5:$B$8,2,FALSE),0)</f>
        <v>0</v>
      </c>
      <c r="P125">
        <f>IFERROR(VLOOKUP(I125,Paramètres!$A$5:$B$8,2,FALSE),0)</f>
        <v>0</v>
      </c>
      <c r="Q125" s="10" t="e">
        <f>IF(SUM(Paramètres!$G$5:$M$5)=0,"",SUMPRODUCT(Paramètres!$G$5:$M$5,J125,K125,L125,M125,N125,O125,P125)/SUM(Paramètres!$G$5:$M$5))</f>
        <v>#VALUE!</v>
      </c>
    </row>
    <row r="126" spans="1:17" x14ac:dyDescent="0.2">
      <c r="A126" t="str">
        <f>Réponses_Scoring!A126</f>
        <v>R013</v>
      </c>
      <c r="B126" t="str">
        <f>Réponses_Scoring!B126</f>
        <v>D09S65</v>
      </c>
      <c r="C126" t="str">
        <f>Réponses_Scoring!C126</f>
        <v>Med</v>
      </c>
      <c r="D126" t="str">
        <f>Réponses_Scoring!D126</f>
        <v>UK</v>
      </c>
      <c r="E126" t="str">
        <f>Réponses_Scoring!E126</f>
        <v>Low</v>
      </c>
      <c r="F126" t="str">
        <f>Réponses_Scoring!F126</f>
        <v>Low</v>
      </c>
      <c r="G126" t="str">
        <f>Réponses_Scoring!G126</f>
        <v>UK</v>
      </c>
      <c r="H126" t="str">
        <f>Réponses_Scoring!H126</f>
        <v>UK</v>
      </c>
      <c r="I126" t="str">
        <f>Réponses_Scoring!I126</f>
        <v>UK</v>
      </c>
      <c r="J126">
        <f>IFERROR(VLOOKUP(C126,Paramètres!$A$5:$B$8,2,FALSE),0)</f>
        <v>2</v>
      </c>
      <c r="K126">
        <f>IFERROR(VLOOKUP(D126,Paramètres!$A$5:$B$8,2,FALSE),0)</f>
        <v>0</v>
      </c>
      <c r="L126">
        <f>IFERROR(VLOOKUP(E126,Paramètres!$A$5:$B$8,2,FALSE),0)</f>
        <v>1</v>
      </c>
      <c r="M126">
        <f>IFERROR(VLOOKUP(F126,Paramètres!$A$5:$B$8,2,FALSE),0)</f>
        <v>1</v>
      </c>
      <c r="N126">
        <f>IFERROR(VLOOKUP(G126,Paramètres!$D$5:$E$8,2,FALSE),0)</f>
        <v>0</v>
      </c>
      <c r="O126">
        <f>IFERROR(VLOOKUP(H126,Paramètres!$A$5:$B$8,2,FALSE),0)</f>
        <v>0</v>
      </c>
      <c r="P126">
        <f>IFERROR(VLOOKUP(I126,Paramètres!$A$5:$B$8,2,FALSE),0)</f>
        <v>0</v>
      </c>
      <c r="Q126" s="10" t="e">
        <f>IF(SUM(Paramètres!$G$5:$M$5)=0,"",SUMPRODUCT(Paramètres!$G$5:$M$5,J126,K126,L126,M126,N126,O126,P126)/SUM(Paramètres!$G$5:$M$5))</f>
        <v>#VALUE!</v>
      </c>
    </row>
    <row r="127" spans="1:17" x14ac:dyDescent="0.2">
      <c r="A127" t="str">
        <f>Réponses_Scoring!A127</f>
        <v>R013</v>
      </c>
      <c r="B127" t="str">
        <f>Réponses_Scoring!B127</f>
        <v>D09S62</v>
      </c>
      <c r="C127" t="str">
        <f>Réponses_Scoring!C127</f>
        <v>Med</v>
      </c>
      <c r="D127" t="str">
        <f>Réponses_Scoring!D127</f>
        <v>UK</v>
      </c>
      <c r="E127" t="str">
        <f>Réponses_Scoring!E127</f>
        <v>Low</v>
      </c>
      <c r="F127" t="str">
        <f>Réponses_Scoring!F127</f>
        <v>Low</v>
      </c>
      <c r="G127" t="str">
        <f>Réponses_Scoring!G127</f>
        <v>UK</v>
      </c>
      <c r="H127" t="str">
        <f>Réponses_Scoring!H127</f>
        <v>UK</v>
      </c>
      <c r="I127" t="str">
        <f>Réponses_Scoring!I127</f>
        <v>UK</v>
      </c>
      <c r="J127">
        <f>IFERROR(VLOOKUP(C127,Paramètres!$A$5:$B$8,2,FALSE),0)</f>
        <v>2</v>
      </c>
      <c r="K127">
        <f>IFERROR(VLOOKUP(D127,Paramètres!$A$5:$B$8,2,FALSE),0)</f>
        <v>0</v>
      </c>
      <c r="L127">
        <f>IFERROR(VLOOKUP(E127,Paramètres!$A$5:$B$8,2,FALSE),0)</f>
        <v>1</v>
      </c>
      <c r="M127">
        <f>IFERROR(VLOOKUP(F127,Paramètres!$A$5:$B$8,2,FALSE),0)</f>
        <v>1</v>
      </c>
      <c r="N127">
        <f>IFERROR(VLOOKUP(G127,Paramètres!$D$5:$E$8,2,FALSE),0)</f>
        <v>0</v>
      </c>
      <c r="O127">
        <f>IFERROR(VLOOKUP(H127,Paramètres!$A$5:$B$8,2,FALSE),0)</f>
        <v>0</v>
      </c>
      <c r="P127">
        <f>IFERROR(VLOOKUP(I127,Paramètres!$A$5:$B$8,2,FALSE),0)</f>
        <v>0</v>
      </c>
      <c r="Q127" s="10" t="e">
        <f>IF(SUM(Paramètres!$G$5:$M$5)=0,"",SUMPRODUCT(Paramètres!$G$5:$M$5,J127,K127,L127,M127,N127,O127,P127)/SUM(Paramètres!$G$5:$M$5))</f>
        <v>#VALUE!</v>
      </c>
    </row>
    <row r="128" spans="1:17" x14ac:dyDescent="0.2">
      <c r="A128" t="str">
        <f>Réponses_Scoring!A128</f>
        <v>R013</v>
      </c>
      <c r="B128" t="str">
        <f>Réponses_Scoring!B128</f>
        <v>D04S32</v>
      </c>
      <c r="C128" t="str">
        <f>Réponses_Scoring!C128</f>
        <v>Med</v>
      </c>
      <c r="D128" t="str">
        <f>Réponses_Scoring!D128</f>
        <v>UK</v>
      </c>
      <c r="E128" t="str">
        <f>Réponses_Scoring!E128</f>
        <v>Med</v>
      </c>
      <c r="F128" t="str">
        <f>Réponses_Scoring!F128</f>
        <v>Med</v>
      </c>
      <c r="G128" t="str">
        <f>Réponses_Scoring!G128</f>
        <v>UK</v>
      </c>
      <c r="H128" t="str">
        <f>Réponses_Scoring!H128</f>
        <v>UK</v>
      </c>
      <c r="I128" t="str">
        <f>Réponses_Scoring!I128</f>
        <v>UK</v>
      </c>
      <c r="J128">
        <f>IFERROR(VLOOKUP(C128,Paramètres!$A$5:$B$8,2,FALSE),0)</f>
        <v>2</v>
      </c>
      <c r="K128">
        <f>IFERROR(VLOOKUP(D128,Paramètres!$A$5:$B$8,2,FALSE),0)</f>
        <v>0</v>
      </c>
      <c r="L128">
        <f>IFERROR(VLOOKUP(E128,Paramètres!$A$5:$B$8,2,FALSE),0)</f>
        <v>2</v>
      </c>
      <c r="M128">
        <f>IFERROR(VLOOKUP(F128,Paramètres!$A$5:$B$8,2,FALSE),0)</f>
        <v>2</v>
      </c>
      <c r="N128">
        <f>IFERROR(VLOOKUP(G128,Paramètres!$D$5:$E$8,2,FALSE),0)</f>
        <v>0</v>
      </c>
      <c r="O128">
        <f>IFERROR(VLOOKUP(H128,Paramètres!$A$5:$B$8,2,FALSE),0)</f>
        <v>0</v>
      </c>
      <c r="P128">
        <f>IFERROR(VLOOKUP(I128,Paramètres!$A$5:$B$8,2,FALSE),0)</f>
        <v>0</v>
      </c>
      <c r="Q128" s="10" t="e">
        <f>IF(SUM(Paramètres!$G$5:$M$5)=0,"",SUMPRODUCT(Paramètres!$G$5:$M$5,J128,K128,L128,M128,N128,O128,P128)/SUM(Paramètres!$G$5:$M$5))</f>
        <v>#VALUE!</v>
      </c>
    </row>
    <row r="129" spans="1:17" x14ac:dyDescent="0.2">
      <c r="A129" t="str">
        <f>Réponses_Scoring!A129</f>
        <v>R013</v>
      </c>
      <c r="B129" t="str">
        <f>Réponses_Scoring!B129</f>
        <v>D04S31</v>
      </c>
      <c r="C129" t="str">
        <f>Réponses_Scoring!C129</f>
        <v>High</v>
      </c>
      <c r="D129" t="str">
        <f>Réponses_Scoring!D129</f>
        <v>UK</v>
      </c>
      <c r="E129" t="str">
        <f>Réponses_Scoring!E129</f>
        <v>Low</v>
      </c>
      <c r="F129" t="str">
        <f>Réponses_Scoring!F129</f>
        <v>High</v>
      </c>
      <c r="G129" t="str">
        <f>Réponses_Scoring!G129</f>
        <v>UK</v>
      </c>
      <c r="H129" t="str">
        <f>Réponses_Scoring!H129</f>
        <v>UK</v>
      </c>
      <c r="I129" t="str">
        <f>Réponses_Scoring!I129</f>
        <v>UK</v>
      </c>
      <c r="J129">
        <f>IFERROR(VLOOKUP(C129,Paramètres!$A$5:$B$8,2,FALSE),0)</f>
        <v>3</v>
      </c>
      <c r="K129">
        <f>IFERROR(VLOOKUP(D129,Paramètres!$A$5:$B$8,2,FALSE),0)</f>
        <v>0</v>
      </c>
      <c r="L129">
        <f>IFERROR(VLOOKUP(E129,Paramètres!$A$5:$B$8,2,FALSE),0)</f>
        <v>1</v>
      </c>
      <c r="M129">
        <f>IFERROR(VLOOKUP(F129,Paramètres!$A$5:$B$8,2,FALSE),0)</f>
        <v>3</v>
      </c>
      <c r="N129">
        <f>IFERROR(VLOOKUP(G129,Paramètres!$D$5:$E$8,2,FALSE),0)</f>
        <v>0</v>
      </c>
      <c r="O129">
        <f>IFERROR(VLOOKUP(H129,Paramètres!$A$5:$B$8,2,FALSE),0)</f>
        <v>0</v>
      </c>
      <c r="P129">
        <f>IFERROR(VLOOKUP(I129,Paramètres!$A$5:$B$8,2,FALSE),0)</f>
        <v>0</v>
      </c>
      <c r="Q129" s="10" t="e">
        <f>IF(SUM(Paramètres!$G$5:$M$5)=0,"",SUMPRODUCT(Paramètres!$G$5:$M$5,J129,K129,L129,M129,N129,O129,P129)/SUM(Paramètres!$G$5:$M$5))</f>
        <v>#VALUE!</v>
      </c>
    </row>
    <row r="130" spans="1:17" x14ac:dyDescent="0.2">
      <c r="A130" t="str">
        <f>Réponses_Scoring!A130</f>
        <v>R014</v>
      </c>
      <c r="B130" t="str">
        <f>Réponses_Scoring!B130</f>
        <v>D04S34</v>
      </c>
      <c r="C130" t="str">
        <f>Réponses_Scoring!C130</f>
        <v>Med</v>
      </c>
      <c r="D130" t="str">
        <f>Réponses_Scoring!D130</f>
        <v>UK</v>
      </c>
      <c r="E130" t="str">
        <f>Réponses_Scoring!E130</f>
        <v>Low</v>
      </c>
      <c r="F130" t="str">
        <f>Réponses_Scoring!F130</f>
        <v>Med</v>
      </c>
      <c r="G130" t="str">
        <f>Réponses_Scoring!G130</f>
        <v>UK</v>
      </c>
      <c r="H130" t="str">
        <f>Réponses_Scoring!H130</f>
        <v>UK</v>
      </c>
      <c r="I130" t="str">
        <f>Réponses_Scoring!I130</f>
        <v>UK</v>
      </c>
      <c r="J130">
        <f>IFERROR(VLOOKUP(C130,Paramètres!$A$5:$B$8,2,FALSE),0)</f>
        <v>2</v>
      </c>
      <c r="K130">
        <f>IFERROR(VLOOKUP(D130,Paramètres!$A$5:$B$8,2,FALSE),0)</f>
        <v>0</v>
      </c>
      <c r="L130">
        <f>IFERROR(VLOOKUP(E130,Paramètres!$A$5:$B$8,2,FALSE),0)</f>
        <v>1</v>
      </c>
      <c r="M130">
        <f>IFERROR(VLOOKUP(F130,Paramètres!$A$5:$B$8,2,FALSE),0)</f>
        <v>2</v>
      </c>
      <c r="N130">
        <f>IFERROR(VLOOKUP(G130,Paramètres!$D$5:$E$8,2,FALSE),0)</f>
        <v>0</v>
      </c>
      <c r="O130">
        <f>IFERROR(VLOOKUP(H130,Paramètres!$A$5:$B$8,2,FALSE),0)</f>
        <v>0</v>
      </c>
      <c r="P130">
        <f>IFERROR(VLOOKUP(I130,Paramètres!$A$5:$B$8,2,FALSE),0)</f>
        <v>0</v>
      </c>
      <c r="Q130" s="10" t="e">
        <f>IF(SUM(Paramètres!$G$5:$M$5)=0,"",SUMPRODUCT(Paramètres!$G$5:$M$5,J130,K130,L130,M130,N130,O130,P130)/SUM(Paramètres!$G$5:$M$5))</f>
        <v>#VALUE!</v>
      </c>
    </row>
    <row r="131" spans="1:17" x14ac:dyDescent="0.2">
      <c r="A131" t="str">
        <f>Réponses_Scoring!A131</f>
        <v>R014</v>
      </c>
      <c r="B131" t="str">
        <f>Réponses_Scoring!B131</f>
        <v>D04S29</v>
      </c>
      <c r="C131" t="str">
        <f>Réponses_Scoring!C131</f>
        <v>Med</v>
      </c>
      <c r="D131" t="str">
        <f>Réponses_Scoring!D131</f>
        <v>UK</v>
      </c>
      <c r="E131" t="str">
        <f>Réponses_Scoring!E131</f>
        <v>Low</v>
      </c>
      <c r="F131" t="str">
        <f>Réponses_Scoring!F131</f>
        <v>Med</v>
      </c>
      <c r="G131" t="str">
        <f>Réponses_Scoring!G131</f>
        <v>UK</v>
      </c>
      <c r="H131" t="str">
        <f>Réponses_Scoring!H131</f>
        <v>UK</v>
      </c>
      <c r="I131" t="str">
        <f>Réponses_Scoring!I131</f>
        <v>UK</v>
      </c>
      <c r="J131">
        <f>IFERROR(VLOOKUP(C131,Paramètres!$A$5:$B$8,2,FALSE),0)</f>
        <v>2</v>
      </c>
      <c r="K131">
        <f>IFERROR(VLOOKUP(D131,Paramètres!$A$5:$B$8,2,FALSE),0)</f>
        <v>0</v>
      </c>
      <c r="L131">
        <f>IFERROR(VLOOKUP(E131,Paramètres!$A$5:$B$8,2,FALSE),0)</f>
        <v>1</v>
      </c>
      <c r="M131">
        <f>IFERROR(VLOOKUP(F131,Paramètres!$A$5:$B$8,2,FALSE),0)</f>
        <v>2</v>
      </c>
      <c r="N131">
        <f>IFERROR(VLOOKUP(G131,Paramètres!$D$5:$E$8,2,FALSE),0)</f>
        <v>0</v>
      </c>
      <c r="O131">
        <f>IFERROR(VLOOKUP(H131,Paramètres!$A$5:$B$8,2,FALSE),0)</f>
        <v>0</v>
      </c>
      <c r="P131">
        <f>IFERROR(VLOOKUP(I131,Paramètres!$A$5:$B$8,2,FALSE),0)</f>
        <v>0</v>
      </c>
      <c r="Q131" s="10" t="e">
        <f>IF(SUM(Paramètres!$G$5:$M$5)=0,"",SUMPRODUCT(Paramètres!$G$5:$M$5,J131,K131,L131,M131,N131,O131,P131)/SUM(Paramètres!$G$5:$M$5))</f>
        <v>#VALUE!</v>
      </c>
    </row>
    <row r="132" spans="1:17" x14ac:dyDescent="0.2">
      <c r="A132" t="str">
        <f>Réponses_Scoring!A132</f>
        <v>R014</v>
      </c>
      <c r="B132" t="str">
        <f>Réponses_Scoring!B132</f>
        <v>D04S28</v>
      </c>
      <c r="C132" t="str">
        <f>Réponses_Scoring!C132</f>
        <v>High</v>
      </c>
      <c r="D132" t="str">
        <f>Réponses_Scoring!D132</f>
        <v>UK</v>
      </c>
      <c r="E132" t="str">
        <f>Réponses_Scoring!E132</f>
        <v>Med</v>
      </c>
      <c r="F132" t="str">
        <f>Réponses_Scoring!F132</f>
        <v>Low</v>
      </c>
      <c r="G132" t="str">
        <f>Réponses_Scoring!G132</f>
        <v>UK</v>
      </c>
      <c r="H132" t="str">
        <f>Réponses_Scoring!H132</f>
        <v>UK</v>
      </c>
      <c r="I132" t="str">
        <f>Réponses_Scoring!I132</f>
        <v>UK</v>
      </c>
      <c r="J132">
        <f>IFERROR(VLOOKUP(C132,Paramètres!$A$5:$B$8,2,FALSE),0)</f>
        <v>3</v>
      </c>
      <c r="K132">
        <f>IFERROR(VLOOKUP(D132,Paramètres!$A$5:$B$8,2,FALSE),0)</f>
        <v>0</v>
      </c>
      <c r="L132">
        <f>IFERROR(VLOOKUP(E132,Paramètres!$A$5:$B$8,2,FALSE),0)</f>
        <v>2</v>
      </c>
      <c r="M132">
        <f>IFERROR(VLOOKUP(F132,Paramètres!$A$5:$B$8,2,FALSE),0)</f>
        <v>1</v>
      </c>
      <c r="N132">
        <f>IFERROR(VLOOKUP(G132,Paramètres!$D$5:$E$8,2,FALSE),0)</f>
        <v>0</v>
      </c>
      <c r="O132">
        <f>IFERROR(VLOOKUP(H132,Paramètres!$A$5:$B$8,2,FALSE),0)</f>
        <v>0</v>
      </c>
      <c r="P132">
        <f>IFERROR(VLOOKUP(I132,Paramètres!$A$5:$B$8,2,FALSE),0)</f>
        <v>0</v>
      </c>
      <c r="Q132" s="10" t="e">
        <f>IF(SUM(Paramètres!$G$5:$M$5)=0,"",SUMPRODUCT(Paramètres!$G$5:$M$5,J132,K132,L132,M132,N132,O132,P132)/SUM(Paramètres!$G$5:$M$5))</f>
        <v>#VALUE!</v>
      </c>
    </row>
    <row r="133" spans="1:17" x14ac:dyDescent="0.2">
      <c r="A133" t="str">
        <f>Réponses_Scoring!A133</f>
        <v>R014</v>
      </c>
      <c r="B133" t="str">
        <f>Réponses_Scoring!B133</f>
        <v>D08S55</v>
      </c>
      <c r="C133" t="str">
        <f>Réponses_Scoring!C133</f>
        <v>High</v>
      </c>
      <c r="D133" t="str">
        <f>Réponses_Scoring!D133</f>
        <v>UK</v>
      </c>
      <c r="E133" t="str">
        <f>Réponses_Scoring!E133</f>
        <v>Low</v>
      </c>
      <c r="F133" t="str">
        <f>Réponses_Scoring!F133</f>
        <v>Low</v>
      </c>
      <c r="G133" t="str">
        <f>Réponses_Scoring!G133</f>
        <v>UK</v>
      </c>
      <c r="H133" t="str">
        <f>Réponses_Scoring!H133</f>
        <v>UK</v>
      </c>
      <c r="I133" t="str">
        <f>Réponses_Scoring!I133</f>
        <v>UK</v>
      </c>
      <c r="J133">
        <f>IFERROR(VLOOKUP(C133,Paramètres!$A$5:$B$8,2,FALSE),0)</f>
        <v>3</v>
      </c>
      <c r="K133">
        <f>IFERROR(VLOOKUP(D133,Paramètres!$A$5:$B$8,2,FALSE),0)</f>
        <v>0</v>
      </c>
      <c r="L133">
        <f>IFERROR(VLOOKUP(E133,Paramètres!$A$5:$B$8,2,FALSE),0)</f>
        <v>1</v>
      </c>
      <c r="M133">
        <f>IFERROR(VLOOKUP(F133,Paramètres!$A$5:$B$8,2,FALSE),0)</f>
        <v>1</v>
      </c>
      <c r="N133">
        <f>IFERROR(VLOOKUP(G133,Paramètres!$D$5:$E$8,2,FALSE),0)</f>
        <v>0</v>
      </c>
      <c r="O133">
        <f>IFERROR(VLOOKUP(H133,Paramètres!$A$5:$B$8,2,FALSE),0)</f>
        <v>0</v>
      </c>
      <c r="P133">
        <f>IFERROR(VLOOKUP(I133,Paramètres!$A$5:$B$8,2,FALSE),0)</f>
        <v>0</v>
      </c>
      <c r="Q133" s="10" t="e">
        <f>IF(SUM(Paramètres!$G$5:$M$5)=0,"",SUMPRODUCT(Paramètres!$G$5:$M$5,J133,K133,L133,M133,N133,O133,P133)/SUM(Paramètres!$G$5:$M$5))</f>
        <v>#VALUE!</v>
      </c>
    </row>
    <row r="134" spans="1:17" x14ac:dyDescent="0.2">
      <c r="A134" t="str">
        <f>Réponses_Scoring!A134</f>
        <v>R014</v>
      </c>
      <c r="B134" t="str">
        <f>Réponses_Scoring!B134</f>
        <v>D08S57</v>
      </c>
      <c r="C134" t="str">
        <f>Réponses_Scoring!C134</f>
        <v>UK</v>
      </c>
      <c r="D134" t="str">
        <f>Réponses_Scoring!D134</f>
        <v>UK</v>
      </c>
      <c r="E134" t="str">
        <f>Réponses_Scoring!E134</f>
        <v>Med</v>
      </c>
      <c r="F134" t="str">
        <f>Réponses_Scoring!F134</f>
        <v>UK</v>
      </c>
      <c r="G134" t="str">
        <f>Réponses_Scoring!G134</f>
        <v>UK</v>
      </c>
      <c r="H134" t="str">
        <f>Réponses_Scoring!H134</f>
        <v>UK</v>
      </c>
      <c r="I134" t="str">
        <f>Réponses_Scoring!I134</f>
        <v>UK</v>
      </c>
      <c r="J134">
        <f>IFERROR(VLOOKUP(C134,Paramètres!$A$5:$B$8,2,FALSE),0)</f>
        <v>0</v>
      </c>
      <c r="K134">
        <f>IFERROR(VLOOKUP(D134,Paramètres!$A$5:$B$8,2,FALSE),0)</f>
        <v>0</v>
      </c>
      <c r="L134">
        <f>IFERROR(VLOOKUP(E134,Paramètres!$A$5:$B$8,2,FALSE),0)</f>
        <v>2</v>
      </c>
      <c r="M134">
        <f>IFERROR(VLOOKUP(F134,Paramètres!$A$5:$B$8,2,FALSE),0)</f>
        <v>0</v>
      </c>
      <c r="N134">
        <f>IFERROR(VLOOKUP(G134,Paramètres!$D$5:$E$8,2,FALSE),0)</f>
        <v>0</v>
      </c>
      <c r="O134">
        <f>IFERROR(VLOOKUP(H134,Paramètres!$A$5:$B$8,2,FALSE),0)</f>
        <v>0</v>
      </c>
      <c r="P134">
        <f>IFERROR(VLOOKUP(I134,Paramètres!$A$5:$B$8,2,FALSE),0)</f>
        <v>0</v>
      </c>
      <c r="Q134" s="10" t="e">
        <f>IF(SUM(Paramètres!$G$5:$M$5)=0,"",SUMPRODUCT(Paramètres!$G$5:$M$5,J134,K134,L134,M134,N134,O134,P134)/SUM(Paramètres!$G$5:$M$5))</f>
        <v>#VALUE!</v>
      </c>
    </row>
    <row r="135" spans="1:17" x14ac:dyDescent="0.2">
      <c r="A135" t="str">
        <f>Réponses_Scoring!A135</f>
        <v>R014</v>
      </c>
      <c r="B135" t="str">
        <f>Réponses_Scoring!B135</f>
        <v>D03S20</v>
      </c>
      <c r="C135" t="str">
        <f>Réponses_Scoring!C135</f>
        <v>High</v>
      </c>
      <c r="D135" t="str">
        <f>Réponses_Scoring!D135</f>
        <v>UK</v>
      </c>
      <c r="E135" t="str">
        <f>Réponses_Scoring!E135</f>
        <v>Med</v>
      </c>
      <c r="F135" t="str">
        <f>Réponses_Scoring!F135</f>
        <v>Low</v>
      </c>
      <c r="G135" t="str">
        <f>Réponses_Scoring!G135</f>
        <v>UK</v>
      </c>
      <c r="H135" t="str">
        <f>Réponses_Scoring!H135</f>
        <v>UK</v>
      </c>
      <c r="I135" t="str">
        <f>Réponses_Scoring!I135</f>
        <v>UK</v>
      </c>
      <c r="J135">
        <f>IFERROR(VLOOKUP(C135,Paramètres!$A$5:$B$8,2,FALSE),0)</f>
        <v>3</v>
      </c>
      <c r="K135">
        <f>IFERROR(VLOOKUP(D135,Paramètres!$A$5:$B$8,2,FALSE),0)</f>
        <v>0</v>
      </c>
      <c r="L135">
        <f>IFERROR(VLOOKUP(E135,Paramètres!$A$5:$B$8,2,FALSE),0)</f>
        <v>2</v>
      </c>
      <c r="M135">
        <f>IFERROR(VLOOKUP(F135,Paramètres!$A$5:$B$8,2,FALSE),0)</f>
        <v>1</v>
      </c>
      <c r="N135">
        <f>IFERROR(VLOOKUP(G135,Paramètres!$D$5:$E$8,2,FALSE),0)</f>
        <v>0</v>
      </c>
      <c r="O135">
        <f>IFERROR(VLOOKUP(H135,Paramètres!$A$5:$B$8,2,FALSE),0)</f>
        <v>0</v>
      </c>
      <c r="P135">
        <f>IFERROR(VLOOKUP(I135,Paramètres!$A$5:$B$8,2,FALSE),0)</f>
        <v>0</v>
      </c>
      <c r="Q135" s="10" t="e">
        <f>IF(SUM(Paramètres!$G$5:$M$5)=0,"",SUMPRODUCT(Paramètres!$G$5:$M$5,J135,K135,L135,M135,N135,O135,P135)/SUM(Paramètres!$G$5:$M$5))</f>
        <v>#VALUE!</v>
      </c>
    </row>
    <row r="136" spans="1:17" x14ac:dyDescent="0.2">
      <c r="A136" t="str">
        <f>Réponses_Scoring!A136</f>
        <v>R014</v>
      </c>
      <c r="B136" t="str">
        <f>Réponses_Scoring!B136</f>
        <v>D03S18</v>
      </c>
      <c r="C136" t="str">
        <f>Réponses_Scoring!C136</f>
        <v>High</v>
      </c>
      <c r="D136" t="str">
        <f>Réponses_Scoring!D136</f>
        <v>UK</v>
      </c>
      <c r="E136" t="str">
        <f>Réponses_Scoring!E136</f>
        <v>Med</v>
      </c>
      <c r="F136" t="str">
        <f>Réponses_Scoring!F136</f>
        <v>Low</v>
      </c>
      <c r="G136" t="str">
        <f>Réponses_Scoring!G136</f>
        <v>UK</v>
      </c>
      <c r="H136" t="str">
        <f>Réponses_Scoring!H136</f>
        <v>UK</v>
      </c>
      <c r="I136" t="str">
        <f>Réponses_Scoring!I136</f>
        <v>UK</v>
      </c>
      <c r="J136">
        <f>IFERROR(VLOOKUP(C136,Paramètres!$A$5:$B$8,2,FALSE),0)</f>
        <v>3</v>
      </c>
      <c r="K136">
        <f>IFERROR(VLOOKUP(D136,Paramètres!$A$5:$B$8,2,FALSE),0)</f>
        <v>0</v>
      </c>
      <c r="L136">
        <f>IFERROR(VLOOKUP(E136,Paramètres!$A$5:$B$8,2,FALSE),0)</f>
        <v>2</v>
      </c>
      <c r="M136">
        <f>IFERROR(VLOOKUP(F136,Paramètres!$A$5:$B$8,2,FALSE),0)</f>
        <v>1</v>
      </c>
      <c r="N136">
        <f>IFERROR(VLOOKUP(G136,Paramètres!$D$5:$E$8,2,FALSE),0)</f>
        <v>0</v>
      </c>
      <c r="O136">
        <f>IFERROR(VLOOKUP(H136,Paramètres!$A$5:$B$8,2,FALSE),0)</f>
        <v>0</v>
      </c>
      <c r="P136">
        <f>IFERROR(VLOOKUP(I136,Paramètres!$A$5:$B$8,2,FALSE),0)</f>
        <v>0</v>
      </c>
      <c r="Q136" s="10" t="e">
        <f>IF(SUM(Paramètres!$G$5:$M$5)=0,"",SUMPRODUCT(Paramètres!$G$5:$M$5,J136,K136,L136,M136,N136,O136,P136)/SUM(Paramètres!$G$5:$M$5))</f>
        <v>#VALUE!</v>
      </c>
    </row>
    <row r="137" spans="1:17" x14ac:dyDescent="0.2">
      <c r="A137" t="str">
        <f>Réponses_Scoring!A137</f>
        <v>R014</v>
      </c>
      <c r="B137" t="str">
        <f>Réponses_Scoring!B137</f>
        <v>D02S12</v>
      </c>
      <c r="C137" t="str">
        <f>Réponses_Scoring!C137</f>
        <v>High</v>
      </c>
      <c r="D137" t="str">
        <f>Réponses_Scoring!D137</f>
        <v>UK</v>
      </c>
      <c r="E137" t="str">
        <f>Réponses_Scoring!E137</f>
        <v>Med</v>
      </c>
      <c r="F137" t="str">
        <f>Réponses_Scoring!F137</f>
        <v>Med</v>
      </c>
      <c r="G137" t="str">
        <f>Réponses_Scoring!G137</f>
        <v>UK</v>
      </c>
      <c r="H137" t="str">
        <f>Réponses_Scoring!H137</f>
        <v>UK</v>
      </c>
      <c r="I137" t="str">
        <f>Réponses_Scoring!I137</f>
        <v>UK</v>
      </c>
      <c r="J137">
        <f>IFERROR(VLOOKUP(C137,Paramètres!$A$5:$B$8,2,FALSE),0)</f>
        <v>3</v>
      </c>
      <c r="K137">
        <f>IFERROR(VLOOKUP(D137,Paramètres!$A$5:$B$8,2,FALSE),0)</f>
        <v>0</v>
      </c>
      <c r="L137">
        <f>IFERROR(VLOOKUP(E137,Paramètres!$A$5:$B$8,2,FALSE),0)</f>
        <v>2</v>
      </c>
      <c r="M137">
        <f>IFERROR(VLOOKUP(F137,Paramètres!$A$5:$B$8,2,FALSE),0)</f>
        <v>2</v>
      </c>
      <c r="N137">
        <f>IFERROR(VLOOKUP(G137,Paramètres!$D$5:$E$8,2,FALSE),0)</f>
        <v>0</v>
      </c>
      <c r="O137">
        <f>IFERROR(VLOOKUP(H137,Paramètres!$A$5:$B$8,2,FALSE),0)</f>
        <v>0</v>
      </c>
      <c r="P137">
        <f>IFERROR(VLOOKUP(I137,Paramètres!$A$5:$B$8,2,FALSE),0)</f>
        <v>0</v>
      </c>
      <c r="Q137" s="10" t="e">
        <f>IF(SUM(Paramètres!$G$5:$M$5)=0,"",SUMPRODUCT(Paramètres!$G$5:$M$5,J137,K137,L137,M137,N137,O137,P137)/SUM(Paramètres!$G$5:$M$5))</f>
        <v>#VALUE!</v>
      </c>
    </row>
    <row r="138" spans="1:17" x14ac:dyDescent="0.2">
      <c r="A138" t="str">
        <f>Réponses_Scoring!A138</f>
        <v>R014</v>
      </c>
      <c r="B138" t="str">
        <f>Réponses_Scoring!B138</f>
        <v>D02S14</v>
      </c>
      <c r="C138" t="str">
        <f>Réponses_Scoring!C138</f>
        <v>UK</v>
      </c>
      <c r="D138" t="str">
        <f>Réponses_Scoring!D138</f>
        <v>UK</v>
      </c>
      <c r="E138" t="str">
        <f>Réponses_Scoring!E138</f>
        <v>High</v>
      </c>
      <c r="F138" t="str">
        <f>Réponses_Scoring!F138</f>
        <v>High</v>
      </c>
      <c r="G138" t="str">
        <f>Réponses_Scoring!G138</f>
        <v>UK</v>
      </c>
      <c r="H138" t="str">
        <f>Réponses_Scoring!H138</f>
        <v>UK</v>
      </c>
      <c r="I138" t="str">
        <f>Réponses_Scoring!I138</f>
        <v>UK</v>
      </c>
      <c r="J138">
        <f>IFERROR(VLOOKUP(C138,Paramètres!$A$5:$B$8,2,FALSE),0)</f>
        <v>0</v>
      </c>
      <c r="K138">
        <f>IFERROR(VLOOKUP(D138,Paramètres!$A$5:$B$8,2,FALSE),0)</f>
        <v>0</v>
      </c>
      <c r="L138">
        <f>IFERROR(VLOOKUP(E138,Paramètres!$A$5:$B$8,2,FALSE),0)</f>
        <v>3</v>
      </c>
      <c r="M138">
        <f>IFERROR(VLOOKUP(F138,Paramètres!$A$5:$B$8,2,FALSE),0)</f>
        <v>3</v>
      </c>
      <c r="N138">
        <f>IFERROR(VLOOKUP(G138,Paramètres!$D$5:$E$8,2,FALSE),0)</f>
        <v>0</v>
      </c>
      <c r="O138">
        <f>IFERROR(VLOOKUP(H138,Paramètres!$A$5:$B$8,2,FALSE),0)</f>
        <v>0</v>
      </c>
      <c r="P138">
        <f>IFERROR(VLOOKUP(I138,Paramètres!$A$5:$B$8,2,FALSE),0)</f>
        <v>0</v>
      </c>
      <c r="Q138" s="10" t="e">
        <f>IF(SUM(Paramètres!$G$5:$M$5)=0,"",SUMPRODUCT(Paramètres!$G$5:$M$5,J138,K138,L138,M138,N138,O138,P138)/SUM(Paramètres!$G$5:$M$5))</f>
        <v>#VALUE!</v>
      </c>
    </row>
    <row r="139" spans="1:17" x14ac:dyDescent="0.2">
      <c r="A139" t="str">
        <f>Réponses_Scoring!A139</f>
        <v>R014</v>
      </c>
      <c r="B139" t="str">
        <f>Réponses_Scoring!B139</f>
        <v>D09S63</v>
      </c>
      <c r="C139" t="str">
        <f>Réponses_Scoring!C139</f>
        <v>Low</v>
      </c>
      <c r="D139" t="str">
        <f>Réponses_Scoring!D139</f>
        <v>UK</v>
      </c>
      <c r="E139" t="str">
        <f>Réponses_Scoring!E139</f>
        <v>Med</v>
      </c>
      <c r="F139" t="str">
        <f>Réponses_Scoring!F139</f>
        <v>Med</v>
      </c>
      <c r="G139" t="str">
        <f>Réponses_Scoring!G139</f>
        <v>UK</v>
      </c>
      <c r="H139" t="str">
        <f>Réponses_Scoring!H139</f>
        <v>UK</v>
      </c>
      <c r="I139" t="str">
        <f>Réponses_Scoring!I139</f>
        <v>UK</v>
      </c>
      <c r="J139">
        <f>IFERROR(VLOOKUP(C139,Paramètres!$A$5:$B$8,2,FALSE),0)</f>
        <v>1</v>
      </c>
      <c r="K139">
        <f>IFERROR(VLOOKUP(D139,Paramètres!$A$5:$B$8,2,FALSE),0)</f>
        <v>0</v>
      </c>
      <c r="L139">
        <f>IFERROR(VLOOKUP(E139,Paramètres!$A$5:$B$8,2,FALSE),0)</f>
        <v>2</v>
      </c>
      <c r="M139">
        <f>IFERROR(VLOOKUP(F139,Paramètres!$A$5:$B$8,2,FALSE),0)</f>
        <v>2</v>
      </c>
      <c r="N139">
        <f>IFERROR(VLOOKUP(G139,Paramètres!$D$5:$E$8,2,FALSE),0)</f>
        <v>0</v>
      </c>
      <c r="O139">
        <f>IFERROR(VLOOKUP(H139,Paramètres!$A$5:$B$8,2,FALSE),0)</f>
        <v>0</v>
      </c>
      <c r="P139">
        <f>IFERROR(VLOOKUP(I139,Paramètres!$A$5:$B$8,2,FALSE),0)</f>
        <v>0</v>
      </c>
      <c r="Q139" s="10" t="e">
        <f>IF(SUM(Paramètres!$G$5:$M$5)=0,"",SUMPRODUCT(Paramètres!$G$5:$M$5,J139,K139,L139,M139,N139,O139,P139)/SUM(Paramètres!$G$5:$M$5))</f>
        <v>#VALUE!</v>
      </c>
    </row>
    <row r="140" spans="1:17" x14ac:dyDescent="0.2">
      <c r="A140" t="str">
        <f>Réponses_Scoring!A140</f>
        <v>R014</v>
      </c>
      <c r="B140" t="str">
        <f>Réponses_Scoring!B140</f>
        <v>D09S64</v>
      </c>
      <c r="C140" t="str">
        <f>Réponses_Scoring!C140</f>
        <v>Med</v>
      </c>
      <c r="D140" t="str">
        <f>Réponses_Scoring!D140</f>
        <v>UK</v>
      </c>
      <c r="E140" t="str">
        <f>Réponses_Scoring!E140</f>
        <v>Med</v>
      </c>
      <c r="F140" t="str">
        <f>Réponses_Scoring!F140</f>
        <v>High</v>
      </c>
      <c r="G140" t="str">
        <f>Réponses_Scoring!G140</f>
        <v>UK</v>
      </c>
      <c r="H140" t="str">
        <f>Réponses_Scoring!H140</f>
        <v>UK</v>
      </c>
      <c r="I140" t="str">
        <f>Réponses_Scoring!I140</f>
        <v>UK</v>
      </c>
      <c r="J140">
        <f>IFERROR(VLOOKUP(C140,Paramètres!$A$5:$B$8,2,FALSE),0)</f>
        <v>2</v>
      </c>
      <c r="K140">
        <f>IFERROR(VLOOKUP(D140,Paramètres!$A$5:$B$8,2,FALSE),0)</f>
        <v>0</v>
      </c>
      <c r="L140">
        <f>IFERROR(VLOOKUP(E140,Paramètres!$A$5:$B$8,2,FALSE),0)</f>
        <v>2</v>
      </c>
      <c r="M140">
        <f>IFERROR(VLOOKUP(F140,Paramètres!$A$5:$B$8,2,FALSE),0)</f>
        <v>3</v>
      </c>
      <c r="N140">
        <f>IFERROR(VLOOKUP(G140,Paramètres!$D$5:$E$8,2,FALSE),0)</f>
        <v>0</v>
      </c>
      <c r="O140">
        <f>IFERROR(VLOOKUP(H140,Paramètres!$A$5:$B$8,2,FALSE),0)</f>
        <v>0</v>
      </c>
      <c r="P140">
        <f>IFERROR(VLOOKUP(I140,Paramètres!$A$5:$B$8,2,FALSE),0)</f>
        <v>0</v>
      </c>
      <c r="Q140" s="10" t="e">
        <f>IF(SUM(Paramètres!$G$5:$M$5)=0,"",SUMPRODUCT(Paramètres!$G$5:$M$5,J140,K140,L140,M140,N140,O140,P140)/SUM(Paramètres!$G$5:$M$5))</f>
        <v>#VALUE!</v>
      </c>
    </row>
    <row r="141" spans="1:17" x14ac:dyDescent="0.2">
      <c r="A141" t="str">
        <f>Réponses_Scoring!A141</f>
        <v>R015</v>
      </c>
      <c r="B141" t="str">
        <f>Réponses_Scoring!B141</f>
        <v>D09S62</v>
      </c>
      <c r="C141" t="str">
        <f>Réponses_Scoring!C141</f>
        <v>UK</v>
      </c>
      <c r="D141" t="str">
        <f>Réponses_Scoring!D141</f>
        <v>UK</v>
      </c>
      <c r="E141" t="str">
        <f>Réponses_Scoring!E141</f>
        <v>Med</v>
      </c>
      <c r="F141" t="str">
        <f>Réponses_Scoring!F141</f>
        <v>Low</v>
      </c>
      <c r="G141" t="str">
        <f>Réponses_Scoring!G141</f>
        <v>UK</v>
      </c>
      <c r="H141" t="str">
        <f>Réponses_Scoring!H141</f>
        <v>UK</v>
      </c>
      <c r="I141" t="str">
        <f>Réponses_Scoring!I141</f>
        <v>UK</v>
      </c>
      <c r="J141">
        <f>IFERROR(VLOOKUP(C141,Paramètres!$A$5:$B$8,2,FALSE),0)</f>
        <v>0</v>
      </c>
      <c r="K141">
        <f>IFERROR(VLOOKUP(D141,Paramètres!$A$5:$B$8,2,FALSE),0)</f>
        <v>0</v>
      </c>
      <c r="L141">
        <f>IFERROR(VLOOKUP(E141,Paramètres!$A$5:$B$8,2,FALSE),0)</f>
        <v>2</v>
      </c>
      <c r="M141">
        <f>IFERROR(VLOOKUP(F141,Paramètres!$A$5:$B$8,2,FALSE),0)</f>
        <v>1</v>
      </c>
      <c r="N141">
        <f>IFERROR(VLOOKUP(G141,Paramètres!$D$5:$E$8,2,FALSE),0)</f>
        <v>0</v>
      </c>
      <c r="O141">
        <f>IFERROR(VLOOKUP(H141,Paramètres!$A$5:$B$8,2,FALSE),0)</f>
        <v>0</v>
      </c>
      <c r="P141">
        <f>IFERROR(VLOOKUP(I141,Paramètres!$A$5:$B$8,2,FALSE),0)</f>
        <v>0</v>
      </c>
      <c r="Q141" s="10" t="e">
        <f>IF(SUM(Paramètres!$G$5:$M$5)=0,"",SUMPRODUCT(Paramètres!$G$5:$M$5,J141,K141,L141,M141,N141,O141,P141)/SUM(Paramètres!$G$5:$M$5))</f>
        <v>#VALUE!</v>
      </c>
    </row>
    <row r="142" spans="1:17" x14ac:dyDescent="0.2">
      <c r="A142" t="str">
        <f>Réponses_Scoring!A142</f>
        <v>R015</v>
      </c>
      <c r="B142" t="str">
        <f>Réponses_Scoring!B142</f>
        <v>D09S65</v>
      </c>
      <c r="C142" t="str">
        <f>Réponses_Scoring!C142</f>
        <v>High</v>
      </c>
      <c r="D142" t="str">
        <f>Réponses_Scoring!D142</f>
        <v>UK</v>
      </c>
      <c r="E142" t="str">
        <f>Réponses_Scoring!E142</f>
        <v>Med</v>
      </c>
      <c r="F142" t="str">
        <f>Réponses_Scoring!F142</f>
        <v>High</v>
      </c>
      <c r="G142" t="str">
        <f>Réponses_Scoring!G142</f>
        <v>UK</v>
      </c>
      <c r="H142" t="str">
        <f>Réponses_Scoring!H142</f>
        <v>UK</v>
      </c>
      <c r="I142" t="str">
        <f>Réponses_Scoring!I142</f>
        <v>UK</v>
      </c>
      <c r="J142">
        <f>IFERROR(VLOOKUP(C142,Paramètres!$A$5:$B$8,2,FALSE),0)</f>
        <v>3</v>
      </c>
      <c r="K142">
        <f>IFERROR(VLOOKUP(D142,Paramètres!$A$5:$B$8,2,FALSE),0)</f>
        <v>0</v>
      </c>
      <c r="L142">
        <f>IFERROR(VLOOKUP(E142,Paramètres!$A$5:$B$8,2,FALSE),0)</f>
        <v>2</v>
      </c>
      <c r="M142">
        <f>IFERROR(VLOOKUP(F142,Paramètres!$A$5:$B$8,2,FALSE),0)</f>
        <v>3</v>
      </c>
      <c r="N142">
        <f>IFERROR(VLOOKUP(G142,Paramètres!$D$5:$E$8,2,FALSE),0)</f>
        <v>0</v>
      </c>
      <c r="O142">
        <f>IFERROR(VLOOKUP(H142,Paramètres!$A$5:$B$8,2,FALSE),0)</f>
        <v>0</v>
      </c>
      <c r="P142">
        <f>IFERROR(VLOOKUP(I142,Paramètres!$A$5:$B$8,2,FALSE),0)</f>
        <v>0</v>
      </c>
      <c r="Q142" s="10" t="e">
        <f>IF(SUM(Paramètres!$G$5:$M$5)=0,"",SUMPRODUCT(Paramètres!$G$5:$M$5,J142,K142,L142,M142,N142,O142,P142)/SUM(Paramètres!$G$5:$M$5))</f>
        <v>#VALUE!</v>
      </c>
    </row>
    <row r="143" spans="1:17" x14ac:dyDescent="0.2">
      <c r="A143" t="str">
        <f>Réponses_Scoring!A143</f>
        <v>R015</v>
      </c>
      <c r="B143" t="str">
        <f>Réponses_Scoring!B143</f>
        <v>D01S06</v>
      </c>
      <c r="C143" t="str">
        <f>Réponses_Scoring!C143</f>
        <v>Med</v>
      </c>
      <c r="D143" t="str">
        <f>Réponses_Scoring!D143</f>
        <v>UK</v>
      </c>
      <c r="E143" t="str">
        <f>Réponses_Scoring!E143</f>
        <v>Low</v>
      </c>
      <c r="F143" t="str">
        <f>Réponses_Scoring!F143</f>
        <v>Med</v>
      </c>
      <c r="G143" t="str">
        <f>Réponses_Scoring!G143</f>
        <v>UK</v>
      </c>
      <c r="H143" t="str">
        <f>Réponses_Scoring!H143</f>
        <v>UK</v>
      </c>
      <c r="I143" t="str">
        <f>Réponses_Scoring!I143</f>
        <v>UK</v>
      </c>
      <c r="J143">
        <f>IFERROR(VLOOKUP(C143,Paramètres!$A$5:$B$8,2,FALSE),0)</f>
        <v>2</v>
      </c>
      <c r="K143">
        <f>IFERROR(VLOOKUP(D143,Paramètres!$A$5:$B$8,2,FALSE),0)</f>
        <v>0</v>
      </c>
      <c r="L143">
        <f>IFERROR(VLOOKUP(E143,Paramètres!$A$5:$B$8,2,FALSE),0)</f>
        <v>1</v>
      </c>
      <c r="M143">
        <f>IFERROR(VLOOKUP(F143,Paramètres!$A$5:$B$8,2,FALSE),0)</f>
        <v>2</v>
      </c>
      <c r="N143">
        <f>IFERROR(VLOOKUP(G143,Paramètres!$D$5:$E$8,2,FALSE),0)</f>
        <v>0</v>
      </c>
      <c r="O143">
        <f>IFERROR(VLOOKUP(H143,Paramètres!$A$5:$B$8,2,FALSE),0)</f>
        <v>0</v>
      </c>
      <c r="P143">
        <f>IFERROR(VLOOKUP(I143,Paramètres!$A$5:$B$8,2,FALSE),0)</f>
        <v>0</v>
      </c>
      <c r="Q143" s="10" t="e">
        <f>IF(SUM(Paramètres!$G$5:$M$5)=0,"",SUMPRODUCT(Paramètres!$G$5:$M$5,J143,K143,L143,M143,N143,O143,P143)/SUM(Paramètres!$G$5:$M$5))</f>
        <v>#VALUE!</v>
      </c>
    </row>
    <row r="144" spans="1:17" x14ac:dyDescent="0.2">
      <c r="A144" t="str">
        <f>Réponses_Scoring!A144</f>
        <v>R015</v>
      </c>
      <c r="B144" t="str">
        <f>Réponses_Scoring!B144</f>
        <v>D06S42</v>
      </c>
      <c r="C144" t="str">
        <f>Réponses_Scoring!C144</f>
        <v>High</v>
      </c>
      <c r="D144" t="str">
        <f>Réponses_Scoring!D144</f>
        <v>UK</v>
      </c>
      <c r="E144" t="str">
        <f>Réponses_Scoring!E144</f>
        <v>Med</v>
      </c>
      <c r="F144" t="str">
        <f>Réponses_Scoring!F144</f>
        <v>High</v>
      </c>
      <c r="G144" t="str">
        <f>Réponses_Scoring!G144</f>
        <v>UK</v>
      </c>
      <c r="H144" t="str">
        <f>Réponses_Scoring!H144</f>
        <v>UK</v>
      </c>
      <c r="I144" t="str">
        <f>Réponses_Scoring!I144</f>
        <v>UK</v>
      </c>
      <c r="J144">
        <f>IFERROR(VLOOKUP(C144,Paramètres!$A$5:$B$8,2,FALSE),0)</f>
        <v>3</v>
      </c>
      <c r="K144">
        <f>IFERROR(VLOOKUP(D144,Paramètres!$A$5:$B$8,2,FALSE),0)</f>
        <v>0</v>
      </c>
      <c r="L144">
        <f>IFERROR(VLOOKUP(E144,Paramètres!$A$5:$B$8,2,FALSE),0)</f>
        <v>2</v>
      </c>
      <c r="M144">
        <f>IFERROR(VLOOKUP(F144,Paramètres!$A$5:$B$8,2,FALSE),0)</f>
        <v>3</v>
      </c>
      <c r="N144">
        <f>IFERROR(VLOOKUP(G144,Paramètres!$D$5:$E$8,2,FALSE),0)</f>
        <v>0</v>
      </c>
      <c r="O144">
        <f>IFERROR(VLOOKUP(H144,Paramètres!$A$5:$B$8,2,FALSE),0)</f>
        <v>0</v>
      </c>
      <c r="P144">
        <f>IFERROR(VLOOKUP(I144,Paramètres!$A$5:$B$8,2,FALSE),0)</f>
        <v>0</v>
      </c>
      <c r="Q144" s="10" t="e">
        <f>IF(SUM(Paramètres!$G$5:$M$5)=0,"",SUMPRODUCT(Paramètres!$G$5:$M$5,J144,K144,L144,M144,N144,O144,P144)/SUM(Paramètres!$G$5:$M$5))</f>
        <v>#VALUE!</v>
      </c>
    </row>
    <row r="145" spans="1:17" x14ac:dyDescent="0.2">
      <c r="A145" t="str">
        <f>Réponses_Scoring!A145</f>
        <v>R015</v>
      </c>
      <c r="B145" t="str">
        <f>Réponses_Scoring!B145</f>
        <v>D06S44</v>
      </c>
      <c r="C145" t="str">
        <f>Réponses_Scoring!C145</f>
        <v>Med</v>
      </c>
      <c r="D145" t="str">
        <f>Réponses_Scoring!D145</f>
        <v>UK</v>
      </c>
      <c r="E145" t="str">
        <f>Réponses_Scoring!E145</f>
        <v>Low</v>
      </c>
      <c r="F145" t="str">
        <f>Réponses_Scoring!F145</f>
        <v>High</v>
      </c>
      <c r="G145" t="str">
        <f>Réponses_Scoring!G145</f>
        <v>UK</v>
      </c>
      <c r="H145" t="str">
        <f>Réponses_Scoring!H145</f>
        <v>UK</v>
      </c>
      <c r="I145" t="str">
        <f>Réponses_Scoring!I145</f>
        <v>UK</v>
      </c>
      <c r="J145">
        <f>IFERROR(VLOOKUP(C145,Paramètres!$A$5:$B$8,2,FALSE),0)</f>
        <v>2</v>
      </c>
      <c r="K145">
        <f>IFERROR(VLOOKUP(D145,Paramètres!$A$5:$B$8,2,FALSE),0)</f>
        <v>0</v>
      </c>
      <c r="L145">
        <f>IFERROR(VLOOKUP(E145,Paramètres!$A$5:$B$8,2,FALSE),0)</f>
        <v>1</v>
      </c>
      <c r="M145">
        <f>IFERROR(VLOOKUP(F145,Paramètres!$A$5:$B$8,2,FALSE),0)</f>
        <v>3</v>
      </c>
      <c r="N145">
        <f>IFERROR(VLOOKUP(G145,Paramètres!$D$5:$E$8,2,FALSE),0)</f>
        <v>0</v>
      </c>
      <c r="O145">
        <f>IFERROR(VLOOKUP(H145,Paramètres!$A$5:$B$8,2,FALSE),0)</f>
        <v>0</v>
      </c>
      <c r="P145">
        <f>IFERROR(VLOOKUP(I145,Paramètres!$A$5:$B$8,2,FALSE),0)</f>
        <v>0</v>
      </c>
      <c r="Q145" s="10" t="e">
        <f>IF(SUM(Paramètres!$G$5:$M$5)=0,"",SUMPRODUCT(Paramètres!$G$5:$M$5,J145,K145,L145,M145,N145,O145,P145)/SUM(Paramètres!$G$5:$M$5))</f>
        <v>#VALUE!</v>
      </c>
    </row>
    <row r="146" spans="1:17" x14ac:dyDescent="0.2">
      <c r="A146" t="str">
        <f>Réponses_Scoring!A146</f>
        <v>R015</v>
      </c>
      <c r="B146" t="str">
        <f>Réponses_Scoring!B146</f>
        <v>D06S48</v>
      </c>
      <c r="C146" t="str">
        <f>Réponses_Scoring!C146</f>
        <v>Low</v>
      </c>
      <c r="D146" t="str">
        <f>Réponses_Scoring!D146</f>
        <v>UK</v>
      </c>
      <c r="E146" t="str">
        <f>Réponses_Scoring!E146</f>
        <v>Med</v>
      </c>
      <c r="F146" t="str">
        <f>Réponses_Scoring!F146</f>
        <v>Med</v>
      </c>
      <c r="G146" t="str">
        <f>Réponses_Scoring!G146</f>
        <v>UK</v>
      </c>
      <c r="H146" t="str">
        <f>Réponses_Scoring!H146</f>
        <v>UK</v>
      </c>
      <c r="I146" t="str">
        <f>Réponses_Scoring!I146</f>
        <v>UK</v>
      </c>
      <c r="J146">
        <f>IFERROR(VLOOKUP(C146,Paramètres!$A$5:$B$8,2,FALSE),0)</f>
        <v>1</v>
      </c>
      <c r="K146">
        <f>IFERROR(VLOOKUP(D146,Paramètres!$A$5:$B$8,2,FALSE),0)</f>
        <v>0</v>
      </c>
      <c r="L146">
        <f>IFERROR(VLOOKUP(E146,Paramètres!$A$5:$B$8,2,FALSE),0)</f>
        <v>2</v>
      </c>
      <c r="M146">
        <f>IFERROR(VLOOKUP(F146,Paramètres!$A$5:$B$8,2,FALSE),0)</f>
        <v>2</v>
      </c>
      <c r="N146">
        <f>IFERROR(VLOOKUP(G146,Paramètres!$D$5:$E$8,2,FALSE),0)</f>
        <v>0</v>
      </c>
      <c r="O146">
        <f>IFERROR(VLOOKUP(H146,Paramètres!$A$5:$B$8,2,FALSE),0)</f>
        <v>0</v>
      </c>
      <c r="P146">
        <f>IFERROR(VLOOKUP(I146,Paramètres!$A$5:$B$8,2,FALSE),0)</f>
        <v>0</v>
      </c>
      <c r="Q146" s="10" t="e">
        <f>IF(SUM(Paramètres!$G$5:$M$5)=0,"",SUMPRODUCT(Paramètres!$G$5:$M$5,J146,K146,L146,M146,N146,O146,P146)/SUM(Paramètres!$G$5:$M$5))</f>
        <v>#VALUE!</v>
      </c>
    </row>
    <row r="147" spans="1:17" x14ac:dyDescent="0.2">
      <c r="A147" t="str">
        <f>Réponses_Scoring!A147</f>
        <v>R015</v>
      </c>
      <c r="B147" t="str">
        <f>Réponses_Scoring!B147</f>
        <v>D11S75</v>
      </c>
      <c r="C147" t="str">
        <f>Réponses_Scoring!C147</f>
        <v>High</v>
      </c>
      <c r="D147" t="str">
        <f>Réponses_Scoring!D147</f>
        <v>UK</v>
      </c>
      <c r="E147" t="str">
        <f>Réponses_Scoring!E147</f>
        <v>Low</v>
      </c>
      <c r="F147" t="str">
        <f>Réponses_Scoring!F147</f>
        <v>High</v>
      </c>
      <c r="G147" t="str">
        <f>Réponses_Scoring!G147</f>
        <v>UK</v>
      </c>
      <c r="H147" t="str">
        <f>Réponses_Scoring!H147</f>
        <v>UK</v>
      </c>
      <c r="I147" t="str">
        <f>Réponses_Scoring!I147</f>
        <v>UK</v>
      </c>
      <c r="J147">
        <f>IFERROR(VLOOKUP(C147,Paramètres!$A$5:$B$8,2,FALSE),0)</f>
        <v>3</v>
      </c>
      <c r="K147">
        <f>IFERROR(VLOOKUP(D147,Paramètres!$A$5:$B$8,2,FALSE),0)</f>
        <v>0</v>
      </c>
      <c r="L147">
        <f>IFERROR(VLOOKUP(E147,Paramètres!$A$5:$B$8,2,FALSE),0)</f>
        <v>1</v>
      </c>
      <c r="M147">
        <f>IFERROR(VLOOKUP(F147,Paramètres!$A$5:$B$8,2,FALSE),0)</f>
        <v>3</v>
      </c>
      <c r="N147">
        <f>IFERROR(VLOOKUP(G147,Paramètres!$D$5:$E$8,2,FALSE),0)</f>
        <v>0</v>
      </c>
      <c r="O147">
        <f>IFERROR(VLOOKUP(H147,Paramètres!$A$5:$B$8,2,FALSE),0)</f>
        <v>0</v>
      </c>
      <c r="P147">
        <f>IFERROR(VLOOKUP(I147,Paramètres!$A$5:$B$8,2,FALSE),0)</f>
        <v>0</v>
      </c>
      <c r="Q147" s="10" t="e">
        <f>IF(SUM(Paramètres!$G$5:$M$5)=0,"",SUMPRODUCT(Paramètres!$G$5:$M$5,J147,K147,L147,M147,N147,O147,P147)/SUM(Paramètres!$G$5:$M$5))</f>
        <v>#VALUE!</v>
      </c>
    </row>
    <row r="148" spans="1:17" x14ac:dyDescent="0.2">
      <c r="A148" t="str">
        <f>Réponses_Scoring!A148</f>
        <v>R015</v>
      </c>
      <c r="B148" t="str">
        <f>Réponses_Scoring!B148</f>
        <v>D03S19</v>
      </c>
      <c r="C148" t="str">
        <f>Réponses_Scoring!C148</f>
        <v>High</v>
      </c>
      <c r="D148" t="str">
        <f>Réponses_Scoring!D148</f>
        <v>UK</v>
      </c>
      <c r="E148" t="str">
        <f>Réponses_Scoring!E148</f>
        <v>Low</v>
      </c>
      <c r="F148" t="str">
        <f>Réponses_Scoring!F148</f>
        <v>High</v>
      </c>
      <c r="G148" t="str">
        <f>Réponses_Scoring!G148</f>
        <v>UK</v>
      </c>
      <c r="H148" t="str">
        <f>Réponses_Scoring!H148</f>
        <v>UK</v>
      </c>
      <c r="I148" t="str">
        <f>Réponses_Scoring!I148</f>
        <v>UK</v>
      </c>
      <c r="J148">
        <f>IFERROR(VLOOKUP(C148,Paramètres!$A$5:$B$8,2,FALSE),0)</f>
        <v>3</v>
      </c>
      <c r="K148">
        <f>IFERROR(VLOOKUP(D148,Paramètres!$A$5:$B$8,2,FALSE),0)</f>
        <v>0</v>
      </c>
      <c r="L148">
        <f>IFERROR(VLOOKUP(E148,Paramètres!$A$5:$B$8,2,FALSE),0)</f>
        <v>1</v>
      </c>
      <c r="M148">
        <f>IFERROR(VLOOKUP(F148,Paramètres!$A$5:$B$8,2,FALSE),0)</f>
        <v>3</v>
      </c>
      <c r="N148">
        <f>IFERROR(VLOOKUP(G148,Paramètres!$D$5:$E$8,2,FALSE),0)</f>
        <v>0</v>
      </c>
      <c r="O148">
        <f>IFERROR(VLOOKUP(H148,Paramètres!$A$5:$B$8,2,FALSE),0)</f>
        <v>0</v>
      </c>
      <c r="P148">
        <f>IFERROR(VLOOKUP(I148,Paramètres!$A$5:$B$8,2,FALSE),0)</f>
        <v>0</v>
      </c>
      <c r="Q148" s="10" t="e">
        <f>IF(SUM(Paramètres!$G$5:$M$5)=0,"",SUMPRODUCT(Paramètres!$G$5:$M$5,J148,K148,L148,M148,N148,O148,P148)/SUM(Paramètres!$G$5:$M$5))</f>
        <v>#VALUE!</v>
      </c>
    </row>
    <row r="149" spans="1:17" x14ac:dyDescent="0.2">
      <c r="A149" t="str">
        <f>Réponses_Scoring!A149</f>
        <v>R015</v>
      </c>
      <c r="B149" t="str">
        <f>Réponses_Scoring!B149</f>
        <v>D03S21</v>
      </c>
      <c r="C149" t="str">
        <f>Réponses_Scoring!C149</f>
        <v>High</v>
      </c>
      <c r="D149" t="str">
        <f>Réponses_Scoring!D149</f>
        <v>UK</v>
      </c>
      <c r="E149" t="str">
        <f>Réponses_Scoring!E149</f>
        <v>UK</v>
      </c>
      <c r="F149" t="str">
        <f>Réponses_Scoring!F149</f>
        <v>Med</v>
      </c>
      <c r="G149" t="str">
        <f>Réponses_Scoring!G149</f>
        <v>UK</v>
      </c>
      <c r="H149" t="str">
        <f>Réponses_Scoring!H149</f>
        <v>UK</v>
      </c>
      <c r="I149" t="str">
        <f>Réponses_Scoring!I149</f>
        <v>UK</v>
      </c>
      <c r="J149">
        <f>IFERROR(VLOOKUP(C149,Paramètres!$A$5:$B$8,2,FALSE),0)</f>
        <v>3</v>
      </c>
      <c r="K149">
        <f>IFERROR(VLOOKUP(D149,Paramètres!$A$5:$B$8,2,FALSE),0)</f>
        <v>0</v>
      </c>
      <c r="L149">
        <f>IFERROR(VLOOKUP(E149,Paramètres!$A$5:$B$8,2,FALSE),0)</f>
        <v>0</v>
      </c>
      <c r="M149">
        <f>IFERROR(VLOOKUP(F149,Paramètres!$A$5:$B$8,2,FALSE),0)</f>
        <v>2</v>
      </c>
      <c r="N149">
        <f>IFERROR(VLOOKUP(G149,Paramètres!$D$5:$E$8,2,FALSE),0)</f>
        <v>0</v>
      </c>
      <c r="O149">
        <f>IFERROR(VLOOKUP(H149,Paramètres!$A$5:$B$8,2,FALSE),0)</f>
        <v>0</v>
      </c>
      <c r="P149">
        <f>IFERROR(VLOOKUP(I149,Paramètres!$A$5:$B$8,2,FALSE),0)</f>
        <v>0</v>
      </c>
      <c r="Q149" s="10" t="e">
        <f>IF(SUM(Paramètres!$G$5:$M$5)=0,"",SUMPRODUCT(Paramètres!$G$5:$M$5,J149,K149,L149,M149,N149,O149,P149)/SUM(Paramètres!$G$5:$M$5))</f>
        <v>#VALUE!</v>
      </c>
    </row>
    <row r="150" spans="1:17" x14ac:dyDescent="0.2">
      <c r="A150" t="str">
        <f>Réponses_Scoring!A150</f>
        <v>R016</v>
      </c>
      <c r="B150" t="str">
        <f>Réponses_Scoring!B150</f>
        <v>D05S37</v>
      </c>
      <c r="C150" t="str">
        <f>Réponses_Scoring!C150</f>
        <v>Med</v>
      </c>
      <c r="D150" t="str">
        <f>Réponses_Scoring!D150</f>
        <v>UK</v>
      </c>
      <c r="E150" t="str">
        <f>Réponses_Scoring!E150</f>
        <v>High</v>
      </c>
      <c r="F150" t="str">
        <f>Réponses_Scoring!F150</f>
        <v>Med</v>
      </c>
      <c r="G150" t="str">
        <f>Réponses_Scoring!G150</f>
        <v>UK</v>
      </c>
      <c r="H150" t="str">
        <f>Réponses_Scoring!H150</f>
        <v>UK</v>
      </c>
      <c r="I150" t="str">
        <f>Réponses_Scoring!I150</f>
        <v>UK</v>
      </c>
      <c r="J150">
        <f>IFERROR(VLOOKUP(C150,Paramètres!$A$5:$B$8,2,FALSE),0)</f>
        <v>2</v>
      </c>
      <c r="K150">
        <f>IFERROR(VLOOKUP(D150,Paramètres!$A$5:$B$8,2,FALSE),0)</f>
        <v>0</v>
      </c>
      <c r="L150">
        <f>IFERROR(VLOOKUP(E150,Paramètres!$A$5:$B$8,2,FALSE),0)</f>
        <v>3</v>
      </c>
      <c r="M150">
        <f>IFERROR(VLOOKUP(F150,Paramètres!$A$5:$B$8,2,FALSE),0)</f>
        <v>2</v>
      </c>
      <c r="N150">
        <f>IFERROR(VLOOKUP(G150,Paramètres!$D$5:$E$8,2,FALSE),0)</f>
        <v>0</v>
      </c>
      <c r="O150">
        <f>IFERROR(VLOOKUP(H150,Paramètres!$A$5:$B$8,2,FALSE),0)</f>
        <v>0</v>
      </c>
      <c r="P150">
        <f>IFERROR(VLOOKUP(I150,Paramètres!$A$5:$B$8,2,FALSE),0)</f>
        <v>0</v>
      </c>
      <c r="Q150" s="10" t="e">
        <f>IF(SUM(Paramètres!$G$5:$M$5)=0,"",SUMPRODUCT(Paramètres!$G$5:$M$5,J150,K150,L150,M150,N150,O150,P150)/SUM(Paramètres!$G$5:$M$5))</f>
        <v>#VALUE!</v>
      </c>
    </row>
    <row r="151" spans="1:17" x14ac:dyDescent="0.2">
      <c r="A151" t="str">
        <f>Réponses_Scoring!A151</f>
        <v>R016</v>
      </c>
      <c r="B151" t="str">
        <f>Réponses_Scoring!B151</f>
        <v>D05S35</v>
      </c>
      <c r="C151" t="str">
        <f>Réponses_Scoring!C151</f>
        <v>High</v>
      </c>
      <c r="D151" t="str">
        <f>Réponses_Scoring!D151</f>
        <v>UK</v>
      </c>
      <c r="E151" t="str">
        <f>Réponses_Scoring!E151</f>
        <v>Low</v>
      </c>
      <c r="F151" t="str">
        <f>Réponses_Scoring!F151</f>
        <v>High</v>
      </c>
      <c r="G151" t="str">
        <f>Réponses_Scoring!G151</f>
        <v>UK</v>
      </c>
      <c r="H151" t="str">
        <f>Réponses_Scoring!H151</f>
        <v>UK</v>
      </c>
      <c r="I151" t="str">
        <f>Réponses_Scoring!I151</f>
        <v>UK</v>
      </c>
      <c r="J151">
        <f>IFERROR(VLOOKUP(C151,Paramètres!$A$5:$B$8,2,FALSE),0)</f>
        <v>3</v>
      </c>
      <c r="K151">
        <f>IFERROR(VLOOKUP(D151,Paramètres!$A$5:$B$8,2,FALSE),0)</f>
        <v>0</v>
      </c>
      <c r="L151">
        <f>IFERROR(VLOOKUP(E151,Paramètres!$A$5:$B$8,2,FALSE),0)</f>
        <v>1</v>
      </c>
      <c r="M151">
        <f>IFERROR(VLOOKUP(F151,Paramètres!$A$5:$B$8,2,FALSE),0)</f>
        <v>3</v>
      </c>
      <c r="N151">
        <f>IFERROR(VLOOKUP(G151,Paramètres!$D$5:$E$8,2,FALSE),0)</f>
        <v>0</v>
      </c>
      <c r="O151">
        <f>IFERROR(VLOOKUP(H151,Paramètres!$A$5:$B$8,2,FALSE),0)</f>
        <v>0</v>
      </c>
      <c r="P151">
        <f>IFERROR(VLOOKUP(I151,Paramètres!$A$5:$B$8,2,FALSE),0)</f>
        <v>0</v>
      </c>
      <c r="Q151" s="10" t="e">
        <f>IF(SUM(Paramètres!$G$5:$M$5)=0,"",SUMPRODUCT(Paramètres!$G$5:$M$5,J151,K151,L151,M151,N151,O151,P151)/SUM(Paramètres!$G$5:$M$5))</f>
        <v>#VALUE!</v>
      </c>
    </row>
    <row r="152" spans="1:17" x14ac:dyDescent="0.2">
      <c r="A152" t="str">
        <f>Réponses_Scoring!A152</f>
        <v>R016</v>
      </c>
      <c r="B152" t="str">
        <f>Réponses_Scoring!B152</f>
        <v>D08S55</v>
      </c>
      <c r="C152" t="str">
        <f>Réponses_Scoring!C152</f>
        <v>Med</v>
      </c>
      <c r="D152" t="str">
        <f>Réponses_Scoring!D152</f>
        <v>UK</v>
      </c>
      <c r="E152" t="str">
        <f>Réponses_Scoring!E152</f>
        <v>Low</v>
      </c>
      <c r="F152" t="str">
        <f>Réponses_Scoring!F152</f>
        <v>Med</v>
      </c>
      <c r="G152" t="str">
        <f>Réponses_Scoring!G152</f>
        <v>UK</v>
      </c>
      <c r="H152" t="str">
        <f>Réponses_Scoring!H152</f>
        <v>UK</v>
      </c>
      <c r="I152" t="str">
        <f>Réponses_Scoring!I152</f>
        <v>UK</v>
      </c>
      <c r="J152">
        <f>IFERROR(VLOOKUP(C152,Paramètres!$A$5:$B$8,2,FALSE),0)</f>
        <v>2</v>
      </c>
      <c r="K152">
        <f>IFERROR(VLOOKUP(D152,Paramètres!$A$5:$B$8,2,FALSE),0)</f>
        <v>0</v>
      </c>
      <c r="L152">
        <f>IFERROR(VLOOKUP(E152,Paramètres!$A$5:$B$8,2,FALSE),0)</f>
        <v>1</v>
      </c>
      <c r="M152">
        <f>IFERROR(VLOOKUP(F152,Paramètres!$A$5:$B$8,2,FALSE),0)</f>
        <v>2</v>
      </c>
      <c r="N152">
        <f>IFERROR(VLOOKUP(G152,Paramètres!$D$5:$E$8,2,FALSE),0)</f>
        <v>0</v>
      </c>
      <c r="O152">
        <f>IFERROR(VLOOKUP(H152,Paramètres!$A$5:$B$8,2,FALSE),0)</f>
        <v>0</v>
      </c>
      <c r="P152">
        <f>IFERROR(VLOOKUP(I152,Paramètres!$A$5:$B$8,2,FALSE),0)</f>
        <v>0</v>
      </c>
      <c r="Q152" s="10" t="e">
        <f>IF(SUM(Paramètres!$G$5:$M$5)=0,"",SUMPRODUCT(Paramètres!$G$5:$M$5,J152,K152,L152,M152,N152,O152,P152)/SUM(Paramètres!$G$5:$M$5))</f>
        <v>#VALUE!</v>
      </c>
    </row>
    <row r="153" spans="1:17" x14ac:dyDescent="0.2">
      <c r="A153" t="str">
        <f>Réponses_Scoring!A153</f>
        <v>R016</v>
      </c>
      <c r="B153" t="str">
        <f>Réponses_Scoring!B153</f>
        <v>D08S58</v>
      </c>
      <c r="C153" t="str">
        <f>Réponses_Scoring!C153</f>
        <v>Med</v>
      </c>
      <c r="D153" t="str">
        <f>Réponses_Scoring!D153</f>
        <v>UK</v>
      </c>
      <c r="E153" t="str">
        <f>Réponses_Scoring!E153</f>
        <v>Med</v>
      </c>
      <c r="F153" t="str">
        <f>Réponses_Scoring!F153</f>
        <v>High</v>
      </c>
      <c r="G153" t="str">
        <f>Réponses_Scoring!G153</f>
        <v>UK</v>
      </c>
      <c r="H153" t="str">
        <f>Réponses_Scoring!H153</f>
        <v>UK</v>
      </c>
      <c r="I153" t="str">
        <f>Réponses_Scoring!I153</f>
        <v>UK</v>
      </c>
      <c r="J153">
        <f>IFERROR(VLOOKUP(C153,Paramètres!$A$5:$B$8,2,FALSE),0)</f>
        <v>2</v>
      </c>
      <c r="K153">
        <f>IFERROR(VLOOKUP(D153,Paramètres!$A$5:$B$8,2,FALSE),0)</f>
        <v>0</v>
      </c>
      <c r="L153">
        <f>IFERROR(VLOOKUP(E153,Paramètres!$A$5:$B$8,2,FALSE),0)</f>
        <v>2</v>
      </c>
      <c r="M153">
        <f>IFERROR(VLOOKUP(F153,Paramètres!$A$5:$B$8,2,FALSE),0)</f>
        <v>3</v>
      </c>
      <c r="N153">
        <f>IFERROR(VLOOKUP(G153,Paramètres!$D$5:$E$8,2,FALSE),0)</f>
        <v>0</v>
      </c>
      <c r="O153">
        <f>IFERROR(VLOOKUP(H153,Paramètres!$A$5:$B$8,2,FALSE),0)</f>
        <v>0</v>
      </c>
      <c r="P153">
        <f>IFERROR(VLOOKUP(I153,Paramètres!$A$5:$B$8,2,FALSE),0)</f>
        <v>0</v>
      </c>
      <c r="Q153" s="10" t="e">
        <f>IF(SUM(Paramètres!$G$5:$M$5)=0,"",SUMPRODUCT(Paramètres!$G$5:$M$5,J153,K153,L153,M153,N153,O153,P153)/SUM(Paramètres!$G$5:$M$5))</f>
        <v>#VALUE!</v>
      </c>
    </row>
    <row r="154" spans="1:17" x14ac:dyDescent="0.2">
      <c r="A154" t="str">
        <f>Réponses_Scoring!A154</f>
        <v>R016</v>
      </c>
      <c r="B154" t="str">
        <f>Réponses_Scoring!B154</f>
        <v>D06S48</v>
      </c>
      <c r="C154" t="str">
        <f>Réponses_Scoring!C154</f>
        <v>Med</v>
      </c>
      <c r="D154" t="str">
        <f>Réponses_Scoring!D154</f>
        <v>UK</v>
      </c>
      <c r="E154" t="str">
        <f>Réponses_Scoring!E154</f>
        <v>High</v>
      </c>
      <c r="F154" t="str">
        <f>Réponses_Scoring!F154</f>
        <v>Med</v>
      </c>
      <c r="G154" t="str">
        <f>Réponses_Scoring!G154</f>
        <v>UK</v>
      </c>
      <c r="H154" t="str">
        <f>Réponses_Scoring!H154</f>
        <v>UK</v>
      </c>
      <c r="I154" t="str">
        <f>Réponses_Scoring!I154</f>
        <v>UK</v>
      </c>
      <c r="J154">
        <f>IFERROR(VLOOKUP(C154,Paramètres!$A$5:$B$8,2,FALSE),0)</f>
        <v>2</v>
      </c>
      <c r="K154">
        <f>IFERROR(VLOOKUP(D154,Paramètres!$A$5:$B$8,2,FALSE),0)</f>
        <v>0</v>
      </c>
      <c r="L154">
        <f>IFERROR(VLOOKUP(E154,Paramètres!$A$5:$B$8,2,FALSE),0)</f>
        <v>3</v>
      </c>
      <c r="M154">
        <f>IFERROR(VLOOKUP(F154,Paramètres!$A$5:$B$8,2,FALSE),0)</f>
        <v>2</v>
      </c>
      <c r="N154">
        <f>IFERROR(VLOOKUP(G154,Paramètres!$D$5:$E$8,2,FALSE),0)</f>
        <v>0</v>
      </c>
      <c r="O154">
        <f>IFERROR(VLOOKUP(H154,Paramètres!$A$5:$B$8,2,FALSE),0)</f>
        <v>0</v>
      </c>
      <c r="P154">
        <f>IFERROR(VLOOKUP(I154,Paramètres!$A$5:$B$8,2,FALSE),0)</f>
        <v>0</v>
      </c>
      <c r="Q154" s="10" t="e">
        <f>IF(SUM(Paramètres!$G$5:$M$5)=0,"",SUMPRODUCT(Paramètres!$G$5:$M$5,J154,K154,L154,M154,N154,O154,P154)/SUM(Paramètres!$G$5:$M$5))</f>
        <v>#VALUE!</v>
      </c>
    </row>
    <row r="155" spans="1:17" x14ac:dyDescent="0.2">
      <c r="A155" t="str">
        <f>Réponses_Scoring!A155</f>
        <v>R016</v>
      </c>
      <c r="B155" t="str">
        <f>Réponses_Scoring!B155</f>
        <v>D06S47</v>
      </c>
      <c r="C155" t="str">
        <f>Réponses_Scoring!C155</f>
        <v>Low</v>
      </c>
      <c r="D155" t="str">
        <f>Réponses_Scoring!D155</f>
        <v>UK</v>
      </c>
      <c r="E155" t="str">
        <f>Réponses_Scoring!E155</f>
        <v>Low</v>
      </c>
      <c r="F155" t="str">
        <f>Réponses_Scoring!F155</f>
        <v>Med</v>
      </c>
      <c r="G155" t="str">
        <f>Réponses_Scoring!G155</f>
        <v>UK</v>
      </c>
      <c r="H155" t="str">
        <f>Réponses_Scoring!H155</f>
        <v>UK</v>
      </c>
      <c r="I155" t="str">
        <f>Réponses_Scoring!I155</f>
        <v>UK</v>
      </c>
      <c r="J155">
        <f>IFERROR(VLOOKUP(C155,Paramètres!$A$5:$B$8,2,FALSE),0)</f>
        <v>1</v>
      </c>
      <c r="K155">
        <f>IFERROR(VLOOKUP(D155,Paramètres!$A$5:$B$8,2,FALSE),0)</f>
        <v>0</v>
      </c>
      <c r="L155">
        <f>IFERROR(VLOOKUP(E155,Paramètres!$A$5:$B$8,2,FALSE),0)</f>
        <v>1</v>
      </c>
      <c r="M155">
        <f>IFERROR(VLOOKUP(F155,Paramètres!$A$5:$B$8,2,FALSE),0)</f>
        <v>2</v>
      </c>
      <c r="N155">
        <f>IFERROR(VLOOKUP(G155,Paramètres!$D$5:$E$8,2,FALSE),0)</f>
        <v>0</v>
      </c>
      <c r="O155">
        <f>IFERROR(VLOOKUP(H155,Paramètres!$A$5:$B$8,2,FALSE),0)</f>
        <v>0</v>
      </c>
      <c r="P155">
        <f>IFERROR(VLOOKUP(I155,Paramètres!$A$5:$B$8,2,FALSE),0)</f>
        <v>0</v>
      </c>
      <c r="Q155" s="10" t="e">
        <f>IF(SUM(Paramètres!$G$5:$M$5)=0,"",SUMPRODUCT(Paramètres!$G$5:$M$5,J155,K155,L155,M155,N155,O155,P155)/SUM(Paramètres!$G$5:$M$5))</f>
        <v>#VALUE!</v>
      </c>
    </row>
    <row r="156" spans="1:17" x14ac:dyDescent="0.2">
      <c r="A156" t="str">
        <f>Réponses_Scoring!A156</f>
        <v>R016</v>
      </c>
      <c r="B156" t="str">
        <f>Réponses_Scoring!B156</f>
        <v>D06S43</v>
      </c>
      <c r="C156" t="str">
        <f>Réponses_Scoring!C156</f>
        <v>High</v>
      </c>
      <c r="D156" t="str">
        <f>Réponses_Scoring!D156</f>
        <v>UK</v>
      </c>
      <c r="E156" t="str">
        <f>Réponses_Scoring!E156</f>
        <v>High</v>
      </c>
      <c r="F156" t="str">
        <f>Réponses_Scoring!F156</f>
        <v>UK</v>
      </c>
      <c r="G156" t="str">
        <f>Réponses_Scoring!G156</f>
        <v>UK</v>
      </c>
      <c r="H156" t="str">
        <f>Réponses_Scoring!H156</f>
        <v>UK</v>
      </c>
      <c r="I156" t="str">
        <f>Réponses_Scoring!I156</f>
        <v>UK</v>
      </c>
      <c r="J156">
        <f>IFERROR(VLOOKUP(C156,Paramètres!$A$5:$B$8,2,FALSE),0)</f>
        <v>3</v>
      </c>
      <c r="K156">
        <f>IFERROR(VLOOKUP(D156,Paramètres!$A$5:$B$8,2,FALSE),0)</f>
        <v>0</v>
      </c>
      <c r="L156">
        <f>IFERROR(VLOOKUP(E156,Paramètres!$A$5:$B$8,2,FALSE),0)</f>
        <v>3</v>
      </c>
      <c r="M156">
        <f>IFERROR(VLOOKUP(F156,Paramètres!$A$5:$B$8,2,FALSE),0)</f>
        <v>0</v>
      </c>
      <c r="N156">
        <f>IFERROR(VLOOKUP(G156,Paramètres!$D$5:$E$8,2,FALSE),0)</f>
        <v>0</v>
      </c>
      <c r="O156">
        <f>IFERROR(VLOOKUP(H156,Paramètres!$A$5:$B$8,2,FALSE),0)</f>
        <v>0</v>
      </c>
      <c r="P156">
        <f>IFERROR(VLOOKUP(I156,Paramètres!$A$5:$B$8,2,FALSE),0)</f>
        <v>0</v>
      </c>
      <c r="Q156" s="10" t="e">
        <f>IF(SUM(Paramètres!$G$5:$M$5)=0,"",SUMPRODUCT(Paramètres!$G$5:$M$5,J156,K156,L156,M156,N156,O156,P156)/SUM(Paramètres!$G$5:$M$5))</f>
        <v>#VALUE!</v>
      </c>
    </row>
    <row r="157" spans="1:17" x14ac:dyDescent="0.2">
      <c r="A157" t="str">
        <f>Réponses_Scoring!A157</f>
        <v>R016</v>
      </c>
      <c r="B157" t="str">
        <f>Réponses_Scoring!B157</f>
        <v>D01S09</v>
      </c>
      <c r="C157" t="str">
        <f>Réponses_Scoring!C157</f>
        <v>High</v>
      </c>
      <c r="D157" t="str">
        <f>Réponses_Scoring!D157</f>
        <v>UK</v>
      </c>
      <c r="E157" t="str">
        <f>Réponses_Scoring!E157</f>
        <v>Med</v>
      </c>
      <c r="F157" t="str">
        <f>Réponses_Scoring!F157</f>
        <v>Med</v>
      </c>
      <c r="G157" t="str">
        <f>Réponses_Scoring!G157</f>
        <v>UK</v>
      </c>
      <c r="H157" t="str">
        <f>Réponses_Scoring!H157</f>
        <v>UK</v>
      </c>
      <c r="I157" t="str">
        <f>Réponses_Scoring!I157</f>
        <v>UK</v>
      </c>
      <c r="J157">
        <f>IFERROR(VLOOKUP(C157,Paramètres!$A$5:$B$8,2,FALSE),0)</f>
        <v>3</v>
      </c>
      <c r="K157">
        <f>IFERROR(VLOOKUP(D157,Paramètres!$A$5:$B$8,2,FALSE),0)</f>
        <v>0</v>
      </c>
      <c r="L157">
        <f>IFERROR(VLOOKUP(E157,Paramètres!$A$5:$B$8,2,FALSE),0)</f>
        <v>2</v>
      </c>
      <c r="M157">
        <f>IFERROR(VLOOKUP(F157,Paramètres!$A$5:$B$8,2,FALSE),0)</f>
        <v>2</v>
      </c>
      <c r="N157">
        <f>IFERROR(VLOOKUP(G157,Paramètres!$D$5:$E$8,2,FALSE),0)</f>
        <v>0</v>
      </c>
      <c r="O157">
        <f>IFERROR(VLOOKUP(H157,Paramètres!$A$5:$B$8,2,FALSE),0)</f>
        <v>0</v>
      </c>
      <c r="P157">
        <f>IFERROR(VLOOKUP(I157,Paramètres!$A$5:$B$8,2,FALSE),0)</f>
        <v>0</v>
      </c>
      <c r="Q157" s="10" t="e">
        <f>IF(SUM(Paramètres!$G$5:$M$5)=0,"",SUMPRODUCT(Paramètres!$G$5:$M$5,J157,K157,L157,M157,N157,O157,P157)/SUM(Paramètres!$G$5:$M$5))</f>
        <v>#VALUE!</v>
      </c>
    </row>
    <row r="158" spans="1:17" x14ac:dyDescent="0.2">
      <c r="A158" t="str">
        <f>Réponses_Scoring!A158</f>
        <v>R016</v>
      </c>
      <c r="B158" t="str">
        <f>Réponses_Scoring!B158</f>
        <v>D01S06</v>
      </c>
      <c r="C158" t="str">
        <f>Réponses_Scoring!C158</f>
        <v>Med</v>
      </c>
      <c r="D158" t="str">
        <f>Réponses_Scoring!D158</f>
        <v>UK</v>
      </c>
      <c r="E158" t="str">
        <f>Réponses_Scoring!E158</f>
        <v>Med</v>
      </c>
      <c r="F158" t="str">
        <f>Réponses_Scoring!F158</f>
        <v>High</v>
      </c>
      <c r="G158" t="str">
        <f>Réponses_Scoring!G158</f>
        <v>UK</v>
      </c>
      <c r="H158" t="str">
        <f>Réponses_Scoring!H158</f>
        <v>UK</v>
      </c>
      <c r="I158" t="str">
        <f>Réponses_Scoring!I158</f>
        <v>UK</v>
      </c>
      <c r="J158">
        <f>IFERROR(VLOOKUP(C158,Paramètres!$A$5:$B$8,2,FALSE),0)</f>
        <v>2</v>
      </c>
      <c r="K158">
        <f>IFERROR(VLOOKUP(D158,Paramètres!$A$5:$B$8,2,FALSE),0)</f>
        <v>0</v>
      </c>
      <c r="L158">
        <f>IFERROR(VLOOKUP(E158,Paramètres!$A$5:$B$8,2,FALSE),0)</f>
        <v>2</v>
      </c>
      <c r="M158">
        <f>IFERROR(VLOOKUP(F158,Paramètres!$A$5:$B$8,2,FALSE),0)</f>
        <v>3</v>
      </c>
      <c r="N158">
        <f>IFERROR(VLOOKUP(G158,Paramètres!$D$5:$E$8,2,FALSE),0)</f>
        <v>0</v>
      </c>
      <c r="O158">
        <f>IFERROR(VLOOKUP(H158,Paramètres!$A$5:$B$8,2,FALSE),0)</f>
        <v>0</v>
      </c>
      <c r="P158">
        <f>IFERROR(VLOOKUP(I158,Paramètres!$A$5:$B$8,2,FALSE),0)</f>
        <v>0</v>
      </c>
      <c r="Q158" s="10" t="e">
        <f>IF(SUM(Paramètres!$G$5:$M$5)=0,"",SUMPRODUCT(Paramètres!$G$5:$M$5,J158,K158,L158,M158,N158,O158,P158)/SUM(Paramètres!$G$5:$M$5))</f>
        <v>#VALUE!</v>
      </c>
    </row>
    <row r="159" spans="1:17" x14ac:dyDescent="0.2">
      <c r="A159" t="str">
        <f>Réponses_Scoring!A159</f>
        <v>R016</v>
      </c>
      <c r="B159" t="str">
        <f>Réponses_Scoring!B159</f>
        <v>D10S70</v>
      </c>
      <c r="C159" t="str">
        <f>Réponses_Scoring!C159</f>
        <v>Med</v>
      </c>
      <c r="D159" t="str">
        <f>Réponses_Scoring!D159</f>
        <v>UK</v>
      </c>
      <c r="E159" t="str">
        <f>Réponses_Scoring!E159</f>
        <v>Med</v>
      </c>
      <c r="F159" t="str">
        <f>Réponses_Scoring!F159</f>
        <v>High</v>
      </c>
      <c r="G159" t="str">
        <f>Réponses_Scoring!G159</f>
        <v>UK</v>
      </c>
      <c r="H159" t="str">
        <f>Réponses_Scoring!H159</f>
        <v>UK</v>
      </c>
      <c r="I159" t="str">
        <f>Réponses_Scoring!I159</f>
        <v>UK</v>
      </c>
      <c r="J159">
        <f>IFERROR(VLOOKUP(C159,Paramètres!$A$5:$B$8,2,FALSE),0)</f>
        <v>2</v>
      </c>
      <c r="K159">
        <f>IFERROR(VLOOKUP(D159,Paramètres!$A$5:$B$8,2,FALSE),0)</f>
        <v>0</v>
      </c>
      <c r="L159">
        <f>IFERROR(VLOOKUP(E159,Paramètres!$A$5:$B$8,2,FALSE),0)</f>
        <v>2</v>
      </c>
      <c r="M159">
        <f>IFERROR(VLOOKUP(F159,Paramètres!$A$5:$B$8,2,FALSE),0)</f>
        <v>3</v>
      </c>
      <c r="N159">
        <f>IFERROR(VLOOKUP(G159,Paramètres!$D$5:$E$8,2,FALSE),0)</f>
        <v>0</v>
      </c>
      <c r="O159">
        <f>IFERROR(VLOOKUP(H159,Paramètres!$A$5:$B$8,2,FALSE),0)</f>
        <v>0</v>
      </c>
      <c r="P159">
        <f>IFERROR(VLOOKUP(I159,Paramètres!$A$5:$B$8,2,FALSE),0)</f>
        <v>0</v>
      </c>
      <c r="Q159" s="10" t="e">
        <f>IF(SUM(Paramètres!$G$5:$M$5)=0,"",SUMPRODUCT(Paramètres!$G$5:$M$5,J159,K159,L159,M159,N159,O159,P159)/SUM(Paramètres!$G$5:$M$5))</f>
        <v>#VALUE!</v>
      </c>
    </row>
    <row r="160" spans="1:17" x14ac:dyDescent="0.2">
      <c r="A160" t="str">
        <f>Réponses_Scoring!A160</f>
        <v>R016</v>
      </c>
      <c r="B160" t="str">
        <f>Réponses_Scoring!B160</f>
        <v>D10S66</v>
      </c>
      <c r="C160" t="str">
        <f>Réponses_Scoring!C160</f>
        <v>High</v>
      </c>
      <c r="D160" t="str">
        <f>Réponses_Scoring!D160</f>
        <v>UK</v>
      </c>
      <c r="E160" t="str">
        <f>Réponses_Scoring!E160</f>
        <v>Med</v>
      </c>
      <c r="F160" t="str">
        <f>Réponses_Scoring!F160</f>
        <v>Med</v>
      </c>
      <c r="G160" t="str">
        <f>Réponses_Scoring!G160</f>
        <v>UK</v>
      </c>
      <c r="H160" t="str">
        <f>Réponses_Scoring!H160</f>
        <v>UK</v>
      </c>
      <c r="I160" t="str">
        <f>Réponses_Scoring!I160</f>
        <v>UK</v>
      </c>
      <c r="J160">
        <f>IFERROR(VLOOKUP(C160,Paramètres!$A$5:$B$8,2,FALSE),0)</f>
        <v>3</v>
      </c>
      <c r="K160">
        <f>IFERROR(VLOOKUP(D160,Paramètres!$A$5:$B$8,2,FALSE),0)</f>
        <v>0</v>
      </c>
      <c r="L160">
        <f>IFERROR(VLOOKUP(E160,Paramètres!$A$5:$B$8,2,FALSE),0)</f>
        <v>2</v>
      </c>
      <c r="M160">
        <f>IFERROR(VLOOKUP(F160,Paramètres!$A$5:$B$8,2,FALSE),0)</f>
        <v>2</v>
      </c>
      <c r="N160">
        <f>IFERROR(VLOOKUP(G160,Paramètres!$D$5:$E$8,2,FALSE),0)</f>
        <v>0</v>
      </c>
      <c r="O160">
        <f>IFERROR(VLOOKUP(H160,Paramètres!$A$5:$B$8,2,FALSE),0)</f>
        <v>0</v>
      </c>
      <c r="P160">
        <f>IFERROR(VLOOKUP(I160,Paramètres!$A$5:$B$8,2,FALSE),0)</f>
        <v>0</v>
      </c>
      <c r="Q160" s="10" t="e">
        <f>IF(SUM(Paramètres!$G$5:$M$5)=0,"",SUMPRODUCT(Paramètres!$G$5:$M$5,J160,K160,L160,M160,N160,O160,P160)/SUM(Paramètres!$G$5:$M$5))</f>
        <v>#VALUE!</v>
      </c>
    </row>
    <row r="161" spans="1:17" x14ac:dyDescent="0.2">
      <c r="A161" t="str">
        <f>Réponses_Scoring!A161</f>
        <v>R017</v>
      </c>
      <c r="B161" t="str">
        <f>Réponses_Scoring!B161</f>
        <v>D09S61</v>
      </c>
      <c r="C161" t="str">
        <f>Réponses_Scoring!C161</f>
        <v>Med</v>
      </c>
      <c r="D161" t="str">
        <f>Réponses_Scoring!D161</f>
        <v>UK</v>
      </c>
      <c r="E161" t="str">
        <f>Réponses_Scoring!E161</f>
        <v>Med</v>
      </c>
      <c r="F161" t="str">
        <f>Réponses_Scoring!F161</f>
        <v>Low</v>
      </c>
      <c r="G161" t="str">
        <f>Réponses_Scoring!G161</f>
        <v>UK</v>
      </c>
      <c r="H161" t="str">
        <f>Réponses_Scoring!H161</f>
        <v>UK</v>
      </c>
      <c r="I161" t="str">
        <f>Réponses_Scoring!I161</f>
        <v>UK</v>
      </c>
      <c r="J161">
        <f>IFERROR(VLOOKUP(C161,Paramètres!$A$5:$B$8,2,FALSE),0)</f>
        <v>2</v>
      </c>
      <c r="K161">
        <f>IFERROR(VLOOKUP(D161,Paramètres!$A$5:$B$8,2,FALSE),0)</f>
        <v>0</v>
      </c>
      <c r="L161">
        <f>IFERROR(VLOOKUP(E161,Paramètres!$A$5:$B$8,2,FALSE),0)</f>
        <v>2</v>
      </c>
      <c r="M161">
        <f>IFERROR(VLOOKUP(F161,Paramètres!$A$5:$B$8,2,FALSE),0)</f>
        <v>1</v>
      </c>
      <c r="N161">
        <f>IFERROR(VLOOKUP(G161,Paramètres!$D$5:$E$8,2,FALSE),0)</f>
        <v>0</v>
      </c>
      <c r="O161">
        <f>IFERROR(VLOOKUP(H161,Paramètres!$A$5:$B$8,2,FALSE),0)</f>
        <v>0</v>
      </c>
      <c r="P161">
        <f>IFERROR(VLOOKUP(I161,Paramètres!$A$5:$B$8,2,FALSE),0)</f>
        <v>0</v>
      </c>
      <c r="Q161" s="10" t="e">
        <f>IF(SUM(Paramètres!$G$5:$M$5)=0,"",SUMPRODUCT(Paramètres!$G$5:$M$5,J161,K161,L161,M161,N161,O161,P161)/SUM(Paramètres!$G$5:$M$5))</f>
        <v>#VALUE!</v>
      </c>
    </row>
    <row r="162" spans="1:17" x14ac:dyDescent="0.2">
      <c r="A162" t="str">
        <f>Réponses_Scoring!A162</f>
        <v>R017</v>
      </c>
      <c r="B162" t="str">
        <f>Réponses_Scoring!B162</f>
        <v>D01S09</v>
      </c>
      <c r="C162" t="str">
        <f>Réponses_Scoring!C162</f>
        <v>High</v>
      </c>
      <c r="D162" t="str">
        <f>Réponses_Scoring!D162</f>
        <v>UK</v>
      </c>
      <c r="E162" t="str">
        <f>Réponses_Scoring!E162</f>
        <v>Med</v>
      </c>
      <c r="F162" t="str">
        <f>Réponses_Scoring!F162</f>
        <v>Med</v>
      </c>
      <c r="G162" t="str">
        <f>Réponses_Scoring!G162</f>
        <v>UK</v>
      </c>
      <c r="H162" t="str">
        <f>Réponses_Scoring!H162</f>
        <v>UK</v>
      </c>
      <c r="I162" t="str">
        <f>Réponses_Scoring!I162</f>
        <v>UK</v>
      </c>
      <c r="J162">
        <f>IFERROR(VLOOKUP(C162,Paramètres!$A$5:$B$8,2,FALSE),0)</f>
        <v>3</v>
      </c>
      <c r="K162">
        <f>IFERROR(VLOOKUP(D162,Paramètres!$A$5:$B$8,2,FALSE),0)</f>
        <v>0</v>
      </c>
      <c r="L162">
        <f>IFERROR(VLOOKUP(E162,Paramètres!$A$5:$B$8,2,FALSE),0)</f>
        <v>2</v>
      </c>
      <c r="M162">
        <f>IFERROR(VLOOKUP(F162,Paramètres!$A$5:$B$8,2,FALSE),0)</f>
        <v>2</v>
      </c>
      <c r="N162">
        <f>IFERROR(VLOOKUP(G162,Paramètres!$D$5:$E$8,2,FALSE),0)</f>
        <v>0</v>
      </c>
      <c r="O162">
        <f>IFERROR(VLOOKUP(H162,Paramètres!$A$5:$B$8,2,FALSE),0)</f>
        <v>0</v>
      </c>
      <c r="P162">
        <f>IFERROR(VLOOKUP(I162,Paramètres!$A$5:$B$8,2,FALSE),0)</f>
        <v>0</v>
      </c>
      <c r="Q162" s="10" t="e">
        <f>IF(SUM(Paramètres!$G$5:$M$5)=0,"",SUMPRODUCT(Paramètres!$G$5:$M$5,J162,K162,L162,M162,N162,O162,P162)/SUM(Paramètres!$G$5:$M$5))</f>
        <v>#VALUE!</v>
      </c>
    </row>
    <row r="163" spans="1:17" x14ac:dyDescent="0.2">
      <c r="A163" t="str">
        <f>Réponses_Scoring!A163</f>
        <v>R017</v>
      </c>
      <c r="B163" t="str">
        <f>Réponses_Scoring!B163</f>
        <v>D03S22</v>
      </c>
      <c r="C163" t="str">
        <f>Réponses_Scoring!C163</f>
        <v>High</v>
      </c>
      <c r="D163" t="str">
        <f>Réponses_Scoring!D163</f>
        <v>UK</v>
      </c>
      <c r="E163" t="str">
        <f>Réponses_Scoring!E163</f>
        <v>Med</v>
      </c>
      <c r="F163" t="str">
        <f>Réponses_Scoring!F163</f>
        <v>Low</v>
      </c>
      <c r="G163" t="str">
        <f>Réponses_Scoring!G163</f>
        <v>UK</v>
      </c>
      <c r="H163" t="str">
        <f>Réponses_Scoring!H163</f>
        <v>UK</v>
      </c>
      <c r="I163" t="str">
        <f>Réponses_Scoring!I163</f>
        <v>UK</v>
      </c>
      <c r="J163">
        <f>IFERROR(VLOOKUP(C163,Paramètres!$A$5:$B$8,2,FALSE),0)</f>
        <v>3</v>
      </c>
      <c r="K163">
        <f>IFERROR(VLOOKUP(D163,Paramètres!$A$5:$B$8,2,FALSE),0)</f>
        <v>0</v>
      </c>
      <c r="L163">
        <f>IFERROR(VLOOKUP(E163,Paramètres!$A$5:$B$8,2,FALSE),0)</f>
        <v>2</v>
      </c>
      <c r="M163">
        <f>IFERROR(VLOOKUP(F163,Paramètres!$A$5:$B$8,2,FALSE),0)</f>
        <v>1</v>
      </c>
      <c r="N163">
        <f>IFERROR(VLOOKUP(G163,Paramètres!$D$5:$E$8,2,FALSE),0)</f>
        <v>0</v>
      </c>
      <c r="O163">
        <f>IFERROR(VLOOKUP(H163,Paramètres!$A$5:$B$8,2,FALSE),0)</f>
        <v>0</v>
      </c>
      <c r="P163">
        <f>IFERROR(VLOOKUP(I163,Paramètres!$A$5:$B$8,2,FALSE),0)</f>
        <v>0</v>
      </c>
      <c r="Q163" s="10" t="e">
        <f>IF(SUM(Paramètres!$G$5:$M$5)=0,"",SUMPRODUCT(Paramètres!$G$5:$M$5,J163,K163,L163,M163,N163,O163,P163)/SUM(Paramètres!$G$5:$M$5))</f>
        <v>#VALUE!</v>
      </c>
    </row>
    <row r="164" spans="1:17" x14ac:dyDescent="0.2">
      <c r="A164" t="str">
        <f>Réponses_Scoring!A164</f>
        <v>R017</v>
      </c>
      <c r="B164" t="str">
        <f>Réponses_Scoring!B164</f>
        <v>D03S24</v>
      </c>
      <c r="C164" t="str">
        <f>Réponses_Scoring!C164</f>
        <v>Med</v>
      </c>
      <c r="D164" t="str">
        <f>Réponses_Scoring!D164</f>
        <v>UK</v>
      </c>
      <c r="E164" t="str">
        <f>Réponses_Scoring!E164</f>
        <v>UK</v>
      </c>
      <c r="F164" t="str">
        <f>Réponses_Scoring!F164</f>
        <v>Med</v>
      </c>
      <c r="G164" t="str">
        <f>Réponses_Scoring!G164</f>
        <v>UK</v>
      </c>
      <c r="H164" t="str">
        <f>Réponses_Scoring!H164</f>
        <v>UK</v>
      </c>
      <c r="I164" t="str">
        <f>Réponses_Scoring!I164</f>
        <v>UK</v>
      </c>
      <c r="J164">
        <f>IFERROR(VLOOKUP(C164,Paramètres!$A$5:$B$8,2,FALSE),0)</f>
        <v>2</v>
      </c>
      <c r="K164">
        <f>IFERROR(VLOOKUP(D164,Paramètres!$A$5:$B$8,2,FALSE),0)</f>
        <v>0</v>
      </c>
      <c r="L164">
        <f>IFERROR(VLOOKUP(E164,Paramètres!$A$5:$B$8,2,FALSE),0)</f>
        <v>0</v>
      </c>
      <c r="M164">
        <f>IFERROR(VLOOKUP(F164,Paramètres!$A$5:$B$8,2,FALSE),0)</f>
        <v>2</v>
      </c>
      <c r="N164">
        <f>IFERROR(VLOOKUP(G164,Paramètres!$D$5:$E$8,2,FALSE),0)</f>
        <v>0</v>
      </c>
      <c r="O164">
        <f>IFERROR(VLOOKUP(H164,Paramètres!$A$5:$B$8,2,FALSE),0)</f>
        <v>0</v>
      </c>
      <c r="P164">
        <f>IFERROR(VLOOKUP(I164,Paramètres!$A$5:$B$8,2,FALSE),0)</f>
        <v>0</v>
      </c>
      <c r="Q164" s="10" t="e">
        <f>IF(SUM(Paramètres!$G$5:$M$5)=0,"",SUMPRODUCT(Paramètres!$G$5:$M$5,J164,K164,L164,M164,N164,O164,P164)/SUM(Paramètres!$G$5:$M$5))</f>
        <v>#VALUE!</v>
      </c>
    </row>
    <row r="165" spans="1:17" x14ac:dyDescent="0.2">
      <c r="A165" t="str">
        <f>Réponses_Scoring!A165</f>
        <v>R017</v>
      </c>
      <c r="B165" t="str">
        <f>Réponses_Scoring!B165</f>
        <v>D02S13</v>
      </c>
      <c r="C165" t="str">
        <f>Réponses_Scoring!C165</f>
        <v>Med</v>
      </c>
      <c r="D165" t="str">
        <f>Réponses_Scoring!D165</f>
        <v>UK</v>
      </c>
      <c r="E165" t="str">
        <f>Réponses_Scoring!E165</f>
        <v>Med</v>
      </c>
      <c r="F165" t="str">
        <f>Réponses_Scoring!F165</f>
        <v>Med</v>
      </c>
      <c r="G165" t="str">
        <f>Réponses_Scoring!G165</f>
        <v>UK</v>
      </c>
      <c r="H165" t="str">
        <f>Réponses_Scoring!H165</f>
        <v>UK</v>
      </c>
      <c r="I165" t="str">
        <f>Réponses_Scoring!I165</f>
        <v>UK</v>
      </c>
      <c r="J165">
        <f>IFERROR(VLOOKUP(C165,Paramètres!$A$5:$B$8,2,FALSE),0)</f>
        <v>2</v>
      </c>
      <c r="K165">
        <f>IFERROR(VLOOKUP(D165,Paramètres!$A$5:$B$8,2,FALSE),0)</f>
        <v>0</v>
      </c>
      <c r="L165">
        <f>IFERROR(VLOOKUP(E165,Paramètres!$A$5:$B$8,2,FALSE),0)</f>
        <v>2</v>
      </c>
      <c r="M165">
        <f>IFERROR(VLOOKUP(F165,Paramètres!$A$5:$B$8,2,FALSE),0)</f>
        <v>2</v>
      </c>
      <c r="N165">
        <f>IFERROR(VLOOKUP(G165,Paramètres!$D$5:$E$8,2,FALSE),0)</f>
        <v>0</v>
      </c>
      <c r="O165">
        <f>IFERROR(VLOOKUP(H165,Paramètres!$A$5:$B$8,2,FALSE),0)</f>
        <v>0</v>
      </c>
      <c r="P165">
        <f>IFERROR(VLOOKUP(I165,Paramètres!$A$5:$B$8,2,FALSE),0)</f>
        <v>0</v>
      </c>
      <c r="Q165" s="10" t="e">
        <f>IF(SUM(Paramètres!$G$5:$M$5)=0,"",SUMPRODUCT(Paramètres!$G$5:$M$5,J165,K165,L165,M165,N165,O165,P165)/SUM(Paramètres!$G$5:$M$5))</f>
        <v>#VALUE!</v>
      </c>
    </row>
    <row r="166" spans="1:17" x14ac:dyDescent="0.2">
      <c r="A166" t="str">
        <f>Réponses_Scoring!A166</f>
        <v>R017</v>
      </c>
      <c r="B166" t="str">
        <f>Réponses_Scoring!B166</f>
        <v>D02S11</v>
      </c>
      <c r="C166" t="str">
        <f>Réponses_Scoring!C166</f>
        <v>Low</v>
      </c>
      <c r="D166" t="str">
        <f>Réponses_Scoring!D166</f>
        <v>UK</v>
      </c>
      <c r="E166" t="str">
        <f>Réponses_Scoring!E166</f>
        <v>Med</v>
      </c>
      <c r="F166" t="str">
        <f>Réponses_Scoring!F166</f>
        <v>Low</v>
      </c>
      <c r="G166" t="str">
        <f>Réponses_Scoring!G166</f>
        <v>UK</v>
      </c>
      <c r="H166" t="str">
        <f>Réponses_Scoring!H166</f>
        <v>UK</v>
      </c>
      <c r="I166" t="str">
        <f>Réponses_Scoring!I166</f>
        <v>UK</v>
      </c>
      <c r="J166">
        <f>IFERROR(VLOOKUP(C166,Paramètres!$A$5:$B$8,2,FALSE),0)</f>
        <v>1</v>
      </c>
      <c r="K166">
        <f>IFERROR(VLOOKUP(D166,Paramètres!$A$5:$B$8,2,FALSE),0)</f>
        <v>0</v>
      </c>
      <c r="L166">
        <f>IFERROR(VLOOKUP(E166,Paramètres!$A$5:$B$8,2,FALSE),0)</f>
        <v>2</v>
      </c>
      <c r="M166">
        <f>IFERROR(VLOOKUP(F166,Paramètres!$A$5:$B$8,2,FALSE),0)</f>
        <v>1</v>
      </c>
      <c r="N166">
        <f>IFERROR(VLOOKUP(G166,Paramètres!$D$5:$E$8,2,FALSE),0)</f>
        <v>0</v>
      </c>
      <c r="O166">
        <f>IFERROR(VLOOKUP(H166,Paramètres!$A$5:$B$8,2,FALSE),0)</f>
        <v>0</v>
      </c>
      <c r="P166">
        <f>IFERROR(VLOOKUP(I166,Paramètres!$A$5:$B$8,2,FALSE),0)</f>
        <v>0</v>
      </c>
      <c r="Q166" s="10" t="e">
        <f>IF(SUM(Paramètres!$G$5:$M$5)=0,"",SUMPRODUCT(Paramètres!$G$5:$M$5,J166,K166,L166,M166,N166,O166,P166)/SUM(Paramètres!$G$5:$M$5))</f>
        <v>#VALUE!</v>
      </c>
    </row>
    <row r="167" spans="1:17" x14ac:dyDescent="0.2">
      <c r="A167" t="str">
        <f>Réponses_Scoring!A167</f>
        <v>R017</v>
      </c>
      <c r="B167" t="str">
        <f>Réponses_Scoring!B167</f>
        <v>D11S73</v>
      </c>
      <c r="C167" t="str">
        <f>Réponses_Scoring!C167</f>
        <v>High</v>
      </c>
      <c r="D167" t="str">
        <f>Réponses_Scoring!D167</f>
        <v>UK</v>
      </c>
      <c r="E167" t="str">
        <f>Réponses_Scoring!E167</f>
        <v>Med</v>
      </c>
      <c r="F167" t="str">
        <f>Réponses_Scoring!F167</f>
        <v>UK</v>
      </c>
      <c r="G167" t="str">
        <f>Réponses_Scoring!G167</f>
        <v>UK</v>
      </c>
      <c r="H167" t="str">
        <f>Réponses_Scoring!H167</f>
        <v>UK</v>
      </c>
      <c r="I167" t="str">
        <f>Réponses_Scoring!I167</f>
        <v>UK</v>
      </c>
      <c r="J167">
        <f>IFERROR(VLOOKUP(C167,Paramètres!$A$5:$B$8,2,FALSE),0)</f>
        <v>3</v>
      </c>
      <c r="K167">
        <f>IFERROR(VLOOKUP(D167,Paramètres!$A$5:$B$8,2,FALSE),0)</f>
        <v>0</v>
      </c>
      <c r="L167">
        <f>IFERROR(VLOOKUP(E167,Paramètres!$A$5:$B$8,2,FALSE),0)</f>
        <v>2</v>
      </c>
      <c r="M167">
        <f>IFERROR(VLOOKUP(F167,Paramètres!$A$5:$B$8,2,FALSE),0)</f>
        <v>0</v>
      </c>
      <c r="N167">
        <f>IFERROR(VLOOKUP(G167,Paramètres!$D$5:$E$8,2,FALSE),0)</f>
        <v>0</v>
      </c>
      <c r="O167">
        <f>IFERROR(VLOOKUP(H167,Paramètres!$A$5:$B$8,2,FALSE),0)</f>
        <v>0</v>
      </c>
      <c r="P167">
        <f>IFERROR(VLOOKUP(I167,Paramètres!$A$5:$B$8,2,FALSE),0)</f>
        <v>0</v>
      </c>
      <c r="Q167" s="10" t="e">
        <f>IF(SUM(Paramètres!$G$5:$M$5)=0,"",SUMPRODUCT(Paramètres!$G$5:$M$5,J167,K167,L167,M167,N167,O167,P167)/SUM(Paramètres!$G$5:$M$5))</f>
        <v>#VALUE!</v>
      </c>
    </row>
    <row r="168" spans="1:17" x14ac:dyDescent="0.2">
      <c r="A168" t="str">
        <f>Réponses_Scoring!A168</f>
        <v>R017</v>
      </c>
      <c r="B168" t="str">
        <f>Réponses_Scoring!B168</f>
        <v>D11S71</v>
      </c>
      <c r="C168" t="str">
        <f>Réponses_Scoring!C168</f>
        <v>Med</v>
      </c>
      <c r="D168" t="str">
        <f>Réponses_Scoring!D168</f>
        <v>UK</v>
      </c>
      <c r="E168" t="str">
        <f>Réponses_Scoring!E168</f>
        <v>Med</v>
      </c>
      <c r="F168" t="str">
        <f>Réponses_Scoring!F168</f>
        <v>Low</v>
      </c>
      <c r="G168" t="str">
        <f>Réponses_Scoring!G168</f>
        <v>UK</v>
      </c>
      <c r="H168" t="str">
        <f>Réponses_Scoring!H168</f>
        <v>UK</v>
      </c>
      <c r="I168" t="str">
        <f>Réponses_Scoring!I168</f>
        <v>UK</v>
      </c>
      <c r="J168">
        <f>IFERROR(VLOOKUP(C168,Paramètres!$A$5:$B$8,2,FALSE),0)</f>
        <v>2</v>
      </c>
      <c r="K168">
        <f>IFERROR(VLOOKUP(D168,Paramètres!$A$5:$B$8,2,FALSE),0)</f>
        <v>0</v>
      </c>
      <c r="L168">
        <f>IFERROR(VLOOKUP(E168,Paramètres!$A$5:$B$8,2,FALSE),0)</f>
        <v>2</v>
      </c>
      <c r="M168">
        <f>IFERROR(VLOOKUP(F168,Paramètres!$A$5:$B$8,2,FALSE),0)</f>
        <v>1</v>
      </c>
      <c r="N168">
        <f>IFERROR(VLOOKUP(G168,Paramètres!$D$5:$E$8,2,FALSE),0)</f>
        <v>0</v>
      </c>
      <c r="O168">
        <f>IFERROR(VLOOKUP(H168,Paramètres!$A$5:$B$8,2,FALSE),0)</f>
        <v>0</v>
      </c>
      <c r="P168">
        <f>IFERROR(VLOOKUP(I168,Paramètres!$A$5:$B$8,2,FALSE),0)</f>
        <v>0</v>
      </c>
      <c r="Q168" s="10" t="e">
        <f>IF(SUM(Paramètres!$G$5:$M$5)=0,"",SUMPRODUCT(Paramètres!$G$5:$M$5,J168,K168,L168,M168,N168,O168,P168)/SUM(Paramètres!$G$5:$M$5))</f>
        <v>#VALUE!</v>
      </c>
    </row>
    <row r="169" spans="1:17" x14ac:dyDescent="0.2">
      <c r="A169" t="str">
        <f>Réponses_Scoring!A169</f>
        <v>R017</v>
      </c>
      <c r="B169" t="str">
        <f>Réponses_Scoring!B169</f>
        <v>D11S75</v>
      </c>
      <c r="C169" t="str">
        <f>Réponses_Scoring!C169</f>
        <v>High</v>
      </c>
      <c r="D169" t="str">
        <f>Réponses_Scoring!D169</f>
        <v>UK</v>
      </c>
      <c r="E169" t="str">
        <f>Réponses_Scoring!E169</f>
        <v>Med</v>
      </c>
      <c r="F169" t="str">
        <f>Réponses_Scoring!F169</f>
        <v>Med</v>
      </c>
      <c r="G169" t="str">
        <f>Réponses_Scoring!G169</f>
        <v>UK</v>
      </c>
      <c r="H169" t="str">
        <f>Réponses_Scoring!H169</f>
        <v>UK</v>
      </c>
      <c r="I169" t="str">
        <f>Réponses_Scoring!I169</f>
        <v>UK</v>
      </c>
      <c r="J169">
        <f>IFERROR(VLOOKUP(C169,Paramètres!$A$5:$B$8,2,FALSE),0)</f>
        <v>3</v>
      </c>
      <c r="K169">
        <f>IFERROR(VLOOKUP(D169,Paramètres!$A$5:$B$8,2,FALSE),0)</f>
        <v>0</v>
      </c>
      <c r="L169">
        <f>IFERROR(VLOOKUP(E169,Paramètres!$A$5:$B$8,2,FALSE),0)</f>
        <v>2</v>
      </c>
      <c r="M169">
        <f>IFERROR(VLOOKUP(F169,Paramètres!$A$5:$B$8,2,FALSE),0)</f>
        <v>2</v>
      </c>
      <c r="N169">
        <f>IFERROR(VLOOKUP(G169,Paramètres!$D$5:$E$8,2,FALSE),0)</f>
        <v>0</v>
      </c>
      <c r="O169">
        <f>IFERROR(VLOOKUP(H169,Paramètres!$A$5:$B$8,2,FALSE),0)</f>
        <v>0</v>
      </c>
      <c r="P169">
        <f>IFERROR(VLOOKUP(I169,Paramètres!$A$5:$B$8,2,FALSE),0)</f>
        <v>0</v>
      </c>
      <c r="Q169" s="10" t="e">
        <f>IF(SUM(Paramètres!$G$5:$M$5)=0,"",SUMPRODUCT(Paramètres!$G$5:$M$5,J169,K169,L169,M169,N169,O169,P169)/SUM(Paramètres!$G$5:$M$5))</f>
        <v>#VALUE!</v>
      </c>
    </row>
    <row r="170" spans="1:17" x14ac:dyDescent="0.2">
      <c r="A170" t="str">
        <f>Réponses_Scoring!A170</f>
        <v>R018</v>
      </c>
      <c r="B170" t="str">
        <f>Réponses_Scoring!B170</f>
        <v>D08S59</v>
      </c>
      <c r="C170" t="str">
        <f>Réponses_Scoring!C170</f>
        <v>Low</v>
      </c>
      <c r="D170" t="str">
        <f>Réponses_Scoring!D170</f>
        <v>UK</v>
      </c>
      <c r="E170" t="str">
        <f>Réponses_Scoring!E170</f>
        <v>Med</v>
      </c>
      <c r="F170" t="str">
        <f>Réponses_Scoring!F170</f>
        <v>Low</v>
      </c>
      <c r="G170" t="str">
        <f>Réponses_Scoring!G170</f>
        <v>UK</v>
      </c>
      <c r="H170" t="str">
        <f>Réponses_Scoring!H170</f>
        <v>UK</v>
      </c>
      <c r="I170" t="str">
        <f>Réponses_Scoring!I170</f>
        <v>UK</v>
      </c>
      <c r="J170">
        <f>IFERROR(VLOOKUP(C170,Paramètres!$A$5:$B$8,2,FALSE),0)</f>
        <v>1</v>
      </c>
      <c r="K170">
        <f>IFERROR(VLOOKUP(D170,Paramètres!$A$5:$B$8,2,FALSE),0)</f>
        <v>0</v>
      </c>
      <c r="L170">
        <f>IFERROR(VLOOKUP(E170,Paramètres!$A$5:$B$8,2,FALSE),0)</f>
        <v>2</v>
      </c>
      <c r="M170">
        <f>IFERROR(VLOOKUP(F170,Paramètres!$A$5:$B$8,2,FALSE),0)</f>
        <v>1</v>
      </c>
      <c r="N170">
        <f>IFERROR(VLOOKUP(G170,Paramètres!$D$5:$E$8,2,FALSE),0)</f>
        <v>0</v>
      </c>
      <c r="O170">
        <f>IFERROR(VLOOKUP(H170,Paramètres!$A$5:$B$8,2,FALSE),0)</f>
        <v>0</v>
      </c>
      <c r="P170">
        <f>IFERROR(VLOOKUP(I170,Paramètres!$A$5:$B$8,2,FALSE),0)</f>
        <v>0</v>
      </c>
      <c r="Q170" s="10" t="e">
        <f>IF(SUM(Paramètres!$G$5:$M$5)=0,"",SUMPRODUCT(Paramètres!$G$5:$M$5,J170,K170,L170,M170,N170,O170,P170)/SUM(Paramètres!$G$5:$M$5))</f>
        <v>#VALUE!</v>
      </c>
    </row>
    <row r="171" spans="1:17" x14ac:dyDescent="0.2">
      <c r="A171" t="str">
        <f>Réponses_Scoring!A171</f>
        <v>R018</v>
      </c>
      <c r="B171" t="str">
        <f>Réponses_Scoring!B171</f>
        <v>D08S58</v>
      </c>
      <c r="C171" t="str">
        <f>Réponses_Scoring!C171</f>
        <v>Low</v>
      </c>
      <c r="D171" t="str">
        <f>Réponses_Scoring!D171</f>
        <v>UK</v>
      </c>
      <c r="E171" t="str">
        <f>Réponses_Scoring!E171</f>
        <v>Med</v>
      </c>
      <c r="F171" t="str">
        <f>Réponses_Scoring!F171</f>
        <v>Low</v>
      </c>
      <c r="G171" t="str">
        <f>Réponses_Scoring!G171</f>
        <v>UK</v>
      </c>
      <c r="H171" t="str">
        <f>Réponses_Scoring!H171</f>
        <v>UK</v>
      </c>
      <c r="I171" t="str">
        <f>Réponses_Scoring!I171</f>
        <v>UK</v>
      </c>
      <c r="J171">
        <f>IFERROR(VLOOKUP(C171,Paramètres!$A$5:$B$8,2,FALSE),0)</f>
        <v>1</v>
      </c>
      <c r="K171">
        <f>IFERROR(VLOOKUP(D171,Paramètres!$A$5:$B$8,2,FALSE),0)</f>
        <v>0</v>
      </c>
      <c r="L171">
        <f>IFERROR(VLOOKUP(E171,Paramètres!$A$5:$B$8,2,FALSE),0)</f>
        <v>2</v>
      </c>
      <c r="M171">
        <f>IFERROR(VLOOKUP(F171,Paramètres!$A$5:$B$8,2,FALSE),0)</f>
        <v>1</v>
      </c>
      <c r="N171">
        <f>IFERROR(VLOOKUP(G171,Paramètres!$D$5:$E$8,2,FALSE),0)</f>
        <v>0</v>
      </c>
      <c r="O171">
        <f>IFERROR(VLOOKUP(H171,Paramètres!$A$5:$B$8,2,FALSE),0)</f>
        <v>0</v>
      </c>
      <c r="P171">
        <f>IFERROR(VLOOKUP(I171,Paramètres!$A$5:$B$8,2,FALSE),0)</f>
        <v>0</v>
      </c>
      <c r="Q171" s="10" t="e">
        <f>IF(SUM(Paramètres!$G$5:$M$5)=0,"",SUMPRODUCT(Paramètres!$G$5:$M$5,J171,K171,L171,M171,N171,O171,P171)/SUM(Paramètres!$G$5:$M$5))</f>
        <v>#VALUE!</v>
      </c>
    </row>
    <row r="172" spans="1:17" x14ac:dyDescent="0.2">
      <c r="A172" t="str">
        <f>Réponses_Scoring!A172</f>
        <v>R018</v>
      </c>
      <c r="B172" t="str">
        <f>Réponses_Scoring!B172</f>
        <v>D12S77</v>
      </c>
      <c r="C172" t="str">
        <f>Réponses_Scoring!C172</f>
        <v>High</v>
      </c>
      <c r="D172" t="str">
        <f>Réponses_Scoring!D172</f>
        <v>UK</v>
      </c>
      <c r="E172" t="str">
        <f>Réponses_Scoring!E172</f>
        <v>Low</v>
      </c>
      <c r="F172" t="str">
        <f>Réponses_Scoring!F172</f>
        <v>UK</v>
      </c>
      <c r="G172" t="str">
        <f>Réponses_Scoring!G172</f>
        <v>UK</v>
      </c>
      <c r="H172" t="str">
        <f>Réponses_Scoring!H172</f>
        <v>UK</v>
      </c>
      <c r="I172" t="str">
        <f>Réponses_Scoring!I172</f>
        <v>UK</v>
      </c>
      <c r="J172">
        <f>IFERROR(VLOOKUP(C172,Paramètres!$A$5:$B$8,2,FALSE),0)</f>
        <v>3</v>
      </c>
      <c r="K172">
        <f>IFERROR(VLOOKUP(D172,Paramètres!$A$5:$B$8,2,FALSE),0)</f>
        <v>0</v>
      </c>
      <c r="L172">
        <f>IFERROR(VLOOKUP(E172,Paramètres!$A$5:$B$8,2,FALSE),0)</f>
        <v>1</v>
      </c>
      <c r="M172">
        <f>IFERROR(VLOOKUP(F172,Paramètres!$A$5:$B$8,2,FALSE),0)</f>
        <v>0</v>
      </c>
      <c r="N172">
        <f>IFERROR(VLOOKUP(G172,Paramètres!$D$5:$E$8,2,FALSE),0)</f>
        <v>0</v>
      </c>
      <c r="O172">
        <f>IFERROR(VLOOKUP(H172,Paramètres!$A$5:$B$8,2,FALSE),0)</f>
        <v>0</v>
      </c>
      <c r="P172">
        <f>IFERROR(VLOOKUP(I172,Paramètres!$A$5:$B$8,2,FALSE),0)</f>
        <v>0</v>
      </c>
      <c r="Q172" s="10" t="e">
        <f>IF(SUM(Paramètres!$G$5:$M$5)=0,"",SUMPRODUCT(Paramètres!$G$5:$M$5,J172,K172,L172,M172,N172,O172,P172)/SUM(Paramètres!$G$5:$M$5))</f>
        <v>#VALUE!</v>
      </c>
    </row>
    <row r="173" spans="1:17" x14ac:dyDescent="0.2">
      <c r="A173" t="str">
        <f>Réponses_Scoring!A173</f>
        <v>R018</v>
      </c>
      <c r="B173" t="str">
        <f>Réponses_Scoring!B173</f>
        <v>D12S80</v>
      </c>
      <c r="C173" t="str">
        <f>Réponses_Scoring!C173</f>
        <v>High</v>
      </c>
      <c r="D173" t="str">
        <f>Réponses_Scoring!D173</f>
        <v>UK</v>
      </c>
      <c r="E173" t="str">
        <f>Réponses_Scoring!E173</f>
        <v>High</v>
      </c>
      <c r="F173" t="str">
        <f>Réponses_Scoring!F173</f>
        <v>High</v>
      </c>
      <c r="G173" t="str">
        <f>Réponses_Scoring!G173</f>
        <v>UK</v>
      </c>
      <c r="H173" t="str">
        <f>Réponses_Scoring!H173</f>
        <v>UK</v>
      </c>
      <c r="I173" t="str">
        <f>Réponses_Scoring!I173</f>
        <v>UK</v>
      </c>
      <c r="J173">
        <f>IFERROR(VLOOKUP(C173,Paramètres!$A$5:$B$8,2,FALSE),0)</f>
        <v>3</v>
      </c>
      <c r="K173">
        <f>IFERROR(VLOOKUP(D173,Paramètres!$A$5:$B$8,2,FALSE),0)</f>
        <v>0</v>
      </c>
      <c r="L173">
        <f>IFERROR(VLOOKUP(E173,Paramètres!$A$5:$B$8,2,FALSE),0)</f>
        <v>3</v>
      </c>
      <c r="M173">
        <f>IFERROR(VLOOKUP(F173,Paramètres!$A$5:$B$8,2,FALSE),0)</f>
        <v>3</v>
      </c>
      <c r="N173">
        <f>IFERROR(VLOOKUP(G173,Paramètres!$D$5:$E$8,2,FALSE),0)</f>
        <v>0</v>
      </c>
      <c r="O173">
        <f>IFERROR(VLOOKUP(H173,Paramètres!$A$5:$B$8,2,FALSE),0)</f>
        <v>0</v>
      </c>
      <c r="P173">
        <f>IFERROR(VLOOKUP(I173,Paramètres!$A$5:$B$8,2,FALSE),0)</f>
        <v>0</v>
      </c>
      <c r="Q173" s="10" t="e">
        <f>IF(SUM(Paramètres!$G$5:$M$5)=0,"",SUMPRODUCT(Paramètres!$G$5:$M$5,J173,K173,L173,M173,N173,O173,P173)/SUM(Paramètres!$G$5:$M$5))</f>
        <v>#VALUE!</v>
      </c>
    </row>
    <row r="174" spans="1:17" x14ac:dyDescent="0.2">
      <c r="A174" t="str">
        <f>Réponses_Scoring!A174</f>
        <v>R018</v>
      </c>
      <c r="B174" t="str">
        <f>Réponses_Scoring!B174</f>
        <v>D01S07</v>
      </c>
      <c r="C174" t="str">
        <f>Réponses_Scoring!C174</f>
        <v>Low</v>
      </c>
      <c r="D174" t="str">
        <f>Réponses_Scoring!D174</f>
        <v>UK</v>
      </c>
      <c r="E174" t="str">
        <f>Réponses_Scoring!E174</f>
        <v>Low</v>
      </c>
      <c r="F174" t="str">
        <f>Réponses_Scoring!F174</f>
        <v>Med</v>
      </c>
      <c r="G174" t="str">
        <f>Réponses_Scoring!G174</f>
        <v>UK</v>
      </c>
      <c r="H174" t="str">
        <f>Réponses_Scoring!H174</f>
        <v>UK</v>
      </c>
      <c r="I174" t="str">
        <f>Réponses_Scoring!I174</f>
        <v>UK</v>
      </c>
      <c r="J174">
        <f>IFERROR(VLOOKUP(C174,Paramètres!$A$5:$B$8,2,FALSE),0)</f>
        <v>1</v>
      </c>
      <c r="K174">
        <f>IFERROR(VLOOKUP(D174,Paramètres!$A$5:$B$8,2,FALSE),0)</f>
        <v>0</v>
      </c>
      <c r="L174">
        <f>IFERROR(VLOOKUP(E174,Paramètres!$A$5:$B$8,2,FALSE),0)</f>
        <v>1</v>
      </c>
      <c r="M174">
        <f>IFERROR(VLOOKUP(F174,Paramètres!$A$5:$B$8,2,FALSE),0)</f>
        <v>2</v>
      </c>
      <c r="N174">
        <f>IFERROR(VLOOKUP(G174,Paramètres!$D$5:$E$8,2,FALSE),0)</f>
        <v>0</v>
      </c>
      <c r="O174">
        <f>IFERROR(VLOOKUP(H174,Paramètres!$A$5:$B$8,2,FALSE),0)</f>
        <v>0</v>
      </c>
      <c r="P174">
        <f>IFERROR(VLOOKUP(I174,Paramètres!$A$5:$B$8,2,FALSE),0)</f>
        <v>0</v>
      </c>
      <c r="Q174" s="10" t="e">
        <f>IF(SUM(Paramètres!$G$5:$M$5)=0,"",SUMPRODUCT(Paramètres!$G$5:$M$5,J174,K174,L174,M174,N174,O174,P174)/SUM(Paramètres!$G$5:$M$5))</f>
        <v>#VALUE!</v>
      </c>
    </row>
    <row r="175" spans="1:17" x14ac:dyDescent="0.2">
      <c r="A175" t="str">
        <f>Réponses_Scoring!A175</f>
        <v>R018</v>
      </c>
      <c r="B175" t="str">
        <f>Réponses_Scoring!B175</f>
        <v>D01S08</v>
      </c>
      <c r="C175" t="str">
        <f>Réponses_Scoring!C175</f>
        <v>Med</v>
      </c>
      <c r="D175" t="str">
        <f>Réponses_Scoring!D175</f>
        <v>UK</v>
      </c>
      <c r="E175" t="str">
        <f>Réponses_Scoring!E175</f>
        <v>Med</v>
      </c>
      <c r="F175" t="str">
        <f>Réponses_Scoring!F175</f>
        <v>Low</v>
      </c>
      <c r="G175" t="str">
        <f>Réponses_Scoring!G175</f>
        <v>UK</v>
      </c>
      <c r="H175" t="str">
        <f>Réponses_Scoring!H175</f>
        <v>UK</v>
      </c>
      <c r="I175" t="str">
        <f>Réponses_Scoring!I175</f>
        <v>UK</v>
      </c>
      <c r="J175">
        <f>IFERROR(VLOOKUP(C175,Paramètres!$A$5:$B$8,2,FALSE),0)</f>
        <v>2</v>
      </c>
      <c r="K175">
        <f>IFERROR(VLOOKUP(D175,Paramètres!$A$5:$B$8,2,FALSE),0)</f>
        <v>0</v>
      </c>
      <c r="L175">
        <f>IFERROR(VLOOKUP(E175,Paramètres!$A$5:$B$8,2,FALSE),0)</f>
        <v>2</v>
      </c>
      <c r="M175">
        <f>IFERROR(VLOOKUP(F175,Paramètres!$A$5:$B$8,2,FALSE),0)</f>
        <v>1</v>
      </c>
      <c r="N175">
        <f>IFERROR(VLOOKUP(G175,Paramètres!$D$5:$E$8,2,FALSE),0)</f>
        <v>0</v>
      </c>
      <c r="O175">
        <f>IFERROR(VLOOKUP(H175,Paramètres!$A$5:$B$8,2,FALSE),0)</f>
        <v>0</v>
      </c>
      <c r="P175">
        <f>IFERROR(VLOOKUP(I175,Paramètres!$A$5:$B$8,2,FALSE),0)</f>
        <v>0</v>
      </c>
      <c r="Q175" s="10" t="e">
        <f>IF(SUM(Paramètres!$G$5:$M$5)=0,"",SUMPRODUCT(Paramètres!$G$5:$M$5,J175,K175,L175,M175,N175,O175,P175)/SUM(Paramètres!$G$5:$M$5))</f>
        <v>#VALUE!</v>
      </c>
    </row>
    <row r="176" spans="1:17" x14ac:dyDescent="0.2">
      <c r="A176" t="str">
        <f>Réponses_Scoring!A176</f>
        <v>R018</v>
      </c>
      <c r="B176" t="str">
        <f>Réponses_Scoring!B176</f>
        <v>D05S41</v>
      </c>
      <c r="C176" t="str">
        <f>Réponses_Scoring!C176</f>
        <v>Med</v>
      </c>
      <c r="D176" t="str">
        <f>Réponses_Scoring!D176</f>
        <v>UK</v>
      </c>
      <c r="E176" t="str">
        <f>Réponses_Scoring!E176</f>
        <v>Low</v>
      </c>
      <c r="F176" t="str">
        <f>Réponses_Scoring!F176</f>
        <v>Med</v>
      </c>
      <c r="G176" t="str">
        <f>Réponses_Scoring!G176</f>
        <v>UK</v>
      </c>
      <c r="H176" t="str">
        <f>Réponses_Scoring!H176</f>
        <v>UK</v>
      </c>
      <c r="I176" t="str">
        <f>Réponses_Scoring!I176</f>
        <v>UK</v>
      </c>
      <c r="J176">
        <f>IFERROR(VLOOKUP(C176,Paramètres!$A$5:$B$8,2,FALSE),0)</f>
        <v>2</v>
      </c>
      <c r="K176">
        <f>IFERROR(VLOOKUP(D176,Paramètres!$A$5:$B$8,2,FALSE),0)</f>
        <v>0</v>
      </c>
      <c r="L176">
        <f>IFERROR(VLOOKUP(E176,Paramètres!$A$5:$B$8,2,FALSE),0)</f>
        <v>1</v>
      </c>
      <c r="M176">
        <f>IFERROR(VLOOKUP(F176,Paramètres!$A$5:$B$8,2,FALSE),0)</f>
        <v>2</v>
      </c>
      <c r="N176">
        <f>IFERROR(VLOOKUP(G176,Paramètres!$D$5:$E$8,2,FALSE),0)</f>
        <v>0</v>
      </c>
      <c r="O176">
        <f>IFERROR(VLOOKUP(H176,Paramètres!$A$5:$B$8,2,FALSE),0)</f>
        <v>0</v>
      </c>
      <c r="P176">
        <f>IFERROR(VLOOKUP(I176,Paramètres!$A$5:$B$8,2,FALSE),0)</f>
        <v>0</v>
      </c>
      <c r="Q176" s="10" t="e">
        <f>IF(SUM(Paramètres!$G$5:$M$5)=0,"",SUMPRODUCT(Paramètres!$G$5:$M$5,J176,K176,L176,M176,N176,O176,P176)/SUM(Paramètres!$G$5:$M$5))</f>
        <v>#VALUE!</v>
      </c>
    </row>
    <row r="177" spans="1:17" x14ac:dyDescent="0.2">
      <c r="A177" t="str">
        <f>Réponses_Scoring!A177</f>
        <v>R018</v>
      </c>
      <c r="B177" t="str">
        <f>Réponses_Scoring!B177</f>
        <v>D09S65</v>
      </c>
      <c r="C177" t="str">
        <f>Réponses_Scoring!C177</f>
        <v>UK</v>
      </c>
      <c r="D177" t="str">
        <f>Réponses_Scoring!D177</f>
        <v>UK</v>
      </c>
      <c r="E177" t="str">
        <f>Réponses_Scoring!E177</f>
        <v>Med</v>
      </c>
      <c r="F177" t="str">
        <f>Réponses_Scoring!F177</f>
        <v>High</v>
      </c>
      <c r="G177" t="str">
        <f>Réponses_Scoring!G177</f>
        <v>UK</v>
      </c>
      <c r="H177" t="str">
        <f>Réponses_Scoring!H177</f>
        <v>UK</v>
      </c>
      <c r="I177" t="str">
        <f>Réponses_Scoring!I177</f>
        <v>UK</v>
      </c>
      <c r="J177">
        <f>IFERROR(VLOOKUP(C177,Paramètres!$A$5:$B$8,2,FALSE),0)</f>
        <v>0</v>
      </c>
      <c r="K177">
        <f>IFERROR(VLOOKUP(D177,Paramètres!$A$5:$B$8,2,FALSE),0)</f>
        <v>0</v>
      </c>
      <c r="L177">
        <f>IFERROR(VLOOKUP(E177,Paramètres!$A$5:$B$8,2,FALSE),0)</f>
        <v>2</v>
      </c>
      <c r="M177">
        <f>IFERROR(VLOOKUP(F177,Paramètres!$A$5:$B$8,2,FALSE),0)</f>
        <v>3</v>
      </c>
      <c r="N177">
        <f>IFERROR(VLOOKUP(G177,Paramètres!$D$5:$E$8,2,FALSE),0)</f>
        <v>0</v>
      </c>
      <c r="O177">
        <f>IFERROR(VLOOKUP(H177,Paramètres!$A$5:$B$8,2,FALSE),0)</f>
        <v>0</v>
      </c>
      <c r="P177">
        <f>IFERROR(VLOOKUP(I177,Paramètres!$A$5:$B$8,2,FALSE),0)</f>
        <v>0</v>
      </c>
      <c r="Q177" s="10" t="e">
        <f>IF(SUM(Paramètres!$G$5:$M$5)=0,"",SUMPRODUCT(Paramètres!$G$5:$M$5,J177,K177,L177,M177,N177,O177,P177)/SUM(Paramètres!$G$5:$M$5))</f>
        <v>#VALUE!</v>
      </c>
    </row>
    <row r="178" spans="1:17" x14ac:dyDescent="0.2">
      <c r="A178" t="str">
        <f>Réponses_Scoring!A178</f>
        <v>R018</v>
      </c>
      <c r="B178" t="str">
        <f>Réponses_Scoring!B178</f>
        <v>D09S64</v>
      </c>
      <c r="C178" t="str">
        <f>Réponses_Scoring!C178</f>
        <v>Med</v>
      </c>
      <c r="D178" t="str">
        <f>Réponses_Scoring!D178</f>
        <v>UK</v>
      </c>
      <c r="E178" t="str">
        <f>Réponses_Scoring!E178</f>
        <v>Low</v>
      </c>
      <c r="F178" t="str">
        <f>Réponses_Scoring!F178</f>
        <v>Low</v>
      </c>
      <c r="G178" t="str">
        <f>Réponses_Scoring!G178</f>
        <v>UK</v>
      </c>
      <c r="H178" t="str">
        <f>Réponses_Scoring!H178</f>
        <v>UK</v>
      </c>
      <c r="I178" t="str">
        <f>Réponses_Scoring!I178</f>
        <v>UK</v>
      </c>
      <c r="J178">
        <f>IFERROR(VLOOKUP(C178,Paramètres!$A$5:$B$8,2,FALSE),0)</f>
        <v>2</v>
      </c>
      <c r="K178">
        <f>IFERROR(VLOOKUP(D178,Paramètres!$A$5:$B$8,2,FALSE),0)</f>
        <v>0</v>
      </c>
      <c r="L178">
        <f>IFERROR(VLOOKUP(E178,Paramètres!$A$5:$B$8,2,FALSE),0)</f>
        <v>1</v>
      </c>
      <c r="M178">
        <f>IFERROR(VLOOKUP(F178,Paramètres!$A$5:$B$8,2,FALSE),0)</f>
        <v>1</v>
      </c>
      <c r="N178">
        <f>IFERROR(VLOOKUP(G178,Paramètres!$D$5:$E$8,2,FALSE),0)</f>
        <v>0</v>
      </c>
      <c r="O178">
        <f>IFERROR(VLOOKUP(H178,Paramètres!$A$5:$B$8,2,FALSE),0)</f>
        <v>0</v>
      </c>
      <c r="P178">
        <f>IFERROR(VLOOKUP(I178,Paramètres!$A$5:$B$8,2,FALSE),0)</f>
        <v>0</v>
      </c>
      <c r="Q178" s="10" t="e">
        <f>IF(SUM(Paramètres!$G$5:$M$5)=0,"",SUMPRODUCT(Paramètres!$G$5:$M$5,J178,K178,L178,M178,N178,O178,P178)/SUM(Paramètres!$G$5:$M$5))</f>
        <v>#VALUE!</v>
      </c>
    </row>
    <row r="179" spans="1:17" x14ac:dyDescent="0.2">
      <c r="A179" t="str">
        <f>Réponses_Scoring!A179</f>
        <v>R019</v>
      </c>
      <c r="B179" t="str">
        <f>Réponses_Scoring!B179</f>
        <v>D03S26</v>
      </c>
      <c r="C179" t="str">
        <f>Réponses_Scoring!C179</f>
        <v>Low</v>
      </c>
      <c r="D179" t="str">
        <f>Réponses_Scoring!D179</f>
        <v>UK</v>
      </c>
      <c r="E179" t="str">
        <f>Réponses_Scoring!E179</f>
        <v>High</v>
      </c>
      <c r="F179" t="str">
        <f>Réponses_Scoring!F179</f>
        <v>Med</v>
      </c>
      <c r="G179" t="str">
        <f>Réponses_Scoring!G179</f>
        <v>UK</v>
      </c>
      <c r="H179" t="str">
        <f>Réponses_Scoring!H179</f>
        <v>UK</v>
      </c>
      <c r="I179" t="str">
        <f>Réponses_Scoring!I179</f>
        <v>UK</v>
      </c>
      <c r="J179">
        <f>IFERROR(VLOOKUP(C179,Paramètres!$A$5:$B$8,2,FALSE),0)</f>
        <v>1</v>
      </c>
      <c r="K179">
        <f>IFERROR(VLOOKUP(D179,Paramètres!$A$5:$B$8,2,FALSE),0)</f>
        <v>0</v>
      </c>
      <c r="L179">
        <f>IFERROR(VLOOKUP(E179,Paramètres!$A$5:$B$8,2,FALSE),0)</f>
        <v>3</v>
      </c>
      <c r="M179">
        <f>IFERROR(VLOOKUP(F179,Paramètres!$A$5:$B$8,2,FALSE),0)</f>
        <v>2</v>
      </c>
      <c r="N179">
        <f>IFERROR(VLOOKUP(G179,Paramètres!$D$5:$E$8,2,FALSE),0)</f>
        <v>0</v>
      </c>
      <c r="O179">
        <f>IFERROR(VLOOKUP(H179,Paramètres!$A$5:$B$8,2,FALSE),0)</f>
        <v>0</v>
      </c>
      <c r="P179">
        <f>IFERROR(VLOOKUP(I179,Paramètres!$A$5:$B$8,2,FALSE),0)</f>
        <v>0</v>
      </c>
      <c r="Q179" s="10" t="e">
        <f>IF(SUM(Paramètres!$G$5:$M$5)=0,"",SUMPRODUCT(Paramètres!$G$5:$M$5,J179,K179,L179,M179,N179,O179,P179)/SUM(Paramètres!$G$5:$M$5))</f>
        <v>#VALUE!</v>
      </c>
    </row>
    <row r="180" spans="1:17" x14ac:dyDescent="0.2">
      <c r="A180" t="str">
        <f>Réponses_Scoring!A180</f>
        <v>R019</v>
      </c>
      <c r="B180" t="str">
        <f>Réponses_Scoring!B180</f>
        <v>D03S24</v>
      </c>
      <c r="C180" t="str">
        <f>Réponses_Scoring!C180</f>
        <v>High</v>
      </c>
      <c r="D180" t="str">
        <f>Réponses_Scoring!D180</f>
        <v>UK</v>
      </c>
      <c r="E180" t="str">
        <f>Réponses_Scoring!E180</f>
        <v>Med</v>
      </c>
      <c r="F180" t="str">
        <f>Réponses_Scoring!F180</f>
        <v>Low</v>
      </c>
      <c r="G180" t="str">
        <f>Réponses_Scoring!G180</f>
        <v>UK</v>
      </c>
      <c r="H180" t="str">
        <f>Réponses_Scoring!H180</f>
        <v>UK</v>
      </c>
      <c r="I180" t="str">
        <f>Réponses_Scoring!I180</f>
        <v>UK</v>
      </c>
      <c r="J180">
        <f>IFERROR(VLOOKUP(C180,Paramètres!$A$5:$B$8,2,FALSE),0)</f>
        <v>3</v>
      </c>
      <c r="K180">
        <f>IFERROR(VLOOKUP(D180,Paramètres!$A$5:$B$8,2,FALSE),0)</f>
        <v>0</v>
      </c>
      <c r="L180">
        <f>IFERROR(VLOOKUP(E180,Paramètres!$A$5:$B$8,2,FALSE),0)</f>
        <v>2</v>
      </c>
      <c r="M180">
        <f>IFERROR(VLOOKUP(F180,Paramètres!$A$5:$B$8,2,FALSE),0)</f>
        <v>1</v>
      </c>
      <c r="N180">
        <f>IFERROR(VLOOKUP(G180,Paramètres!$D$5:$E$8,2,FALSE),0)</f>
        <v>0</v>
      </c>
      <c r="O180">
        <f>IFERROR(VLOOKUP(H180,Paramètres!$A$5:$B$8,2,FALSE),0)</f>
        <v>0</v>
      </c>
      <c r="P180">
        <f>IFERROR(VLOOKUP(I180,Paramètres!$A$5:$B$8,2,FALSE),0)</f>
        <v>0</v>
      </c>
      <c r="Q180" s="10" t="e">
        <f>IF(SUM(Paramètres!$G$5:$M$5)=0,"",SUMPRODUCT(Paramètres!$G$5:$M$5,J180,K180,L180,M180,N180,O180,P180)/SUM(Paramètres!$G$5:$M$5))</f>
        <v>#VALUE!</v>
      </c>
    </row>
    <row r="181" spans="1:17" x14ac:dyDescent="0.2">
      <c r="A181" t="str">
        <f>Réponses_Scoring!A181</f>
        <v>R019</v>
      </c>
      <c r="B181" t="str">
        <f>Réponses_Scoring!B181</f>
        <v>D12S76</v>
      </c>
      <c r="C181" t="str">
        <f>Réponses_Scoring!C181</f>
        <v>Med</v>
      </c>
      <c r="D181" t="str">
        <f>Réponses_Scoring!D181</f>
        <v>UK</v>
      </c>
      <c r="E181" t="str">
        <f>Réponses_Scoring!E181</f>
        <v>UK</v>
      </c>
      <c r="F181" t="str">
        <f>Réponses_Scoring!F181</f>
        <v>High</v>
      </c>
      <c r="G181" t="str">
        <f>Réponses_Scoring!G181</f>
        <v>UK</v>
      </c>
      <c r="H181" t="str">
        <f>Réponses_Scoring!H181</f>
        <v>UK</v>
      </c>
      <c r="I181" t="str">
        <f>Réponses_Scoring!I181</f>
        <v>UK</v>
      </c>
      <c r="J181">
        <f>IFERROR(VLOOKUP(C181,Paramètres!$A$5:$B$8,2,FALSE),0)</f>
        <v>2</v>
      </c>
      <c r="K181">
        <f>IFERROR(VLOOKUP(D181,Paramètres!$A$5:$B$8,2,FALSE),0)</f>
        <v>0</v>
      </c>
      <c r="L181">
        <f>IFERROR(VLOOKUP(E181,Paramètres!$A$5:$B$8,2,FALSE),0)</f>
        <v>0</v>
      </c>
      <c r="M181">
        <f>IFERROR(VLOOKUP(F181,Paramètres!$A$5:$B$8,2,FALSE),0)</f>
        <v>3</v>
      </c>
      <c r="N181">
        <f>IFERROR(VLOOKUP(G181,Paramètres!$D$5:$E$8,2,FALSE),0)</f>
        <v>0</v>
      </c>
      <c r="O181">
        <f>IFERROR(VLOOKUP(H181,Paramètres!$A$5:$B$8,2,FALSE),0)</f>
        <v>0</v>
      </c>
      <c r="P181">
        <f>IFERROR(VLOOKUP(I181,Paramètres!$A$5:$B$8,2,FALSE),0)</f>
        <v>0</v>
      </c>
      <c r="Q181" s="10" t="e">
        <f>IF(SUM(Paramètres!$G$5:$M$5)=0,"",SUMPRODUCT(Paramètres!$G$5:$M$5,J181,K181,L181,M181,N181,O181,P181)/SUM(Paramètres!$G$5:$M$5))</f>
        <v>#VALUE!</v>
      </c>
    </row>
    <row r="182" spans="1:17" x14ac:dyDescent="0.2">
      <c r="A182" t="str">
        <f>Réponses_Scoring!A182</f>
        <v>R019</v>
      </c>
      <c r="B182" t="str">
        <f>Réponses_Scoring!B182</f>
        <v>D12S77</v>
      </c>
      <c r="C182" t="str">
        <f>Réponses_Scoring!C182</f>
        <v>Low</v>
      </c>
      <c r="D182" t="str">
        <f>Réponses_Scoring!D182</f>
        <v>UK</v>
      </c>
      <c r="E182" t="str">
        <f>Réponses_Scoring!E182</f>
        <v>Med</v>
      </c>
      <c r="F182" t="str">
        <f>Réponses_Scoring!F182</f>
        <v>UK</v>
      </c>
      <c r="G182" t="str">
        <f>Réponses_Scoring!G182</f>
        <v>UK</v>
      </c>
      <c r="H182" t="str">
        <f>Réponses_Scoring!H182</f>
        <v>UK</v>
      </c>
      <c r="I182" t="str">
        <f>Réponses_Scoring!I182</f>
        <v>UK</v>
      </c>
      <c r="J182">
        <f>IFERROR(VLOOKUP(C182,Paramètres!$A$5:$B$8,2,FALSE),0)</f>
        <v>1</v>
      </c>
      <c r="K182">
        <f>IFERROR(VLOOKUP(D182,Paramètres!$A$5:$B$8,2,FALSE),0)</f>
        <v>0</v>
      </c>
      <c r="L182">
        <f>IFERROR(VLOOKUP(E182,Paramètres!$A$5:$B$8,2,FALSE),0)</f>
        <v>2</v>
      </c>
      <c r="M182">
        <f>IFERROR(VLOOKUP(F182,Paramètres!$A$5:$B$8,2,FALSE),0)</f>
        <v>0</v>
      </c>
      <c r="N182">
        <f>IFERROR(VLOOKUP(G182,Paramètres!$D$5:$E$8,2,FALSE),0)</f>
        <v>0</v>
      </c>
      <c r="O182">
        <f>IFERROR(VLOOKUP(H182,Paramètres!$A$5:$B$8,2,FALSE),0)</f>
        <v>0</v>
      </c>
      <c r="P182">
        <f>IFERROR(VLOOKUP(I182,Paramètres!$A$5:$B$8,2,FALSE),0)</f>
        <v>0</v>
      </c>
      <c r="Q182" s="10" t="e">
        <f>IF(SUM(Paramètres!$G$5:$M$5)=0,"",SUMPRODUCT(Paramètres!$G$5:$M$5,J182,K182,L182,M182,N182,O182,P182)/SUM(Paramètres!$G$5:$M$5))</f>
        <v>#VALUE!</v>
      </c>
    </row>
    <row r="183" spans="1:17" x14ac:dyDescent="0.2">
      <c r="A183" t="str">
        <f>Réponses_Scoring!A183</f>
        <v>R019</v>
      </c>
      <c r="B183" t="str">
        <f>Réponses_Scoring!B183</f>
        <v>D05S41</v>
      </c>
      <c r="C183" t="str">
        <f>Réponses_Scoring!C183</f>
        <v>UK</v>
      </c>
      <c r="D183" t="str">
        <f>Réponses_Scoring!D183</f>
        <v>UK</v>
      </c>
      <c r="E183" t="str">
        <f>Réponses_Scoring!E183</f>
        <v>High</v>
      </c>
      <c r="F183" t="str">
        <f>Réponses_Scoring!F183</f>
        <v>Med</v>
      </c>
      <c r="G183" t="str">
        <f>Réponses_Scoring!G183</f>
        <v>UK</v>
      </c>
      <c r="H183" t="str">
        <f>Réponses_Scoring!H183</f>
        <v>UK</v>
      </c>
      <c r="I183" t="str">
        <f>Réponses_Scoring!I183</f>
        <v>UK</v>
      </c>
      <c r="J183">
        <f>IFERROR(VLOOKUP(C183,Paramètres!$A$5:$B$8,2,FALSE),0)</f>
        <v>0</v>
      </c>
      <c r="K183">
        <f>IFERROR(VLOOKUP(D183,Paramètres!$A$5:$B$8,2,FALSE),0)</f>
        <v>0</v>
      </c>
      <c r="L183">
        <f>IFERROR(VLOOKUP(E183,Paramètres!$A$5:$B$8,2,FALSE),0)</f>
        <v>3</v>
      </c>
      <c r="M183">
        <f>IFERROR(VLOOKUP(F183,Paramètres!$A$5:$B$8,2,FALSE),0)</f>
        <v>2</v>
      </c>
      <c r="N183">
        <f>IFERROR(VLOOKUP(G183,Paramètres!$D$5:$E$8,2,FALSE),0)</f>
        <v>0</v>
      </c>
      <c r="O183">
        <f>IFERROR(VLOOKUP(H183,Paramètres!$A$5:$B$8,2,FALSE),0)</f>
        <v>0</v>
      </c>
      <c r="P183">
        <f>IFERROR(VLOOKUP(I183,Paramètres!$A$5:$B$8,2,FALSE),0)</f>
        <v>0</v>
      </c>
      <c r="Q183" s="10" t="e">
        <f>IF(SUM(Paramètres!$G$5:$M$5)=0,"",SUMPRODUCT(Paramètres!$G$5:$M$5,J183,K183,L183,M183,N183,O183,P183)/SUM(Paramètres!$G$5:$M$5))</f>
        <v>#VALUE!</v>
      </c>
    </row>
    <row r="184" spans="1:17" x14ac:dyDescent="0.2">
      <c r="A184" t="str">
        <f>Réponses_Scoring!A184</f>
        <v>R019</v>
      </c>
      <c r="B184" t="str">
        <f>Réponses_Scoring!B184</f>
        <v>D05S35</v>
      </c>
      <c r="C184" t="str">
        <f>Réponses_Scoring!C184</f>
        <v>High</v>
      </c>
      <c r="D184" t="str">
        <f>Réponses_Scoring!D184</f>
        <v>UK</v>
      </c>
      <c r="E184" t="str">
        <f>Réponses_Scoring!E184</f>
        <v>UK</v>
      </c>
      <c r="F184" t="str">
        <f>Réponses_Scoring!F184</f>
        <v>Low</v>
      </c>
      <c r="G184" t="str">
        <f>Réponses_Scoring!G184</f>
        <v>UK</v>
      </c>
      <c r="H184" t="str">
        <f>Réponses_Scoring!H184</f>
        <v>UK</v>
      </c>
      <c r="I184" t="str">
        <f>Réponses_Scoring!I184</f>
        <v>UK</v>
      </c>
      <c r="J184">
        <f>IFERROR(VLOOKUP(C184,Paramètres!$A$5:$B$8,2,FALSE),0)</f>
        <v>3</v>
      </c>
      <c r="K184">
        <f>IFERROR(VLOOKUP(D184,Paramètres!$A$5:$B$8,2,FALSE),0)</f>
        <v>0</v>
      </c>
      <c r="L184">
        <f>IFERROR(VLOOKUP(E184,Paramètres!$A$5:$B$8,2,FALSE),0)</f>
        <v>0</v>
      </c>
      <c r="M184">
        <f>IFERROR(VLOOKUP(F184,Paramètres!$A$5:$B$8,2,FALSE),0)</f>
        <v>1</v>
      </c>
      <c r="N184">
        <f>IFERROR(VLOOKUP(G184,Paramètres!$D$5:$E$8,2,FALSE),0)</f>
        <v>0</v>
      </c>
      <c r="O184">
        <f>IFERROR(VLOOKUP(H184,Paramètres!$A$5:$B$8,2,FALSE),0)</f>
        <v>0</v>
      </c>
      <c r="P184">
        <f>IFERROR(VLOOKUP(I184,Paramètres!$A$5:$B$8,2,FALSE),0)</f>
        <v>0</v>
      </c>
      <c r="Q184" s="10" t="e">
        <f>IF(SUM(Paramètres!$G$5:$M$5)=0,"",SUMPRODUCT(Paramètres!$G$5:$M$5,J184,K184,L184,M184,N184,O184,P184)/SUM(Paramètres!$G$5:$M$5))</f>
        <v>#VALUE!</v>
      </c>
    </row>
    <row r="185" spans="1:17" x14ac:dyDescent="0.2">
      <c r="A185" t="str">
        <f>Réponses_Scoring!A185</f>
        <v>R019</v>
      </c>
      <c r="B185" t="str">
        <f>Réponses_Scoring!B185</f>
        <v>D07S51</v>
      </c>
      <c r="C185" t="str">
        <f>Réponses_Scoring!C185</f>
        <v>Med</v>
      </c>
      <c r="D185" t="str">
        <f>Réponses_Scoring!D185</f>
        <v>UK</v>
      </c>
      <c r="E185" t="str">
        <f>Réponses_Scoring!E185</f>
        <v>Med</v>
      </c>
      <c r="F185" t="str">
        <f>Réponses_Scoring!F185</f>
        <v>Low</v>
      </c>
      <c r="G185" t="str">
        <f>Réponses_Scoring!G185</f>
        <v>UK</v>
      </c>
      <c r="H185" t="str">
        <f>Réponses_Scoring!H185</f>
        <v>UK</v>
      </c>
      <c r="I185" t="str">
        <f>Réponses_Scoring!I185</f>
        <v>UK</v>
      </c>
      <c r="J185">
        <f>IFERROR(VLOOKUP(C185,Paramètres!$A$5:$B$8,2,FALSE),0)</f>
        <v>2</v>
      </c>
      <c r="K185">
        <f>IFERROR(VLOOKUP(D185,Paramètres!$A$5:$B$8,2,FALSE),0)</f>
        <v>0</v>
      </c>
      <c r="L185">
        <f>IFERROR(VLOOKUP(E185,Paramètres!$A$5:$B$8,2,FALSE),0)</f>
        <v>2</v>
      </c>
      <c r="M185">
        <f>IFERROR(VLOOKUP(F185,Paramètres!$A$5:$B$8,2,FALSE),0)</f>
        <v>1</v>
      </c>
      <c r="N185">
        <f>IFERROR(VLOOKUP(G185,Paramètres!$D$5:$E$8,2,FALSE),0)</f>
        <v>0</v>
      </c>
      <c r="O185">
        <f>IFERROR(VLOOKUP(H185,Paramètres!$A$5:$B$8,2,FALSE),0)</f>
        <v>0</v>
      </c>
      <c r="P185">
        <f>IFERROR(VLOOKUP(I185,Paramètres!$A$5:$B$8,2,FALSE),0)</f>
        <v>0</v>
      </c>
      <c r="Q185" s="10" t="e">
        <f>IF(SUM(Paramètres!$G$5:$M$5)=0,"",SUMPRODUCT(Paramètres!$G$5:$M$5,J185,K185,L185,M185,N185,O185,P185)/SUM(Paramètres!$G$5:$M$5))</f>
        <v>#VALUE!</v>
      </c>
    </row>
    <row r="186" spans="1:17" x14ac:dyDescent="0.2">
      <c r="A186" t="str">
        <f>Réponses_Scoring!A186</f>
        <v>R019</v>
      </c>
      <c r="B186" t="str">
        <f>Réponses_Scoring!B186</f>
        <v>D10S66</v>
      </c>
      <c r="C186" t="str">
        <f>Réponses_Scoring!C186</f>
        <v>High</v>
      </c>
      <c r="D186" t="str">
        <f>Réponses_Scoring!D186</f>
        <v>UK</v>
      </c>
      <c r="E186" t="str">
        <f>Réponses_Scoring!E186</f>
        <v>Low</v>
      </c>
      <c r="F186" t="str">
        <f>Réponses_Scoring!F186</f>
        <v>Med</v>
      </c>
      <c r="G186" t="str">
        <f>Réponses_Scoring!G186</f>
        <v>UK</v>
      </c>
      <c r="H186" t="str">
        <f>Réponses_Scoring!H186</f>
        <v>UK</v>
      </c>
      <c r="I186" t="str">
        <f>Réponses_Scoring!I186</f>
        <v>UK</v>
      </c>
      <c r="J186">
        <f>IFERROR(VLOOKUP(C186,Paramètres!$A$5:$B$8,2,FALSE),0)</f>
        <v>3</v>
      </c>
      <c r="K186">
        <f>IFERROR(VLOOKUP(D186,Paramètres!$A$5:$B$8,2,FALSE),0)</f>
        <v>0</v>
      </c>
      <c r="L186">
        <f>IFERROR(VLOOKUP(E186,Paramètres!$A$5:$B$8,2,FALSE),0)</f>
        <v>1</v>
      </c>
      <c r="M186">
        <f>IFERROR(VLOOKUP(F186,Paramètres!$A$5:$B$8,2,FALSE),0)</f>
        <v>2</v>
      </c>
      <c r="N186">
        <f>IFERROR(VLOOKUP(G186,Paramètres!$D$5:$E$8,2,FALSE),0)</f>
        <v>0</v>
      </c>
      <c r="O186">
        <f>IFERROR(VLOOKUP(H186,Paramètres!$A$5:$B$8,2,FALSE),0)</f>
        <v>0</v>
      </c>
      <c r="P186">
        <f>IFERROR(VLOOKUP(I186,Paramètres!$A$5:$B$8,2,FALSE),0)</f>
        <v>0</v>
      </c>
      <c r="Q186" s="10" t="e">
        <f>IF(SUM(Paramètres!$G$5:$M$5)=0,"",SUMPRODUCT(Paramètres!$G$5:$M$5,J186,K186,L186,M186,N186,O186,P186)/SUM(Paramètres!$G$5:$M$5))</f>
        <v>#VALUE!</v>
      </c>
    </row>
    <row r="187" spans="1:17" x14ac:dyDescent="0.2">
      <c r="A187" t="str">
        <f>Réponses_Scoring!A187</f>
        <v>R019</v>
      </c>
      <c r="B187" t="str">
        <f>Réponses_Scoring!B187</f>
        <v>D10S70</v>
      </c>
      <c r="C187" t="str">
        <f>Réponses_Scoring!C187</f>
        <v>High</v>
      </c>
      <c r="D187" t="str">
        <f>Réponses_Scoring!D187</f>
        <v>UK</v>
      </c>
      <c r="E187" t="str">
        <f>Réponses_Scoring!E187</f>
        <v>Med</v>
      </c>
      <c r="F187" t="str">
        <f>Réponses_Scoring!F187</f>
        <v>High</v>
      </c>
      <c r="G187" t="str">
        <f>Réponses_Scoring!G187</f>
        <v>UK</v>
      </c>
      <c r="H187" t="str">
        <f>Réponses_Scoring!H187</f>
        <v>UK</v>
      </c>
      <c r="I187" t="str">
        <f>Réponses_Scoring!I187</f>
        <v>UK</v>
      </c>
      <c r="J187">
        <f>IFERROR(VLOOKUP(C187,Paramètres!$A$5:$B$8,2,FALSE),0)</f>
        <v>3</v>
      </c>
      <c r="K187">
        <f>IFERROR(VLOOKUP(D187,Paramètres!$A$5:$B$8,2,FALSE),0)</f>
        <v>0</v>
      </c>
      <c r="L187">
        <f>IFERROR(VLOOKUP(E187,Paramètres!$A$5:$B$8,2,FALSE),0)</f>
        <v>2</v>
      </c>
      <c r="M187">
        <f>IFERROR(VLOOKUP(F187,Paramètres!$A$5:$B$8,2,FALSE),0)</f>
        <v>3</v>
      </c>
      <c r="N187">
        <f>IFERROR(VLOOKUP(G187,Paramètres!$D$5:$E$8,2,FALSE),0)</f>
        <v>0</v>
      </c>
      <c r="O187">
        <f>IFERROR(VLOOKUP(H187,Paramètres!$A$5:$B$8,2,FALSE),0)</f>
        <v>0</v>
      </c>
      <c r="P187">
        <f>IFERROR(VLOOKUP(I187,Paramètres!$A$5:$B$8,2,FALSE),0)</f>
        <v>0</v>
      </c>
      <c r="Q187" s="10" t="e">
        <f>IF(SUM(Paramètres!$G$5:$M$5)=0,"",SUMPRODUCT(Paramètres!$G$5:$M$5,J187,K187,L187,M187,N187,O187,P187)/SUM(Paramètres!$G$5:$M$5))</f>
        <v>#VALUE!</v>
      </c>
    </row>
    <row r="188" spans="1:17" x14ac:dyDescent="0.2">
      <c r="A188" t="str">
        <f>Réponses_Scoring!A188</f>
        <v>R020</v>
      </c>
      <c r="B188" t="str">
        <f>Réponses_Scoring!B188</f>
        <v>D07S51</v>
      </c>
      <c r="C188" t="str">
        <f>Réponses_Scoring!C188</f>
        <v>High</v>
      </c>
      <c r="D188" t="str">
        <f>Réponses_Scoring!D188</f>
        <v>UK</v>
      </c>
      <c r="E188" t="str">
        <f>Réponses_Scoring!E188</f>
        <v>Med</v>
      </c>
      <c r="F188" t="str">
        <f>Réponses_Scoring!F188</f>
        <v>Low</v>
      </c>
      <c r="G188" t="str">
        <f>Réponses_Scoring!G188</f>
        <v>UK</v>
      </c>
      <c r="H188" t="str">
        <f>Réponses_Scoring!H188</f>
        <v>UK</v>
      </c>
      <c r="I188" t="str">
        <f>Réponses_Scoring!I188</f>
        <v>UK</v>
      </c>
      <c r="J188">
        <f>IFERROR(VLOOKUP(C188,Paramètres!$A$5:$B$8,2,FALSE),0)</f>
        <v>3</v>
      </c>
      <c r="K188">
        <f>IFERROR(VLOOKUP(D188,Paramètres!$A$5:$B$8,2,FALSE),0)</f>
        <v>0</v>
      </c>
      <c r="L188">
        <f>IFERROR(VLOOKUP(E188,Paramètres!$A$5:$B$8,2,FALSE),0)</f>
        <v>2</v>
      </c>
      <c r="M188">
        <f>IFERROR(VLOOKUP(F188,Paramètres!$A$5:$B$8,2,FALSE),0)</f>
        <v>1</v>
      </c>
      <c r="N188">
        <f>IFERROR(VLOOKUP(G188,Paramètres!$D$5:$E$8,2,FALSE),0)</f>
        <v>0</v>
      </c>
      <c r="O188">
        <f>IFERROR(VLOOKUP(H188,Paramètres!$A$5:$B$8,2,FALSE),0)</f>
        <v>0</v>
      </c>
      <c r="P188">
        <f>IFERROR(VLOOKUP(I188,Paramètres!$A$5:$B$8,2,FALSE),0)</f>
        <v>0</v>
      </c>
      <c r="Q188" s="10" t="e">
        <f>IF(SUM(Paramètres!$G$5:$M$5)=0,"",SUMPRODUCT(Paramètres!$G$5:$M$5,J188,K188,L188,M188,N188,O188,P188)/SUM(Paramètres!$G$5:$M$5))</f>
        <v>#VALUE!</v>
      </c>
    </row>
    <row r="189" spans="1:17" x14ac:dyDescent="0.2">
      <c r="A189" t="str">
        <f>Réponses_Scoring!A189</f>
        <v>R020</v>
      </c>
      <c r="B189" t="str">
        <f>Réponses_Scoring!B189</f>
        <v>D07S54</v>
      </c>
      <c r="C189" t="str">
        <f>Réponses_Scoring!C189</f>
        <v>High</v>
      </c>
      <c r="D189" t="str">
        <f>Réponses_Scoring!D189</f>
        <v>UK</v>
      </c>
      <c r="E189" t="str">
        <f>Réponses_Scoring!E189</f>
        <v>Med</v>
      </c>
      <c r="F189" t="str">
        <f>Réponses_Scoring!F189</f>
        <v>Low</v>
      </c>
      <c r="G189" t="str">
        <f>Réponses_Scoring!G189</f>
        <v>UK</v>
      </c>
      <c r="H189" t="str">
        <f>Réponses_Scoring!H189</f>
        <v>UK</v>
      </c>
      <c r="I189" t="str">
        <f>Réponses_Scoring!I189</f>
        <v>UK</v>
      </c>
      <c r="J189">
        <f>IFERROR(VLOOKUP(C189,Paramètres!$A$5:$B$8,2,FALSE),0)</f>
        <v>3</v>
      </c>
      <c r="K189">
        <f>IFERROR(VLOOKUP(D189,Paramètres!$A$5:$B$8,2,FALSE),0)</f>
        <v>0</v>
      </c>
      <c r="L189">
        <f>IFERROR(VLOOKUP(E189,Paramètres!$A$5:$B$8,2,FALSE),0)</f>
        <v>2</v>
      </c>
      <c r="M189">
        <f>IFERROR(VLOOKUP(F189,Paramètres!$A$5:$B$8,2,FALSE),0)</f>
        <v>1</v>
      </c>
      <c r="N189">
        <f>IFERROR(VLOOKUP(G189,Paramètres!$D$5:$E$8,2,FALSE),0)</f>
        <v>0</v>
      </c>
      <c r="O189">
        <f>IFERROR(VLOOKUP(H189,Paramètres!$A$5:$B$8,2,FALSE),0)</f>
        <v>0</v>
      </c>
      <c r="P189">
        <f>IFERROR(VLOOKUP(I189,Paramètres!$A$5:$B$8,2,FALSE),0)</f>
        <v>0</v>
      </c>
      <c r="Q189" s="10" t="e">
        <f>IF(SUM(Paramètres!$G$5:$M$5)=0,"",SUMPRODUCT(Paramètres!$G$5:$M$5,J189,K189,L189,M189,N189,O189,P189)/SUM(Paramètres!$G$5:$M$5))</f>
        <v>#VALUE!</v>
      </c>
    </row>
    <row r="190" spans="1:17" x14ac:dyDescent="0.2">
      <c r="A190" t="str">
        <f>Réponses_Scoring!A190</f>
        <v>R020</v>
      </c>
      <c r="B190" t="str">
        <f>Réponses_Scoring!B190</f>
        <v>D03S20</v>
      </c>
      <c r="C190" t="str">
        <f>Réponses_Scoring!C190</f>
        <v>High</v>
      </c>
      <c r="D190" t="str">
        <f>Réponses_Scoring!D190</f>
        <v>UK</v>
      </c>
      <c r="E190" t="str">
        <f>Réponses_Scoring!E190</f>
        <v>Med</v>
      </c>
      <c r="F190" t="str">
        <f>Réponses_Scoring!F190</f>
        <v>UK</v>
      </c>
      <c r="G190" t="str">
        <f>Réponses_Scoring!G190</f>
        <v>UK</v>
      </c>
      <c r="H190" t="str">
        <f>Réponses_Scoring!H190</f>
        <v>UK</v>
      </c>
      <c r="I190" t="str">
        <f>Réponses_Scoring!I190</f>
        <v>UK</v>
      </c>
      <c r="J190">
        <f>IFERROR(VLOOKUP(C190,Paramètres!$A$5:$B$8,2,FALSE),0)</f>
        <v>3</v>
      </c>
      <c r="K190">
        <f>IFERROR(VLOOKUP(D190,Paramètres!$A$5:$B$8,2,FALSE),0)</f>
        <v>0</v>
      </c>
      <c r="L190">
        <f>IFERROR(VLOOKUP(E190,Paramètres!$A$5:$B$8,2,FALSE),0)</f>
        <v>2</v>
      </c>
      <c r="M190">
        <f>IFERROR(VLOOKUP(F190,Paramètres!$A$5:$B$8,2,FALSE),0)</f>
        <v>0</v>
      </c>
      <c r="N190">
        <f>IFERROR(VLOOKUP(G190,Paramètres!$D$5:$E$8,2,FALSE),0)</f>
        <v>0</v>
      </c>
      <c r="O190">
        <f>IFERROR(VLOOKUP(H190,Paramètres!$A$5:$B$8,2,FALSE),0)</f>
        <v>0</v>
      </c>
      <c r="P190">
        <f>IFERROR(VLOOKUP(I190,Paramètres!$A$5:$B$8,2,FALSE),0)</f>
        <v>0</v>
      </c>
      <c r="Q190" s="10" t="e">
        <f>IF(SUM(Paramètres!$G$5:$M$5)=0,"",SUMPRODUCT(Paramètres!$G$5:$M$5,J190,K190,L190,M190,N190,O190,P190)/SUM(Paramètres!$G$5:$M$5))</f>
        <v>#VALUE!</v>
      </c>
    </row>
    <row r="191" spans="1:17" x14ac:dyDescent="0.2">
      <c r="A191" t="str">
        <f>Réponses_Scoring!A191</f>
        <v>R020</v>
      </c>
      <c r="B191" t="str">
        <f>Réponses_Scoring!B191</f>
        <v>D03S24</v>
      </c>
      <c r="C191" t="str">
        <f>Réponses_Scoring!C191</f>
        <v>Med</v>
      </c>
      <c r="D191" t="str">
        <f>Réponses_Scoring!D191</f>
        <v>UK</v>
      </c>
      <c r="E191" t="str">
        <f>Réponses_Scoring!E191</f>
        <v>UK</v>
      </c>
      <c r="F191" t="str">
        <f>Réponses_Scoring!F191</f>
        <v>High</v>
      </c>
      <c r="G191" t="str">
        <f>Réponses_Scoring!G191</f>
        <v>UK</v>
      </c>
      <c r="H191" t="str">
        <f>Réponses_Scoring!H191</f>
        <v>UK</v>
      </c>
      <c r="I191" t="str">
        <f>Réponses_Scoring!I191</f>
        <v>UK</v>
      </c>
      <c r="J191">
        <f>IFERROR(VLOOKUP(C191,Paramètres!$A$5:$B$8,2,FALSE),0)</f>
        <v>2</v>
      </c>
      <c r="K191">
        <f>IFERROR(VLOOKUP(D191,Paramètres!$A$5:$B$8,2,FALSE),0)</f>
        <v>0</v>
      </c>
      <c r="L191">
        <f>IFERROR(VLOOKUP(E191,Paramètres!$A$5:$B$8,2,FALSE),0)</f>
        <v>0</v>
      </c>
      <c r="M191">
        <f>IFERROR(VLOOKUP(F191,Paramètres!$A$5:$B$8,2,FALSE),0)</f>
        <v>3</v>
      </c>
      <c r="N191">
        <f>IFERROR(VLOOKUP(G191,Paramètres!$D$5:$E$8,2,FALSE),0)</f>
        <v>0</v>
      </c>
      <c r="O191">
        <f>IFERROR(VLOOKUP(H191,Paramètres!$A$5:$B$8,2,FALSE),0)</f>
        <v>0</v>
      </c>
      <c r="P191">
        <f>IFERROR(VLOOKUP(I191,Paramètres!$A$5:$B$8,2,FALSE),0)</f>
        <v>0</v>
      </c>
      <c r="Q191" s="10" t="e">
        <f>IF(SUM(Paramètres!$G$5:$M$5)=0,"",SUMPRODUCT(Paramètres!$G$5:$M$5,J191,K191,L191,M191,N191,O191,P191)/SUM(Paramètres!$G$5:$M$5))</f>
        <v>#VALUE!</v>
      </c>
    </row>
    <row r="192" spans="1:17" x14ac:dyDescent="0.2">
      <c r="A192" t="str">
        <f>Réponses_Scoring!A192</f>
        <v>R020</v>
      </c>
      <c r="B192" t="str">
        <f>Réponses_Scoring!B192</f>
        <v>D05S35</v>
      </c>
      <c r="C192" t="str">
        <f>Réponses_Scoring!C192</f>
        <v>Med</v>
      </c>
      <c r="D192" t="str">
        <f>Réponses_Scoring!D192</f>
        <v>UK</v>
      </c>
      <c r="E192" t="str">
        <f>Réponses_Scoring!E192</f>
        <v>UK</v>
      </c>
      <c r="F192" t="str">
        <f>Réponses_Scoring!F192</f>
        <v>Low</v>
      </c>
      <c r="G192" t="str">
        <f>Réponses_Scoring!G192</f>
        <v>UK</v>
      </c>
      <c r="H192" t="str">
        <f>Réponses_Scoring!H192</f>
        <v>UK</v>
      </c>
      <c r="I192" t="str">
        <f>Réponses_Scoring!I192</f>
        <v>UK</v>
      </c>
      <c r="J192">
        <f>IFERROR(VLOOKUP(C192,Paramètres!$A$5:$B$8,2,FALSE),0)</f>
        <v>2</v>
      </c>
      <c r="K192">
        <f>IFERROR(VLOOKUP(D192,Paramètres!$A$5:$B$8,2,FALSE),0)</f>
        <v>0</v>
      </c>
      <c r="L192">
        <f>IFERROR(VLOOKUP(E192,Paramètres!$A$5:$B$8,2,FALSE),0)</f>
        <v>0</v>
      </c>
      <c r="M192">
        <f>IFERROR(VLOOKUP(F192,Paramètres!$A$5:$B$8,2,FALSE),0)</f>
        <v>1</v>
      </c>
      <c r="N192">
        <f>IFERROR(VLOOKUP(G192,Paramètres!$D$5:$E$8,2,FALSE),0)</f>
        <v>0</v>
      </c>
      <c r="O192">
        <f>IFERROR(VLOOKUP(H192,Paramètres!$A$5:$B$8,2,FALSE),0)</f>
        <v>0</v>
      </c>
      <c r="P192">
        <f>IFERROR(VLOOKUP(I192,Paramètres!$A$5:$B$8,2,FALSE),0)</f>
        <v>0</v>
      </c>
      <c r="Q192" s="10" t="e">
        <f>IF(SUM(Paramètres!$G$5:$M$5)=0,"",SUMPRODUCT(Paramètres!$G$5:$M$5,J192,K192,L192,M192,N192,O192,P192)/SUM(Paramètres!$G$5:$M$5))</f>
        <v>#VALUE!</v>
      </c>
    </row>
    <row r="193" spans="1:17" x14ac:dyDescent="0.2">
      <c r="A193" t="str">
        <f>Réponses_Scoring!A193</f>
        <v>R020</v>
      </c>
      <c r="B193" t="str">
        <f>Réponses_Scoring!B193</f>
        <v>D05S36</v>
      </c>
      <c r="C193" t="str">
        <f>Réponses_Scoring!C193</f>
        <v>Med</v>
      </c>
      <c r="D193" t="str">
        <f>Réponses_Scoring!D193</f>
        <v>UK</v>
      </c>
      <c r="E193" t="str">
        <f>Réponses_Scoring!E193</f>
        <v>Low</v>
      </c>
      <c r="F193" t="str">
        <f>Réponses_Scoring!F193</f>
        <v>Med</v>
      </c>
      <c r="G193" t="str">
        <f>Réponses_Scoring!G193</f>
        <v>UK</v>
      </c>
      <c r="H193" t="str">
        <f>Réponses_Scoring!H193</f>
        <v>UK</v>
      </c>
      <c r="I193" t="str">
        <f>Réponses_Scoring!I193</f>
        <v>UK</v>
      </c>
      <c r="J193">
        <f>IFERROR(VLOOKUP(C193,Paramètres!$A$5:$B$8,2,FALSE),0)</f>
        <v>2</v>
      </c>
      <c r="K193">
        <f>IFERROR(VLOOKUP(D193,Paramètres!$A$5:$B$8,2,FALSE),0)</f>
        <v>0</v>
      </c>
      <c r="L193">
        <f>IFERROR(VLOOKUP(E193,Paramètres!$A$5:$B$8,2,FALSE),0)</f>
        <v>1</v>
      </c>
      <c r="M193">
        <f>IFERROR(VLOOKUP(F193,Paramètres!$A$5:$B$8,2,FALSE),0)</f>
        <v>2</v>
      </c>
      <c r="N193">
        <f>IFERROR(VLOOKUP(G193,Paramètres!$D$5:$E$8,2,FALSE),0)</f>
        <v>0</v>
      </c>
      <c r="O193">
        <f>IFERROR(VLOOKUP(H193,Paramètres!$A$5:$B$8,2,FALSE),0)</f>
        <v>0</v>
      </c>
      <c r="P193">
        <f>IFERROR(VLOOKUP(I193,Paramètres!$A$5:$B$8,2,FALSE),0)</f>
        <v>0</v>
      </c>
      <c r="Q193" s="10" t="e">
        <f>IF(SUM(Paramètres!$G$5:$M$5)=0,"",SUMPRODUCT(Paramètres!$G$5:$M$5,J193,K193,L193,M193,N193,O193,P193)/SUM(Paramètres!$G$5:$M$5))</f>
        <v>#VALUE!</v>
      </c>
    </row>
    <row r="194" spans="1:17" x14ac:dyDescent="0.2">
      <c r="A194" t="str">
        <f>Réponses_Scoring!A194</f>
        <v>R020</v>
      </c>
      <c r="B194" t="str">
        <f>Réponses_Scoring!B194</f>
        <v>D02S17</v>
      </c>
      <c r="C194" t="str">
        <f>Réponses_Scoring!C194</f>
        <v>Low</v>
      </c>
      <c r="D194" t="str">
        <f>Réponses_Scoring!D194</f>
        <v>UK</v>
      </c>
      <c r="E194" t="str">
        <f>Réponses_Scoring!E194</f>
        <v>Low</v>
      </c>
      <c r="F194" t="str">
        <f>Réponses_Scoring!F194</f>
        <v>Low</v>
      </c>
      <c r="G194" t="str">
        <f>Réponses_Scoring!G194</f>
        <v>UK</v>
      </c>
      <c r="H194" t="str">
        <f>Réponses_Scoring!H194</f>
        <v>UK</v>
      </c>
      <c r="I194" t="str">
        <f>Réponses_Scoring!I194</f>
        <v>UK</v>
      </c>
      <c r="J194">
        <f>IFERROR(VLOOKUP(C194,Paramètres!$A$5:$B$8,2,FALSE),0)</f>
        <v>1</v>
      </c>
      <c r="K194">
        <f>IFERROR(VLOOKUP(D194,Paramètres!$A$5:$B$8,2,FALSE),0)</f>
        <v>0</v>
      </c>
      <c r="L194">
        <f>IFERROR(VLOOKUP(E194,Paramètres!$A$5:$B$8,2,FALSE),0)</f>
        <v>1</v>
      </c>
      <c r="M194">
        <f>IFERROR(VLOOKUP(F194,Paramètres!$A$5:$B$8,2,FALSE),0)</f>
        <v>1</v>
      </c>
      <c r="N194">
        <f>IFERROR(VLOOKUP(G194,Paramètres!$D$5:$E$8,2,FALSE),0)</f>
        <v>0</v>
      </c>
      <c r="O194">
        <f>IFERROR(VLOOKUP(H194,Paramètres!$A$5:$B$8,2,FALSE),0)</f>
        <v>0</v>
      </c>
      <c r="P194">
        <f>IFERROR(VLOOKUP(I194,Paramètres!$A$5:$B$8,2,FALSE),0)</f>
        <v>0</v>
      </c>
      <c r="Q194" s="10" t="e">
        <f>IF(SUM(Paramètres!$G$5:$M$5)=0,"",SUMPRODUCT(Paramètres!$G$5:$M$5,J194,K194,L194,M194,N194,O194,P194)/SUM(Paramètres!$G$5:$M$5))</f>
        <v>#VALUE!</v>
      </c>
    </row>
    <row r="195" spans="1:17" x14ac:dyDescent="0.2">
      <c r="A195" t="str">
        <f>Réponses_Scoring!A195</f>
        <v>R020</v>
      </c>
      <c r="B195" t="str">
        <f>Réponses_Scoring!B195</f>
        <v>D02S16</v>
      </c>
      <c r="C195" t="str">
        <f>Réponses_Scoring!C195</f>
        <v>Low</v>
      </c>
      <c r="D195" t="str">
        <f>Réponses_Scoring!D195</f>
        <v>UK</v>
      </c>
      <c r="E195" t="str">
        <f>Réponses_Scoring!E195</f>
        <v>High</v>
      </c>
      <c r="F195" t="str">
        <f>Réponses_Scoring!F195</f>
        <v>Low</v>
      </c>
      <c r="G195" t="str">
        <f>Réponses_Scoring!G195</f>
        <v>UK</v>
      </c>
      <c r="H195" t="str">
        <f>Réponses_Scoring!H195</f>
        <v>UK</v>
      </c>
      <c r="I195" t="str">
        <f>Réponses_Scoring!I195</f>
        <v>UK</v>
      </c>
      <c r="J195">
        <f>IFERROR(VLOOKUP(C195,Paramètres!$A$5:$B$8,2,FALSE),0)</f>
        <v>1</v>
      </c>
      <c r="K195">
        <f>IFERROR(VLOOKUP(D195,Paramètres!$A$5:$B$8,2,FALSE),0)</f>
        <v>0</v>
      </c>
      <c r="L195">
        <f>IFERROR(VLOOKUP(E195,Paramètres!$A$5:$B$8,2,FALSE),0)</f>
        <v>3</v>
      </c>
      <c r="M195">
        <f>IFERROR(VLOOKUP(F195,Paramètres!$A$5:$B$8,2,FALSE),0)</f>
        <v>1</v>
      </c>
      <c r="N195">
        <f>IFERROR(VLOOKUP(G195,Paramètres!$D$5:$E$8,2,FALSE),0)</f>
        <v>0</v>
      </c>
      <c r="O195">
        <f>IFERROR(VLOOKUP(H195,Paramètres!$A$5:$B$8,2,FALSE),0)</f>
        <v>0</v>
      </c>
      <c r="P195">
        <f>IFERROR(VLOOKUP(I195,Paramètres!$A$5:$B$8,2,FALSE),0)</f>
        <v>0</v>
      </c>
      <c r="Q195" s="10" t="e">
        <f>IF(SUM(Paramètres!$G$5:$M$5)=0,"",SUMPRODUCT(Paramètres!$G$5:$M$5,J195,K195,L195,M195,N195,O195,P195)/SUM(Paramètres!$G$5:$M$5))</f>
        <v>#VALUE!</v>
      </c>
    </row>
    <row r="196" spans="1:17" x14ac:dyDescent="0.2">
      <c r="A196" t="str">
        <f>Réponses_Scoring!A196</f>
        <v>R020</v>
      </c>
      <c r="B196" t="str">
        <f>Réponses_Scoring!B196</f>
        <v>D11S75</v>
      </c>
      <c r="C196" t="str">
        <f>Réponses_Scoring!C196</f>
        <v>Low</v>
      </c>
      <c r="D196" t="str">
        <f>Réponses_Scoring!D196</f>
        <v>UK</v>
      </c>
      <c r="E196" t="str">
        <f>Réponses_Scoring!E196</f>
        <v>Low</v>
      </c>
      <c r="F196" t="str">
        <f>Réponses_Scoring!F196</f>
        <v>Low</v>
      </c>
      <c r="G196" t="str">
        <f>Réponses_Scoring!G196</f>
        <v>UK</v>
      </c>
      <c r="H196" t="str">
        <f>Réponses_Scoring!H196</f>
        <v>UK</v>
      </c>
      <c r="I196" t="str">
        <f>Réponses_Scoring!I196</f>
        <v>UK</v>
      </c>
      <c r="J196">
        <f>IFERROR(VLOOKUP(C196,Paramètres!$A$5:$B$8,2,FALSE),0)</f>
        <v>1</v>
      </c>
      <c r="K196">
        <f>IFERROR(VLOOKUP(D196,Paramètres!$A$5:$B$8,2,FALSE),0)</f>
        <v>0</v>
      </c>
      <c r="L196">
        <f>IFERROR(VLOOKUP(E196,Paramètres!$A$5:$B$8,2,FALSE),0)</f>
        <v>1</v>
      </c>
      <c r="M196">
        <f>IFERROR(VLOOKUP(F196,Paramètres!$A$5:$B$8,2,FALSE),0)</f>
        <v>1</v>
      </c>
      <c r="N196">
        <f>IFERROR(VLOOKUP(G196,Paramètres!$D$5:$E$8,2,FALSE),0)</f>
        <v>0</v>
      </c>
      <c r="O196">
        <f>IFERROR(VLOOKUP(H196,Paramètres!$A$5:$B$8,2,FALSE),0)</f>
        <v>0</v>
      </c>
      <c r="P196">
        <f>IFERROR(VLOOKUP(I196,Paramètres!$A$5:$B$8,2,FALSE),0)</f>
        <v>0</v>
      </c>
      <c r="Q196" s="10" t="e">
        <f>IF(SUM(Paramètres!$G$5:$M$5)=0,"",SUMPRODUCT(Paramètres!$G$5:$M$5,J196,K196,L196,M196,N196,O196,P196)/SUM(Paramètres!$G$5:$M$5))</f>
        <v>#VALUE!</v>
      </c>
    </row>
    <row r="197" spans="1:17" x14ac:dyDescent="0.2">
      <c r="A197" t="str">
        <f>Réponses_Scoring!A197</f>
        <v>R021</v>
      </c>
      <c r="B197" t="str">
        <f>Réponses_Scoring!B197</f>
        <v>D12S80</v>
      </c>
      <c r="C197" t="str">
        <f>Réponses_Scoring!C197</f>
        <v>Med</v>
      </c>
      <c r="D197" t="str">
        <f>Réponses_Scoring!D197</f>
        <v>UK</v>
      </c>
      <c r="E197" t="str">
        <f>Réponses_Scoring!E197</f>
        <v>High</v>
      </c>
      <c r="F197" t="str">
        <f>Réponses_Scoring!F197</f>
        <v>Med</v>
      </c>
      <c r="G197" t="str">
        <f>Réponses_Scoring!G197</f>
        <v>UK</v>
      </c>
      <c r="H197" t="str">
        <f>Réponses_Scoring!H197</f>
        <v>UK</v>
      </c>
      <c r="I197" t="str">
        <f>Réponses_Scoring!I197</f>
        <v>UK</v>
      </c>
      <c r="J197">
        <f>IFERROR(VLOOKUP(C197,Paramètres!$A$5:$B$8,2,FALSE),0)</f>
        <v>2</v>
      </c>
      <c r="K197">
        <f>IFERROR(VLOOKUP(D197,Paramètres!$A$5:$B$8,2,FALSE),0)</f>
        <v>0</v>
      </c>
      <c r="L197">
        <f>IFERROR(VLOOKUP(E197,Paramètres!$A$5:$B$8,2,FALSE),0)</f>
        <v>3</v>
      </c>
      <c r="M197">
        <f>IFERROR(VLOOKUP(F197,Paramètres!$A$5:$B$8,2,FALSE),0)</f>
        <v>2</v>
      </c>
      <c r="N197">
        <f>IFERROR(VLOOKUP(G197,Paramètres!$D$5:$E$8,2,FALSE),0)</f>
        <v>0</v>
      </c>
      <c r="O197">
        <f>IFERROR(VLOOKUP(H197,Paramètres!$A$5:$B$8,2,FALSE),0)</f>
        <v>0</v>
      </c>
      <c r="P197">
        <f>IFERROR(VLOOKUP(I197,Paramètres!$A$5:$B$8,2,FALSE),0)</f>
        <v>0</v>
      </c>
      <c r="Q197" s="10" t="e">
        <f>IF(SUM(Paramètres!$G$5:$M$5)=0,"",SUMPRODUCT(Paramètres!$G$5:$M$5,J197,K197,L197,M197,N197,O197,P197)/SUM(Paramètres!$G$5:$M$5))</f>
        <v>#VALUE!</v>
      </c>
    </row>
    <row r="198" spans="1:17" x14ac:dyDescent="0.2">
      <c r="A198" t="str">
        <f>Réponses_Scoring!A198</f>
        <v>R021</v>
      </c>
      <c r="B198" t="str">
        <f>Réponses_Scoring!B198</f>
        <v>D05S35</v>
      </c>
      <c r="C198" t="str">
        <f>Réponses_Scoring!C198</f>
        <v>Med</v>
      </c>
      <c r="D198" t="str">
        <f>Réponses_Scoring!D198</f>
        <v>UK</v>
      </c>
      <c r="E198" t="str">
        <f>Réponses_Scoring!E198</f>
        <v>Med</v>
      </c>
      <c r="F198" t="str">
        <f>Réponses_Scoring!F198</f>
        <v>Low</v>
      </c>
      <c r="G198" t="str">
        <f>Réponses_Scoring!G198</f>
        <v>UK</v>
      </c>
      <c r="H198" t="str">
        <f>Réponses_Scoring!H198</f>
        <v>UK</v>
      </c>
      <c r="I198" t="str">
        <f>Réponses_Scoring!I198</f>
        <v>UK</v>
      </c>
      <c r="J198">
        <f>IFERROR(VLOOKUP(C198,Paramètres!$A$5:$B$8,2,FALSE),0)</f>
        <v>2</v>
      </c>
      <c r="K198">
        <f>IFERROR(VLOOKUP(D198,Paramètres!$A$5:$B$8,2,FALSE),0)</f>
        <v>0</v>
      </c>
      <c r="L198">
        <f>IFERROR(VLOOKUP(E198,Paramètres!$A$5:$B$8,2,FALSE),0)</f>
        <v>2</v>
      </c>
      <c r="M198">
        <f>IFERROR(VLOOKUP(F198,Paramètres!$A$5:$B$8,2,FALSE),0)</f>
        <v>1</v>
      </c>
      <c r="N198">
        <f>IFERROR(VLOOKUP(G198,Paramètres!$D$5:$E$8,2,FALSE),0)</f>
        <v>0</v>
      </c>
      <c r="O198">
        <f>IFERROR(VLOOKUP(H198,Paramètres!$A$5:$B$8,2,FALSE),0)</f>
        <v>0</v>
      </c>
      <c r="P198">
        <f>IFERROR(VLOOKUP(I198,Paramètres!$A$5:$B$8,2,FALSE),0)</f>
        <v>0</v>
      </c>
      <c r="Q198" s="10" t="e">
        <f>IF(SUM(Paramètres!$G$5:$M$5)=0,"",SUMPRODUCT(Paramètres!$G$5:$M$5,J198,K198,L198,M198,N198,O198,P198)/SUM(Paramètres!$G$5:$M$5))</f>
        <v>#VALUE!</v>
      </c>
    </row>
    <row r="199" spans="1:17" x14ac:dyDescent="0.2">
      <c r="A199" t="str">
        <f>Réponses_Scoring!A199</f>
        <v>R021</v>
      </c>
      <c r="B199" t="str">
        <f>Réponses_Scoring!B199</f>
        <v>D06S47</v>
      </c>
      <c r="C199" t="str">
        <f>Réponses_Scoring!C199</f>
        <v>Med</v>
      </c>
      <c r="D199" t="str">
        <f>Réponses_Scoring!D199</f>
        <v>UK</v>
      </c>
      <c r="E199" t="str">
        <f>Réponses_Scoring!E199</f>
        <v>Low</v>
      </c>
      <c r="F199" t="str">
        <f>Réponses_Scoring!F199</f>
        <v>Low</v>
      </c>
      <c r="G199" t="str">
        <f>Réponses_Scoring!G199</f>
        <v>UK</v>
      </c>
      <c r="H199" t="str">
        <f>Réponses_Scoring!H199</f>
        <v>UK</v>
      </c>
      <c r="I199" t="str">
        <f>Réponses_Scoring!I199</f>
        <v>UK</v>
      </c>
      <c r="J199">
        <f>IFERROR(VLOOKUP(C199,Paramètres!$A$5:$B$8,2,FALSE),0)</f>
        <v>2</v>
      </c>
      <c r="K199">
        <f>IFERROR(VLOOKUP(D199,Paramètres!$A$5:$B$8,2,FALSE),0)</f>
        <v>0</v>
      </c>
      <c r="L199">
        <f>IFERROR(VLOOKUP(E199,Paramètres!$A$5:$B$8,2,FALSE),0)</f>
        <v>1</v>
      </c>
      <c r="M199">
        <f>IFERROR(VLOOKUP(F199,Paramètres!$A$5:$B$8,2,FALSE),0)</f>
        <v>1</v>
      </c>
      <c r="N199">
        <f>IFERROR(VLOOKUP(G199,Paramètres!$D$5:$E$8,2,FALSE),0)</f>
        <v>0</v>
      </c>
      <c r="O199">
        <f>IFERROR(VLOOKUP(H199,Paramètres!$A$5:$B$8,2,FALSE),0)</f>
        <v>0</v>
      </c>
      <c r="P199">
        <f>IFERROR(VLOOKUP(I199,Paramètres!$A$5:$B$8,2,FALSE),0)</f>
        <v>0</v>
      </c>
      <c r="Q199" s="10" t="e">
        <f>IF(SUM(Paramètres!$G$5:$M$5)=0,"",SUMPRODUCT(Paramètres!$G$5:$M$5,J199,K199,L199,M199,N199,O199,P199)/SUM(Paramètres!$G$5:$M$5))</f>
        <v>#VALUE!</v>
      </c>
    </row>
    <row r="200" spans="1:17" x14ac:dyDescent="0.2">
      <c r="A200" t="str">
        <f>Réponses_Scoring!A200</f>
        <v>R021</v>
      </c>
      <c r="B200" t="str">
        <f>Réponses_Scoring!B200</f>
        <v>D10S66</v>
      </c>
      <c r="C200" t="str">
        <f>Réponses_Scoring!C200</f>
        <v>High</v>
      </c>
      <c r="D200" t="str">
        <f>Réponses_Scoring!D200</f>
        <v>UK</v>
      </c>
      <c r="E200" t="str">
        <f>Réponses_Scoring!E200</f>
        <v>Low</v>
      </c>
      <c r="F200" t="str">
        <f>Réponses_Scoring!F200</f>
        <v>Med</v>
      </c>
      <c r="G200" t="str">
        <f>Réponses_Scoring!G200</f>
        <v>UK</v>
      </c>
      <c r="H200" t="str">
        <f>Réponses_Scoring!H200</f>
        <v>UK</v>
      </c>
      <c r="I200" t="str">
        <f>Réponses_Scoring!I200</f>
        <v>UK</v>
      </c>
      <c r="J200">
        <f>IFERROR(VLOOKUP(C200,Paramètres!$A$5:$B$8,2,FALSE),0)</f>
        <v>3</v>
      </c>
      <c r="K200">
        <f>IFERROR(VLOOKUP(D200,Paramètres!$A$5:$B$8,2,FALSE),0)</f>
        <v>0</v>
      </c>
      <c r="L200">
        <f>IFERROR(VLOOKUP(E200,Paramètres!$A$5:$B$8,2,FALSE),0)</f>
        <v>1</v>
      </c>
      <c r="M200">
        <f>IFERROR(VLOOKUP(F200,Paramètres!$A$5:$B$8,2,FALSE),0)</f>
        <v>2</v>
      </c>
      <c r="N200">
        <f>IFERROR(VLOOKUP(G200,Paramètres!$D$5:$E$8,2,FALSE),0)</f>
        <v>0</v>
      </c>
      <c r="O200">
        <f>IFERROR(VLOOKUP(H200,Paramètres!$A$5:$B$8,2,FALSE),0)</f>
        <v>0</v>
      </c>
      <c r="P200">
        <f>IFERROR(VLOOKUP(I200,Paramètres!$A$5:$B$8,2,FALSE),0)</f>
        <v>0</v>
      </c>
      <c r="Q200" s="10" t="e">
        <f>IF(SUM(Paramètres!$G$5:$M$5)=0,"",SUMPRODUCT(Paramètres!$G$5:$M$5,J200,K200,L200,M200,N200,O200,P200)/SUM(Paramètres!$G$5:$M$5))</f>
        <v>#VALUE!</v>
      </c>
    </row>
    <row r="201" spans="1:17" x14ac:dyDescent="0.2">
      <c r="A201" t="str">
        <f>Réponses_Scoring!A201</f>
        <v>R021</v>
      </c>
      <c r="B201" t="str">
        <f>Réponses_Scoring!B201</f>
        <v>D10S67</v>
      </c>
      <c r="C201" t="str">
        <f>Réponses_Scoring!C201</f>
        <v>Med</v>
      </c>
      <c r="D201" t="str">
        <f>Réponses_Scoring!D201</f>
        <v>UK</v>
      </c>
      <c r="E201" t="str">
        <f>Réponses_Scoring!E201</f>
        <v>Med</v>
      </c>
      <c r="F201" t="str">
        <f>Réponses_Scoring!F201</f>
        <v>Low</v>
      </c>
      <c r="G201" t="str">
        <f>Réponses_Scoring!G201</f>
        <v>UK</v>
      </c>
      <c r="H201" t="str">
        <f>Réponses_Scoring!H201</f>
        <v>UK</v>
      </c>
      <c r="I201" t="str">
        <f>Réponses_Scoring!I201</f>
        <v>UK</v>
      </c>
      <c r="J201">
        <f>IFERROR(VLOOKUP(C201,Paramètres!$A$5:$B$8,2,FALSE),0)</f>
        <v>2</v>
      </c>
      <c r="K201">
        <f>IFERROR(VLOOKUP(D201,Paramètres!$A$5:$B$8,2,FALSE),0)</f>
        <v>0</v>
      </c>
      <c r="L201">
        <f>IFERROR(VLOOKUP(E201,Paramètres!$A$5:$B$8,2,FALSE),0)</f>
        <v>2</v>
      </c>
      <c r="M201">
        <f>IFERROR(VLOOKUP(F201,Paramètres!$A$5:$B$8,2,FALSE),0)</f>
        <v>1</v>
      </c>
      <c r="N201">
        <f>IFERROR(VLOOKUP(G201,Paramètres!$D$5:$E$8,2,FALSE),0)</f>
        <v>0</v>
      </c>
      <c r="O201">
        <f>IFERROR(VLOOKUP(H201,Paramètres!$A$5:$B$8,2,FALSE),0)</f>
        <v>0</v>
      </c>
      <c r="P201">
        <f>IFERROR(VLOOKUP(I201,Paramètres!$A$5:$B$8,2,FALSE),0)</f>
        <v>0</v>
      </c>
      <c r="Q201" s="10" t="e">
        <f>IF(SUM(Paramètres!$G$5:$M$5)=0,"",SUMPRODUCT(Paramètres!$G$5:$M$5,J201,K201,L201,M201,N201,O201,P201)/SUM(Paramètres!$G$5:$M$5))</f>
        <v>#VALUE!</v>
      </c>
    </row>
    <row r="202" spans="1:17" x14ac:dyDescent="0.2">
      <c r="A202" t="str">
        <f>Réponses_Scoring!A202</f>
        <v>R021</v>
      </c>
      <c r="B202" t="str">
        <f>Réponses_Scoring!B202</f>
        <v>D02S15</v>
      </c>
      <c r="C202" t="str">
        <f>Réponses_Scoring!C202</f>
        <v>Med</v>
      </c>
      <c r="D202" t="str">
        <f>Réponses_Scoring!D202</f>
        <v>UK</v>
      </c>
      <c r="E202" t="str">
        <f>Réponses_Scoring!E202</f>
        <v>UK</v>
      </c>
      <c r="F202" t="str">
        <f>Réponses_Scoring!F202</f>
        <v>Med</v>
      </c>
      <c r="G202" t="str">
        <f>Réponses_Scoring!G202</f>
        <v>UK</v>
      </c>
      <c r="H202" t="str">
        <f>Réponses_Scoring!H202</f>
        <v>UK</v>
      </c>
      <c r="I202" t="str">
        <f>Réponses_Scoring!I202</f>
        <v>UK</v>
      </c>
      <c r="J202">
        <f>IFERROR(VLOOKUP(C202,Paramètres!$A$5:$B$8,2,FALSE),0)</f>
        <v>2</v>
      </c>
      <c r="K202">
        <f>IFERROR(VLOOKUP(D202,Paramètres!$A$5:$B$8,2,FALSE),0)</f>
        <v>0</v>
      </c>
      <c r="L202">
        <f>IFERROR(VLOOKUP(E202,Paramètres!$A$5:$B$8,2,FALSE),0)</f>
        <v>0</v>
      </c>
      <c r="M202">
        <f>IFERROR(VLOOKUP(F202,Paramètres!$A$5:$B$8,2,FALSE),0)</f>
        <v>2</v>
      </c>
      <c r="N202">
        <f>IFERROR(VLOOKUP(G202,Paramètres!$D$5:$E$8,2,FALSE),0)</f>
        <v>0</v>
      </c>
      <c r="O202">
        <f>IFERROR(VLOOKUP(H202,Paramètres!$A$5:$B$8,2,FALSE),0)</f>
        <v>0</v>
      </c>
      <c r="P202">
        <f>IFERROR(VLOOKUP(I202,Paramètres!$A$5:$B$8,2,FALSE),0)</f>
        <v>0</v>
      </c>
      <c r="Q202" s="10" t="e">
        <f>IF(SUM(Paramètres!$G$5:$M$5)=0,"",SUMPRODUCT(Paramètres!$G$5:$M$5,J202,K202,L202,M202,N202,O202,P202)/SUM(Paramètres!$G$5:$M$5))</f>
        <v>#VALUE!</v>
      </c>
    </row>
    <row r="203" spans="1:17" x14ac:dyDescent="0.2">
      <c r="A203" t="str">
        <f>Réponses_Scoring!A203</f>
        <v>R021</v>
      </c>
      <c r="B203" t="str">
        <f>Réponses_Scoring!B203</f>
        <v>D02S17</v>
      </c>
      <c r="C203" t="str">
        <f>Réponses_Scoring!C203</f>
        <v>High</v>
      </c>
      <c r="D203" t="str">
        <f>Réponses_Scoring!D203</f>
        <v>UK</v>
      </c>
      <c r="E203" t="str">
        <f>Réponses_Scoring!E203</f>
        <v>Med</v>
      </c>
      <c r="F203" t="str">
        <f>Réponses_Scoring!F203</f>
        <v>Low</v>
      </c>
      <c r="G203" t="str">
        <f>Réponses_Scoring!G203</f>
        <v>UK</v>
      </c>
      <c r="H203" t="str">
        <f>Réponses_Scoring!H203</f>
        <v>UK</v>
      </c>
      <c r="I203" t="str">
        <f>Réponses_Scoring!I203</f>
        <v>UK</v>
      </c>
      <c r="J203">
        <f>IFERROR(VLOOKUP(C203,Paramètres!$A$5:$B$8,2,FALSE),0)</f>
        <v>3</v>
      </c>
      <c r="K203">
        <f>IFERROR(VLOOKUP(D203,Paramètres!$A$5:$B$8,2,FALSE),0)</f>
        <v>0</v>
      </c>
      <c r="L203">
        <f>IFERROR(VLOOKUP(E203,Paramètres!$A$5:$B$8,2,FALSE),0)</f>
        <v>2</v>
      </c>
      <c r="M203">
        <f>IFERROR(VLOOKUP(F203,Paramètres!$A$5:$B$8,2,FALSE),0)</f>
        <v>1</v>
      </c>
      <c r="N203">
        <f>IFERROR(VLOOKUP(G203,Paramètres!$D$5:$E$8,2,FALSE),0)</f>
        <v>0</v>
      </c>
      <c r="O203">
        <f>IFERROR(VLOOKUP(H203,Paramètres!$A$5:$B$8,2,FALSE),0)</f>
        <v>0</v>
      </c>
      <c r="P203">
        <f>IFERROR(VLOOKUP(I203,Paramètres!$A$5:$B$8,2,FALSE),0)</f>
        <v>0</v>
      </c>
      <c r="Q203" s="10" t="e">
        <f>IF(SUM(Paramètres!$G$5:$M$5)=0,"",SUMPRODUCT(Paramètres!$G$5:$M$5,J203,K203,L203,M203,N203,O203,P203)/SUM(Paramètres!$G$5:$M$5))</f>
        <v>#VALUE!</v>
      </c>
    </row>
    <row r="204" spans="1:17" x14ac:dyDescent="0.2">
      <c r="A204" t="str">
        <f>Réponses_Scoring!A204</f>
        <v>R022</v>
      </c>
      <c r="B204" t="str">
        <f>Réponses_Scoring!B204</f>
        <v>D04S30</v>
      </c>
      <c r="C204" t="str">
        <f>Réponses_Scoring!C204</f>
        <v>UK</v>
      </c>
      <c r="D204" t="str">
        <f>Réponses_Scoring!D204</f>
        <v>UK</v>
      </c>
      <c r="E204" t="str">
        <f>Réponses_Scoring!E204</f>
        <v>Med</v>
      </c>
      <c r="F204" t="str">
        <f>Réponses_Scoring!F204</f>
        <v>Low</v>
      </c>
      <c r="G204" t="str">
        <f>Réponses_Scoring!G204</f>
        <v>UK</v>
      </c>
      <c r="H204" t="str">
        <f>Réponses_Scoring!H204</f>
        <v>UK</v>
      </c>
      <c r="I204" t="str">
        <f>Réponses_Scoring!I204</f>
        <v>UK</v>
      </c>
      <c r="J204">
        <f>IFERROR(VLOOKUP(C204,Paramètres!$A$5:$B$8,2,FALSE),0)</f>
        <v>0</v>
      </c>
      <c r="K204">
        <f>IFERROR(VLOOKUP(D204,Paramètres!$A$5:$B$8,2,FALSE),0)</f>
        <v>0</v>
      </c>
      <c r="L204">
        <f>IFERROR(VLOOKUP(E204,Paramètres!$A$5:$B$8,2,FALSE),0)</f>
        <v>2</v>
      </c>
      <c r="M204">
        <f>IFERROR(VLOOKUP(F204,Paramètres!$A$5:$B$8,2,FALSE),0)</f>
        <v>1</v>
      </c>
      <c r="N204">
        <f>IFERROR(VLOOKUP(G204,Paramètres!$D$5:$E$8,2,FALSE),0)</f>
        <v>0</v>
      </c>
      <c r="O204">
        <f>IFERROR(VLOOKUP(H204,Paramètres!$A$5:$B$8,2,FALSE),0)</f>
        <v>0</v>
      </c>
      <c r="P204">
        <f>IFERROR(VLOOKUP(I204,Paramètres!$A$5:$B$8,2,FALSE),0)</f>
        <v>0</v>
      </c>
      <c r="Q204" s="10" t="e">
        <f>IF(SUM(Paramètres!$G$5:$M$5)=0,"",SUMPRODUCT(Paramètres!$G$5:$M$5,J204,K204,L204,M204,N204,O204,P204)/SUM(Paramètres!$G$5:$M$5))</f>
        <v>#VALUE!</v>
      </c>
    </row>
    <row r="205" spans="1:17" x14ac:dyDescent="0.2">
      <c r="A205" t="str">
        <f>Réponses_Scoring!A205</f>
        <v>R022</v>
      </c>
      <c r="B205" t="str">
        <f>Réponses_Scoring!B205</f>
        <v>D04S31</v>
      </c>
      <c r="C205" t="str">
        <f>Réponses_Scoring!C205</f>
        <v>Low</v>
      </c>
      <c r="D205" t="str">
        <f>Réponses_Scoring!D205</f>
        <v>UK</v>
      </c>
      <c r="E205" t="str">
        <f>Réponses_Scoring!E205</f>
        <v>Low</v>
      </c>
      <c r="F205" t="str">
        <f>Réponses_Scoring!F205</f>
        <v>High</v>
      </c>
      <c r="G205" t="str">
        <f>Réponses_Scoring!G205</f>
        <v>UK</v>
      </c>
      <c r="H205" t="str">
        <f>Réponses_Scoring!H205</f>
        <v>UK</v>
      </c>
      <c r="I205" t="str">
        <f>Réponses_Scoring!I205</f>
        <v>UK</v>
      </c>
      <c r="J205">
        <f>IFERROR(VLOOKUP(C205,Paramètres!$A$5:$B$8,2,FALSE),0)</f>
        <v>1</v>
      </c>
      <c r="K205">
        <f>IFERROR(VLOOKUP(D205,Paramètres!$A$5:$B$8,2,FALSE),0)</f>
        <v>0</v>
      </c>
      <c r="L205">
        <f>IFERROR(VLOOKUP(E205,Paramètres!$A$5:$B$8,2,FALSE),0)</f>
        <v>1</v>
      </c>
      <c r="M205">
        <f>IFERROR(VLOOKUP(F205,Paramètres!$A$5:$B$8,2,FALSE),0)</f>
        <v>3</v>
      </c>
      <c r="N205">
        <f>IFERROR(VLOOKUP(G205,Paramètres!$D$5:$E$8,2,FALSE),0)</f>
        <v>0</v>
      </c>
      <c r="O205">
        <f>IFERROR(VLOOKUP(H205,Paramètres!$A$5:$B$8,2,FALSE),0)</f>
        <v>0</v>
      </c>
      <c r="P205">
        <f>IFERROR(VLOOKUP(I205,Paramètres!$A$5:$B$8,2,FALSE),0)</f>
        <v>0</v>
      </c>
      <c r="Q205" s="10" t="e">
        <f>IF(SUM(Paramètres!$G$5:$M$5)=0,"",SUMPRODUCT(Paramètres!$G$5:$M$5,J205,K205,L205,M205,N205,O205,P205)/SUM(Paramètres!$G$5:$M$5))</f>
        <v>#VALUE!</v>
      </c>
    </row>
    <row r="206" spans="1:17" x14ac:dyDescent="0.2">
      <c r="A206" t="str">
        <f>Réponses_Scoring!A206</f>
        <v>R022</v>
      </c>
      <c r="B206" t="str">
        <f>Réponses_Scoring!B206</f>
        <v>D04S28</v>
      </c>
      <c r="C206" t="str">
        <f>Réponses_Scoring!C206</f>
        <v>Med</v>
      </c>
      <c r="D206" t="str">
        <f>Réponses_Scoring!D206</f>
        <v>UK</v>
      </c>
      <c r="E206" t="str">
        <f>Réponses_Scoring!E206</f>
        <v>Low</v>
      </c>
      <c r="F206" t="str">
        <f>Réponses_Scoring!F206</f>
        <v>Low</v>
      </c>
      <c r="G206" t="str">
        <f>Réponses_Scoring!G206</f>
        <v>UK</v>
      </c>
      <c r="H206" t="str">
        <f>Réponses_Scoring!H206</f>
        <v>UK</v>
      </c>
      <c r="I206" t="str">
        <f>Réponses_Scoring!I206</f>
        <v>UK</v>
      </c>
      <c r="J206">
        <f>IFERROR(VLOOKUP(C206,Paramètres!$A$5:$B$8,2,FALSE),0)</f>
        <v>2</v>
      </c>
      <c r="K206">
        <f>IFERROR(VLOOKUP(D206,Paramètres!$A$5:$B$8,2,FALSE),0)</f>
        <v>0</v>
      </c>
      <c r="L206">
        <f>IFERROR(VLOOKUP(E206,Paramètres!$A$5:$B$8,2,FALSE),0)</f>
        <v>1</v>
      </c>
      <c r="M206">
        <f>IFERROR(VLOOKUP(F206,Paramètres!$A$5:$B$8,2,FALSE),0)</f>
        <v>1</v>
      </c>
      <c r="N206">
        <f>IFERROR(VLOOKUP(G206,Paramètres!$D$5:$E$8,2,FALSE),0)</f>
        <v>0</v>
      </c>
      <c r="O206">
        <f>IFERROR(VLOOKUP(H206,Paramètres!$A$5:$B$8,2,FALSE),0)</f>
        <v>0</v>
      </c>
      <c r="P206">
        <f>IFERROR(VLOOKUP(I206,Paramètres!$A$5:$B$8,2,FALSE),0)</f>
        <v>0</v>
      </c>
      <c r="Q206" s="10" t="e">
        <f>IF(SUM(Paramètres!$G$5:$M$5)=0,"",SUMPRODUCT(Paramètres!$G$5:$M$5,J206,K206,L206,M206,N206,O206,P206)/SUM(Paramètres!$G$5:$M$5))</f>
        <v>#VALUE!</v>
      </c>
    </row>
    <row r="207" spans="1:17" x14ac:dyDescent="0.2">
      <c r="A207" t="str">
        <f>Réponses_Scoring!A207</f>
        <v>R022</v>
      </c>
      <c r="B207" t="str">
        <f>Réponses_Scoring!B207</f>
        <v>D08S60</v>
      </c>
      <c r="C207" t="str">
        <f>Réponses_Scoring!C207</f>
        <v>Low</v>
      </c>
      <c r="D207" t="str">
        <f>Réponses_Scoring!D207</f>
        <v>UK</v>
      </c>
      <c r="E207" t="str">
        <f>Réponses_Scoring!E207</f>
        <v>Med</v>
      </c>
      <c r="F207" t="str">
        <f>Réponses_Scoring!F207</f>
        <v>Low</v>
      </c>
      <c r="G207" t="str">
        <f>Réponses_Scoring!G207</f>
        <v>UK</v>
      </c>
      <c r="H207" t="str">
        <f>Réponses_Scoring!H207</f>
        <v>UK</v>
      </c>
      <c r="I207" t="str">
        <f>Réponses_Scoring!I207</f>
        <v>UK</v>
      </c>
      <c r="J207">
        <f>IFERROR(VLOOKUP(C207,Paramètres!$A$5:$B$8,2,FALSE),0)</f>
        <v>1</v>
      </c>
      <c r="K207">
        <f>IFERROR(VLOOKUP(D207,Paramètres!$A$5:$B$8,2,FALSE),0)</f>
        <v>0</v>
      </c>
      <c r="L207">
        <f>IFERROR(VLOOKUP(E207,Paramètres!$A$5:$B$8,2,FALSE),0)</f>
        <v>2</v>
      </c>
      <c r="M207">
        <f>IFERROR(VLOOKUP(F207,Paramètres!$A$5:$B$8,2,FALSE),0)</f>
        <v>1</v>
      </c>
      <c r="N207">
        <f>IFERROR(VLOOKUP(G207,Paramètres!$D$5:$E$8,2,FALSE),0)</f>
        <v>0</v>
      </c>
      <c r="O207">
        <f>IFERROR(VLOOKUP(H207,Paramètres!$A$5:$B$8,2,FALSE),0)</f>
        <v>0</v>
      </c>
      <c r="P207">
        <f>IFERROR(VLOOKUP(I207,Paramètres!$A$5:$B$8,2,FALSE),0)</f>
        <v>0</v>
      </c>
      <c r="Q207" s="10" t="e">
        <f>IF(SUM(Paramètres!$G$5:$M$5)=0,"",SUMPRODUCT(Paramètres!$G$5:$M$5,J207,K207,L207,M207,N207,O207,P207)/SUM(Paramètres!$G$5:$M$5))</f>
        <v>#VALUE!</v>
      </c>
    </row>
    <row r="208" spans="1:17" x14ac:dyDescent="0.2">
      <c r="A208" t="str">
        <f>Réponses_Scoring!A208</f>
        <v>R022</v>
      </c>
      <c r="B208" t="str">
        <f>Réponses_Scoring!B208</f>
        <v>D08S56</v>
      </c>
      <c r="C208" t="str">
        <f>Réponses_Scoring!C208</f>
        <v>Med</v>
      </c>
      <c r="D208" t="str">
        <f>Réponses_Scoring!D208</f>
        <v>UK</v>
      </c>
      <c r="E208" t="str">
        <f>Réponses_Scoring!E208</f>
        <v>Low</v>
      </c>
      <c r="F208" t="str">
        <f>Réponses_Scoring!F208</f>
        <v>High</v>
      </c>
      <c r="G208" t="str">
        <f>Réponses_Scoring!G208</f>
        <v>UK</v>
      </c>
      <c r="H208" t="str">
        <f>Réponses_Scoring!H208</f>
        <v>UK</v>
      </c>
      <c r="I208" t="str">
        <f>Réponses_Scoring!I208</f>
        <v>UK</v>
      </c>
      <c r="J208">
        <f>IFERROR(VLOOKUP(C208,Paramètres!$A$5:$B$8,2,FALSE),0)</f>
        <v>2</v>
      </c>
      <c r="K208">
        <f>IFERROR(VLOOKUP(D208,Paramètres!$A$5:$B$8,2,FALSE),0)</f>
        <v>0</v>
      </c>
      <c r="L208">
        <f>IFERROR(VLOOKUP(E208,Paramètres!$A$5:$B$8,2,FALSE),0)</f>
        <v>1</v>
      </c>
      <c r="M208">
        <f>IFERROR(VLOOKUP(F208,Paramètres!$A$5:$B$8,2,FALSE),0)</f>
        <v>3</v>
      </c>
      <c r="N208">
        <f>IFERROR(VLOOKUP(G208,Paramètres!$D$5:$E$8,2,FALSE),0)</f>
        <v>0</v>
      </c>
      <c r="O208">
        <f>IFERROR(VLOOKUP(H208,Paramètres!$A$5:$B$8,2,FALSE),0)</f>
        <v>0</v>
      </c>
      <c r="P208">
        <f>IFERROR(VLOOKUP(I208,Paramètres!$A$5:$B$8,2,FALSE),0)</f>
        <v>0</v>
      </c>
      <c r="Q208" s="10" t="e">
        <f>IF(SUM(Paramètres!$G$5:$M$5)=0,"",SUMPRODUCT(Paramètres!$G$5:$M$5,J208,K208,L208,M208,N208,O208,P208)/SUM(Paramètres!$G$5:$M$5))</f>
        <v>#VALUE!</v>
      </c>
    </row>
    <row r="209" spans="1:17" x14ac:dyDescent="0.2">
      <c r="A209" t="str">
        <f>Réponses_Scoring!A209</f>
        <v>R022</v>
      </c>
      <c r="B209" t="str">
        <f>Réponses_Scoring!B209</f>
        <v>D08S58</v>
      </c>
      <c r="C209" t="str">
        <f>Réponses_Scoring!C209</f>
        <v>Low</v>
      </c>
      <c r="D209" t="str">
        <f>Réponses_Scoring!D209</f>
        <v>UK</v>
      </c>
      <c r="E209" t="str">
        <f>Réponses_Scoring!E209</f>
        <v>Low</v>
      </c>
      <c r="F209" t="str">
        <f>Réponses_Scoring!F209</f>
        <v>Med</v>
      </c>
      <c r="G209" t="str">
        <f>Réponses_Scoring!G209</f>
        <v>UK</v>
      </c>
      <c r="H209" t="str">
        <f>Réponses_Scoring!H209</f>
        <v>UK</v>
      </c>
      <c r="I209" t="str">
        <f>Réponses_Scoring!I209</f>
        <v>UK</v>
      </c>
      <c r="J209">
        <f>IFERROR(VLOOKUP(C209,Paramètres!$A$5:$B$8,2,FALSE),0)</f>
        <v>1</v>
      </c>
      <c r="K209">
        <f>IFERROR(VLOOKUP(D209,Paramètres!$A$5:$B$8,2,FALSE),0)</f>
        <v>0</v>
      </c>
      <c r="L209">
        <f>IFERROR(VLOOKUP(E209,Paramètres!$A$5:$B$8,2,FALSE),0)</f>
        <v>1</v>
      </c>
      <c r="M209">
        <f>IFERROR(VLOOKUP(F209,Paramètres!$A$5:$B$8,2,FALSE),0)</f>
        <v>2</v>
      </c>
      <c r="N209">
        <f>IFERROR(VLOOKUP(G209,Paramètres!$D$5:$E$8,2,FALSE),0)</f>
        <v>0</v>
      </c>
      <c r="O209">
        <f>IFERROR(VLOOKUP(H209,Paramètres!$A$5:$B$8,2,FALSE),0)</f>
        <v>0</v>
      </c>
      <c r="P209">
        <f>IFERROR(VLOOKUP(I209,Paramètres!$A$5:$B$8,2,FALSE),0)</f>
        <v>0</v>
      </c>
      <c r="Q209" s="10" t="e">
        <f>IF(SUM(Paramètres!$G$5:$M$5)=0,"",SUMPRODUCT(Paramètres!$G$5:$M$5,J209,K209,L209,M209,N209,O209,P209)/SUM(Paramètres!$G$5:$M$5))</f>
        <v>#VALUE!</v>
      </c>
    </row>
    <row r="210" spans="1:17" x14ac:dyDescent="0.2">
      <c r="A210" t="str">
        <f>Réponses_Scoring!A210</f>
        <v>R022</v>
      </c>
      <c r="B210" t="str">
        <f>Réponses_Scoring!B210</f>
        <v>D12S78</v>
      </c>
      <c r="C210" t="str">
        <f>Réponses_Scoring!C210</f>
        <v>Low</v>
      </c>
      <c r="D210" t="str">
        <f>Réponses_Scoring!D210</f>
        <v>UK</v>
      </c>
      <c r="E210" t="str">
        <f>Réponses_Scoring!E210</f>
        <v>Low</v>
      </c>
      <c r="F210" t="str">
        <f>Réponses_Scoring!F210</f>
        <v>Low</v>
      </c>
      <c r="G210" t="str">
        <f>Réponses_Scoring!G210</f>
        <v>UK</v>
      </c>
      <c r="H210" t="str">
        <f>Réponses_Scoring!H210</f>
        <v>UK</v>
      </c>
      <c r="I210" t="str">
        <f>Réponses_Scoring!I210</f>
        <v>UK</v>
      </c>
      <c r="J210">
        <f>IFERROR(VLOOKUP(C210,Paramètres!$A$5:$B$8,2,FALSE),0)</f>
        <v>1</v>
      </c>
      <c r="K210">
        <f>IFERROR(VLOOKUP(D210,Paramètres!$A$5:$B$8,2,FALSE),0)</f>
        <v>0</v>
      </c>
      <c r="L210">
        <f>IFERROR(VLOOKUP(E210,Paramètres!$A$5:$B$8,2,FALSE),0)</f>
        <v>1</v>
      </c>
      <c r="M210">
        <f>IFERROR(VLOOKUP(F210,Paramètres!$A$5:$B$8,2,FALSE),0)</f>
        <v>1</v>
      </c>
      <c r="N210">
        <f>IFERROR(VLOOKUP(G210,Paramètres!$D$5:$E$8,2,FALSE),0)</f>
        <v>0</v>
      </c>
      <c r="O210">
        <f>IFERROR(VLOOKUP(H210,Paramètres!$A$5:$B$8,2,FALSE),0)</f>
        <v>0</v>
      </c>
      <c r="P210">
        <f>IFERROR(VLOOKUP(I210,Paramètres!$A$5:$B$8,2,FALSE),0)</f>
        <v>0</v>
      </c>
      <c r="Q210" s="10" t="e">
        <f>IF(SUM(Paramètres!$G$5:$M$5)=0,"",SUMPRODUCT(Paramètres!$G$5:$M$5,J210,K210,L210,M210,N210,O210,P210)/SUM(Paramètres!$G$5:$M$5))</f>
        <v>#VALUE!</v>
      </c>
    </row>
    <row r="211" spans="1:17" x14ac:dyDescent="0.2">
      <c r="A211" t="str">
        <f>Réponses_Scoring!A211</f>
        <v>R022</v>
      </c>
      <c r="B211" t="str">
        <f>Réponses_Scoring!B211</f>
        <v>D12S80</v>
      </c>
      <c r="C211" t="str">
        <f>Réponses_Scoring!C211</f>
        <v>Med</v>
      </c>
      <c r="D211" t="str">
        <f>Réponses_Scoring!D211</f>
        <v>UK</v>
      </c>
      <c r="E211" t="str">
        <f>Réponses_Scoring!E211</f>
        <v>Med</v>
      </c>
      <c r="F211" t="str">
        <f>Réponses_Scoring!F211</f>
        <v>Med</v>
      </c>
      <c r="G211" t="str">
        <f>Réponses_Scoring!G211</f>
        <v>UK</v>
      </c>
      <c r="H211" t="str">
        <f>Réponses_Scoring!H211</f>
        <v>UK</v>
      </c>
      <c r="I211" t="str">
        <f>Réponses_Scoring!I211</f>
        <v>UK</v>
      </c>
      <c r="J211">
        <f>IFERROR(VLOOKUP(C211,Paramètres!$A$5:$B$8,2,FALSE),0)</f>
        <v>2</v>
      </c>
      <c r="K211">
        <f>IFERROR(VLOOKUP(D211,Paramètres!$A$5:$B$8,2,FALSE),0)</f>
        <v>0</v>
      </c>
      <c r="L211">
        <f>IFERROR(VLOOKUP(E211,Paramètres!$A$5:$B$8,2,FALSE),0)</f>
        <v>2</v>
      </c>
      <c r="M211">
        <f>IFERROR(VLOOKUP(F211,Paramètres!$A$5:$B$8,2,FALSE),0)</f>
        <v>2</v>
      </c>
      <c r="N211">
        <f>IFERROR(VLOOKUP(G211,Paramètres!$D$5:$E$8,2,FALSE),0)</f>
        <v>0</v>
      </c>
      <c r="O211">
        <f>IFERROR(VLOOKUP(H211,Paramètres!$A$5:$B$8,2,FALSE),0)</f>
        <v>0</v>
      </c>
      <c r="P211">
        <f>IFERROR(VLOOKUP(I211,Paramètres!$A$5:$B$8,2,FALSE),0)</f>
        <v>0</v>
      </c>
      <c r="Q211" s="10" t="e">
        <f>IF(SUM(Paramètres!$G$5:$M$5)=0,"",SUMPRODUCT(Paramètres!$G$5:$M$5,J211,K211,L211,M211,N211,O211,P211)/SUM(Paramètres!$G$5:$M$5))</f>
        <v>#VALUE!</v>
      </c>
    </row>
    <row r="212" spans="1:17" x14ac:dyDescent="0.2">
      <c r="A212" t="str">
        <f>Réponses_Scoring!A212</f>
        <v>R022</v>
      </c>
      <c r="B212" t="str">
        <f>Réponses_Scoring!B212</f>
        <v>D01S10</v>
      </c>
      <c r="C212" t="str">
        <f>Réponses_Scoring!C212</f>
        <v>High</v>
      </c>
      <c r="D212" t="str">
        <f>Réponses_Scoring!D212</f>
        <v>UK</v>
      </c>
      <c r="E212" t="str">
        <f>Réponses_Scoring!E212</f>
        <v>Med</v>
      </c>
      <c r="F212" t="str">
        <f>Réponses_Scoring!F212</f>
        <v>High</v>
      </c>
      <c r="G212" t="str">
        <f>Réponses_Scoring!G212</f>
        <v>UK</v>
      </c>
      <c r="H212" t="str">
        <f>Réponses_Scoring!H212</f>
        <v>UK</v>
      </c>
      <c r="I212" t="str">
        <f>Réponses_Scoring!I212</f>
        <v>UK</v>
      </c>
      <c r="J212">
        <f>IFERROR(VLOOKUP(C212,Paramètres!$A$5:$B$8,2,FALSE),0)</f>
        <v>3</v>
      </c>
      <c r="K212">
        <f>IFERROR(VLOOKUP(D212,Paramètres!$A$5:$B$8,2,FALSE),0)</f>
        <v>0</v>
      </c>
      <c r="L212">
        <f>IFERROR(VLOOKUP(E212,Paramètres!$A$5:$B$8,2,FALSE),0)</f>
        <v>2</v>
      </c>
      <c r="M212">
        <f>IFERROR(VLOOKUP(F212,Paramètres!$A$5:$B$8,2,FALSE),0)</f>
        <v>3</v>
      </c>
      <c r="N212">
        <f>IFERROR(VLOOKUP(G212,Paramètres!$D$5:$E$8,2,FALSE),0)</f>
        <v>0</v>
      </c>
      <c r="O212">
        <f>IFERROR(VLOOKUP(H212,Paramètres!$A$5:$B$8,2,FALSE),0)</f>
        <v>0</v>
      </c>
      <c r="P212">
        <f>IFERROR(VLOOKUP(I212,Paramètres!$A$5:$B$8,2,FALSE),0)</f>
        <v>0</v>
      </c>
      <c r="Q212" s="10" t="e">
        <f>IF(SUM(Paramètres!$G$5:$M$5)=0,"",SUMPRODUCT(Paramètres!$G$5:$M$5,J212,K212,L212,M212,N212,O212,P212)/SUM(Paramètres!$G$5:$M$5))</f>
        <v>#VALUE!</v>
      </c>
    </row>
    <row r="213" spans="1:17" x14ac:dyDescent="0.2">
      <c r="A213" t="str">
        <f>Réponses_Scoring!A213</f>
        <v>R022</v>
      </c>
      <c r="B213" t="str">
        <f>Réponses_Scoring!B213</f>
        <v>D01S02</v>
      </c>
      <c r="C213" t="str">
        <f>Réponses_Scoring!C213</f>
        <v>High</v>
      </c>
      <c r="D213" t="str">
        <f>Réponses_Scoring!D213</f>
        <v>UK</v>
      </c>
      <c r="E213" t="str">
        <f>Réponses_Scoring!E213</f>
        <v>Med</v>
      </c>
      <c r="F213" t="str">
        <f>Réponses_Scoring!F213</f>
        <v>Low</v>
      </c>
      <c r="G213" t="str">
        <f>Réponses_Scoring!G213</f>
        <v>UK</v>
      </c>
      <c r="H213" t="str">
        <f>Réponses_Scoring!H213</f>
        <v>UK</v>
      </c>
      <c r="I213" t="str">
        <f>Réponses_Scoring!I213</f>
        <v>UK</v>
      </c>
      <c r="J213">
        <f>IFERROR(VLOOKUP(C213,Paramètres!$A$5:$B$8,2,FALSE),0)</f>
        <v>3</v>
      </c>
      <c r="K213">
        <f>IFERROR(VLOOKUP(D213,Paramètres!$A$5:$B$8,2,FALSE),0)</f>
        <v>0</v>
      </c>
      <c r="L213">
        <f>IFERROR(VLOOKUP(E213,Paramètres!$A$5:$B$8,2,FALSE),0)</f>
        <v>2</v>
      </c>
      <c r="M213">
        <f>IFERROR(VLOOKUP(F213,Paramètres!$A$5:$B$8,2,FALSE),0)</f>
        <v>1</v>
      </c>
      <c r="N213">
        <f>IFERROR(VLOOKUP(G213,Paramètres!$D$5:$E$8,2,FALSE),0)</f>
        <v>0</v>
      </c>
      <c r="O213">
        <f>IFERROR(VLOOKUP(H213,Paramètres!$A$5:$B$8,2,FALSE),0)</f>
        <v>0</v>
      </c>
      <c r="P213">
        <f>IFERROR(VLOOKUP(I213,Paramètres!$A$5:$B$8,2,FALSE),0)</f>
        <v>0</v>
      </c>
      <c r="Q213" s="10" t="e">
        <f>IF(SUM(Paramètres!$G$5:$M$5)=0,"",SUMPRODUCT(Paramètres!$G$5:$M$5,J213,K213,L213,M213,N213,O213,P213)/SUM(Paramètres!$G$5:$M$5))</f>
        <v>#VALUE!</v>
      </c>
    </row>
    <row r="214" spans="1:17" x14ac:dyDescent="0.2">
      <c r="A214" t="str">
        <f>Réponses_Scoring!A214</f>
        <v>R022</v>
      </c>
      <c r="B214" t="str">
        <f>Réponses_Scoring!B214</f>
        <v>D07S53</v>
      </c>
      <c r="C214" t="str">
        <f>Réponses_Scoring!C214</f>
        <v>UK</v>
      </c>
      <c r="D214" t="str">
        <f>Réponses_Scoring!D214</f>
        <v>UK</v>
      </c>
      <c r="E214" t="str">
        <f>Réponses_Scoring!E214</f>
        <v>Low</v>
      </c>
      <c r="F214" t="str">
        <f>Réponses_Scoring!F214</f>
        <v>Med</v>
      </c>
      <c r="G214" t="str">
        <f>Réponses_Scoring!G214</f>
        <v>UK</v>
      </c>
      <c r="H214" t="str">
        <f>Réponses_Scoring!H214</f>
        <v>UK</v>
      </c>
      <c r="I214" t="str">
        <f>Réponses_Scoring!I214</f>
        <v>UK</v>
      </c>
      <c r="J214">
        <f>IFERROR(VLOOKUP(C214,Paramètres!$A$5:$B$8,2,FALSE),0)</f>
        <v>0</v>
      </c>
      <c r="K214">
        <f>IFERROR(VLOOKUP(D214,Paramètres!$A$5:$B$8,2,FALSE),0)</f>
        <v>0</v>
      </c>
      <c r="L214">
        <f>IFERROR(VLOOKUP(E214,Paramètres!$A$5:$B$8,2,FALSE),0)</f>
        <v>1</v>
      </c>
      <c r="M214">
        <f>IFERROR(VLOOKUP(F214,Paramètres!$A$5:$B$8,2,FALSE),0)</f>
        <v>2</v>
      </c>
      <c r="N214">
        <f>IFERROR(VLOOKUP(G214,Paramètres!$D$5:$E$8,2,FALSE),0)</f>
        <v>0</v>
      </c>
      <c r="O214">
        <f>IFERROR(VLOOKUP(H214,Paramètres!$A$5:$B$8,2,FALSE),0)</f>
        <v>0</v>
      </c>
      <c r="P214">
        <f>IFERROR(VLOOKUP(I214,Paramètres!$A$5:$B$8,2,FALSE),0)</f>
        <v>0</v>
      </c>
      <c r="Q214" s="10" t="e">
        <f>IF(SUM(Paramètres!$G$5:$M$5)=0,"",SUMPRODUCT(Paramètres!$G$5:$M$5,J214,K214,L214,M214,N214,O214,P214)/SUM(Paramètres!$G$5:$M$5))</f>
        <v>#VALUE!</v>
      </c>
    </row>
    <row r="215" spans="1:17" x14ac:dyDescent="0.2">
      <c r="A215" t="str">
        <f>Réponses_Scoring!A215</f>
        <v>R022</v>
      </c>
      <c r="B215" t="str">
        <f>Réponses_Scoring!B215</f>
        <v>D07S51</v>
      </c>
      <c r="C215" t="str">
        <f>Réponses_Scoring!C215</f>
        <v>High</v>
      </c>
      <c r="D215" t="str">
        <f>Réponses_Scoring!D215</f>
        <v>UK</v>
      </c>
      <c r="E215" t="str">
        <f>Réponses_Scoring!E215</f>
        <v>Med</v>
      </c>
      <c r="F215" t="str">
        <f>Réponses_Scoring!F215</f>
        <v>Low</v>
      </c>
      <c r="G215" t="str">
        <f>Réponses_Scoring!G215</f>
        <v>UK</v>
      </c>
      <c r="H215" t="str">
        <f>Réponses_Scoring!H215</f>
        <v>UK</v>
      </c>
      <c r="I215" t="str">
        <f>Réponses_Scoring!I215</f>
        <v>UK</v>
      </c>
      <c r="J215">
        <f>IFERROR(VLOOKUP(C215,Paramètres!$A$5:$B$8,2,FALSE),0)</f>
        <v>3</v>
      </c>
      <c r="K215">
        <f>IFERROR(VLOOKUP(D215,Paramètres!$A$5:$B$8,2,FALSE),0)</f>
        <v>0</v>
      </c>
      <c r="L215">
        <f>IFERROR(VLOOKUP(E215,Paramètres!$A$5:$B$8,2,FALSE),0)</f>
        <v>2</v>
      </c>
      <c r="M215">
        <f>IFERROR(VLOOKUP(F215,Paramètres!$A$5:$B$8,2,FALSE),0)</f>
        <v>1</v>
      </c>
      <c r="N215">
        <f>IFERROR(VLOOKUP(G215,Paramètres!$D$5:$E$8,2,FALSE),0)</f>
        <v>0</v>
      </c>
      <c r="O215">
        <f>IFERROR(VLOOKUP(H215,Paramètres!$A$5:$B$8,2,FALSE),0)</f>
        <v>0</v>
      </c>
      <c r="P215">
        <f>IFERROR(VLOOKUP(I215,Paramètres!$A$5:$B$8,2,FALSE),0)</f>
        <v>0</v>
      </c>
      <c r="Q215" s="10" t="e">
        <f>IF(SUM(Paramètres!$G$5:$M$5)=0,"",SUMPRODUCT(Paramètres!$G$5:$M$5,J215,K215,L215,M215,N215,O215,P215)/SUM(Paramètres!$G$5:$M$5))</f>
        <v>#VALUE!</v>
      </c>
    </row>
    <row r="216" spans="1:17" x14ac:dyDescent="0.2">
      <c r="A216" t="str">
        <f>Réponses_Scoring!A216</f>
        <v>R023</v>
      </c>
      <c r="B216" t="str">
        <f>Réponses_Scoring!B216</f>
        <v>D01S08</v>
      </c>
      <c r="C216" t="str">
        <f>Réponses_Scoring!C216</f>
        <v>Med</v>
      </c>
      <c r="D216" t="str">
        <f>Réponses_Scoring!D216</f>
        <v>UK</v>
      </c>
      <c r="E216" t="str">
        <f>Réponses_Scoring!E216</f>
        <v>Low</v>
      </c>
      <c r="F216" t="str">
        <f>Réponses_Scoring!F216</f>
        <v>UK</v>
      </c>
      <c r="G216" t="str">
        <f>Réponses_Scoring!G216</f>
        <v>UK</v>
      </c>
      <c r="H216" t="str">
        <f>Réponses_Scoring!H216</f>
        <v>UK</v>
      </c>
      <c r="I216" t="str">
        <f>Réponses_Scoring!I216</f>
        <v>UK</v>
      </c>
      <c r="J216">
        <f>IFERROR(VLOOKUP(C216,Paramètres!$A$5:$B$8,2,FALSE),0)</f>
        <v>2</v>
      </c>
      <c r="K216">
        <f>IFERROR(VLOOKUP(D216,Paramètres!$A$5:$B$8,2,FALSE),0)</f>
        <v>0</v>
      </c>
      <c r="L216">
        <f>IFERROR(VLOOKUP(E216,Paramètres!$A$5:$B$8,2,FALSE),0)</f>
        <v>1</v>
      </c>
      <c r="M216">
        <f>IFERROR(VLOOKUP(F216,Paramètres!$A$5:$B$8,2,FALSE),0)</f>
        <v>0</v>
      </c>
      <c r="N216">
        <f>IFERROR(VLOOKUP(G216,Paramètres!$D$5:$E$8,2,FALSE),0)</f>
        <v>0</v>
      </c>
      <c r="O216">
        <f>IFERROR(VLOOKUP(H216,Paramètres!$A$5:$B$8,2,FALSE),0)</f>
        <v>0</v>
      </c>
      <c r="P216">
        <f>IFERROR(VLOOKUP(I216,Paramètres!$A$5:$B$8,2,FALSE),0)</f>
        <v>0</v>
      </c>
      <c r="Q216" s="10" t="e">
        <f>IF(SUM(Paramètres!$G$5:$M$5)=0,"",SUMPRODUCT(Paramètres!$G$5:$M$5,J216,K216,L216,M216,N216,O216,P216)/SUM(Paramètres!$G$5:$M$5))</f>
        <v>#VALUE!</v>
      </c>
    </row>
    <row r="217" spans="1:17" x14ac:dyDescent="0.2">
      <c r="A217" t="str">
        <f>Réponses_Scoring!A217</f>
        <v>R023</v>
      </c>
      <c r="B217" t="str">
        <f>Réponses_Scoring!B217</f>
        <v>D01S09</v>
      </c>
      <c r="C217" t="str">
        <f>Réponses_Scoring!C217</f>
        <v>Low</v>
      </c>
      <c r="D217" t="str">
        <f>Réponses_Scoring!D217</f>
        <v>UK</v>
      </c>
      <c r="E217" t="str">
        <f>Réponses_Scoring!E217</f>
        <v>Low</v>
      </c>
      <c r="F217" t="str">
        <f>Réponses_Scoring!F217</f>
        <v>UK</v>
      </c>
      <c r="G217" t="str">
        <f>Réponses_Scoring!G217</f>
        <v>UK</v>
      </c>
      <c r="H217" t="str">
        <f>Réponses_Scoring!H217</f>
        <v>UK</v>
      </c>
      <c r="I217" t="str">
        <f>Réponses_Scoring!I217</f>
        <v>UK</v>
      </c>
      <c r="J217">
        <f>IFERROR(VLOOKUP(C217,Paramètres!$A$5:$B$8,2,FALSE),0)</f>
        <v>1</v>
      </c>
      <c r="K217">
        <f>IFERROR(VLOOKUP(D217,Paramètres!$A$5:$B$8,2,FALSE),0)</f>
        <v>0</v>
      </c>
      <c r="L217">
        <f>IFERROR(VLOOKUP(E217,Paramètres!$A$5:$B$8,2,FALSE),0)</f>
        <v>1</v>
      </c>
      <c r="M217">
        <f>IFERROR(VLOOKUP(F217,Paramètres!$A$5:$B$8,2,FALSE),0)</f>
        <v>0</v>
      </c>
      <c r="N217">
        <f>IFERROR(VLOOKUP(G217,Paramètres!$D$5:$E$8,2,FALSE),0)</f>
        <v>0</v>
      </c>
      <c r="O217">
        <f>IFERROR(VLOOKUP(H217,Paramètres!$A$5:$B$8,2,FALSE),0)</f>
        <v>0</v>
      </c>
      <c r="P217">
        <f>IFERROR(VLOOKUP(I217,Paramètres!$A$5:$B$8,2,FALSE),0)</f>
        <v>0</v>
      </c>
      <c r="Q217" s="10" t="e">
        <f>IF(SUM(Paramètres!$G$5:$M$5)=0,"",SUMPRODUCT(Paramètres!$G$5:$M$5,J217,K217,L217,M217,N217,O217,P217)/SUM(Paramètres!$G$5:$M$5))</f>
        <v>#VALUE!</v>
      </c>
    </row>
    <row r="218" spans="1:17" x14ac:dyDescent="0.2">
      <c r="A218" t="str">
        <f>Réponses_Scoring!A218</f>
        <v>R023</v>
      </c>
      <c r="B218" t="str">
        <f>Réponses_Scoring!B218</f>
        <v>D01S03</v>
      </c>
      <c r="C218" t="str">
        <f>Réponses_Scoring!C218</f>
        <v>Med</v>
      </c>
      <c r="D218" t="str">
        <f>Réponses_Scoring!D218</f>
        <v>UK</v>
      </c>
      <c r="E218" t="str">
        <f>Réponses_Scoring!E218</f>
        <v>High</v>
      </c>
      <c r="F218" t="str">
        <f>Réponses_Scoring!F218</f>
        <v>High</v>
      </c>
      <c r="G218" t="str">
        <f>Réponses_Scoring!G218</f>
        <v>UK</v>
      </c>
      <c r="H218" t="str">
        <f>Réponses_Scoring!H218</f>
        <v>UK</v>
      </c>
      <c r="I218" t="str">
        <f>Réponses_Scoring!I218</f>
        <v>UK</v>
      </c>
      <c r="J218">
        <f>IFERROR(VLOOKUP(C218,Paramètres!$A$5:$B$8,2,FALSE),0)</f>
        <v>2</v>
      </c>
      <c r="K218">
        <f>IFERROR(VLOOKUP(D218,Paramètres!$A$5:$B$8,2,FALSE),0)</f>
        <v>0</v>
      </c>
      <c r="L218">
        <f>IFERROR(VLOOKUP(E218,Paramètres!$A$5:$B$8,2,FALSE),0)</f>
        <v>3</v>
      </c>
      <c r="M218">
        <f>IFERROR(VLOOKUP(F218,Paramètres!$A$5:$B$8,2,FALSE),0)</f>
        <v>3</v>
      </c>
      <c r="N218">
        <f>IFERROR(VLOOKUP(G218,Paramètres!$D$5:$E$8,2,FALSE),0)</f>
        <v>0</v>
      </c>
      <c r="O218">
        <f>IFERROR(VLOOKUP(H218,Paramètres!$A$5:$B$8,2,FALSE),0)</f>
        <v>0</v>
      </c>
      <c r="P218">
        <f>IFERROR(VLOOKUP(I218,Paramètres!$A$5:$B$8,2,FALSE),0)</f>
        <v>0</v>
      </c>
      <c r="Q218" s="10" t="e">
        <f>IF(SUM(Paramètres!$G$5:$M$5)=0,"",SUMPRODUCT(Paramètres!$G$5:$M$5,J218,K218,L218,M218,N218,O218,P218)/SUM(Paramètres!$G$5:$M$5))</f>
        <v>#VALUE!</v>
      </c>
    </row>
    <row r="219" spans="1:17" x14ac:dyDescent="0.2">
      <c r="A219" t="str">
        <f>Réponses_Scoring!A219</f>
        <v>R023</v>
      </c>
      <c r="B219" t="str">
        <f>Réponses_Scoring!B219</f>
        <v>D02S14</v>
      </c>
      <c r="C219" t="str">
        <f>Réponses_Scoring!C219</f>
        <v>High</v>
      </c>
      <c r="D219" t="str">
        <f>Réponses_Scoring!D219</f>
        <v>UK</v>
      </c>
      <c r="E219" t="str">
        <f>Réponses_Scoring!E219</f>
        <v>Low</v>
      </c>
      <c r="F219" t="str">
        <f>Réponses_Scoring!F219</f>
        <v>UK</v>
      </c>
      <c r="G219" t="str">
        <f>Réponses_Scoring!G219</f>
        <v>UK</v>
      </c>
      <c r="H219" t="str">
        <f>Réponses_Scoring!H219</f>
        <v>UK</v>
      </c>
      <c r="I219" t="str">
        <f>Réponses_Scoring!I219</f>
        <v>UK</v>
      </c>
      <c r="J219">
        <f>IFERROR(VLOOKUP(C219,Paramètres!$A$5:$B$8,2,FALSE),0)</f>
        <v>3</v>
      </c>
      <c r="K219">
        <f>IFERROR(VLOOKUP(D219,Paramètres!$A$5:$B$8,2,FALSE),0)</f>
        <v>0</v>
      </c>
      <c r="L219">
        <f>IFERROR(VLOOKUP(E219,Paramètres!$A$5:$B$8,2,FALSE),0)</f>
        <v>1</v>
      </c>
      <c r="M219">
        <f>IFERROR(VLOOKUP(F219,Paramètres!$A$5:$B$8,2,FALSE),0)</f>
        <v>0</v>
      </c>
      <c r="N219">
        <f>IFERROR(VLOOKUP(G219,Paramètres!$D$5:$E$8,2,FALSE),0)</f>
        <v>0</v>
      </c>
      <c r="O219">
        <f>IFERROR(VLOOKUP(H219,Paramètres!$A$5:$B$8,2,FALSE),0)</f>
        <v>0</v>
      </c>
      <c r="P219">
        <f>IFERROR(VLOOKUP(I219,Paramètres!$A$5:$B$8,2,FALSE),0)</f>
        <v>0</v>
      </c>
      <c r="Q219" s="10" t="e">
        <f>IF(SUM(Paramètres!$G$5:$M$5)=0,"",SUMPRODUCT(Paramètres!$G$5:$M$5,J219,K219,L219,M219,N219,O219,P219)/SUM(Paramètres!$G$5:$M$5))</f>
        <v>#VALUE!</v>
      </c>
    </row>
    <row r="220" spans="1:17" x14ac:dyDescent="0.2">
      <c r="A220" t="str">
        <f>Réponses_Scoring!A220</f>
        <v>R023</v>
      </c>
      <c r="B220" t="str">
        <f>Réponses_Scoring!B220</f>
        <v>D02S15</v>
      </c>
      <c r="C220" t="str">
        <f>Réponses_Scoring!C220</f>
        <v>Med</v>
      </c>
      <c r="D220" t="str">
        <f>Réponses_Scoring!D220</f>
        <v>UK</v>
      </c>
      <c r="E220" t="str">
        <f>Réponses_Scoring!E220</f>
        <v>Low</v>
      </c>
      <c r="F220" t="str">
        <f>Réponses_Scoring!F220</f>
        <v>Med</v>
      </c>
      <c r="G220" t="str">
        <f>Réponses_Scoring!G220</f>
        <v>UK</v>
      </c>
      <c r="H220" t="str">
        <f>Réponses_Scoring!H220</f>
        <v>UK</v>
      </c>
      <c r="I220" t="str">
        <f>Réponses_Scoring!I220</f>
        <v>UK</v>
      </c>
      <c r="J220">
        <f>IFERROR(VLOOKUP(C220,Paramètres!$A$5:$B$8,2,FALSE),0)</f>
        <v>2</v>
      </c>
      <c r="K220">
        <f>IFERROR(VLOOKUP(D220,Paramètres!$A$5:$B$8,2,FALSE),0)</f>
        <v>0</v>
      </c>
      <c r="L220">
        <f>IFERROR(VLOOKUP(E220,Paramètres!$A$5:$B$8,2,FALSE),0)</f>
        <v>1</v>
      </c>
      <c r="M220">
        <f>IFERROR(VLOOKUP(F220,Paramètres!$A$5:$B$8,2,FALSE),0)</f>
        <v>2</v>
      </c>
      <c r="N220">
        <f>IFERROR(VLOOKUP(G220,Paramètres!$D$5:$E$8,2,FALSE),0)</f>
        <v>0</v>
      </c>
      <c r="O220">
        <f>IFERROR(VLOOKUP(H220,Paramètres!$A$5:$B$8,2,FALSE),0)</f>
        <v>0</v>
      </c>
      <c r="P220">
        <f>IFERROR(VLOOKUP(I220,Paramètres!$A$5:$B$8,2,FALSE),0)</f>
        <v>0</v>
      </c>
      <c r="Q220" s="10" t="e">
        <f>IF(SUM(Paramètres!$G$5:$M$5)=0,"",SUMPRODUCT(Paramètres!$G$5:$M$5,J220,K220,L220,M220,N220,O220,P220)/SUM(Paramètres!$G$5:$M$5))</f>
        <v>#VALUE!</v>
      </c>
    </row>
    <row r="221" spans="1:17" x14ac:dyDescent="0.2">
      <c r="A221" t="str">
        <f>Réponses_Scoring!A221</f>
        <v>R023</v>
      </c>
      <c r="B221" t="str">
        <f>Réponses_Scoring!B221</f>
        <v>D11S75</v>
      </c>
      <c r="C221" t="str">
        <f>Réponses_Scoring!C221</f>
        <v>High</v>
      </c>
      <c r="D221" t="str">
        <f>Réponses_Scoring!D221</f>
        <v>UK</v>
      </c>
      <c r="E221" t="str">
        <f>Réponses_Scoring!E221</f>
        <v>Med</v>
      </c>
      <c r="F221" t="str">
        <f>Réponses_Scoring!F221</f>
        <v>Med</v>
      </c>
      <c r="G221" t="str">
        <f>Réponses_Scoring!G221</f>
        <v>UK</v>
      </c>
      <c r="H221" t="str">
        <f>Réponses_Scoring!H221</f>
        <v>UK</v>
      </c>
      <c r="I221" t="str">
        <f>Réponses_Scoring!I221</f>
        <v>UK</v>
      </c>
      <c r="J221">
        <f>IFERROR(VLOOKUP(C221,Paramètres!$A$5:$B$8,2,FALSE),0)</f>
        <v>3</v>
      </c>
      <c r="K221">
        <f>IFERROR(VLOOKUP(D221,Paramètres!$A$5:$B$8,2,FALSE),0)</f>
        <v>0</v>
      </c>
      <c r="L221">
        <f>IFERROR(VLOOKUP(E221,Paramètres!$A$5:$B$8,2,FALSE),0)</f>
        <v>2</v>
      </c>
      <c r="M221">
        <f>IFERROR(VLOOKUP(F221,Paramètres!$A$5:$B$8,2,FALSE),0)</f>
        <v>2</v>
      </c>
      <c r="N221">
        <f>IFERROR(VLOOKUP(G221,Paramètres!$D$5:$E$8,2,FALSE),0)</f>
        <v>0</v>
      </c>
      <c r="O221">
        <f>IFERROR(VLOOKUP(H221,Paramètres!$A$5:$B$8,2,FALSE),0)</f>
        <v>0</v>
      </c>
      <c r="P221">
        <f>IFERROR(VLOOKUP(I221,Paramètres!$A$5:$B$8,2,FALSE),0)</f>
        <v>0</v>
      </c>
      <c r="Q221" s="10" t="e">
        <f>IF(SUM(Paramètres!$G$5:$M$5)=0,"",SUMPRODUCT(Paramètres!$G$5:$M$5,J221,K221,L221,M221,N221,O221,P221)/SUM(Paramètres!$G$5:$M$5))</f>
        <v>#VALUE!</v>
      </c>
    </row>
    <row r="222" spans="1:17" x14ac:dyDescent="0.2">
      <c r="A222" t="str">
        <f>Réponses_Scoring!A222</f>
        <v>R023</v>
      </c>
      <c r="B222" t="str">
        <f>Réponses_Scoring!B222</f>
        <v>D11S71</v>
      </c>
      <c r="C222" t="str">
        <f>Réponses_Scoring!C222</f>
        <v>Med</v>
      </c>
      <c r="D222" t="str">
        <f>Réponses_Scoring!D222</f>
        <v>UK</v>
      </c>
      <c r="E222" t="str">
        <f>Réponses_Scoring!E222</f>
        <v>High</v>
      </c>
      <c r="F222" t="str">
        <f>Réponses_Scoring!F222</f>
        <v>Low</v>
      </c>
      <c r="G222" t="str">
        <f>Réponses_Scoring!G222</f>
        <v>UK</v>
      </c>
      <c r="H222" t="str">
        <f>Réponses_Scoring!H222</f>
        <v>UK</v>
      </c>
      <c r="I222" t="str">
        <f>Réponses_Scoring!I222</f>
        <v>UK</v>
      </c>
      <c r="J222">
        <f>IFERROR(VLOOKUP(C222,Paramètres!$A$5:$B$8,2,FALSE),0)</f>
        <v>2</v>
      </c>
      <c r="K222">
        <f>IFERROR(VLOOKUP(D222,Paramètres!$A$5:$B$8,2,FALSE),0)</f>
        <v>0</v>
      </c>
      <c r="L222">
        <f>IFERROR(VLOOKUP(E222,Paramètres!$A$5:$B$8,2,FALSE),0)</f>
        <v>3</v>
      </c>
      <c r="M222">
        <f>IFERROR(VLOOKUP(F222,Paramètres!$A$5:$B$8,2,FALSE),0)</f>
        <v>1</v>
      </c>
      <c r="N222">
        <f>IFERROR(VLOOKUP(G222,Paramètres!$D$5:$E$8,2,FALSE),0)</f>
        <v>0</v>
      </c>
      <c r="O222">
        <f>IFERROR(VLOOKUP(H222,Paramètres!$A$5:$B$8,2,FALSE),0)</f>
        <v>0</v>
      </c>
      <c r="P222">
        <f>IFERROR(VLOOKUP(I222,Paramètres!$A$5:$B$8,2,FALSE),0)</f>
        <v>0</v>
      </c>
      <c r="Q222" s="10" t="e">
        <f>IF(SUM(Paramètres!$G$5:$M$5)=0,"",SUMPRODUCT(Paramètres!$G$5:$M$5,J222,K222,L222,M222,N222,O222,P222)/SUM(Paramètres!$G$5:$M$5))</f>
        <v>#VALUE!</v>
      </c>
    </row>
    <row r="223" spans="1:17" x14ac:dyDescent="0.2">
      <c r="A223" t="str">
        <f>Réponses_Scoring!A223</f>
        <v>R023</v>
      </c>
      <c r="B223" t="str">
        <f>Réponses_Scoring!B223</f>
        <v>D09S61</v>
      </c>
      <c r="C223" t="str">
        <f>Réponses_Scoring!C223</f>
        <v>Med</v>
      </c>
      <c r="D223" t="str">
        <f>Réponses_Scoring!D223</f>
        <v>UK</v>
      </c>
      <c r="E223" t="str">
        <f>Réponses_Scoring!E223</f>
        <v>Low</v>
      </c>
      <c r="F223" t="str">
        <f>Réponses_Scoring!F223</f>
        <v>Med</v>
      </c>
      <c r="G223" t="str">
        <f>Réponses_Scoring!G223</f>
        <v>UK</v>
      </c>
      <c r="H223" t="str">
        <f>Réponses_Scoring!H223</f>
        <v>UK</v>
      </c>
      <c r="I223" t="str">
        <f>Réponses_Scoring!I223</f>
        <v>UK</v>
      </c>
      <c r="J223">
        <f>IFERROR(VLOOKUP(C223,Paramètres!$A$5:$B$8,2,FALSE),0)</f>
        <v>2</v>
      </c>
      <c r="K223">
        <f>IFERROR(VLOOKUP(D223,Paramètres!$A$5:$B$8,2,FALSE),0)</f>
        <v>0</v>
      </c>
      <c r="L223">
        <f>IFERROR(VLOOKUP(E223,Paramètres!$A$5:$B$8,2,FALSE),0)</f>
        <v>1</v>
      </c>
      <c r="M223">
        <f>IFERROR(VLOOKUP(F223,Paramètres!$A$5:$B$8,2,FALSE),0)</f>
        <v>2</v>
      </c>
      <c r="N223">
        <f>IFERROR(VLOOKUP(G223,Paramètres!$D$5:$E$8,2,FALSE),0)</f>
        <v>0</v>
      </c>
      <c r="O223">
        <f>IFERROR(VLOOKUP(H223,Paramètres!$A$5:$B$8,2,FALSE),0)</f>
        <v>0</v>
      </c>
      <c r="P223">
        <f>IFERROR(VLOOKUP(I223,Paramètres!$A$5:$B$8,2,FALSE),0)</f>
        <v>0</v>
      </c>
      <c r="Q223" s="10" t="e">
        <f>IF(SUM(Paramètres!$G$5:$M$5)=0,"",SUMPRODUCT(Paramètres!$G$5:$M$5,J223,K223,L223,M223,N223,O223,P223)/SUM(Paramètres!$G$5:$M$5))</f>
        <v>#VALUE!</v>
      </c>
    </row>
    <row r="224" spans="1:17" x14ac:dyDescent="0.2">
      <c r="A224" t="str">
        <f>Réponses_Scoring!A224</f>
        <v>R023</v>
      </c>
      <c r="B224" t="str">
        <f>Réponses_Scoring!B224</f>
        <v>D09S65</v>
      </c>
      <c r="C224" t="str">
        <f>Réponses_Scoring!C224</f>
        <v>Med</v>
      </c>
      <c r="D224" t="str">
        <f>Réponses_Scoring!D224</f>
        <v>UK</v>
      </c>
      <c r="E224" t="str">
        <f>Réponses_Scoring!E224</f>
        <v>Med</v>
      </c>
      <c r="F224" t="str">
        <f>Réponses_Scoring!F224</f>
        <v>High</v>
      </c>
      <c r="G224" t="str">
        <f>Réponses_Scoring!G224</f>
        <v>UK</v>
      </c>
      <c r="H224" t="str">
        <f>Réponses_Scoring!H224</f>
        <v>UK</v>
      </c>
      <c r="I224" t="str">
        <f>Réponses_Scoring!I224</f>
        <v>UK</v>
      </c>
      <c r="J224">
        <f>IFERROR(VLOOKUP(C224,Paramètres!$A$5:$B$8,2,FALSE),0)</f>
        <v>2</v>
      </c>
      <c r="K224">
        <f>IFERROR(VLOOKUP(D224,Paramètres!$A$5:$B$8,2,FALSE),0)</f>
        <v>0</v>
      </c>
      <c r="L224">
        <f>IFERROR(VLOOKUP(E224,Paramètres!$A$5:$B$8,2,FALSE),0)</f>
        <v>2</v>
      </c>
      <c r="M224">
        <f>IFERROR(VLOOKUP(F224,Paramètres!$A$5:$B$8,2,FALSE),0)</f>
        <v>3</v>
      </c>
      <c r="N224">
        <f>IFERROR(VLOOKUP(G224,Paramètres!$D$5:$E$8,2,FALSE),0)</f>
        <v>0</v>
      </c>
      <c r="O224">
        <f>IFERROR(VLOOKUP(H224,Paramètres!$A$5:$B$8,2,FALSE),0)</f>
        <v>0</v>
      </c>
      <c r="P224">
        <f>IFERROR(VLOOKUP(I224,Paramètres!$A$5:$B$8,2,FALSE),0)</f>
        <v>0</v>
      </c>
      <c r="Q224" s="10" t="e">
        <f>IF(SUM(Paramètres!$G$5:$M$5)=0,"",SUMPRODUCT(Paramètres!$G$5:$M$5,J224,K224,L224,M224,N224,O224,P224)/SUM(Paramètres!$G$5:$M$5))</f>
        <v>#VALUE!</v>
      </c>
    </row>
    <row r="225" spans="1:17" x14ac:dyDescent="0.2">
      <c r="A225" t="str">
        <f>Réponses_Scoring!A225</f>
        <v>R023</v>
      </c>
      <c r="B225" t="str">
        <f>Réponses_Scoring!B225</f>
        <v>D09S63</v>
      </c>
      <c r="C225" t="str">
        <f>Réponses_Scoring!C225</f>
        <v>High</v>
      </c>
      <c r="D225" t="str">
        <f>Réponses_Scoring!D225</f>
        <v>UK</v>
      </c>
      <c r="E225" t="str">
        <f>Réponses_Scoring!E225</f>
        <v>Low</v>
      </c>
      <c r="F225" t="str">
        <f>Réponses_Scoring!F225</f>
        <v>UK</v>
      </c>
      <c r="G225" t="str">
        <f>Réponses_Scoring!G225</f>
        <v>UK</v>
      </c>
      <c r="H225" t="str">
        <f>Réponses_Scoring!H225</f>
        <v>UK</v>
      </c>
      <c r="I225" t="str">
        <f>Réponses_Scoring!I225</f>
        <v>UK</v>
      </c>
      <c r="J225">
        <f>IFERROR(VLOOKUP(C225,Paramètres!$A$5:$B$8,2,FALSE),0)</f>
        <v>3</v>
      </c>
      <c r="K225">
        <f>IFERROR(VLOOKUP(D225,Paramètres!$A$5:$B$8,2,FALSE),0)</f>
        <v>0</v>
      </c>
      <c r="L225">
        <f>IFERROR(VLOOKUP(E225,Paramètres!$A$5:$B$8,2,FALSE),0)</f>
        <v>1</v>
      </c>
      <c r="M225">
        <f>IFERROR(VLOOKUP(F225,Paramètres!$A$5:$B$8,2,FALSE),0)</f>
        <v>0</v>
      </c>
      <c r="N225">
        <f>IFERROR(VLOOKUP(G225,Paramètres!$D$5:$E$8,2,FALSE),0)</f>
        <v>0</v>
      </c>
      <c r="O225">
        <f>IFERROR(VLOOKUP(H225,Paramètres!$A$5:$B$8,2,FALSE),0)</f>
        <v>0</v>
      </c>
      <c r="P225">
        <f>IFERROR(VLOOKUP(I225,Paramètres!$A$5:$B$8,2,FALSE),0)</f>
        <v>0</v>
      </c>
      <c r="Q225" s="10" t="e">
        <f>IF(SUM(Paramètres!$G$5:$M$5)=0,"",SUMPRODUCT(Paramètres!$G$5:$M$5,J225,K225,L225,M225,N225,O225,P225)/SUM(Paramètres!$G$5:$M$5))</f>
        <v>#VALUE!</v>
      </c>
    </row>
    <row r="226" spans="1:17" x14ac:dyDescent="0.2">
      <c r="A226" t="str">
        <f>Réponses_Scoring!A226</f>
        <v>R023</v>
      </c>
      <c r="B226" t="str">
        <f>Réponses_Scoring!B226</f>
        <v>D04S27</v>
      </c>
      <c r="C226" t="str">
        <f>Réponses_Scoring!C226</f>
        <v>Med</v>
      </c>
      <c r="D226" t="str">
        <f>Réponses_Scoring!D226</f>
        <v>UK</v>
      </c>
      <c r="E226" t="str">
        <f>Réponses_Scoring!E226</f>
        <v>Med</v>
      </c>
      <c r="F226" t="str">
        <f>Réponses_Scoring!F226</f>
        <v>Med</v>
      </c>
      <c r="G226" t="str">
        <f>Réponses_Scoring!G226</f>
        <v>UK</v>
      </c>
      <c r="H226" t="str">
        <f>Réponses_Scoring!H226</f>
        <v>UK</v>
      </c>
      <c r="I226" t="str">
        <f>Réponses_Scoring!I226</f>
        <v>UK</v>
      </c>
      <c r="J226">
        <f>IFERROR(VLOOKUP(C226,Paramètres!$A$5:$B$8,2,FALSE),0)</f>
        <v>2</v>
      </c>
      <c r="K226">
        <f>IFERROR(VLOOKUP(D226,Paramètres!$A$5:$B$8,2,FALSE),0)</f>
        <v>0</v>
      </c>
      <c r="L226">
        <f>IFERROR(VLOOKUP(E226,Paramètres!$A$5:$B$8,2,FALSE),0)</f>
        <v>2</v>
      </c>
      <c r="M226">
        <f>IFERROR(VLOOKUP(F226,Paramètres!$A$5:$B$8,2,FALSE),0)</f>
        <v>2</v>
      </c>
      <c r="N226">
        <f>IFERROR(VLOOKUP(G226,Paramètres!$D$5:$E$8,2,FALSE),0)</f>
        <v>0</v>
      </c>
      <c r="O226">
        <f>IFERROR(VLOOKUP(H226,Paramètres!$A$5:$B$8,2,FALSE),0)</f>
        <v>0</v>
      </c>
      <c r="P226">
        <f>IFERROR(VLOOKUP(I226,Paramètres!$A$5:$B$8,2,FALSE),0)</f>
        <v>0</v>
      </c>
      <c r="Q226" s="10" t="e">
        <f>IF(SUM(Paramètres!$G$5:$M$5)=0,"",SUMPRODUCT(Paramètres!$G$5:$M$5,J226,K226,L226,M226,N226,O226,P226)/SUM(Paramètres!$G$5:$M$5))</f>
        <v>#VALUE!</v>
      </c>
    </row>
    <row r="227" spans="1:17" x14ac:dyDescent="0.2">
      <c r="A227" t="str">
        <f>Réponses_Scoring!A227</f>
        <v>R023</v>
      </c>
      <c r="B227" t="str">
        <f>Réponses_Scoring!B227</f>
        <v>D04S30</v>
      </c>
      <c r="C227" t="str">
        <f>Réponses_Scoring!C227</f>
        <v>High</v>
      </c>
      <c r="D227" t="str">
        <f>Réponses_Scoring!D227</f>
        <v>UK</v>
      </c>
      <c r="E227" t="str">
        <f>Réponses_Scoring!E227</f>
        <v>Low</v>
      </c>
      <c r="F227" t="str">
        <f>Réponses_Scoring!F227</f>
        <v>Low</v>
      </c>
      <c r="G227" t="str">
        <f>Réponses_Scoring!G227</f>
        <v>UK</v>
      </c>
      <c r="H227" t="str">
        <f>Réponses_Scoring!H227</f>
        <v>UK</v>
      </c>
      <c r="I227" t="str">
        <f>Réponses_Scoring!I227</f>
        <v>UK</v>
      </c>
      <c r="J227">
        <f>IFERROR(VLOOKUP(C227,Paramètres!$A$5:$B$8,2,FALSE),0)</f>
        <v>3</v>
      </c>
      <c r="K227">
        <f>IFERROR(VLOOKUP(D227,Paramètres!$A$5:$B$8,2,FALSE),0)</f>
        <v>0</v>
      </c>
      <c r="L227">
        <f>IFERROR(VLOOKUP(E227,Paramètres!$A$5:$B$8,2,FALSE),0)</f>
        <v>1</v>
      </c>
      <c r="M227">
        <f>IFERROR(VLOOKUP(F227,Paramètres!$A$5:$B$8,2,FALSE),0)</f>
        <v>1</v>
      </c>
      <c r="N227">
        <f>IFERROR(VLOOKUP(G227,Paramètres!$D$5:$E$8,2,FALSE),0)</f>
        <v>0</v>
      </c>
      <c r="O227">
        <f>IFERROR(VLOOKUP(H227,Paramètres!$A$5:$B$8,2,FALSE),0)</f>
        <v>0</v>
      </c>
      <c r="P227">
        <f>IFERROR(VLOOKUP(I227,Paramètres!$A$5:$B$8,2,FALSE),0)</f>
        <v>0</v>
      </c>
      <c r="Q227" s="10" t="e">
        <f>IF(SUM(Paramètres!$G$5:$M$5)=0,"",SUMPRODUCT(Paramètres!$G$5:$M$5,J227,K227,L227,M227,N227,O227,P227)/SUM(Paramètres!$G$5:$M$5))</f>
        <v>#VALUE!</v>
      </c>
    </row>
    <row r="228" spans="1:17" x14ac:dyDescent="0.2">
      <c r="A228" t="str">
        <f>Réponses_Scoring!A228</f>
        <v>R023</v>
      </c>
      <c r="B228" t="str">
        <f>Réponses_Scoring!B228</f>
        <v>D04S28</v>
      </c>
      <c r="C228" t="str">
        <f>Réponses_Scoring!C228</f>
        <v>Med</v>
      </c>
      <c r="D228" t="str">
        <f>Réponses_Scoring!D228</f>
        <v>UK</v>
      </c>
      <c r="E228" t="str">
        <f>Réponses_Scoring!E228</f>
        <v>Low</v>
      </c>
      <c r="F228" t="str">
        <f>Réponses_Scoring!F228</f>
        <v>Med</v>
      </c>
      <c r="G228" t="str">
        <f>Réponses_Scoring!G228</f>
        <v>UK</v>
      </c>
      <c r="H228" t="str">
        <f>Réponses_Scoring!H228</f>
        <v>UK</v>
      </c>
      <c r="I228" t="str">
        <f>Réponses_Scoring!I228</f>
        <v>UK</v>
      </c>
      <c r="J228">
        <f>IFERROR(VLOOKUP(C228,Paramètres!$A$5:$B$8,2,FALSE),0)</f>
        <v>2</v>
      </c>
      <c r="K228">
        <f>IFERROR(VLOOKUP(D228,Paramètres!$A$5:$B$8,2,FALSE),0)</f>
        <v>0</v>
      </c>
      <c r="L228">
        <f>IFERROR(VLOOKUP(E228,Paramètres!$A$5:$B$8,2,FALSE),0)</f>
        <v>1</v>
      </c>
      <c r="M228">
        <f>IFERROR(VLOOKUP(F228,Paramètres!$A$5:$B$8,2,FALSE),0)</f>
        <v>2</v>
      </c>
      <c r="N228">
        <f>IFERROR(VLOOKUP(G228,Paramètres!$D$5:$E$8,2,FALSE),0)</f>
        <v>0</v>
      </c>
      <c r="O228">
        <f>IFERROR(VLOOKUP(H228,Paramètres!$A$5:$B$8,2,FALSE),0)</f>
        <v>0</v>
      </c>
      <c r="P228">
        <f>IFERROR(VLOOKUP(I228,Paramètres!$A$5:$B$8,2,FALSE),0)</f>
        <v>0</v>
      </c>
      <c r="Q228" s="10" t="e">
        <f>IF(SUM(Paramètres!$G$5:$M$5)=0,"",SUMPRODUCT(Paramètres!$G$5:$M$5,J228,K228,L228,M228,N228,O228,P228)/SUM(Paramètres!$G$5:$M$5))</f>
        <v>#VALUE!</v>
      </c>
    </row>
    <row r="229" spans="1:17" x14ac:dyDescent="0.2">
      <c r="A229" t="str">
        <f>Réponses_Scoring!A229</f>
        <v>R024</v>
      </c>
      <c r="B229" t="str">
        <f>Réponses_Scoring!B229</f>
        <v>D06S46</v>
      </c>
      <c r="C229" t="str">
        <f>Réponses_Scoring!C229</f>
        <v>Med</v>
      </c>
      <c r="D229" t="str">
        <f>Réponses_Scoring!D229</f>
        <v>UK</v>
      </c>
      <c r="E229" t="str">
        <f>Réponses_Scoring!E229</f>
        <v>UK</v>
      </c>
      <c r="F229" t="str">
        <f>Réponses_Scoring!F229</f>
        <v>Med</v>
      </c>
      <c r="G229" t="str">
        <f>Réponses_Scoring!G229</f>
        <v>UK</v>
      </c>
      <c r="H229" t="str">
        <f>Réponses_Scoring!H229</f>
        <v>UK</v>
      </c>
      <c r="I229" t="str">
        <f>Réponses_Scoring!I229</f>
        <v>UK</v>
      </c>
      <c r="J229">
        <f>IFERROR(VLOOKUP(C229,Paramètres!$A$5:$B$8,2,FALSE),0)</f>
        <v>2</v>
      </c>
      <c r="K229">
        <f>IFERROR(VLOOKUP(D229,Paramètres!$A$5:$B$8,2,FALSE),0)</f>
        <v>0</v>
      </c>
      <c r="L229">
        <f>IFERROR(VLOOKUP(E229,Paramètres!$A$5:$B$8,2,FALSE),0)</f>
        <v>0</v>
      </c>
      <c r="M229">
        <f>IFERROR(VLOOKUP(F229,Paramètres!$A$5:$B$8,2,FALSE),0)</f>
        <v>2</v>
      </c>
      <c r="N229">
        <f>IFERROR(VLOOKUP(G229,Paramètres!$D$5:$E$8,2,FALSE),0)</f>
        <v>0</v>
      </c>
      <c r="O229">
        <f>IFERROR(VLOOKUP(H229,Paramètres!$A$5:$B$8,2,FALSE),0)</f>
        <v>0</v>
      </c>
      <c r="P229">
        <f>IFERROR(VLOOKUP(I229,Paramètres!$A$5:$B$8,2,FALSE),0)</f>
        <v>0</v>
      </c>
      <c r="Q229" s="10" t="e">
        <f>IF(SUM(Paramètres!$G$5:$M$5)=0,"",SUMPRODUCT(Paramètres!$G$5:$M$5,J229,K229,L229,M229,N229,O229,P229)/SUM(Paramètres!$G$5:$M$5))</f>
        <v>#VALUE!</v>
      </c>
    </row>
    <row r="230" spans="1:17" x14ac:dyDescent="0.2">
      <c r="A230" t="str">
        <f>Réponses_Scoring!A230</f>
        <v>R024</v>
      </c>
      <c r="B230" t="str">
        <f>Réponses_Scoring!B230</f>
        <v>D07S52</v>
      </c>
      <c r="C230" t="str">
        <f>Réponses_Scoring!C230</f>
        <v>High</v>
      </c>
      <c r="D230" t="str">
        <f>Réponses_Scoring!D230</f>
        <v>UK</v>
      </c>
      <c r="E230" t="str">
        <f>Réponses_Scoring!E230</f>
        <v>High</v>
      </c>
      <c r="F230" t="str">
        <f>Réponses_Scoring!F230</f>
        <v>Med</v>
      </c>
      <c r="G230" t="str">
        <f>Réponses_Scoring!G230</f>
        <v>UK</v>
      </c>
      <c r="H230" t="str">
        <f>Réponses_Scoring!H230</f>
        <v>UK</v>
      </c>
      <c r="I230" t="str">
        <f>Réponses_Scoring!I230</f>
        <v>UK</v>
      </c>
      <c r="J230">
        <f>IFERROR(VLOOKUP(C230,Paramètres!$A$5:$B$8,2,FALSE),0)</f>
        <v>3</v>
      </c>
      <c r="K230">
        <f>IFERROR(VLOOKUP(D230,Paramètres!$A$5:$B$8,2,FALSE),0)</f>
        <v>0</v>
      </c>
      <c r="L230">
        <f>IFERROR(VLOOKUP(E230,Paramètres!$A$5:$B$8,2,FALSE),0)</f>
        <v>3</v>
      </c>
      <c r="M230">
        <f>IFERROR(VLOOKUP(F230,Paramètres!$A$5:$B$8,2,FALSE),0)</f>
        <v>2</v>
      </c>
      <c r="N230">
        <f>IFERROR(VLOOKUP(G230,Paramètres!$D$5:$E$8,2,FALSE),0)</f>
        <v>0</v>
      </c>
      <c r="O230">
        <f>IFERROR(VLOOKUP(H230,Paramètres!$A$5:$B$8,2,FALSE),0)</f>
        <v>0</v>
      </c>
      <c r="P230">
        <f>IFERROR(VLOOKUP(I230,Paramètres!$A$5:$B$8,2,FALSE),0)</f>
        <v>0</v>
      </c>
      <c r="Q230" s="10" t="e">
        <f>IF(SUM(Paramètres!$G$5:$M$5)=0,"",SUMPRODUCT(Paramètres!$G$5:$M$5,J230,K230,L230,M230,N230,O230,P230)/SUM(Paramètres!$G$5:$M$5))</f>
        <v>#VALUE!</v>
      </c>
    </row>
    <row r="231" spans="1:17" x14ac:dyDescent="0.2">
      <c r="A231" t="str">
        <f>Réponses_Scoring!A231</f>
        <v>R024</v>
      </c>
      <c r="B231" t="str">
        <f>Réponses_Scoring!B231</f>
        <v>D01S05</v>
      </c>
      <c r="C231" t="str">
        <f>Réponses_Scoring!C231</f>
        <v>High</v>
      </c>
      <c r="D231" t="str">
        <f>Réponses_Scoring!D231</f>
        <v>UK</v>
      </c>
      <c r="E231" t="str">
        <f>Réponses_Scoring!E231</f>
        <v>High</v>
      </c>
      <c r="F231" t="str">
        <f>Réponses_Scoring!F231</f>
        <v>High</v>
      </c>
      <c r="G231" t="str">
        <f>Réponses_Scoring!G231</f>
        <v>UK</v>
      </c>
      <c r="H231" t="str">
        <f>Réponses_Scoring!H231</f>
        <v>UK</v>
      </c>
      <c r="I231" t="str">
        <f>Réponses_Scoring!I231</f>
        <v>UK</v>
      </c>
      <c r="J231">
        <f>IFERROR(VLOOKUP(C231,Paramètres!$A$5:$B$8,2,FALSE),0)</f>
        <v>3</v>
      </c>
      <c r="K231">
        <f>IFERROR(VLOOKUP(D231,Paramètres!$A$5:$B$8,2,FALSE),0)</f>
        <v>0</v>
      </c>
      <c r="L231">
        <f>IFERROR(VLOOKUP(E231,Paramètres!$A$5:$B$8,2,FALSE),0)</f>
        <v>3</v>
      </c>
      <c r="M231">
        <f>IFERROR(VLOOKUP(F231,Paramètres!$A$5:$B$8,2,FALSE),0)</f>
        <v>3</v>
      </c>
      <c r="N231">
        <f>IFERROR(VLOOKUP(G231,Paramètres!$D$5:$E$8,2,FALSE),0)</f>
        <v>0</v>
      </c>
      <c r="O231">
        <f>IFERROR(VLOOKUP(H231,Paramètres!$A$5:$B$8,2,FALSE),0)</f>
        <v>0</v>
      </c>
      <c r="P231">
        <f>IFERROR(VLOOKUP(I231,Paramètres!$A$5:$B$8,2,FALSE),0)</f>
        <v>0</v>
      </c>
      <c r="Q231" s="10" t="e">
        <f>IF(SUM(Paramètres!$G$5:$M$5)=0,"",SUMPRODUCT(Paramètres!$G$5:$M$5,J231,K231,L231,M231,N231,O231,P231)/SUM(Paramètres!$G$5:$M$5))</f>
        <v>#VALUE!</v>
      </c>
    </row>
    <row r="232" spans="1:17" x14ac:dyDescent="0.2">
      <c r="A232" t="str">
        <f>Réponses_Scoring!A232</f>
        <v>R024</v>
      </c>
      <c r="B232" t="str">
        <f>Réponses_Scoring!B232</f>
        <v>D01S04</v>
      </c>
      <c r="C232" t="str">
        <f>Réponses_Scoring!C232</f>
        <v>Low</v>
      </c>
      <c r="D232" t="str">
        <f>Réponses_Scoring!D232</f>
        <v>UK</v>
      </c>
      <c r="E232" t="str">
        <f>Réponses_Scoring!E232</f>
        <v>UK</v>
      </c>
      <c r="F232" t="str">
        <f>Réponses_Scoring!F232</f>
        <v>UK</v>
      </c>
      <c r="G232" t="str">
        <f>Réponses_Scoring!G232</f>
        <v>UK</v>
      </c>
      <c r="H232" t="str">
        <f>Réponses_Scoring!H232</f>
        <v>UK</v>
      </c>
      <c r="I232" t="str">
        <f>Réponses_Scoring!I232</f>
        <v>UK</v>
      </c>
      <c r="J232">
        <f>IFERROR(VLOOKUP(C232,Paramètres!$A$5:$B$8,2,FALSE),0)</f>
        <v>1</v>
      </c>
      <c r="K232">
        <f>IFERROR(VLOOKUP(D232,Paramètres!$A$5:$B$8,2,FALSE),0)</f>
        <v>0</v>
      </c>
      <c r="L232">
        <f>IFERROR(VLOOKUP(E232,Paramètres!$A$5:$B$8,2,FALSE),0)</f>
        <v>0</v>
      </c>
      <c r="M232">
        <f>IFERROR(VLOOKUP(F232,Paramètres!$A$5:$B$8,2,FALSE),0)</f>
        <v>0</v>
      </c>
      <c r="N232">
        <f>IFERROR(VLOOKUP(G232,Paramètres!$D$5:$E$8,2,FALSE),0)</f>
        <v>0</v>
      </c>
      <c r="O232">
        <f>IFERROR(VLOOKUP(H232,Paramètres!$A$5:$B$8,2,FALSE),0)</f>
        <v>0</v>
      </c>
      <c r="P232">
        <f>IFERROR(VLOOKUP(I232,Paramètres!$A$5:$B$8,2,FALSE),0)</f>
        <v>0</v>
      </c>
      <c r="Q232" s="10" t="e">
        <f>IF(SUM(Paramètres!$G$5:$M$5)=0,"",SUMPRODUCT(Paramètres!$G$5:$M$5,J232,K232,L232,M232,N232,O232,P232)/SUM(Paramètres!$G$5:$M$5))</f>
        <v>#VALUE!</v>
      </c>
    </row>
    <row r="233" spans="1:17" x14ac:dyDescent="0.2">
      <c r="A233" t="str">
        <f>Réponses_Scoring!A233</f>
        <v>R024</v>
      </c>
      <c r="B233" t="str">
        <f>Réponses_Scoring!B233</f>
        <v>D09S65</v>
      </c>
      <c r="C233" t="str">
        <f>Réponses_Scoring!C233</f>
        <v>High</v>
      </c>
      <c r="D233" t="str">
        <f>Réponses_Scoring!D233</f>
        <v>UK</v>
      </c>
      <c r="E233" t="str">
        <f>Réponses_Scoring!E233</f>
        <v>Low</v>
      </c>
      <c r="F233" t="str">
        <f>Réponses_Scoring!F233</f>
        <v>Med</v>
      </c>
      <c r="G233" t="str">
        <f>Réponses_Scoring!G233</f>
        <v>UK</v>
      </c>
      <c r="H233" t="str">
        <f>Réponses_Scoring!H233</f>
        <v>UK</v>
      </c>
      <c r="I233" t="str">
        <f>Réponses_Scoring!I233</f>
        <v>UK</v>
      </c>
      <c r="J233">
        <f>IFERROR(VLOOKUP(C233,Paramètres!$A$5:$B$8,2,FALSE),0)</f>
        <v>3</v>
      </c>
      <c r="K233">
        <f>IFERROR(VLOOKUP(D233,Paramètres!$A$5:$B$8,2,FALSE),0)</f>
        <v>0</v>
      </c>
      <c r="L233">
        <f>IFERROR(VLOOKUP(E233,Paramètres!$A$5:$B$8,2,FALSE),0)</f>
        <v>1</v>
      </c>
      <c r="M233">
        <f>IFERROR(VLOOKUP(F233,Paramètres!$A$5:$B$8,2,FALSE),0)</f>
        <v>2</v>
      </c>
      <c r="N233">
        <f>IFERROR(VLOOKUP(G233,Paramètres!$D$5:$E$8,2,FALSE),0)</f>
        <v>0</v>
      </c>
      <c r="O233">
        <f>IFERROR(VLOOKUP(H233,Paramètres!$A$5:$B$8,2,FALSE),0)</f>
        <v>0</v>
      </c>
      <c r="P233">
        <f>IFERROR(VLOOKUP(I233,Paramètres!$A$5:$B$8,2,FALSE),0)</f>
        <v>0</v>
      </c>
      <c r="Q233" s="10" t="e">
        <f>IF(SUM(Paramètres!$G$5:$M$5)=0,"",SUMPRODUCT(Paramètres!$G$5:$M$5,J233,K233,L233,M233,N233,O233,P233)/SUM(Paramètres!$G$5:$M$5))</f>
        <v>#VALUE!</v>
      </c>
    </row>
    <row r="234" spans="1:17" x14ac:dyDescent="0.2">
      <c r="A234" t="str">
        <f>Réponses_Scoring!A234</f>
        <v>R024</v>
      </c>
      <c r="B234" t="str">
        <f>Réponses_Scoring!B234</f>
        <v>D08S58</v>
      </c>
      <c r="C234" t="str">
        <f>Réponses_Scoring!C234</f>
        <v>High</v>
      </c>
      <c r="D234" t="str">
        <f>Réponses_Scoring!D234</f>
        <v>UK</v>
      </c>
      <c r="E234" t="str">
        <f>Réponses_Scoring!E234</f>
        <v>Med</v>
      </c>
      <c r="F234" t="str">
        <f>Réponses_Scoring!F234</f>
        <v>Med</v>
      </c>
      <c r="G234" t="str">
        <f>Réponses_Scoring!G234</f>
        <v>UK</v>
      </c>
      <c r="H234" t="str">
        <f>Réponses_Scoring!H234</f>
        <v>UK</v>
      </c>
      <c r="I234" t="str">
        <f>Réponses_Scoring!I234</f>
        <v>UK</v>
      </c>
      <c r="J234">
        <f>IFERROR(VLOOKUP(C234,Paramètres!$A$5:$B$8,2,FALSE),0)</f>
        <v>3</v>
      </c>
      <c r="K234">
        <f>IFERROR(VLOOKUP(D234,Paramètres!$A$5:$B$8,2,FALSE),0)</f>
        <v>0</v>
      </c>
      <c r="L234">
        <f>IFERROR(VLOOKUP(E234,Paramètres!$A$5:$B$8,2,FALSE),0)</f>
        <v>2</v>
      </c>
      <c r="M234">
        <f>IFERROR(VLOOKUP(F234,Paramètres!$A$5:$B$8,2,FALSE),0)</f>
        <v>2</v>
      </c>
      <c r="N234">
        <f>IFERROR(VLOOKUP(G234,Paramètres!$D$5:$E$8,2,FALSE),0)</f>
        <v>0</v>
      </c>
      <c r="O234">
        <f>IFERROR(VLOOKUP(H234,Paramètres!$A$5:$B$8,2,FALSE),0)</f>
        <v>0</v>
      </c>
      <c r="P234">
        <f>IFERROR(VLOOKUP(I234,Paramètres!$A$5:$B$8,2,FALSE),0)</f>
        <v>0</v>
      </c>
      <c r="Q234" s="10" t="e">
        <f>IF(SUM(Paramètres!$G$5:$M$5)=0,"",SUMPRODUCT(Paramètres!$G$5:$M$5,J234,K234,L234,M234,N234,O234,P234)/SUM(Paramètres!$G$5:$M$5))</f>
        <v>#VALUE!</v>
      </c>
    </row>
    <row r="235" spans="1:17" x14ac:dyDescent="0.2">
      <c r="A235" t="str">
        <f>Réponses_Scoring!A235</f>
        <v>R024</v>
      </c>
      <c r="B235" t="str">
        <f>Réponses_Scoring!B235</f>
        <v>D08S55</v>
      </c>
      <c r="C235" t="str">
        <f>Réponses_Scoring!C235</f>
        <v>Low</v>
      </c>
      <c r="D235" t="str">
        <f>Réponses_Scoring!D235</f>
        <v>UK</v>
      </c>
      <c r="E235" t="str">
        <f>Réponses_Scoring!E235</f>
        <v>UK</v>
      </c>
      <c r="F235" t="str">
        <f>Réponses_Scoring!F235</f>
        <v>Low</v>
      </c>
      <c r="G235" t="str">
        <f>Réponses_Scoring!G235</f>
        <v>UK</v>
      </c>
      <c r="H235" t="str">
        <f>Réponses_Scoring!H235</f>
        <v>UK</v>
      </c>
      <c r="I235" t="str">
        <f>Réponses_Scoring!I235</f>
        <v>UK</v>
      </c>
      <c r="J235">
        <f>IFERROR(VLOOKUP(C235,Paramètres!$A$5:$B$8,2,FALSE),0)</f>
        <v>1</v>
      </c>
      <c r="K235">
        <f>IFERROR(VLOOKUP(D235,Paramètres!$A$5:$B$8,2,FALSE),0)</f>
        <v>0</v>
      </c>
      <c r="L235">
        <f>IFERROR(VLOOKUP(E235,Paramètres!$A$5:$B$8,2,FALSE),0)</f>
        <v>0</v>
      </c>
      <c r="M235">
        <f>IFERROR(VLOOKUP(F235,Paramètres!$A$5:$B$8,2,FALSE),0)</f>
        <v>1</v>
      </c>
      <c r="N235">
        <f>IFERROR(VLOOKUP(G235,Paramètres!$D$5:$E$8,2,FALSE),0)</f>
        <v>0</v>
      </c>
      <c r="O235">
        <f>IFERROR(VLOOKUP(H235,Paramètres!$A$5:$B$8,2,FALSE),0)</f>
        <v>0</v>
      </c>
      <c r="P235">
        <f>IFERROR(VLOOKUP(I235,Paramètres!$A$5:$B$8,2,FALSE),0)</f>
        <v>0</v>
      </c>
      <c r="Q235" s="10" t="e">
        <f>IF(SUM(Paramètres!$G$5:$M$5)=0,"",SUMPRODUCT(Paramètres!$G$5:$M$5,J235,K235,L235,M235,N235,O235,P235)/SUM(Paramètres!$G$5:$M$5))</f>
        <v>#VALUE!</v>
      </c>
    </row>
    <row r="236" spans="1:17" x14ac:dyDescent="0.2">
      <c r="A236" t="str">
        <f>Réponses_Scoring!A236</f>
        <v>R025</v>
      </c>
      <c r="B236" t="str">
        <f>Réponses_Scoring!B236</f>
        <v>D06S45</v>
      </c>
      <c r="C236" t="str">
        <f>Réponses_Scoring!C236</f>
        <v>Med</v>
      </c>
      <c r="D236" t="str">
        <f>Réponses_Scoring!D236</f>
        <v>UK</v>
      </c>
      <c r="E236" t="str">
        <f>Réponses_Scoring!E236</f>
        <v>Low</v>
      </c>
      <c r="F236" t="str">
        <f>Réponses_Scoring!F236</f>
        <v>Med</v>
      </c>
      <c r="G236" t="str">
        <f>Réponses_Scoring!G236</f>
        <v>UK</v>
      </c>
      <c r="H236" t="str">
        <f>Réponses_Scoring!H236</f>
        <v>UK</v>
      </c>
      <c r="I236" t="str">
        <f>Réponses_Scoring!I236</f>
        <v>UK</v>
      </c>
      <c r="J236">
        <f>IFERROR(VLOOKUP(C236,Paramètres!$A$5:$B$8,2,FALSE),0)</f>
        <v>2</v>
      </c>
      <c r="K236">
        <f>IFERROR(VLOOKUP(D236,Paramètres!$A$5:$B$8,2,FALSE),0)</f>
        <v>0</v>
      </c>
      <c r="L236">
        <f>IFERROR(VLOOKUP(E236,Paramètres!$A$5:$B$8,2,FALSE),0)</f>
        <v>1</v>
      </c>
      <c r="M236">
        <f>IFERROR(VLOOKUP(F236,Paramètres!$A$5:$B$8,2,FALSE),0)</f>
        <v>2</v>
      </c>
      <c r="N236">
        <f>IFERROR(VLOOKUP(G236,Paramètres!$D$5:$E$8,2,FALSE),0)</f>
        <v>0</v>
      </c>
      <c r="O236">
        <f>IFERROR(VLOOKUP(H236,Paramètres!$A$5:$B$8,2,FALSE),0)</f>
        <v>0</v>
      </c>
      <c r="P236">
        <f>IFERROR(VLOOKUP(I236,Paramètres!$A$5:$B$8,2,FALSE),0)</f>
        <v>0</v>
      </c>
      <c r="Q236" s="10" t="e">
        <f>IF(SUM(Paramètres!$G$5:$M$5)=0,"",SUMPRODUCT(Paramètres!$G$5:$M$5,J236,K236,L236,M236,N236,O236,P236)/SUM(Paramètres!$G$5:$M$5))</f>
        <v>#VALUE!</v>
      </c>
    </row>
    <row r="237" spans="1:17" x14ac:dyDescent="0.2">
      <c r="A237" t="str">
        <f>Réponses_Scoring!A237</f>
        <v>R025</v>
      </c>
      <c r="B237" t="str">
        <f>Réponses_Scoring!B237</f>
        <v>D06S44</v>
      </c>
      <c r="C237" t="str">
        <f>Réponses_Scoring!C237</f>
        <v>UK</v>
      </c>
      <c r="D237" t="str">
        <f>Réponses_Scoring!D237</f>
        <v>UK</v>
      </c>
      <c r="E237" t="str">
        <f>Réponses_Scoring!E237</f>
        <v>High</v>
      </c>
      <c r="F237" t="str">
        <f>Réponses_Scoring!F237</f>
        <v>Low</v>
      </c>
      <c r="G237" t="str">
        <f>Réponses_Scoring!G237</f>
        <v>UK</v>
      </c>
      <c r="H237" t="str">
        <f>Réponses_Scoring!H237</f>
        <v>UK</v>
      </c>
      <c r="I237" t="str">
        <f>Réponses_Scoring!I237</f>
        <v>UK</v>
      </c>
      <c r="J237">
        <f>IFERROR(VLOOKUP(C237,Paramètres!$A$5:$B$8,2,FALSE),0)</f>
        <v>0</v>
      </c>
      <c r="K237">
        <f>IFERROR(VLOOKUP(D237,Paramètres!$A$5:$B$8,2,FALSE),0)</f>
        <v>0</v>
      </c>
      <c r="L237">
        <f>IFERROR(VLOOKUP(E237,Paramètres!$A$5:$B$8,2,FALSE),0)</f>
        <v>3</v>
      </c>
      <c r="M237">
        <f>IFERROR(VLOOKUP(F237,Paramètres!$A$5:$B$8,2,FALSE),0)</f>
        <v>1</v>
      </c>
      <c r="N237">
        <f>IFERROR(VLOOKUP(G237,Paramètres!$D$5:$E$8,2,FALSE),0)</f>
        <v>0</v>
      </c>
      <c r="O237">
        <f>IFERROR(VLOOKUP(H237,Paramètres!$A$5:$B$8,2,FALSE),0)</f>
        <v>0</v>
      </c>
      <c r="P237">
        <f>IFERROR(VLOOKUP(I237,Paramètres!$A$5:$B$8,2,FALSE),0)</f>
        <v>0</v>
      </c>
      <c r="Q237" s="10" t="e">
        <f>IF(SUM(Paramètres!$G$5:$M$5)=0,"",SUMPRODUCT(Paramètres!$G$5:$M$5,J237,K237,L237,M237,N237,O237,P237)/SUM(Paramètres!$G$5:$M$5))</f>
        <v>#VALUE!</v>
      </c>
    </row>
    <row r="238" spans="1:17" x14ac:dyDescent="0.2">
      <c r="A238" t="str">
        <f>Réponses_Scoring!A238</f>
        <v>R025</v>
      </c>
      <c r="B238" t="str">
        <f>Réponses_Scoring!B238</f>
        <v>D03S22</v>
      </c>
      <c r="C238" t="str">
        <f>Réponses_Scoring!C238</f>
        <v>High</v>
      </c>
      <c r="D238" t="str">
        <f>Réponses_Scoring!D238</f>
        <v>UK</v>
      </c>
      <c r="E238" t="str">
        <f>Réponses_Scoring!E238</f>
        <v>Med</v>
      </c>
      <c r="F238" t="str">
        <f>Réponses_Scoring!F238</f>
        <v>Low</v>
      </c>
      <c r="G238" t="str">
        <f>Réponses_Scoring!G238</f>
        <v>UK</v>
      </c>
      <c r="H238" t="str">
        <f>Réponses_Scoring!H238</f>
        <v>UK</v>
      </c>
      <c r="I238" t="str">
        <f>Réponses_Scoring!I238</f>
        <v>UK</v>
      </c>
      <c r="J238">
        <f>IFERROR(VLOOKUP(C238,Paramètres!$A$5:$B$8,2,FALSE),0)</f>
        <v>3</v>
      </c>
      <c r="K238">
        <f>IFERROR(VLOOKUP(D238,Paramètres!$A$5:$B$8,2,FALSE),0)</f>
        <v>0</v>
      </c>
      <c r="L238">
        <f>IFERROR(VLOOKUP(E238,Paramètres!$A$5:$B$8,2,FALSE),0)</f>
        <v>2</v>
      </c>
      <c r="M238">
        <f>IFERROR(VLOOKUP(F238,Paramètres!$A$5:$B$8,2,FALSE),0)</f>
        <v>1</v>
      </c>
      <c r="N238">
        <f>IFERROR(VLOOKUP(G238,Paramètres!$D$5:$E$8,2,FALSE),0)</f>
        <v>0</v>
      </c>
      <c r="O238">
        <f>IFERROR(VLOOKUP(H238,Paramètres!$A$5:$B$8,2,FALSE),0)</f>
        <v>0</v>
      </c>
      <c r="P238">
        <f>IFERROR(VLOOKUP(I238,Paramètres!$A$5:$B$8,2,FALSE),0)</f>
        <v>0</v>
      </c>
      <c r="Q238" s="10" t="e">
        <f>IF(SUM(Paramètres!$G$5:$M$5)=0,"",SUMPRODUCT(Paramètres!$G$5:$M$5,J238,K238,L238,M238,N238,O238,P238)/SUM(Paramètres!$G$5:$M$5))</f>
        <v>#VALUE!</v>
      </c>
    </row>
    <row r="239" spans="1:17" x14ac:dyDescent="0.2">
      <c r="A239" t="str">
        <f>Réponses_Scoring!A239</f>
        <v>R025</v>
      </c>
      <c r="B239" t="str">
        <f>Réponses_Scoring!B239</f>
        <v>D03S23</v>
      </c>
      <c r="C239" t="str">
        <f>Réponses_Scoring!C239</f>
        <v>Low</v>
      </c>
      <c r="D239" t="str">
        <f>Réponses_Scoring!D239</f>
        <v>UK</v>
      </c>
      <c r="E239" t="str">
        <f>Réponses_Scoring!E239</f>
        <v>Med</v>
      </c>
      <c r="F239" t="str">
        <f>Réponses_Scoring!F239</f>
        <v>Low</v>
      </c>
      <c r="G239" t="str">
        <f>Réponses_Scoring!G239</f>
        <v>UK</v>
      </c>
      <c r="H239" t="str">
        <f>Réponses_Scoring!H239</f>
        <v>UK</v>
      </c>
      <c r="I239" t="str">
        <f>Réponses_Scoring!I239</f>
        <v>UK</v>
      </c>
      <c r="J239">
        <f>IFERROR(VLOOKUP(C239,Paramètres!$A$5:$B$8,2,FALSE),0)</f>
        <v>1</v>
      </c>
      <c r="K239">
        <f>IFERROR(VLOOKUP(D239,Paramètres!$A$5:$B$8,2,FALSE),0)</f>
        <v>0</v>
      </c>
      <c r="L239">
        <f>IFERROR(VLOOKUP(E239,Paramètres!$A$5:$B$8,2,FALSE),0)</f>
        <v>2</v>
      </c>
      <c r="M239">
        <f>IFERROR(VLOOKUP(F239,Paramètres!$A$5:$B$8,2,FALSE),0)</f>
        <v>1</v>
      </c>
      <c r="N239">
        <f>IFERROR(VLOOKUP(G239,Paramètres!$D$5:$E$8,2,FALSE),0)</f>
        <v>0</v>
      </c>
      <c r="O239">
        <f>IFERROR(VLOOKUP(H239,Paramètres!$A$5:$B$8,2,FALSE),0)</f>
        <v>0</v>
      </c>
      <c r="P239">
        <f>IFERROR(VLOOKUP(I239,Paramètres!$A$5:$B$8,2,FALSE),0)</f>
        <v>0</v>
      </c>
      <c r="Q239" s="10" t="e">
        <f>IF(SUM(Paramètres!$G$5:$M$5)=0,"",SUMPRODUCT(Paramètres!$G$5:$M$5,J239,K239,L239,M239,N239,O239,P239)/SUM(Paramètres!$G$5:$M$5))</f>
        <v>#VALUE!</v>
      </c>
    </row>
    <row r="240" spans="1:17" x14ac:dyDescent="0.2">
      <c r="A240" t="str">
        <f>Réponses_Scoring!A240</f>
        <v>R025</v>
      </c>
      <c r="B240" t="str">
        <f>Réponses_Scoring!B240</f>
        <v>D01S02</v>
      </c>
      <c r="C240" t="str">
        <f>Réponses_Scoring!C240</f>
        <v>Med</v>
      </c>
      <c r="D240" t="str">
        <f>Réponses_Scoring!D240</f>
        <v>UK</v>
      </c>
      <c r="E240" t="str">
        <f>Réponses_Scoring!E240</f>
        <v>High</v>
      </c>
      <c r="F240" t="str">
        <f>Réponses_Scoring!F240</f>
        <v>Med</v>
      </c>
      <c r="G240" t="str">
        <f>Réponses_Scoring!G240</f>
        <v>UK</v>
      </c>
      <c r="H240" t="str">
        <f>Réponses_Scoring!H240</f>
        <v>UK</v>
      </c>
      <c r="I240" t="str">
        <f>Réponses_Scoring!I240</f>
        <v>UK</v>
      </c>
      <c r="J240">
        <f>IFERROR(VLOOKUP(C240,Paramètres!$A$5:$B$8,2,FALSE),0)</f>
        <v>2</v>
      </c>
      <c r="K240">
        <f>IFERROR(VLOOKUP(D240,Paramètres!$A$5:$B$8,2,FALSE),0)</f>
        <v>0</v>
      </c>
      <c r="L240">
        <f>IFERROR(VLOOKUP(E240,Paramètres!$A$5:$B$8,2,FALSE),0)</f>
        <v>3</v>
      </c>
      <c r="M240">
        <f>IFERROR(VLOOKUP(F240,Paramètres!$A$5:$B$8,2,FALSE),0)</f>
        <v>2</v>
      </c>
      <c r="N240">
        <f>IFERROR(VLOOKUP(G240,Paramètres!$D$5:$E$8,2,FALSE),0)</f>
        <v>0</v>
      </c>
      <c r="O240">
        <f>IFERROR(VLOOKUP(H240,Paramètres!$A$5:$B$8,2,FALSE),0)</f>
        <v>0</v>
      </c>
      <c r="P240">
        <f>IFERROR(VLOOKUP(I240,Paramètres!$A$5:$B$8,2,FALSE),0)</f>
        <v>0</v>
      </c>
      <c r="Q240" s="10" t="e">
        <f>IF(SUM(Paramètres!$G$5:$M$5)=0,"",SUMPRODUCT(Paramètres!$G$5:$M$5,J240,K240,L240,M240,N240,O240,P240)/SUM(Paramètres!$G$5:$M$5))</f>
        <v>#VALUE!</v>
      </c>
    </row>
    <row r="241" spans="1:17" x14ac:dyDescent="0.2">
      <c r="A241" t="str">
        <f>Réponses_Scoring!A241</f>
        <v>R025</v>
      </c>
      <c r="B241" t="str">
        <f>Réponses_Scoring!B241</f>
        <v>D05S36</v>
      </c>
      <c r="C241" t="str">
        <f>Réponses_Scoring!C241</f>
        <v>High</v>
      </c>
      <c r="D241" t="str">
        <f>Réponses_Scoring!D241</f>
        <v>UK</v>
      </c>
      <c r="E241" t="str">
        <f>Réponses_Scoring!E241</f>
        <v>Med</v>
      </c>
      <c r="F241" t="str">
        <f>Réponses_Scoring!F241</f>
        <v>Low</v>
      </c>
      <c r="G241" t="str">
        <f>Réponses_Scoring!G241</f>
        <v>UK</v>
      </c>
      <c r="H241" t="str">
        <f>Réponses_Scoring!H241</f>
        <v>UK</v>
      </c>
      <c r="I241" t="str">
        <f>Réponses_Scoring!I241</f>
        <v>UK</v>
      </c>
      <c r="J241">
        <f>IFERROR(VLOOKUP(C241,Paramètres!$A$5:$B$8,2,FALSE),0)</f>
        <v>3</v>
      </c>
      <c r="K241">
        <f>IFERROR(VLOOKUP(D241,Paramètres!$A$5:$B$8,2,FALSE),0)</f>
        <v>0</v>
      </c>
      <c r="L241">
        <f>IFERROR(VLOOKUP(E241,Paramètres!$A$5:$B$8,2,FALSE),0)</f>
        <v>2</v>
      </c>
      <c r="M241">
        <f>IFERROR(VLOOKUP(F241,Paramètres!$A$5:$B$8,2,FALSE),0)</f>
        <v>1</v>
      </c>
      <c r="N241">
        <f>IFERROR(VLOOKUP(G241,Paramètres!$D$5:$E$8,2,FALSE),0)</f>
        <v>0</v>
      </c>
      <c r="O241">
        <f>IFERROR(VLOOKUP(H241,Paramètres!$A$5:$B$8,2,FALSE),0)</f>
        <v>0</v>
      </c>
      <c r="P241">
        <f>IFERROR(VLOOKUP(I241,Paramètres!$A$5:$B$8,2,FALSE),0)</f>
        <v>0</v>
      </c>
      <c r="Q241" s="10" t="e">
        <f>IF(SUM(Paramètres!$G$5:$M$5)=0,"",SUMPRODUCT(Paramètres!$G$5:$M$5,J241,K241,L241,M241,N241,O241,P241)/SUM(Paramètres!$G$5:$M$5))</f>
        <v>#VALUE!</v>
      </c>
    </row>
    <row r="242" spans="1:17" x14ac:dyDescent="0.2">
      <c r="A242" t="str">
        <f>Réponses_Scoring!A242</f>
        <v>R025</v>
      </c>
      <c r="B242" t="str">
        <f>Réponses_Scoring!B242</f>
        <v>D08S60</v>
      </c>
      <c r="C242" t="str">
        <f>Réponses_Scoring!C242</f>
        <v>Med</v>
      </c>
      <c r="D242" t="str">
        <f>Réponses_Scoring!D242</f>
        <v>UK</v>
      </c>
      <c r="E242" t="str">
        <f>Réponses_Scoring!E242</f>
        <v>Med</v>
      </c>
      <c r="F242" t="str">
        <f>Réponses_Scoring!F242</f>
        <v>Med</v>
      </c>
      <c r="G242" t="str">
        <f>Réponses_Scoring!G242</f>
        <v>UK</v>
      </c>
      <c r="H242" t="str">
        <f>Réponses_Scoring!H242</f>
        <v>UK</v>
      </c>
      <c r="I242" t="str">
        <f>Réponses_Scoring!I242</f>
        <v>UK</v>
      </c>
      <c r="J242">
        <f>IFERROR(VLOOKUP(C242,Paramètres!$A$5:$B$8,2,FALSE),0)</f>
        <v>2</v>
      </c>
      <c r="K242">
        <f>IFERROR(VLOOKUP(D242,Paramètres!$A$5:$B$8,2,FALSE),0)</f>
        <v>0</v>
      </c>
      <c r="L242">
        <f>IFERROR(VLOOKUP(E242,Paramètres!$A$5:$B$8,2,FALSE),0)</f>
        <v>2</v>
      </c>
      <c r="M242">
        <f>IFERROR(VLOOKUP(F242,Paramètres!$A$5:$B$8,2,FALSE),0)</f>
        <v>2</v>
      </c>
      <c r="N242">
        <f>IFERROR(VLOOKUP(G242,Paramètres!$D$5:$E$8,2,FALSE),0)</f>
        <v>0</v>
      </c>
      <c r="O242">
        <f>IFERROR(VLOOKUP(H242,Paramètres!$A$5:$B$8,2,FALSE),0)</f>
        <v>0</v>
      </c>
      <c r="P242">
        <f>IFERROR(VLOOKUP(I242,Paramètres!$A$5:$B$8,2,FALSE),0)</f>
        <v>0</v>
      </c>
      <c r="Q242" s="10" t="e">
        <f>IF(SUM(Paramètres!$G$5:$M$5)=0,"",SUMPRODUCT(Paramètres!$G$5:$M$5,J242,K242,L242,M242,N242,O242,P242)/SUM(Paramètres!$G$5:$M$5))</f>
        <v>#VALUE!</v>
      </c>
    </row>
    <row r="243" spans="1:17" x14ac:dyDescent="0.2">
      <c r="A243" t="str">
        <f>Réponses_Scoring!A243</f>
        <v>R025</v>
      </c>
      <c r="B243" t="str">
        <f>Réponses_Scoring!B243</f>
        <v>D08S57</v>
      </c>
      <c r="C243" t="str">
        <f>Réponses_Scoring!C243</f>
        <v>Med</v>
      </c>
      <c r="D243" t="str">
        <f>Réponses_Scoring!D243</f>
        <v>UK</v>
      </c>
      <c r="E243" t="str">
        <f>Réponses_Scoring!E243</f>
        <v>Low</v>
      </c>
      <c r="F243" t="str">
        <f>Réponses_Scoring!F243</f>
        <v>Med</v>
      </c>
      <c r="G243" t="str">
        <f>Réponses_Scoring!G243</f>
        <v>UK</v>
      </c>
      <c r="H243" t="str">
        <f>Réponses_Scoring!H243</f>
        <v>UK</v>
      </c>
      <c r="I243" t="str">
        <f>Réponses_Scoring!I243</f>
        <v>UK</v>
      </c>
      <c r="J243">
        <f>IFERROR(VLOOKUP(C243,Paramètres!$A$5:$B$8,2,FALSE),0)</f>
        <v>2</v>
      </c>
      <c r="K243">
        <f>IFERROR(VLOOKUP(D243,Paramètres!$A$5:$B$8,2,FALSE),0)</f>
        <v>0</v>
      </c>
      <c r="L243">
        <f>IFERROR(VLOOKUP(E243,Paramètres!$A$5:$B$8,2,FALSE),0)</f>
        <v>1</v>
      </c>
      <c r="M243">
        <f>IFERROR(VLOOKUP(F243,Paramètres!$A$5:$B$8,2,FALSE),0)</f>
        <v>2</v>
      </c>
      <c r="N243">
        <f>IFERROR(VLOOKUP(G243,Paramètres!$D$5:$E$8,2,FALSE),0)</f>
        <v>0</v>
      </c>
      <c r="O243">
        <f>IFERROR(VLOOKUP(H243,Paramètres!$A$5:$B$8,2,FALSE),0)</f>
        <v>0</v>
      </c>
      <c r="P243">
        <f>IFERROR(VLOOKUP(I243,Paramètres!$A$5:$B$8,2,FALSE),0)</f>
        <v>0</v>
      </c>
      <c r="Q243" s="10" t="e">
        <f>IF(SUM(Paramètres!$G$5:$M$5)=0,"",SUMPRODUCT(Paramètres!$G$5:$M$5,J243,K243,L243,M243,N243,O243,P243)/SUM(Paramètres!$G$5:$M$5))</f>
        <v>#VALUE!</v>
      </c>
    </row>
    <row r="244" spans="1:17" x14ac:dyDescent="0.2">
      <c r="A244" t="str">
        <f>Réponses_Scoring!A244</f>
        <v>R026</v>
      </c>
      <c r="B244" t="str">
        <f>Réponses_Scoring!B244</f>
        <v>D12S76</v>
      </c>
      <c r="C244" t="str">
        <f>Réponses_Scoring!C244</f>
        <v>Med</v>
      </c>
      <c r="D244" t="str">
        <f>Réponses_Scoring!D244</f>
        <v>UK</v>
      </c>
      <c r="E244" t="str">
        <f>Réponses_Scoring!E244</f>
        <v>UK</v>
      </c>
      <c r="F244" t="str">
        <f>Réponses_Scoring!F244</f>
        <v>Low</v>
      </c>
      <c r="G244" t="str">
        <f>Réponses_Scoring!G244</f>
        <v>UK</v>
      </c>
      <c r="H244" t="str">
        <f>Réponses_Scoring!H244</f>
        <v>UK</v>
      </c>
      <c r="I244" t="str">
        <f>Réponses_Scoring!I244</f>
        <v>UK</v>
      </c>
      <c r="J244">
        <f>IFERROR(VLOOKUP(C244,Paramètres!$A$5:$B$8,2,FALSE),0)</f>
        <v>2</v>
      </c>
      <c r="K244">
        <f>IFERROR(VLOOKUP(D244,Paramètres!$A$5:$B$8,2,FALSE),0)</f>
        <v>0</v>
      </c>
      <c r="L244">
        <f>IFERROR(VLOOKUP(E244,Paramètres!$A$5:$B$8,2,FALSE),0)</f>
        <v>0</v>
      </c>
      <c r="M244">
        <f>IFERROR(VLOOKUP(F244,Paramètres!$A$5:$B$8,2,FALSE),0)</f>
        <v>1</v>
      </c>
      <c r="N244">
        <f>IFERROR(VLOOKUP(G244,Paramètres!$D$5:$E$8,2,FALSE),0)</f>
        <v>0</v>
      </c>
      <c r="O244">
        <f>IFERROR(VLOOKUP(H244,Paramètres!$A$5:$B$8,2,FALSE),0)</f>
        <v>0</v>
      </c>
      <c r="P244">
        <f>IFERROR(VLOOKUP(I244,Paramètres!$A$5:$B$8,2,FALSE),0)</f>
        <v>0</v>
      </c>
      <c r="Q244" s="10" t="e">
        <f>IF(SUM(Paramètres!$G$5:$M$5)=0,"",SUMPRODUCT(Paramètres!$G$5:$M$5,J244,K244,L244,M244,N244,O244,P244)/SUM(Paramètres!$G$5:$M$5))</f>
        <v>#VALUE!</v>
      </c>
    </row>
    <row r="245" spans="1:17" x14ac:dyDescent="0.2">
      <c r="A245" t="str">
        <f>Réponses_Scoring!A245</f>
        <v>R026</v>
      </c>
      <c r="B245" t="str">
        <f>Réponses_Scoring!B245</f>
        <v>D12S79</v>
      </c>
      <c r="C245" t="str">
        <f>Réponses_Scoring!C245</f>
        <v>Med</v>
      </c>
      <c r="D245" t="str">
        <f>Réponses_Scoring!D245</f>
        <v>UK</v>
      </c>
      <c r="E245" t="str">
        <f>Réponses_Scoring!E245</f>
        <v>Med</v>
      </c>
      <c r="F245" t="str">
        <f>Réponses_Scoring!F245</f>
        <v>High</v>
      </c>
      <c r="G245" t="str">
        <f>Réponses_Scoring!G245</f>
        <v>UK</v>
      </c>
      <c r="H245" t="str">
        <f>Réponses_Scoring!H245</f>
        <v>UK</v>
      </c>
      <c r="I245" t="str">
        <f>Réponses_Scoring!I245</f>
        <v>UK</v>
      </c>
      <c r="J245">
        <f>IFERROR(VLOOKUP(C245,Paramètres!$A$5:$B$8,2,FALSE),0)</f>
        <v>2</v>
      </c>
      <c r="K245">
        <f>IFERROR(VLOOKUP(D245,Paramètres!$A$5:$B$8,2,FALSE),0)</f>
        <v>0</v>
      </c>
      <c r="L245">
        <f>IFERROR(VLOOKUP(E245,Paramètres!$A$5:$B$8,2,FALSE),0)</f>
        <v>2</v>
      </c>
      <c r="M245">
        <f>IFERROR(VLOOKUP(F245,Paramètres!$A$5:$B$8,2,FALSE),0)</f>
        <v>3</v>
      </c>
      <c r="N245">
        <f>IFERROR(VLOOKUP(G245,Paramètres!$D$5:$E$8,2,FALSE),0)</f>
        <v>0</v>
      </c>
      <c r="O245">
        <f>IFERROR(VLOOKUP(H245,Paramètres!$A$5:$B$8,2,FALSE),0)</f>
        <v>0</v>
      </c>
      <c r="P245">
        <f>IFERROR(VLOOKUP(I245,Paramètres!$A$5:$B$8,2,FALSE),0)</f>
        <v>0</v>
      </c>
      <c r="Q245" s="10" t="e">
        <f>IF(SUM(Paramètres!$G$5:$M$5)=0,"",SUMPRODUCT(Paramètres!$G$5:$M$5,J245,K245,L245,M245,N245,O245,P245)/SUM(Paramètres!$G$5:$M$5))</f>
        <v>#VALUE!</v>
      </c>
    </row>
    <row r="246" spans="1:17" x14ac:dyDescent="0.2">
      <c r="A246" t="str">
        <f>Réponses_Scoring!A246</f>
        <v>R026</v>
      </c>
      <c r="B246" t="str">
        <f>Réponses_Scoring!B246</f>
        <v>D12S77</v>
      </c>
      <c r="C246" t="str">
        <f>Réponses_Scoring!C246</f>
        <v>High</v>
      </c>
      <c r="D246" t="str">
        <f>Réponses_Scoring!D246</f>
        <v>UK</v>
      </c>
      <c r="E246" t="str">
        <f>Réponses_Scoring!E246</f>
        <v>High</v>
      </c>
      <c r="F246" t="str">
        <f>Réponses_Scoring!F246</f>
        <v>High</v>
      </c>
      <c r="G246" t="str">
        <f>Réponses_Scoring!G246</f>
        <v>UK</v>
      </c>
      <c r="H246" t="str">
        <f>Réponses_Scoring!H246</f>
        <v>UK</v>
      </c>
      <c r="I246" t="str">
        <f>Réponses_Scoring!I246</f>
        <v>UK</v>
      </c>
      <c r="J246">
        <f>IFERROR(VLOOKUP(C246,Paramètres!$A$5:$B$8,2,FALSE),0)</f>
        <v>3</v>
      </c>
      <c r="K246">
        <f>IFERROR(VLOOKUP(D246,Paramètres!$A$5:$B$8,2,FALSE),0)</f>
        <v>0</v>
      </c>
      <c r="L246">
        <f>IFERROR(VLOOKUP(E246,Paramètres!$A$5:$B$8,2,FALSE),0)</f>
        <v>3</v>
      </c>
      <c r="M246">
        <f>IFERROR(VLOOKUP(F246,Paramètres!$A$5:$B$8,2,FALSE),0)</f>
        <v>3</v>
      </c>
      <c r="N246">
        <f>IFERROR(VLOOKUP(G246,Paramètres!$D$5:$E$8,2,FALSE),0)</f>
        <v>0</v>
      </c>
      <c r="O246">
        <f>IFERROR(VLOOKUP(H246,Paramètres!$A$5:$B$8,2,FALSE),0)</f>
        <v>0</v>
      </c>
      <c r="P246">
        <f>IFERROR(VLOOKUP(I246,Paramètres!$A$5:$B$8,2,FALSE),0)</f>
        <v>0</v>
      </c>
      <c r="Q246" s="10" t="e">
        <f>IF(SUM(Paramètres!$G$5:$M$5)=0,"",SUMPRODUCT(Paramètres!$G$5:$M$5,J246,K246,L246,M246,N246,O246,P246)/SUM(Paramètres!$G$5:$M$5))</f>
        <v>#VALUE!</v>
      </c>
    </row>
    <row r="247" spans="1:17" x14ac:dyDescent="0.2">
      <c r="A247" t="str">
        <f>Réponses_Scoring!A247</f>
        <v>R026</v>
      </c>
      <c r="B247" t="str">
        <f>Réponses_Scoring!B247</f>
        <v>D05S40</v>
      </c>
      <c r="C247" t="str">
        <f>Réponses_Scoring!C247</f>
        <v>Med</v>
      </c>
      <c r="D247" t="str">
        <f>Réponses_Scoring!D247</f>
        <v>UK</v>
      </c>
      <c r="E247" t="str">
        <f>Réponses_Scoring!E247</f>
        <v>Low</v>
      </c>
      <c r="F247" t="str">
        <f>Réponses_Scoring!F247</f>
        <v>Low</v>
      </c>
      <c r="G247" t="str">
        <f>Réponses_Scoring!G247</f>
        <v>UK</v>
      </c>
      <c r="H247" t="str">
        <f>Réponses_Scoring!H247</f>
        <v>UK</v>
      </c>
      <c r="I247" t="str">
        <f>Réponses_Scoring!I247</f>
        <v>UK</v>
      </c>
      <c r="J247">
        <f>IFERROR(VLOOKUP(C247,Paramètres!$A$5:$B$8,2,FALSE),0)</f>
        <v>2</v>
      </c>
      <c r="K247">
        <f>IFERROR(VLOOKUP(D247,Paramètres!$A$5:$B$8,2,FALSE),0)</f>
        <v>0</v>
      </c>
      <c r="L247">
        <f>IFERROR(VLOOKUP(E247,Paramètres!$A$5:$B$8,2,FALSE),0)</f>
        <v>1</v>
      </c>
      <c r="M247">
        <f>IFERROR(VLOOKUP(F247,Paramètres!$A$5:$B$8,2,FALSE),0)</f>
        <v>1</v>
      </c>
      <c r="N247">
        <f>IFERROR(VLOOKUP(G247,Paramètres!$D$5:$E$8,2,FALSE),0)</f>
        <v>0</v>
      </c>
      <c r="O247">
        <f>IFERROR(VLOOKUP(H247,Paramètres!$A$5:$B$8,2,FALSE),0)</f>
        <v>0</v>
      </c>
      <c r="P247">
        <f>IFERROR(VLOOKUP(I247,Paramètres!$A$5:$B$8,2,FALSE),0)</f>
        <v>0</v>
      </c>
      <c r="Q247" s="10" t="e">
        <f>IF(SUM(Paramètres!$G$5:$M$5)=0,"",SUMPRODUCT(Paramètres!$G$5:$M$5,J247,K247,L247,M247,N247,O247,P247)/SUM(Paramètres!$G$5:$M$5))</f>
        <v>#VALUE!</v>
      </c>
    </row>
    <row r="248" spans="1:17" x14ac:dyDescent="0.2">
      <c r="A248" t="str">
        <f>Réponses_Scoring!A248</f>
        <v>R026</v>
      </c>
      <c r="B248" t="str">
        <f>Réponses_Scoring!B248</f>
        <v>D05S41</v>
      </c>
      <c r="C248" t="str">
        <f>Réponses_Scoring!C248</f>
        <v>Med</v>
      </c>
      <c r="D248" t="str">
        <f>Réponses_Scoring!D248</f>
        <v>UK</v>
      </c>
      <c r="E248" t="str">
        <f>Réponses_Scoring!E248</f>
        <v>Low</v>
      </c>
      <c r="F248" t="str">
        <f>Réponses_Scoring!F248</f>
        <v>High</v>
      </c>
      <c r="G248" t="str">
        <f>Réponses_Scoring!G248</f>
        <v>UK</v>
      </c>
      <c r="H248" t="str">
        <f>Réponses_Scoring!H248</f>
        <v>UK</v>
      </c>
      <c r="I248" t="str">
        <f>Réponses_Scoring!I248</f>
        <v>UK</v>
      </c>
      <c r="J248">
        <f>IFERROR(VLOOKUP(C248,Paramètres!$A$5:$B$8,2,FALSE),0)</f>
        <v>2</v>
      </c>
      <c r="K248">
        <f>IFERROR(VLOOKUP(D248,Paramètres!$A$5:$B$8,2,FALSE),0)</f>
        <v>0</v>
      </c>
      <c r="L248">
        <f>IFERROR(VLOOKUP(E248,Paramètres!$A$5:$B$8,2,FALSE),0)</f>
        <v>1</v>
      </c>
      <c r="M248">
        <f>IFERROR(VLOOKUP(F248,Paramètres!$A$5:$B$8,2,FALSE),0)</f>
        <v>3</v>
      </c>
      <c r="N248">
        <f>IFERROR(VLOOKUP(G248,Paramètres!$D$5:$E$8,2,FALSE),0)</f>
        <v>0</v>
      </c>
      <c r="O248">
        <f>IFERROR(VLOOKUP(H248,Paramètres!$A$5:$B$8,2,FALSE),0)</f>
        <v>0</v>
      </c>
      <c r="P248">
        <f>IFERROR(VLOOKUP(I248,Paramètres!$A$5:$B$8,2,FALSE),0)</f>
        <v>0</v>
      </c>
      <c r="Q248" s="10" t="e">
        <f>IF(SUM(Paramètres!$G$5:$M$5)=0,"",SUMPRODUCT(Paramètres!$G$5:$M$5,J248,K248,L248,M248,N248,O248,P248)/SUM(Paramètres!$G$5:$M$5))</f>
        <v>#VALUE!</v>
      </c>
    </row>
    <row r="249" spans="1:17" x14ac:dyDescent="0.2">
      <c r="A249" t="str">
        <f>Réponses_Scoring!A249</f>
        <v>R026</v>
      </c>
      <c r="B249" t="str">
        <f>Réponses_Scoring!B249</f>
        <v>D04S31</v>
      </c>
      <c r="C249" t="str">
        <f>Réponses_Scoring!C249</f>
        <v>Low</v>
      </c>
      <c r="D249" t="str">
        <f>Réponses_Scoring!D249</f>
        <v>UK</v>
      </c>
      <c r="E249" t="str">
        <f>Réponses_Scoring!E249</f>
        <v>Med</v>
      </c>
      <c r="F249" t="str">
        <f>Réponses_Scoring!F249</f>
        <v>Med</v>
      </c>
      <c r="G249" t="str">
        <f>Réponses_Scoring!G249</f>
        <v>UK</v>
      </c>
      <c r="H249" t="str">
        <f>Réponses_Scoring!H249</f>
        <v>UK</v>
      </c>
      <c r="I249" t="str">
        <f>Réponses_Scoring!I249</f>
        <v>UK</v>
      </c>
      <c r="J249">
        <f>IFERROR(VLOOKUP(C249,Paramètres!$A$5:$B$8,2,FALSE),0)</f>
        <v>1</v>
      </c>
      <c r="K249">
        <f>IFERROR(VLOOKUP(D249,Paramètres!$A$5:$B$8,2,FALSE),0)</f>
        <v>0</v>
      </c>
      <c r="L249">
        <f>IFERROR(VLOOKUP(E249,Paramètres!$A$5:$B$8,2,FALSE),0)</f>
        <v>2</v>
      </c>
      <c r="M249">
        <f>IFERROR(VLOOKUP(F249,Paramètres!$A$5:$B$8,2,FALSE),0)</f>
        <v>2</v>
      </c>
      <c r="N249">
        <f>IFERROR(VLOOKUP(G249,Paramètres!$D$5:$E$8,2,FALSE),0)</f>
        <v>0</v>
      </c>
      <c r="O249">
        <f>IFERROR(VLOOKUP(H249,Paramètres!$A$5:$B$8,2,FALSE),0)</f>
        <v>0</v>
      </c>
      <c r="P249">
        <f>IFERROR(VLOOKUP(I249,Paramètres!$A$5:$B$8,2,FALSE),0)</f>
        <v>0</v>
      </c>
      <c r="Q249" s="10" t="e">
        <f>IF(SUM(Paramètres!$G$5:$M$5)=0,"",SUMPRODUCT(Paramètres!$G$5:$M$5,J249,K249,L249,M249,N249,O249,P249)/SUM(Paramètres!$G$5:$M$5))</f>
        <v>#VALUE!</v>
      </c>
    </row>
    <row r="250" spans="1:17" x14ac:dyDescent="0.2">
      <c r="A250" t="str">
        <f>Réponses_Scoring!A250</f>
        <v>R026</v>
      </c>
      <c r="B250" t="str">
        <f>Réponses_Scoring!B250</f>
        <v>D04S29</v>
      </c>
      <c r="C250" t="str">
        <f>Réponses_Scoring!C250</f>
        <v>Med</v>
      </c>
      <c r="D250" t="str">
        <f>Réponses_Scoring!D250</f>
        <v>UK</v>
      </c>
      <c r="E250" t="str">
        <f>Réponses_Scoring!E250</f>
        <v>Med</v>
      </c>
      <c r="F250" t="str">
        <f>Réponses_Scoring!F250</f>
        <v>UK</v>
      </c>
      <c r="G250" t="str">
        <f>Réponses_Scoring!G250</f>
        <v>UK</v>
      </c>
      <c r="H250" t="str">
        <f>Réponses_Scoring!H250</f>
        <v>UK</v>
      </c>
      <c r="I250" t="str">
        <f>Réponses_Scoring!I250</f>
        <v>UK</v>
      </c>
      <c r="J250">
        <f>IFERROR(VLOOKUP(C250,Paramètres!$A$5:$B$8,2,FALSE),0)</f>
        <v>2</v>
      </c>
      <c r="K250">
        <f>IFERROR(VLOOKUP(D250,Paramètres!$A$5:$B$8,2,FALSE),0)</f>
        <v>0</v>
      </c>
      <c r="L250">
        <f>IFERROR(VLOOKUP(E250,Paramètres!$A$5:$B$8,2,FALSE),0)</f>
        <v>2</v>
      </c>
      <c r="M250">
        <f>IFERROR(VLOOKUP(F250,Paramètres!$A$5:$B$8,2,FALSE),0)</f>
        <v>0</v>
      </c>
      <c r="N250">
        <f>IFERROR(VLOOKUP(G250,Paramètres!$D$5:$E$8,2,FALSE),0)</f>
        <v>0</v>
      </c>
      <c r="O250">
        <f>IFERROR(VLOOKUP(H250,Paramètres!$A$5:$B$8,2,FALSE),0)</f>
        <v>0</v>
      </c>
      <c r="P250">
        <f>IFERROR(VLOOKUP(I250,Paramètres!$A$5:$B$8,2,FALSE),0)</f>
        <v>0</v>
      </c>
      <c r="Q250" s="10" t="e">
        <f>IF(SUM(Paramètres!$G$5:$M$5)=0,"",SUMPRODUCT(Paramètres!$G$5:$M$5,J250,K250,L250,M250,N250,O250,P250)/SUM(Paramètres!$G$5:$M$5))</f>
        <v>#VALUE!</v>
      </c>
    </row>
    <row r="251" spans="1:17" x14ac:dyDescent="0.2">
      <c r="A251" t="str">
        <f>Réponses_Scoring!A251</f>
        <v>R026</v>
      </c>
      <c r="B251" t="str">
        <f>Réponses_Scoring!B251</f>
        <v>D07S53</v>
      </c>
      <c r="C251" t="str">
        <f>Réponses_Scoring!C251</f>
        <v>Med</v>
      </c>
      <c r="D251" t="str">
        <f>Réponses_Scoring!D251</f>
        <v>UK</v>
      </c>
      <c r="E251" t="str">
        <f>Réponses_Scoring!E251</f>
        <v>Med</v>
      </c>
      <c r="F251" t="str">
        <f>Réponses_Scoring!F251</f>
        <v>Low</v>
      </c>
      <c r="G251" t="str">
        <f>Réponses_Scoring!G251</f>
        <v>UK</v>
      </c>
      <c r="H251" t="str">
        <f>Réponses_Scoring!H251</f>
        <v>UK</v>
      </c>
      <c r="I251" t="str">
        <f>Réponses_Scoring!I251</f>
        <v>UK</v>
      </c>
      <c r="J251">
        <f>IFERROR(VLOOKUP(C251,Paramètres!$A$5:$B$8,2,FALSE),0)</f>
        <v>2</v>
      </c>
      <c r="K251">
        <f>IFERROR(VLOOKUP(D251,Paramètres!$A$5:$B$8,2,FALSE),0)</f>
        <v>0</v>
      </c>
      <c r="L251">
        <f>IFERROR(VLOOKUP(E251,Paramètres!$A$5:$B$8,2,FALSE),0)</f>
        <v>2</v>
      </c>
      <c r="M251">
        <f>IFERROR(VLOOKUP(F251,Paramètres!$A$5:$B$8,2,FALSE),0)</f>
        <v>1</v>
      </c>
      <c r="N251">
        <f>IFERROR(VLOOKUP(G251,Paramètres!$D$5:$E$8,2,FALSE),0)</f>
        <v>0</v>
      </c>
      <c r="O251">
        <f>IFERROR(VLOOKUP(H251,Paramètres!$A$5:$B$8,2,FALSE),0)</f>
        <v>0</v>
      </c>
      <c r="P251">
        <f>IFERROR(VLOOKUP(I251,Paramètres!$A$5:$B$8,2,FALSE),0)</f>
        <v>0</v>
      </c>
      <c r="Q251" s="10" t="e">
        <f>IF(SUM(Paramètres!$G$5:$M$5)=0,"",SUMPRODUCT(Paramètres!$G$5:$M$5,J251,K251,L251,M251,N251,O251,P251)/SUM(Paramètres!$G$5:$M$5))</f>
        <v>#VALUE!</v>
      </c>
    </row>
    <row r="252" spans="1:17" x14ac:dyDescent="0.2">
      <c r="A252" t="str">
        <f>Réponses_Scoring!A252</f>
        <v>R026</v>
      </c>
      <c r="B252" t="str">
        <f>Réponses_Scoring!B252</f>
        <v>D07S51</v>
      </c>
      <c r="C252" t="str">
        <f>Réponses_Scoring!C252</f>
        <v>Med</v>
      </c>
      <c r="D252" t="str">
        <f>Réponses_Scoring!D252</f>
        <v>UK</v>
      </c>
      <c r="E252" t="str">
        <f>Réponses_Scoring!E252</f>
        <v>Low</v>
      </c>
      <c r="F252" t="str">
        <f>Réponses_Scoring!F252</f>
        <v>Med</v>
      </c>
      <c r="G252" t="str">
        <f>Réponses_Scoring!G252</f>
        <v>UK</v>
      </c>
      <c r="H252" t="str">
        <f>Réponses_Scoring!H252</f>
        <v>UK</v>
      </c>
      <c r="I252" t="str">
        <f>Réponses_Scoring!I252</f>
        <v>UK</v>
      </c>
      <c r="J252">
        <f>IFERROR(VLOOKUP(C252,Paramètres!$A$5:$B$8,2,FALSE),0)</f>
        <v>2</v>
      </c>
      <c r="K252">
        <f>IFERROR(VLOOKUP(D252,Paramètres!$A$5:$B$8,2,FALSE),0)</f>
        <v>0</v>
      </c>
      <c r="L252">
        <f>IFERROR(VLOOKUP(E252,Paramètres!$A$5:$B$8,2,FALSE),0)</f>
        <v>1</v>
      </c>
      <c r="M252">
        <f>IFERROR(VLOOKUP(F252,Paramètres!$A$5:$B$8,2,FALSE),0)</f>
        <v>2</v>
      </c>
      <c r="N252">
        <f>IFERROR(VLOOKUP(G252,Paramètres!$D$5:$E$8,2,FALSE),0)</f>
        <v>0</v>
      </c>
      <c r="O252">
        <f>IFERROR(VLOOKUP(H252,Paramètres!$A$5:$B$8,2,FALSE),0)</f>
        <v>0</v>
      </c>
      <c r="P252">
        <f>IFERROR(VLOOKUP(I252,Paramètres!$A$5:$B$8,2,FALSE),0)</f>
        <v>0</v>
      </c>
      <c r="Q252" s="10" t="e">
        <f>IF(SUM(Paramètres!$G$5:$M$5)=0,"",SUMPRODUCT(Paramètres!$G$5:$M$5,J252,K252,L252,M252,N252,O252,P252)/SUM(Paramètres!$G$5:$M$5))</f>
        <v>#VALUE!</v>
      </c>
    </row>
    <row r="253" spans="1:17" x14ac:dyDescent="0.2">
      <c r="A253" t="str">
        <f>Réponses_Scoring!A253</f>
        <v>R026</v>
      </c>
      <c r="B253" t="str">
        <f>Réponses_Scoring!B253</f>
        <v>D09S65</v>
      </c>
      <c r="C253" t="str">
        <f>Réponses_Scoring!C253</f>
        <v>Low</v>
      </c>
      <c r="D253" t="str">
        <f>Réponses_Scoring!D253</f>
        <v>UK</v>
      </c>
      <c r="E253" t="str">
        <f>Réponses_Scoring!E253</f>
        <v>High</v>
      </c>
      <c r="F253" t="str">
        <f>Réponses_Scoring!F253</f>
        <v>High</v>
      </c>
      <c r="G253" t="str">
        <f>Réponses_Scoring!G253</f>
        <v>UK</v>
      </c>
      <c r="H253" t="str">
        <f>Réponses_Scoring!H253</f>
        <v>UK</v>
      </c>
      <c r="I253" t="str">
        <f>Réponses_Scoring!I253</f>
        <v>UK</v>
      </c>
      <c r="J253">
        <f>IFERROR(VLOOKUP(C253,Paramètres!$A$5:$B$8,2,FALSE),0)</f>
        <v>1</v>
      </c>
      <c r="K253">
        <f>IFERROR(VLOOKUP(D253,Paramètres!$A$5:$B$8,2,FALSE),0)</f>
        <v>0</v>
      </c>
      <c r="L253">
        <f>IFERROR(VLOOKUP(E253,Paramètres!$A$5:$B$8,2,FALSE),0)</f>
        <v>3</v>
      </c>
      <c r="M253">
        <f>IFERROR(VLOOKUP(F253,Paramètres!$A$5:$B$8,2,FALSE),0)</f>
        <v>3</v>
      </c>
      <c r="N253">
        <f>IFERROR(VLOOKUP(G253,Paramètres!$D$5:$E$8,2,FALSE),0)</f>
        <v>0</v>
      </c>
      <c r="O253">
        <f>IFERROR(VLOOKUP(H253,Paramètres!$A$5:$B$8,2,FALSE),0)</f>
        <v>0</v>
      </c>
      <c r="P253">
        <f>IFERROR(VLOOKUP(I253,Paramètres!$A$5:$B$8,2,FALSE),0)</f>
        <v>0</v>
      </c>
      <c r="Q253" s="10" t="e">
        <f>IF(SUM(Paramètres!$G$5:$M$5)=0,"",SUMPRODUCT(Paramètres!$G$5:$M$5,J253,K253,L253,M253,N253,O253,P253)/SUM(Paramètres!$G$5:$M$5))</f>
        <v>#VALUE!</v>
      </c>
    </row>
    <row r="254" spans="1:17" x14ac:dyDescent="0.2">
      <c r="A254" t="str">
        <f>Réponses_Scoring!A254</f>
        <v>R026</v>
      </c>
      <c r="B254" t="str">
        <f>Réponses_Scoring!B254</f>
        <v>D09S62</v>
      </c>
      <c r="C254" t="str">
        <f>Réponses_Scoring!C254</f>
        <v>High</v>
      </c>
      <c r="D254" t="str">
        <f>Réponses_Scoring!D254</f>
        <v>UK</v>
      </c>
      <c r="E254" t="str">
        <f>Réponses_Scoring!E254</f>
        <v>UK</v>
      </c>
      <c r="F254" t="str">
        <f>Réponses_Scoring!F254</f>
        <v>Low</v>
      </c>
      <c r="G254" t="str">
        <f>Réponses_Scoring!G254</f>
        <v>UK</v>
      </c>
      <c r="H254" t="str">
        <f>Réponses_Scoring!H254</f>
        <v>UK</v>
      </c>
      <c r="I254" t="str">
        <f>Réponses_Scoring!I254</f>
        <v>UK</v>
      </c>
      <c r="J254">
        <f>IFERROR(VLOOKUP(C254,Paramètres!$A$5:$B$8,2,FALSE),0)</f>
        <v>3</v>
      </c>
      <c r="K254">
        <f>IFERROR(VLOOKUP(D254,Paramètres!$A$5:$B$8,2,FALSE),0)</f>
        <v>0</v>
      </c>
      <c r="L254">
        <f>IFERROR(VLOOKUP(E254,Paramètres!$A$5:$B$8,2,FALSE),0)</f>
        <v>0</v>
      </c>
      <c r="M254">
        <f>IFERROR(VLOOKUP(F254,Paramètres!$A$5:$B$8,2,FALSE),0)</f>
        <v>1</v>
      </c>
      <c r="N254">
        <f>IFERROR(VLOOKUP(G254,Paramètres!$D$5:$E$8,2,FALSE),0)</f>
        <v>0</v>
      </c>
      <c r="O254">
        <f>IFERROR(VLOOKUP(H254,Paramètres!$A$5:$B$8,2,FALSE),0)</f>
        <v>0</v>
      </c>
      <c r="P254">
        <f>IFERROR(VLOOKUP(I254,Paramètres!$A$5:$B$8,2,FALSE),0)</f>
        <v>0</v>
      </c>
      <c r="Q254" s="10" t="e">
        <f>IF(SUM(Paramètres!$G$5:$M$5)=0,"",SUMPRODUCT(Paramètres!$G$5:$M$5,J254,K254,L254,M254,N254,O254,P254)/SUM(Paramètres!$G$5:$M$5))</f>
        <v>#VALUE!</v>
      </c>
    </row>
    <row r="255" spans="1:17" x14ac:dyDescent="0.2">
      <c r="A255" t="str">
        <f>Réponses_Scoring!A255</f>
        <v>R026</v>
      </c>
      <c r="B255" t="str">
        <f>Réponses_Scoring!B255</f>
        <v>D09S61</v>
      </c>
      <c r="C255" t="str">
        <f>Réponses_Scoring!C255</f>
        <v>High</v>
      </c>
      <c r="D255" t="str">
        <f>Réponses_Scoring!D255</f>
        <v>UK</v>
      </c>
      <c r="E255" t="str">
        <f>Réponses_Scoring!E255</f>
        <v>Med</v>
      </c>
      <c r="F255" t="str">
        <f>Réponses_Scoring!F255</f>
        <v>Med</v>
      </c>
      <c r="G255" t="str">
        <f>Réponses_Scoring!G255</f>
        <v>UK</v>
      </c>
      <c r="H255" t="str">
        <f>Réponses_Scoring!H255</f>
        <v>UK</v>
      </c>
      <c r="I255" t="str">
        <f>Réponses_Scoring!I255</f>
        <v>UK</v>
      </c>
      <c r="J255">
        <f>IFERROR(VLOOKUP(C255,Paramètres!$A$5:$B$8,2,FALSE),0)</f>
        <v>3</v>
      </c>
      <c r="K255">
        <f>IFERROR(VLOOKUP(D255,Paramètres!$A$5:$B$8,2,FALSE),0)</f>
        <v>0</v>
      </c>
      <c r="L255">
        <f>IFERROR(VLOOKUP(E255,Paramètres!$A$5:$B$8,2,FALSE),0)</f>
        <v>2</v>
      </c>
      <c r="M255">
        <f>IFERROR(VLOOKUP(F255,Paramètres!$A$5:$B$8,2,FALSE),0)</f>
        <v>2</v>
      </c>
      <c r="N255">
        <f>IFERROR(VLOOKUP(G255,Paramètres!$D$5:$E$8,2,FALSE),0)</f>
        <v>0</v>
      </c>
      <c r="O255">
        <f>IFERROR(VLOOKUP(H255,Paramètres!$A$5:$B$8,2,FALSE),0)</f>
        <v>0</v>
      </c>
      <c r="P255">
        <f>IFERROR(VLOOKUP(I255,Paramètres!$A$5:$B$8,2,FALSE),0)</f>
        <v>0</v>
      </c>
      <c r="Q255" s="10" t="e">
        <f>IF(SUM(Paramètres!$G$5:$M$5)=0,"",SUMPRODUCT(Paramètres!$G$5:$M$5,J255,K255,L255,M255,N255,O255,P255)/SUM(Paramètres!$G$5:$M$5))</f>
        <v>#VALUE!</v>
      </c>
    </row>
    <row r="256" spans="1:17" x14ac:dyDescent="0.2">
      <c r="A256" t="str">
        <f>Réponses_Scoring!A256</f>
        <v>R027</v>
      </c>
      <c r="B256" t="str">
        <f>Réponses_Scoring!B256</f>
        <v>D11S71</v>
      </c>
      <c r="C256" t="str">
        <f>Réponses_Scoring!C256</f>
        <v>Low</v>
      </c>
      <c r="D256" t="str">
        <f>Réponses_Scoring!D256</f>
        <v>UK</v>
      </c>
      <c r="E256" t="str">
        <f>Réponses_Scoring!E256</f>
        <v>Low</v>
      </c>
      <c r="F256" t="str">
        <f>Réponses_Scoring!F256</f>
        <v>Med</v>
      </c>
      <c r="G256" t="str">
        <f>Réponses_Scoring!G256</f>
        <v>UK</v>
      </c>
      <c r="H256" t="str">
        <f>Réponses_Scoring!H256</f>
        <v>UK</v>
      </c>
      <c r="I256" t="str">
        <f>Réponses_Scoring!I256</f>
        <v>UK</v>
      </c>
      <c r="J256">
        <f>IFERROR(VLOOKUP(C256,Paramètres!$A$5:$B$8,2,FALSE),0)</f>
        <v>1</v>
      </c>
      <c r="K256">
        <f>IFERROR(VLOOKUP(D256,Paramètres!$A$5:$B$8,2,FALSE),0)</f>
        <v>0</v>
      </c>
      <c r="L256">
        <f>IFERROR(VLOOKUP(E256,Paramètres!$A$5:$B$8,2,FALSE),0)</f>
        <v>1</v>
      </c>
      <c r="M256">
        <f>IFERROR(VLOOKUP(F256,Paramètres!$A$5:$B$8,2,FALSE),0)</f>
        <v>2</v>
      </c>
      <c r="N256">
        <f>IFERROR(VLOOKUP(G256,Paramètres!$D$5:$E$8,2,FALSE),0)</f>
        <v>0</v>
      </c>
      <c r="O256">
        <f>IFERROR(VLOOKUP(H256,Paramètres!$A$5:$B$8,2,FALSE),0)</f>
        <v>0</v>
      </c>
      <c r="P256">
        <f>IFERROR(VLOOKUP(I256,Paramètres!$A$5:$B$8,2,FALSE),0)</f>
        <v>0</v>
      </c>
      <c r="Q256" s="10" t="e">
        <f>IF(SUM(Paramètres!$G$5:$M$5)=0,"",SUMPRODUCT(Paramètres!$G$5:$M$5,J256,K256,L256,M256,N256,O256,P256)/SUM(Paramètres!$G$5:$M$5))</f>
        <v>#VALUE!</v>
      </c>
    </row>
    <row r="257" spans="1:17" x14ac:dyDescent="0.2">
      <c r="A257" t="str">
        <f>Réponses_Scoring!A257</f>
        <v>R027</v>
      </c>
      <c r="B257" t="str">
        <f>Réponses_Scoring!B257</f>
        <v>D03S23</v>
      </c>
      <c r="C257" t="str">
        <f>Réponses_Scoring!C257</f>
        <v>Med</v>
      </c>
      <c r="D257" t="str">
        <f>Réponses_Scoring!D257</f>
        <v>UK</v>
      </c>
      <c r="E257" t="str">
        <f>Réponses_Scoring!E257</f>
        <v>Med</v>
      </c>
      <c r="F257" t="str">
        <f>Réponses_Scoring!F257</f>
        <v>High</v>
      </c>
      <c r="G257" t="str">
        <f>Réponses_Scoring!G257</f>
        <v>UK</v>
      </c>
      <c r="H257" t="str">
        <f>Réponses_Scoring!H257</f>
        <v>UK</v>
      </c>
      <c r="I257" t="str">
        <f>Réponses_Scoring!I257</f>
        <v>UK</v>
      </c>
      <c r="J257">
        <f>IFERROR(VLOOKUP(C257,Paramètres!$A$5:$B$8,2,FALSE),0)</f>
        <v>2</v>
      </c>
      <c r="K257">
        <f>IFERROR(VLOOKUP(D257,Paramètres!$A$5:$B$8,2,FALSE),0)</f>
        <v>0</v>
      </c>
      <c r="L257">
        <f>IFERROR(VLOOKUP(E257,Paramètres!$A$5:$B$8,2,FALSE),0)</f>
        <v>2</v>
      </c>
      <c r="M257">
        <f>IFERROR(VLOOKUP(F257,Paramètres!$A$5:$B$8,2,FALSE),0)</f>
        <v>3</v>
      </c>
      <c r="N257">
        <f>IFERROR(VLOOKUP(G257,Paramètres!$D$5:$E$8,2,FALSE),0)</f>
        <v>0</v>
      </c>
      <c r="O257">
        <f>IFERROR(VLOOKUP(H257,Paramètres!$A$5:$B$8,2,FALSE),0)</f>
        <v>0</v>
      </c>
      <c r="P257">
        <f>IFERROR(VLOOKUP(I257,Paramètres!$A$5:$B$8,2,FALSE),0)</f>
        <v>0</v>
      </c>
      <c r="Q257" s="10" t="e">
        <f>IF(SUM(Paramètres!$G$5:$M$5)=0,"",SUMPRODUCT(Paramètres!$G$5:$M$5,J257,K257,L257,M257,N257,O257,P257)/SUM(Paramètres!$G$5:$M$5))</f>
        <v>#VALUE!</v>
      </c>
    </row>
    <row r="258" spans="1:17" x14ac:dyDescent="0.2">
      <c r="A258" t="str">
        <f>Réponses_Scoring!A258</f>
        <v>R027</v>
      </c>
      <c r="B258" t="str">
        <f>Réponses_Scoring!B258</f>
        <v>D07S52</v>
      </c>
      <c r="C258" t="str">
        <f>Réponses_Scoring!C258</f>
        <v>Low</v>
      </c>
      <c r="D258" t="str">
        <f>Réponses_Scoring!D258</f>
        <v>UK</v>
      </c>
      <c r="E258" t="str">
        <f>Réponses_Scoring!E258</f>
        <v>Low</v>
      </c>
      <c r="F258" t="str">
        <f>Réponses_Scoring!F258</f>
        <v>UK</v>
      </c>
      <c r="G258" t="str">
        <f>Réponses_Scoring!G258</f>
        <v>UK</v>
      </c>
      <c r="H258" t="str">
        <f>Réponses_Scoring!H258</f>
        <v>UK</v>
      </c>
      <c r="I258" t="str">
        <f>Réponses_Scoring!I258</f>
        <v>UK</v>
      </c>
      <c r="J258">
        <f>IFERROR(VLOOKUP(C258,Paramètres!$A$5:$B$8,2,FALSE),0)</f>
        <v>1</v>
      </c>
      <c r="K258">
        <f>IFERROR(VLOOKUP(D258,Paramètres!$A$5:$B$8,2,FALSE),0)</f>
        <v>0</v>
      </c>
      <c r="L258">
        <f>IFERROR(VLOOKUP(E258,Paramètres!$A$5:$B$8,2,FALSE),0)</f>
        <v>1</v>
      </c>
      <c r="M258">
        <f>IFERROR(VLOOKUP(F258,Paramètres!$A$5:$B$8,2,FALSE),0)</f>
        <v>0</v>
      </c>
      <c r="N258">
        <f>IFERROR(VLOOKUP(G258,Paramètres!$D$5:$E$8,2,FALSE),0)</f>
        <v>0</v>
      </c>
      <c r="O258">
        <f>IFERROR(VLOOKUP(H258,Paramètres!$A$5:$B$8,2,FALSE),0)</f>
        <v>0</v>
      </c>
      <c r="P258">
        <f>IFERROR(VLOOKUP(I258,Paramètres!$A$5:$B$8,2,FALSE),0)</f>
        <v>0</v>
      </c>
      <c r="Q258" s="10" t="e">
        <f>IF(SUM(Paramètres!$G$5:$M$5)=0,"",SUMPRODUCT(Paramètres!$G$5:$M$5,J258,K258,L258,M258,N258,O258,P258)/SUM(Paramètres!$G$5:$M$5))</f>
        <v>#VALUE!</v>
      </c>
    </row>
    <row r="259" spans="1:17" x14ac:dyDescent="0.2">
      <c r="A259" t="str">
        <f>Réponses_Scoring!A259</f>
        <v>R027</v>
      </c>
      <c r="B259" t="str">
        <f>Réponses_Scoring!B259</f>
        <v>D07S49</v>
      </c>
      <c r="C259" t="str">
        <f>Réponses_Scoring!C259</f>
        <v>Med</v>
      </c>
      <c r="D259" t="str">
        <f>Réponses_Scoring!D259</f>
        <v>UK</v>
      </c>
      <c r="E259" t="str">
        <f>Réponses_Scoring!E259</f>
        <v>Med</v>
      </c>
      <c r="F259" t="str">
        <f>Réponses_Scoring!F259</f>
        <v>Med</v>
      </c>
      <c r="G259" t="str">
        <f>Réponses_Scoring!G259</f>
        <v>UK</v>
      </c>
      <c r="H259" t="str">
        <f>Réponses_Scoring!H259</f>
        <v>UK</v>
      </c>
      <c r="I259" t="str">
        <f>Réponses_Scoring!I259</f>
        <v>UK</v>
      </c>
      <c r="J259">
        <f>IFERROR(VLOOKUP(C259,Paramètres!$A$5:$B$8,2,FALSE),0)</f>
        <v>2</v>
      </c>
      <c r="K259">
        <f>IFERROR(VLOOKUP(D259,Paramètres!$A$5:$B$8,2,FALSE),0)</f>
        <v>0</v>
      </c>
      <c r="L259">
        <f>IFERROR(VLOOKUP(E259,Paramètres!$A$5:$B$8,2,FALSE),0)</f>
        <v>2</v>
      </c>
      <c r="M259">
        <f>IFERROR(VLOOKUP(F259,Paramètres!$A$5:$B$8,2,FALSE),0)</f>
        <v>2</v>
      </c>
      <c r="N259">
        <f>IFERROR(VLOOKUP(G259,Paramètres!$D$5:$E$8,2,FALSE),0)</f>
        <v>0</v>
      </c>
      <c r="O259">
        <f>IFERROR(VLOOKUP(H259,Paramètres!$A$5:$B$8,2,FALSE),0)</f>
        <v>0</v>
      </c>
      <c r="P259">
        <f>IFERROR(VLOOKUP(I259,Paramètres!$A$5:$B$8,2,FALSE),0)</f>
        <v>0</v>
      </c>
      <c r="Q259" s="10" t="e">
        <f>IF(SUM(Paramètres!$G$5:$M$5)=0,"",SUMPRODUCT(Paramètres!$G$5:$M$5,J259,K259,L259,M259,N259,O259,P259)/SUM(Paramètres!$G$5:$M$5))</f>
        <v>#VALUE!</v>
      </c>
    </row>
    <row r="260" spans="1:17" x14ac:dyDescent="0.2">
      <c r="A260" t="str">
        <f>Réponses_Scoring!A260</f>
        <v>R027</v>
      </c>
      <c r="B260" t="str">
        <f>Réponses_Scoring!B260</f>
        <v>D07S54</v>
      </c>
      <c r="C260" t="str">
        <f>Réponses_Scoring!C260</f>
        <v>Med</v>
      </c>
      <c r="D260" t="str">
        <f>Réponses_Scoring!D260</f>
        <v>UK</v>
      </c>
      <c r="E260" t="str">
        <f>Réponses_Scoring!E260</f>
        <v>Low</v>
      </c>
      <c r="F260" t="str">
        <f>Réponses_Scoring!F260</f>
        <v>Med</v>
      </c>
      <c r="G260" t="str">
        <f>Réponses_Scoring!G260</f>
        <v>UK</v>
      </c>
      <c r="H260" t="str">
        <f>Réponses_Scoring!H260</f>
        <v>UK</v>
      </c>
      <c r="I260" t="str">
        <f>Réponses_Scoring!I260</f>
        <v>UK</v>
      </c>
      <c r="J260">
        <f>IFERROR(VLOOKUP(C260,Paramètres!$A$5:$B$8,2,FALSE),0)</f>
        <v>2</v>
      </c>
      <c r="K260">
        <f>IFERROR(VLOOKUP(D260,Paramètres!$A$5:$B$8,2,FALSE),0)</f>
        <v>0</v>
      </c>
      <c r="L260">
        <f>IFERROR(VLOOKUP(E260,Paramètres!$A$5:$B$8,2,FALSE),0)</f>
        <v>1</v>
      </c>
      <c r="M260">
        <f>IFERROR(VLOOKUP(F260,Paramètres!$A$5:$B$8,2,FALSE),0)</f>
        <v>2</v>
      </c>
      <c r="N260">
        <f>IFERROR(VLOOKUP(G260,Paramètres!$D$5:$E$8,2,FALSE),0)</f>
        <v>0</v>
      </c>
      <c r="O260">
        <f>IFERROR(VLOOKUP(H260,Paramètres!$A$5:$B$8,2,FALSE),0)</f>
        <v>0</v>
      </c>
      <c r="P260">
        <f>IFERROR(VLOOKUP(I260,Paramètres!$A$5:$B$8,2,FALSE),0)</f>
        <v>0</v>
      </c>
      <c r="Q260" s="10" t="e">
        <f>IF(SUM(Paramètres!$G$5:$M$5)=0,"",SUMPRODUCT(Paramètres!$G$5:$M$5,J260,K260,L260,M260,N260,O260,P260)/SUM(Paramètres!$G$5:$M$5))</f>
        <v>#VALUE!</v>
      </c>
    </row>
    <row r="261" spans="1:17" x14ac:dyDescent="0.2">
      <c r="A261" t="str">
        <f>Réponses_Scoring!A261</f>
        <v>R027</v>
      </c>
      <c r="B261" t="str">
        <f>Réponses_Scoring!B261</f>
        <v>D02S12</v>
      </c>
      <c r="C261" t="str">
        <f>Réponses_Scoring!C261</f>
        <v>High</v>
      </c>
      <c r="D261" t="str">
        <f>Réponses_Scoring!D261</f>
        <v>UK</v>
      </c>
      <c r="E261" t="str">
        <f>Réponses_Scoring!E261</f>
        <v>Low</v>
      </c>
      <c r="F261" t="str">
        <f>Réponses_Scoring!F261</f>
        <v>Med</v>
      </c>
      <c r="G261" t="str">
        <f>Réponses_Scoring!G261</f>
        <v>UK</v>
      </c>
      <c r="H261" t="str">
        <f>Réponses_Scoring!H261</f>
        <v>UK</v>
      </c>
      <c r="I261" t="str">
        <f>Réponses_Scoring!I261</f>
        <v>UK</v>
      </c>
      <c r="J261">
        <f>IFERROR(VLOOKUP(C261,Paramètres!$A$5:$B$8,2,FALSE),0)</f>
        <v>3</v>
      </c>
      <c r="K261">
        <f>IFERROR(VLOOKUP(D261,Paramètres!$A$5:$B$8,2,FALSE),0)</f>
        <v>0</v>
      </c>
      <c r="L261">
        <f>IFERROR(VLOOKUP(E261,Paramètres!$A$5:$B$8,2,FALSE),0)</f>
        <v>1</v>
      </c>
      <c r="M261">
        <f>IFERROR(VLOOKUP(F261,Paramètres!$A$5:$B$8,2,FALSE),0)</f>
        <v>2</v>
      </c>
      <c r="N261">
        <f>IFERROR(VLOOKUP(G261,Paramètres!$D$5:$E$8,2,FALSE),0)</f>
        <v>0</v>
      </c>
      <c r="O261">
        <f>IFERROR(VLOOKUP(H261,Paramètres!$A$5:$B$8,2,FALSE),0)</f>
        <v>0</v>
      </c>
      <c r="P261">
        <f>IFERROR(VLOOKUP(I261,Paramètres!$A$5:$B$8,2,FALSE),0)</f>
        <v>0</v>
      </c>
      <c r="Q261" s="10" t="e">
        <f>IF(SUM(Paramètres!$G$5:$M$5)=0,"",SUMPRODUCT(Paramètres!$G$5:$M$5,J261,K261,L261,M261,N261,O261,P261)/SUM(Paramètres!$G$5:$M$5))</f>
        <v>#VALUE!</v>
      </c>
    </row>
    <row r="262" spans="1:17" x14ac:dyDescent="0.2">
      <c r="A262" t="str">
        <f>Réponses_Scoring!A262</f>
        <v>R027</v>
      </c>
      <c r="B262" t="str">
        <f>Réponses_Scoring!B262</f>
        <v>D02S13</v>
      </c>
      <c r="C262" t="str">
        <f>Réponses_Scoring!C262</f>
        <v>High</v>
      </c>
      <c r="D262" t="str">
        <f>Réponses_Scoring!D262</f>
        <v>UK</v>
      </c>
      <c r="E262" t="str">
        <f>Réponses_Scoring!E262</f>
        <v>Low</v>
      </c>
      <c r="F262" t="str">
        <f>Réponses_Scoring!F262</f>
        <v>Med</v>
      </c>
      <c r="G262" t="str">
        <f>Réponses_Scoring!G262</f>
        <v>UK</v>
      </c>
      <c r="H262" t="str">
        <f>Réponses_Scoring!H262</f>
        <v>UK</v>
      </c>
      <c r="I262" t="str">
        <f>Réponses_Scoring!I262</f>
        <v>UK</v>
      </c>
      <c r="J262">
        <f>IFERROR(VLOOKUP(C262,Paramètres!$A$5:$B$8,2,FALSE),0)</f>
        <v>3</v>
      </c>
      <c r="K262">
        <f>IFERROR(VLOOKUP(D262,Paramètres!$A$5:$B$8,2,FALSE),0)</f>
        <v>0</v>
      </c>
      <c r="L262">
        <f>IFERROR(VLOOKUP(E262,Paramètres!$A$5:$B$8,2,FALSE),0)</f>
        <v>1</v>
      </c>
      <c r="M262">
        <f>IFERROR(VLOOKUP(F262,Paramètres!$A$5:$B$8,2,FALSE),0)</f>
        <v>2</v>
      </c>
      <c r="N262">
        <f>IFERROR(VLOOKUP(G262,Paramètres!$D$5:$E$8,2,FALSE),0)</f>
        <v>0</v>
      </c>
      <c r="O262">
        <f>IFERROR(VLOOKUP(H262,Paramètres!$A$5:$B$8,2,FALSE),0)</f>
        <v>0</v>
      </c>
      <c r="P262">
        <f>IFERROR(VLOOKUP(I262,Paramètres!$A$5:$B$8,2,FALSE),0)</f>
        <v>0</v>
      </c>
      <c r="Q262" s="10" t="e">
        <f>IF(SUM(Paramètres!$G$5:$M$5)=0,"",SUMPRODUCT(Paramètres!$G$5:$M$5,J262,K262,L262,M262,N262,O262,P262)/SUM(Paramètres!$G$5:$M$5))</f>
        <v>#VALUE!</v>
      </c>
    </row>
    <row r="263" spans="1:17" x14ac:dyDescent="0.2">
      <c r="A263" t="str">
        <f>Réponses_Scoring!A263</f>
        <v>R027</v>
      </c>
      <c r="B263" t="str">
        <f>Réponses_Scoring!B263</f>
        <v>D09S61</v>
      </c>
      <c r="C263" t="str">
        <f>Réponses_Scoring!C263</f>
        <v>Med</v>
      </c>
      <c r="D263" t="str">
        <f>Réponses_Scoring!D263</f>
        <v>UK</v>
      </c>
      <c r="E263" t="str">
        <f>Réponses_Scoring!E263</f>
        <v>Low</v>
      </c>
      <c r="F263" t="str">
        <f>Réponses_Scoring!F263</f>
        <v>UK</v>
      </c>
      <c r="G263" t="str">
        <f>Réponses_Scoring!G263</f>
        <v>UK</v>
      </c>
      <c r="H263" t="str">
        <f>Réponses_Scoring!H263</f>
        <v>UK</v>
      </c>
      <c r="I263" t="str">
        <f>Réponses_Scoring!I263</f>
        <v>UK</v>
      </c>
      <c r="J263">
        <f>IFERROR(VLOOKUP(C263,Paramètres!$A$5:$B$8,2,FALSE),0)</f>
        <v>2</v>
      </c>
      <c r="K263">
        <f>IFERROR(VLOOKUP(D263,Paramètres!$A$5:$B$8,2,FALSE),0)</f>
        <v>0</v>
      </c>
      <c r="L263">
        <f>IFERROR(VLOOKUP(E263,Paramètres!$A$5:$B$8,2,FALSE),0)</f>
        <v>1</v>
      </c>
      <c r="M263">
        <f>IFERROR(VLOOKUP(F263,Paramètres!$A$5:$B$8,2,FALSE),0)</f>
        <v>0</v>
      </c>
      <c r="N263">
        <f>IFERROR(VLOOKUP(G263,Paramètres!$D$5:$E$8,2,FALSE),0)</f>
        <v>0</v>
      </c>
      <c r="O263">
        <f>IFERROR(VLOOKUP(H263,Paramètres!$A$5:$B$8,2,FALSE),0)</f>
        <v>0</v>
      </c>
      <c r="P263">
        <f>IFERROR(VLOOKUP(I263,Paramètres!$A$5:$B$8,2,FALSE),0)</f>
        <v>0</v>
      </c>
      <c r="Q263" s="10" t="e">
        <f>IF(SUM(Paramètres!$G$5:$M$5)=0,"",SUMPRODUCT(Paramètres!$G$5:$M$5,J263,K263,L263,M263,N263,O263,P263)/SUM(Paramètres!$G$5:$M$5))</f>
        <v>#VALUE!</v>
      </c>
    </row>
    <row r="264" spans="1:17" x14ac:dyDescent="0.2">
      <c r="A264" t="str">
        <f>Réponses_Scoring!A264</f>
        <v>R028</v>
      </c>
      <c r="B264" t="str">
        <f>Réponses_Scoring!B264</f>
        <v>D07S49</v>
      </c>
      <c r="C264" t="str">
        <f>Réponses_Scoring!C264</f>
        <v>Med</v>
      </c>
      <c r="D264" t="str">
        <f>Réponses_Scoring!D264</f>
        <v>UK</v>
      </c>
      <c r="E264" t="str">
        <f>Réponses_Scoring!E264</f>
        <v>Med</v>
      </c>
      <c r="F264" t="str">
        <f>Réponses_Scoring!F264</f>
        <v>High</v>
      </c>
      <c r="G264" t="str">
        <f>Réponses_Scoring!G264</f>
        <v>UK</v>
      </c>
      <c r="H264" t="str">
        <f>Réponses_Scoring!H264</f>
        <v>UK</v>
      </c>
      <c r="I264" t="str">
        <f>Réponses_Scoring!I264</f>
        <v>UK</v>
      </c>
      <c r="J264">
        <f>IFERROR(VLOOKUP(C264,Paramètres!$A$5:$B$8,2,FALSE),0)</f>
        <v>2</v>
      </c>
      <c r="K264">
        <f>IFERROR(VLOOKUP(D264,Paramètres!$A$5:$B$8,2,FALSE),0)</f>
        <v>0</v>
      </c>
      <c r="L264">
        <f>IFERROR(VLOOKUP(E264,Paramètres!$A$5:$B$8,2,FALSE),0)</f>
        <v>2</v>
      </c>
      <c r="M264">
        <f>IFERROR(VLOOKUP(F264,Paramètres!$A$5:$B$8,2,FALSE),0)</f>
        <v>3</v>
      </c>
      <c r="N264">
        <f>IFERROR(VLOOKUP(G264,Paramètres!$D$5:$E$8,2,FALSE),0)</f>
        <v>0</v>
      </c>
      <c r="O264">
        <f>IFERROR(VLOOKUP(H264,Paramètres!$A$5:$B$8,2,FALSE),0)</f>
        <v>0</v>
      </c>
      <c r="P264">
        <f>IFERROR(VLOOKUP(I264,Paramètres!$A$5:$B$8,2,FALSE),0)</f>
        <v>0</v>
      </c>
      <c r="Q264" s="10" t="e">
        <f>IF(SUM(Paramètres!$G$5:$M$5)=0,"",SUMPRODUCT(Paramètres!$G$5:$M$5,J264,K264,L264,M264,N264,O264,P264)/SUM(Paramètres!$G$5:$M$5))</f>
        <v>#VALUE!</v>
      </c>
    </row>
    <row r="265" spans="1:17" x14ac:dyDescent="0.2">
      <c r="A265" t="str">
        <f>Réponses_Scoring!A265</f>
        <v>R028</v>
      </c>
      <c r="B265" t="str">
        <f>Réponses_Scoring!B265</f>
        <v>D07S52</v>
      </c>
      <c r="C265" t="str">
        <f>Réponses_Scoring!C265</f>
        <v>High</v>
      </c>
      <c r="D265" t="str">
        <f>Réponses_Scoring!D265</f>
        <v>UK</v>
      </c>
      <c r="E265" t="str">
        <f>Réponses_Scoring!E265</f>
        <v>High</v>
      </c>
      <c r="F265" t="str">
        <f>Réponses_Scoring!F265</f>
        <v>High</v>
      </c>
      <c r="G265" t="str">
        <f>Réponses_Scoring!G265</f>
        <v>UK</v>
      </c>
      <c r="H265" t="str">
        <f>Réponses_Scoring!H265</f>
        <v>UK</v>
      </c>
      <c r="I265" t="str">
        <f>Réponses_Scoring!I265</f>
        <v>UK</v>
      </c>
      <c r="J265">
        <f>IFERROR(VLOOKUP(C265,Paramètres!$A$5:$B$8,2,FALSE),0)</f>
        <v>3</v>
      </c>
      <c r="K265">
        <f>IFERROR(VLOOKUP(D265,Paramètres!$A$5:$B$8,2,FALSE),0)</f>
        <v>0</v>
      </c>
      <c r="L265">
        <f>IFERROR(VLOOKUP(E265,Paramètres!$A$5:$B$8,2,FALSE),0)</f>
        <v>3</v>
      </c>
      <c r="M265">
        <f>IFERROR(VLOOKUP(F265,Paramètres!$A$5:$B$8,2,FALSE),0)</f>
        <v>3</v>
      </c>
      <c r="N265">
        <f>IFERROR(VLOOKUP(G265,Paramètres!$D$5:$E$8,2,FALSE),0)</f>
        <v>0</v>
      </c>
      <c r="O265">
        <f>IFERROR(VLOOKUP(H265,Paramètres!$A$5:$B$8,2,FALSE),0)</f>
        <v>0</v>
      </c>
      <c r="P265">
        <f>IFERROR(VLOOKUP(I265,Paramètres!$A$5:$B$8,2,FALSE),0)</f>
        <v>0</v>
      </c>
      <c r="Q265" s="10" t="e">
        <f>IF(SUM(Paramètres!$G$5:$M$5)=0,"",SUMPRODUCT(Paramètres!$G$5:$M$5,J265,K265,L265,M265,N265,O265,P265)/SUM(Paramètres!$G$5:$M$5))</f>
        <v>#VALUE!</v>
      </c>
    </row>
    <row r="266" spans="1:17" x14ac:dyDescent="0.2">
      <c r="A266" t="str">
        <f>Réponses_Scoring!A266</f>
        <v>R028</v>
      </c>
      <c r="B266" t="str">
        <f>Réponses_Scoring!B266</f>
        <v>D05S35</v>
      </c>
      <c r="C266" t="str">
        <f>Réponses_Scoring!C266</f>
        <v>Med</v>
      </c>
      <c r="D266" t="str">
        <f>Réponses_Scoring!D266</f>
        <v>UK</v>
      </c>
      <c r="E266" t="str">
        <f>Réponses_Scoring!E266</f>
        <v>Med</v>
      </c>
      <c r="F266" t="str">
        <f>Réponses_Scoring!F266</f>
        <v>High</v>
      </c>
      <c r="G266" t="str">
        <f>Réponses_Scoring!G266</f>
        <v>UK</v>
      </c>
      <c r="H266" t="str">
        <f>Réponses_Scoring!H266</f>
        <v>UK</v>
      </c>
      <c r="I266" t="str">
        <f>Réponses_Scoring!I266</f>
        <v>UK</v>
      </c>
      <c r="J266">
        <f>IFERROR(VLOOKUP(C266,Paramètres!$A$5:$B$8,2,FALSE),0)</f>
        <v>2</v>
      </c>
      <c r="K266">
        <f>IFERROR(VLOOKUP(D266,Paramètres!$A$5:$B$8,2,FALSE),0)</f>
        <v>0</v>
      </c>
      <c r="L266">
        <f>IFERROR(VLOOKUP(E266,Paramètres!$A$5:$B$8,2,FALSE),0)</f>
        <v>2</v>
      </c>
      <c r="M266">
        <f>IFERROR(VLOOKUP(F266,Paramètres!$A$5:$B$8,2,FALSE),0)</f>
        <v>3</v>
      </c>
      <c r="N266">
        <f>IFERROR(VLOOKUP(G266,Paramètres!$D$5:$E$8,2,FALSE),0)</f>
        <v>0</v>
      </c>
      <c r="O266">
        <f>IFERROR(VLOOKUP(H266,Paramètres!$A$5:$B$8,2,FALSE),0)</f>
        <v>0</v>
      </c>
      <c r="P266">
        <f>IFERROR(VLOOKUP(I266,Paramètres!$A$5:$B$8,2,FALSE),0)</f>
        <v>0</v>
      </c>
      <c r="Q266" s="10" t="e">
        <f>IF(SUM(Paramètres!$G$5:$M$5)=0,"",SUMPRODUCT(Paramètres!$G$5:$M$5,J266,K266,L266,M266,N266,O266,P266)/SUM(Paramètres!$G$5:$M$5))</f>
        <v>#VALUE!</v>
      </c>
    </row>
    <row r="267" spans="1:17" x14ac:dyDescent="0.2">
      <c r="A267" t="str">
        <f>Réponses_Scoring!A267</f>
        <v>R028</v>
      </c>
      <c r="B267" t="str">
        <f>Réponses_Scoring!B267</f>
        <v>D05S39</v>
      </c>
      <c r="C267" t="str">
        <f>Réponses_Scoring!C267</f>
        <v>UK</v>
      </c>
      <c r="D267" t="str">
        <f>Réponses_Scoring!D267</f>
        <v>UK</v>
      </c>
      <c r="E267" t="str">
        <f>Réponses_Scoring!E267</f>
        <v>Med</v>
      </c>
      <c r="F267" t="str">
        <f>Réponses_Scoring!F267</f>
        <v>Low</v>
      </c>
      <c r="G267" t="str">
        <f>Réponses_Scoring!G267</f>
        <v>UK</v>
      </c>
      <c r="H267" t="str">
        <f>Réponses_Scoring!H267</f>
        <v>UK</v>
      </c>
      <c r="I267" t="str">
        <f>Réponses_Scoring!I267</f>
        <v>UK</v>
      </c>
      <c r="J267">
        <f>IFERROR(VLOOKUP(C267,Paramètres!$A$5:$B$8,2,FALSE),0)</f>
        <v>0</v>
      </c>
      <c r="K267">
        <f>IFERROR(VLOOKUP(D267,Paramètres!$A$5:$B$8,2,FALSE),0)</f>
        <v>0</v>
      </c>
      <c r="L267">
        <f>IFERROR(VLOOKUP(E267,Paramètres!$A$5:$B$8,2,FALSE),0)</f>
        <v>2</v>
      </c>
      <c r="M267">
        <f>IFERROR(VLOOKUP(F267,Paramètres!$A$5:$B$8,2,FALSE),0)</f>
        <v>1</v>
      </c>
      <c r="N267">
        <f>IFERROR(VLOOKUP(G267,Paramètres!$D$5:$E$8,2,FALSE),0)</f>
        <v>0</v>
      </c>
      <c r="O267">
        <f>IFERROR(VLOOKUP(H267,Paramètres!$A$5:$B$8,2,FALSE),0)</f>
        <v>0</v>
      </c>
      <c r="P267">
        <f>IFERROR(VLOOKUP(I267,Paramètres!$A$5:$B$8,2,FALSE),0)</f>
        <v>0</v>
      </c>
      <c r="Q267" s="10" t="e">
        <f>IF(SUM(Paramètres!$G$5:$M$5)=0,"",SUMPRODUCT(Paramètres!$G$5:$M$5,J267,K267,L267,M267,N267,O267,P267)/SUM(Paramètres!$G$5:$M$5))</f>
        <v>#VALUE!</v>
      </c>
    </row>
    <row r="268" spans="1:17" x14ac:dyDescent="0.2">
      <c r="A268" t="str">
        <f>Réponses_Scoring!A268</f>
        <v>R028</v>
      </c>
      <c r="B268" t="str">
        <f>Réponses_Scoring!B268</f>
        <v>D05S37</v>
      </c>
      <c r="C268" t="str">
        <f>Réponses_Scoring!C268</f>
        <v>High</v>
      </c>
      <c r="D268" t="str">
        <f>Réponses_Scoring!D268</f>
        <v>UK</v>
      </c>
      <c r="E268" t="str">
        <f>Réponses_Scoring!E268</f>
        <v>UK</v>
      </c>
      <c r="F268" t="str">
        <f>Réponses_Scoring!F268</f>
        <v>Med</v>
      </c>
      <c r="G268" t="str">
        <f>Réponses_Scoring!G268</f>
        <v>UK</v>
      </c>
      <c r="H268" t="str">
        <f>Réponses_Scoring!H268</f>
        <v>UK</v>
      </c>
      <c r="I268" t="str">
        <f>Réponses_Scoring!I268</f>
        <v>UK</v>
      </c>
      <c r="J268">
        <f>IFERROR(VLOOKUP(C268,Paramètres!$A$5:$B$8,2,FALSE),0)</f>
        <v>3</v>
      </c>
      <c r="K268">
        <f>IFERROR(VLOOKUP(D268,Paramètres!$A$5:$B$8,2,FALSE),0)</f>
        <v>0</v>
      </c>
      <c r="L268">
        <f>IFERROR(VLOOKUP(E268,Paramètres!$A$5:$B$8,2,FALSE),0)</f>
        <v>0</v>
      </c>
      <c r="M268">
        <f>IFERROR(VLOOKUP(F268,Paramètres!$A$5:$B$8,2,FALSE),0)</f>
        <v>2</v>
      </c>
      <c r="N268">
        <f>IFERROR(VLOOKUP(G268,Paramètres!$D$5:$E$8,2,FALSE),0)</f>
        <v>0</v>
      </c>
      <c r="O268">
        <f>IFERROR(VLOOKUP(H268,Paramètres!$A$5:$B$8,2,FALSE),0)</f>
        <v>0</v>
      </c>
      <c r="P268">
        <f>IFERROR(VLOOKUP(I268,Paramètres!$A$5:$B$8,2,FALSE),0)</f>
        <v>0</v>
      </c>
      <c r="Q268" s="10" t="e">
        <f>IF(SUM(Paramètres!$G$5:$M$5)=0,"",SUMPRODUCT(Paramètres!$G$5:$M$5,J268,K268,L268,M268,N268,O268,P268)/SUM(Paramètres!$G$5:$M$5))</f>
        <v>#VALUE!</v>
      </c>
    </row>
    <row r="269" spans="1:17" x14ac:dyDescent="0.2">
      <c r="A269" t="str">
        <f>Réponses_Scoring!A269</f>
        <v>R028</v>
      </c>
      <c r="B269" t="str">
        <f>Réponses_Scoring!B269</f>
        <v>D10S69</v>
      </c>
      <c r="C269" t="str">
        <f>Réponses_Scoring!C269</f>
        <v>Low</v>
      </c>
      <c r="D269" t="str">
        <f>Réponses_Scoring!D269</f>
        <v>UK</v>
      </c>
      <c r="E269" t="str">
        <f>Réponses_Scoring!E269</f>
        <v>Low</v>
      </c>
      <c r="F269" t="str">
        <f>Réponses_Scoring!F269</f>
        <v>Low</v>
      </c>
      <c r="G269" t="str">
        <f>Réponses_Scoring!G269</f>
        <v>UK</v>
      </c>
      <c r="H269" t="str">
        <f>Réponses_Scoring!H269</f>
        <v>UK</v>
      </c>
      <c r="I269" t="str">
        <f>Réponses_Scoring!I269</f>
        <v>UK</v>
      </c>
      <c r="J269">
        <f>IFERROR(VLOOKUP(C269,Paramètres!$A$5:$B$8,2,FALSE),0)</f>
        <v>1</v>
      </c>
      <c r="K269">
        <f>IFERROR(VLOOKUP(D269,Paramètres!$A$5:$B$8,2,FALSE),0)</f>
        <v>0</v>
      </c>
      <c r="L269">
        <f>IFERROR(VLOOKUP(E269,Paramètres!$A$5:$B$8,2,FALSE),0)</f>
        <v>1</v>
      </c>
      <c r="M269">
        <f>IFERROR(VLOOKUP(F269,Paramètres!$A$5:$B$8,2,FALSE),0)</f>
        <v>1</v>
      </c>
      <c r="N269">
        <f>IFERROR(VLOOKUP(G269,Paramètres!$D$5:$E$8,2,FALSE),0)</f>
        <v>0</v>
      </c>
      <c r="O269">
        <f>IFERROR(VLOOKUP(H269,Paramètres!$A$5:$B$8,2,FALSE),0)</f>
        <v>0</v>
      </c>
      <c r="P269">
        <f>IFERROR(VLOOKUP(I269,Paramètres!$A$5:$B$8,2,FALSE),0)</f>
        <v>0</v>
      </c>
      <c r="Q269" s="10" t="e">
        <f>IF(SUM(Paramètres!$G$5:$M$5)=0,"",SUMPRODUCT(Paramètres!$G$5:$M$5,J269,K269,L269,M269,N269,O269,P269)/SUM(Paramètres!$G$5:$M$5))</f>
        <v>#VALUE!</v>
      </c>
    </row>
    <row r="270" spans="1:17" x14ac:dyDescent="0.2">
      <c r="A270" t="str">
        <f>Réponses_Scoring!A270</f>
        <v>R028</v>
      </c>
      <c r="B270" t="str">
        <f>Réponses_Scoring!B270</f>
        <v>D10S70</v>
      </c>
      <c r="C270" t="str">
        <f>Réponses_Scoring!C270</f>
        <v>Low</v>
      </c>
      <c r="D270" t="str">
        <f>Réponses_Scoring!D270</f>
        <v>UK</v>
      </c>
      <c r="E270" t="str">
        <f>Réponses_Scoring!E270</f>
        <v>Low</v>
      </c>
      <c r="F270" t="str">
        <f>Réponses_Scoring!F270</f>
        <v>Med</v>
      </c>
      <c r="G270" t="str">
        <f>Réponses_Scoring!G270</f>
        <v>UK</v>
      </c>
      <c r="H270" t="str">
        <f>Réponses_Scoring!H270</f>
        <v>UK</v>
      </c>
      <c r="I270" t="str">
        <f>Réponses_Scoring!I270</f>
        <v>UK</v>
      </c>
      <c r="J270">
        <f>IFERROR(VLOOKUP(C270,Paramètres!$A$5:$B$8,2,FALSE),0)</f>
        <v>1</v>
      </c>
      <c r="K270">
        <f>IFERROR(VLOOKUP(D270,Paramètres!$A$5:$B$8,2,FALSE),0)</f>
        <v>0</v>
      </c>
      <c r="L270">
        <f>IFERROR(VLOOKUP(E270,Paramètres!$A$5:$B$8,2,FALSE),0)</f>
        <v>1</v>
      </c>
      <c r="M270">
        <f>IFERROR(VLOOKUP(F270,Paramètres!$A$5:$B$8,2,FALSE),0)</f>
        <v>2</v>
      </c>
      <c r="N270">
        <f>IFERROR(VLOOKUP(G270,Paramètres!$D$5:$E$8,2,FALSE),0)</f>
        <v>0</v>
      </c>
      <c r="O270">
        <f>IFERROR(VLOOKUP(H270,Paramètres!$A$5:$B$8,2,FALSE),0)</f>
        <v>0</v>
      </c>
      <c r="P270">
        <f>IFERROR(VLOOKUP(I270,Paramètres!$A$5:$B$8,2,FALSE),0)</f>
        <v>0</v>
      </c>
      <c r="Q270" s="10" t="e">
        <f>IF(SUM(Paramètres!$G$5:$M$5)=0,"",SUMPRODUCT(Paramètres!$G$5:$M$5,J270,K270,L270,M270,N270,O270,P270)/SUM(Paramètres!$G$5:$M$5))</f>
        <v>#VALUE!</v>
      </c>
    </row>
    <row r="271" spans="1:17" x14ac:dyDescent="0.2">
      <c r="A271" t="str">
        <f>Réponses_Scoring!A271</f>
        <v>R028</v>
      </c>
      <c r="B271" t="str">
        <f>Réponses_Scoring!B271</f>
        <v>D12S80</v>
      </c>
      <c r="C271" t="str">
        <f>Réponses_Scoring!C271</f>
        <v>UK</v>
      </c>
      <c r="D271" t="str">
        <f>Réponses_Scoring!D271</f>
        <v>UK</v>
      </c>
      <c r="E271" t="str">
        <f>Réponses_Scoring!E271</f>
        <v>Med</v>
      </c>
      <c r="F271" t="str">
        <f>Réponses_Scoring!F271</f>
        <v>Low</v>
      </c>
      <c r="G271" t="str">
        <f>Réponses_Scoring!G271</f>
        <v>UK</v>
      </c>
      <c r="H271" t="str">
        <f>Réponses_Scoring!H271</f>
        <v>UK</v>
      </c>
      <c r="I271" t="str">
        <f>Réponses_Scoring!I271</f>
        <v>UK</v>
      </c>
      <c r="J271">
        <f>IFERROR(VLOOKUP(C271,Paramètres!$A$5:$B$8,2,FALSE),0)</f>
        <v>0</v>
      </c>
      <c r="K271">
        <f>IFERROR(VLOOKUP(D271,Paramètres!$A$5:$B$8,2,FALSE),0)</f>
        <v>0</v>
      </c>
      <c r="L271">
        <f>IFERROR(VLOOKUP(E271,Paramètres!$A$5:$B$8,2,FALSE),0)</f>
        <v>2</v>
      </c>
      <c r="M271">
        <f>IFERROR(VLOOKUP(F271,Paramètres!$A$5:$B$8,2,FALSE),0)</f>
        <v>1</v>
      </c>
      <c r="N271">
        <f>IFERROR(VLOOKUP(G271,Paramètres!$D$5:$E$8,2,FALSE),0)</f>
        <v>0</v>
      </c>
      <c r="O271">
        <f>IFERROR(VLOOKUP(H271,Paramètres!$A$5:$B$8,2,FALSE),0)</f>
        <v>0</v>
      </c>
      <c r="P271">
        <f>IFERROR(VLOOKUP(I271,Paramètres!$A$5:$B$8,2,FALSE),0)</f>
        <v>0</v>
      </c>
      <c r="Q271" s="10" t="e">
        <f>IF(SUM(Paramètres!$G$5:$M$5)=0,"",SUMPRODUCT(Paramètres!$G$5:$M$5,J271,K271,L271,M271,N271,O271,P271)/SUM(Paramètres!$G$5:$M$5))</f>
        <v>#VALUE!</v>
      </c>
    </row>
    <row r="272" spans="1:17" x14ac:dyDescent="0.2">
      <c r="A272" t="str">
        <f>Réponses_Scoring!A272</f>
        <v>R028</v>
      </c>
      <c r="B272" t="str">
        <f>Réponses_Scoring!B272</f>
        <v>D12S77</v>
      </c>
      <c r="C272" t="str">
        <f>Réponses_Scoring!C272</f>
        <v>Med</v>
      </c>
      <c r="D272" t="str">
        <f>Réponses_Scoring!D272</f>
        <v>UK</v>
      </c>
      <c r="E272" t="str">
        <f>Réponses_Scoring!E272</f>
        <v>Low</v>
      </c>
      <c r="F272" t="str">
        <f>Réponses_Scoring!F272</f>
        <v>UK</v>
      </c>
      <c r="G272" t="str">
        <f>Réponses_Scoring!G272</f>
        <v>UK</v>
      </c>
      <c r="H272" t="str">
        <f>Réponses_Scoring!H272</f>
        <v>UK</v>
      </c>
      <c r="I272" t="str">
        <f>Réponses_Scoring!I272</f>
        <v>UK</v>
      </c>
      <c r="J272">
        <f>IFERROR(VLOOKUP(C272,Paramètres!$A$5:$B$8,2,FALSE),0)</f>
        <v>2</v>
      </c>
      <c r="K272">
        <f>IFERROR(VLOOKUP(D272,Paramètres!$A$5:$B$8,2,FALSE),0)</f>
        <v>0</v>
      </c>
      <c r="L272">
        <f>IFERROR(VLOOKUP(E272,Paramètres!$A$5:$B$8,2,FALSE),0)</f>
        <v>1</v>
      </c>
      <c r="M272">
        <f>IFERROR(VLOOKUP(F272,Paramètres!$A$5:$B$8,2,FALSE),0)</f>
        <v>0</v>
      </c>
      <c r="N272">
        <f>IFERROR(VLOOKUP(G272,Paramètres!$D$5:$E$8,2,FALSE),0)</f>
        <v>0</v>
      </c>
      <c r="O272">
        <f>IFERROR(VLOOKUP(H272,Paramètres!$A$5:$B$8,2,FALSE),0)</f>
        <v>0</v>
      </c>
      <c r="P272">
        <f>IFERROR(VLOOKUP(I272,Paramètres!$A$5:$B$8,2,FALSE),0)</f>
        <v>0</v>
      </c>
      <c r="Q272" s="10" t="e">
        <f>IF(SUM(Paramètres!$G$5:$M$5)=0,"",SUMPRODUCT(Paramètres!$G$5:$M$5,J272,K272,L272,M272,N272,O272,P272)/SUM(Paramètres!$G$5:$M$5))</f>
        <v>#VALUE!</v>
      </c>
    </row>
    <row r="273" spans="1:17" x14ac:dyDescent="0.2">
      <c r="A273" t="str">
        <f>Réponses_Scoring!A273</f>
        <v>R028</v>
      </c>
      <c r="B273" t="str">
        <f>Réponses_Scoring!B273</f>
        <v>D12S76</v>
      </c>
      <c r="C273" t="str">
        <f>Réponses_Scoring!C273</f>
        <v>Med</v>
      </c>
      <c r="D273" t="str">
        <f>Réponses_Scoring!D273</f>
        <v>UK</v>
      </c>
      <c r="E273" t="str">
        <f>Réponses_Scoring!E273</f>
        <v>Low</v>
      </c>
      <c r="F273" t="str">
        <f>Réponses_Scoring!F273</f>
        <v>Med</v>
      </c>
      <c r="G273" t="str">
        <f>Réponses_Scoring!G273</f>
        <v>UK</v>
      </c>
      <c r="H273" t="str">
        <f>Réponses_Scoring!H273</f>
        <v>UK</v>
      </c>
      <c r="I273" t="str">
        <f>Réponses_Scoring!I273</f>
        <v>UK</v>
      </c>
      <c r="J273">
        <f>IFERROR(VLOOKUP(C273,Paramètres!$A$5:$B$8,2,FALSE),0)</f>
        <v>2</v>
      </c>
      <c r="K273">
        <f>IFERROR(VLOOKUP(D273,Paramètres!$A$5:$B$8,2,FALSE),0)</f>
        <v>0</v>
      </c>
      <c r="L273">
        <f>IFERROR(VLOOKUP(E273,Paramètres!$A$5:$B$8,2,FALSE),0)</f>
        <v>1</v>
      </c>
      <c r="M273">
        <f>IFERROR(VLOOKUP(F273,Paramètres!$A$5:$B$8,2,FALSE),0)</f>
        <v>2</v>
      </c>
      <c r="N273">
        <f>IFERROR(VLOOKUP(G273,Paramètres!$D$5:$E$8,2,FALSE),0)</f>
        <v>0</v>
      </c>
      <c r="O273">
        <f>IFERROR(VLOOKUP(H273,Paramètres!$A$5:$B$8,2,FALSE),0)</f>
        <v>0</v>
      </c>
      <c r="P273">
        <f>IFERROR(VLOOKUP(I273,Paramètres!$A$5:$B$8,2,FALSE),0)</f>
        <v>0</v>
      </c>
      <c r="Q273" s="10" t="e">
        <f>IF(SUM(Paramètres!$G$5:$M$5)=0,"",SUMPRODUCT(Paramètres!$G$5:$M$5,J273,K273,L273,M273,N273,O273,P273)/SUM(Paramètres!$G$5:$M$5))</f>
        <v>#VALUE!</v>
      </c>
    </row>
    <row r="274" spans="1:17" x14ac:dyDescent="0.2">
      <c r="A274" t="str">
        <f>Réponses_Scoring!A274</f>
        <v>R028</v>
      </c>
      <c r="B274" t="str">
        <f>Réponses_Scoring!B274</f>
        <v>D04S33</v>
      </c>
      <c r="C274" t="str">
        <f>Réponses_Scoring!C274</f>
        <v>Low</v>
      </c>
      <c r="D274" t="str">
        <f>Réponses_Scoring!D274</f>
        <v>UK</v>
      </c>
      <c r="E274" t="str">
        <f>Réponses_Scoring!E274</f>
        <v>Low</v>
      </c>
      <c r="F274" t="str">
        <f>Réponses_Scoring!F274</f>
        <v>UK</v>
      </c>
      <c r="G274" t="str">
        <f>Réponses_Scoring!G274</f>
        <v>UK</v>
      </c>
      <c r="H274" t="str">
        <f>Réponses_Scoring!H274</f>
        <v>UK</v>
      </c>
      <c r="I274" t="str">
        <f>Réponses_Scoring!I274</f>
        <v>UK</v>
      </c>
      <c r="J274">
        <f>IFERROR(VLOOKUP(C274,Paramètres!$A$5:$B$8,2,FALSE),0)</f>
        <v>1</v>
      </c>
      <c r="K274">
        <f>IFERROR(VLOOKUP(D274,Paramètres!$A$5:$B$8,2,FALSE),0)</f>
        <v>0</v>
      </c>
      <c r="L274">
        <f>IFERROR(VLOOKUP(E274,Paramètres!$A$5:$B$8,2,FALSE),0)</f>
        <v>1</v>
      </c>
      <c r="M274">
        <f>IFERROR(VLOOKUP(F274,Paramètres!$A$5:$B$8,2,FALSE),0)</f>
        <v>0</v>
      </c>
      <c r="N274">
        <f>IFERROR(VLOOKUP(G274,Paramètres!$D$5:$E$8,2,FALSE),0)</f>
        <v>0</v>
      </c>
      <c r="O274">
        <f>IFERROR(VLOOKUP(H274,Paramètres!$A$5:$B$8,2,FALSE),0)</f>
        <v>0</v>
      </c>
      <c r="P274">
        <f>IFERROR(VLOOKUP(I274,Paramètres!$A$5:$B$8,2,FALSE),0)</f>
        <v>0</v>
      </c>
      <c r="Q274" s="10" t="e">
        <f>IF(SUM(Paramètres!$G$5:$M$5)=0,"",SUMPRODUCT(Paramètres!$G$5:$M$5,J274,K274,L274,M274,N274,O274,P274)/SUM(Paramètres!$G$5:$M$5))</f>
        <v>#VALUE!</v>
      </c>
    </row>
    <row r="275" spans="1:17" x14ac:dyDescent="0.2">
      <c r="A275" t="str">
        <f>Réponses_Scoring!A275</f>
        <v>R028</v>
      </c>
      <c r="B275" t="str">
        <f>Réponses_Scoring!B275</f>
        <v>D04S28</v>
      </c>
      <c r="C275" t="str">
        <f>Réponses_Scoring!C275</f>
        <v>Med</v>
      </c>
      <c r="D275" t="str">
        <f>Réponses_Scoring!D275</f>
        <v>UK</v>
      </c>
      <c r="E275" t="str">
        <f>Réponses_Scoring!E275</f>
        <v>Med</v>
      </c>
      <c r="F275" t="str">
        <f>Réponses_Scoring!F275</f>
        <v>Med</v>
      </c>
      <c r="G275" t="str">
        <f>Réponses_Scoring!G275</f>
        <v>UK</v>
      </c>
      <c r="H275" t="str">
        <f>Réponses_Scoring!H275</f>
        <v>UK</v>
      </c>
      <c r="I275" t="str">
        <f>Réponses_Scoring!I275</f>
        <v>UK</v>
      </c>
      <c r="J275">
        <f>IFERROR(VLOOKUP(C275,Paramètres!$A$5:$B$8,2,FALSE),0)</f>
        <v>2</v>
      </c>
      <c r="K275">
        <f>IFERROR(VLOOKUP(D275,Paramètres!$A$5:$B$8,2,FALSE),0)</f>
        <v>0</v>
      </c>
      <c r="L275">
        <f>IFERROR(VLOOKUP(E275,Paramètres!$A$5:$B$8,2,FALSE),0)</f>
        <v>2</v>
      </c>
      <c r="M275">
        <f>IFERROR(VLOOKUP(F275,Paramètres!$A$5:$B$8,2,FALSE),0)</f>
        <v>2</v>
      </c>
      <c r="N275">
        <f>IFERROR(VLOOKUP(G275,Paramètres!$D$5:$E$8,2,FALSE),0)</f>
        <v>0</v>
      </c>
      <c r="O275">
        <f>IFERROR(VLOOKUP(H275,Paramètres!$A$5:$B$8,2,FALSE),0)</f>
        <v>0</v>
      </c>
      <c r="P275">
        <f>IFERROR(VLOOKUP(I275,Paramètres!$A$5:$B$8,2,FALSE),0)</f>
        <v>0</v>
      </c>
      <c r="Q275" s="10" t="e">
        <f>IF(SUM(Paramètres!$G$5:$M$5)=0,"",SUMPRODUCT(Paramètres!$G$5:$M$5,J275,K275,L275,M275,N275,O275,P275)/SUM(Paramètres!$G$5:$M$5))</f>
        <v>#VALUE!</v>
      </c>
    </row>
    <row r="276" spans="1:17" x14ac:dyDescent="0.2">
      <c r="A276" t="str">
        <f>Réponses_Scoring!A276</f>
        <v>R028</v>
      </c>
      <c r="B276" t="str">
        <f>Réponses_Scoring!B276</f>
        <v>D04S27</v>
      </c>
      <c r="C276" t="str">
        <f>Réponses_Scoring!C276</f>
        <v>High</v>
      </c>
      <c r="D276" t="str">
        <f>Réponses_Scoring!D276</f>
        <v>UK</v>
      </c>
      <c r="E276" t="str">
        <f>Réponses_Scoring!E276</f>
        <v>Med</v>
      </c>
      <c r="F276" t="str">
        <f>Réponses_Scoring!F276</f>
        <v>High</v>
      </c>
      <c r="G276" t="str">
        <f>Réponses_Scoring!G276</f>
        <v>UK</v>
      </c>
      <c r="H276" t="str">
        <f>Réponses_Scoring!H276</f>
        <v>UK</v>
      </c>
      <c r="I276" t="str">
        <f>Réponses_Scoring!I276</f>
        <v>UK</v>
      </c>
      <c r="J276">
        <f>IFERROR(VLOOKUP(C276,Paramètres!$A$5:$B$8,2,FALSE),0)</f>
        <v>3</v>
      </c>
      <c r="K276">
        <f>IFERROR(VLOOKUP(D276,Paramètres!$A$5:$B$8,2,FALSE),0)</f>
        <v>0</v>
      </c>
      <c r="L276">
        <f>IFERROR(VLOOKUP(E276,Paramètres!$A$5:$B$8,2,FALSE),0)</f>
        <v>2</v>
      </c>
      <c r="M276">
        <f>IFERROR(VLOOKUP(F276,Paramètres!$A$5:$B$8,2,FALSE),0)</f>
        <v>3</v>
      </c>
      <c r="N276">
        <f>IFERROR(VLOOKUP(G276,Paramètres!$D$5:$E$8,2,FALSE),0)</f>
        <v>0</v>
      </c>
      <c r="O276">
        <f>IFERROR(VLOOKUP(H276,Paramètres!$A$5:$B$8,2,FALSE),0)</f>
        <v>0</v>
      </c>
      <c r="P276">
        <f>IFERROR(VLOOKUP(I276,Paramètres!$A$5:$B$8,2,FALSE),0)</f>
        <v>0</v>
      </c>
      <c r="Q276" s="10" t="e">
        <f>IF(SUM(Paramètres!$G$5:$M$5)=0,"",SUMPRODUCT(Paramètres!$G$5:$M$5,J276,K276,L276,M276,N276,O276,P276)/SUM(Paramètres!$G$5:$M$5))</f>
        <v>#VALUE!</v>
      </c>
    </row>
    <row r="277" spans="1:17" x14ac:dyDescent="0.2">
      <c r="A277" t="str">
        <f>Réponses_Scoring!A277</f>
        <v>R029</v>
      </c>
      <c r="B277" t="str">
        <f>Réponses_Scoring!B277</f>
        <v>D06S42</v>
      </c>
      <c r="C277" t="str">
        <f>Réponses_Scoring!C277</f>
        <v>Med</v>
      </c>
      <c r="D277" t="str">
        <f>Réponses_Scoring!D277</f>
        <v>UK</v>
      </c>
      <c r="E277" t="str">
        <f>Réponses_Scoring!E277</f>
        <v>Low</v>
      </c>
      <c r="F277" t="str">
        <f>Réponses_Scoring!F277</f>
        <v>Med</v>
      </c>
      <c r="G277" t="str">
        <f>Réponses_Scoring!G277</f>
        <v>UK</v>
      </c>
      <c r="H277" t="str">
        <f>Réponses_Scoring!H277</f>
        <v>UK</v>
      </c>
      <c r="I277" t="str">
        <f>Réponses_Scoring!I277</f>
        <v>UK</v>
      </c>
      <c r="J277">
        <f>IFERROR(VLOOKUP(C277,Paramètres!$A$5:$B$8,2,FALSE),0)</f>
        <v>2</v>
      </c>
      <c r="K277">
        <f>IFERROR(VLOOKUP(D277,Paramètres!$A$5:$B$8,2,FALSE),0)</f>
        <v>0</v>
      </c>
      <c r="L277">
        <f>IFERROR(VLOOKUP(E277,Paramètres!$A$5:$B$8,2,FALSE),0)</f>
        <v>1</v>
      </c>
      <c r="M277">
        <f>IFERROR(VLOOKUP(F277,Paramètres!$A$5:$B$8,2,FALSE),0)</f>
        <v>2</v>
      </c>
      <c r="N277">
        <f>IFERROR(VLOOKUP(G277,Paramètres!$D$5:$E$8,2,FALSE),0)</f>
        <v>0</v>
      </c>
      <c r="O277">
        <f>IFERROR(VLOOKUP(H277,Paramètres!$A$5:$B$8,2,FALSE),0)</f>
        <v>0</v>
      </c>
      <c r="P277">
        <f>IFERROR(VLOOKUP(I277,Paramètres!$A$5:$B$8,2,FALSE),0)</f>
        <v>0</v>
      </c>
      <c r="Q277" s="10" t="e">
        <f>IF(SUM(Paramètres!$G$5:$M$5)=0,"",SUMPRODUCT(Paramètres!$G$5:$M$5,J277,K277,L277,M277,N277,O277,P277)/SUM(Paramètres!$G$5:$M$5))</f>
        <v>#VALUE!</v>
      </c>
    </row>
    <row r="278" spans="1:17" x14ac:dyDescent="0.2">
      <c r="A278" t="str">
        <f>Réponses_Scoring!A278</f>
        <v>R029</v>
      </c>
      <c r="B278" t="str">
        <f>Réponses_Scoring!B278</f>
        <v>D06S46</v>
      </c>
      <c r="C278" t="str">
        <f>Réponses_Scoring!C278</f>
        <v>UK</v>
      </c>
      <c r="D278" t="str">
        <f>Réponses_Scoring!D278</f>
        <v>UK</v>
      </c>
      <c r="E278" t="str">
        <f>Réponses_Scoring!E278</f>
        <v>Low</v>
      </c>
      <c r="F278" t="str">
        <f>Réponses_Scoring!F278</f>
        <v>UK</v>
      </c>
      <c r="G278" t="str">
        <f>Réponses_Scoring!G278</f>
        <v>UK</v>
      </c>
      <c r="H278" t="str">
        <f>Réponses_Scoring!H278</f>
        <v>UK</v>
      </c>
      <c r="I278" t="str">
        <f>Réponses_Scoring!I278</f>
        <v>UK</v>
      </c>
      <c r="J278">
        <f>IFERROR(VLOOKUP(C278,Paramètres!$A$5:$B$8,2,FALSE),0)</f>
        <v>0</v>
      </c>
      <c r="K278">
        <f>IFERROR(VLOOKUP(D278,Paramètres!$A$5:$B$8,2,FALSE),0)</f>
        <v>0</v>
      </c>
      <c r="L278">
        <f>IFERROR(VLOOKUP(E278,Paramètres!$A$5:$B$8,2,FALSE),0)</f>
        <v>1</v>
      </c>
      <c r="M278">
        <f>IFERROR(VLOOKUP(F278,Paramètres!$A$5:$B$8,2,FALSE),0)</f>
        <v>0</v>
      </c>
      <c r="N278">
        <f>IFERROR(VLOOKUP(G278,Paramètres!$D$5:$E$8,2,FALSE),0)</f>
        <v>0</v>
      </c>
      <c r="O278">
        <f>IFERROR(VLOOKUP(H278,Paramètres!$A$5:$B$8,2,FALSE),0)</f>
        <v>0</v>
      </c>
      <c r="P278">
        <f>IFERROR(VLOOKUP(I278,Paramètres!$A$5:$B$8,2,FALSE),0)</f>
        <v>0</v>
      </c>
      <c r="Q278" s="10" t="e">
        <f>IF(SUM(Paramètres!$G$5:$M$5)=0,"",SUMPRODUCT(Paramètres!$G$5:$M$5,J278,K278,L278,M278,N278,O278,P278)/SUM(Paramètres!$G$5:$M$5))</f>
        <v>#VALUE!</v>
      </c>
    </row>
    <row r="279" spans="1:17" x14ac:dyDescent="0.2">
      <c r="A279" t="str">
        <f>Réponses_Scoring!A279</f>
        <v>R029</v>
      </c>
      <c r="B279" t="str">
        <f>Réponses_Scoring!B279</f>
        <v>D02S13</v>
      </c>
      <c r="C279" t="str">
        <f>Réponses_Scoring!C279</f>
        <v>Med</v>
      </c>
      <c r="D279" t="str">
        <f>Réponses_Scoring!D279</f>
        <v>UK</v>
      </c>
      <c r="E279" t="str">
        <f>Réponses_Scoring!E279</f>
        <v>Low</v>
      </c>
      <c r="F279" t="str">
        <f>Réponses_Scoring!F279</f>
        <v>Med</v>
      </c>
      <c r="G279" t="str">
        <f>Réponses_Scoring!G279</f>
        <v>UK</v>
      </c>
      <c r="H279" t="str">
        <f>Réponses_Scoring!H279</f>
        <v>UK</v>
      </c>
      <c r="I279" t="str">
        <f>Réponses_Scoring!I279</f>
        <v>UK</v>
      </c>
      <c r="J279">
        <f>IFERROR(VLOOKUP(C279,Paramètres!$A$5:$B$8,2,FALSE),0)</f>
        <v>2</v>
      </c>
      <c r="K279">
        <f>IFERROR(VLOOKUP(D279,Paramètres!$A$5:$B$8,2,FALSE),0)</f>
        <v>0</v>
      </c>
      <c r="L279">
        <f>IFERROR(VLOOKUP(E279,Paramètres!$A$5:$B$8,2,FALSE),0)</f>
        <v>1</v>
      </c>
      <c r="M279">
        <f>IFERROR(VLOOKUP(F279,Paramètres!$A$5:$B$8,2,FALSE),0)</f>
        <v>2</v>
      </c>
      <c r="N279">
        <f>IFERROR(VLOOKUP(G279,Paramètres!$D$5:$E$8,2,FALSE),0)</f>
        <v>0</v>
      </c>
      <c r="O279">
        <f>IFERROR(VLOOKUP(H279,Paramètres!$A$5:$B$8,2,FALSE),0)</f>
        <v>0</v>
      </c>
      <c r="P279">
        <f>IFERROR(VLOOKUP(I279,Paramètres!$A$5:$B$8,2,FALSE),0)</f>
        <v>0</v>
      </c>
      <c r="Q279" s="10" t="e">
        <f>IF(SUM(Paramètres!$G$5:$M$5)=0,"",SUMPRODUCT(Paramètres!$G$5:$M$5,J279,K279,L279,M279,N279,O279,P279)/SUM(Paramètres!$G$5:$M$5))</f>
        <v>#VALUE!</v>
      </c>
    </row>
    <row r="280" spans="1:17" x14ac:dyDescent="0.2">
      <c r="A280" t="str">
        <f>Réponses_Scoring!A280</f>
        <v>R029</v>
      </c>
      <c r="B280" t="str">
        <f>Réponses_Scoring!B280</f>
        <v>D10S68</v>
      </c>
      <c r="C280" t="str">
        <f>Réponses_Scoring!C280</f>
        <v>High</v>
      </c>
      <c r="D280" t="str">
        <f>Réponses_Scoring!D280</f>
        <v>UK</v>
      </c>
      <c r="E280" t="str">
        <f>Réponses_Scoring!E280</f>
        <v>Low</v>
      </c>
      <c r="F280" t="str">
        <f>Réponses_Scoring!F280</f>
        <v>Med</v>
      </c>
      <c r="G280" t="str">
        <f>Réponses_Scoring!G280</f>
        <v>UK</v>
      </c>
      <c r="H280" t="str">
        <f>Réponses_Scoring!H280</f>
        <v>UK</v>
      </c>
      <c r="I280" t="str">
        <f>Réponses_Scoring!I280</f>
        <v>UK</v>
      </c>
      <c r="J280">
        <f>IFERROR(VLOOKUP(C280,Paramètres!$A$5:$B$8,2,FALSE),0)</f>
        <v>3</v>
      </c>
      <c r="K280">
        <f>IFERROR(VLOOKUP(D280,Paramètres!$A$5:$B$8,2,FALSE),0)</f>
        <v>0</v>
      </c>
      <c r="L280">
        <f>IFERROR(VLOOKUP(E280,Paramètres!$A$5:$B$8,2,FALSE),0)</f>
        <v>1</v>
      </c>
      <c r="M280">
        <f>IFERROR(VLOOKUP(F280,Paramètres!$A$5:$B$8,2,FALSE),0)</f>
        <v>2</v>
      </c>
      <c r="N280">
        <f>IFERROR(VLOOKUP(G280,Paramètres!$D$5:$E$8,2,FALSE),0)</f>
        <v>0</v>
      </c>
      <c r="O280">
        <f>IFERROR(VLOOKUP(H280,Paramètres!$A$5:$B$8,2,FALSE),0)</f>
        <v>0</v>
      </c>
      <c r="P280">
        <f>IFERROR(VLOOKUP(I280,Paramètres!$A$5:$B$8,2,FALSE),0)</f>
        <v>0</v>
      </c>
      <c r="Q280" s="10" t="e">
        <f>IF(SUM(Paramètres!$G$5:$M$5)=0,"",SUMPRODUCT(Paramètres!$G$5:$M$5,J280,K280,L280,M280,N280,O280,P280)/SUM(Paramètres!$G$5:$M$5))</f>
        <v>#VALUE!</v>
      </c>
    </row>
    <row r="281" spans="1:17" x14ac:dyDescent="0.2">
      <c r="A281" t="str">
        <f>Réponses_Scoring!A281</f>
        <v>R029</v>
      </c>
      <c r="B281" t="str">
        <f>Réponses_Scoring!B281</f>
        <v>D09S61</v>
      </c>
      <c r="C281" t="str">
        <f>Réponses_Scoring!C281</f>
        <v>Med</v>
      </c>
      <c r="D281" t="str">
        <f>Réponses_Scoring!D281</f>
        <v>UK</v>
      </c>
      <c r="E281" t="str">
        <f>Réponses_Scoring!E281</f>
        <v>High</v>
      </c>
      <c r="F281" t="str">
        <f>Réponses_Scoring!F281</f>
        <v>Med</v>
      </c>
      <c r="G281" t="str">
        <f>Réponses_Scoring!G281</f>
        <v>UK</v>
      </c>
      <c r="H281" t="str">
        <f>Réponses_Scoring!H281</f>
        <v>UK</v>
      </c>
      <c r="I281" t="str">
        <f>Réponses_Scoring!I281</f>
        <v>UK</v>
      </c>
      <c r="J281">
        <f>IFERROR(VLOOKUP(C281,Paramètres!$A$5:$B$8,2,FALSE),0)</f>
        <v>2</v>
      </c>
      <c r="K281">
        <f>IFERROR(VLOOKUP(D281,Paramètres!$A$5:$B$8,2,FALSE),0)</f>
        <v>0</v>
      </c>
      <c r="L281">
        <f>IFERROR(VLOOKUP(E281,Paramètres!$A$5:$B$8,2,FALSE),0)</f>
        <v>3</v>
      </c>
      <c r="M281">
        <f>IFERROR(VLOOKUP(F281,Paramètres!$A$5:$B$8,2,FALSE),0)</f>
        <v>2</v>
      </c>
      <c r="N281">
        <f>IFERROR(VLOOKUP(G281,Paramètres!$D$5:$E$8,2,FALSE),0)</f>
        <v>0</v>
      </c>
      <c r="O281">
        <f>IFERROR(VLOOKUP(H281,Paramètres!$A$5:$B$8,2,FALSE),0)</f>
        <v>0</v>
      </c>
      <c r="P281">
        <f>IFERROR(VLOOKUP(I281,Paramètres!$A$5:$B$8,2,FALSE),0)</f>
        <v>0</v>
      </c>
      <c r="Q281" s="10" t="e">
        <f>IF(SUM(Paramètres!$G$5:$M$5)=0,"",SUMPRODUCT(Paramètres!$G$5:$M$5,J281,K281,L281,M281,N281,O281,P281)/SUM(Paramètres!$G$5:$M$5))</f>
        <v>#VALUE!</v>
      </c>
    </row>
    <row r="282" spans="1:17" x14ac:dyDescent="0.2">
      <c r="A282" t="str">
        <f>Réponses_Scoring!A282</f>
        <v>R029</v>
      </c>
      <c r="B282" t="str">
        <f>Réponses_Scoring!B282</f>
        <v>D09S63</v>
      </c>
      <c r="C282" t="str">
        <f>Réponses_Scoring!C282</f>
        <v>Low</v>
      </c>
      <c r="D282" t="str">
        <f>Réponses_Scoring!D282</f>
        <v>UK</v>
      </c>
      <c r="E282" t="str">
        <f>Réponses_Scoring!E282</f>
        <v>Med</v>
      </c>
      <c r="F282" t="str">
        <f>Réponses_Scoring!F282</f>
        <v>Med</v>
      </c>
      <c r="G282" t="str">
        <f>Réponses_Scoring!G282</f>
        <v>UK</v>
      </c>
      <c r="H282" t="str">
        <f>Réponses_Scoring!H282</f>
        <v>UK</v>
      </c>
      <c r="I282" t="str">
        <f>Réponses_Scoring!I282</f>
        <v>UK</v>
      </c>
      <c r="J282">
        <f>IFERROR(VLOOKUP(C282,Paramètres!$A$5:$B$8,2,FALSE),0)</f>
        <v>1</v>
      </c>
      <c r="K282">
        <f>IFERROR(VLOOKUP(D282,Paramètres!$A$5:$B$8,2,FALSE),0)</f>
        <v>0</v>
      </c>
      <c r="L282">
        <f>IFERROR(VLOOKUP(E282,Paramètres!$A$5:$B$8,2,FALSE),0)</f>
        <v>2</v>
      </c>
      <c r="M282">
        <f>IFERROR(VLOOKUP(F282,Paramètres!$A$5:$B$8,2,FALSE),0)</f>
        <v>2</v>
      </c>
      <c r="N282">
        <f>IFERROR(VLOOKUP(G282,Paramètres!$D$5:$E$8,2,FALSE),0)</f>
        <v>0</v>
      </c>
      <c r="O282">
        <f>IFERROR(VLOOKUP(H282,Paramètres!$A$5:$B$8,2,FALSE),0)</f>
        <v>0</v>
      </c>
      <c r="P282">
        <f>IFERROR(VLOOKUP(I282,Paramètres!$A$5:$B$8,2,FALSE),0)</f>
        <v>0</v>
      </c>
      <c r="Q282" s="10" t="e">
        <f>IF(SUM(Paramètres!$G$5:$M$5)=0,"",SUMPRODUCT(Paramètres!$G$5:$M$5,J282,K282,L282,M282,N282,O282,P282)/SUM(Paramètres!$G$5:$M$5))</f>
        <v>#VALUE!</v>
      </c>
    </row>
    <row r="283" spans="1:17" x14ac:dyDescent="0.2">
      <c r="A283" t="str">
        <f>Réponses_Scoring!A283</f>
        <v>R029</v>
      </c>
      <c r="B283" t="str">
        <f>Réponses_Scoring!B283</f>
        <v>D09S62</v>
      </c>
      <c r="C283" t="str">
        <f>Réponses_Scoring!C283</f>
        <v>Med</v>
      </c>
      <c r="D283" t="str">
        <f>Réponses_Scoring!D283</f>
        <v>UK</v>
      </c>
      <c r="E283" t="str">
        <f>Réponses_Scoring!E283</f>
        <v>UK</v>
      </c>
      <c r="F283" t="str">
        <f>Réponses_Scoring!F283</f>
        <v>Low</v>
      </c>
      <c r="G283" t="str">
        <f>Réponses_Scoring!G283</f>
        <v>UK</v>
      </c>
      <c r="H283" t="str">
        <f>Réponses_Scoring!H283</f>
        <v>UK</v>
      </c>
      <c r="I283" t="str">
        <f>Réponses_Scoring!I283</f>
        <v>UK</v>
      </c>
      <c r="J283">
        <f>IFERROR(VLOOKUP(C283,Paramètres!$A$5:$B$8,2,FALSE),0)</f>
        <v>2</v>
      </c>
      <c r="K283">
        <f>IFERROR(VLOOKUP(D283,Paramètres!$A$5:$B$8,2,FALSE),0)</f>
        <v>0</v>
      </c>
      <c r="L283">
        <f>IFERROR(VLOOKUP(E283,Paramètres!$A$5:$B$8,2,FALSE),0)</f>
        <v>0</v>
      </c>
      <c r="M283">
        <f>IFERROR(VLOOKUP(F283,Paramètres!$A$5:$B$8,2,FALSE),0)</f>
        <v>1</v>
      </c>
      <c r="N283">
        <f>IFERROR(VLOOKUP(G283,Paramètres!$D$5:$E$8,2,FALSE),0)</f>
        <v>0</v>
      </c>
      <c r="O283">
        <f>IFERROR(VLOOKUP(H283,Paramètres!$A$5:$B$8,2,FALSE),0)</f>
        <v>0</v>
      </c>
      <c r="P283">
        <f>IFERROR(VLOOKUP(I283,Paramètres!$A$5:$B$8,2,FALSE),0)</f>
        <v>0</v>
      </c>
      <c r="Q283" s="10" t="e">
        <f>IF(SUM(Paramètres!$G$5:$M$5)=0,"",SUMPRODUCT(Paramètres!$G$5:$M$5,J283,K283,L283,M283,N283,O283,P283)/SUM(Paramètres!$G$5:$M$5))</f>
        <v>#VALUE!</v>
      </c>
    </row>
    <row r="284" spans="1:17" x14ac:dyDescent="0.2">
      <c r="A284" t="str">
        <f>Réponses_Scoring!A284</f>
        <v>R029</v>
      </c>
      <c r="B284" t="str">
        <f>Réponses_Scoring!B284</f>
        <v>D08S60</v>
      </c>
      <c r="C284" t="str">
        <f>Réponses_Scoring!C284</f>
        <v>Low</v>
      </c>
      <c r="D284" t="str">
        <f>Réponses_Scoring!D284</f>
        <v>UK</v>
      </c>
      <c r="E284" t="str">
        <f>Réponses_Scoring!E284</f>
        <v>High</v>
      </c>
      <c r="F284" t="str">
        <f>Réponses_Scoring!F284</f>
        <v>High</v>
      </c>
      <c r="G284" t="str">
        <f>Réponses_Scoring!G284</f>
        <v>UK</v>
      </c>
      <c r="H284" t="str">
        <f>Réponses_Scoring!H284</f>
        <v>UK</v>
      </c>
      <c r="I284" t="str">
        <f>Réponses_Scoring!I284</f>
        <v>UK</v>
      </c>
      <c r="J284">
        <f>IFERROR(VLOOKUP(C284,Paramètres!$A$5:$B$8,2,FALSE),0)</f>
        <v>1</v>
      </c>
      <c r="K284">
        <f>IFERROR(VLOOKUP(D284,Paramètres!$A$5:$B$8,2,FALSE),0)</f>
        <v>0</v>
      </c>
      <c r="L284">
        <f>IFERROR(VLOOKUP(E284,Paramètres!$A$5:$B$8,2,FALSE),0)</f>
        <v>3</v>
      </c>
      <c r="M284">
        <f>IFERROR(VLOOKUP(F284,Paramètres!$A$5:$B$8,2,FALSE),0)</f>
        <v>3</v>
      </c>
      <c r="N284">
        <f>IFERROR(VLOOKUP(G284,Paramètres!$D$5:$E$8,2,FALSE),0)</f>
        <v>0</v>
      </c>
      <c r="O284">
        <f>IFERROR(VLOOKUP(H284,Paramètres!$A$5:$B$8,2,FALSE),0)</f>
        <v>0</v>
      </c>
      <c r="P284">
        <f>IFERROR(VLOOKUP(I284,Paramètres!$A$5:$B$8,2,FALSE),0)</f>
        <v>0</v>
      </c>
      <c r="Q284" s="10" t="e">
        <f>IF(SUM(Paramètres!$G$5:$M$5)=0,"",SUMPRODUCT(Paramètres!$G$5:$M$5,J284,K284,L284,M284,N284,O284,P284)/SUM(Paramètres!$G$5:$M$5))</f>
        <v>#VALUE!</v>
      </c>
    </row>
    <row r="285" spans="1:17" x14ac:dyDescent="0.2">
      <c r="A285" t="str">
        <f>Réponses_Scoring!A285</f>
        <v>R029</v>
      </c>
      <c r="B285" t="str">
        <f>Réponses_Scoring!B285</f>
        <v>D08S58</v>
      </c>
      <c r="C285" t="str">
        <f>Réponses_Scoring!C285</f>
        <v>UK</v>
      </c>
      <c r="D285" t="str">
        <f>Réponses_Scoring!D285</f>
        <v>UK</v>
      </c>
      <c r="E285" t="str">
        <f>Réponses_Scoring!E285</f>
        <v>Low</v>
      </c>
      <c r="F285" t="str">
        <f>Réponses_Scoring!F285</f>
        <v>Low</v>
      </c>
      <c r="G285" t="str">
        <f>Réponses_Scoring!G285</f>
        <v>UK</v>
      </c>
      <c r="H285" t="str">
        <f>Réponses_Scoring!H285</f>
        <v>UK</v>
      </c>
      <c r="I285" t="str">
        <f>Réponses_Scoring!I285</f>
        <v>UK</v>
      </c>
      <c r="J285">
        <f>IFERROR(VLOOKUP(C285,Paramètres!$A$5:$B$8,2,FALSE),0)</f>
        <v>0</v>
      </c>
      <c r="K285">
        <f>IFERROR(VLOOKUP(D285,Paramètres!$A$5:$B$8,2,FALSE),0)</f>
        <v>0</v>
      </c>
      <c r="L285">
        <f>IFERROR(VLOOKUP(E285,Paramètres!$A$5:$B$8,2,FALSE),0)</f>
        <v>1</v>
      </c>
      <c r="M285">
        <f>IFERROR(VLOOKUP(F285,Paramètres!$A$5:$B$8,2,FALSE),0)</f>
        <v>1</v>
      </c>
      <c r="N285">
        <f>IFERROR(VLOOKUP(G285,Paramètres!$D$5:$E$8,2,FALSE),0)</f>
        <v>0</v>
      </c>
      <c r="O285">
        <f>IFERROR(VLOOKUP(H285,Paramètres!$A$5:$B$8,2,FALSE),0)</f>
        <v>0</v>
      </c>
      <c r="P285">
        <f>IFERROR(VLOOKUP(I285,Paramètres!$A$5:$B$8,2,FALSE),0)</f>
        <v>0</v>
      </c>
      <c r="Q285" s="10" t="e">
        <f>IF(SUM(Paramètres!$G$5:$M$5)=0,"",SUMPRODUCT(Paramètres!$G$5:$M$5,J285,K285,L285,M285,N285,O285,P285)/SUM(Paramètres!$G$5:$M$5))</f>
        <v>#VALUE!</v>
      </c>
    </row>
    <row r="286" spans="1:17" x14ac:dyDescent="0.2">
      <c r="A286" t="str">
        <f>Réponses_Scoring!A286</f>
        <v>R029</v>
      </c>
      <c r="B286" t="str">
        <f>Réponses_Scoring!B286</f>
        <v>D08S56</v>
      </c>
      <c r="C286" t="str">
        <f>Réponses_Scoring!C286</f>
        <v>High</v>
      </c>
      <c r="D286" t="str">
        <f>Réponses_Scoring!D286</f>
        <v>UK</v>
      </c>
      <c r="E286" t="str">
        <f>Réponses_Scoring!E286</f>
        <v>UK</v>
      </c>
      <c r="F286" t="str">
        <f>Réponses_Scoring!F286</f>
        <v>High</v>
      </c>
      <c r="G286" t="str">
        <f>Réponses_Scoring!G286</f>
        <v>UK</v>
      </c>
      <c r="H286" t="str">
        <f>Réponses_Scoring!H286</f>
        <v>UK</v>
      </c>
      <c r="I286" t="str">
        <f>Réponses_Scoring!I286</f>
        <v>UK</v>
      </c>
      <c r="J286">
        <f>IFERROR(VLOOKUP(C286,Paramètres!$A$5:$B$8,2,FALSE),0)</f>
        <v>3</v>
      </c>
      <c r="K286">
        <f>IFERROR(VLOOKUP(D286,Paramètres!$A$5:$B$8,2,FALSE),0)</f>
        <v>0</v>
      </c>
      <c r="L286">
        <f>IFERROR(VLOOKUP(E286,Paramètres!$A$5:$B$8,2,FALSE),0)</f>
        <v>0</v>
      </c>
      <c r="M286">
        <f>IFERROR(VLOOKUP(F286,Paramètres!$A$5:$B$8,2,FALSE),0)</f>
        <v>3</v>
      </c>
      <c r="N286">
        <f>IFERROR(VLOOKUP(G286,Paramètres!$D$5:$E$8,2,FALSE),0)</f>
        <v>0</v>
      </c>
      <c r="O286">
        <f>IFERROR(VLOOKUP(H286,Paramètres!$A$5:$B$8,2,FALSE),0)</f>
        <v>0</v>
      </c>
      <c r="P286">
        <f>IFERROR(VLOOKUP(I286,Paramètres!$A$5:$B$8,2,FALSE),0)</f>
        <v>0</v>
      </c>
      <c r="Q286" s="10" t="e">
        <f>IF(SUM(Paramètres!$G$5:$M$5)=0,"",SUMPRODUCT(Paramètres!$G$5:$M$5,J286,K286,L286,M286,N286,O286,P286)/SUM(Paramètres!$G$5:$M$5))</f>
        <v>#VALUE!</v>
      </c>
    </row>
    <row r="287" spans="1:17" x14ac:dyDescent="0.2">
      <c r="A287" t="str">
        <f>Réponses_Scoring!A287</f>
        <v>R030</v>
      </c>
      <c r="B287" t="str">
        <f>Réponses_Scoring!B287</f>
        <v>D09S62</v>
      </c>
      <c r="C287" t="str">
        <f>Réponses_Scoring!C287</f>
        <v>Med</v>
      </c>
      <c r="D287" t="str">
        <f>Réponses_Scoring!D287</f>
        <v>UK</v>
      </c>
      <c r="E287" t="str">
        <f>Réponses_Scoring!E287</f>
        <v>Med</v>
      </c>
      <c r="F287" t="str">
        <f>Réponses_Scoring!F287</f>
        <v>Med</v>
      </c>
      <c r="G287" t="str">
        <f>Réponses_Scoring!G287</f>
        <v>UK</v>
      </c>
      <c r="H287" t="str">
        <f>Réponses_Scoring!H287</f>
        <v>UK</v>
      </c>
      <c r="I287" t="str">
        <f>Réponses_Scoring!I287</f>
        <v>UK</v>
      </c>
      <c r="J287">
        <f>IFERROR(VLOOKUP(C287,Paramètres!$A$5:$B$8,2,FALSE),0)</f>
        <v>2</v>
      </c>
      <c r="K287">
        <f>IFERROR(VLOOKUP(D287,Paramètres!$A$5:$B$8,2,FALSE),0)</f>
        <v>0</v>
      </c>
      <c r="L287">
        <f>IFERROR(VLOOKUP(E287,Paramètres!$A$5:$B$8,2,FALSE),0)</f>
        <v>2</v>
      </c>
      <c r="M287">
        <f>IFERROR(VLOOKUP(F287,Paramètres!$A$5:$B$8,2,FALSE),0)</f>
        <v>2</v>
      </c>
      <c r="N287">
        <f>IFERROR(VLOOKUP(G287,Paramètres!$D$5:$E$8,2,FALSE),0)</f>
        <v>0</v>
      </c>
      <c r="O287">
        <f>IFERROR(VLOOKUP(H287,Paramètres!$A$5:$B$8,2,FALSE),0)</f>
        <v>0</v>
      </c>
      <c r="P287">
        <f>IFERROR(VLOOKUP(I287,Paramètres!$A$5:$B$8,2,FALSE),0)</f>
        <v>0</v>
      </c>
      <c r="Q287" s="10" t="e">
        <f>IF(SUM(Paramètres!$G$5:$M$5)=0,"",SUMPRODUCT(Paramètres!$G$5:$M$5,J287,K287,L287,M287,N287,O287,P287)/SUM(Paramètres!$G$5:$M$5))</f>
        <v>#VALUE!</v>
      </c>
    </row>
    <row r="288" spans="1:17" x14ac:dyDescent="0.2">
      <c r="A288" t="str">
        <f>Réponses_Scoring!A288</f>
        <v>R030</v>
      </c>
      <c r="B288" t="str">
        <f>Réponses_Scoring!B288</f>
        <v>D09S65</v>
      </c>
      <c r="C288" t="str">
        <f>Réponses_Scoring!C288</f>
        <v>High</v>
      </c>
      <c r="D288" t="str">
        <f>Réponses_Scoring!D288</f>
        <v>UK</v>
      </c>
      <c r="E288" t="str">
        <f>Réponses_Scoring!E288</f>
        <v>Med</v>
      </c>
      <c r="F288" t="str">
        <f>Réponses_Scoring!F288</f>
        <v>Med</v>
      </c>
      <c r="G288" t="str">
        <f>Réponses_Scoring!G288</f>
        <v>UK</v>
      </c>
      <c r="H288" t="str">
        <f>Réponses_Scoring!H288</f>
        <v>UK</v>
      </c>
      <c r="I288" t="str">
        <f>Réponses_Scoring!I288</f>
        <v>UK</v>
      </c>
      <c r="J288">
        <f>IFERROR(VLOOKUP(C288,Paramètres!$A$5:$B$8,2,FALSE),0)</f>
        <v>3</v>
      </c>
      <c r="K288">
        <f>IFERROR(VLOOKUP(D288,Paramètres!$A$5:$B$8,2,FALSE),0)</f>
        <v>0</v>
      </c>
      <c r="L288">
        <f>IFERROR(VLOOKUP(E288,Paramètres!$A$5:$B$8,2,FALSE),0)</f>
        <v>2</v>
      </c>
      <c r="M288">
        <f>IFERROR(VLOOKUP(F288,Paramètres!$A$5:$B$8,2,FALSE),0)</f>
        <v>2</v>
      </c>
      <c r="N288">
        <f>IFERROR(VLOOKUP(G288,Paramètres!$D$5:$E$8,2,FALSE),0)</f>
        <v>0</v>
      </c>
      <c r="O288">
        <f>IFERROR(VLOOKUP(H288,Paramètres!$A$5:$B$8,2,FALSE),0)</f>
        <v>0</v>
      </c>
      <c r="P288">
        <f>IFERROR(VLOOKUP(I288,Paramètres!$A$5:$B$8,2,FALSE),0)</f>
        <v>0</v>
      </c>
      <c r="Q288" s="10" t="e">
        <f>IF(SUM(Paramètres!$G$5:$M$5)=0,"",SUMPRODUCT(Paramètres!$G$5:$M$5,J288,K288,L288,M288,N288,O288,P288)/SUM(Paramètres!$G$5:$M$5))</f>
        <v>#VALUE!</v>
      </c>
    </row>
    <row r="289" spans="1:17" x14ac:dyDescent="0.2">
      <c r="A289" t="str">
        <f>Réponses_Scoring!A289</f>
        <v>R030</v>
      </c>
      <c r="B289" t="str">
        <f>Réponses_Scoring!B289</f>
        <v>D09S64</v>
      </c>
      <c r="C289" t="str">
        <f>Réponses_Scoring!C289</f>
        <v>Med</v>
      </c>
      <c r="D289" t="str">
        <f>Réponses_Scoring!D289</f>
        <v>UK</v>
      </c>
      <c r="E289" t="str">
        <f>Réponses_Scoring!E289</f>
        <v>UK</v>
      </c>
      <c r="F289" t="str">
        <f>Réponses_Scoring!F289</f>
        <v>Low</v>
      </c>
      <c r="G289" t="str">
        <f>Réponses_Scoring!G289</f>
        <v>UK</v>
      </c>
      <c r="H289" t="str">
        <f>Réponses_Scoring!H289</f>
        <v>UK</v>
      </c>
      <c r="I289" t="str">
        <f>Réponses_Scoring!I289</f>
        <v>UK</v>
      </c>
      <c r="J289">
        <f>IFERROR(VLOOKUP(C289,Paramètres!$A$5:$B$8,2,FALSE),0)</f>
        <v>2</v>
      </c>
      <c r="K289">
        <f>IFERROR(VLOOKUP(D289,Paramètres!$A$5:$B$8,2,FALSE),0)</f>
        <v>0</v>
      </c>
      <c r="L289">
        <f>IFERROR(VLOOKUP(E289,Paramètres!$A$5:$B$8,2,FALSE),0)</f>
        <v>0</v>
      </c>
      <c r="M289">
        <f>IFERROR(VLOOKUP(F289,Paramètres!$A$5:$B$8,2,FALSE),0)</f>
        <v>1</v>
      </c>
      <c r="N289">
        <f>IFERROR(VLOOKUP(G289,Paramètres!$D$5:$E$8,2,FALSE),0)</f>
        <v>0</v>
      </c>
      <c r="O289">
        <f>IFERROR(VLOOKUP(H289,Paramètres!$A$5:$B$8,2,FALSE),0)</f>
        <v>0</v>
      </c>
      <c r="P289">
        <f>IFERROR(VLOOKUP(I289,Paramètres!$A$5:$B$8,2,FALSE),0)</f>
        <v>0</v>
      </c>
      <c r="Q289" s="10" t="e">
        <f>IF(SUM(Paramètres!$G$5:$M$5)=0,"",SUMPRODUCT(Paramètres!$G$5:$M$5,J289,K289,L289,M289,N289,O289,P289)/SUM(Paramètres!$G$5:$M$5))</f>
        <v>#VALUE!</v>
      </c>
    </row>
    <row r="290" spans="1:17" x14ac:dyDescent="0.2">
      <c r="A290" t="str">
        <f>Réponses_Scoring!A290</f>
        <v>R030</v>
      </c>
      <c r="B290" t="str">
        <f>Réponses_Scoring!B290</f>
        <v>D07S49</v>
      </c>
      <c r="C290" t="str">
        <f>Réponses_Scoring!C290</f>
        <v>Med</v>
      </c>
      <c r="D290" t="str">
        <f>Réponses_Scoring!D290</f>
        <v>UK</v>
      </c>
      <c r="E290" t="str">
        <f>Réponses_Scoring!E290</f>
        <v>Low</v>
      </c>
      <c r="F290" t="str">
        <f>Réponses_Scoring!F290</f>
        <v>High</v>
      </c>
      <c r="G290" t="str">
        <f>Réponses_Scoring!G290</f>
        <v>UK</v>
      </c>
      <c r="H290" t="str">
        <f>Réponses_Scoring!H290</f>
        <v>UK</v>
      </c>
      <c r="I290" t="str">
        <f>Réponses_Scoring!I290</f>
        <v>UK</v>
      </c>
      <c r="J290">
        <f>IFERROR(VLOOKUP(C290,Paramètres!$A$5:$B$8,2,FALSE),0)</f>
        <v>2</v>
      </c>
      <c r="K290">
        <f>IFERROR(VLOOKUP(D290,Paramètres!$A$5:$B$8,2,FALSE),0)</f>
        <v>0</v>
      </c>
      <c r="L290">
        <f>IFERROR(VLOOKUP(E290,Paramètres!$A$5:$B$8,2,FALSE),0)</f>
        <v>1</v>
      </c>
      <c r="M290">
        <f>IFERROR(VLOOKUP(F290,Paramètres!$A$5:$B$8,2,FALSE),0)</f>
        <v>3</v>
      </c>
      <c r="N290">
        <f>IFERROR(VLOOKUP(G290,Paramètres!$D$5:$E$8,2,FALSE),0)</f>
        <v>0</v>
      </c>
      <c r="O290">
        <f>IFERROR(VLOOKUP(H290,Paramètres!$A$5:$B$8,2,FALSE),0)</f>
        <v>0</v>
      </c>
      <c r="P290">
        <f>IFERROR(VLOOKUP(I290,Paramètres!$A$5:$B$8,2,FALSE),0)</f>
        <v>0</v>
      </c>
      <c r="Q290" s="10" t="e">
        <f>IF(SUM(Paramètres!$G$5:$M$5)=0,"",SUMPRODUCT(Paramètres!$G$5:$M$5,J290,K290,L290,M290,N290,O290,P290)/SUM(Paramètres!$G$5:$M$5))</f>
        <v>#VALUE!</v>
      </c>
    </row>
    <row r="291" spans="1:17" x14ac:dyDescent="0.2">
      <c r="A291" t="str">
        <f>Réponses_Scoring!A291</f>
        <v>R030</v>
      </c>
      <c r="B291" t="str">
        <f>Réponses_Scoring!B291</f>
        <v>D07S54</v>
      </c>
      <c r="C291" t="str">
        <f>Réponses_Scoring!C291</f>
        <v>Med</v>
      </c>
      <c r="D291" t="str">
        <f>Réponses_Scoring!D291</f>
        <v>UK</v>
      </c>
      <c r="E291" t="str">
        <f>Réponses_Scoring!E291</f>
        <v>High</v>
      </c>
      <c r="F291" t="str">
        <f>Réponses_Scoring!F291</f>
        <v>High</v>
      </c>
      <c r="G291" t="str">
        <f>Réponses_Scoring!G291</f>
        <v>UK</v>
      </c>
      <c r="H291" t="str">
        <f>Réponses_Scoring!H291</f>
        <v>UK</v>
      </c>
      <c r="I291" t="str">
        <f>Réponses_Scoring!I291</f>
        <v>UK</v>
      </c>
      <c r="J291">
        <f>IFERROR(VLOOKUP(C291,Paramètres!$A$5:$B$8,2,FALSE),0)</f>
        <v>2</v>
      </c>
      <c r="K291">
        <f>IFERROR(VLOOKUP(D291,Paramètres!$A$5:$B$8,2,FALSE),0)</f>
        <v>0</v>
      </c>
      <c r="L291">
        <f>IFERROR(VLOOKUP(E291,Paramètres!$A$5:$B$8,2,FALSE),0)</f>
        <v>3</v>
      </c>
      <c r="M291">
        <f>IFERROR(VLOOKUP(F291,Paramètres!$A$5:$B$8,2,FALSE),0)</f>
        <v>3</v>
      </c>
      <c r="N291">
        <f>IFERROR(VLOOKUP(G291,Paramètres!$D$5:$E$8,2,FALSE),0)</f>
        <v>0</v>
      </c>
      <c r="O291">
        <f>IFERROR(VLOOKUP(H291,Paramètres!$A$5:$B$8,2,FALSE),0)</f>
        <v>0</v>
      </c>
      <c r="P291">
        <f>IFERROR(VLOOKUP(I291,Paramètres!$A$5:$B$8,2,FALSE),0)</f>
        <v>0</v>
      </c>
      <c r="Q291" s="10" t="e">
        <f>IF(SUM(Paramètres!$G$5:$M$5)=0,"",SUMPRODUCT(Paramètres!$G$5:$M$5,J291,K291,L291,M291,N291,O291,P291)/SUM(Paramètres!$G$5:$M$5))</f>
        <v>#VALUE!</v>
      </c>
    </row>
    <row r="292" spans="1:17" x14ac:dyDescent="0.2">
      <c r="A292" t="str">
        <f>Réponses_Scoring!A292</f>
        <v>R030</v>
      </c>
      <c r="B292" t="str">
        <f>Réponses_Scoring!B292</f>
        <v>D10S68</v>
      </c>
      <c r="C292" t="str">
        <f>Réponses_Scoring!C292</f>
        <v>UK</v>
      </c>
      <c r="D292" t="str">
        <f>Réponses_Scoring!D292</f>
        <v>UK</v>
      </c>
      <c r="E292" t="str">
        <f>Réponses_Scoring!E292</f>
        <v>Low</v>
      </c>
      <c r="F292" t="str">
        <f>Réponses_Scoring!F292</f>
        <v>Med</v>
      </c>
      <c r="G292" t="str">
        <f>Réponses_Scoring!G292</f>
        <v>UK</v>
      </c>
      <c r="H292" t="str">
        <f>Réponses_Scoring!H292</f>
        <v>UK</v>
      </c>
      <c r="I292" t="str">
        <f>Réponses_Scoring!I292</f>
        <v>UK</v>
      </c>
      <c r="J292">
        <f>IFERROR(VLOOKUP(C292,Paramètres!$A$5:$B$8,2,FALSE),0)</f>
        <v>0</v>
      </c>
      <c r="K292">
        <f>IFERROR(VLOOKUP(D292,Paramètres!$A$5:$B$8,2,FALSE),0)</f>
        <v>0</v>
      </c>
      <c r="L292">
        <f>IFERROR(VLOOKUP(E292,Paramètres!$A$5:$B$8,2,FALSE),0)</f>
        <v>1</v>
      </c>
      <c r="M292">
        <f>IFERROR(VLOOKUP(F292,Paramètres!$A$5:$B$8,2,FALSE),0)</f>
        <v>2</v>
      </c>
      <c r="N292">
        <f>IFERROR(VLOOKUP(G292,Paramètres!$D$5:$E$8,2,FALSE),0)</f>
        <v>0</v>
      </c>
      <c r="O292">
        <f>IFERROR(VLOOKUP(H292,Paramètres!$A$5:$B$8,2,FALSE),0)</f>
        <v>0</v>
      </c>
      <c r="P292">
        <f>IFERROR(VLOOKUP(I292,Paramètres!$A$5:$B$8,2,FALSE),0)</f>
        <v>0</v>
      </c>
      <c r="Q292" s="10" t="e">
        <f>IF(SUM(Paramètres!$G$5:$M$5)=0,"",SUMPRODUCT(Paramètres!$G$5:$M$5,J292,K292,L292,M292,N292,O292,P292)/SUM(Paramètres!$G$5:$M$5))</f>
        <v>#VALUE!</v>
      </c>
    </row>
    <row r="293" spans="1:17" x14ac:dyDescent="0.2">
      <c r="A293" t="str">
        <f>Réponses_Scoring!A293</f>
        <v>R030</v>
      </c>
      <c r="B293" t="str">
        <f>Réponses_Scoring!B293</f>
        <v>D10S70</v>
      </c>
      <c r="C293" t="str">
        <f>Réponses_Scoring!C293</f>
        <v>Low</v>
      </c>
      <c r="D293" t="str">
        <f>Réponses_Scoring!D293</f>
        <v>UK</v>
      </c>
      <c r="E293" t="str">
        <f>Réponses_Scoring!E293</f>
        <v>Low</v>
      </c>
      <c r="F293" t="str">
        <f>Réponses_Scoring!F293</f>
        <v>Low</v>
      </c>
      <c r="G293" t="str">
        <f>Réponses_Scoring!G293</f>
        <v>UK</v>
      </c>
      <c r="H293" t="str">
        <f>Réponses_Scoring!H293</f>
        <v>UK</v>
      </c>
      <c r="I293" t="str">
        <f>Réponses_Scoring!I293</f>
        <v>UK</v>
      </c>
      <c r="J293">
        <f>IFERROR(VLOOKUP(C293,Paramètres!$A$5:$B$8,2,FALSE),0)</f>
        <v>1</v>
      </c>
      <c r="K293">
        <f>IFERROR(VLOOKUP(D293,Paramètres!$A$5:$B$8,2,FALSE),0)</f>
        <v>0</v>
      </c>
      <c r="L293">
        <f>IFERROR(VLOOKUP(E293,Paramètres!$A$5:$B$8,2,FALSE),0)</f>
        <v>1</v>
      </c>
      <c r="M293">
        <f>IFERROR(VLOOKUP(F293,Paramètres!$A$5:$B$8,2,FALSE),0)</f>
        <v>1</v>
      </c>
      <c r="N293">
        <f>IFERROR(VLOOKUP(G293,Paramètres!$D$5:$E$8,2,FALSE),0)</f>
        <v>0</v>
      </c>
      <c r="O293">
        <f>IFERROR(VLOOKUP(H293,Paramètres!$A$5:$B$8,2,FALSE),0)</f>
        <v>0</v>
      </c>
      <c r="P293">
        <f>IFERROR(VLOOKUP(I293,Paramètres!$A$5:$B$8,2,FALSE),0)</f>
        <v>0</v>
      </c>
      <c r="Q293" s="10" t="e">
        <f>IF(SUM(Paramètres!$G$5:$M$5)=0,"",SUMPRODUCT(Paramètres!$G$5:$M$5,J293,K293,L293,M293,N293,O293,P293)/SUM(Paramètres!$G$5:$M$5))</f>
        <v>#VALUE!</v>
      </c>
    </row>
    <row r="294" spans="1:17" x14ac:dyDescent="0.2">
      <c r="A294" t="str">
        <f>Réponses_Scoring!A294</f>
        <v>R030</v>
      </c>
      <c r="B294" t="str">
        <f>Réponses_Scoring!B294</f>
        <v>D12S77</v>
      </c>
      <c r="C294" t="str">
        <f>Réponses_Scoring!C294</f>
        <v>High</v>
      </c>
      <c r="D294" t="str">
        <f>Réponses_Scoring!D294</f>
        <v>UK</v>
      </c>
      <c r="E294" t="str">
        <f>Réponses_Scoring!E294</f>
        <v>Low</v>
      </c>
      <c r="F294" t="str">
        <f>Réponses_Scoring!F294</f>
        <v>Low</v>
      </c>
      <c r="G294" t="str">
        <f>Réponses_Scoring!G294</f>
        <v>UK</v>
      </c>
      <c r="H294" t="str">
        <f>Réponses_Scoring!H294</f>
        <v>UK</v>
      </c>
      <c r="I294" t="str">
        <f>Réponses_Scoring!I294</f>
        <v>UK</v>
      </c>
      <c r="J294">
        <f>IFERROR(VLOOKUP(C294,Paramètres!$A$5:$B$8,2,FALSE),0)</f>
        <v>3</v>
      </c>
      <c r="K294">
        <f>IFERROR(VLOOKUP(D294,Paramètres!$A$5:$B$8,2,FALSE),0)</f>
        <v>0</v>
      </c>
      <c r="L294">
        <f>IFERROR(VLOOKUP(E294,Paramètres!$A$5:$B$8,2,FALSE),0)</f>
        <v>1</v>
      </c>
      <c r="M294">
        <f>IFERROR(VLOOKUP(F294,Paramètres!$A$5:$B$8,2,FALSE),0)</f>
        <v>1</v>
      </c>
      <c r="N294">
        <f>IFERROR(VLOOKUP(G294,Paramètres!$D$5:$E$8,2,FALSE),0)</f>
        <v>0</v>
      </c>
      <c r="O294">
        <f>IFERROR(VLOOKUP(H294,Paramètres!$A$5:$B$8,2,FALSE),0)</f>
        <v>0</v>
      </c>
      <c r="P294">
        <f>IFERROR(VLOOKUP(I294,Paramètres!$A$5:$B$8,2,FALSE),0)</f>
        <v>0</v>
      </c>
      <c r="Q294" s="10" t="e">
        <f>IF(SUM(Paramètres!$G$5:$M$5)=0,"",SUMPRODUCT(Paramètres!$G$5:$M$5,J294,K294,L294,M294,N294,O294,P294)/SUM(Paramètres!$G$5:$M$5))</f>
        <v>#VALUE!</v>
      </c>
    </row>
    <row r="295" spans="1:17" x14ac:dyDescent="0.2">
      <c r="A295" t="str">
        <f>Réponses_Scoring!A295</f>
        <v>R030</v>
      </c>
      <c r="B295" t="str">
        <f>Réponses_Scoring!B295</f>
        <v>D11S72</v>
      </c>
      <c r="C295" t="str">
        <f>Réponses_Scoring!C295</f>
        <v>Med</v>
      </c>
      <c r="D295" t="str">
        <f>Réponses_Scoring!D295</f>
        <v>UK</v>
      </c>
      <c r="E295" t="str">
        <f>Réponses_Scoring!E295</f>
        <v>Low</v>
      </c>
      <c r="F295" t="str">
        <f>Réponses_Scoring!F295</f>
        <v>High</v>
      </c>
      <c r="G295" t="str">
        <f>Réponses_Scoring!G295</f>
        <v>UK</v>
      </c>
      <c r="H295" t="str">
        <f>Réponses_Scoring!H295</f>
        <v>UK</v>
      </c>
      <c r="I295" t="str">
        <f>Réponses_Scoring!I295</f>
        <v>UK</v>
      </c>
      <c r="J295">
        <f>IFERROR(VLOOKUP(C295,Paramètres!$A$5:$B$8,2,FALSE),0)</f>
        <v>2</v>
      </c>
      <c r="K295">
        <f>IFERROR(VLOOKUP(D295,Paramètres!$A$5:$B$8,2,FALSE),0)</f>
        <v>0</v>
      </c>
      <c r="L295">
        <f>IFERROR(VLOOKUP(E295,Paramètres!$A$5:$B$8,2,FALSE),0)</f>
        <v>1</v>
      </c>
      <c r="M295">
        <f>IFERROR(VLOOKUP(F295,Paramètres!$A$5:$B$8,2,FALSE),0)</f>
        <v>3</v>
      </c>
      <c r="N295">
        <f>IFERROR(VLOOKUP(G295,Paramètres!$D$5:$E$8,2,FALSE),0)</f>
        <v>0</v>
      </c>
      <c r="O295">
        <f>IFERROR(VLOOKUP(H295,Paramètres!$A$5:$B$8,2,FALSE),0)</f>
        <v>0</v>
      </c>
      <c r="P295">
        <f>IFERROR(VLOOKUP(I295,Paramètres!$A$5:$B$8,2,FALSE),0)</f>
        <v>0</v>
      </c>
      <c r="Q295" s="10" t="e">
        <f>IF(SUM(Paramètres!$G$5:$M$5)=0,"",SUMPRODUCT(Paramètres!$G$5:$M$5,J295,K295,L295,M295,N295,O295,P295)/SUM(Paramètres!$G$5:$M$5))</f>
        <v>#VALUE!</v>
      </c>
    </row>
    <row r="296" spans="1:17" x14ac:dyDescent="0.2">
      <c r="A296" t="str">
        <f>Réponses_Scoring!A296</f>
        <v>R031</v>
      </c>
      <c r="B296" t="str">
        <f>Réponses_Scoring!B296</f>
        <v>D05S37</v>
      </c>
      <c r="C296" t="str">
        <f>Réponses_Scoring!C296</f>
        <v>High</v>
      </c>
      <c r="D296" t="str">
        <f>Réponses_Scoring!D296</f>
        <v>UK</v>
      </c>
      <c r="E296" t="str">
        <f>Réponses_Scoring!E296</f>
        <v>High</v>
      </c>
      <c r="F296" t="str">
        <f>Réponses_Scoring!F296</f>
        <v>Low</v>
      </c>
      <c r="G296" t="str">
        <f>Réponses_Scoring!G296</f>
        <v>UK</v>
      </c>
      <c r="H296" t="str">
        <f>Réponses_Scoring!H296</f>
        <v>UK</v>
      </c>
      <c r="I296" t="str">
        <f>Réponses_Scoring!I296</f>
        <v>UK</v>
      </c>
      <c r="J296">
        <f>IFERROR(VLOOKUP(C296,Paramètres!$A$5:$B$8,2,FALSE),0)</f>
        <v>3</v>
      </c>
      <c r="K296">
        <f>IFERROR(VLOOKUP(D296,Paramètres!$A$5:$B$8,2,FALSE),0)</f>
        <v>0</v>
      </c>
      <c r="L296">
        <f>IFERROR(VLOOKUP(E296,Paramètres!$A$5:$B$8,2,FALSE),0)</f>
        <v>3</v>
      </c>
      <c r="M296">
        <f>IFERROR(VLOOKUP(F296,Paramètres!$A$5:$B$8,2,FALSE),0)</f>
        <v>1</v>
      </c>
      <c r="N296">
        <f>IFERROR(VLOOKUP(G296,Paramètres!$D$5:$E$8,2,FALSE),0)</f>
        <v>0</v>
      </c>
      <c r="O296">
        <f>IFERROR(VLOOKUP(H296,Paramètres!$A$5:$B$8,2,FALSE),0)</f>
        <v>0</v>
      </c>
      <c r="P296">
        <f>IFERROR(VLOOKUP(I296,Paramètres!$A$5:$B$8,2,FALSE),0)</f>
        <v>0</v>
      </c>
      <c r="Q296" s="10" t="e">
        <f>IF(SUM(Paramètres!$G$5:$M$5)=0,"",SUMPRODUCT(Paramètres!$G$5:$M$5,J296,K296,L296,M296,N296,O296,P296)/SUM(Paramètres!$G$5:$M$5))</f>
        <v>#VALUE!</v>
      </c>
    </row>
    <row r="297" spans="1:17" x14ac:dyDescent="0.2">
      <c r="A297" t="str">
        <f>Réponses_Scoring!A297</f>
        <v>R031</v>
      </c>
      <c r="B297" t="str">
        <f>Réponses_Scoring!B297</f>
        <v>D03S23</v>
      </c>
      <c r="C297" t="str">
        <f>Réponses_Scoring!C297</f>
        <v>High</v>
      </c>
      <c r="D297" t="str">
        <f>Réponses_Scoring!D297</f>
        <v>UK</v>
      </c>
      <c r="E297" t="str">
        <f>Réponses_Scoring!E297</f>
        <v>Med</v>
      </c>
      <c r="F297" t="str">
        <f>Réponses_Scoring!F297</f>
        <v>Med</v>
      </c>
      <c r="G297" t="str">
        <f>Réponses_Scoring!G297</f>
        <v>UK</v>
      </c>
      <c r="H297" t="str">
        <f>Réponses_Scoring!H297</f>
        <v>UK</v>
      </c>
      <c r="I297" t="str">
        <f>Réponses_Scoring!I297</f>
        <v>UK</v>
      </c>
      <c r="J297">
        <f>IFERROR(VLOOKUP(C297,Paramètres!$A$5:$B$8,2,FALSE),0)</f>
        <v>3</v>
      </c>
      <c r="K297">
        <f>IFERROR(VLOOKUP(D297,Paramètres!$A$5:$B$8,2,FALSE),0)</f>
        <v>0</v>
      </c>
      <c r="L297">
        <f>IFERROR(VLOOKUP(E297,Paramètres!$A$5:$B$8,2,FALSE),0)</f>
        <v>2</v>
      </c>
      <c r="M297">
        <f>IFERROR(VLOOKUP(F297,Paramètres!$A$5:$B$8,2,FALSE),0)</f>
        <v>2</v>
      </c>
      <c r="N297">
        <f>IFERROR(VLOOKUP(G297,Paramètres!$D$5:$E$8,2,FALSE),0)</f>
        <v>0</v>
      </c>
      <c r="O297">
        <f>IFERROR(VLOOKUP(H297,Paramètres!$A$5:$B$8,2,FALSE),0)</f>
        <v>0</v>
      </c>
      <c r="P297">
        <f>IFERROR(VLOOKUP(I297,Paramètres!$A$5:$B$8,2,FALSE),0)</f>
        <v>0</v>
      </c>
      <c r="Q297" s="10" t="e">
        <f>IF(SUM(Paramètres!$G$5:$M$5)=0,"",SUMPRODUCT(Paramètres!$G$5:$M$5,J297,K297,L297,M297,N297,O297,P297)/SUM(Paramètres!$G$5:$M$5))</f>
        <v>#VALUE!</v>
      </c>
    </row>
    <row r="298" spans="1:17" x14ac:dyDescent="0.2">
      <c r="A298" t="str">
        <f>Réponses_Scoring!A298</f>
        <v>R031</v>
      </c>
      <c r="B298" t="str">
        <f>Réponses_Scoring!B298</f>
        <v>D09S65</v>
      </c>
      <c r="C298" t="str">
        <f>Réponses_Scoring!C298</f>
        <v>Med</v>
      </c>
      <c r="D298" t="str">
        <f>Réponses_Scoring!D298</f>
        <v>UK</v>
      </c>
      <c r="E298" t="str">
        <f>Réponses_Scoring!E298</f>
        <v>High</v>
      </c>
      <c r="F298" t="str">
        <f>Réponses_Scoring!F298</f>
        <v>UK</v>
      </c>
      <c r="G298" t="str">
        <f>Réponses_Scoring!G298</f>
        <v>UK</v>
      </c>
      <c r="H298" t="str">
        <f>Réponses_Scoring!H298</f>
        <v>UK</v>
      </c>
      <c r="I298" t="str">
        <f>Réponses_Scoring!I298</f>
        <v>UK</v>
      </c>
      <c r="J298">
        <f>IFERROR(VLOOKUP(C298,Paramètres!$A$5:$B$8,2,FALSE),0)</f>
        <v>2</v>
      </c>
      <c r="K298">
        <f>IFERROR(VLOOKUP(D298,Paramètres!$A$5:$B$8,2,FALSE),0)</f>
        <v>0</v>
      </c>
      <c r="L298">
        <f>IFERROR(VLOOKUP(E298,Paramètres!$A$5:$B$8,2,FALSE),0)</f>
        <v>3</v>
      </c>
      <c r="M298">
        <f>IFERROR(VLOOKUP(F298,Paramètres!$A$5:$B$8,2,FALSE),0)</f>
        <v>0</v>
      </c>
      <c r="N298">
        <f>IFERROR(VLOOKUP(G298,Paramètres!$D$5:$E$8,2,FALSE),0)</f>
        <v>0</v>
      </c>
      <c r="O298">
        <f>IFERROR(VLOOKUP(H298,Paramètres!$A$5:$B$8,2,FALSE),0)</f>
        <v>0</v>
      </c>
      <c r="P298">
        <f>IFERROR(VLOOKUP(I298,Paramètres!$A$5:$B$8,2,FALSE),0)</f>
        <v>0</v>
      </c>
      <c r="Q298" s="10" t="e">
        <f>IF(SUM(Paramètres!$G$5:$M$5)=0,"",SUMPRODUCT(Paramètres!$G$5:$M$5,J298,K298,L298,M298,N298,O298,P298)/SUM(Paramètres!$G$5:$M$5))</f>
        <v>#VALUE!</v>
      </c>
    </row>
    <row r="299" spans="1:17" x14ac:dyDescent="0.2">
      <c r="A299" t="str">
        <f>Réponses_Scoring!A299</f>
        <v>R031</v>
      </c>
      <c r="B299" t="str">
        <f>Réponses_Scoring!B299</f>
        <v>D09S64</v>
      </c>
      <c r="C299" t="str">
        <f>Réponses_Scoring!C299</f>
        <v>Low</v>
      </c>
      <c r="D299" t="str">
        <f>Réponses_Scoring!D299</f>
        <v>UK</v>
      </c>
      <c r="E299" t="str">
        <f>Réponses_Scoring!E299</f>
        <v>Low</v>
      </c>
      <c r="F299" t="str">
        <f>Réponses_Scoring!F299</f>
        <v>Med</v>
      </c>
      <c r="G299" t="str">
        <f>Réponses_Scoring!G299</f>
        <v>UK</v>
      </c>
      <c r="H299" t="str">
        <f>Réponses_Scoring!H299</f>
        <v>UK</v>
      </c>
      <c r="I299" t="str">
        <f>Réponses_Scoring!I299</f>
        <v>UK</v>
      </c>
      <c r="J299">
        <f>IFERROR(VLOOKUP(C299,Paramètres!$A$5:$B$8,2,FALSE),0)</f>
        <v>1</v>
      </c>
      <c r="K299">
        <f>IFERROR(VLOOKUP(D299,Paramètres!$A$5:$B$8,2,FALSE),0)</f>
        <v>0</v>
      </c>
      <c r="L299">
        <f>IFERROR(VLOOKUP(E299,Paramètres!$A$5:$B$8,2,FALSE),0)</f>
        <v>1</v>
      </c>
      <c r="M299">
        <f>IFERROR(VLOOKUP(F299,Paramètres!$A$5:$B$8,2,FALSE),0)</f>
        <v>2</v>
      </c>
      <c r="N299">
        <f>IFERROR(VLOOKUP(G299,Paramètres!$D$5:$E$8,2,FALSE),0)</f>
        <v>0</v>
      </c>
      <c r="O299">
        <f>IFERROR(VLOOKUP(H299,Paramètres!$A$5:$B$8,2,FALSE),0)</f>
        <v>0</v>
      </c>
      <c r="P299">
        <f>IFERROR(VLOOKUP(I299,Paramètres!$A$5:$B$8,2,FALSE),0)</f>
        <v>0</v>
      </c>
      <c r="Q299" s="10" t="e">
        <f>IF(SUM(Paramètres!$G$5:$M$5)=0,"",SUMPRODUCT(Paramètres!$G$5:$M$5,J299,K299,L299,M299,N299,O299,P299)/SUM(Paramètres!$G$5:$M$5))</f>
        <v>#VALUE!</v>
      </c>
    </row>
    <row r="300" spans="1:17" x14ac:dyDescent="0.2">
      <c r="A300" t="str">
        <f>Réponses_Scoring!A300</f>
        <v>R031</v>
      </c>
      <c r="B300" t="str">
        <f>Réponses_Scoring!B300</f>
        <v>D10S69</v>
      </c>
      <c r="C300" t="str">
        <f>Réponses_Scoring!C300</f>
        <v>High</v>
      </c>
      <c r="D300" t="str">
        <f>Réponses_Scoring!D300</f>
        <v>UK</v>
      </c>
      <c r="E300" t="str">
        <f>Réponses_Scoring!E300</f>
        <v>UK</v>
      </c>
      <c r="F300" t="str">
        <f>Réponses_Scoring!F300</f>
        <v>Low</v>
      </c>
      <c r="G300" t="str">
        <f>Réponses_Scoring!G300</f>
        <v>UK</v>
      </c>
      <c r="H300" t="str">
        <f>Réponses_Scoring!H300</f>
        <v>UK</v>
      </c>
      <c r="I300" t="str">
        <f>Réponses_Scoring!I300</f>
        <v>UK</v>
      </c>
      <c r="J300">
        <f>IFERROR(VLOOKUP(C300,Paramètres!$A$5:$B$8,2,FALSE),0)</f>
        <v>3</v>
      </c>
      <c r="K300">
        <f>IFERROR(VLOOKUP(D300,Paramètres!$A$5:$B$8,2,FALSE),0)</f>
        <v>0</v>
      </c>
      <c r="L300">
        <f>IFERROR(VLOOKUP(E300,Paramètres!$A$5:$B$8,2,FALSE),0)</f>
        <v>0</v>
      </c>
      <c r="M300">
        <f>IFERROR(VLOOKUP(F300,Paramètres!$A$5:$B$8,2,FALSE),0)</f>
        <v>1</v>
      </c>
      <c r="N300">
        <f>IFERROR(VLOOKUP(G300,Paramètres!$D$5:$E$8,2,FALSE),0)</f>
        <v>0</v>
      </c>
      <c r="O300">
        <f>IFERROR(VLOOKUP(H300,Paramètres!$A$5:$B$8,2,FALSE),0)</f>
        <v>0</v>
      </c>
      <c r="P300">
        <f>IFERROR(VLOOKUP(I300,Paramètres!$A$5:$B$8,2,FALSE),0)</f>
        <v>0</v>
      </c>
      <c r="Q300" s="10" t="e">
        <f>IF(SUM(Paramètres!$G$5:$M$5)=0,"",SUMPRODUCT(Paramètres!$G$5:$M$5,J300,K300,L300,M300,N300,O300,P300)/SUM(Paramètres!$G$5:$M$5))</f>
        <v>#VALUE!</v>
      </c>
    </row>
    <row r="301" spans="1:17" x14ac:dyDescent="0.2">
      <c r="A301" t="str">
        <f>Réponses_Scoring!A301</f>
        <v>R031</v>
      </c>
      <c r="B301" t="str">
        <f>Réponses_Scoring!B301</f>
        <v>D10S66</v>
      </c>
      <c r="C301" t="str">
        <f>Réponses_Scoring!C301</f>
        <v>High</v>
      </c>
      <c r="D301" t="str">
        <f>Réponses_Scoring!D301</f>
        <v>UK</v>
      </c>
      <c r="E301" t="str">
        <f>Réponses_Scoring!E301</f>
        <v>Low</v>
      </c>
      <c r="F301" t="str">
        <f>Réponses_Scoring!F301</f>
        <v>Med</v>
      </c>
      <c r="G301" t="str">
        <f>Réponses_Scoring!G301</f>
        <v>UK</v>
      </c>
      <c r="H301" t="str">
        <f>Réponses_Scoring!H301</f>
        <v>UK</v>
      </c>
      <c r="I301" t="str">
        <f>Réponses_Scoring!I301</f>
        <v>UK</v>
      </c>
      <c r="J301">
        <f>IFERROR(VLOOKUP(C301,Paramètres!$A$5:$B$8,2,FALSE),0)</f>
        <v>3</v>
      </c>
      <c r="K301">
        <f>IFERROR(VLOOKUP(D301,Paramètres!$A$5:$B$8,2,FALSE),0)</f>
        <v>0</v>
      </c>
      <c r="L301">
        <f>IFERROR(VLOOKUP(E301,Paramètres!$A$5:$B$8,2,FALSE),0)</f>
        <v>1</v>
      </c>
      <c r="M301">
        <f>IFERROR(VLOOKUP(F301,Paramètres!$A$5:$B$8,2,FALSE),0)</f>
        <v>2</v>
      </c>
      <c r="N301">
        <f>IFERROR(VLOOKUP(G301,Paramètres!$D$5:$E$8,2,FALSE),0)</f>
        <v>0</v>
      </c>
      <c r="O301">
        <f>IFERROR(VLOOKUP(H301,Paramètres!$A$5:$B$8,2,FALSE),0)</f>
        <v>0</v>
      </c>
      <c r="P301">
        <f>IFERROR(VLOOKUP(I301,Paramètres!$A$5:$B$8,2,FALSE),0)</f>
        <v>0</v>
      </c>
      <c r="Q301" s="10" t="e">
        <f>IF(SUM(Paramètres!$G$5:$M$5)=0,"",SUMPRODUCT(Paramètres!$G$5:$M$5,J301,K301,L301,M301,N301,O301,P301)/SUM(Paramètres!$G$5:$M$5))</f>
        <v>#VALUE!</v>
      </c>
    </row>
    <row r="302" spans="1:17" x14ac:dyDescent="0.2">
      <c r="A302" t="str">
        <f>Réponses_Scoring!A302</f>
        <v>R031</v>
      </c>
      <c r="B302" t="str">
        <f>Réponses_Scoring!B302</f>
        <v>D01S08</v>
      </c>
      <c r="C302" t="str">
        <f>Réponses_Scoring!C302</f>
        <v>High</v>
      </c>
      <c r="D302" t="str">
        <f>Réponses_Scoring!D302</f>
        <v>UK</v>
      </c>
      <c r="E302" t="str">
        <f>Réponses_Scoring!E302</f>
        <v>Med</v>
      </c>
      <c r="F302" t="str">
        <f>Réponses_Scoring!F302</f>
        <v>High</v>
      </c>
      <c r="G302" t="str">
        <f>Réponses_Scoring!G302</f>
        <v>UK</v>
      </c>
      <c r="H302" t="str">
        <f>Réponses_Scoring!H302</f>
        <v>UK</v>
      </c>
      <c r="I302" t="str">
        <f>Réponses_Scoring!I302</f>
        <v>UK</v>
      </c>
      <c r="J302">
        <f>IFERROR(VLOOKUP(C302,Paramètres!$A$5:$B$8,2,FALSE),0)</f>
        <v>3</v>
      </c>
      <c r="K302">
        <f>IFERROR(VLOOKUP(D302,Paramètres!$A$5:$B$8,2,FALSE),0)</f>
        <v>0</v>
      </c>
      <c r="L302">
        <f>IFERROR(VLOOKUP(E302,Paramètres!$A$5:$B$8,2,FALSE),0)</f>
        <v>2</v>
      </c>
      <c r="M302">
        <f>IFERROR(VLOOKUP(F302,Paramètres!$A$5:$B$8,2,FALSE),0)</f>
        <v>3</v>
      </c>
      <c r="N302">
        <f>IFERROR(VLOOKUP(G302,Paramètres!$D$5:$E$8,2,FALSE),0)</f>
        <v>0</v>
      </c>
      <c r="O302">
        <f>IFERROR(VLOOKUP(H302,Paramètres!$A$5:$B$8,2,FALSE),0)</f>
        <v>0</v>
      </c>
      <c r="P302">
        <f>IFERROR(VLOOKUP(I302,Paramètres!$A$5:$B$8,2,FALSE),0)</f>
        <v>0</v>
      </c>
      <c r="Q302" s="10" t="e">
        <f>IF(SUM(Paramètres!$G$5:$M$5)=0,"",SUMPRODUCT(Paramètres!$G$5:$M$5,J302,K302,L302,M302,N302,O302,P302)/SUM(Paramètres!$G$5:$M$5))</f>
        <v>#VALUE!</v>
      </c>
    </row>
    <row r="303" spans="1:17" x14ac:dyDescent="0.2">
      <c r="A303" t="str">
        <f>Réponses_Scoring!A303</f>
        <v>R032</v>
      </c>
      <c r="B303" t="str">
        <f>Réponses_Scoring!B303</f>
        <v>D05S41</v>
      </c>
      <c r="C303" t="str">
        <f>Réponses_Scoring!C303</f>
        <v>High</v>
      </c>
      <c r="D303" t="str">
        <f>Réponses_Scoring!D303</f>
        <v>UK</v>
      </c>
      <c r="E303" t="str">
        <f>Réponses_Scoring!E303</f>
        <v>Med</v>
      </c>
      <c r="F303" t="str">
        <f>Réponses_Scoring!F303</f>
        <v>Low</v>
      </c>
      <c r="G303" t="str">
        <f>Réponses_Scoring!G303</f>
        <v>UK</v>
      </c>
      <c r="H303" t="str">
        <f>Réponses_Scoring!H303</f>
        <v>UK</v>
      </c>
      <c r="I303" t="str">
        <f>Réponses_Scoring!I303</f>
        <v>UK</v>
      </c>
      <c r="J303">
        <f>IFERROR(VLOOKUP(C303,Paramètres!$A$5:$B$8,2,FALSE),0)</f>
        <v>3</v>
      </c>
      <c r="K303">
        <f>IFERROR(VLOOKUP(D303,Paramètres!$A$5:$B$8,2,FALSE),0)</f>
        <v>0</v>
      </c>
      <c r="L303">
        <f>IFERROR(VLOOKUP(E303,Paramètres!$A$5:$B$8,2,FALSE),0)</f>
        <v>2</v>
      </c>
      <c r="M303">
        <f>IFERROR(VLOOKUP(F303,Paramètres!$A$5:$B$8,2,FALSE),0)</f>
        <v>1</v>
      </c>
      <c r="N303">
        <f>IFERROR(VLOOKUP(G303,Paramètres!$D$5:$E$8,2,FALSE),0)</f>
        <v>0</v>
      </c>
      <c r="O303">
        <f>IFERROR(VLOOKUP(H303,Paramètres!$A$5:$B$8,2,FALSE),0)</f>
        <v>0</v>
      </c>
      <c r="P303">
        <f>IFERROR(VLOOKUP(I303,Paramètres!$A$5:$B$8,2,FALSE),0)</f>
        <v>0</v>
      </c>
      <c r="Q303" s="10" t="e">
        <f>IF(SUM(Paramètres!$G$5:$M$5)=0,"",SUMPRODUCT(Paramètres!$G$5:$M$5,J303,K303,L303,M303,N303,O303,P303)/SUM(Paramètres!$G$5:$M$5))</f>
        <v>#VALUE!</v>
      </c>
    </row>
    <row r="304" spans="1:17" x14ac:dyDescent="0.2">
      <c r="A304" t="str">
        <f>Réponses_Scoring!A304</f>
        <v>R032</v>
      </c>
      <c r="B304" t="str">
        <f>Réponses_Scoring!B304</f>
        <v>D05S40</v>
      </c>
      <c r="C304" t="str">
        <f>Réponses_Scoring!C304</f>
        <v>Med</v>
      </c>
      <c r="D304" t="str">
        <f>Réponses_Scoring!D304</f>
        <v>UK</v>
      </c>
      <c r="E304" t="str">
        <f>Réponses_Scoring!E304</f>
        <v>High</v>
      </c>
      <c r="F304" t="str">
        <f>Réponses_Scoring!F304</f>
        <v>Med</v>
      </c>
      <c r="G304" t="str">
        <f>Réponses_Scoring!G304</f>
        <v>UK</v>
      </c>
      <c r="H304" t="str">
        <f>Réponses_Scoring!H304</f>
        <v>UK</v>
      </c>
      <c r="I304" t="str">
        <f>Réponses_Scoring!I304</f>
        <v>UK</v>
      </c>
      <c r="J304">
        <f>IFERROR(VLOOKUP(C304,Paramètres!$A$5:$B$8,2,FALSE),0)</f>
        <v>2</v>
      </c>
      <c r="K304">
        <f>IFERROR(VLOOKUP(D304,Paramètres!$A$5:$B$8,2,FALSE),0)</f>
        <v>0</v>
      </c>
      <c r="L304">
        <f>IFERROR(VLOOKUP(E304,Paramètres!$A$5:$B$8,2,FALSE),0)</f>
        <v>3</v>
      </c>
      <c r="M304">
        <f>IFERROR(VLOOKUP(F304,Paramètres!$A$5:$B$8,2,FALSE),0)</f>
        <v>2</v>
      </c>
      <c r="N304">
        <f>IFERROR(VLOOKUP(G304,Paramètres!$D$5:$E$8,2,FALSE),0)</f>
        <v>0</v>
      </c>
      <c r="O304">
        <f>IFERROR(VLOOKUP(H304,Paramètres!$A$5:$B$8,2,FALSE),0)</f>
        <v>0</v>
      </c>
      <c r="P304">
        <f>IFERROR(VLOOKUP(I304,Paramètres!$A$5:$B$8,2,FALSE),0)</f>
        <v>0</v>
      </c>
      <c r="Q304" s="10" t="e">
        <f>IF(SUM(Paramètres!$G$5:$M$5)=0,"",SUMPRODUCT(Paramètres!$G$5:$M$5,J304,K304,L304,M304,N304,O304,P304)/SUM(Paramètres!$G$5:$M$5))</f>
        <v>#VALUE!</v>
      </c>
    </row>
    <row r="305" spans="1:17" x14ac:dyDescent="0.2">
      <c r="A305" t="str">
        <f>Réponses_Scoring!A305</f>
        <v>R032</v>
      </c>
      <c r="B305" t="str">
        <f>Réponses_Scoring!B305</f>
        <v>D03S23</v>
      </c>
      <c r="C305" t="str">
        <f>Réponses_Scoring!C305</f>
        <v>High</v>
      </c>
      <c r="D305" t="str">
        <f>Réponses_Scoring!D305</f>
        <v>UK</v>
      </c>
      <c r="E305" t="str">
        <f>Réponses_Scoring!E305</f>
        <v>High</v>
      </c>
      <c r="F305" t="str">
        <f>Réponses_Scoring!F305</f>
        <v>High</v>
      </c>
      <c r="G305" t="str">
        <f>Réponses_Scoring!G305</f>
        <v>UK</v>
      </c>
      <c r="H305" t="str">
        <f>Réponses_Scoring!H305</f>
        <v>UK</v>
      </c>
      <c r="I305" t="str">
        <f>Réponses_Scoring!I305</f>
        <v>UK</v>
      </c>
      <c r="J305">
        <f>IFERROR(VLOOKUP(C305,Paramètres!$A$5:$B$8,2,FALSE),0)</f>
        <v>3</v>
      </c>
      <c r="K305">
        <f>IFERROR(VLOOKUP(D305,Paramètres!$A$5:$B$8,2,FALSE),0)</f>
        <v>0</v>
      </c>
      <c r="L305">
        <f>IFERROR(VLOOKUP(E305,Paramètres!$A$5:$B$8,2,FALSE),0)</f>
        <v>3</v>
      </c>
      <c r="M305">
        <f>IFERROR(VLOOKUP(F305,Paramètres!$A$5:$B$8,2,FALSE),0)</f>
        <v>3</v>
      </c>
      <c r="N305">
        <f>IFERROR(VLOOKUP(G305,Paramètres!$D$5:$E$8,2,FALSE),0)</f>
        <v>0</v>
      </c>
      <c r="O305">
        <f>IFERROR(VLOOKUP(H305,Paramètres!$A$5:$B$8,2,FALSE),0)</f>
        <v>0</v>
      </c>
      <c r="P305">
        <f>IFERROR(VLOOKUP(I305,Paramètres!$A$5:$B$8,2,FALSE),0)</f>
        <v>0</v>
      </c>
      <c r="Q305" s="10" t="e">
        <f>IF(SUM(Paramètres!$G$5:$M$5)=0,"",SUMPRODUCT(Paramètres!$G$5:$M$5,J305,K305,L305,M305,N305,O305,P305)/SUM(Paramètres!$G$5:$M$5))</f>
        <v>#VALUE!</v>
      </c>
    </row>
    <row r="306" spans="1:17" x14ac:dyDescent="0.2">
      <c r="A306" t="str">
        <f>Réponses_Scoring!A306</f>
        <v>R032</v>
      </c>
      <c r="B306" t="str">
        <f>Réponses_Scoring!B306</f>
        <v>D01S09</v>
      </c>
      <c r="C306" t="str">
        <f>Réponses_Scoring!C306</f>
        <v>Low</v>
      </c>
      <c r="D306" t="str">
        <f>Réponses_Scoring!D306</f>
        <v>UK</v>
      </c>
      <c r="E306" t="str">
        <f>Réponses_Scoring!E306</f>
        <v>UK</v>
      </c>
      <c r="F306" t="str">
        <f>Réponses_Scoring!F306</f>
        <v>High</v>
      </c>
      <c r="G306" t="str">
        <f>Réponses_Scoring!G306</f>
        <v>UK</v>
      </c>
      <c r="H306" t="str">
        <f>Réponses_Scoring!H306</f>
        <v>UK</v>
      </c>
      <c r="I306" t="str">
        <f>Réponses_Scoring!I306</f>
        <v>UK</v>
      </c>
      <c r="J306">
        <f>IFERROR(VLOOKUP(C306,Paramètres!$A$5:$B$8,2,FALSE),0)</f>
        <v>1</v>
      </c>
      <c r="K306">
        <f>IFERROR(VLOOKUP(D306,Paramètres!$A$5:$B$8,2,FALSE),0)</f>
        <v>0</v>
      </c>
      <c r="L306">
        <f>IFERROR(VLOOKUP(E306,Paramètres!$A$5:$B$8,2,FALSE),0)</f>
        <v>0</v>
      </c>
      <c r="M306">
        <f>IFERROR(VLOOKUP(F306,Paramètres!$A$5:$B$8,2,FALSE),0)</f>
        <v>3</v>
      </c>
      <c r="N306">
        <f>IFERROR(VLOOKUP(G306,Paramètres!$D$5:$E$8,2,FALSE),0)</f>
        <v>0</v>
      </c>
      <c r="O306">
        <f>IFERROR(VLOOKUP(H306,Paramètres!$A$5:$B$8,2,FALSE),0)</f>
        <v>0</v>
      </c>
      <c r="P306">
        <f>IFERROR(VLOOKUP(I306,Paramètres!$A$5:$B$8,2,FALSE),0)</f>
        <v>0</v>
      </c>
      <c r="Q306" s="10" t="e">
        <f>IF(SUM(Paramètres!$G$5:$M$5)=0,"",SUMPRODUCT(Paramètres!$G$5:$M$5,J306,K306,L306,M306,N306,O306,P306)/SUM(Paramètres!$G$5:$M$5))</f>
        <v>#VALUE!</v>
      </c>
    </row>
    <row r="307" spans="1:17" x14ac:dyDescent="0.2">
      <c r="A307" t="str">
        <f>Réponses_Scoring!A307</f>
        <v>R032</v>
      </c>
      <c r="B307" t="str">
        <f>Réponses_Scoring!B307</f>
        <v>D01S03</v>
      </c>
      <c r="C307" t="str">
        <f>Réponses_Scoring!C307</f>
        <v>Med</v>
      </c>
      <c r="D307" t="str">
        <f>Réponses_Scoring!D307</f>
        <v>UK</v>
      </c>
      <c r="E307" t="str">
        <f>Réponses_Scoring!E307</f>
        <v>Med</v>
      </c>
      <c r="F307" t="str">
        <f>Réponses_Scoring!F307</f>
        <v>Low</v>
      </c>
      <c r="G307" t="str">
        <f>Réponses_Scoring!G307</f>
        <v>UK</v>
      </c>
      <c r="H307" t="str">
        <f>Réponses_Scoring!H307</f>
        <v>UK</v>
      </c>
      <c r="I307" t="str">
        <f>Réponses_Scoring!I307</f>
        <v>UK</v>
      </c>
      <c r="J307">
        <f>IFERROR(VLOOKUP(C307,Paramètres!$A$5:$B$8,2,FALSE),0)</f>
        <v>2</v>
      </c>
      <c r="K307">
        <f>IFERROR(VLOOKUP(D307,Paramètres!$A$5:$B$8,2,FALSE),0)</f>
        <v>0</v>
      </c>
      <c r="L307">
        <f>IFERROR(VLOOKUP(E307,Paramètres!$A$5:$B$8,2,FALSE),0)</f>
        <v>2</v>
      </c>
      <c r="M307">
        <f>IFERROR(VLOOKUP(F307,Paramètres!$A$5:$B$8,2,FALSE),0)</f>
        <v>1</v>
      </c>
      <c r="N307">
        <f>IFERROR(VLOOKUP(G307,Paramètres!$D$5:$E$8,2,FALSE),0)</f>
        <v>0</v>
      </c>
      <c r="O307">
        <f>IFERROR(VLOOKUP(H307,Paramètres!$A$5:$B$8,2,FALSE),0)</f>
        <v>0</v>
      </c>
      <c r="P307">
        <f>IFERROR(VLOOKUP(I307,Paramètres!$A$5:$B$8,2,FALSE),0)</f>
        <v>0</v>
      </c>
      <c r="Q307" s="10" t="e">
        <f>IF(SUM(Paramètres!$G$5:$M$5)=0,"",SUMPRODUCT(Paramètres!$G$5:$M$5,J307,K307,L307,M307,N307,O307,P307)/SUM(Paramètres!$G$5:$M$5))</f>
        <v>#VALUE!</v>
      </c>
    </row>
    <row r="308" spans="1:17" x14ac:dyDescent="0.2">
      <c r="A308" t="str">
        <f>Réponses_Scoring!A308</f>
        <v>R032</v>
      </c>
      <c r="B308" t="str">
        <f>Réponses_Scoring!B308</f>
        <v>D01S05</v>
      </c>
      <c r="C308" t="str">
        <f>Réponses_Scoring!C308</f>
        <v>High</v>
      </c>
      <c r="D308" t="str">
        <f>Réponses_Scoring!D308</f>
        <v>UK</v>
      </c>
      <c r="E308" t="str">
        <f>Réponses_Scoring!E308</f>
        <v>High</v>
      </c>
      <c r="F308" t="str">
        <f>Réponses_Scoring!F308</f>
        <v>Low</v>
      </c>
      <c r="G308" t="str">
        <f>Réponses_Scoring!G308</f>
        <v>UK</v>
      </c>
      <c r="H308" t="str">
        <f>Réponses_Scoring!H308</f>
        <v>UK</v>
      </c>
      <c r="I308" t="str">
        <f>Réponses_Scoring!I308</f>
        <v>UK</v>
      </c>
      <c r="J308">
        <f>IFERROR(VLOOKUP(C308,Paramètres!$A$5:$B$8,2,FALSE),0)</f>
        <v>3</v>
      </c>
      <c r="K308">
        <f>IFERROR(VLOOKUP(D308,Paramètres!$A$5:$B$8,2,FALSE),0)</f>
        <v>0</v>
      </c>
      <c r="L308">
        <f>IFERROR(VLOOKUP(E308,Paramètres!$A$5:$B$8,2,FALSE),0)</f>
        <v>3</v>
      </c>
      <c r="M308">
        <f>IFERROR(VLOOKUP(F308,Paramètres!$A$5:$B$8,2,FALSE),0)</f>
        <v>1</v>
      </c>
      <c r="N308">
        <f>IFERROR(VLOOKUP(G308,Paramètres!$D$5:$E$8,2,FALSE),0)</f>
        <v>0</v>
      </c>
      <c r="O308">
        <f>IFERROR(VLOOKUP(H308,Paramètres!$A$5:$B$8,2,FALSE),0)</f>
        <v>0</v>
      </c>
      <c r="P308">
        <f>IFERROR(VLOOKUP(I308,Paramètres!$A$5:$B$8,2,FALSE),0)</f>
        <v>0</v>
      </c>
      <c r="Q308" s="10" t="e">
        <f>IF(SUM(Paramètres!$G$5:$M$5)=0,"",SUMPRODUCT(Paramètres!$G$5:$M$5,J308,K308,L308,M308,N308,O308,P308)/SUM(Paramètres!$G$5:$M$5))</f>
        <v>#VALUE!</v>
      </c>
    </row>
    <row r="309" spans="1:17" x14ac:dyDescent="0.2">
      <c r="A309" t="str">
        <f>Réponses_Scoring!A309</f>
        <v>R032</v>
      </c>
      <c r="B309" t="str">
        <f>Réponses_Scoring!B309</f>
        <v>D11S71</v>
      </c>
      <c r="C309" t="str">
        <f>Réponses_Scoring!C309</f>
        <v>Med</v>
      </c>
      <c r="D309" t="str">
        <f>Réponses_Scoring!D309</f>
        <v>UK</v>
      </c>
      <c r="E309" t="str">
        <f>Réponses_Scoring!E309</f>
        <v>Low</v>
      </c>
      <c r="F309" t="str">
        <f>Réponses_Scoring!F309</f>
        <v>UK</v>
      </c>
      <c r="G309" t="str">
        <f>Réponses_Scoring!G309</f>
        <v>UK</v>
      </c>
      <c r="H309" t="str">
        <f>Réponses_Scoring!H309</f>
        <v>UK</v>
      </c>
      <c r="I309" t="str">
        <f>Réponses_Scoring!I309</f>
        <v>UK</v>
      </c>
      <c r="J309">
        <f>IFERROR(VLOOKUP(C309,Paramètres!$A$5:$B$8,2,FALSE),0)</f>
        <v>2</v>
      </c>
      <c r="K309">
        <f>IFERROR(VLOOKUP(D309,Paramètres!$A$5:$B$8,2,FALSE),0)</f>
        <v>0</v>
      </c>
      <c r="L309">
        <f>IFERROR(VLOOKUP(E309,Paramètres!$A$5:$B$8,2,FALSE),0)</f>
        <v>1</v>
      </c>
      <c r="M309">
        <f>IFERROR(VLOOKUP(F309,Paramètres!$A$5:$B$8,2,FALSE),0)</f>
        <v>0</v>
      </c>
      <c r="N309">
        <f>IFERROR(VLOOKUP(G309,Paramètres!$D$5:$E$8,2,FALSE),0)</f>
        <v>0</v>
      </c>
      <c r="O309">
        <f>IFERROR(VLOOKUP(H309,Paramètres!$A$5:$B$8,2,FALSE),0)</f>
        <v>0</v>
      </c>
      <c r="P309">
        <f>IFERROR(VLOOKUP(I309,Paramètres!$A$5:$B$8,2,FALSE),0)</f>
        <v>0</v>
      </c>
      <c r="Q309" s="10" t="e">
        <f>IF(SUM(Paramètres!$G$5:$M$5)=0,"",SUMPRODUCT(Paramètres!$G$5:$M$5,J309,K309,L309,M309,N309,O309,P309)/SUM(Paramètres!$G$5:$M$5))</f>
        <v>#VALUE!</v>
      </c>
    </row>
    <row r="310" spans="1:17" x14ac:dyDescent="0.2">
      <c r="A310" t="str">
        <f>Réponses_Scoring!A310</f>
        <v>R032</v>
      </c>
      <c r="B310" t="str">
        <f>Réponses_Scoring!B310</f>
        <v>D11S75</v>
      </c>
      <c r="C310" t="str">
        <f>Réponses_Scoring!C310</f>
        <v>Med</v>
      </c>
      <c r="D310" t="str">
        <f>Réponses_Scoring!D310</f>
        <v>UK</v>
      </c>
      <c r="E310" t="str">
        <f>Réponses_Scoring!E310</f>
        <v>Low</v>
      </c>
      <c r="F310" t="str">
        <f>Réponses_Scoring!F310</f>
        <v>Low</v>
      </c>
      <c r="G310" t="str">
        <f>Réponses_Scoring!G310</f>
        <v>UK</v>
      </c>
      <c r="H310" t="str">
        <f>Réponses_Scoring!H310</f>
        <v>UK</v>
      </c>
      <c r="I310" t="str">
        <f>Réponses_Scoring!I310</f>
        <v>UK</v>
      </c>
      <c r="J310">
        <f>IFERROR(VLOOKUP(C310,Paramètres!$A$5:$B$8,2,FALSE),0)</f>
        <v>2</v>
      </c>
      <c r="K310">
        <f>IFERROR(VLOOKUP(D310,Paramètres!$A$5:$B$8,2,FALSE),0)</f>
        <v>0</v>
      </c>
      <c r="L310">
        <f>IFERROR(VLOOKUP(E310,Paramètres!$A$5:$B$8,2,FALSE),0)</f>
        <v>1</v>
      </c>
      <c r="M310">
        <f>IFERROR(VLOOKUP(F310,Paramètres!$A$5:$B$8,2,FALSE),0)</f>
        <v>1</v>
      </c>
      <c r="N310">
        <f>IFERROR(VLOOKUP(G310,Paramètres!$D$5:$E$8,2,FALSE),0)</f>
        <v>0</v>
      </c>
      <c r="O310">
        <f>IFERROR(VLOOKUP(H310,Paramètres!$A$5:$B$8,2,FALSE),0)</f>
        <v>0</v>
      </c>
      <c r="P310">
        <f>IFERROR(VLOOKUP(I310,Paramètres!$A$5:$B$8,2,FALSE),0)</f>
        <v>0</v>
      </c>
      <c r="Q310" s="10" t="e">
        <f>IF(SUM(Paramètres!$G$5:$M$5)=0,"",SUMPRODUCT(Paramètres!$G$5:$M$5,J310,K310,L310,M310,N310,O310,P310)/SUM(Paramètres!$G$5:$M$5))</f>
        <v>#VALUE!</v>
      </c>
    </row>
    <row r="311" spans="1:17" x14ac:dyDescent="0.2">
      <c r="A311" t="str">
        <f>Réponses_Scoring!A311</f>
        <v>R032</v>
      </c>
      <c r="B311" t="str">
        <f>Réponses_Scoring!B311</f>
        <v>D08S55</v>
      </c>
      <c r="C311" t="str">
        <f>Réponses_Scoring!C311</f>
        <v>High</v>
      </c>
      <c r="D311" t="str">
        <f>Réponses_Scoring!D311</f>
        <v>UK</v>
      </c>
      <c r="E311" t="str">
        <f>Réponses_Scoring!E311</f>
        <v>Med</v>
      </c>
      <c r="F311" t="str">
        <f>Réponses_Scoring!F311</f>
        <v>Med</v>
      </c>
      <c r="G311" t="str">
        <f>Réponses_Scoring!G311</f>
        <v>UK</v>
      </c>
      <c r="H311" t="str">
        <f>Réponses_Scoring!H311</f>
        <v>UK</v>
      </c>
      <c r="I311" t="str">
        <f>Réponses_Scoring!I311</f>
        <v>UK</v>
      </c>
      <c r="J311">
        <f>IFERROR(VLOOKUP(C311,Paramètres!$A$5:$B$8,2,FALSE),0)</f>
        <v>3</v>
      </c>
      <c r="K311">
        <f>IFERROR(VLOOKUP(D311,Paramètres!$A$5:$B$8,2,FALSE),0)</f>
        <v>0</v>
      </c>
      <c r="L311">
        <f>IFERROR(VLOOKUP(E311,Paramètres!$A$5:$B$8,2,FALSE),0)</f>
        <v>2</v>
      </c>
      <c r="M311">
        <f>IFERROR(VLOOKUP(F311,Paramètres!$A$5:$B$8,2,FALSE),0)</f>
        <v>2</v>
      </c>
      <c r="N311">
        <f>IFERROR(VLOOKUP(G311,Paramètres!$D$5:$E$8,2,FALSE),0)</f>
        <v>0</v>
      </c>
      <c r="O311">
        <f>IFERROR(VLOOKUP(H311,Paramètres!$A$5:$B$8,2,FALSE),0)</f>
        <v>0</v>
      </c>
      <c r="P311">
        <f>IFERROR(VLOOKUP(I311,Paramètres!$A$5:$B$8,2,FALSE),0)</f>
        <v>0</v>
      </c>
      <c r="Q311" s="10" t="e">
        <f>IF(SUM(Paramètres!$G$5:$M$5)=0,"",SUMPRODUCT(Paramètres!$G$5:$M$5,J311,K311,L311,M311,N311,O311,P311)/SUM(Paramètres!$G$5:$M$5))</f>
        <v>#VALUE!</v>
      </c>
    </row>
    <row r="312" spans="1:17" x14ac:dyDescent="0.2">
      <c r="A312" t="str">
        <f>Réponses_Scoring!A312</f>
        <v>R032</v>
      </c>
      <c r="B312" t="str">
        <f>Réponses_Scoring!B312</f>
        <v>D08S57</v>
      </c>
      <c r="C312" t="str">
        <f>Réponses_Scoring!C312</f>
        <v>Low</v>
      </c>
      <c r="D312" t="str">
        <f>Réponses_Scoring!D312</f>
        <v>UK</v>
      </c>
      <c r="E312" t="str">
        <f>Réponses_Scoring!E312</f>
        <v>UK</v>
      </c>
      <c r="F312" t="str">
        <f>Réponses_Scoring!F312</f>
        <v>Med</v>
      </c>
      <c r="G312" t="str">
        <f>Réponses_Scoring!G312</f>
        <v>UK</v>
      </c>
      <c r="H312" t="str">
        <f>Réponses_Scoring!H312</f>
        <v>UK</v>
      </c>
      <c r="I312" t="str">
        <f>Réponses_Scoring!I312</f>
        <v>UK</v>
      </c>
      <c r="J312">
        <f>IFERROR(VLOOKUP(C312,Paramètres!$A$5:$B$8,2,FALSE),0)</f>
        <v>1</v>
      </c>
      <c r="K312">
        <f>IFERROR(VLOOKUP(D312,Paramètres!$A$5:$B$8,2,FALSE),0)</f>
        <v>0</v>
      </c>
      <c r="L312">
        <f>IFERROR(VLOOKUP(E312,Paramètres!$A$5:$B$8,2,FALSE),0)</f>
        <v>0</v>
      </c>
      <c r="M312">
        <f>IFERROR(VLOOKUP(F312,Paramètres!$A$5:$B$8,2,FALSE),0)</f>
        <v>2</v>
      </c>
      <c r="N312">
        <f>IFERROR(VLOOKUP(G312,Paramètres!$D$5:$E$8,2,FALSE),0)</f>
        <v>0</v>
      </c>
      <c r="O312">
        <f>IFERROR(VLOOKUP(H312,Paramètres!$A$5:$B$8,2,FALSE),0)</f>
        <v>0</v>
      </c>
      <c r="P312">
        <f>IFERROR(VLOOKUP(I312,Paramètres!$A$5:$B$8,2,FALSE),0)</f>
        <v>0</v>
      </c>
      <c r="Q312" s="10" t="e">
        <f>IF(SUM(Paramètres!$G$5:$M$5)=0,"",SUMPRODUCT(Paramètres!$G$5:$M$5,J312,K312,L312,M312,N312,O312,P312)/SUM(Paramètres!$G$5:$M$5))</f>
        <v>#VALUE!</v>
      </c>
    </row>
    <row r="313" spans="1:17" x14ac:dyDescent="0.2">
      <c r="A313" t="str">
        <f>Réponses_Scoring!A313</f>
        <v>R033</v>
      </c>
      <c r="B313" t="str">
        <f>Réponses_Scoring!B313</f>
        <v>D12S80</v>
      </c>
      <c r="C313" t="str">
        <f>Réponses_Scoring!C313</f>
        <v>High</v>
      </c>
      <c r="D313" t="str">
        <f>Réponses_Scoring!D313</f>
        <v>UK</v>
      </c>
      <c r="E313" t="str">
        <f>Réponses_Scoring!E313</f>
        <v>UK</v>
      </c>
      <c r="F313" t="str">
        <f>Réponses_Scoring!F313</f>
        <v>Low</v>
      </c>
      <c r="G313" t="str">
        <f>Réponses_Scoring!G313</f>
        <v>UK</v>
      </c>
      <c r="H313" t="str">
        <f>Réponses_Scoring!H313</f>
        <v>UK</v>
      </c>
      <c r="I313" t="str">
        <f>Réponses_Scoring!I313</f>
        <v>UK</v>
      </c>
      <c r="J313">
        <f>IFERROR(VLOOKUP(C313,Paramètres!$A$5:$B$8,2,FALSE),0)</f>
        <v>3</v>
      </c>
      <c r="K313">
        <f>IFERROR(VLOOKUP(D313,Paramètres!$A$5:$B$8,2,FALSE),0)</f>
        <v>0</v>
      </c>
      <c r="L313">
        <f>IFERROR(VLOOKUP(E313,Paramètres!$A$5:$B$8,2,FALSE),0)</f>
        <v>0</v>
      </c>
      <c r="M313">
        <f>IFERROR(VLOOKUP(F313,Paramètres!$A$5:$B$8,2,FALSE),0)</f>
        <v>1</v>
      </c>
      <c r="N313">
        <f>IFERROR(VLOOKUP(G313,Paramètres!$D$5:$E$8,2,FALSE),0)</f>
        <v>0</v>
      </c>
      <c r="O313">
        <f>IFERROR(VLOOKUP(H313,Paramètres!$A$5:$B$8,2,FALSE),0)</f>
        <v>0</v>
      </c>
      <c r="P313">
        <f>IFERROR(VLOOKUP(I313,Paramètres!$A$5:$B$8,2,FALSE),0)</f>
        <v>0</v>
      </c>
      <c r="Q313" s="10" t="e">
        <f>IF(SUM(Paramètres!$G$5:$M$5)=0,"",SUMPRODUCT(Paramètres!$G$5:$M$5,J313,K313,L313,M313,N313,O313,P313)/SUM(Paramètres!$G$5:$M$5))</f>
        <v>#VALUE!</v>
      </c>
    </row>
    <row r="314" spans="1:17" x14ac:dyDescent="0.2">
      <c r="A314" t="str">
        <f>Réponses_Scoring!A314</f>
        <v>R033</v>
      </c>
      <c r="B314" t="str">
        <f>Réponses_Scoring!B314</f>
        <v>D12S77</v>
      </c>
      <c r="C314" t="str">
        <f>Réponses_Scoring!C314</f>
        <v>Med</v>
      </c>
      <c r="D314" t="str">
        <f>Réponses_Scoring!D314</f>
        <v>UK</v>
      </c>
      <c r="E314" t="str">
        <f>Réponses_Scoring!E314</f>
        <v>Low</v>
      </c>
      <c r="F314" t="str">
        <f>Réponses_Scoring!F314</f>
        <v>Low</v>
      </c>
      <c r="G314" t="str">
        <f>Réponses_Scoring!G314</f>
        <v>UK</v>
      </c>
      <c r="H314" t="str">
        <f>Réponses_Scoring!H314</f>
        <v>UK</v>
      </c>
      <c r="I314" t="str">
        <f>Réponses_Scoring!I314</f>
        <v>UK</v>
      </c>
      <c r="J314">
        <f>IFERROR(VLOOKUP(C314,Paramètres!$A$5:$B$8,2,FALSE),0)</f>
        <v>2</v>
      </c>
      <c r="K314">
        <f>IFERROR(VLOOKUP(D314,Paramètres!$A$5:$B$8,2,FALSE),0)</f>
        <v>0</v>
      </c>
      <c r="L314">
        <f>IFERROR(VLOOKUP(E314,Paramètres!$A$5:$B$8,2,FALSE),0)</f>
        <v>1</v>
      </c>
      <c r="M314">
        <f>IFERROR(VLOOKUP(F314,Paramètres!$A$5:$B$8,2,FALSE),0)</f>
        <v>1</v>
      </c>
      <c r="N314">
        <f>IFERROR(VLOOKUP(G314,Paramètres!$D$5:$E$8,2,FALSE),0)</f>
        <v>0</v>
      </c>
      <c r="O314">
        <f>IFERROR(VLOOKUP(H314,Paramètres!$A$5:$B$8,2,FALSE),0)</f>
        <v>0</v>
      </c>
      <c r="P314">
        <f>IFERROR(VLOOKUP(I314,Paramètres!$A$5:$B$8,2,FALSE),0)</f>
        <v>0</v>
      </c>
      <c r="Q314" s="10" t="e">
        <f>IF(SUM(Paramètres!$G$5:$M$5)=0,"",SUMPRODUCT(Paramètres!$G$5:$M$5,J314,K314,L314,M314,N314,O314,P314)/SUM(Paramètres!$G$5:$M$5))</f>
        <v>#VALUE!</v>
      </c>
    </row>
    <row r="315" spans="1:17" x14ac:dyDescent="0.2">
      <c r="A315" t="str">
        <f>Réponses_Scoring!A315</f>
        <v>R033</v>
      </c>
      <c r="B315" t="str">
        <f>Réponses_Scoring!B315</f>
        <v>D10S67</v>
      </c>
      <c r="C315" t="str">
        <f>Réponses_Scoring!C315</f>
        <v>Med</v>
      </c>
      <c r="D315" t="str">
        <f>Réponses_Scoring!D315</f>
        <v>UK</v>
      </c>
      <c r="E315" t="str">
        <f>Réponses_Scoring!E315</f>
        <v>Med</v>
      </c>
      <c r="F315" t="str">
        <f>Réponses_Scoring!F315</f>
        <v>UK</v>
      </c>
      <c r="G315" t="str">
        <f>Réponses_Scoring!G315</f>
        <v>UK</v>
      </c>
      <c r="H315" t="str">
        <f>Réponses_Scoring!H315</f>
        <v>UK</v>
      </c>
      <c r="I315" t="str">
        <f>Réponses_Scoring!I315</f>
        <v>UK</v>
      </c>
      <c r="J315">
        <f>IFERROR(VLOOKUP(C315,Paramètres!$A$5:$B$8,2,FALSE),0)</f>
        <v>2</v>
      </c>
      <c r="K315">
        <f>IFERROR(VLOOKUP(D315,Paramètres!$A$5:$B$8,2,FALSE),0)</f>
        <v>0</v>
      </c>
      <c r="L315">
        <f>IFERROR(VLOOKUP(E315,Paramètres!$A$5:$B$8,2,FALSE),0)</f>
        <v>2</v>
      </c>
      <c r="M315">
        <f>IFERROR(VLOOKUP(F315,Paramètres!$A$5:$B$8,2,FALSE),0)</f>
        <v>0</v>
      </c>
      <c r="N315">
        <f>IFERROR(VLOOKUP(G315,Paramètres!$D$5:$E$8,2,FALSE),0)</f>
        <v>0</v>
      </c>
      <c r="O315">
        <f>IFERROR(VLOOKUP(H315,Paramètres!$A$5:$B$8,2,FALSE),0)</f>
        <v>0</v>
      </c>
      <c r="P315">
        <f>IFERROR(VLOOKUP(I315,Paramètres!$A$5:$B$8,2,FALSE),0)</f>
        <v>0</v>
      </c>
      <c r="Q315" s="10" t="e">
        <f>IF(SUM(Paramètres!$G$5:$M$5)=0,"",SUMPRODUCT(Paramètres!$G$5:$M$5,J315,K315,L315,M315,N315,O315,P315)/SUM(Paramètres!$G$5:$M$5))</f>
        <v>#VALUE!</v>
      </c>
    </row>
    <row r="316" spans="1:17" x14ac:dyDescent="0.2">
      <c r="A316" t="str">
        <f>Réponses_Scoring!A316</f>
        <v>R033</v>
      </c>
      <c r="B316" t="str">
        <f>Réponses_Scoring!B316</f>
        <v>D07S53</v>
      </c>
      <c r="C316" t="str">
        <f>Réponses_Scoring!C316</f>
        <v>Med</v>
      </c>
      <c r="D316" t="str">
        <f>Réponses_Scoring!D316</f>
        <v>UK</v>
      </c>
      <c r="E316" t="str">
        <f>Réponses_Scoring!E316</f>
        <v>High</v>
      </c>
      <c r="F316" t="str">
        <f>Réponses_Scoring!F316</f>
        <v>Med</v>
      </c>
      <c r="G316" t="str">
        <f>Réponses_Scoring!G316</f>
        <v>UK</v>
      </c>
      <c r="H316" t="str">
        <f>Réponses_Scoring!H316</f>
        <v>UK</v>
      </c>
      <c r="I316" t="str">
        <f>Réponses_Scoring!I316</f>
        <v>UK</v>
      </c>
      <c r="J316">
        <f>IFERROR(VLOOKUP(C316,Paramètres!$A$5:$B$8,2,FALSE),0)</f>
        <v>2</v>
      </c>
      <c r="K316">
        <f>IFERROR(VLOOKUP(D316,Paramètres!$A$5:$B$8,2,FALSE),0)</f>
        <v>0</v>
      </c>
      <c r="L316">
        <f>IFERROR(VLOOKUP(E316,Paramètres!$A$5:$B$8,2,FALSE),0)</f>
        <v>3</v>
      </c>
      <c r="M316">
        <f>IFERROR(VLOOKUP(F316,Paramètres!$A$5:$B$8,2,FALSE),0)</f>
        <v>2</v>
      </c>
      <c r="N316">
        <f>IFERROR(VLOOKUP(G316,Paramètres!$D$5:$E$8,2,FALSE),0)</f>
        <v>0</v>
      </c>
      <c r="O316">
        <f>IFERROR(VLOOKUP(H316,Paramètres!$A$5:$B$8,2,FALSE),0)</f>
        <v>0</v>
      </c>
      <c r="P316">
        <f>IFERROR(VLOOKUP(I316,Paramètres!$A$5:$B$8,2,FALSE),0)</f>
        <v>0</v>
      </c>
      <c r="Q316" s="10" t="e">
        <f>IF(SUM(Paramètres!$G$5:$M$5)=0,"",SUMPRODUCT(Paramètres!$G$5:$M$5,J316,K316,L316,M316,N316,O316,P316)/SUM(Paramètres!$G$5:$M$5))</f>
        <v>#VALUE!</v>
      </c>
    </row>
    <row r="317" spans="1:17" x14ac:dyDescent="0.2">
      <c r="A317" t="str">
        <f>Réponses_Scoring!A317</f>
        <v>R033</v>
      </c>
      <c r="B317" t="str">
        <f>Réponses_Scoring!B317</f>
        <v>D11S74</v>
      </c>
      <c r="C317" t="str">
        <f>Réponses_Scoring!C317</f>
        <v>High</v>
      </c>
      <c r="D317" t="str">
        <f>Réponses_Scoring!D317</f>
        <v>UK</v>
      </c>
      <c r="E317" t="str">
        <f>Réponses_Scoring!E317</f>
        <v>High</v>
      </c>
      <c r="F317" t="str">
        <f>Réponses_Scoring!F317</f>
        <v>Low</v>
      </c>
      <c r="G317" t="str">
        <f>Réponses_Scoring!G317</f>
        <v>UK</v>
      </c>
      <c r="H317" t="str">
        <f>Réponses_Scoring!H317</f>
        <v>UK</v>
      </c>
      <c r="I317" t="str">
        <f>Réponses_Scoring!I317</f>
        <v>UK</v>
      </c>
      <c r="J317">
        <f>IFERROR(VLOOKUP(C317,Paramètres!$A$5:$B$8,2,FALSE),0)</f>
        <v>3</v>
      </c>
      <c r="K317">
        <f>IFERROR(VLOOKUP(D317,Paramètres!$A$5:$B$8,2,FALSE),0)</f>
        <v>0</v>
      </c>
      <c r="L317">
        <f>IFERROR(VLOOKUP(E317,Paramètres!$A$5:$B$8,2,FALSE),0)</f>
        <v>3</v>
      </c>
      <c r="M317">
        <f>IFERROR(VLOOKUP(F317,Paramètres!$A$5:$B$8,2,FALSE),0)</f>
        <v>1</v>
      </c>
      <c r="N317">
        <f>IFERROR(VLOOKUP(G317,Paramètres!$D$5:$E$8,2,FALSE),0)</f>
        <v>0</v>
      </c>
      <c r="O317">
        <f>IFERROR(VLOOKUP(H317,Paramètres!$A$5:$B$8,2,FALSE),0)</f>
        <v>0</v>
      </c>
      <c r="P317">
        <f>IFERROR(VLOOKUP(I317,Paramètres!$A$5:$B$8,2,FALSE),0)</f>
        <v>0</v>
      </c>
      <c r="Q317" s="10" t="e">
        <f>IF(SUM(Paramètres!$G$5:$M$5)=0,"",SUMPRODUCT(Paramètres!$G$5:$M$5,J317,K317,L317,M317,N317,O317,P317)/SUM(Paramètres!$G$5:$M$5))</f>
        <v>#VALUE!</v>
      </c>
    </row>
    <row r="318" spans="1:17" x14ac:dyDescent="0.2">
      <c r="A318" t="str">
        <f>Réponses_Scoring!A318</f>
        <v>R033</v>
      </c>
      <c r="B318" t="str">
        <f>Réponses_Scoring!B318</f>
        <v>D08S55</v>
      </c>
      <c r="C318" t="str">
        <f>Réponses_Scoring!C318</f>
        <v>High</v>
      </c>
      <c r="D318" t="str">
        <f>Réponses_Scoring!D318</f>
        <v>UK</v>
      </c>
      <c r="E318" t="str">
        <f>Réponses_Scoring!E318</f>
        <v>High</v>
      </c>
      <c r="F318" t="str">
        <f>Réponses_Scoring!F318</f>
        <v>Med</v>
      </c>
      <c r="G318" t="str">
        <f>Réponses_Scoring!G318</f>
        <v>UK</v>
      </c>
      <c r="H318" t="str">
        <f>Réponses_Scoring!H318</f>
        <v>UK</v>
      </c>
      <c r="I318" t="str">
        <f>Réponses_Scoring!I318</f>
        <v>UK</v>
      </c>
      <c r="J318">
        <f>IFERROR(VLOOKUP(C318,Paramètres!$A$5:$B$8,2,FALSE),0)</f>
        <v>3</v>
      </c>
      <c r="K318">
        <f>IFERROR(VLOOKUP(D318,Paramètres!$A$5:$B$8,2,FALSE),0)</f>
        <v>0</v>
      </c>
      <c r="L318">
        <f>IFERROR(VLOOKUP(E318,Paramètres!$A$5:$B$8,2,FALSE),0)</f>
        <v>3</v>
      </c>
      <c r="M318">
        <f>IFERROR(VLOOKUP(F318,Paramètres!$A$5:$B$8,2,FALSE),0)</f>
        <v>2</v>
      </c>
      <c r="N318">
        <f>IFERROR(VLOOKUP(G318,Paramètres!$D$5:$E$8,2,FALSE),0)</f>
        <v>0</v>
      </c>
      <c r="O318">
        <f>IFERROR(VLOOKUP(H318,Paramètres!$A$5:$B$8,2,FALSE),0)</f>
        <v>0</v>
      </c>
      <c r="P318">
        <f>IFERROR(VLOOKUP(I318,Paramètres!$A$5:$B$8,2,FALSE),0)</f>
        <v>0</v>
      </c>
      <c r="Q318" s="10" t="e">
        <f>IF(SUM(Paramètres!$G$5:$M$5)=0,"",SUMPRODUCT(Paramètres!$G$5:$M$5,J318,K318,L318,M318,N318,O318,P318)/SUM(Paramètres!$G$5:$M$5))</f>
        <v>#VALUE!</v>
      </c>
    </row>
    <row r="319" spans="1:17" x14ac:dyDescent="0.2">
      <c r="A319" t="str">
        <f>Réponses_Scoring!A319</f>
        <v>R033</v>
      </c>
      <c r="B319" t="str">
        <f>Réponses_Scoring!B319</f>
        <v>D08S60</v>
      </c>
      <c r="C319" t="str">
        <f>Réponses_Scoring!C319</f>
        <v>High</v>
      </c>
      <c r="D319" t="str">
        <f>Réponses_Scoring!D319</f>
        <v>UK</v>
      </c>
      <c r="E319" t="str">
        <f>Réponses_Scoring!E319</f>
        <v>Med</v>
      </c>
      <c r="F319" t="str">
        <f>Réponses_Scoring!F319</f>
        <v>UK</v>
      </c>
      <c r="G319" t="str">
        <f>Réponses_Scoring!G319</f>
        <v>UK</v>
      </c>
      <c r="H319" t="str">
        <f>Réponses_Scoring!H319</f>
        <v>UK</v>
      </c>
      <c r="I319" t="str">
        <f>Réponses_Scoring!I319</f>
        <v>UK</v>
      </c>
      <c r="J319">
        <f>IFERROR(VLOOKUP(C319,Paramètres!$A$5:$B$8,2,FALSE),0)</f>
        <v>3</v>
      </c>
      <c r="K319">
        <f>IFERROR(VLOOKUP(D319,Paramètres!$A$5:$B$8,2,FALSE),0)</f>
        <v>0</v>
      </c>
      <c r="L319">
        <f>IFERROR(VLOOKUP(E319,Paramètres!$A$5:$B$8,2,FALSE),0)</f>
        <v>2</v>
      </c>
      <c r="M319">
        <f>IFERROR(VLOOKUP(F319,Paramètres!$A$5:$B$8,2,FALSE),0)</f>
        <v>0</v>
      </c>
      <c r="N319">
        <f>IFERROR(VLOOKUP(G319,Paramètres!$D$5:$E$8,2,FALSE),0)</f>
        <v>0</v>
      </c>
      <c r="O319">
        <f>IFERROR(VLOOKUP(H319,Paramètres!$A$5:$B$8,2,FALSE),0)</f>
        <v>0</v>
      </c>
      <c r="P319">
        <f>IFERROR(VLOOKUP(I319,Paramètres!$A$5:$B$8,2,FALSE),0)</f>
        <v>0</v>
      </c>
      <c r="Q319" s="10" t="e">
        <f>IF(SUM(Paramètres!$G$5:$M$5)=0,"",SUMPRODUCT(Paramètres!$G$5:$M$5,J319,K319,L319,M319,N319,O319,P319)/SUM(Paramètres!$G$5:$M$5))</f>
        <v>#VALUE!</v>
      </c>
    </row>
    <row r="320" spans="1:17" x14ac:dyDescent="0.2">
      <c r="A320" t="str">
        <f>Réponses_Scoring!A320</f>
        <v>R034</v>
      </c>
      <c r="B320" t="str">
        <f>Réponses_Scoring!B320</f>
        <v>D03S22</v>
      </c>
      <c r="C320" t="str">
        <f>Réponses_Scoring!C320</f>
        <v>Low</v>
      </c>
      <c r="D320" t="str">
        <f>Réponses_Scoring!D320</f>
        <v>UK</v>
      </c>
      <c r="E320" t="str">
        <f>Réponses_Scoring!E320</f>
        <v>Med</v>
      </c>
      <c r="F320" t="str">
        <f>Réponses_Scoring!F320</f>
        <v>Med</v>
      </c>
      <c r="G320" t="str">
        <f>Réponses_Scoring!G320</f>
        <v>UK</v>
      </c>
      <c r="H320" t="str">
        <f>Réponses_Scoring!H320</f>
        <v>UK</v>
      </c>
      <c r="I320" t="str">
        <f>Réponses_Scoring!I320</f>
        <v>UK</v>
      </c>
      <c r="J320">
        <f>IFERROR(VLOOKUP(C320,Paramètres!$A$5:$B$8,2,FALSE),0)</f>
        <v>1</v>
      </c>
      <c r="K320">
        <f>IFERROR(VLOOKUP(D320,Paramètres!$A$5:$B$8,2,FALSE),0)</f>
        <v>0</v>
      </c>
      <c r="L320">
        <f>IFERROR(VLOOKUP(E320,Paramètres!$A$5:$B$8,2,FALSE),0)</f>
        <v>2</v>
      </c>
      <c r="M320">
        <f>IFERROR(VLOOKUP(F320,Paramètres!$A$5:$B$8,2,FALSE),0)</f>
        <v>2</v>
      </c>
      <c r="N320">
        <f>IFERROR(VLOOKUP(G320,Paramètres!$D$5:$E$8,2,FALSE),0)</f>
        <v>0</v>
      </c>
      <c r="O320">
        <f>IFERROR(VLOOKUP(H320,Paramètres!$A$5:$B$8,2,FALSE),0)</f>
        <v>0</v>
      </c>
      <c r="P320">
        <f>IFERROR(VLOOKUP(I320,Paramètres!$A$5:$B$8,2,FALSE),0)</f>
        <v>0</v>
      </c>
      <c r="Q320" s="10" t="e">
        <f>IF(SUM(Paramètres!$G$5:$M$5)=0,"",SUMPRODUCT(Paramètres!$G$5:$M$5,J320,K320,L320,M320,N320,O320,P320)/SUM(Paramètres!$G$5:$M$5))</f>
        <v>#VALUE!</v>
      </c>
    </row>
    <row r="321" spans="1:17" x14ac:dyDescent="0.2">
      <c r="A321" t="str">
        <f>Réponses_Scoring!A321</f>
        <v>R034</v>
      </c>
      <c r="B321" t="str">
        <f>Réponses_Scoring!B321</f>
        <v>D04S34</v>
      </c>
      <c r="C321" t="str">
        <f>Réponses_Scoring!C321</f>
        <v>Med</v>
      </c>
      <c r="D321" t="str">
        <f>Réponses_Scoring!D321</f>
        <v>UK</v>
      </c>
      <c r="E321" t="str">
        <f>Réponses_Scoring!E321</f>
        <v>Low</v>
      </c>
      <c r="F321" t="str">
        <f>Réponses_Scoring!F321</f>
        <v>High</v>
      </c>
      <c r="G321" t="str">
        <f>Réponses_Scoring!G321</f>
        <v>UK</v>
      </c>
      <c r="H321" t="str">
        <f>Réponses_Scoring!H321</f>
        <v>UK</v>
      </c>
      <c r="I321" t="str">
        <f>Réponses_Scoring!I321</f>
        <v>UK</v>
      </c>
      <c r="J321">
        <f>IFERROR(VLOOKUP(C321,Paramètres!$A$5:$B$8,2,FALSE),0)</f>
        <v>2</v>
      </c>
      <c r="K321">
        <f>IFERROR(VLOOKUP(D321,Paramètres!$A$5:$B$8,2,FALSE),0)</f>
        <v>0</v>
      </c>
      <c r="L321">
        <f>IFERROR(VLOOKUP(E321,Paramètres!$A$5:$B$8,2,FALSE),0)</f>
        <v>1</v>
      </c>
      <c r="M321">
        <f>IFERROR(VLOOKUP(F321,Paramètres!$A$5:$B$8,2,FALSE),0)</f>
        <v>3</v>
      </c>
      <c r="N321">
        <f>IFERROR(VLOOKUP(G321,Paramètres!$D$5:$E$8,2,FALSE),0)</f>
        <v>0</v>
      </c>
      <c r="O321">
        <f>IFERROR(VLOOKUP(H321,Paramètres!$A$5:$B$8,2,FALSE),0)</f>
        <v>0</v>
      </c>
      <c r="P321">
        <f>IFERROR(VLOOKUP(I321,Paramètres!$A$5:$B$8,2,FALSE),0)</f>
        <v>0</v>
      </c>
      <c r="Q321" s="10" t="e">
        <f>IF(SUM(Paramètres!$G$5:$M$5)=0,"",SUMPRODUCT(Paramètres!$G$5:$M$5,J321,K321,L321,M321,N321,O321,P321)/SUM(Paramètres!$G$5:$M$5))</f>
        <v>#VALUE!</v>
      </c>
    </row>
    <row r="322" spans="1:17" x14ac:dyDescent="0.2">
      <c r="A322" t="str">
        <f>Réponses_Scoring!A322</f>
        <v>R034</v>
      </c>
      <c r="B322" t="str">
        <f>Réponses_Scoring!B322</f>
        <v>D04S32</v>
      </c>
      <c r="C322" t="str">
        <f>Réponses_Scoring!C322</f>
        <v>High</v>
      </c>
      <c r="D322" t="str">
        <f>Réponses_Scoring!D322</f>
        <v>UK</v>
      </c>
      <c r="E322" t="str">
        <f>Réponses_Scoring!E322</f>
        <v>Med</v>
      </c>
      <c r="F322" t="str">
        <f>Réponses_Scoring!F322</f>
        <v>Low</v>
      </c>
      <c r="G322" t="str">
        <f>Réponses_Scoring!G322</f>
        <v>UK</v>
      </c>
      <c r="H322" t="str">
        <f>Réponses_Scoring!H322</f>
        <v>UK</v>
      </c>
      <c r="I322" t="str">
        <f>Réponses_Scoring!I322</f>
        <v>UK</v>
      </c>
      <c r="J322">
        <f>IFERROR(VLOOKUP(C322,Paramètres!$A$5:$B$8,2,FALSE),0)</f>
        <v>3</v>
      </c>
      <c r="K322">
        <f>IFERROR(VLOOKUP(D322,Paramètres!$A$5:$B$8,2,FALSE),0)</f>
        <v>0</v>
      </c>
      <c r="L322">
        <f>IFERROR(VLOOKUP(E322,Paramètres!$A$5:$B$8,2,FALSE),0)</f>
        <v>2</v>
      </c>
      <c r="M322">
        <f>IFERROR(VLOOKUP(F322,Paramètres!$A$5:$B$8,2,FALSE),0)</f>
        <v>1</v>
      </c>
      <c r="N322">
        <f>IFERROR(VLOOKUP(G322,Paramètres!$D$5:$E$8,2,FALSE),0)</f>
        <v>0</v>
      </c>
      <c r="O322">
        <f>IFERROR(VLOOKUP(H322,Paramètres!$A$5:$B$8,2,FALSE),0)</f>
        <v>0</v>
      </c>
      <c r="P322">
        <f>IFERROR(VLOOKUP(I322,Paramètres!$A$5:$B$8,2,FALSE),0)</f>
        <v>0</v>
      </c>
      <c r="Q322" s="10" t="e">
        <f>IF(SUM(Paramètres!$G$5:$M$5)=0,"",SUMPRODUCT(Paramètres!$G$5:$M$5,J322,K322,L322,M322,N322,O322,P322)/SUM(Paramètres!$G$5:$M$5))</f>
        <v>#VALUE!</v>
      </c>
    </row>
    <row r="323" spans="1:17" x14ac:dyDescent="0.2">
      <c r="A323" t="str">
        <f>Réponses_Scoring!A323</f>
        <v>R034</v>
      </c>
      <c r="B323" t="str">
        <f>Réponses_Scoring!B323</f>
        <v>D01S06</v>
      </c>
      <c r="C323" t="str">
        <f>Réponses_Scoring!C323</f>
        <v>Med</v>
      </c>
      <c r="D323" t="str">
        <f>Réponses_Scoring!D323</f>
        <v>UK</v>
      </c>
      <c r="E323" t="str">
        <f>Réponses_Scoring!E323</f>
        <v>Med</v>
      </c>
      <c r="F323" t="str">
        <f>Réponses_Scoring!F323</f>
        <v>Low</v>
      </c>
      <c r="G323" t="str">
        <f>Réponses_Scoring!G323</f>
        <v>UK</v>
      </c>
      <c r="H323" t="str">
        <f>Réponses_Scoring!H323</f>
        <v>UK</v>
      </c>
      <c r="I323" t="str">
        <f>Réponses_Scoring!I323</f>
        <v>UK</v>
      </c>
      <c r="J323">
        <f>IFERROR(VLOOKUP(C323,Paramètres!$A$5:$B$8,2,FALSE),0)</f>
        <v>2</v>
      </c>
      <c r="K323">
        <f>IFERROR(VLOOKUP(D323,Paramètres!$A$5:$B$8,2,FALSE),0)</f>
        <v>0</v>
      </c>
      <c r="L323">
        <f>IFERROR(VLOOKUP(E323,Paramètres!$A$5:$B$8,2,FALSE),0)</f>
        <v>2</v>
      </c>
      <c r="M323">
        <f>IFERROR(VLOOKUP(F323,Paramètres!$A$5:$B$8,2,FALSE),0)</f>
        <v>1</v>
      </c>
      <c r="N323">
        <f>IFERROR(VLOOKUP(G323,Paramètres!$D$5:$E$8,2,FALSE),0)</f>
        <v>0</v>
      </c>
      <c r="O323">
        <f>IFERROR(VLOOKUP(H323,Paramètres!$A$5:$B$8,2,FALSE),0)</f>
        <v>0</v>
      </c>
      <c r="P323">
        <f>IFERROR(VLOOKUP(I323,Paramètres!$A$5:$B$8,2,FALSE),0)</f>
        <v>0</v>
      </c>
      <c r="Q323" s="10" t="e">
        <f>IF(SUM(Paramètres!$G$5:$M$5)=0,"",SUMPRODUCT(Paramètres!$G$5:$M$5,J323,K323,L323,M323,N323,O323,P323)/SUM(Paramètres!$G$5:$M$5))</f>
        <v>#VALUE!</v>
      </c>
    </row>
    <row r="324" spans="1:17" x14ac:dyDescent="0.2">
      <c r="A324" t="str">
        <f>Réponses_Scoring!A324</f>
        <v>R034</v>
      </c>
      <c r="B324" t="str">
        <f>Réponses_Scoring!B324</f>
        <v>D01S01</v>
      </c>
      <c r="C324" t="str">
        <f>Réponses_Scoring!C324</f>
        <v>High</v>
      </c>
      <c r="D324" t="str">
        <f>Réponses_Scoring!D324</f>
        <v>UK</v>
      </c>
      <c r="E324" t="str">
        <f>Réponses_Scoring!E324</f>
        <v>Med</v>
      </c>
      <c r="F324" t="str">
        <f>Réponses_Scoring!F324</f>
        <v>UK</v>
      </c>
      <c r="G324" t="str">
        <f>Réponses_Scoring!G324</f>
        <v>UK</v>
      </c>
      <c r="H324" t="str">
        <f>Réponses_Scoring!H324</f>
        <v>UK</v>
      </c>
      <c r="I324" t="str">
        <f>Réponses_Scoring!I324</f>
        <v>UK</v>
      </c>
      <c r="J324">
        <f>IFERROR(VLOOKUP(C324,Paramètres!$A$5:$B$8,2,FALSE),0)</f>
        <v>3</v>
      </c>
      <c r="K324">
        <f>IFERROR(VLOOKUP(D324,Paramètres!$A$5:$B$8,2,FALSE),0)</f>
        <v>0</v>
      </c>
      <c r="L324">
        <f>IFERROR(VLOOKUP(E324,Paramètres!$A$5:$B$8,2,FALSE),0)</f>
        <v>2</v>
      </c>
      <c r="M324">
        <f>IFERROR(VLOOKUP(F324,Paramètres!$A$5:$B$8,2,FALSE),0)</f>
        <v>0</v>
      </c>
      <c r="N324">
        <f>IFERROR(VLOOKUP(G324,Paramètres!$D$5:$E$8,2,FALSE),0)</f>
        <v>0</v>
      </c>
      <c r="O324">
        <f>IFERROR(VLOOKUP(H324,Paramètres!$A$5:$B$8,2,FALSE),0)</f>
        <v>0</v>
      </c>
      <c r="P324">
        <f>IFERROR(VLOOKUP(I324,Paramètres!$A$5:$B$8,2,FALSE),0)</f>
        <v>0</v>
      </c>
      <c r="Q324" s="10" t="e">
        <f>IF(SUM(Paramètres!$G$5:$M$5)=0,"",SUMPRODUCT(Paramètres!$G$5:$M$5,J324,K324,L324,M324,N324,O324,P324)/SUM(Paramètres!$G$5:$M$5))</f>
        <v>#VALUE!</v>
      </c>
    </row>
    <row r="325" spans="1:17" x14ac:dyDescent="0.2">
      <c r="A325" t="str">
        <f>Réponses_Scoring!A325</f>
        <v>R034</v>
      </c>
      <c r="B325" t="str">
        <f>Réponses_Scoring!B325</f>
        <v>D06S44</v>
      </c>
      <c r="C325" t="str">
        <f>Réponses_Scoring!C325</f>
        <v>Med</v>
      </c>
      <c r="D325" t="str">
        <f>Réponses_Scoring!D325</f>
        <v>UK</v>
      </c>
      <c r="E325" t="str">
        <f>Réponses_Scoring!E325</f>
        <v>Med</v>
      </c>
      <c r="F325" t="str">
        <f>Réponses_Scoring!F325</f>
        <v>UK</v>
      </c>
      <c r="G325" t="str">
        <f>Réponses_Scoring!G325</f>
        <v>UK</v>
      </c>
      <c r="H325" t="str">
        <f>Réponses_Scoring!H325</f>
        <v>UK</v>
      </c>
      <c r="I325" t="str">
        <f>Réponses_Scoring!I325</f>
        <v>UK</v>
      </c>
      <c r="J325">
        <f>IFERROR(VLOOKUP(C325,Paramètres!$A$5:$B$8,2,FALSE),0)</f>
        <v>2</v>
      </c>
      <c r="K325">
        <f>IFERROR(VLOOKUP(D325,Paramètres!$A$5:$B$8,2,FALSE),0)</f>
        <v>0</v>
      </c>
      <c r="L325">
        <f>IFERROR(VLOOKUP(E325,Paramètres!$A$5:$B$8,2,FALSE),0)</f>
        <v>2</v>
      </c>
      <c r="M325">
        <f>IFERROR(VLOOKUP(F325,Paramètres!$A$5:$B$8,2,FALSE),0)</f>
        <v>0</v>
      </c>
      <c r="N325">
        <f>IFERROR(VLOOKUP(G325,Paramètres!$D$5:$E$8,2,FALSE),0)</f>
        <v>0</v>
      </c>
      <c r="O325">
        <f>IFERROR(VLOOKUP(H325,Paramètres!$A$5:$B$8,2,FALSE),0)</f>
        <v>0</v>
      </c>
      <c r="P325">
        <f>IFERROR(VLOOKUP(I325,Paramètres!$A$5:$B$8,2,FALSE),0)</f>
        <v>0</v>
      </c>
      <c r="Q325" s="10" t="e">
        <f>IF(SUM(Paramètres!$G$5:$M$5)=0,"",SUMPRODUCT(Paramètres!$G$5:$M$5,J325,K325,L325,M325,N325,O325,P325)/SUM(Paramètres!$G$5:$M$5))</f>
        <v>#VALUE!</v>
      </c>
    </row>
    <row r="326" spans="1:17" x14ac:dyDescent="0.2">
      <c r="A326" t="str">
        <f>Réponses_Scoring!A326</f>
        <v>R034</v>
      </c>
      <c r="B326" t="str">
        <f>Réponses_Scoring!B326</f>
        <v>D06S46</v>
      </c>
      <c r="C326" t="str">
        <f>Réponses_Scoring!C326</f>
        <v>UK</v>
      </c>
      <c r="D326" t="str">
        <f>Réponses_Scoring!D326</f>
        <v>UK</v>
      </c>
      <c r="E326" t="str">
        <f>Réponses_Scoring!E326</f>
        <v>Med</v>
      </c>
      <c r="F326" t="str">
        <f>Réponses_Scoring!F326</f>
        <v>Low</v>
      </c>
      <c r="G326" t="str">
        <f>Réponses_Scoring!G326</f>
        <v>UK</v>
      </c>
      <c r="H326" t="str">
        <f>Réponses_Scoring!H326</f>
        <v>UK</v>
      </c>
      <c r="I326" t="str">
        <f>Réponses_Scoring!I326</f>
        <v>UK</v>
      </c>
      <c r="J326">
        <f>IFERROR(VLOOKUP(C326,Paramètres!$A$5:$B$8,2,FALSE),0)</f>
        <v>0</v>
      </c>
      <c r="K326">
        <f>IFERROR(VLOOKUP(D326,Paramètres!$A$5:$B$8,2,FALSE),0)</f>
        <v>0</v>
      </c>
      <c r="L326">
        <f>IFERROR(VLOOKUP(E326,Paramètres!$A$5:$B$8,2,FALSE),0)</f>
        <v>2</v>
      </c>
      <c r="M326">
        <f>IFERROR(VLOOKUP(F326,Paramètres!$A$5:$B$8,2,FALSE),0)</f>
        <v>1</v>
      </c>
      <c r="N326">
        <f>IFERROR(VLOOKUP(G326,Paramètres!$D$5:$E$8,2,FALSE),0)</f>
        <v>0</v>
      </c>
      <c r="O326">
        <f>IFERROR(VLOOKUP(H326,Paramètres!$A$5:$B$8,2,FALSE),0)</f>
        <v>0</v>
      </c>
      <c r="P326">
        <f>IFERROR(VLOOKUP(I326,Paramètres!$A$5:$B$8,2,FALSE),0)</f>
        <v>0</v>
      </c>
      <c r="Q326" s="10" t="e">
        <f>IF(SUM(Paramètres!$G$5:$M$5)=0,"",SUMPRODUCT(Paramètres!$G$5:$M$5,J326,K326,L326,M326,N326,O326,P326)/SUM(Paramètres!$G$5:$M$5))</f>
        <v>#VALUE!</v>
      </c>
    </row>
    <row r="327" spans="1:17" x14ac:dyDescent="0.2">
      <c r="A327" t="str">
        <f>Réponses_Scoring!A327</f>
        <v>R034</v>
      </c>
      <c r="B327" t="str">
        <f>Réponses_Scoring!B327</f>
        <v>D12S76</v>
      </c>
      <c r="C327" t="str">
        <f>Réponses_Scoring!C327</f>
        <v>Med</v>
      </c>
      <c r="D327" t="str">
        <f>Réponses_Scoring!D327</f>
        <v>UK</v>
      </c>
      <c r="E327" t="str">
        <f>Réponses_Scoring!E327</f>
        <v>Low</v>
      </c>
      <c r="F327" t="str">
        <f>Réponses_Scoring!F327</f>
        <v>Low</v>
      </c>
      <c r="G327" t="str">
        <f>Réponses_Scoring!G327</f>
        <v>UK</v>
      </c>
      <c r="H327" t="str">
        <f>Réponses_Scoring!H327</f>
        <v>UK</v>
      </c>
      <c r="I327" t="str">
        <f>Réponses_Scoring!I327</f>
        <v>UK</v>
      </c>
      <c r="J327">
        <f>IFERROR(VLOOKUP(C327,Paramètres!$A$5:$B$8,2,FALSE),0)</f>
        <v>2</v>
      </c>
      <c r="K327">
        <f>IFERROR(VLOOKUP(D327,Paramètres!$A$5:$B$8,2,FALSE),0)</f>
        <v>0</v>
      </c>
      <c r="L327">
        <f>IFERROR(VLOOKUP(E327,Paramètres!$A$5:$B$8,2,FALSE),0)</f>
        <v>1</v>
      </c>
      <c r="M327">
        <f>IFERROR(VLOOKUP(F327,Paramètres!$A$5:$B$8,2,FALSE),0)</f>
        <v>1</v>
      </c>
      <c r="N327">
        <f>IFERROR(VLOOKUP(G327,Paramètres!$D$5:$E$8,2,FALSE),0)</f>
        <v>0</v>
      </c>
      <c r="O327">
        <f>IFERROR(VLOOKUP(H327,Paramètres!$A$5:$B$8,2,FALSE),0)</f>
        <v>0</v>
      </c>
      <c r="P327">
        <f>IFERROR(VLOOKUP(I327,Paramètres!$A$5:$B$8,2,FALSE),0)</f>
        <v>0</v>
      </c>
      <c r="Q327" s="10" t="e">
        <f>IF(SUM(Paramètres!$G$5:$M$5)=0,"",SUMPRODUCT(Paramètres!$G$5:$M$5,J327,K327,L327,M327,N327,O327,P327)/SUM(Paramètres!$G$5:$M$5))</f>
        <v>#VALUE!</v>
      </c>
    </row>
    <row r="328" spans="1:17" x14ac:dyDescent="0.2">
      <c r="A328" t="str">
        <f>Réponses_Scoring!A328</f>
        <v>R034</v>
      </c>
      <c r="B328" t="str">
        <f>Réponses_Scoring!B328</f>
        <v>D12S78</v>
      </c>
      <c r="C328" t="str">
        <f>Réponses_Scoring!C328</f>
        <v>Low</v>
      </c>
      <c r="D328" t="str">
        <f>Réponses_Scoring!D328</f>
        <v>UK</v>
      </c>
      <c r="E328" t="str">
        <f>Réponses_Scoring!E328</f>
        <v>High</v>
      </c>
      <c r="F328" t="str">
        <f>Réponses_Scoring!F328</f>
        <v>High</v>
      </c>
      <c r="G328" t="str">
        <f>Réponses_Scoring!G328</f>
        <v>UK</v>
      </c>
      <c r="H328" t="str">
        <f>Réponses_Scoring!H328</f>
        <v>UK</v>
      </c>
      <c r="I328" t="str">
        <f>Réponses_Scoring!I328</f>
        <v>UK</v>
      </c>
      <c r="J328">
        <f>IFERROR(VLOOKUP(C328,Paramètres!$A$5:$B$8,2,FALSE),0)</f>
        <v>1</v>
      </c>
      <c r="K328">
        <f>IFERROR(VLOOKUP(D328,Paramètres!$A$5:$B$8,2,FALSE),0)</f>
        <v>0</v>
      </c>
      <c r="L328">
        <f>IFERROR(VLOOKUP(E328,Paramètres!$A$5:$B$8,2,FALSE),0)</f>
        <v>3</v>
      </c>
      <c r="M328">
        <f>IFERROR(VLOOKUP(F328,Paramètres!$A$5:$B$8,2,FALSE),0)</f>
        <v>3</v>
      </c>
      <c r="N328">
        <f>IFERROR(VLOOKUP(G328,Paramètres!$D$5:$E$8,2,FALSE),0)</f>
        <v>0</v>
      </c>
      <c r="O328">
        <f>IFERROR(VLOOKUP(H328,Paramètres!$A$5:$B$8,2,FALSE),0)</f>
        <v>0</v>
      </c>
      <c r="P328">
        <f>IFERROR(VLOOKUP(I328,Paramètres!$A$5:$B$8,2,FALSE),0)</f>
        <v>0</v>
      </c>
      <c r="Q328" s="10" t="e">
        <f>IF(SUM(Paramètres!$G$5:$M$5)=0,"",SUMPRODUCT(Paramètres!$G$5:$M$5,J328,K328,L328,M328,N328,O328,P328)/SUM(Paramètres!$G$5:$M$5))</f>
        <v>#VALUE!</v>
      </c>
    </row>
    <row r="329" spans="1:17" x14ac:dyDescent="0.2">
      <c r="A329" t="str">
        <f>Réponses_Scoring!A329</f>
        <v>R035</v>
      </c>
      <c r="B329" t="str">
        <f>Réponses_Scoring!B329</f>
        <v>D10S67</v>
      </c>
      <c r="C329" t="str">
        <f>Réponses_Scoring!C329</f>
        <v>Low</v>
      </c>
      <c r="D329" t="str">
        <f>Réponses_Scoring!D329</f>
        <v>UK</v>
      </c>
      <c r="E329" t="str">
        <f>Réponses_Scoring!E329</f>
        <v>Low</v>
      </c>
      <c r="F329" t="str">
        <f>Réponses_Scoring!F329</f>
        <v>Low</v>
      </c>
      <c r="G329" t="str">
        <f>Réponses_Scoring!G329</f>
        <v>UK</v>
      </c>
      <c r="H329" t="str">
        <f>Réponses_Scoring!H329</f>
        <v>UK</v>
      </c>
      <c r="I329" t="str">
        <f>Réponses_Scoring!I329</f>
        <v>UK</v>
      </c>
      <c r="J329">
        <f>IFERROR(VLOOKUP(C329,Paramètres!$A$5:$B$8,2,FALSE),0)</f>
        <v>1</v>
      </c>
      <c r="K329">
        <f>IFERROR(VLOOKUP(D329,Paramètres!$A$5:$B$8,2,FALSE),0)</f>
        <v>0</v>
      </c>
      <c r="L329">
        <f>IFERROR(VLOOKUP(E329,Paramètres!$A$5:$B$8,2,FALSE),0)</f>
        <v>1</v>
      </c>
      <c r="M329">
        <f>IFERROR(VLOOKUP(F329,Paramètres!$A$5:$B$8,2,FALSE),0)</f>
        <v>1</v>
      </c>
      <c r="N329">
        <f>IFERROR(VLOOKUP(G329,Paramètres!$D$5:$E$8,2,FALSE),0)</f>
        <v>0</v>
      </c>
      <c r="O329">
        <f>IFERROR(VLOOKUP(H329,Paramètres!$A$5:$B$8,2,FALSE),0)</f>
        <v>0</v>
      </c>
      <c r="P329">
        <f>IFERROR(VLOOKUP(I329,Paramètres!$A$5:$B$8,2,FALSE),0)</f>
        <v>0</v>
      </c>
      <c r="Q329" s="10" t="e">
        <f>IF(SUM(Paramètres!$G$5:$M$5)=0,"",SUMPRODUCT(Paramètres!$G$5:$M$5,J329,K329,L329,M329,N329,O329,P329)/SUM(Paramètres!$G$5:$M$5))</f>
        <v>#VALUE!</v>
      </c>
    </row>
    <row r="330" spans="1:17" x14ac:dyDescent="0.2">
      <c r="A330" t="str">
        <f>Réponses_Scoring!A330</f>
        <v>R035</v>
      </c>
      <c r="B330" t="str">
        <f>Réponses_Scoring!B330</f>
        <v>D06S42</v>
      </c>
      <c r="C330" t="str">
        <f>Réponses_Scoring!C330</f>
        <v>Med</v>
      </c>
      <c r="D330" t="str">
        <f>Réponses_Scoring!D330</f>
        <v>UK</v>
      </c>
      <c r="E330" t="str">
        <f>Réponses_Scoring!E330</f>
        <v>Low</v>
      </c>
      <c r="F330" t="str">
        <f>Réponses_Scoring!F330</f>
        <v>UK</v>
      </c>
      <c r="G330" t="str">
        <f>Réponses_Scoring!G330</f>
        <v>UK</v>
      </c>
      <c r="H330" t="str">
        <f>Réponses_Scoring!H330</f>
        <v>UK</v>
      </c>
      <c r="I330" t="str">
        <f>Réponses_Scoring!I330</f>
        <v>UK</v>
      </c>
      <c r="J330">
        <f>IFERROR(VLOOKUP(C330,Paramètres!$A$5:$B$8,2,FALSE),0)</f>
        <v>2</v>
      </c>
      <c r="K330">
        <f>IFERROR(VLOOKUP(D330,Paramètres!$A$5:$B$8,2,FALSE),0)</f>
        <v>0</v>
      </c>
      <c r="L330">
        <f>IFERROR(VLOOKUP(E330,Paramètres!$A$5:$B$8,2,FALSE),0)</f>
        <v>1</v>
      </c>
      <c r="M330">
        <f>IFERROR(VLOOKUP(F330,Paramètres!$A$5:$B$8,2,FALSE),0)</f>
        <v>0</v>
      </c>
      <c r="N330">
        <f>IFERROR(VLOOKUP(G330,Paramètres!$D$5:$E$8,2,FALSE),0)</f>
        <v>0</v>
      </c>
      <c r="O330">
        <f>IFERROR(VLOOKUP(H330,Paramètres!$A$5:$B$8,2,FALSE),0)</f>
        <v>0</v>
      </c>
      <c r="P330">
        <f>IFERROR(VLOOKUP(I330,Paramètres!$A$5:$B$8,2,FALSE),0)</f>
        <v>0</v>
      </c>
      <c r="Q330" s="10" t="e">
        <f>IF(SUM(Paramètres!$G$5:$M$5)=0,"",SUMPRODUCT(Paramètres!$G$5:$M$5,J330,K330,L330,M330,N330,O330,P330)/SUM(Paramètres!$G$5:$M$5))</f>
        <v>#VALUE!</v>
      </c>
    </row>
    <row r="331" spans="1:17" x14ac:dyDescent="0.2">
      <c r="A331" t="str">
        <f>Réponses_Scoring!A331</f>
        <v>R035</v>
      </c>
      <c r="B331" t="str">
        <f>Réponses_Scoring!B331</f>
        <v>D06S47</v>
      </c>
      <c r="C331" t="str">
        <f>Réponses_Scoring!C331</f>
        <v>High</v>
      </c>
      <c r="D331" t="str">
        <f>Réponses_Scoring!D331</f>
        <v>UK</v>
      </c>
      <c r="E331" t="str">
        <f>Réponses_Scoring!E331</f>
        <v>Med</v>
      </c>
      <c r="F331" t="str">
        <f>Réponses_Scoring!F331</f>
        <v>Med</v>
      </c>
      <c r="G331" t="str">
        <f>Réponses_Scoring!G331</f>
        <v>UK</v>
      </c>
      <c r="H331" t="str">
        <f>Réponses_Scoring!H331</f>
        <v>UK</v>
      </c>
      <c r="I331" t="str">
        <f>Réponses_Scoring!I331</f>
        <v>UK</v>
      </c>
      <c r="J331">
        <f>IFERROR(VLOOKUP(C331,Paramètres!$A$5:$B$8,2,FALSE),0)</f>
        <v>3</v>
      </c>
      <c r="K331">
        <f>IFERROR(VLOOKUP(D331,Paramètres!$A$5:$B$8,2,FALSE),0)</f>
        <v>0</v>
      </c>
      <c r="L331">
        <f>IFERROR(VLOOKUP(E331,Paramètres!$A$5:$B$8,2,FALSE),0)</f>
        <v>2</v>
      </c>
      <c r="M331">
        <f>IFERROR(VLOOKUP(F331,Paramètres!$A$5:$B$8,2,FALSE),0)</f>
        <v>2</v>
      </c>
      <c r="N331">
        <f>IFERROR(VLOOKUP(G331,Paramètres!$D$5:$E$8,2,FALSE),0)</f>
        <v>0</v>
      </c>
      <c r="O331">
        <f>IFERROR(VLOOKUP(H331,Paramètres!$A$5:$B$8,2,FALSE),0)</f>
        <v>0</v>
      </c>
      <c r="P331">
        <f>IFERROR(VLOOKUP(I331,Paramètres!$A$5:$B$8,2,FALSE),0)</f>
        <v>0</v>
      </c>
      <c r="Q331" s="10" t="e">
        <f>IF(SUM(Paramètres!$G$5:$M$5)=0,"",SUMPRODUCT(Paramètres!$G$5:$M$5,J331,K331,L331,M331,N331,O331,P331)/SUM(Paramètres!$G$5:$M$5))</f>
        <v>#VALUE!</v>
      </c>
    </row>
    <row r="332" spans="1:17" x14ac:dyDescent="0.2">
      <c r="A332" t="str">
        <f>Réponses_Scoring!A332</f>
        <v>R035</v>
      </c>
      <c r="B332" t="str">
        <f>Réponses_Scoring!B332</f>
        <v>D02S12</v>
      </c>
      <c r="C332" t="str">
        <f>Réponses_Scoring!C332</f>
        <v>Med</v>
      </c>
      <c r="D332" t="str">
        <f>Réponses_Scoring!D332</f>
        <v>UK</v>
      </c>
      <c r="E332" t="str">
        <f>Réponses_Scoring!E332</f>
        <v>Med</v>
      </c>
      <c r="F332" t="str">
        <f>Réponses_Scoring!F332</f>
        <v>Med</v>
      </c>
      <c r="G332" t="str">
        <f>Réponses_Scoring!G332</f>
        <v>UK</v>
      </c>
      <c r="H332" t="str">
        <f>Réponses_Scoring!H332</f>
        <v>UK</v>
      </c>
      <c r="I332" t="str">
        <f>Réponses_Scoring!I332</f>
        <v>UK</v>
      </c>
      <c r="J332">
        <f>IFERROR(VLOOKUP(C332,Paramètres!$A$5:$B$8,2,FALSE),0)</f>
        <v>2</v>
      </c>
      <c r="K332">
        <f>IFERROR(VLOOKUP(D332,Paramètres!$A$5:$B$8,2,FALSE),0)</f>
        <v>0</v>
      </c>
      <c r="L332">
        <f>IFERROR(VLOOKUP(E332,Paramètres!$A$5:$B$8,2,FALSE),0)</f>
        <v>2</v>
      </c>
      <c r="M332">
        <f>IFERROR(VLOOKUP(F332,Paramètres!$A$5:$B$8,2,FALSE),0)</f>
        <v>2</v>
      </c>
      <c r="N332">
        <f>IFERROR(VLOOKUP(G332,Paramètres!$D$5:$E$8,2,FALSE),0)</f>
        <v>0</v>
      </c>
      <c r="O332">
        <f>IFERROR(VLOOKUP(H332,Paramètres!$A$5:$B$8,2,FALSE),0)</f>
        <v>0</v>
      </c>
      <c r="P332">
        <f>IFERROR(VLOOKUP(I332,Paramètres!$A$5:$B$8,2,FALSE),0)</f>
        <v>0</v>
      </c>
      <c r="Q332" s="10" t="e">
        <f>IF(SUM(Paramètres!$G$5:$M$5)=0,"",SUMPRODUCT(Paramètres!$G$5:$M$5,J332,K332,L332,M332,N332,O332,P332)/SUM(Paramètres!$G$5:$M$5))</f>
        <v>#VALUE!</v>
      </c>
    </row>
    <row r="333" spans="1:17" x14ac:dyDescent="0.2">
      <c r="A333" t="str">
        <f>Réponses_Scoring!A333</f>
        <v>R035</v>
      </c>
      <c r="B333" t="str">
        <f>Réponses_Scoring!B333</f>
        <v>D02S13</v>
      </c>
      <c r="C333" t="str">
        <f>Réponses_Scoring!C333</f>
        <v>High</v>
      </c>
      <c r="D333" t="str">
        <f>Réponses_Scoring!D333</f>
        <v>UK</v>
      </c>
      <c r="E333" t="str">
        <f>Réponses_Scoring!E333</f>
        <v>High</v>
      </c>
      <c r="F333" t="str">
        <f>Réponses_Scoring!F333</f>
        <v>Low</v>
      </c>
      <c r="G333" t="str">
        <f>Réponses_Scoring!G333</f>
        <v>UK</v>
      </c>
      <c r="H333" t="str">
        <f>Réponses_Scoring!H333</f>
        <v>UK</v>
      </c>
      <c r="I333" t="str">
        <f>Réponses_Scoring!I333</f>
        <v>UK</v>
      </c>
      <c r="J333">
        <f>IFERROR(VLOOKUP(C333,Paramètres!$A$5:$B$8,2,FALSE),0)</f>
        <v>3</v>
      </c>
      <c r="K333">
        <f>IFERROR(VLOOKUP(D333,Paramètres!$A$5:$B$8,2,FALSE),0)</f>
        <v>0</v>
      </c>
      <c r="L333">
        <f>IFERROR(VLOOKUP(E333,Paramètres!$A$5:$B$8,2,FALSE),0)</f>
        <v>3</v>
      </c>
      <c r="M333">
        <f>IFERROR(VLOOKUP(F333,Paramètres!$A$5:$B$8,2,FALSE),0)</f>
        <v>1</v>
      </c>
      <c r="N333">
        <f>IFERROR(VLOOKUP(G333,Paramètres!$D$5:$E$8,2,FALSE),0)</f>
        <v>0</v>
      </c>
      <c r="O333">
        <f>IFERROR(VLOOKUP(H333,Paramètres!$A$5:$B$8,2,FALSE),0)</f>
        <v>0</v>
      </c>
      <c r="P333">
        <f>IFERROR(VLOOKUP(I333,Paramètres!$A$5:$B$8,2,FALSE),0)</f>
        <v>0</v>
      </c>
      <c r="Q333" s="10" t="e">
        <f>IF(SUM(Paramètres!$G$5:$M$5)=0,"",SUMPRODUCT(Paramètres!$G$5:$M$5,J333,K333,L333,M333,N333,O333,P333)/SUM(Paramètres!$G$5:$M$5))</f>
        <v>#VALUE!</v>
      </c>
    </row>
    <row r="334" spans="1:17" x14ac:dyDescent="0.2">
      <c r="A334" t="str">
        <f>Réponses_Scoring!A334</f>
        <v>R035</v>
      </c>
      <c r="B334" t="str">
        <f>Réponses_Scoring!B334</f>
        <v>D02S14</v>
      </c>
      <c r="C334" t="str">
        <f>Réponses_Scoring!C334</f>
        <v>High</v>
      </c>
      <c r="D334" t="str">
        <f>Réponses_Scoring!D334</f>
        <v>UK</v>
      </c>
      <c r="E334" t="str">
        <f>Réponses_Scoring!E334</f>
        <v>Med</v>
      </c>
      <c r="F334" t="str">
        <f>Réponses_Scoring!F334</f>
        <v>Med</v>
      </c>
      <c r="G334" t="str">
        <f>Réponses_Scoring!G334</f>
        <v>UK</v>
      </c>
      <c r="H334" t="str">
        <f>Réponses_Scoring!H334</f>
        <v>UK</v>
      </c>
      <c r="I334" t="str">
        <f>Réponses_Scoring!I334</f>
        <v>UK</v>
      </c>
      <c r="J334">
        <f>IFERROR(VLOOKUP(C334,Paramètres!$A$5:$B$8,2,FALSE),0)</f>
        <v>3</v>
      </c>
      <c r="K334">
        <f>IFERROR(VLOOKUP(D334,Paramètres!$A$5:$B$8,2,FALSE),0)</f>
        <v>0</v>
      </c>
      <c r="L334">
        <f>IFERROR(VLOOKUP(E334,Paramètres!$A$5:$B$8,2,FALSE),0)</f>
        <v>2</v>
      </c>
      <c r="M334">
        <f>IFERROR(VLOOKUP(F334,Paramètres!$A$5:$B$8,2,FALSE),0)</f>
        <v>2</v>
      </c>
      <c r="N334">
        <f>IFERROR(VLOOKUP(G334,Paramètres!$D$5:$E$8,2,FALSE),0)</f>
        <v>0</v>
      </c>
      <c r="O334">
        <f>IFERROR(VLOOKUP(H334,Paramètres!$A$5:$B$8,2,FALSE),0)</f>
        <v>0</v>
      </c>
      <c r="P334">
        <f>IFERROR(VLOOKUP(I334,Paramètres!$A$5:$B$8,2,FALSE),0)</f>
        <v>0</v>
      </c>
      <c r="Q334" s="10" t="e">
        <f>IF(SUM(Paramètres!$G$5:$M$5)=0,"",SUMPRODUCT(Paramètres!$G$5:$M$5,J334,K334,L334,M334,N334,O334,P334)/SUM(Paramètres!$G$5:$M$5))</f>
        <v>#VALUE!</v>
      </c>
    </row>
    <row r="335" spans="1:17" x14ac:dyDescent="0.2">
      <c r="A335" t="str">
        <f>Réponses_Scoring!A335</f>
        <v>R035</v>
      </c>
      <c r="B335" t="str">
        <f>Réponses_Scoring!B335</f>
        <v>D12S76</v>
      </c>
      <c r="C335" t="str">
        <f>Réponses_Scoring!C335</f>
        <v>High</v>
      </c>
      <c r="D335" t="str">
        <f>Réponses_Scoring!D335</f>
        <v>UK</v>
      </c>
      <c r="E335" t="str">
        <f>Réponses_Scoring!E335</f>
        <v>Med</v>
      </c>
      <c r="F335" t="str">
        <f>Réponses_Scoring!F335</f>
        <v>Med</v>
      </c>
      <c r="G335" t="str">
        <f>Réponses_Scoring!G335</f>
        <v>UK</v>
      </c>
      <c r="H335" t="str">
        <f>Réponses_Scoring!H335</f>
        <v>UK</v>
      </c>
      <c r="I335" t="str">
        <f>Réponses_Scoring!I335</f>
        <v>UK</v>
      </c>
      <c r="J335">
        <f>IFERROR(VLOOKUP(C335,Paramètres!$A$5:$B$8,2,FALSE),0)</f>
        <v>3</v>
      </c>
      <c r="K335">
        <f>IFERROR(VLOOKUP(D335,Paramètres!$A$5:$B$8,2,FALSE),0)</f>
        <v>0</v>
      </c>
      <c r="L335">
        <f>IFERROR(VLOOKUP(E335,Paramètres!$A$5:$B$8,2,FALSE),0)</f>
        <v>2</v>
      </c>
      <c r="M335">
        <f>IFERROR(VLOOKUP(F335,Paramètres!$A$5:$B$8,2,FALSE),0)</f>
        <v>2</v>
      </c>
      <c r="N335">
        <f>IFERROR(VLOOKUP(G335,Paramètres!$D$5:$E$8,2,FALSE),0)</f>
        <v>0</v>
      </c>
      <c r="O335">
        <f>IFERROR(VLOOKUP(H335,Paramètres!$A$5:$B$8,2,FALSE),0)</f>
        <v>0</v>
      </c>
      <c r="P335">
        <f>IFERROR(VLOOKUP(I335,Paramètres!$A$5:$B$8,2,FALSE),0)</f>
        <v>0</v>
      </c>
      <c r="Q335" s="10" t="e">
        <f>IF(SUM(Paramètres!$G$5:$M$5)=0,"",SUMPRODUCT(Paramètres!$G$5:$M$5,J335,K335,L335,M335,N335,O335,P335)/SUM(Paramètres!$G$5:$M$5))</f>
        <v>#VALUE!</v>
      </c>
    </row>
    <row r="336" spans="1:17" x14ac:dyDescent="0.2">
      <c r="A336" t="str">
        <f>Réponses_Scoring!A336</f>
        <v>R035</v>
      </c>
      <c r="B336" t="str">
        <f>Réponses_Scoring!B336</f>
        <v>D12S77</v>
      </c>
      <c r="C336" t="str">
        <f>Réponses_Scoring!C336</f>
        <v>High</v>
      </c>
      <c r="D336" t="str">
        <f>Réponses_Scoring!D336</f>
        <v>UK</v>
      </c>
      <c r="E336" t="str">
        <f>Réponses_Scoring!E336</f>
        <v>Low</v>
      </c>
      <c r="F336" t="str">
        <f>Réponses_Scoring!F336</f>
        <v>UK</v>
      </c>
      <c r="G336" t="str">
        <f>Réponses_Scoring!G336</f>
        <v>UK</v>
      </c>
      <c r="H336" t="str">
        <f>Réponses_Scoring!H336</f>
        <v>UK</v>
      </c>
      <c r="I336" t="str">
        <f>Réponses_Scoring!I336</f>
        <v>UK</v>
      </c>
      <c r="J336">
        <f>IFERROR(VLOOKUP(C336,Paramètres!$A$5:$B$8,2,FALSE),0)</f>
        <v>3</v>
      </c>
      <c r="K336">
        <f>IFERROR(VLOOKUP(D336,Paramètres!$A$5:$B$8,2,FALSE),0)</f>
        <v>0</v>
      </c>
      <c r="L336">
        <f>IFERROR(VLOOKUP(E336,Paramètres!$A$5:$B$8,2,FALSE),0)</f>
        <v>1</v>
      </c>
      <c r="M336">
        <f>IFERROR(VLOOKUP(F336,Paramètres!$A$5:$B$8,2,FALSE),0)</f>
        <v>0</v>
      </c>
      <c r="N336">
        <f>IFERROR(VLOOKUP(G336,Paramètres!$D$5:$E$8,2,FALSE),0)</f>
        <v>0</v>
      </c>
      <c r="O336">
        <f>IFERROR(VLOOKUP(H336,Paramètres!$A$5:$B$8,2,FALSE),0)</f>
        <v>0</v>
      </c>
      <c r="P336">
        <f>IFERROR(VLOOKUP(I336,Paramètres!$A$5:$B$8,2,FALSE),0)</f>
        <v>0</v>
      </c>
      <c r="Q336" s="10" t="e">
        <f>IF(SUM(Paramètres!$G$5:$M$5)=0,"",SUMPRODUCT(Paramètres!$G$5:$M$5,J336,K336,L336,M336,N336,O336,P336)/SUM(Paramètres!$G$5:$M$5))</f>
        <v>#VALUE!</v>
      </c>
    </row>
    <row r="337" spans="1:17" x14ac:dyDescent="0.2">
      <c r="A337" t="str">
        <f>Réponses_Scoring!A337</f>
        <v>R035</v>
      </c>
      <c r="B337" t="str">
        <f>Réponses_Scoring!B337</f>
        <v>D12S79</v>
      </c>
      <c r="C337" t="str">
        <f>Réponses_Scoring!C337</f>
        <v>Med</v>
      </c>
      <c r="D337" t="str">
        <f>Réponses_Scoring!D337</f>
        <v>UK</v>
      </c>
      <c r="E337" t="str">
        <f>Réponses_Scoring!E337</f>
        <v>Low</v>
      </c>
      <c r="F337" t="str">
        <f>Réponses_Scoring!F337</f>
        <v>High</v>
      </c>
      <c r="G337" t="str">
        <f>Réponses_Scoring!G337</f>
        <v>UK</v>
      </c>
      <c r="H337" t="str">
        <f>Réponses_Scoring!H337</f>
        <v>UK</v>
      </c>
      <c r="I337" t="str">
        <f>Réponses_Scoring!I337</f>
        <v>UK</v>
      </c>
      <c r="J337">
        <f>IFERROR(VLOOKUP(C337,Paramètres!$A$5:$B$8,2,FALSE),0)</f>
        <v>2</v>
      </c>
      <c r="K337">
        <f>IFERROR(VLOOKUP(D337,Paramètres!$A$5:$B$8,2,FALSE),0)</f>
        <v>0</v>
      </c>
      <c r="L337">
        <f>IFERROR(VLOOKUP(E337,Paramètres!$A$5:$B$8,2,FALSE),0)</f>
        <v>1</v>
      </c>
      <c r="M337">
        <f>IFERROR(VLOOKUP(F337,Paramètres!$A$5:$B$8,2,FALSE),0)</f>
        <v>3</v>
      </c>
      <c r="N337">
        <f>IFERROR(VLOOKUP(G337,Paramètres!$D$5:$E$8,2,FALSE),0)</f>
        <v>0</v>
      </c>
      <c r="O337">
        <f>IFERROR(VLOOKUP(H337,Paramètres!$A$5:$B$8,2,FALSE),0)</f>
        <v>0</v>
      </c>
      <c r="P337">
        <f>IFERROR(VLOOKUP(I337,Paramètres!$A$5:$B$8,2,FALSE),0)</f>
        <v>0</v>
      </c>
      <c r="Q337" s="10" t="e">
        <f>IF(SUM(Paramètres!$G$5:$M$5)=0,"",SUMPRODUCT(Paramètres!$G$5:$M$5,J337,K337,L337,M337,N337,O337,P337)/SUM(Paramètres!$G$5:$M$5))</f>
        <v>#VALUE!</v>
      </c>
    </row>
    <row r="338" spans="1:17" x14ac:dyDescent="0.2">
      <c r="A338" t="str">
        <f>Réponses_Scoring!A338</f>
        <v>R035</v>
      </c>
      <c r="B338" t="str">
        <f>Réponses_Scoring!B338</f>
        <v>D01S05</v>
      </c>
      <c r="C338" t="str">
        <f>Réponses_Scoring!C338</f>
        <v>Low</v>
      </c>
      <c r="D338" t="str">
        <f>Réponses_Scoring!D338</f>
        <v>UK</v>
      </c>
      <c r="E338" t="str">
        <f>Réponses_Scoring!E338</f>
        <v>Med</v>
      </c>
      <c r="F338" t="str">
        <f>Réponses_Scoring!F338</f>
        <v>Med</v>
      </c>
      <c r="G338" t="str">
        <f>Réponses_Scoring!G338</f>
        <v>UK</v>
      </c>
      <c r="H338" t="str">
        <f>Réponses_Scoring!H338</f>
        <v>UK</v>
      </c>
      <c r="I338" t="str">
        <f>Réponses_Scoring!I338</f>
        <v>UK</v>
      </c>
      <c r="J338">
        <f>IFERROR(VLOOKUP(C338,Paramètres!$A$5:$B$8,2,FALSE),0)</f>
        <v>1</v>
      </c>
      <c r="K338">
        <f>IFERROR(VLOOKUP(D338,Paramètres!$A$5:$B$8,2,FALSE),0)</f>
        <v>0</v>
      </c>
      <c r="L338">
        <f>IFERROR(VLOOKUP(E338,Paramètres!$A$5:$B$8,2,FALSE),0)</f>
        <v>2</v>
      </c>
      <c r="M338">
        <f>IFERROR(VLOOKUP(F338,Paramètres!$A$5:$B$8,2,FALSE),0)</f>
        <v>2</v>
      </c>
      <c r="N338">
        <f>IFERROR(VLOOKUP(G338,Paramètres!$D$5:$E$8,2,FALSE),0)</f>
        <v>0</v>
      </c>
      <c r="O338">
        <f>IFERROR(VLOOKUP(H338,Paramètres!$A$5:$B$8,2,FALSE),0)</f>
        <v>0</v>
      </c>
      <c r="P338">
        <f>IFERROR(VLOOKUP(I338,Paramètres!$A$5:$B$8,2,FALSE),0)</f>
        <v>0</v>
      </c>
      <c r="Q338" s="10" t="e">
        <f>IF(SUM(Paramètres!$G$5:$M$5)=0,"",SUMPRODUCT(Paramètres!$G$5:$M$5,J338,K338,L338,M338,N338,O338,P338)/SUM(Paramètres!$G$5:$M$5))</f>
        <v>#VALUE!</v>
      </c>
    </row>
    <row r="339" spans="1:17" x14ac:dyDescent="0.2">
      <c r="A339" t="str">
        <f>Réponses_Scoring!A339</f>
        <v>R035</v>
      </c>
      <c r="B339" t="str">
        <f>Réponses_Scoring!B339</f>
        <v>D01S03</v>
      </c>
      <c r="C339" t="str">
        <f>Réponses_Scoring!C339</f>
        <v>Med</v>
      </c>
      <c r="D339" t="str">
        <f>Réponses_Scoring!D339</f>
        <v>UK</v>
      </c>
      <c r="E339" t="str">
        <f>Réponses_Scoring!E339</f>
        <v>Med</v>
      </c>
      <c r="F339" t="str">
        <f>Réponses_Scoring!F339</f>
        <v>Med</v>
      </c>
      <c r="G339" t="str">
        <f>Réponses_Scoring!G339</f>
        <v>UK</v>
      </c>
      <c r="H339" t="str">
        <f>Réponses_Scoring!H339</f>
        <v>UK</v>
      </c>
      <c r="I339" t="str">
        <f>Réponses_Scoring!I339</f>
        <v>UK</v>
      </c>
      <c r="J339">
        <f>IFERROR(VLOOKUP(C339,Paramètres!$A$5:$B$8,2,FALSE),0)</f>
        <v>2</v>
      </c>
      <c r="K339">
        <f>IFERROR(VLOOKUP(D339,Paramètres!$A$5:$B$8,2,FALSE),0)</f>
        <v>0</v>
      </c>
      <c r="L339">
        <f>IFERROR(VLOOKUP(E339,Paramètres!$A$5:$B$8,2,FALSE),0)</f>
        <v>2</v>
      </c>
      <c r="M339">
        <f>IFERROR(VLOOKUP(F339,Paramètres!$A$5:$B$8,2,FALSE),0)</f>
        <v>2</v>
      </c>
      <c r="N339">
        <f>IFERROR(VLOOKUP(G339,Paramètres!$D$5:$E$8,2,FALSE),0)</f>
        <v>0</v>
      </c>
      <c r="O339">
        <f>IFERROR(VLOOKUP(H339,Paramètres!$A$5:$B$8,2,FALSE),0)</f>
        <v>0</v>
      </c>
      <c r="P339">
        <f>IFERROR(VLOOKUP(I339,Paramètres!$A$5:$B$8,2,FALSE),0)</f>
        <v>0</v>
      </c>
      <c r="Q339" s="10" t="e">
        <f>IF(SUM(Paramètres!$G$5:$M$5)=0,"",SUMPRODUCT(Paramètres!$G$5:$M$5,J339,K339,L339,M339,N339,O339,P339)/SUM(Paramètres!$G$5:$M$5))</f>
        <v>#VALUE!</v>
      </c>
    </row>
    <row r="340" spans="1:17" x14ac:dyDescent="0.2">
      <c r="A340" t="str">
        <f>Réponses_Scoring!A340</f>
        <v>R036</v>
      </c>
      <c r="B340" t="str">
        <f>Réponses_Scoring!B340</f>
        <v>D02S13</v>
      </c>
      <c r="C340" t="str">
        <f>Réponses_Scoring!C340</f>
        <v>Med</v>
      </c>
      <c r="D340" t="str">
        <f>Réponses_Scoring!D340</f>
        <v>UK</v>
      </c>
      <c r="E340" t="str">
        <f>Réponses_Scoring!E340</f>
        <v>Low</v>
      </c>
      <c r="F340" t="str">
        <f>Réponses_Scoring!F340</f>
        <v>High</v>
      </c>
      <c r="G340" t="str">
        <f>Réponses_Scoring!G340</f>
        <v>UK</v>
      </c>
      <c r="H340" t="str">
        <f>Réponses_Scoring!H340</f>
        <v>UK</v>
      </c>
      <c r="I340" t="str">
        <f>Réponses_Scoring!I340</f>
        <v>UK</v>
      </c>
      <c r="J340">
        <f>IFERROR(VLOOKUP(C340,Paramètres!$A$5:$B$8,2,FALSE),0)</f>
        <v>2</v>
      </c>
      <c r="K340">
        <f>IFERROR(VLOOKUP(D340,Paramètres!$A$5:$B$8,2,FALSE),0)</f>
        <v>0</v>
      </c>
      <c r="L340">
        <f>IFERROR(VLOOKUP(E340,Paramètres!$A$5:$B$8,2,FALSE),0)</f>
        <v>1</v>
      </c>
      <c r="M340">
        <f>IFERROR(VLOOKUP(F340,Paramètres!$A$5:$B$8,2,FALSE),0)</f>
        <v>3</v>
      </c>
      <c r="N340">
        <f>IFERROR(VLOOKUP(G340,Paramètres!$D$5:$E$8,2,FALSE),0)</f>
        <v>0</v>
      </c>
      <c r="O340">
        <f>IFERROR(VLOOKUP(H340,Paramètres!$A$5:$B$8,2,FALSE),0)</f>
        <v>0</v>
      </c>
      <c r="P340">
        <f>IFERROR(VLOOKUP(I340,Paramètres!$A$5:$B$8,2,FALSE),0)</f>
        <v>0</v>
      </c>
      <c r="Q340" s="10" t="e">
        <f>IF(SUM(Paramètres!$G$5:$M$5)=0,"",SUMPRODUCT(Paramètres!$G$5:$M$5,J340,K340,L340,M340,N340,O340,P340)/SUM(Paramètres!$G$5:$M$5))</f>
        <v>#VALUE!</v>
      </c>
    </row>
    <row r="341" spans="1:17" x14ac:dyDescent="0.2">
      <c r="A341" t="str">
        <f>Réponses_Scoring!A341</f>
        <v>R036</v>
      </c>
      <c r="B341" t="str">
        <f>Réponses_Scoring!B341</f>
        <v>D04S30</v>
      </c>
      <c r="C341" t="str">
        <f>Réponses_Scoring!C341</f>
        <v>Med</v>
      </c>
      <c r="D341" t="str">
        <f>Réponses_Scoring!D341</f>
        <v>UK</v>
      </c>
      <c r="E341" t="str">
        <f>Réponses_Scoring!E341</f>
        <v>Low</v>
      </c>
      <c r="F341" t="str">
        <f>Réponses_Scoring!F341</f>
        <v>High</v>
      </c>
      <c r="G341" t="str">
        <f>Réponses_Scoring!G341</f>
        <v>UK</v>
      </c>
      <c r="H341" t="str">
        <f>Réponses_Scoring!H341</f>
        <v>UK</v>
      </c>
      <c r="I341" t="str">
        <f>Réponses_Scoring!I341</f>
        <v>UK</v>
      </c>
      <c r="J341">
        <f>IFERROR(VLOOKUP(C341,Paramètres!$A$5:$B$8,2,FALSE),0)</f>
        <v>2</v>
      </c>
      <c r="K341">
        <f>IFERROR(VLOOKUP(D341,Paramètres!$A$5:$B$8,2,FALSE),0)</f>
        <v>0</v>
      </c>
      <c r="L341">
        <f>IFERROR(VLOOKUP(E341,Paramètres!$A$5:$B$8,2,FALSE),0)</f>
        <v>1</v>
      </c>
      <c r="M341">
        <f>IFERROR(VLOOKUP(F341,Paramètres!$A$5:$B$8,2,FALSE),0)</f>
        <v>3</v>
      </c>
      <c r="N341">
        <f>IFERROR(VLOOKUP(G341,Paramètres!$D$5:$E$8,2,FALSE),0)</f>
        <v>0</v>
      </c>
      <c r="O341">
        <f>IFERROR(VLOOKUP(H341,Paramètres!$A$5:$B$8,2,FALSE),0)</f>
        <v>0</v>
      </c>
      <c r="P341">
        <f>IFERROR(VLOOKUP(I341,Paramètres!$A$5:$B$8,2,FALSE),0)</f>
        <v>0</v>
      </c>
      <c r="Q341" s="10" t="e">
        <f>IF(SUM(Paramètres!$G$5:$M$5)=0,"",SUMPRODUCT(Paramètres!$G$5:$M$5,J341,K341,L341,M341,N341,O341,P341)/SUM(Paramètres!$G$5:$M$5))</f>
        <v>#VALUE!</v>
      </c>
    </row>
    <row r="342" spans="1:17" x14ac:dyDescent="0.2">
      <c r="A342" t="str">
        <f>Réponses_Scoring!A342</f>
        <v>R036</v>
      </c>
      <c r="B342" t="str">
        <f>Réponses_Scoring!B342</f>
        <v>D04S31</v>
      </c>
      <c r="C342" t="str">
        <f>Réponses_Scoring!C342</f>
        <v>Low</v>
      </c>
      <c r="D342" t="str">
        <f>Réponses_Scoring!D342</f>
        <v>UK</v>
      </c>
      <c r="E342" t="str">
        <f>Réponses_Scoring!E342</f>
        <v>Med</v>
      </c>
      <c r="F342" t="str">
        <f>Réponses_Scoring!F342</f>
        <v>Low</v>
      </c>
      <c r="G342" t="str">
        <f>Réponses_Scoring!G342</f>
        <v>UK</v>
      </c>
      <c r="H342" t="str">
        <f>Réponses_Scoring!H342</f>
        <v>UK</v>
      </c>
      <c r="I342" t="str">
        <f>Réponses_Scoring!I342</f>
        <v>UK</v>
      </c>
      <c r="J342">
        <f>IFERROR(VLOOKUP(C342,Paramètres!$A$5:$B$8,2,FALSE),0)</f>
        <v>1</v>
      </c>
      <c r="K342">
        <f>IFERROR(VLOOKUP(D342,Paramètres!$A$5:$B$8,2,FALSE),0)</f>
        <v>0</v>
      </c>
      <c r="L342">
        <f>IFERROR(VLOOKUP(E342,Paramètres!$A$5:$B$8,2,FALSE),0)</f>
        <v>2</v>
      </c>
      <c r="M342">
        <f>IFERROR(VLOOKUP(F342,Paramètres!$A$5:$B$8,2,FALSE),0)</f>
        <v>1</v>
      </c>
      <c r="N342">
        <f>IFERROR(VLOOKUP(G342,Paramètres!$D$5:$E$8,2,FALSE),0)</f>
        <v>0</v>
      </c>
      <c r="O342">
        <f>IFERROR(VLOOKUP(H342,Paramètres!$A$5:$B$8,2,FALSE),0)</f>
        <v>0</v>
      </c>
      <c r="P342">
        <f>IFERROR(VLOOKUP(I342,Paramètres!$A$5:$B$8,2,FALSE),0)</f>
        <v>0</v>
      </c>
      <c r="Q342" s="10" t="e">
        <f>IF(SUM(Paramètres!$G$5:$M$5)=0,"",SUMPRODUCT(Paramètres!$G$5:$M$5,J342,K342,L342,M342,N342,O342,P342)/SUM(Paramètres!$G$5:$M$5))</f>
        <v>#VALUE!</v>
      </c>
    </row>
    <row r="343" spans="1:17" x14ac:dyDescent="0.2">
      <c r="A343" t="str">
        <f>Réponses_Scoring!A343</f>
        <v>R036</v>
      </c>
      <c r="B343" t="str">
        <f>Réponses_Scoring!B343</f>
        <v>D06S47</v>
      </c>
      <c r="C343" t="str">
        <f>Réponses_Scoring!C343</f>
        <v>High</v>
      </c>
      <c r="D343" t="str">
        <f>Réponses_Scoring!D343</f>
        <v>UK</v>
      </c>
      <c r="E343" t="str">
        <f>Réponses_Scoring!E343</f>
        <v>Low</v>
      </c>
      <c r="F343" t="str">
        <f>Réponses_Scoring!F343</f>
        <v>Med</v>
      </c>
      <c r="G343" t="str">
        <f>Réponses_Scoring!G343</f>
        <v>UK</v>
      </c>
      <c r="H343" t="str">
        <f>Réponses_Scoring!H343</f>
        <v>UK</v>
      </c>
      <c r="I343" t="str">
        <f>Réponses_Scoring!I343</f>
        <v>UK</v>
      </c>
      <c r="J343">
        <f>IFERROR(VLOOKUP(C343,Paramètres!$A$5:$B$8,2,FALSE),0)</f>
        <v>3</v>
      </c>
      <c r="K343">
        <f>IFERROR(VLOOKUP(D343,Paramètres!$A$5:$B$8,2,FALSE),0)</f>
        <v>0</v>
      </c>
      <c r="L343">
        <f>IFERROR(VLOOKUP(E343,Paramètres!$A$5:$B$8,2,FALSE),0)</f>
        <v>1</v>
      </c>
      <c r="M343">
        <f>IFERROR(VLOOKUP(F343,Paramètres!$A$5:$B$8,2,FALSE),0)</f>
        <v>2</v>
      </c>
      <c r="N343">
        <f>IFERROR(VLOOKUP(G343,Paramètres!$D$5:$E$8,2,FALSE),0)</f>
        <v>0</v>
      </c>
      <c r="O343">
        <f>IFERROR(VLOOKUP(H343,Paramètres!$A$5:$B$8,2,FALSE),0)</f>
        <v>0</v>
      </c>
      <c r="P343">
        <f>IFERROR(VLOOKUP(I343,Paramètres!$A$5:$B$8,2,FALSE),0)</f>
        <v>0</v>
      </c>
      <c r="Q343" s="10" t="e">
        <f>IF(SUM(Paramètres!$G$5:$M$5)=0,"",SUMPRODUCT(Paramètres!$G$5:$M$5,J343,K343,L343,M343,N343,O343,P343)/SUM(Paramètres!$G$5:$M$5))</f>
        <v>#VALUE!</v>
      </c>
    </row>
    <row r="344" spans="1:17" x14ac:dyDescent="0.2">
      <c r="A344" t="str">
        <f>Réponses_Scoring!A344</f>
        <v>R036</v>
      </c>
      <c r="B344" t="str">
        <f>Réponses_Scoring!B344</f>
        <v>D06S44</v>
      </c>
      <c r="C344" t="str">
        <f>Réponses_Scoring!C344</f>
        <v>Med</v>
      </c>
      <c r="D344" t="str">
        <f>Réponses_Scoring!D344</f>
        <v>UK</v>
      </c>
      <c r="E344" t="str">
        <f>Réponses_Scoring!E344</f>
        <v>Low</v>
      </c>
      <c r="F344" t="str">
        <f>Réponses_Scoring!F344</f>
        <v>UK</v>
      </c>
      <c r="G344" t="str">
        <f>Réponses_Scoring!G344</f>
        <v>UK</v>
      </c>
      <c r="H344" t="str">
        <f>Réponses_Scoring!H344</f>
        <v>UK</v>
      </c>
      <c r="I344" t="str">
        <f>Réponses_Scoring!I344</f>
        <v>UK</v>
      </c>
      <c r="J344">
        <f>IFERROR(VLOOKUP(C344,Paramètres!$A$5:$B$8,2,FALSE),0)</f>
        <v>2</v>
      </c>
      <c r="K344">
        <f>IFERROR(VLOOKUP(D344,Paramètres!$A$5:$B$8,2,FALSE),0)</f>
        <v>0</v>
      </c>
      <c r="L344">
        <f>IFERROR(VLOOKUP(E344,Paramètres!$A$5:$B$8,2,FALSE),0)</f>
        <v>1</v>
      </c>
      <c r="M344">
        <f>IFERROR(VLOOKUP(F344,Paramètres!$A$5:$B$8,2,FALSE),0)</f>
        <v>0</v>
      </c>
      <c r="N344">
        <f>IFERROR(VLOOKUP(G344,Paramètres!$D$5:$E$8,2,FALSE),0)</f>
        <v>0</v>
      </c>
      <c r="O344">
        <f>IFERROR(VLOOKUP(H344,Paramètres!$A$5:$B$8,2,FALSE),0)</f>
        <v>0</v>
      </c>
      <c r="P344">
        <f>IFERROR(VLOOKUP(I344,Paramètres!$A$5:$B$8,2,FALSE),0)</f>
        <v>0</v>
      </c>
      <c r="Q344" s="10" t="e">
        <f>IF(SUM(Paramètres!$G$5:$M$5)=0,"",SUMPRODUCT(Paramètres!$G$5:$M$5,J344,K344,L344,M344,N344,O344,P344)/SUM(Paramètres!$G$5:$M$5))</f>
        <v>#VALUE!</v>
      </c>
    </row>
    <row r="345" spans="1:17" x14ac:dyDescent="0.2">
      <c r="A345" t="str">
        <f>Réponses_Scoring!A345</f>
        <v>R036</v>
      </c>
      <c r="B345" t="str">
        <f>Réponses_Scoring!B345</f>
        <v>D11S72</v>
      </c>
      <c r="C345" t="str">
        <f>Réponses_Scoring!C345</f>
        <v>Med</v>
      </c>
      <c r="D345" t="str">
        <f>Réponses_Scoring!D345</f>
        <v>UK</v>
      </c>
      <c r="E345" t="str">
        <f>Réponses_Scoring!E345</f>
        <v>Med</v>
      </c>
      <c r="F345" t="str">
        <f>Réponses_Scoring!F345</f>
        <v>Med</v>
      </c>
      <c r="G345" t="str">
        <f>Réponses_Scoring!G345</f>
        <v>UK</v>
      </c>
      <c r="H345" t="str">
        <f>Réponses_Scoring!H345</f>
        <v>UK</v>
      </c>
      <c r="I345" t="str">
        <f>Réponses_Scoring!I345</f>
        <v>UK</v>
      </c>
      <c r="J345">
        <f>IFERROR(VLOOKUP(C345,Paramètres!$A$5:$B$8,2,FALSE),0)</f>
        <v>2</v>
      </c>
      <c r="K345">
        <f>IFERROR(VLOOKUP(D345,Paramètres!$A$5:$B$8,2,FALSE),0)</f>
        <v>0</v>
      </c>
      <c r="L345">
        <f>IFERROR(VLOOKUP(E345,Paramètres!$A$5:$B$8,2,FALSE),0)</f>
        <v>2</v>
      </c>
      <c r="M345">
        <f>IFERROR(VLOOKUP(F345,Paramètres!$A$5:$B$8,2,FALSE),0)</f>
        <v>2</v>
      </c>
      <c r="N345">
        <f>IFERROR(VLOOKUP(G345,Paramètres!$D$5:$E$8,2,FALSE),0)</f>
        <v>0</v>
      </c>
      <c r="O345">
        <f>IFERROR(VLOOKUP(H345,Paramètres!$A$5:$B$8,2,FALSE),0)</f>
        <v>0</v>
      </c>
      <c r="P345">
        <f>IFERROR(VLOOKUP(I345,Paramètres!$A$5:$B$8,2,FALSE),0)</f>
        <v>0</v>
      </c>
      <c r="Q345" s="10" t="e">
        <f>IF(SUM(Paramètres!$G$5:$M$5)=0,"",SUMPRODUCT(Paramètres!$G$5:$M$5,J345,K345,L345,M345,N345,O345,P345)/SUM(Paramètres!$G$5:$M$5))</f>
        <v>#VALUE!</v>
      </c>
    </row>
    <row r="346" spans="1:17" x14ac:dyDescent="0.2">
      <c r="A346" t="str">
        <f>Réponses_Scoring!A346</f>
        <v>R036</v>
      </c>
      <c r="B346" t="str">
        <f>Réponses_Scoring!B346</f>
        <v>D11S75</v>
      </c>
      <c r="C346" t="str">
        <f>Réponses_Scoring!C346</f>
        <v>High</v>
      </c>
      <c r="D346" t="str">
        <f>Réponses_Scoring!D346</f>
        <v>UK</v>
      </c>
      <c r="E346" t="str">
        <f>Réponses_Scoring!E346</f>
        <v>Med</v>
      </c>
      <c r="F346" t="str">
        <f>Réponses_Scoring!F346</f>
        <v>Med</v>
      </c>
      <c r="G346" t="str">
        <f>Réponses_Scoring!G346</f>
        <v>UK</v>
      </c>
      <c r="H346" t="str">
        <f>Réponses_Scoring!H346</f>
        <v>UK</v>
      </c>
      <c r="I346" t="str">
        <f>Réponses_Scoring!I346</f>
        <v>UK</v>
      </c>
      <c r="J346">
        <f>IFERROR(VLOOKUP(C346,Paramètres!$A$5:$B$8,2,FALSE),0)</f>
        <v>3</v>
      </c>
      <c r="K346">
        <f>IFERROR(VLOOKUP(D346,Paramètres!$A$5:$B$8,2,FALSE),0)</f>
        <v>0</v>
      </c>
      <c r="L346">
        <f>IFERROR(VLOOKUP(E346,Paramètres!$A$5:$B$8,2,FALSE),0)</f>
        <v>2</v>
      </c>
      <c r="M346">
        <f>IFERROR(VLOOKUP(F346,Paramètres!$A$5:$B$8,2,FALSE),0)</f>
        <v>2</v>
      </c>
      <c r="N346">
        <f>IFERROR(VLOOKUP(G346,Paramètres!$D$5:$E$8,2,FALSE),0)</f>
        <v>0</v>
      </c>
      <c r="O346">
        <f>IFERROR(VLOOKUP(H346,Paramètres!$A$5:$B$8,2,FALSE),0)</f>
        <v>0</v>
      </c>
      <c r="P346">
        <f>IFERROR(VLOOKUP(I346,Paramètres!$A$5:$B$8,2,FALSE),0)</f>
        <v>0</v>
      </c>
      <c r="Q346" s="10" t="e">
        <f>IF(SUM(Paramètres!$G$5:$M$5)=0,"",SUMPRODUCT(Paramètres!$G$5:$M$5,J346,K346,L346,M346,N346,O346,P346)/SUM(Paramètres!$G$5:$M$5))</f>
        <v>#VALUE!</v>
      </c>
    </row>
    <row r="347" spans="1:17" x14ac:dyDescent="0.2">
      <c r="A347" t="str">
        <f>Réponses_Scoring!A347</f>
        <v>R036</v>
      </c>
      <c r="B347" t="str">
        <f>Réponses_Scoring!B347</f>
        <v>D12S76</v>
      </c>
      <c r="C347" t="str">
        <f>Réponses_Scoring!C347</f>
        <v>Med</v>
      </c>
      <c r="D347" t="str">
        <f>Réponses_Scoring!D347</f>
        <v>UK</v>
      </c>
      <c r="E347" t="str">
        <f>Réponses_Scoring!E347</f>
        <v>Low</v>
      </c>
      <c r="F347" t="str">
        <f>Réponses_Scoring!F347</f>
        <v>High</v>
      </c>
      <c r="G347" t="str">
        <f>Réponses_Scoring!G347</f>
        <v>UK</v>
      </c>
      <c r="H347" t="str">
        <f>Réponses_Scoring!H347</f>
        <v>UK</v>
      </c>
      <c r="I347" t="str">
        <f>Réponses_Scoring!I347</f>
        <v>UK</v>
      </c>
      <c r="J347">
        <f>IFERROR(VLOOKUP(C347,Paramètres!$A$5:$B$8,2,FALSE),0)</f>
        <v>2</v>
      </c>
      <c r="K347">
        <f>IFERROR(VLOOKUP(D347,Paramètres!$A$5:$B$8,2,FALSE),0)</f>
        <v>0</v>
      </c>
      <c r="L347">
        <f>IFERROR(VLOOKUP(E347,Paramètres!$A$5:$B$8,2,FALSE),0)</f>
        <v>1</v>
      </c>
      <c r="M347">
        <f>IFERROR(VLOOKUP(F347,Paramètres!$A$5:$B$8,2,FALSE),0)</f>
        <v>3</v>
      </c>
      <c r="N347">
        <f>IFERROR(VLOOKUP(G347,Paramètres!$D$5:$E$8,2,FALSE),0)</f>
        <v>0</v>
      </c>
      <c r="O347">
        <f>IFERROR(VLOOKUP(H347,Paramètres!$A$5:$B$8,2,FALSE),0)</f>
        <v>0</v>
      </c>
      <c r="P347">
        <f>IFERROR(VLOOKUP(I347,Paramètres!$A$5:$B$8,2,FALSE),0)</f>
        <v>0</v>
      </c>
      <c r="Q347" s="10" t="e">
        <f>IF(SUM(Paramètres!$G$5:$M$5)=0,"",SUMPRODUCT(Paramètres!$G$5:$M$5,J347,K347,L347,M347,N347,O347,P347)/SUM(Paramètres!$G$5:$M$5))</f>
        <v>#VALUE!</v>
      </c>
    </row>
    <row r="348" spans="1:17" x14ac:dyDescent="0.2">
      <c r="A348" t="str">
        <f>Réponses_Scoring!A348</f>
        <v>R037</v>
      </c>
      <c r="B348" t="str">
        <f>Réponses_Scoring!B348</f>
        <v>D03S22</v>
      </c>
      <c r="C348" t="str">
        <f>Réponses_Scoring!C348</f>
        <v>Med</v>
      </c>
      <c r="D348" t="str">
        <f>Réponses_Scoring!D348</f>
        <v>UK</v>
      </c>
      <c r="E348" t="str">
        <f>Réponses_Scoring!E348</f>
        <v>High</v>
      </c>
      <c r="F348" t="str">
        <f>Réponses_Scoring!F348</f>
        <v>Med</v>
      </c>
      <c r="G348" t="str">
        <f>Réponses_Scoring!G348</f>
        <v>UK</v>
      </c>
      <c r="H348" t="str">
        <f>Réponses_Scoring!H348</f>
        <v>UK</v>
      </c>
      <c r="I348" t="str">
        <f>Réponses_Scoring!I348</f>
        <v>UK</v>
      </c>
      <c r="J348">
        <f>IFERROR(VLOOKUP(C348,Paramètres!$A$5:$B$8,2,FALSE),0)</f>
        <v>2</v>
      </c>
      <c r="K348">
        <f>IFERROR(VLOOKUP(D348,Paramètres!$A$5:$B$8,2,FALSE),0)</f>
        <v>0</v>
      </c>
      <c r="L348">
        <f>IFERROR(VLOOKUP(E348,Paramètres!$A$5:$B$8,2,FALSE),0)</f>
        <v>3</v>
      </c>
      <c r="M348">
        <f>IFERROR(VLOOKUP(F348,Paramètres!$A$5:$B$8,2,FALSE),0)</f>
        <v>2</v>
      </c>
      <c r="N348">
        <f>IFERROR(VLOOKUP(G348,Paramètres!$D$5:$E$8,2,FALSE),0)</f>
        <v>0</v>
      </c>
      <c r="O348">
        <f>IFERROR(VLOOKUP(H348,Paramètres!$A$5:$B$8,2,FALSE),0)</f>
        <v>0</v>
      </c>
      <c r="P348">
        <f>IFERROR(VLOOKUP(I348,Paramètres!$A$5:$B$8,2,FALSE),0)</f>
        <v>0</v>
      </c>
      <c r="Q348" s="10" t="e">
        <f>IF(SUM(Paramètres!$G$5:$M$5)=0,"",SUMPRODUCT(Paramètres!$G$5:$M$5,J348,K348,L348,M348,N348,O348,P348)/SUM(Paramètres!$G$5:$M$5))</f>
        <v>#VALUE!</v>
      </c>
    </row>
    <row r="349" spans="1:17" x14ac:dyDescent="0.2">
      <c r="A349" t="str">
        <f>Réponses_Scoring!A349</f>
        <v>R037</v>
      </c>
      <c r="B349" t="str">
        <f>Réponses_Scoring!B349</f>
        <v>D03S23</v>
      </c>
      <c r="C349" t="str">
        <f>Réponses_Scoring!C349</f>
        <v>High</v>
      </c>
      <c r="D349" t="str">
        <f>Réponses_Scoring!D349</f>
        <v>UK</v>
      </c>
      <c r="E349" t="str">
        <f>Réponses_Scoring!E349</f>
        <v>Med</v>
      </c>
      <c r="F349" t="str">
        <f>Réponses_Scoring!F349</f>
        <v>High</v>
      </c>
      <c r="G349" t="str">
        <f>Réponses_Scoring!G349</f>
        <v>UK</v>
      </c>
      <c r="H349" t="str">
        <f>Réponses_Scoring!H349</f>
        <v>UK</v>
      </c>
      <c r="I349" t="str">
        <f>Réponses_Scoring!I349</f>
        <v>UK</v>
      </c>
      <c r="J349">
        <f>IFERROR(VLOOKUP(C349,Paramètres!$A$5:$B$8,2,FALSE),0)</f>
        <v>3</v>
      </c>
      <c r="K349">
        <f>IFERROR(VLOOKUP(D349,Paramètres!$A$5:$B$8,2,FALSE),0)</f>
        <v>0</v>
      </c>
      <c r="L349">
        <f>IFERROR(VLOOKUP(E349,Paramètres!$A$5:$B$8,2,FALSE),0)</f>
        <v>2</v>
      </c>
      <c r="M349">
        <f>IFERROR(VLOOKUP(F349,Paramètres!$A$5:$B$8,2,FALSE),0)</f>
        <v>3</v>
      </c>
      <c r="N349">
        <f>IFERROR(VLOOKUP(G349,Paramètres!$D$5:$E$8,2,FALSE),0)</f>
        <v>0</v>
      </c>
      <c r="O349">
        <f>IFERROR(VLOOKUP(H349,Paramètres!$A$5:$B$8,2,FALSE),0)</f>
        <v>0</v>
      </c>
      <c r="P349">
        <f>IFERROR(VLOOKUP(I349,Paramètres!$A$5:$B$8,2,FALSE),0)</f>
        <v>0</v>
      </c>
      <c r="Q349" s="10" t="e">
        <f>IF(SUM(Paramètres!$G$5:$M$5)=0,"",SUMPRODUCT(Paramètres!$G$5:$M$5,J349,K349,L349,M349,N349,O349,P349)/SUM(Paramètres!$G$5:$M$5))</f>
        <v>#VALUE!</v>
      </c>
    </row>
    <row r="350" spans="1:17" x14ac:dyDescent="0.2">
      <c r="A350" t="str">
        <f>Réponses_Scoring!A350</f>
        <v>R037</v>
      </c>
      <c r="B350" t="str">
        <f>Réponses_Scoring!B350</f>
        <v>D03S18</v>
      </c>
      <c r="C350" t="str">
        <f>Réponses_Scoring!C350</f>
        <v>High</v>
      </c>
      <c r="D350" t="str">
        <f>Réponses_Scoring!D350</f>
        <v>UK</v>
      </c>
      <c r="E350" t="str">
        <f>Réponses_Scoring!E350</f>
        <v>High</v>
      </c>
      <c r="F350" t="str">
        <f>Réponses_Scoring!F350</f>
        <v>Med</v>
      </c>
      <c r="G350" t="str">
        <f>Réponses_Scoring!G350</f>
        <v>UK</v>
      </c>
      <c r="H350" t="str">
        <f>Réponses_Scoring!H350</f>
        <v>UK</v>
      </c>
      <c r="I350" t="str">
        <f>Réponses_Scoring!I350</f>
        <v>UK</v>
      </c>
      <c r="J350">
        <f>IFERROR(VLOOKUP(C350,Paramètres!$A$5:$B$8,2,FALSE),0)</f>
        <v>3</v>
      </c>
      <c r="K350">
        <f>IFERROR(VLOOKUP(D350,Paramètres!$A$5:$B$8,2,FALSE),0)</f>
        <v>0</v>
      </c>
      <c r="L350">
        <f>IFERROR(VLOOKUP(E350,Paramètres!$A$5:$B$8,2,FALSE),0)</f>
        <v>3</v>
      </c>
      <c r="M350">
        <f>IFERROR(VLOOKUP(F350,Paramètres!$A$5:$B$8,2,FALSE),0)</f>
        <v>2</v>
      </c>
      <c r="N350">
        <f>IFERROR(VLOOKUP(G350,Paramètres!$D$5:$E$8,2,FALSE),0)</f>
        <v>0</v>
      </c>
      <c r="O350">
        <f>IFERROR(VLOOKUP(H350,Paramètres!$A$5:$B$8,2,FALSE),0)</f>
        <v>0</v>
      </c>
      <c r="P350">
        <f>IFERROR(VLOOKUP(I350,Paramètres!$A$5:$B$8,2,FALSE),0)</f>
        <v>0</v>
      </c>
      <c r="Q350" s="10" t="e">
        <f>IF(SUM(Paramètres!$G$5:$M$5)=0,"",SUMPRODUCT(Paramètres!$G$5:$M$5,J350,K350,L350,M350,N350,O350,P350)/SUM(Paramètres!$G$5:$M$5))</f>
        <v>#VALUE!</v>
      </c>
    </row>
    <row r="351" spans="1:17" x14ac:dyDescent="0.2">
      <c r="A351" t="str">
        <f>Réponses_Scoring!A351</f>
        <v>R037</v>
      </c>
      <c r="B351" t="str">
        <f>Réponses_Scoring!B351</f>
        <v>D11S75</v>
      </c>
      <c r="C351" t="str">
        <f>Réponses_Scoring!C351</f>
        <v>Med</v>
      </c>
      <c r="D351" t="str">
        <f>Réponses_Scoring!D351</f>
        <v>UK</v>
      </c>
      <c r="E351" t="str">
        <f>Réponses_Scoring!E351</f>
        <v>Low</v>
      </c>
      <c r="F351" t="str">
        <f>Réponses_Scoring!F351</f>
        <v>Med</v>
      </c>
      <c r="G351" t="str">
        <f>Réponses_Scoring!G351</f>
        <v>UK</v>
      </c>
      <c r="H351" t="str">
        <f>Réponses_Scoring!H351</f>
        <v>UK</v>
      </c>
      <c r="I351" t="str">
        <f>Réponses_Scoring!I351</f>
        <v>UK</v>
      </c>
      <c r="J351">
        <f>IFERROR(VLOOKUP(C351,Paramètres!$A$5:$B$8,2,FALSE),0)</f>
        <v>2</v>
      </c>
      <c r="K351">
        <f>IFERROR(VLOOKUP(D351,Paramètres!$A$5:$B$8,2,FALSE),0)</f>
        <v>0</v>
      </c>
      <c r="L351">
        <f>IFERROR(VLOOKUP(E351,Paramètres!$A$5:$B$8,2,FALSE),0)</f>
        <v>1</v>
      </c>
      <c r="M351">
        <f>IFERROR(VLOOKUP(F351,Paramètres!$A$5:$B$8,2,FALSE),0)</f>
        <v>2</v>
      </c>
      <c r="N351">
        <f>IFERROR(VLOOKUP(G351,Paramètres!$D$5:$E$8,2,FALSE),0)</f>
        <v>0</v>
      </c>
      <c r="O351">
        <f>IFERROR(VLOOKUP(H351,Paramètres!$A$5:$B$8,2,FALSE),0)</f>
        <v>0</v>
      </c>
      <c r="P351">
        <f>IFERROR(VLOOKUP(I351,Paramètres!$A$5:$B$8,2,FALSE),0)</f>
        <v>0</v>
      </c>
      <c r="Q351" s="10" t="e">
        <f>IF(SUM(Paramètres!$G$5:$M$5)=0,"",SUMPRODUCT(Paramètres!$G$5:$M$5,J351,K351,L351,M351,N351,O351,P351)/SUM(Paramètres!$G$5:$M$5))</f>
        <v>#VALUE!</v>
      </c>
    </row>
    <row r="352" spans="1:17" x14ac:dyDescent="0.2">
      <c r="A352" t="str">
        <f>Réponses_Scoring!A352</f>
        <v>R037</v>
      </c>
      <c r="B352" t="str">
        <f>Réponses_Scoring!B352</f>
        <v>D11S72</v>
      </c>
      <c r="C352" t="str">
        <f>Réponses_Scoring!C352</f>
        <v>Med</v>
      </c>
      <c r="D352" t="str">
        <f>Réponses_Scoring!D352</f>
        <v>UK</v>
      </c>
      <c r="E352" t="str">
        <f>Réponses_Scoring!E352</f>
        <v>Low</v>
      </c>
      <c r="F352" t="str">
        <f>Réponses_Scoring!F352</f>
        <v>Med</v>
      </c>
      <c r="G352" t="str">
        <f>Réponses_Scoring!G352</f>
        <v>UK</v>
      </c>
      <c r="H352" t="str">
        <f>Réponses_Scoring!H352</f>
        <v>UK</v>
      </c>
      <c r="I352" t="str">
        <f>Réponses_Scoring!I352</f>
        <v>UK</v>
      </c>
      <c r="J352">
        <f>IFERROR(VLOOKUP(C352,Paramètres!$A$5:$B$8,2,FALSE),0)</f>
        <v>2</v>
      </c>
      <c r="K352">
        <f>IFERROR(VLOOKUP(D352,Paramètres!$A$5:$B$8,2,FALSE),0)</f>
        <v>0</v>
      </c>
      <c r="L352">
        <f>IFERROR(VLOOKUP(E352,Paramètres!$A$5:$B$8,2,FALSE),0)</f>
        <v>1</v>
      </c>
      <c r="M352">
        <f>IFERROR(VLOOKUP(F352,Paramètres!$A$5:$B$8,2,FALSE),0)</f>
        <v>2</v>
      </c>
      <c r="N352">
        <f>IFERROR(VLOOKUP(G352,Paramètres!$D$5:$E$8,2,FALSE),0)</f>
        <v>0</v>
      </c>
      <c r="O352">
        <f>IFERROR(VLOOKUP(H352,Paramètres!$A$5:$B$8,2,FALSE),0)</f>
        <v>0</v>
      </c>
      <c r="P352">
        <f>IFERROR(VLOOKUP(I352,Paramètres!$A$5:$B$8,2,FALSE),0)</f>
        <v>0</v>
      </c>
      <c r="Q352" s="10" t="e">
        <f>IF(SUM(Paramètres!$G$5:$M$5)=0,"",SUMPRODUCT(Paramètres!$G$5:$M$5,J352,K352,L352,M352,N352,O352,P352)/SUM(Paramètres!$G$5:$M$5))</f>
        <v>#VALUE!</v>
      </c>
    </row>
    <row r="353" spans="1:17" x14ac:dyDescent="0.2">
      <c r="A353" t="str">
        <f>Réponses_Scoring!A353</f>
        <v>R037</v>
      </c>
      <c r="B353" t="str">
        <f>Réponses_Scoring!B353</f>
        <v>D04S31</v>
      </c>
      <c r="C353" t="str">
        <f>Réponses_Scoring!C353</f>
        <v>Med</v>
      </c>
      <c r="D353" t="str">
        <f>Réponses_Scoring!D353</f>
        <v>UK</v>
      </c>
      <c r="E353" t="str">
        <f>Réponses_Scoring!E353</f>
        <v>Med</v>
      </c>
      <c r="F353" t="str">
        <f>Réponses_Scoring!F353</f>
        <v>High</v>
      </c>
      <c r="G353" t="str">
        <f>Réponses_Scoring!G353</f>
        <v>UK</v>
      </c>
      <c r="H353" t="str">
        <f>Réponses_Scoring!H353</f>
        <v>UK</v>
      </c>
      <c r="I353" t="str">
        <f>Réponses_Scoring!I353</f>
        <v>UK</v>
      </c>
      <c r="J353">
        <f>IFERROR(VLOOKUP(C353,Paramètres!$A$5:$B$8,2,FALSE),0)</f>
        <v>2</v>
      </c>
      <c r="K353">
        <f>IFERROR(VLOOKUP(D353,Paramètres!$A$5:$B$8,2,FALSE),0)</f>
        <v>0</v>
      </c>
      <c r="L353">
        <f>IFERROR(VLOOKUP(E353,Paramètres!$A$5:$B$8,2,FALSE),0)</f>
        <v>2</v>
      </c>
      <c r="M353">
        <f>IFERROR(VLOOKUP(F353,Paramètres!$A$5:$B$8,2,FALSE),0)</f>
        <v>3</v>
      </c>
      <c r="N353">
        <f>IFERROR(VLOOKUP(G353,Paramètres!$D$5:$E$8,2,FALSE),0)</f>
        <v>0</v>
      </c>
      <c r="O353">
        <f>IFERROR(VLOOKUP(H353,Paramètres!$A$5:$B$8,2,FALSE),0)</f>
        <v>0</v>
      </c>
      <c r="P353">
        <f>IFERROR(VLOOKUP(I353,Paramètres!$A$5:$B$8,2,FALSE),0)</f>
        <v>0</v>
      </c>
      <c r="Q353" s="10" t="e">
        <f>IF(SUM(Paramètres!$G$5:$M$5)=0,"",SUMPRODUCT(Paramètres!$G$5:$M$5,J353,K353,L353,M353,N353,O353,P353)/SUM(Paramètres!$G$5:$M$5))</f>
        <v>#VALUE!</v>
      </c>
    </row>
    <row r="354" spans="1:17" x14ac:dyDescent="0.2">
      <c r="A354" t="str">
        <f>Réponses_Scoring!A354</f>
        <v>R037</v>
      </c>
      <c r="B354" t="str">
        <f>Réponses_Scoring!B354</f>
        <v>D10S66</v>
      </c>
      <c r="C354" t="str">
        <f>Réponses_Scoring!C354</f>
        <v>Low</v>
      </c>
      <c r="D354" t="str">
        <f>Réponses_Scoring!D354</f>
        <v>UK</v>
      </c>
      <c r="E354" t="str">
        <f>Réponses_Scoring!E354</f>
        <v>Med</v>
      </c>
      <c r="F354" t="str">
        <f>Réponses_Scoring!F354</f>
        <v>High</v>
      </c>
      <c r="G354" t="str">
        <f>Réponses_Scoring!G354</f>
        <v>UK</v>
      </c>
      <c r="H354" t="str">
        <f>Réponses_Scoring!H354</f>
        <v>UK</v>
      </c>
      <c r="I354" t="str">
        <f>Réponses_Scoring!I354</f>
        <v>UK</v>
      </c>
      <c r="J354">
        <f>IFERROR(VLOOKUP(C354,Paramètres!$A$5:$B$8,2,FALSE),0)</f>
        <v>1</v>
      </c>
      <c r="K354">
        <f>IFERROR(VLOOKUP(D354,Paramètres!$A$5:$B$8,2,FALSE),0)</f>
        <v>0</v>
      </c>
      <c r="L354">
        <f>IFERROR(VLOOKUP(E354,Paramètres!$A$5:$B$8,2,FALSE),0)</f>
        <v>2</v>
      </c>
      <c r="M354">
        <f>IFERROR(VLOOKUP(F354,Paramètres!$A$5:$B$8,2,FALSE),0)</f>
        <v>3</v>
      </c>
      <c r="N354">
        <f>IFERROR(VLOOKUP(G354,Paramètres!$D$5:$E$8,2,FALSE),0)</f>
        <v>0</v>
      </c>
      <c r="O354">
        <f>IFERROR(VLOOKUP(H354,Paramètres!$A$5:$B$8,2,FALSE),0)</f>
        <v>0</v>
      </c>
      <c r="P354">
        <f>IFERROR(VLOOKUP(I354,Paramètres!$A$5:$B$8,2,FALSE),0)</f>
        <v>0</v>
      </c>
      <c r="Q354" s="10" t="e">
        <f>IF(SUM(Paramètres!$G$5:$M$5)=0,"",SUMPRODUCT(Paramètres!$G$5:$M$5,J354,K354,L354,M354,N354,O354,P354)/SUM(Paramètres!$G$5:$M$5))</f>
        <v>#VALUE!</v>
      </c>
    </row>
    <row r="355" spans="1:17" x14ac:dyDescent="0.2">
      <c r="A355" t="str">
        <f>Réponses_Scoring!A355</f>
        <v>R037</v>
      </c>
      <c r="B355" t="str">
        <f>Réponses_Scoring!B355</f>
        <v>D10S67</v>
      </c>
      <c r="C355" t="str">
        <f>Réponses_Scoring!C355</f>
        <v>Med</v>
      </c>
      <c r="D355" t="str">
        <f>Réponses_Scoring!D355</f>
        <v>UK</v>
      </c>
      <c r="E355" t="str">
        <f>Réponses_Scoring!E355</f>
        <v>Low</v>
      </c>
      <c r="F355" t="str">
        <f>Réponses_Scoring!F355</f>
        <v>Low</v>
      </c>
      <c r="G355" t="str">
        <f>Réponses_Scoring!G355</f>
        <v>UK</v>
      </c>
      <c r="H355" t="str">
        <f>Réponses_Scoring!H355</f>
        <v>UK</v>
      </c>
      <c r="I355" t="str">
        <f>Réponses_Scoring!I355</f>
        <v>UK</v>
      </c>
      <c r="J355">
        <f>IFERROR(VLOOKUP(C355,Paramètres!$A$5:$B$8,2,FALSE),0)</f>
        <v>2</v>
      </c>
      <c r="K355">
        <f>IFERROR(VLOOKUP(D355,Paramètres!$A$5:$B$8,2,FALSE),0)</f>
        <v>0</v>
      </c>
      <c r="L355">
        <f>IFERROR(VLOOKUP(E355,Paramètres!$A$5:$B$8,2,FALSE),0)</f>
        <v>1</v>
      </c>
      <c r="M355">
        <f>IFERROR(VLOOKUP(F355,Paramètres!$A$5:$B$8,2,FALSE),0)</f>
        <v>1</v>
      </c>
      <c r="N355">
        <f>IFERROR(VLOOKUP(G355,Paramètres!$D$5:$E$8,2,FALSE),0)</f>
        <v>0</v>
      </c>
      <c r="O355">
        <f>IFERROR(VLOOKUP(H355,Paramètres!$A$5:$B$8,2,FALSE),0)</f>
        <v>0</v>
      </c>
      <c r="P355">
        <f>IFERROR(VLOOKUP(I355,Paramètres!$A$5:$B$8,2,FALSE),0)</f>
        <v>0</v>
      </c>
      <c r="Q355" s="10" t="e">
        <f>IF(SUM(Paramètres!$G$5:$M$5)=0,"",SUMPRODUCT(Paramètres!$G$5:$M$5,J355,K355,L355,M355,N355,O355,P355)/SUM(Paramètres!$G$5:$M$5))</f>
        <v>#VALUE!</v>
      </c>
    </row>
    <row r="356" spans="1:17" x14ac:dyDescent="0.2">
      <c r="A356" t="str">
        <f>Réponses_Scoring!A356</f>
        <v>R037</v>
      </c>
      <c r="B356" t="str">
        <f>Réponses_Scoring!B356</f>
        <v>D02S14</v>
      </c>
      <c r="C356" t="str">
        <f>Réponses_Scoring!C356</f>
        <v>High</v>
      </c>
      <c r="D356" t="str">
        <f>Réponses_Scoring!D356</f>
        <v>UK</v>
      </c>
      <c r="E356" t="str">
        <f>Réponses_Scoring!E356</f>
        <v>Med</v>
      </c>
      <c r="F356" t="str">
        <f>Réponses_Scoring!F356</f>
        <v>UK</v>
      </c>
      <c r="G356" t="str">
        <f>Réponses_Scoring!G356</f>
        <v>UK</v>
      </c>
      <c r="H356" t="str">
        <f>Réponses_Scoring!H356</f>
        <v>UK</v>
      </c>
      <c r="I356" t="str">
        <f>Réponses_Scoring!I356</f>
        <v>UK</v>
      </c>
      <c r="J356">
        <f>IFERROR(VLOOKUP(C356,Paramètres!$A$5:$B$8,2,FALSE),0)</f>
        <v>3</v>
      </c>
      <c r="K356">
        <f>IFERROR(VLOOKUP(D356,Paramètres!$A$5:$B$8,2,FALSE),0)</f>
        <v>0</v>
      </c>
      <c r="L356">
        <f>IFERROR(VLOOKUP(E356,Paramètres!$A$5:$B$8,2,FALSE),0)</f>
        <v>2</v>
      </c>
      <c r="M356">
        <f>IFERROR(VLOOKUP(F356,Paramètres!$A$5:$B$8,2,FALSE),0)</f>
        <v>0</v>
      </c>
      <c r="N356">
        <f>IFERROR(VLOOKUP(G356,Paramètres!$D$5:$E$8,2,FALSE),0)</f>
        <v>0</v>
      </c>
      <c r="O356">
        <f>IFERROR(VLOOKUP(H356,Paramètres!$A$5:$B$8,2,FALSE),0)</f>
        <v>0</v>
      </c>
      <c r="P356">
        <f>IFERROR(VLOOKUP(I356,Paramètres!$A$5:$B$8,2,FALSE),0)</f>
        <v>0</v>
      </c>
      <c r="Q356" s="10" t="e">
        <f>IF(SUM(Paramètres!$G$5:$M$5)=0,"",SUMPRODUCT(Paramètres!$G$5:$M$5,J356,K356,L356,M356,N356,O356,P356)/SUM(Paramètres!$G$5:$M$5))</f>
        <v>#VALUE!</v>
      </c>
    </row>
    <row r="357" spans="1:17" x14ac:dyDescent="0.2">
      <c r="A357" t="str">
        <f>Réponses_Scoring!A357</f>
        <v>R038</v>
      </c>
      <c r="B357" t="str">
        <f>Réponses_Scoring!B357</f>
        <v>D07S49</v>
      </c>
      <c r="C357" t="str">
        <f>Réponses_Scoring!C357</f>
        <v>Low</v>
      </c>
      <c r="D357" t="str">
        <f>Réponses_Scoring!D357</f>
        <v>UK</v>
      </c>
      <c r="E357" t="str">
        <f>Réponses_Scoring!E357</f>
        <v>Low</v>
      </c>
      <c r="F357" t="str">
        <f>Réponses_Scoring!F357</f>
        <v>High</v>
      </c>
      <c r="G357" t="str">
        <f>Réponses_Scoring!G357</f>
        <v>UK</v>
      </c>
      <c r="H357" t="str">
        <f>Réponses_Scoring!H357</f>
        <v>UK</v>
      </c>
      <c r="I357" t="str">
        <f>Réponses_Scoring!I357</f>
        <v>UK</v>
      </c>
      <c r="J357">
        <f>IFERROR(VLOOKUP(C357,Paramètres!$A$5:$B$8,2,FALSE),0)</f>
        <v>1</v>
      </c>
      <c r="K357">
        <f>IFERROR(VLOOKUP(D357,Paramètres!$A$5:$B$8,2,FALSE),0)</f>
        <v>0</v>
      </c>
      <c r="L357">
        <f>IFERROR(VLOOKUP(E357,Paramètres!$A$5:$B$8,2,FALSE),0)</f>
        <v>1</v>
      </c>
      <c r="M357">
        <f>IFERROR(VLOOKUP(F357,Paramètres!$A$5:$B$8,2,FALSE),0)</f>
        <v>3</v>
      </c>
      <c r="N357">
        <f>IFERROR(VLOOKUP(G357,Paramètres!$D$5:$E$8,2,FALSE),0)</f>
        <v>0</v>
      </c>
      <c r="O357">
        <f>IFERROR(VLOOKUP(H357,Paramètres!$A$5:$B$8,2,FALSE),0)</f>
        <v>0</v>
      </c>
      <c r="P357">
        <f>IFERROR(VLOOKUP(I357,Paramètres!$A$5:$B$8,2,FALSE),0)</f>
        <v>0</v>
      </c>
      <c r="Q357" s="10" t="e">
        <f>IF(SUM(Paramètres!$G$5:$M$5)=0,"",SUMPRODUCT(Paramètres!$G$5:$M$5,J357,K357,L357,M357,N357,O357,P357)/SUM(Paramètres!$G$5:$M$5))</f>
        <v>#VALUE!</v>
      </c>
    </row>
    <row r="358" spans="1:17" x14ac:dyDescent="0.2">
      <c r="A358" t="str">
        <f>Réponses_Scoring!A358</f>
        <v>R038</v>
      </c>
      <c r="B358" t="str">
        <f>Réponses_Scoring!B358</f>
        <v>D02S16</v>
      </c>
      <c r="C358" t="str">
        <f>Réponses_Scoring!C358</f>
        <v>UK</v>
      </c>
      <c r="D358" t="str">
        <f>Réponses_Scoring!D358</f>
        <v>UK</v>
      </c>
      <c r="E358" t="str">
        <f>Réponses_Scoring!E358</f>
        <v>Med</v>
      </c>
      <c r="F358" t="str">
        <f>Réponses_Scoring!F358</f>
        <v>UK</v>
      </c>
      <c r="G358" t="str">
        <f>Réponses_Scoring!G358</f>
        <v>UK</v>
      </c>
      <c r="H358" t="str">
        <f>Réponses_Scoring!H358</f>
        <v>UK</v>
      </c>
      <c r="I358" t="str">
        <f>Réponses_Scoring!I358</f>
        <v>UK</v>
      </c>
      <c r="J358">
        <f>IFERROR(VLOOKUP(C358,Paramètres!$A$5:$B$8,2,FALSE),0)</f>
        <v>0</v>
      </c>
      <c r="K358">
        <f>IFERROR(VLOOKUP(D358,Paramètres!$A$5:$B$8,2,FALSE),0)</f>
        <v>0</v>
      </c>
      <c r="L358">
        <f>IFERROR(VLOOKUP(E358,Paramètres!$A$5:$B$8,2,FALSE),0)</f>
        <v>2</v>
      </c>
      <c r="M358">
        <f>IFERROR(VLOOKUP(F358,Paramètres!$A$5:$B$8,2,FALSE),0)</f>
        <v>0</v>
      </c>
      <c r="N358">
        <f>IFERROR(VLOOKUP(G358,Paramètres!$D$5:$E$8,2,FALSE),0)</f>
        <v>0</v>
      </c>
      <c r="O358">
        <f>IFERROR(VLOOKUP(H358,Paramètres!$A$5:$B$8,2,FALSE),0)</f>
        <v>0</v>
      </c>
      <c r="P358">
        <f>IFERROR(VLOOKUP(I358,Paramètres!$A$5:$B$8,2,FALSE),0)</f>
        <v>0</v>
      </c>
      <c r="Q358" s="10" t="e">
        <f>IF(SUM(Paramètres!$G$5:$M$5)=0,"",SUMPRODUCT(Paramètres!$G$5:$M$5,J358,K358,L358,M358,N358,O358,P358)/SUM(Paramètres!$G$5:$M$5))</f>
        <v>#VALUE!</v>
      </c>
    </row>
    <row r="359" spans="1:17" x14ac:dyDescent="0.2">
      <c r="A359" t="str">
        <f>Réponses_Scoring!A359</f>
        <v>R038</v>
      </c>
      <c r="B359" t="str">
        <f>Réponses_Scoring!B359</f>
        <v>D02S11</v>
      </c>
      <c r="C359" t="str">
        <f>Réponses_Scoring!C359</f>
        <v>Med</v>
      </c>
      <c r="D359" t="str">
        <f>Réponses_Scoring!D359</f>
        <v>UK</v>
      </c>
      <c r="E359" t="str">
        <f>Réponses_Scoring!E359</f>
        <v>Low</v>
      </c>
      <c r="F359" t="str">
        <f>Réponses_Scoring!F359</f>
        <v>Med</v>
      </c>
      <c r="G359" t="str">
        <f>Réponses_Scoring!G359</f>
        <v>UK</v>
      </c>
      <c r="H359" t="str">
        <f>Réponses_Scoring!H359</f>
        <v>UK</v>
      </c>
      <c r="I359" t="str">
        <f>Réponses_Scoring!I359</f>
        <v>UK</v>
      </c>
      <c r="J359">
        <f>IFERROR(VLOOKUP(C359,Paramètres!$A$5:$B$8,2,FALSE),0)</f>
        <v>2</v>
      </c>
      <c r="K359">
        <f>IFERROR(VLOOKUP(D359,Paramètres!$A$5:$B$8,2,FALSE),0)</f>
        <v>0</v>
      </c>
      <c r="L359">
        <f>IFERROR(VLOOKUP(E359,Paramètres!$A$5:$B$8,2,FALSE),0)</f>
        <v>1</v>
      </c>
      <c r="M359">
        <f>IFERROR(VLOOKUP(F359,Paramètres!$A$5:$B$8,2,FALSE),0)</f>
        <v>2</v>
      </c>
      <c r="N359">
        <f>IFERROR(VLOOKUP(G359,Paramètres!$D$5:$E$8,2,FALSE),0)</f>
        <v>0</v>
      </c>
      <c r="O359">
        <f>IFERROR(VLOOKUP(H359,Paramètres!$A$5:$B$8,2,FALSE),0)</f>
        <v>0</v>
      </c>
      <c r="P359">
        <f>IFERROR(VLOOKUP(I359,Paramètres!$A$5:$B$8,2,FALSE),0)</f>
        <v>0</v>
      </c>
      <c r="Q359" s="10" t="e">
        <f>IF(SUM(Paramètres!$G$5:$M$5)=0,"",SUMPRODUCT(Paramètres!$G$5:$M$5,J359,K359,L359,M359,N359,O359,P359)/SUM(Paramètres!$G$5:$M$5))</f>
        <v>#VALUE!</v>
      </c>
    </row>
    <row r="360" spans="1:17" x14ac:dyDescent="0.2">
      <c r="A360" t="str">
        <f>Réponses_Scoring!A360</f>
        <v>R038</v>
      </c>
      <c r="B360" t="str">
        <f>Réponses_Scoring!B360</f>
        <v>D10S70</v>
      </c>
      <c r="C360" t="str">
        <f>Réponses_Scoring!C360</f>
        <v>High</v>
      </c>
      <c r="D360" t="str">
        <f>Réponses_Scoring!D360</f>
        <v>UK</v>
      </c>
      <c r="E360" t="str">
        <f>Réponses_Scoring!E360</f>
        <v>High</v>
      </c>
      <c r="F360" t="str">
        <f>Réponses_Scoring!F360</f>
        <v>Low</v>
      </c>
      <c r="G360" t="str">
        <f>Réponses_Scoring!G360</f>
        <v>UK</v>
      </c>
      <c r="H360" t="str">
        <f>Réponses_Scoring!H360</f>
        <v>UK</v>
      </c>
      <c r="I360" t="str">
        <f>Réponses_Scoring!I360</f>
        <v>UK</v>
      </c>
      <c r="J360">
        <f>IFERROR(VLOOKUP(C360,Paramètres!$A$5:$B$8,2,FALSE),0)</f>
        <v>3</v>
      </c>
      <c r="K360">
        <f>IFERROR(VLOOKUP(D360,Paramètres!$A$5:$B$8,2,FALSE),0)</f>
        <v>0</v>
      </c>
      <c r="L360">
        <f>IFERROR(VLOOKUP(E360,Paramètres!$A$5:$B$8,2,FALSE),0)</f>
        <v>3</v>
      </c>
      <c r="M360">
        <f>IFERROR(VLOOKUP(F360,Paramètres!$A$5:$B$8,2,FALSE),0)</f>
        <v>1</v>
      </c>
      <c r="N360">
        <f>IFERROR(VLOOKUP(G360,Paramètres!$D$5:$E$8,2,FALSE),0)</f>
        <v>0</v>
      </c>
      <c r="O360">
        <f>IFERROR(VLOOKUP(H360,Paramètres!$A$5:$B$8,2,FALSE),0)</f>
        <v>0</v>
      </c>
      <c r="P360">
        <f>IFERROR(VLOOKUP(I360,Paramètres!$A$5:$B$8,2,FALSE),0)</f>
        <v>0</v>
      </c>
      <c r="Q360" s="10" t="e">
        <f>IF(SUM(Paramètres!$G$5:$M$5)=0,"",SUMPRODUCT(Paramètres!$G$5:$M$5,J360,K360,L360,M360,N360,O360,P360)/SUM(Paramètres!$G$5:$M$5))</f>
        <v>#VALUE!</v>
      </c>
    </row>
    <row r="361" spans="1:17" x14ac:dyDescent="0.2">
      <c r="A361" t="str">
        <f>Réponses_Scoring!A361</f>
        <v>R038</v>
      </c>
      <c r="B361" t="str">
        <f>Réponses_Scoring!B361</f>
        <v>D10S66</v>
      </c>
      <c r="C361" t="str">
        <f>Réponses_Scoring!C361</f>
        <v>High</v>
      </c>
      <c r="D361" t="str">
        <f>Réponses_Scoring!D361</f>
        <v>UK</v>
      </c>
      <c r="E361" t="str">
        <f>Réponses_Scoring!E361</f>
        <v>High</v>
      </c>
      <c r="F361" t="str">
        <f>Réponses_Scoring!F361</f>
        <v>UK</v>
      </c>
      <c r="G361" t="str">
        <f>Réponses_Scoring!G361</f>
        <v>UK</v>
      </c>
      <c r="H361" t="str">
        <f>Réponses_Scoring!H361</f>
        <v>UK</v>
      </c>
      <c r="I361" t="str">
        <f>Réponses_Scoring!I361</f>
        <v>UK</v>
      </c>
      <c r="J361">
        <f>IFERROR(VLOOKUP(C361,Paramètres!$A$5:$B$8,2,FALSE),0)</f>
        <v>3</v>
      </c>
      <c r="K361">
        <f>IFERROR(VLOOKUP(D361,Paramètres!$A$5:$B$8,2,FALSE),0)</f>
        <v>0</v>
      </c>
      <c r="L361">
        <f>IFERROR(VLOOKUP(E361,Paramètres!$A$5:$B$8,2,FALSE),0)</f>
        <v>3</v>
      </c>
      <c r="M361">
        <f>IFERROR(VLOOKUP(F361,Paramètres!$A$5:$B$8,2,FALSE),0)</f>
        <v>0</v>
      </c>
      <c r="N361">
        <f>IFERROR(VLOOKUP(G361,Paramètres!$D$5:$E$8,2,FALSE),0)</f>
        <v>0</v>
      </c>
      <c r="O361">
        <f>IFERROR(VLOOKUP(H361,Paramètres!$A$5:$B$8,2,FALSE),0)</f>
        <v>0</v>
      </c>
      <c r="P361">
        <f>IFERROR(VLOOKUP(I361,Paramètres!$A$5:$B$8,2,FALSE),0)</f>
        <v>0</v>
      </c>
      <c r="Q361" s="10" t="e">
        <f>IF(SUM(Paramètres!$G$5:$M$5)=0,"",SUMPRODUCT(Paramètres!$G$5:$M$5,J361,K361,L361,M361,N361,O361,P361)/SUM(Paramètres!$G$5:$M$5))</f>
        <v>#VALUE!</v>
      </c>
    </row>
    <row r="362" spans="1:17" x14ac:dyDescent="0.2">
      <c r="A362" t="str">
        <f>Réponses_Scoring!A362</f>
        <v>R038</v>
      </c>
      <c r="B362" t="str">
        <f>Réponses_Scoring!B362</f>
        <v>D10S68</v>
      </c>
      <c r="C362" t="str">
        <f>Réponses_Scoring!C362</f>
        <v>Med</v>
      </c>
      <c r="D362" t="str">
        <f>Réponses_Scoring!D362</f>
        <v>UK</v>
      </c>
      <c r="E362" t="str">
        <f>Réponses_Scoring!E362</f>
        <v>High</v>
      </c>
      <c r="F362" t="str">
        <f>Réponses_Scoring!F362</f>
        <v>Med</v>
      </c>
      <c r="G362" t="str">
        <f>Réponses_Scoring!G362</f>
        <v>UK</v>
      </c>
      <c r="H362" t="str">
        <f>Réponses_Scoring!H362</f>
        <v>UK</v>
      </c>
      <c r="I362" t="str">
        <f>Réponses_Scoring!I362</f>
        <v>UK</v>
      </c>
      <c r="J362">
        <f>IFERROR(VLOOKUP(C362,Paramètres!$A$5:$B$8,2,FALSE),0)</f>
        <v>2</v>
      </c>
      <c r="K362">
        <f>IFERROR(VLOOKUP(D362,Paramètres!$A$5:$B$8,2,FALSE),0)</f>
        <v>0</v>
      </c>
      <c r="L362">
        <f>IFERROR(VLOOKUP(E362,Paramètres!$A$5:$B$8,2,FALSE),0)</f>
        <v>3</v>
      </c>
      <c r="M362">
        <f>IFERROR(VLOOKUP(F362,Paramètres!$A$5:$B$8,2,FALSE),0)</f>
        <v>2</v>
      </c>
      <c r="N362">
        <f>IFERROR(VLOOKUP(G362,Paramètres!$D$5:$E$8,2,FALSE),0)</f>
        <v>0</v>
      </c>
      <c r="O362">
        <f>IFERROR(VLOOKUP(H362,Paramètres!$A$5:$B$8,2,FALSE),0)</f>
        <v>0</v>
      </c>
      <c r="P362">
        <f>IFERROR(VLOOKUP(I362,Paramètres!$A$5:$B$8,2,FALSE),0)</f>
        <v>0</v>
      </c>
      <c r="Q362" s="10" t="e">
        <f>IF(SUM(Paramètres!$G$5:$M$5)=0,"",SUMPRODUCT(Paramètres!$G$5:$M$5,J362,K362,L362,M362,N362,O362,P362)/SUM(Paramètres!$G$5:$M$5))</f>
        <v>#VALUE!</v>
      </c>
    </row>
    <row r="363" spans="1:17" x14ac:dyDescent="0.2">
      <c r="A363" t="str">
        <f>Réponses_Scoring!A363</f>
        <v>R038</v>
      </c>
      <c r="B363" t="str">
        <f>Réponses_Scoring!B363</f>
        <v>D03S23</v>
      </c>
      <c r="C363" t="str">
        <f>Réponses_Scoring!C363</f>
        <v>Med</v>
      </c>
      <c r="D363" t="str">
        <f>Réponses_Scoring!D363</f>
        <v>UK</v>
      </c>
      <c r="E363" t="str">
        <f>Réponses_Scoring!E363</f>
        <v>High</v>
      </c>
      <c r="F363" t="str">
        <f>Réponses_Scoring!F363</f>
        <v>Low</v>
      </c>
      <c r="G363" t="str">
        <f>Réponses_Scoring!G363</f>
        <v>UK</v>
      </c>
      <c r="H363" t="str">
        <f>Réponses_Scoring!H363</f>
        <v>UK</v>
      </c>
      <c r="I363" t="str">
        <f>Réponses_Scoring!I363</f>
        <v>UK</v>
      </c>
      <c r="J363">
        <f>IFERROR(VLOOKUP(C363,Paramètres!$A$5:$B$8,2,FALSE),0)</f>
        <v>2</v>
      </c>
      <c r="K363">
        <f>IFERROR(VLOOKUP(D363,Paramètres!$A$5:$B$8,2,FALSE),0)</f>
        <v>0</v>
      </c>
      <c r="L363">
        <f>IFERROR(VLOOKUP(E363,Paramètres!$A$5:$B$8,2,FALSE),0)</f>
        <v>3</v>
      </c>
      <c r="M363">
        <f>IFERROR(VLOOKUP(F363,Paramètres!$A$5:$B$8,2,FALSE),0)</f>
        <v>1</v>
      </c>
      <c r="N363">
        <f>IFERROR(VLOOKUP(G363,Paramètres!$D$5:$E$8,2,FALSE),0)</f>
        <v>0</v>
      </c>
      <c r="O363">
        <f>IFERROR(VLOOKUP(H363,Paramètres!$A$5:$B$8,2,FALSE),0)</f>
        <v>0</v>
      </c>
      <c r="P363">
        <f>IFERROR(VLOOKUP(I363,Paramètres!$A$5:$B$8,2,FALSE),0)</f>
        <v>0</v>
      </c>
      <c r="Q363" s="10" t="e">
        <f>IF(SUM(Paramètres!$G$5:$M$5)=0,"",SUMPRODUCT(Paramètres!$G$5:$M$5,J363,K363,L363,M363,N363,O363,P363)/SUM(Paramètres!$G$5:$M$5))</f>
        <v>#VALUE!</v>
      </c>
    </row>
    <row r="364" spans="1:17" x14ac:dyDescent="0.2">
      <c r="A364" t="str">
        <f>Réponses_Scoring!A364</f>
        <v>R038</v>
      </c>
      <c r="B364" t="str">
        <f>Réponses_Scoring!B364</f>
        <v>D03S26</v>
      </c>
      <c r="C364" t="str">
        <f>Réponses_Scoring!C364</f>
        <v>High</v>
      </c>
      <c r="D364" t="str">
        <f>Réponses_Scoring!D364</f>
        <v>UK</v>
      </c>
      <c r="E364" t="str">
        <f>Réponses_Scoring!E364</f>
        <v>Med</v>
      </c>
      <c r="F364" t="str">
        <f>Réponses_Scoring!F364</f>
        <v>UK</v>
      </c>
      <c r="G364" t="str">
        <f>Réponses_Scoring!G364</f>
        <v>UK</v>
      </c>
      <c r="H364" t="str">
        <f>Réponses_Scoring!H364</f>
        <v>UK</v>
      </c>
      <c r="I364" t="str">
        <f>Réponses_Scoring!I364</f>
        <v>UK</v>
      </c>
      <c r="J364">
        <f>IFERROR(VLOOKUP(C364,Paramètres!$A$5:$B$8,2,FALSE),0)</f>
        <v>3</v>
      </c>
      <c r="K364">
        <f>IFERROR(VLOOKUP(D364,Paramètres!$A$5:$B$8,2,FALSE),0)</f>
        <v>0</v>
      </c>
      <c r="L364">
        <f>IFERROR(VLOOKUP(E364,Paramètres!$A$5:$B$8,2,FALSE),0)</f>
        <v>2</v>
      </c>
      <c r="M364">
        <f>IFERROR(VLOOKUP(F364,Paramètres!$A$5:$B$8,2,FALSE),0)</f>
        <v>0</v>
      </c>
      <c r="N364">
        <f>IFERROR(VLOOKUP(G364,Paramètres!$D$5:$E$8,2,FALSE),0)</f>
        <v>0</v>
      </c>
      <c r="O364">
        <f>IFERROR(VLOOKUP(H364,Paramètres!$A$5:$B$8,2,FALSE),0)</f>
        <v>0</v>
      </c>
      <c r="P364">
        <f>IFERROR(VLOOKUP(I364,Paramètres!$A$5:$B$8,2,FALSE),0)</f>
        <v>0</v>
      </c>
      <c r="Q364" s="10" t="e">
        <f>IF(SUM(Paramètres!$G$5:$M$5)=0,"",SUMPRODUCT(Paramètres!$G$5:$M$5,J364,K364,L364,M364,N364,O364,P364)/SUM(Paramètres!$G$5:$M$5))</f>
        <v>#VALUE!</v>
      </c>
    </row>
    <row r="365" spans="1:17" x14ac:dyDescent="0.2">
      <c r="A365" t="str">
        <f>Réponses_Scoring!A365</f>
        <v>R038</v>
      </c>
      <c r="B365" t="str">
        <f>Réponses_Scoring!B365</f>
        <v>D06S47</v>
      </c>
      <c r="C365" t="str">
        <f>Réponses_Scoring!C365</f>
        <v>Med</v>
      </c>
      <c r="D365" t="str">
        <f>Réponses_Scoring!D365</f>
        <v>UK</v>
      </c>
      <c r="E365" t="str">
        <f>Réponses_Scoring!E365</f>
        <v>High</v>
      </c>
      <c r="F365" t="str">
        <f>Réponses_Scoring!F365</f>
        <v>UK</v>
      </c>
      <c r="G365" t="str">
        <f>Réponses_Scoring!G365</f>
        <v>UK</v>
      </c>
      <c r="H365" t="str">
        <f>Réponses_Scoring!H365</f>
        <v>UK</v>
      </c>
      <c r="I365" t="str">
        <f>Réponses_Scoring!I365</f>
        <v>UK</v>
      </c>
      <c r="J365">
        <f>IFERROR(VLOOKUP(C365,Paramètres!$A$5:$B$8,2,FALSE),0)</f>
        <v>2</v>
      </c>
      <c r="K365">
        <f>IFERROR(VLOOKUP(D365,Paramètres!$A$5:$B$8,2,FALSE),0)</f>
        <v>0</v>
      </c>
      <c r="L365">
        <f>IFERROR(VLOOKUP(E365,Paramètres!$A$5:$B$8,2,FALSE),0)</f>
        <v>3</v>
      </c>
      <c r="M365">
        <f>IFERROR(VLOOKUP(F365,Paramètres!$A$5:$B$8,2,FALSE),0)</f>
        <v>0</v>
      </c>
      <c r="N365">
        <f>IFERROR(VLOOKUP(G365,Paramètres!$D$5:$E$8,2,FALSE),0)</f>
        <v>0</v>
      </c>
      <c r="O365">
        <f>IFERROR(VLOOKUP(H365,Paramètres!$A$5:$B$8,2,FALSE),0)</f>
        <v>0</v>
      </c>
      <c r="P365">
        <f>IFERROR(VLOOKUP(I365,Paramètres!$A$5:$B$8,2,FALSE),0)</f>
        <v>0</v>
      </c>
      <c r="Q365" s="10" t="e">
        <f>IF(SUM(Paramètres!$G$5:$M$5)=0,"",SUMPRODUCT(Paramètres!$G$5:$M$5,J365,K365,L365,M365,N365,O365,P365)/SUM(Paramètres!$G$5:$M$5))</f>
        <v>#VALUE!</v>
      </c>
    </row>
    <row r="366" spans="1:17" x14ac:dyDescent="0.2">
      <c r="A366" t="str">
        <f>Réponses_Scoring!A366</f>
        <v>R038</v>
      </c>
      <c r="B366" t="str">
        <f>Réponses_Scoring!B366</f>
        <v>D06S46</v>
      </c>
      <c r="C366" t="str">
        <f>Réponses_Scoring!C366</f>
        <v>Med</v>
      </c>
      <c r="D366" t="str">
        <f>Réponses_Scoring!D366</f>
        <v>UK</v>
      </c>
      <c r="E366" t="str">
        <f>Réponses_Scoring!E366</f>
        <v>Med</v>
      </c>
      <c r="F366" t="str">
        <f>Réponses_Scoring!F366</f>
        <v>Med</v>
      </c>
      <c r="G366" t="str">
        <f>Réponses_Scoring!G366</f>
        <v>UK</v>
      </c>
      <c r="H366" t="str">
        <f>Réponses_Scoring!H366</f>
        <v>UK</v>
      </c>
      <c r="I366" t="str">
        <f>Réponses_Scoring!I366</f>
        <v>UK</v>
      </c>
      <c r="J366">
        <f>IFERROR(VLOOKUP(C366,Paramètres!$A$5:$B$8,2,FALSE),0)</f>
        <v>2</v>
      </c>
      <c r="K366">
        <f>IFERROR(VLOOKUP(D366,Paramètres!$A$5:$B$8,2,FALSE),0)</f>
        <v>0</v>
      </c>
      <c r="L366">
        <f>IFERROR(VLOOKUP(E366,Paramètres!$A$5:$B$8,2,FALSE),0)</f>
        <v>2</v>
      </c>
      <c r="M366">
        <f>IFERROR(VLOOKUP(F366,Paramètres!$A$5:$B$8,2,FALSE),0)</f>
        <v>2</v>
      </c>
      <c r="N366">
        <f>IFERROR(VLOOKUP(G366,Paramètres!$D$5:$E$8,2,FALSE),0)</f>
        <v>0</v>
      </c>
      <c r="O366">
        <f>IFERROR(VLOOKUP(H366,Paramètres!$A$5:$B$8,2,FALSE),0)</f>
        <v>0</v>
      </c>
      <c r="P366">
        <f>IFERROR(VLOOKUP(I366,Paramètres!$A$5:$B$8,2,FALSE),0)</f>
        <v>0</v>
      </c>
      <c r="Q366" s="10" t="e">
        <f>IF(SUM(Paramètres!$G$5:$M$5)=0,"",SUMPRODUCT(Paramètres!$G$5:$M$5,J366,K366,L366,M366,N366,O366,P366)/SUM(Paramètres!$G$5:$M$5))</f>
        <v>#VALUE!</v>
      </c>
    </row>
    <row r="367" spans="1:17" x14ac:dyDescent="0.2">
      <c r="A367" t="str">
        <f>Réponses_Scoring!A367</f>
        <v>R039</v>
      </c>
      <c r="B367" t="str">
        <f>Réponses_Scoring!B367</f>
        <v>D10S69</v>
      </c>
      <c r="C367" t="str">
        <f>Réponses_Scoring!C367</f>
        <v>High</v>
      </c>
      <c r="D367" t="str">
        <f>Réponses_Scoring!D367</f>
        <v>UK</v>
      </c>
      <c r="E367" t="str">
        <f>Réponses_Scoring!E367</f>
        <v>High</v>
      </c>
      <c r="F367" t="str">
        <f>Réponses_Scoring!F367</f>
        <v>Med</v>
      </c>
      <c r="G367" t="str">
        <f>Réponses_Scoring!G367</f>
        <v>UK</v>
      </c>
      <c r="H367" t="str">
        <f>Réponses_Scoring!H367</f>
        <v>UK</v>
      </c>
      <c r="I367" t="str">
        <f>Réponses_Scoring!I367</f>
        <v>UK</v>
      </c>
      <c r="J367">
        <f>IFERROR(VLOOKUP(C367,Paramètres!$A$5:$B$8,2,FALSE),0)</f>
        <v>3</v>
      </c>
      <c r="K367">
        <f>IFERROR(VLOOKUP(D367,Paramètres!$A$5:$B$8,2,FALSE),0)</f>
        <v>0</v>
      </c>
      <c r="L367">
        <f>IFERROR(VLOOKUP(E367,Paramètres!$A$5:$B$8,2,FALSE),0)</f>
        <v>3</v>
      </c>
      <c r="M367">
        <f>IFERROR(VLOOKUP(F367,Paramètres!$A$5:$B$8,2,FALSE),0)</f>
        <v>2</v>
      </c>
      <c r="N367">
        <f>IFERROR(VLOOKUP(G367,Paramètres!$D$5:$E$8,2,FALSE),0)</f>
        <v>0</v>
      </c>
      <c r="O367">
        <f>IFERROR(VLOOKUP(H367,Paramètres!$A$5:$B$8,2,FALSE),0)</f>
        <v>0</v>
      </c>
      <c r="P367">
        <f>IFERROR(VLOOKUP(I367,Paramètres!$A$5:$B$8,2,FALSE),0)</f>
        <v>0</v>
      </c>
      <c r="Q367" s="10" t="e">
        <f>IF(SUM(Paramètres!$G$5:$M$5)=0,"",SUMPRODUCT(Paramètres!$G$5:$M$5,J367,K367,L367,M367,N367,O367,P367)/SUM(Paramètres!$G$5:$M$5))</f>
        <v>#VALUE!</v>
      </c>
    </row>
    <row r="368" spans="1:17" x14ac:dyDescent="0.2">
      <c r="A368" t="str">
        <f>Réponses_Scoring!A368</f>
        <v>R039</v>
      </c>
      <c r="B368" t="str">
        <f>Réponses_Scoring!B368</f>
        <v>D03S20</v>
      </c>
      <c r="C368" t="str">
        <f>Réponses_Scoring!C368</f>
        <v>Med</v>
      </c>
      <c r="D368" t="str">
        <f>Réponses_Scoring!D368</f>
        <v>UK</v>
      </c>
      <c r="E368" t="str">
        <f>Réponses_Scoring!E368</f>
        <v>Low</v>
      </c>
      <c r="F368" t="str">
        <f>Réponses_Scoring!F368</f>
        <v>Low</v>
      </c>
      <c r="G368" t="str">
        <f>Réponses_Scoring!G368</f>
        <v>UK</v>
      </c>
      <c r="H368" t="str">
        <f>Réponses_Scoring!H368</f>
        <v>UK</v>
      </c>
      <c r="I368" t="str">
        <f>Réponses_Scoring!I368</f>
        <v>UK</v>
      </c>
      <c r="J368">
        <f>IFERROR(VLOOKUP(C368,Paramètres!$A$5:$B$8,2,FALSE),0)</f>
        <v>2</v>
      </c>
      <c r="K368">
        <f>IFERROR(VLOOKUP(D368,Paramètres!$A$5:$B$8,2,FALSE),0)</f>
        <v>0</v>
      </c>
      <c r="L368">
        <f>IFERROR(VLOOKUP(E368,Paramètres!$A$5:$B$8,2,FALSE),0)</f>
        <v>1</v>
      </c>
      <c r="M368">
        <f>IFERROR(VLOOKUP(F368,Paramètres!$A$5:$B$8,2,FALSE),0)</f>
        <v>1</v>
      </c>
      <c r="N368">
        <f>IFERROR(VLOOKUP(G368,Paramètres!$D$5:$E$8,2,FALSE),0)</f>
        <v>0</v>
      </c>
      <c r="O368">
        <f>IFERROR(VLOOKUP(H368,Paramètres!$A$5:$B$8,2,FALSE),0)</f>
        <v>0</v>
      </c>
      <c r="P368">
        <f>IFERROR(VLOOKUP(I368,Paramètres!$A$5:$B$8,2,FALSE),0)</f>
        <v>0</v>
      </c>
      <c r="Q368" s="10" t="e">
        <f>IF(SUM(Paramètres!$G$5:$M$5)=0,"",SUMPRODUCT(Paramètres!$G$5:$M$5,J368,K368,L368,M368,N368,O368,P368)/SUM(Paramètres!$G$5:$M$5))</f>
        <v>#VALUE!</v>
      </c>
    </row>
    <row r="369" spans="1:17" x14ac:dyDescent="0.2">
      <c r="A369" t="str">
        <f>Réponses_Scoring!A369</f>
        <v>R039</v>
      </c>
      <c r="B369" t="str">
        <f>Réponses_Scoring!B369</f>
        <v>D06S46</v>
      </c>
      <c r="C369" t="str">
        <f>Réponses_Scoring!C369</f>
        <v>Med</v>
      </c>
      <c r="D369" t="str">
        <f>Réponses_Scoring!D369</f>
        <v>UK</v>
      </c>
      <c r="E369" t="str">
        <f>Réponses_Scoring!E369</f>
        <v>UK</v>
      </c>
      <c r="F369" t="str">
        <f>Réponses_Scoring!F369</f>
        <v>High</v>
      </c>
      <c r="G369" t="str">
        <f>Réponses_Scoring!G369</f>
        <v>UK</v>
      </c>
      <c r="H369" t="str">
        <f>Réponses_Scoring!H369</f>
        <v>UK</v>
      </c>
      <c r="I369" t="str">
        <f>Réponses_Scoring!I369</f>
        <v>UK</v>
      </c>
      <c r="J369">
        <f>IFERROR(VLOOKUP(C369,Paramètres!$A$5:$B$8,2,FALSE),0)</f>
        <v>2</v>
      </c>
      <c r="K369">
        <f>IFERROR(VLOOKUP(D369,Paramètres!$A$5:$B$8,2,FALSE),0)</f>
        <v>0</v>
      </c>
      <c r="L369">
        <f>IFERROR(VLOOKUP(E369,Paramètres!$A$5:$B$8,2,FALSE),0)</f>
        <v>0</v>
      </c>
      <c r="M369">
        <f>IFERROR(VLOOKUP(F369,Paramètres!$A$5:$B$8,2,FALSE),0)</f>
        <v>3</v>
      </c>
      <c r="N369">
        <f>IFERROR(VLOOKUP(G369,Paramètres!$D$5:$E$8,2,FALSE),0)</f>
        <v>0</v>
      </c>
      <c r="O369">
        <f>IFERROR(VLOOKUP(H369,Paramètres!$A$5:$B$8,2,FALSE),0)</f>
        <v>0</v>
      </c>
      <c r="P369">
        <f>IFERROR(VLOOKUP(I369,Paramètres!$A$5:$B$8,2,FALSE),0)</f>
        <v>0</v>
      </c>
      <c r="Q369" s="10" t="e">
        <f>IF(SUM(Paramètres!$G$5:$M$5)=0,"",SUMPRODUCT(Paramètres!$G$5:$M$5,J369,K369,L369,M369,N369,O369,P369)/SUM(Paramètres!$G$5:$M$5))</f>
        <v>#VALUE!</v>
      </c>
    </row>
    <row r="370" spans="1:17" x14ac:dyDescent="0.2">
      <c r="A370" t="str">
        <f>Réponses_Scoring!A370</f>
        <v>R039</v>
      </c>
      <c r="B370" t="str">
        <f>Réponses_Scoring!B370</f>
        <v>D06S44</v>
      </c>
      <c r="C370" t="str">
        <f>Réponses_Scoring!C370</f>
        <v>High</v>
      </c>
      <c r="D370" t="str">
        <f>Réponses_Scoring!D370</f>
        <v>UK</v>
      </c>
      <c r="E370" t="str">
        <f>Réponses_Scoring!E370</f>
        <v>Med</v>
      </c>
      <c r="F370" t="str">
        <f>Réponses_Scoring!F370</f>
        <v>Med</v>
      </c>
      <c r="G370" t="str">
        <f>Réponses_Scoring!G370</f>
        <v>UK</v>
      </c>
      <c r="H370" t="str">
        <f>Réponses_Scoring!H370</f>
        <v>UK</v>
      </c>
      <c r="I370" t="str">
        <f>Réponses_Scoring!I370</f>
        <v>UK</v>
      </c>
      <c r="J370">
        <f>IFERROR(VLOOKUP(C370,Paramètres!$A$5:$B$8,2,FALSE),0)</f>
        <v>3</v>
      </c>
      <c r="K370">
        <f>IFERROR(VLOOKUP(D370,Paramètres!$A$5:$B$8,2,FALSE),0)</f>
        <v>0</v>
      </c>
      <c r="L370">
        <f>IFERROR(VLOOKUP(E370,Paramètres!$A$5:$B$8,2,FALSE),0)</f>
        <v>2</v>
      </c>
      <c r="M370">
        <f>IFERROR(VLOOKUP(F370,Paramètres!$A$5:$B$8,2,FALSE),0)</f>
        <v>2</v>
      </c>
      <c r="N370">
        <f>IFERROR(VLOOKUP(G370,Paramètres!$D$5:$E$8,2,FALSE),0)</f>
        <v>0</v>
      </c>
      <c r="O370">
        <f>IFERROR(VLOOKUP(H370,Paramètres!$A$5:$B$8,2,FALSE),0)</f>
        <v>0</v>
      </c>
      <c r="P370">
        <f>IFERROR(VLOOKUP(I370,Paramètres!$A$5:$B$8,2,FALSE),0)</f>
        <v>0</v>
      </c>
      <c r="Q370" s="10" t="e">
        <f>IF(SUM(Paramètres!$G$5:$M$5)=0,"",SUMPRODUCT(Paramètres!$G$5:$M$5,J370,K370,L370,M370,N370,O370,P370)/SUM(Paramètres!$G$5:$M$5))</f>
        <v>#VALUE!</v>
      </c>
    </row>
    <row r="371" spans="1:17" x14ac:dyDescent="0.2">
      <c r="A371" t="str">
        <f>Réponses_Scoring!A371</f>
        <v>R039</v>
      </c>
      <c r="B371" t="str">
        <f>Réponses_Scoring!B371</f>
        <v>D04S32</v>
      </c>
      <c r="C371" t="str">
        <f>Réponses_Scoring!C371</f>
        <v>UK</v>
      </c>
      <c r="D371" t="str">
        <f>Réponses_Scoring!D371</f>
        <v>UK</v>
      </c>
      <c r="E371" t="str">
        <f>Réponses_Scoring!E371</f>
        <v>Low</v>
      </c>
      <c r="F371" t="str">
        <f>Réponses_Scoring!F371</f>
        <v>High</v>
      </c>
      <c r="G371" t="str">
        <f>Réponses_Scoring!G371</f>
        <v>UK</v>
      </c>
      <c r="H371" t="str">
        <f>Réponses_Scoring!H371</f>
        <v>UK</v>
      </c>
      <c r="I371" t="str">
        <f>Réponses_Scoring!I371</f>
        <v>UK</v>
      </c>
      <c r="J371">
        <f>IFERROR(VLOOKUP(C371,Paramètres!$A$5:$B$8,2,FALSE),0)</f>
        <v>0</v>
      </c>
      <c r="K371">
        <f>IFERROR(VLOOKUP(D371,Paramètres!$A$5:$B$8,2,FALSE),0)</f>
        <v>0</v>
      </c>
      <c r="L371">
        <f>IFERROR(VLOOKUP(E371,Paramètres!$A$5:$B$8,2,FALSE),0)</f>
        <v>1</v>
      </c>
      <c r="M371">
        <f>IFERROR(VLOOKUP(F371,Paramètres!$A$5:$B$8,2,FALSE),0)</f>
        <v>3</v>
      </c>
      <c r="N371">
        <f>IFERROR(VLOOKUP(G371,Paramètres!$D$5:$E$8,2,FALSE),0)</f>
        <v>0</v>
      </c>
      <c r="O371">
        <f>IFERROR(VLOOKUP(H371,Paramètres!$A$5:$B$8,2,FALSE),0)</f>
        <v>0</v>
      </c>
      <c r="P371">
        <f>IFERROR(VLOOKUP(I371,Paramètres!$A$5:$B$8,2,FALSE),0)</f>
        <v>0</v>
      </c>
      <c r="Q371" s="10" t="e">
        <f>IF(SUM(Paramètres!$G$5:$M$5)=0,"",SUMPRODUCT(Paramètres!$G$5:$M$5,J371,K371,L371,M371,N371,O371,P371)/SUM(Paramètres!$G$5:$M$5))</f>
        <v>#VALUE!</v>
      </c>
    </row>
    <row r="372" spans="1:17" x14ac:dyDescent="0.2">
      <c r="A372" t="str">
        <f>Réponses_Scoring!A372</f>
        <v>R039</v>
      </c>
      <c r="B372" t="str">
        <f>Réponses_Scoring!B372</f>
        <v>D04S34</v>
      </c>
      <c r="C372" t="str">
        <f>Réponses_Scoring!C372</f>
        <v>Low</v>
      </c>
      <c r="D372" t="str">
        <f>Réponses_Scoring!D372</f>
        <v>UK</v>
      </c>
      <c r="E372" t="str">
        <f>Réponses_Scoring!E372</f>
        <v>Med</v>
      </c>
      <c r="F372" t="str">
        <f>Réponses_Scoring!F372</f>
        <v>High</v>
      </c>
      <c r="G372" t="str">
        <f>Réponses_Scoring!G372</f>
        <v>UK</v>
      </c>
      <c r="H372" t="str">
        <f>Réponses_Scoring!H372</f>
        <v>UK</v>
      </c>
      <c r="I372" t="str">
        <f>Réponses_Scoring!I372</f>
        <v>UK</v>
      </c>
      <c r="J372">
        <f>IFERROR(VLOOKUP(C372,Paramètres!$A$5:$B$8,2,FALSE),0)</f>
        <v>1</v>
      </c>
      <c r="K372">
        <f>IFERROR(VLOOKUP(D372,Paramètres!$A$5:$B$8,2,FALSE),0)</f>
        <v>0</v>
      </c>
      <c r="L372">
        <f>IFERROR(VLOOKUP(E372,Paramètres!$A$5:$B$8,2,FALSE),0)</f>
        <v>2</v>
      </c>
      <c r="M372">
        <f>IFERROR(VLOOKUP(F372,Paramètres!$A$5:$B$8,2,FALSE),0)</f>
        <v>3</v>
      </c>
      <c r="N372">
        <f>IFERROR(VLOOKUP(G372,Paramètres!$D$5:$E$8,2,FALSE),0)</f>
        <v>0</v>
      </c>
      <c r="O372">
        <f>IFERROR(VLOOKUP(H372,Paramètres!$A$5:$B$8,2,FALSE),0)</f>
        <v>0</v>
      </c>
      <c r="P372">
        <f>IFERROR(VLOOKUP(I372,Paramètres!$A$5:$B$8,2,FALSE),0)</f>
        <v>0</v>
      </c>
      <c r="Q372" s="10" t="e">
        <f>IF(SUM(Paramètres!$G$5:$M$5)=0,"",SUMPRODUCT(Paramètres!$G$5:$M$5,J372,K372,L372,M372,N372,O372,P372)/SUM(Paramètres!$G$5:$M$5))</f>
        <v>#VALUE!</v>
      </c>
    </row>
    <row r="373" spans="1:17" x14ac:dyDescent="0.2">
      <c r="A373" t="str">
        <f>Réponses_Scoring!A373</f>
        <v>R039</v>
      </c>
      <c r="B373" t="str">
        <f>Réponses_Scoring!B373</f>
        <v>D04S30</v>
      </c>
      <c r="C373" t="str">
        <f>Réponses_Scoring!C373</f>
        <v>Low</v>
      </c>
      <c r="D373" t="str">
        <f>Réponses_Scoring!D373</f>
        <v>UK</v>
      </c>
      <c r="E373" t="str">
        <f>Réponses_Scoring!E373</f>
        <v>Low</v>
      </c>
      <c r="F373" t="str">
        <f>Réponses_Scoring!F373</f>
        <v>Med</v>
      </c>
      <c r="G373" t="str">
        <f>Réponses_Scoring!G373</f>
        <v>UK</v>
      </c>
      <c r="H373" t="str">
        <f>Réponses_Scoring!H373</f>
        <v>UK</v>
      </c>
      <c r="I373" t="str">
        <f>Réponses_Scoring!I373</f>
        <v>UK</v>
      </c>
      <c r="J373">
        <f>IFERROR(VLOOKUP(C373,Paramètres!$A$5:$B$8,2,FALSE),0)</f>
        <v>1</v>
      </c>
      <c r="K373">
        <f>IFERROR(VLOOKUP(D373,Paramètres!$A$5:$B$8,2,FALSE),0)</f>
        <v>0</v>
      </c>
      <c r="L373">
        <f>IFERROR(VLOOKUP(E373,Paramètres!$A$5:$B$8,2,FALSE),0)</f>
        <v>1</v>
      </c>
      <c r="M373">
        <f>IFERROR(VLOOKUP(F373,Paramètres!$A$5:$B$8,2,FALSE),0)</f>
        <v>2</v>
      </c>
      <c r="N373">
        <f>IFERROR(VLOOKUP(G373,Paramètres!$D$5:$E$8,2,FALSE),0)</f>
        <v>0</v>
      </c>
      <c r="O373">
        <f>IFERROR(VLOOKUP(H373,Paramètres!$A$5:$B$8,2,FALSE),0)</f>
        <v>0</v>
      </c>
      <c r="P373">
        <f>IFERROR(VLOOKUP(I373,Paramètres!$A$5:$B$8,2,FALSE),0)</f>
        <v>0</v>
      </c>
      <c r="Q373" s="10" t="e">
        <f>IF(SUM(Paramètres!$G$5:$M$5)=0,"",SUMPRODUCT(Paramètres!$G$5:$M$5,J373,K373,L373,M373,N373,O373,P373)/SUM(Paramètres!$G$5:$M$5))</f>
        <v>#VALUE!</v>
      </c>
    </row>
    <row r="374" spans="1:17" x14ac:dyDescent="0.2">
      <c r="A374" t="str">
        <f>Réponses_Scoring!A374</f>
        <v>R039</v>
      </c>
      <c r="B374" t="str">
        <f>Réponses_Scoring!B374</f>
        <v>D12S79</v>
      </c>
      <c r="C374" t="str">
        <f>Réponses_Scoring!C374</f>
        <v>Med</v>
      </c>
      <c r="D374" t="str">
        <f>Réponses_Scoring!D374</f>
        <v>UK</v>
      </c>
      <c r="E374" t="str">
        <f>Réponses_Scoring!E374</f>
        <v>Med</v>
      </c>
      <c r="F374" t="str">
        <f>Réponses_Scoring!F374</f>
        <v>High</v>
      </c>
      <c r="G374" t="str">
        <f>Réponses_Scoring!G374</f>
        <v>UK</v>
      </c>
      <c r="H374" t="str">
        <f>Réponses_Scoring!H374</f>
        <v>UK</v>
      </c>
      <c r="I374" t="str">
        <f>Réponses_Scoring!I374</f>
        <v>UK</v>
      </c>
      <c r="J374">
        <f>IFERROR(VLOOKUP(C374,Paramètres!$A$5:$B$8,2,FALSE),0)</f>
        <v>2</v>
      </c>
      <c r="K374">
        <f>IFERROR(VLOOKUP(D374,Paramètres!$A$5:$B$8,2,FALSE),0)</f>
        <v>0</v>
      </c>
      <c r="L374">
        <f>IFERROR(VLOOKUP(E374,Paramètres!$A$5:$B$8,2,FALSE),0)</f>
        <v>2</v>
      </c>
      <c r="M374">
        <f>IFERROR(VLOOKUP(F374,Paramètres!$A$5:$B$8,2,FALSE),0)</f>
        <v>3</v>
      </c>
      <c r="N374">
        <f>IFERROR(VLOOKUP(G374,Paramètres!$D$5:$E$8,2,FALSE),0)</f>
        <v>0</v>
      </c>
      <c r="O374">
        <f>IFERROR(VLOOKUP(H374,Paramètres!$A$5:$B$8,2,FALSE),0)</f>
        <v>0</v>
      </c>
      <c r="P374">
        <f>IFERROR(VLOOKUP(I374,Paramètres!$A$5:$B$8,2,FALSE),0)</f>
        <v>0</v>
      </c>
      <c r="Q374" s="10" t="e">
        <f>IF(SUM(Paramètres!$G$5:$M$5)=0,"",SUMPRODUCT(Paramètres!$G$5:$M$5,J374,K374,L374,M374,N374,O374,P374)/SUM(Paramètres!$G$5:$M$5))</f>
        <v>#VALUE!</v>
      </c>
    </row>
    <row r="375" spans="1:17" x14ac:dyDescent="0.2">
      <c r="A375" t="str">
        <f>Réponses_Scoring!A375</f>
        <v>R039</v>
      </c>
      <c r="B375" t="str">
        <f>Réponses_Scoring!B375</f>
        <v>D12S80</v>
      </c>
      <c r="C375" t="str">
        <f>Réponses_Scoring!C375</f>
        <v>Low</v>
      </c>
      <c r="D375" t="str">
        <f>Réponses_Scoring!D375</f>
        <v>UK</v>
      </c>
      <c r="E375" t="str">
        <f>Réponses_Scoring!E375</f>
        <v>Low</v>
      </c>
      <c r="F375" t="str">
        <f>Réponses_Scoring!F375</f>
        <v>Med</v>
      </c>
      <c r="G375" t="str">
        <f>Réponses_Scoring!G375</f>
        <v>UK</v>
      </c>
      <c r="H375" t="str">
        <f>Réponses_Scoring!H375</f>
        <v>UK</v>
      </c>
      <c r="I375" t="str">
        <f>Réponses_Scoring!I375</f>
        <v>UK</v>
      </c>
      <c r="J375">
        <f>IFERROR(VLOOKUP(C375,Paramètres!$A$5:$B$8,2,FALSE),0)</f>
        <v>1</v>
      </c>
      <c r="K375">
        <f>IFERROR(VLOOKUP(D375,Paramètres!$A$5:$B$8,2,FALSE),0)</f>
        <v>0</v>
      </c>
      <c r="L375">
        <f>IFERROR(VLOOKUP(E375,Paramètres!$A$5:$B$8,2,FALSE),0)</f>
        <v>1</v>
      </c>
      <c r="M375">
        <f>IFERROR(VLOOKUP(F375,Paramètres!$A$5:$B$8,2,FALSE),0)</f>
        <v>2</v>
      </c>
      <c r="N375">
        <f>IFERROR(VLOOKUP(G375,Paramètres!$D$5:$E$8,2,FALSE),0)</f>
        <v>0</v>
      </c>
      <c r="O375">
        <f>IFERROR(VLOOKUP(H375,Paramètres!$A$5:$B$8,2,FALSE),0)</f>
        <v>0</v>
      </c>
      <c r="P375">
        <f>IFERROR(VLOOKUP(I375,Paramètres!$A$5:$B$8,2,FALSE),0)</f>
        <v>0</v>
      </c>
      <c r="Q375" s="10" t="e">
        <f>IF(SUM(Paramètres!$G$5:$M$5)=0,"",SUMPRODUCT(Paramètres!$G$5:$M$5,J375,K375,L375,M375,N375,O375,P375)/SUM(Paramètres!$G$5:$M$5))</f>
        <v>#VALUE!</v>
      </c>
    </row>
    <row r="376" spans="1:17" x14ac:dyDescent="0.2">
      <c r="A376" t="str">
        <f>Réponses_Scoring!A376</f>
        <v>R039</v>
      </c>
      <c r="B376" t="str">
        <f>Réponses_Scoring!B376</f>
        <v>D12S76</v>
      </c>
      <c r="C376" t="str">
        <f>Réponses_Scoring!C376</f>
        <v>Med</v>
      </c>
      <c r="D376" t="str">
        <f>Réponses_Scoring!D376</f>
        <v>UK</v>
      </c>
      <c r="E376" t="str">
        <f>Réponses_Scoring!E376</f>
        <v>Med</v>
      </c>
      <c r="F376" t="str">
        <f>Réponses_Scoring!F376</f>
        <v>Low</v>
      </c>
      <c r="G376" t="str">
        <f>Réponses_Scoring!G376</f>
        <v>UK</v>
      </c>
      <c r="H376" t="str">
        <f>Réponses_Scoring!H376</f>
        <v>UK</v>
      </c>
      <c r="I376" t="str">
        <f>Réponses_Scoring!I376</f>
        <v>UK</v>
      </c>
      <c r="J376">
        <f>IFERROR(VLOOKUP(C376,Paramètres!$A$5:$B$8,2,FALSE),0)</f>
        <v>2</v>
      </c>
      <c r="K376">
        <f>IFERROR(VLOOKUP(D376,Paramètres!$A$5:$B$8,2,FALSE),0)</f>
        <v>0</v>
      </c>
      <c r="L376">
        <f>IFERROR(VLOOKUP(E376,Paramètres!$A$5:$B$8,2,FALSE),0)</f>
        <v>2</v>
      </c>
      <c r="M376">
        <f>IFERROR(VLOOKUP(F376,Paramètres!$A$5:$B$8,2,FALSE),0)</f>
        <v>1</v>
      </c>
      <c r="N376">
        <f>IFERROR(VLOOKUP(G376,Paramètres!$D$5:$E$8,2,FALSE),0)</f>
        <v>0</v>
      </c>
      <c r="O376">
        <f>IFERROR(VLOOKUP(H376,Paramètres!$A$5:$B$8,2,FALSE),0)</f>
        <v>0</v>
      </c>
      <c r="P376">
        <f>IFERROR(VLOOKUP(I376,Paramètres!$A$5:$B$8,2,FALSE),0)</f>
        <v>0</v>
      </c>
      <c r="Q376" s="10" t="e">
        <f>IF(SUM(Paramètres!$G$5:$M$5)=0,"",SUMPRODUCT(Paramètres!$G$5:$M$5,J376,K376,L376,M376,N376,O376,P376)/SUM(Paramètres!$G$5:$M$5))</f>
        <v>#VALUE!</v>
      </c>
    </row>
    <row r="377" spans="1:17" x14ac:dyDescent="0.2">
      <c r="A377" t="str">
        <f>Réponses_Scoring!A377</f>
        <v>R040</v>
      </c>
      <c r="B377" t="str">
        <f>Réponses_Scoring!B377</f>
        <v>D09S62</v>
      </c>
      <c r="C377" t="str">
        <f>Réponses_Scoring!C377</f>
        <v>Low</v>
      </c>
      <c r="D377" t="str">
        <f>Réponses_Scoring!D377</f>
        <v>UK</v>
      </c>
      <c r="E377" t="str">
        <f>Réponses_Scoring!E377</f>
        <v>UK</v>
      </c>
      <c r="F377" t="str">
        <f>Réponses_Scoring!F377</f>
        <v>High</v>
      </c>
      <c r="G377" t="str">
        <f>Réponses_Scoring!G377</f>
        <v>UK</v>
      </c>
      <c r="H377" t="str">
        <f>Réponses_Scoring!H377</f>
        <v>UK</v>
      </c>
      <c r="I377" t="str">
        <f>Réponses_Scoring!I377</f>
        <v>UK</v>
      </c>
      <c r="J377">
        <f>IFERROR(VLOOKUP(C377,Paramètres!$A$5:$B$8,2,FALSE),0)</f>
        <v>1</v>
      </c>
      <c r="K377">
        <f>IFERROR(VLOOKUP(D377,Paramètres!$A$5:$B$8,2,FALSE),0)</f>
        <v>0</v>
      </c>
      <c r="L377">
        <f>IFERROR(VLOOKUP(E377,Paramètres!$A$5:$B$8,2,FALSE),0)</f>
        <v>0</v>
      </c>
      <c r="M377">
        <f>IFERROR(VLOOKUP(F377,Paramètres!$A$5:$B$8,2,FALSE),0)</f>
        <v>3</v>
      </c>
      <c r="N377">
        <f>IFERROR(VLOOKUP(G377,Paramètres!$D$5:$E$8,2,FALSE),0)</f>
        <v>0</v>
      </c>
      <c r="O377">
        <f>IFERROR(VLOOKUP(H377,Paramètres!$A$5:$B$8,2,FALSE),0)</f>
        <v>0</v>
      </c>
      <c r="P377">
        <f>IFERROR(VLOOKUP(I377,Paramètres!$A$5:$B$8,2,FALSE),0)</f>
        <v>0</v>
      </c>
      <c r="Q377" s="10" t="e">
        <f>IF(SUM(Paramètres!$G$5:$M$5)=0,"",SUMPRODUCT(Paramètres!$G$5:$M$5,J377,K377,L377,M377,N377,O377,P377)/SUM(Paramètres!$G$5:$M$5))</f>
        <v>#VALUE!</v>
      </c>
    </row>
    <row r="378" spans="1:17" x14ac:dyDescent="0.2">
      <c r="A378" t="str">
        <f>Réponses_Scoring!A378</f>
        <v>R040</v>
      </c>
      <c r="B378" t="str">
        <f>Réponses_Scoring!B378</f>
        <v>D09S65</v>
      </c>
      <c r="C378" t="str">
        <f>Réponses_Scoring!C378</f>
        <v>Med</v>
      </c>
      <c r="D378" t="str">
        <f>Réponses_Scoring!D378</f>
        <v>UK</v>
      </c>
      <c r="E378" t="str">
        <f>Réponses_Scoring!E378</f>
        <v>UK</v>
      </c>
      <c r="F378" t="str">
        <f>Réponses_Scoring!F378</f>
        <v>High</v>
      </c>
      <c r="G378" t="str">
        <f>Réponses_Scoring!G378</f>
        <v>UK</v>
      </c>
      <c r="H378" t="str">
        <f>Réponses_Scoring!H378</f>
        <v>UK</v>
      </c>
      <c r="I378" t="str">
        <f>Réponses_Scoring!I378</f>
        <v>UK</v>
      </c>
      <c r="J378">
        <f>IFERROR(VLOOKUP(C378,Paramètres!$A$5:$B$8,2,FALSE),0)</f>
        <v>2</v>
      </c>
      <c r="K378">
        <f>IFERROR(VLOOKUP(D378,Paramètres!$A$5:$B$8,2,FALSE),0)</f>
        <v>0</v>
      </c>
      <c r="L378">
        <f>IFERROR(VLOOKUP(E378,Paramètres!$A$5:$B$8,2,FALSE),0)</f>
        <v>0</v>
      </c>
      <c r="M378">
        <f>IFERROR(VLOOKUP(F378,Paramètres!$A$5:$B$8,2,FALSE),0)</f>
        <v>3</v>
      </c>
      <c r="N378">
        <f>IFERROR(VLOOKUP(G378,Paramètres!$D$5:$E$8,2,FALSE),0)</f>
        <v>0</v>
      </c>
      <c r="O378">
        <f>IFERROR(VLOOKUP(H378,Paramètres!$A$5:$B$8,2,FALSE),0)</f>
        <v>0</v>
      </c>
      <c r="P378">
        <f>IFERROR(VLOOKUP(I378,Paramètres!$A$5:$B$8,2,FALSE),0)</f>
        <v>0</v>
      </c>
      <c r="Q378" s="10" t="e">
        <f>IF(SUM(Paramètres!$G$5:$M$5)=0,"",SUMPRODUCT(Paramètres!$G$5:$M$5,J378,K378,L378,M378,N378,O378,P378)/SUM(Paramètres!$G$5:$M$5))</f>
        <v>#VALUE!</v>
      </c>
    </row>
    <row r="379" spans="1:17" x14ac:dyDescent="0.2">
      <c r="A379" t="str">
        <f>Réponses_Scoring!A379</f>
        <v>R040</v>
      </c>
      <c r="B379" t="str">
        <f>Réponses_Scoring!B379</f>
        <v>D09S61</v>
      </c>
      <c r="C379" t="str">
        <f>Réponses_Scoring!C379</f>
        <v>High</v>
      </c>
      <c r="D379" t="str">
        <f>Réponses_Scoring!D379</f>
        <v>UK</v>
      </c>
      <c r="E379" t="str">
        <f>Réponses_Scoring!E379</f>
        <v>High</v>
      </c>
      <c r="F379" t="str">
        <f>Réponses_Scoring!F379</f>
        <v>UK</v>
      </c>
      <c r="G379" t="str">
        <f>Réponses_Scoring!G379</f>
        <v>UK</v>
      </c>
      <c r="H379" t="str">
        <f>Réponses_Scoring!H379</f>
        <v>UK</v>
      </c>
      <c r="I379" t="str">
        <f>Réponses_Scoring!I379</f>
        <v>UK</v>
      </c>
      <c r="J379">
        <f>IFERROR(VLOOKUP(C379,Paramètres!$A$5:$B$8,2,FALSE),0)</f>
        <v>3</v>
      </c>
      <c r="K379">
        <f>IFERROR(VLOOKUP(D379,Paramètres!$A$5:$B$8,2,FALSE),0)</f>
        <v>0</v>
      </c>
      <c r="L379">
        <f>IFERROR(VLOOKUP(E379,Paramètres!$A$5:$B$8,2,FALSE),0)</f>
        <v>3</v>
      </c>
      <c r="M379">
        <f>IFERROR(VLOOKUP(F379,Paramètres!$A$5:$B$8,2,FALSE),0)</f>
        <v>0</v>
      </c>
      <c r="N379">
        <f>IFERROR(VLOOKUP(G379,Paramètres!$D$5:$E$8,2,FALSE),0)</f>
        <v>0</v>
      </c>
      <c r="O379">
        <f>IFERROR(VLOOKUP(H379,Paramètres!$A$5:$B$8,2,FALSE),0)</f>
        <v>0</v>
      </c>
      <c r="P379">
        <f>IFERROR(VLOOKUP(I379,Paramètres!$A$5:$B$8,2,FALSE),0)</f>
        <v>0</v>
      </c>
      <c r="Q379" s="10" t="e">
        <f>IF(SUM(Paramètres!$G$5:$M$5)=0,"",SUMPRODUCT(Paramètres!$G$5:$M$5,J379,K379,L379,M379,N379,O379,P379)/SUM(Paramètres!$G$5:$M$5))</f>
        <v>#VALUE!</v>
      </c>
    </row>
    <row r="380" spans="1:17" x14ac:dyDescent="0.2">
      <c r="A380" t="str">
        <f>Réponses_Scoring!A380</f>
        <v>R040</v>
      </c>
      <c r="B380" t="str">
        <f>Réponses_Scoring!B380</f>
        <v>D06S44</v>
      </c>
      <c r="C380" t="str">
        <f>Réponses_Scoring!C380</f>
        <v>Med</v>
      </c>
      <c r="D380" t="str">
        <f>Réponses_Scoring!D380</f>
        <v>UK</v>
      </c>
      <c r="E380" t="str">
        <f>Réponses_Scoring!E380</f>
        <v>Med</v>
      </c>
      <c r="F380" t="str">
        <f>Réponses_Scoring!F380</f>
        <v>High</v>
      </c>
      <c r="G380" t="str">
        <f>Réponses_Scoring!G380</f>
        <v>UK</v>
      </c>
      <c r="H380" t="str">
        <f>Réponses_Scoring!H380</f>
        <v>UK</v>
      </c>
      <c r="I380" t="str">
        <f>Réponses_Scoring!I380</f>
        <v>UK</v>
      </c>
      <c r="J380">
        <f>IFERROR(VLOOKUP(C380,Paramètres!$A$5:$B$8,2,FALSE),0)</f>
        <v>2</v>
      </c>
      <c r="K380">
        <f>IFERROR(VLOOKUP(D380,Paramètres!$A$5:$B$8,2,FALSE),0)</f>
        <v>0</v>
      </c>
      <c r="L380">
        <f>IFERROR(VLOOKUP(E380,Paramètres!$A$5:$B$8,2,FALSE),0)</f>
        <v>2</v>
      </c>
      <c r="M380">
        <f>IFERROR(VLOOKUP(F380,Paramètres!$A$5:$B$8,2,FALSE),0)</f>
        <v>3</v>
      </c>
      <c r="N380">
        <f>IFERROR(VLOOKUP(G380,Paramètres!$D$5:$E$8,2,FALSE),0)</f>
        <v>0</v>
      </c>
      <c r="O380">
        <f>IFERROR(VLOOKUP(H380,Paramètres!$A$5:$B$8,2,FALSE),0)</f>
        <v>0</v>
      </c>
      <c r="P380">
        <f>IFERROR(VLOOKUP(I380,Paramètres!$A$5:$B$8,2,FALSE),0)</f>
        <v>0</v>
      </c>
      <c r="Q380" s="10" t="e">
        <f>IF(SUM(Paramètres!$G$5:$M$5)=0,"",SUMPRODUCT(Paramètres!$G$5:$M$5,J380,K380,L380,M380,N380,O380,P380)/SUM(Paramètres!$G$5:$M$5))</f>
        <v>#VALUE!</v>
      </c>
    </row>
    <row r="381" spans="1:17" x14ac:dyDescent="0.2">
      <c r="A381" t="str">
        <f>Réponses_Scoring!A381</f>
        <v>R040</v>
      </c>
      <c r="B381" t="str">
        <f>Réponses_Scoring!B381</f>
        <v>D12S79</v>
      </c>
      <c r="C381" t="str">
        <f>Réponses_Scoring!C381</f>
        <v>Low</v>
      </c>
      <c r="D381" t="str">
        <f>Réponses_Scoring!D381</f>
        <v>UK</v>
      </c>
      <c r="E381" t="str">
        <f>Réponses_Scoring!E381</f>
        <v>UK</v>
      </c>
      <c r="F381" t="str">
        <f>Réponses_Scoring!F381</f>
        <v>High</v>
      </c>
      <c r="G381" t="str">
        <f>Réponses_Scoring!G381</f>
        <v>UK</v>
      </c>
      <c r="H381" t="str">
        <f>Réponses_Scoring!H381</f>
        <v>UK</v>
      </c>
      <c r="I381" t="str">
        <f>Réponses_Scoring!I381</f>
        <v>UK</v>
      </c>
      <c r="J381">
        <f>IFERROR(VLOOKUP(C381,Paramètres!$A$5:$B$8,2,FALSE),0)</f>
        <v>1</v>
      </c>
      <c r="K381">
        <f>IFERROR(VLOOKUP(D381,Paramètres!$A$5:$B$8,2,FALSE),0)</f>
        <v>0</v>
      </c>
      <c r="L381">
        <f>IFERROR(VLOOKUP(E381,Paramètres!$A$5:$B$8,2,FALSE),0)</f>
        <v>0</v>
      </c>
      <c r="M381">
        <f>IFERROR(VLOOKUP(F381,Paramètres!$A$5:$B$8,2,FALSE),0)</f>
        <v>3</v>
      </c>
      <c r="N381">
        <f>IFERROR(VLOOKUP(G381,Paramètres!$D$5:$E$8,2,FALSE),0)</f>
        <v>0</v>
      </c>
      <c r="O381">
        <f>IFERROR(VLOOKUP(H381,Paramètres!$A$5:$B$8,2,FALSE),0)</f>
        <v>0</v>
      </c>
      <c r="P381">
        <f>IFERROR(VLOOKUP(I381,Paramètres!$A$5:$B$8,2,FALSE),0)</f>
        <v>0</v>
      </c>
      <c r="Q381" s="10" t="e">
        <f>IF(SUM(Paramètres!$G$5:$M$5)=0,"",SUMPRODUCT(Paramètres!$G$5:$M$5,J381,K381,L381,M381,N381,O381,P381)/SUM(Paramètres!$G$5:$M$5))</f>
        <v>#VALUE!</v>
      </c>
    </row>
    <row r="382" spans="1:17" x14ac:dyDescent="0.2">
      <c r="A382" t="str">
        <f>Réponses_Scoring!A382</f>
        <v>R040</v>
      </c>
      <c r="B382" t="str">
        <f>Réponses_Scoring!B382</f>
        <v>D12S76</v>
      </c>
      <c r="C382" t="str">
        <f>Réponses_Scoring!C382</f>
        <v>UK</v>
      </c>
      <c r="D382" t="str">
        <f>Réponses_Scoring!D382</f>
        <v>UK</v>
      </c>
      <c r="E382" t="str">
        <f>Réponses_Scoring!E382</f>
        <v>High</v>
      </c>
      <c r="F382" t="str">
        <f>Réponses_Scoring!F382</f>
        <v>Low</v>
      </c>
      <c r="G382" t="str">
        <f>Réponses_Scoring!G382</f>
        <v>UK</v>
      </c>
      <c r="H382" t="str">
        <f>Réponses_Scoring!H382</f>
        <v>UK</v>
      </c>
      <c r="I382" t="str">
        <f>Réponses_Scoring!I382</f>
        <v>UK</v>
      </c>
      <c r="J382">
        <f>IFERROR(VLOOKUP(C382,Paramètres!$A$5:$B$8,2,FALSE),0)</f>
        <v>0</v>
      </c>
      <c r="K382">
        <f>IFERROR(VLOOKUP(D382,Paramètres!$A$5:$B$8,2,FALSE),0)</f>
        <v>0</v>
      </c>
      <c r="L382">
        <f>IFERROR(VLOOKUP(E382,Paramètres!$A$5:$B$8,2,FALSE),0)</f>
        <v>3</v>
      </c>
      <c r="M382">
        <f>IFERROR(VLOOKUP(F382,Paramètres!$A$5:$B$8,2,FALSE),0)</f>
        <v>1</v>
      </c>
      <c r="N382">
        <f>IFERROR(VLOOKUP(G382,Paramètres!$D$5:$E$8,2,FALSE),0)</f>
        <v>0</v>
      </c>
      <c r="O382">
        <f>IFERROR(VLOOKUP(H382,Paramètres!$A$5:$B$8,2,FALSE),0)</f>
        <v>0</v>
      </c>
      <c r="P382">
        <f>IFERROR(VLOOKUP(I382,Paramètres!$A$5:$B$8,2,FALSE),0)</f>
        <v>0</v>
      </c>
      <c r="Q382" s="10" t="e">
        <f>IF(SUM(Paramètres!$G$5:$M$5)=0,"",SUMPRODUCT(Paramètres!$G$5:$M$5,J382,K382,L382,M382,N382,O382,P382)/SUM(Paramètres!$G$5:$M$5))</f>
        <v>#VALUE!</v>
      </c>
    </row>
    <row r="383" spans="1:17" x14ac:dyDescent="0.2">
      <c r="A383" t="str">
        <f>Réponses_Scoring!A383</f>
        <v>R040</v>
      </c>
      <c r="B383" t="str">
        <f>Réponses_Scoring!B383</f>
        <v>D12S80</v>
      </c>
      <c r="C383" t="str">
        <f>Réponses_Scoring!C383</f>
        <v>Med</v>
      </c>
      <c r="D383" t="str">
        <f>Réponses_Scoring!D383</f>
        <v>UK</v>
      </c>
      <c r="E383" t="str">
        <f>Réponses_Scoring!E383</f>
        <v>Low</v>
      </c>
      <c r="F383" t="str">
        <f>Réponses_Scoring!F383</f>
        <v>Med</v>
      </c>
      <c r="G383" t="str">
        <f>Réponses_Scoring!G383</f>
        <v>UK</v>
      </c>
      <c r="H383" t="str">
        <f>Réponses_Scoring!H383</f>
        <v>UK</v>
      </c>
      <c r="I383" t="str">
        <f>Réponses_Scoring!I383</f>
        <v>UK</v>
      </c>
      <c r="J383">
        <f>IFERROR(VLOOKUP(C383,Paramètres!$A$5:$B$8,2,FALSE),0)</f>
        <v>2</v>
      </c>
      <c r="K383">
        <f>IFERROR(VLOOKUP(D383,Paramètres!$A$5:$B$8,2,FALSE),0)</f>
        <v>0</v>
      </c>
      <c r="L383">
        <f>IFERROR(VLOOKUP(E383,Paramètres!$A$5:$B$8,2,FALSE),0)</f>
        <v>1</v>
      </c>
      <c r="M383">
        <f>IFERROR(VLOOKUP(F383,Paramètres!$A$5:$B$8,2,FALSE),0)</f>
        <v>2</v>
      </c>
      <c r="N383">
        <f>IFERROR(VLOOKUP(G383,Paramètres!$D$5:$E$8,2,FALSE),0)</f>
        <v>0</v>
      </c>
      <c r="O383">
        <f>IFERROR(VLOOKUP(H383,Paramètres!$A$5:$B$8,2,FALSE),0)</f>
        <v>0</v>
      </c>
      <c r="P383">
        <f>IFERROR(VLOOKUP(I383,Paramètres!$A$5:$B$8,2,FALSE),0)</f>
        <v>0</v>
      </c>
      <c r="Q383" s="10" t="e">
        <f>IF(SUM(Paramètres!$G$5:$M$5)=0,"",SUMPRODUCT(Paramètres!$G$5:$M$5,J383,K383,L383,M383,N383,O383,P383)/SUM(Paramètres!$G$5:$M$5))</f>
        <v>#VALUE!</v>
      </c>
    </row>
    <row r="384" spans="1:17" x14ac:dyDescent="0.2">
      <c r="A384" t="str">
        <f>Réponses_Scoring!A384</f>
        <v>R040</v>
      </c>
      <c r="B384" t="str">
        <f>Réponses_Scoring!B384</f>
        <v>D02S14</v>
      </c>
      <c r="C384" t="str">
        <f>Réponses_Scoring!C384</f>
        <v>High</v>
      </c>
      <c r="D384" t="str">
        <f>Réponses_Scoring!D384</f>
        <v>UK</v>
      </c>
      <c r="E384" t="str">
        <f>Réponses_Scoring!E384</f>
        <v>Med</v>
      </c>
      <c r="F384" t="str">
        <f>Réponses_Scoring!F384</f>
        <v>Med</v>
      </c>
      <c r="G384" t="str">
        <f>Réponses_Scoring!G384</f>
        <v>UK</v>
      </c>
      <c r="H384" t="str">
        <f>Réponses_Scoring!H384</f>
        <v>UK</v>
      </c>
      <c r="I384" t="str">
        <f>Réponses_Scoring!I384</f>
        <v>UK</v>
      </c>
      <c r="J384">
        <f>IFERROR(VLOOKUP(C384,Paramètres!$A$5:$B$8,2,FALSE),0)</f>
        <v>3</v>
      </c>
      <c r="K384">
        <f>IFERROR(VLOOKUP(D384,Paramètres!$A$5:$B$8,2,FALSE),0)</f>
        <v>0</v>
      </c>
      <c r="L384">
        <f>IFERROR(VLOOKUP(E384,Paramètres!$A$5:$B$8,2,FALSE),0)</f>
        <v>2</v>
      </c>
      <c r="M384">
        <f>IFERROR(VLOOKUP(F384,Paramètres!$A$5:$B$8,2,FALSE),0)</f>
        <v>2</v>
      </c>
      <c r="N384">
        <f>IFERROR(VLOOKUP(G384,Paramètres!$D$5:$E$8,2,FALSE),0)</f>
        <v>0</v>
      </c>
      <c r="O384">
        <f>IFERROR(VLOOKUP(H384,Paramètres!$A$5:$B$8,2,FALSE),0)</f>
        <v>0</v>
      </c>
      <c r="P384">
        <f>IFERROR(VLOOKUP(I384,Paramètres!$A$5:$B$8,2,FALSE),0)</f>
        <v>0</v>
      </c>
      <c r="Q384" s="10" t="e">
        <f>IF(SUM(Paramètres!$G$5:$M$5)=0,"",SUMPRODUCT(Paramètres!$G$5:$M$5,J384,K384,L384,M384,N384,O384,P384)/SUM(Paramètres!$G$5:$M$5))</f>
        <v>#VALUE!</v>
      </c>
    </row>
    <row r="385" spans="1:17" x14ac:dyDescent="0.2">
      <c r="A385" t="str">
        <f>Réponses_Scoring!A385</f>
        <v>R040</v>
      </c>
      <c r="B385" t="str">
        <f>Réponses_Scoring!B385</f>
        <v>D02S13</v>
      </c>
      <c r="C385" t="str">
        <f>Réponses_Scoring!C385</f>
        <v>High</v>
      </c>
      <c r="D385" t="str">
        <f>Réponses_Scoring!D385</f>
        <v>UK</v>
      </c>
      <c r="E385" t="str">
        <f>Réponses_Scoring!E385</f>
        <v>UK</v>
      </c>
      <c r="F385" t="str">
        <f>Réponses_Scoring!F385</f>
        <v>High</v>
      </c>
      <c r="G385" t="str">
        <f>Réponses_Scoring!G385</f>
        <v>UK</v>
      </c>
      <c r="H385" t="str">
        <f>Réponses_Scoring!H385</f>
        <v>UK</v>
      </c>
      <c r="I385" t="str">
        <f>Réponses_Scoring!I385</f>
        <v>UK</v>
      </c>
      <c r="J385">
        <f>IFERROR(VLOOKUP(C385,Paramètres!$A$5:$B$8,2,FALSE),0)</f>
        <v>3</v>
      </c>
      <c r="K385">
        <f>IFERROR(VLOOKUP(D385,Paramètres!$A$5:$B$8,2,FALSE),0)</f>
        <v>0</v>
      </c>
      <c r="L385">
        <f>IFERROR(VLOOKUP(E385,Paramètres!$A$5:$B$8,2,FALSE),0)</f>
        <v>0</v>
      </c>
      <c r="M385">
        <f>IFERROR(VLOOKUP(F385,Paramètres!$A$5:$B$8,2,FALSE),0)</f>
        <v>3</v>
      </c>
      <c r="N385">
        <f>IFERROR(VLOOKUP(G385,Paramètres!$D$5:$E$8,2,FALSE),0)</f>
        <v>0</v>
      </c>
      <c r="O385">
        <f>IFERROR(VLOOKUP(H385,Paramètres!$A$5:$B$8,2,FALSE),0)</f>
        <v>0</v>
      </c>
      <c r="P385">
        <f>IFERROR(VLOOKUP(I385,Paramètres!$A$5:$B$8,2,FALSE),0)</f>
        <v>0</v>
      </c>
      <c r="Q385" s="10" t="e">
        <f>IF(SUM(Paramètres!$G$5:$M$5)=0,"",SUMPRODUCT(Paramètres!$G$5:$M$5,J385,K385,L385,M385,N385,O385,P385)/SUM(Paramètres!$G$5:$M$5))</f>
        <v>#VALUE!</v>
      </c>
    </row>
    <row r="386" spans="1:17" x14ac:dyDescent="0.2">
      <c r="A386" t="str">
        <f>Réponses_Scoring!A386</f>
        <v>R040</v>
      </c>
      <c r="B386" t="str">
        <f>Réponses_Scoring!B386</f>
        <v>D11S72</v>
      </c>
      <c r="C386" t="str">
        <f>Réponses_Scoring!C386</f>
        <v>Low</v>
      </c>
      <c r="D386" t="str">
        <f>Réponses_Scoring!D386</f>
        <v>UK</v>
      </c>
      <c r="E386" t="str">
        <f>Réponses_Scoring!E386</f>
        <v>Med</v>
      </c>
      <c r="F386" t="str">
        <f>Réponses_Scoring!F386</f>
        <v>High</v>
      </c>
      <c r="G386" t="str">
        <f>Réponses_Scoring!G386</f>
        <v>UK</v>
      </c>
      <c r="H386" t="str">
        <f>Réponses_Scoring!H386</f>
        <v>UK</v>
      </c>
      <c r="I386" t="str">
        <f>Réponses_Scoring!I386</f>
        <v>UK</v>
      </c>
      <c r="J386">
        <f>IFERROR(VLOOKUP(C386,Paramètres!$A$5:$B$8,2,FALSE),0)</f>
        <v>1</v>
      </c>
      <c r="K386">
        <f>IFERROR(VLOOKUP(D386,Paramètres!$A$5:$B$8,2,FALSE),0)</f>
        <v>0</v>
      </c>
      <c r="L386">
        <f>IFERROR(VLOOKUP(E386,Paramètres!$A$5:$B$8,2,FALSE),0)</f>
        <v>2</v>
      </c>
      <c r="M386">
        <f>IFERROR(VLOOKUP(F386,Paramètres!$A$5:$B$8,2,FALSE),0)</f>
        <v>3</v>
      </c>
      <c r="N386">
        <f>IFERROR(VLOOKUP(G386,Paramètres!$D$5:$E$8,2,FALSE),0)</f>
        <v>0</v>
      </c>
      <c r="O386">
        <f>IFERROR(VLOOKUP(H386,Paramètres!$A$5:$B$8,2,FALSE),0)</f>
        <v>0</v>
      </c>
      <c r="P386">
        <f>IFERROR(VLOOKUP(I386,Paramètres!$A$5:$B$8,2,FALSE),0)</f>
        <v>0</v>
      </c>
      <c r="Q386" s="10" t="e">
        <f>IF(SUM(Paramètres!$G$5:$M$5)=0,"",SUMPRODUCT(Paramètres!$G$5:$M$5,J386,K386,L386,M386,N386,O386,P386)/SUM(Paramètres!$G$5:$M$5))</f>
        <v>#VALUE!</v>
      </c>
    </row>
    <row r="387" spans="1:17" x14ac:dyDescent="0.2">
      <c r="A387" t="str">
        <f>Réponses_Scoring!A387</f>
        <v>R040</v>
      </c>
      <c r="B387" t="str">
        <f>Réponses_Scoring!B387</f>
        <v>D11S71</v>
      </c>
      <c r="C387" t="str">
        <f>Réponses_Scoring!C387</f>
        <v>UK</v>
      </c>
      <c r="D387" t="str">
        <f>Réponses_Scoring!D387</f>
        <v>UK</v>
      </c>
      <c r="E387" t="str">
        <f>Réponses_Scoring!E387</f>
        <v>Low</v>
      </c>
      <c r="F387" t="str">
        <f>Réponses_Scoring!F387</f>
        <v>High</v>
      </c>
      <c r="G387" t="str">
        <f>Réponses_Scoring!G387</f>
        <v>UK</v>
      </c>
      <c r="H387" t="str">
        <f>Réponses_Scoring!H387</f>
        <v>UK</v>
      </c>
      <c r="I387" t="str">
        <f>Réponses_Scoring!I387</f>
        <v>UK</v>
      </c>
      <c r="J387">
        <f>IFERROR(VLOOKUP(C387,Paramètres!$A$5:$B$8,2,FALSE),0)</f>
        <v>0</v>
      </c>
      <c r="K387">
        <f>IFERROR(VLOOKUP(D387,Paramètres!$A$5:$B$8,2,FALSE),0)</f>
        <v>0</v>
      </c>
      <c r="L387">
        <f>IFERROR(VLOOKUP(E387,Paramètres!$A$5:$B$8,2,FALSE),0)</f>
        <v>1</v>
      </c>
      <c r="M387">
        <f>IFERROR(VLOOKUP(F387,Paramètres!$A$5:$B$8,2,FALSE),0)</f>
        <v>3</v>
      </c>
      <c r="N387">
        <f>IFERROR(VLOOKUP(G387,Paramètres!$D$5:$E$8,2,FALSE),0)</f>
        <v>0</v>
      </c>
      <c r="O387">
        <f>IFERROR(VLOOKUP(H387,Paramètres!$A$5:$B$8,2,FALSE),0)</f>
        <v>0</v>
      </c>
      <c r="P387">
        <f>IFERROR(VLOOKUP(I387,Paramètres!$A$5:$B$8,2,FALSE),0)</f>
        <v>0</v>
      </c>
      <c r="Q387" s="10" t="e">
        <f>IF(SUM(Paramètres!$G$5:$M$5)=0,"",SUMPRODUCT(Paramètres!$G$5:$M$5,J387,K387,L387,M387,N387,O387,P387)/SUM(Paramètres!$G$5:$M$5))</f>
        <v>#VALUE!</v>
      </c>
    </row>
    <row r="388" spans="1:17" x14ac:dyDescent="0.2">
      <c r="A388" t="str">
        <f>Réponses_Scoring!A388</f>
        <v>R041</v>
      </c>
      <c r="B388" t="str">
        <f>Réponses_Scoring!B388</f>
        <v>D08S58</v>
      </c>
      <c r="C388" t="str">
        <f>Réponses_Scoring!C388</f>
        <v>Med</v>
      </c>
      <c r="D388" t="str">
        <f>Réponses_Scoring!D388</f>
        <v>UK</v>
      </c>
      <c r="E388" t="str">
        <f>Réponses_Scoring!E388</f>
        <v>Med</v>
      </c>
      <c r="F388" t="str">
        <f>Réponses_Scoring!F388</f>
        <v>Med</v>
      </c>
      <c r="G388" t="str">
        <f>Réponses_Scoring!G388</f>
        <v>UK</v>
      </c>
      <c r="H388" t="str">
        <f>Réponses_Scoring!H388</f>
        <v>UK</v>
      </c>
      <c r="I388" t="str">
        <f>Réponses_Scoring!I388</f>
        <v>UK</v>
      </c>
      <c r="J388">
        <f>IFERROR(VLOOKUP(C388,Paramètres!$A$5:$B$8,2,FALSE),0)</f>
        <v>2</v>
      </c>
      <c r="K388">
        <f>IFERROR(VLOOKUP(D388,Paramètres!$A$5:$B$8,2,FALSE),0)</f>
        <v>0</v>
      </c>
      <c r="L388">
        <f>IFERROR(VLOOKUP(E388,Paramètres!$A$5:$B$8,2,FALSE),0)</f>
        <v>2</v>
      </c>
      <c r="M388">
        <f>IFERROR(VLOOKUP(F388,Paramètres!$A$5:$B$8,2,FALSE),0)</f>
        <v>2</v>
      </c>
      <c r="N388">
        <f>IFERROR(VLOOKUP(G388,Paramètres!$D$5:$E$8,2,FALSE),0)</f>
        <v>0</v>
      </c>
      <c r="O388">
        <f>IFERROR(VLOOKUP(H388,Paramètres!$A$5:$B$8,2,FALSE),0)</f>
        <v>0</v>
      </c>
      <c r="P388">
        <f>IFERROR(VLOOKUP(I388,Paramètres!$A$5:$B$8,2,FALSE),0)</f>
        <v>0</v>
      </c>
      <c r="Q388" s="10" t="e">
        <f>IF(SUM(Paramètres!$G$5:$M$5)=0,"",SUMPRODUCT(Paramètres!$G$5:$M$5,J388,K388,L388,M388,N388,O388,P388)/SUM(Paramètres!$G$5:$M$5))</f>
        <v>#VALUE!</v>
      </c>
    </row>
    <row r="389" spans="1:17" x14ac:dyDescent="0.2">
      <c r="A389" t="str">
        <f>Réponses_Scoring!A389</f>
        <v>R041</v>
      </c>
      <c r="B389" t="str">
        <f>Réponses_Scoring!B389</f>
        <v>D08S57</v>
      </c>
      <c r="C389" t="str">
        <f>Réponses_Scoring!C389</f>
        <v>Med</v>
      </c>
      <c r="D389" t="str">
        <f>Réponses_Scoring!D389</f>
        <v>UK</v>
      </c>
      <c r="E389" t="str">
        <f>Réponses_Scoring!E389</f>
        <v>Low</v>
      </c>
      <c r="F389" t="str">
        <f>Réponses_Scoring!F389</f>
        <v>Low</v>
      </c>
      <c r="G389" t="str">
        <f>Réponses_Scoring!G389</f>
        <v>UK</v>
      </c>
      <c r="H389" t="str">
        <f>Réponses_Scoring!H389</f>
        <v>UK</v>
      </c>
      <c r="I389" t="str">
        <f>Réponses_Scoring!I389</f>
        <v>UK</v>
      </c>
      <c r="J389">
        <f>IFERROR(VLOOKUP(C389,Paramètres!$A$5:$B$8,2,FALSE),0)</f>
        <v>2</v>
      </c>
      <c r="K389">
        <f>IFERROR(VLOOKUP(D389,Paramètres!$A$5:$B$8,2,FALSE),0)</f>
        <v>0</v>
      </c>
      <c r="L389">
        <f>IFERROR(VLOOKUP(E389,Paramètres!$A$5:$B$8,2,FALSE),0)</f>
        <v>1</v>
      </c>
      <c r="M389">
        <f>IFERROR(VLOOKUP(F389,Paramètres!$A$5:$B$8,2,FALSE),0)</f>
        <v>1</v>
      </c>
      <c r="N389">
        <f>IFERROR(VLOOKUP(G389,Paramètres!$D$5:$E$8,2,FALSE),0)</f>
        <v>0</v>
      </c>
      <c r="O389">
        <f>IFERROR(VLOOKUP(H389,Paramètres!$A$5:$B$8,2,FALSE),0)</f>
        <v>0</v>
      </c>
      <c r="P389">
        <f>IFERROR(VLOOKUP(I389,Paramètres!$A$5:$B$8,2,FALSE),0)</f>
        <v>0</v>
      </c>
      <c r="Q389" s="10" t="e">
        <f>IF(SUM(Paramètres!$G$5:$M$5)=0,"",SUMPRODUCT(Paramètres!$G$5:$M$5,J389,K389,L389,M389,N389,O389,P389)/SUM(Paramètres!$G$5:$M$5))</f>
        <v>#VALUE!</v>
      </c>
    </row>
    <row r="390" spans="1:17" x14ac:dyDescent="0.2">
      <c r="A390" t="str">
        <f>Réponses_Scoring!A390</f>
        <v>R041</v>
      </c>
      <c r="B390" t="str">
        <f>Réponses_Scoring!B390</f>
        <v>D04S33</v>
      </c>
      <c r="C390" t="str">
        <f>Réponses_Scoring!C390</f>
        <v>Med</v>
      </c>
      <c r="D390" t="str">
        <f>Réponses_Scoring!D390</f>
        <v>UK</v>
      </c>
      <c r="E390" t="str">
        <f>Réponses_Scoring!E390</f>
        <v>High</v>
      </c>
      <c r="F390" t="str">
        <f>Réponses_Scoring!F390</f>
        <v>Low</v>
      </c>
      <c r="G390" t="str">
        <f>Réponses_Scoring!G390</f>
        <v>UK</v>
      </c>
      <c r="H390" t="str">
        <f>Réponses_Scoring!H390</f>
        <v>UK</v>
      </c>
      <c r="I390" t="str">
        <f>Réponses_Scoring!I390</f>
        <v>UK</v>
      </c>
      <c r="J390">
        <f>IFERROR(VLOOKUP(C390,Paramètres!$A$5:$B$8,2,FALSE),0)</f>
        <v>2</v>
      </c>
      <c r="K390">
        <f>IFERROR(VLOOKUP(D390,Paramètres!$A$5:$B$8,2,FALSE),0)</f>
        <v>0</v>
      </c>
      <c r="L390">
        <f>IFERROR(VLOOKUP(E390,Paramètres!$A$5:$B$8,2,FALSE),0)</f>
        <v>3</v>
      </c>
      <c r="M390">
        <f>IFERROR(VLOOKUP(F390,Paramètres!$A$5:$B$8,2,FALSE),0)</f>
        <v>1</v>
      </c>
      <c r="N390">
        <f>IFERROR(VLOOKUP(G390,Paramètres!$D$5:$E$8,2,FALSE),0)</f>
        <v>0</v>
      </c>
      <c r="O390">
        <f>IFERROR(VLOOKUP(H390,Paramètres!$A$5:$B$8,2,FALSE),0)</f>
        <v>0</v>
      </c>
      <c r="P390">
        <f>IFERROR(VLOOKUP(I390,Paramètres!$A$5:$B$8,2,FALSE),0)</f>
        <v>0</v>
      </c>
      <c r="Q390" s="10" t="e">
        <f>IF(SUM(Paramètres!$G$5:$M$5)=0,"",SUMPRODUCT(Paramètres!$G$5:$M$5,J390,K390,L390,M390,N390,O390,P390)/SUM(Paramètres!$G$5:$M$5))</f>
        <v>#VALUE!</v>
      </c>
    </row>
    <row r="391" spans="1:17" x14ac:dyDescent="0.2">
      <c r="A391" t="str">
        <f>Réponses_Scoring!A391</f>
        <v>R041</v>
      </c>
      <c r="B391" t="str">
        <f>Réponses_Scoring!B391</f>
        <v>D04S34</v>
      </c>
      <c r="C391" t="str">
        <f>Réponses_Scoring!C391</f>
        <v>Med</v>
      </c>
      <c r="D391" t="str">
        <f>Réponses_Scoring!D391</f>
        <v>UK</v>
      </c>
      <c r="E391" t="str">
        <f>Réponses_Scoring!E391</f>
        <v>Low</v>
      </c>
      <c r="F391" t="str">
        <f>Réponses_Scoring!F391</f>
        <v>Low</v>
      </c>
      <c r="G391" t="str">
        <f>Réponses_Scoring!G391</f>
        <v>UK</v>
      </c>
      <c r="H391" t="str">
        <f>Réponses_Scoring!H391</f>
        <v>UK</v>
      </c>
      <c r="I391" t="str">
        <f>Réponses_Scoring!I391</f>
        <v>UK</v>
      </c>
      <c r="J391">
        <f>IFERROR(VLOOKUP(C391,Paramètres!$A$5:$B$8,2,FALSE),0)</f>
        <v>2</v>
      </c>
      <c r="K391">
        <f>IFERROR(VLOOKUP(D391,Paramètres!$A$5:$B$8,2,FALSE),0)</f>
        <v>0</v>
      </c>
      <c r="L391">
        <f>IFERROR(VLOOKUP(E391,Paramètres!$A$5:$B$8,2,FALSE),0)</f>
        <v>1</v>
      </c>
      <c r="M391">
        <f>IFERROR(VLOOKUP(F391,Paramètres!$A$5:$B$8,2,FALSE),0)</f>
        <v>1</v>
      </c>
      <c r="N391">
        <f>IFERROR(VLOOKUP(G391,Paramètres!$D$5:$E$8,2,FALSE),0)</f>
        <v>0</v>
      </c>
      <c r="O391">
        <f>IFERROR(VLOOKUP(H391,Paramètres!$A$5:$B$8,2,FALSE),0)</f>
        <v>0</v>
      </c>
      <c r="P391">
        <f>IFERROR(VLOOKUP(I391,Paramètres!$A$5:$B$8,2,FALSE),0)</f>
        <v>0</v>
      </c>
      <c r="Q391" s="10" t="e">
        <f>IF(SUM(Paramètres!$G$5:$M$5)=0,"",SUMPRODUCT(Paramètres!$G$5:$M$5,J391,K391,L391,M391,N391,O391,P391)/SUM(Paramètres!$G$5:$M$5))</f>
        <v>#VALUE!</v>
      </c>
    </row>
    <row r="392" spans="1:17" x14ac:dyDescent="0.2">
      <c r="A392" t="str">
        <f>Réponses_Scoring!A392</f>
        <v>R041</v>
      </c>
      <c r="B392" t="str">
        <f>Réponses_Scoring!B392</f>
        <v>D11S75</v>
      </c>
      <c r="C392" t="str">
        <f>Réponses_Scoring!C392</f>
        <v>Med</v>
      </c>
      <c r="D392" t="str">
        <f>Réponses_Scoring!D392</f>
        <v>UK</v>
      </c>
      <c r="E392" t="str">
        <f>Réponses_Scoring!E392</f>
        <v>Low</v>
      </c>
      <c r="F392" t="str">
        <f>Réponses_Scoring!F392</f>
        <v>Low</v>
      </c>
      <c r="G392" t="str">
        <f>Réponses_Scoring!G392</f>
        <v>UK</v>
      </c>
      <c r="H392" t="str">
        <f>Réponses_Scoring!H392</f>
        <v>UK</v>
      </c>
      <c r="I392" t="str">
        <f>Réponses_Scoring!I392</f>
        <v>UK</v>
      </c>
      <c r="J392">
        <f>IFERROR(VLOOKUP(C392,Paramètres!$A$5:$B$8,2,FALSE),0)</f>
        <v>2</v>
      </c>
      <c r="K392">
        <f>IFERROR(VLOOKUP(D392,Paramètres!$A$5:$B$8,2,FALSE),0)</f>
        <v>0</v>
      </c>
      <c r="L392">
        <f>IFERROR(VLOOKUP(E392,Paramètres!$A$5:$B$8,2,FALSE),0)</f>
        <v>1</v>
      </c>
      <c r="M392">
        <f>IFERROR(VLOOKUP(F392,Paramètres!$A$5:$B$8,2,FALSE),0)</f>
        <v>1</v>
      </c>
      <c r="N392">
        <f>IFERROR(VLOOKUP(G392,Paramètres!$D$5:$E$8,2,FALSE),0)</f>
        <v>0</v>
      </c>
      <c r="O392">
        <f>IFERROR(VLOOKUP(H392,Paramètres!$A$5:$B$8,2,FALSE),0)</f>
        <v>0</v>
      </c>
      <c r="P392">
        <f>IFERROR(VLOOKUP(I392,Paramètres!$A$5:$B$8,2,FALSE),0)</f>
        <v>0</v>
      </c>
      <c r="Q392" s="10" t="e">
        <f>IF(SUM(Paramètres!$G$5:$M$5)=0,"",SUMPRODUCT(Paramètres!$G$5:$M$5,J392,K392,L392,M392,N392,O392,P392)/SUM(Paramètres!$G$5:$M$5))</f>
        <v>#VALUE!</v>
      </c>
    </row>
    <row r="393" spans="1:17" x14ac:dyDescent="0.2">
      <c r="A393" t="str">
        <f>Réponses_Scoring!A393</f>
        <v>R041</v>
      </c>
      <c r="B393" t="str">
        <f>Réponses_Scoring!B393</f>
        <v>D11S72</v>
      </c>
      <c r="C393" t="str">
        <f>Réponses_Scoring!C393</f>
        <v>High</v>
      </c>
      <c r="D393" t="str">
        <f>Réponses_Scoring!D393</f>
        <v>UK</v>
      </c>
      <c r="E393" t="str">
        <f>Réponses_Scoring!E393</f>
        <v>Low</v>
      </c>
      <c r="F393" t="str">
        <f>Réponses_Scoring!F393</f>
        <v>High</v>
      </c>
      <c r="G393" t="str">
        <f>Réponses_Scoring!G393</f>
        <v>UK</v>
      </c>
      <c r="H393" t="str">
        <f>Réponses_Scoring!H393</f>
        <v>UK</v>
      </c>
      <c r="I393" t="str">
        <f>Réponses_Scoring!I393</f>
        <v>UK</v>
      </c>
      <c r="J393">
        <f>IFERROR(VLOOKUP(C393,Paramètres!$A$5:$B$8,2,FALSE),0)</f>
        <v>3</v>
      </c>
      <c r="K393">
        <f>IFERROR(VLOOKUP(D393,Paramètres!$A$5:$B$8,2,FALSE),0)</f>
        <v>0</v>
      </c>
      <c r="L393">
        <f>IFERROR(VLOOKUP(E393,Paramètres!$A$5:$B$8,2,FALSE),0)</f>
        <v>1</v>
      </c>
      <c r="M393">
        <f>IFERROR(VLOOKUP(F393,Paramètres!$A$5:$B$8,2,FALSE),0)</f>
        <v>3</v>
      </c>
      <c r="N393">
        <f>IFERROR(VLOOKUP(G393,Paramètres!$D$5:$E$8,2,FALSE),0)</f>
        <v>0</v>
      </c>
      <c r="O393">
        <f>IFERROR(VLOOKUP(H393,Paramètres!$A$5:$B$8,2,FALSE),0)</f>
        <v>0</v>
      </c>
      <c r="P393">
        <f>IFERROR(VLOOKUP(I393,Paramètres!$A$5:$B$8,2,FALSE),0)</f>
        <v>0</v>
      </c>
      <c r="Q393" s="10" t="e">
        <f>IF(SUM(Paramètres!$G$5:$M$5)=0,"",SUMPRODUCT(Paramètres!$G$5:$M$5,J393,K393,L393,M393,N393,O393,P393)/SUM(Paramètres!$G$5:$M$5))</f>
        <v>#VALUE!</v>
      </c>
    </row>
    <row r="394" spans="1:17" x14ac:dyDescent="0.2">
      <c r="A394" t="str">
        <f>Réponses_Scoring!A394</f>
        <v>R041</v>
      </c>
      <c r="B394" t="str">
        <f>Réponses_Scoring!B394</f>
        <v>D10S70</v>
      </c>
      <c r="C394" t="str">
        <f>Réponses_Scoring!C394</f>
        <v>Med</v>
      </c>
      <c r="D394" t="str">
        <f>Réponses_Scoring!D394</f>
        <v>UK</v>
      </c>
      <c r="E394" t="str">
        <f>Réponses_Scoring!E394</f>
        <v>Med</v>
      </c>
      <c r="F394" t="str">
        <f>Réponses_Scoring!F394</f>
        <v>Med</v>
      </c>
      <c r="G394" t="str">
        <f>Réponses_Scoring!G394</f>
        <v>UK</v>
      </c>
      <c r="H394" t="str">
        <f>Réponses_Scoring!H394</f>
        <v>UK</v>
      </c>
      <c r="I394" t="str">
        <f>Réponses_Scoring!I394</f>
        <v>UK</v>
      </c>
      <c r="J394">
        <f>IFERROR(VLOOKUP(C394,Paramètres!$A$5:$B$8,2,FALSE),0)</f>
        <v>2</v>
      </c>
      <c r="K394">
        <f>IFERROR(VLOOKUP(D394,Paramètres!$A$5:$B$8,2,FALSE),0)</f>
        <v>0</v>
      </c>
      <c r="L394">
        <f>IFERROR(VLOOKUP(E394,Paramètres!$A$5:$B$8,2,FALSE),0)</f>
        <v>2</v>
      </c>
      <c r="M394">
        <f>IFERROR(VLOOKUP(F394,Paramètres!$A$5:$B$8,2,FALSE),0)</f>
        <v>2</v>
      </c>
      <c r="N394">
        <f>IFERROR(VLOOKUP(G394,Paramètres!$D$5:$E$8,2,FALSE),0)</f>
        <v>0</v>
      </c>
      <c r="O394">
        <f>IFERROR(VLOOKUP(H394,Paramètres!$A$5:$B$8,2,FALSE),0)</f>
        <v>0</v>
      </c>
      <c r="P394">
        <f>IFERROR(VLOOKUP(I394,Paramètres!$A$5:$B$8,2,FALSE),0)</f>
        <v>0</v>
      </c>
      <c r="Q394" s="10" t="e">
        <f>IF(SUM(Paramètres!$G$5:$M$5)=0,"",SUMPRODUCT(Paramètres!$G$5:$M$5,J394,K394,L394,M394,N394,O394,P394)/SUM(Paramètres!$G$5:$M$5))</f>
        <v>#VALUE!</v>
      </c>
    </row>
    <row r="395" spans="1:17" x14ac:dyDescent="0.2">
      <c r="A395" t="str">
        <f>Réponses_Scoring!A395</f>
        <v>R041</v>
      </c>
      <c r="B395" t="str">
        <f>Réponses_Scoring!B395</f>
        <v>D12S78</v>
      </c>
      <c r="C395" t="str">
        <f>Réponses_Scoring!C395</f>
        <v>High</v>
      </c>
      <c r="D395" t="str">
        <f>Réponses_Scoring!D395</f>
        <v>UK</v>
      </c>
      <c r="E395" t="str">
        <f>Réponses_Scoring!E395</f>
        <v>Low</v>
      </c>
      <c r="F395" t="str">
        <f>Réponses_Scoring!F395</f>
        <v>Med</v>
      </c>
      <c r="G395" t="str">
        <f>Réponses_Scoring!G395</f>
        <v>UK</v>
      </c>
      <c r="H395" t="str">
        <f>Réponses_Scoring!H395</f>
        <v>UK</v>
      </c>
      <c r="I395" t="str">
        <f>Réponses_Scoring!I395</f>
        <v>UK</v>
      </c>
      <c r="J395">
        <f>IFERROR(VLOOKUP(C395,Paramètres!$A$5:$B$8,2,FALSE),0)</f>
        <v>3</v>
      </c>
      <c r="K395">
        <f>IFERROR(VLOOKUP(D395,Paramètres!$A$5:$B$8,2,FALSE),0)</f>
        <v>0</v>
      </c>
      <c r="L395">
        <f>IFERROR(VLOOKUP(E395,Paramètres!$A$5:$B$8,2,FALSE),0)</f>
        <v>1</v>
      </c>
      <c r="M395">
        <f>IFERROR(VLOOKUP(F395,Paramètres!$A$5:$B$8,2,FALSE),0)</f>
        <v>2</v>
      </c>
      <c r="N395">
        <f>IFERROR(VLOOKUP(G395,Paramètres!$D$5:$E$8,2,FALSE),0)</f>
        <v>0</v>
      </c>
      <c r="O395">
        <f>IFERROR(VLOOKUP(H395,Paramètres!$A$5:$B$8,2,FALSE),0)</f>
        <v>0</v>
      </c>
      <c r="P395">
        <f>IFERROR(VLOOKUP(I395,Paramètres!$A$5:$B$8,2,FALSE),0)</f>
        <v>0</v>
      </c>
      <c r="Q395" s="10" t="e">
        <f>IF(SUM(Paramètres!$G$5:$M$5)=0,"",SUMPRODUCT(Paramètres!$G$5:$M$5,J395,K395,L395,M395,N395,O395,P395)/SUM(Paramètres!$G$5:$M$5))</f>
        <v>#VALUE!</v>
      </c>
    </row>
    <row r="396" spans="1:17" x14ac:dyDescent="0.2">
      <c r="A396" t="str">
        <f>Réponses_Scoring!A396</f>
        <v>R041</v>
      </c>
      <c r="B396" t="str">
        <f>Réponses_Scoring!B396</f>
        <v>D12S77</v>
      </c>
      <c r="C396" t="str">
        <f>Réponses_Scoring!C396</f>
        <v>Med</v>
      </c>
      <c r="D396" t="str">
        <f>Réponses_Scoring!D396</f>
        <v>UK</v>
      </c>
      <c r="E396" t="str">
        <f>Réponses_Scoring!E396</f>
        <v>Low</v>
      </c>
      <c r="F396" t="str">
        <f>Réponses_Scoring!F396</f>
        <v>Med</v>
      </c>
      <c r="G396" t="str">
        <f>Réponses_Scoring!G396</f>
        <v>UK</v>
      </c>
      <c r="H396" t="str">
        <f>Réponses_Scoring!H396</f>
        <v>UK</v>
      </c>
      <c r="I396" t="str">
        <f>Réponses_Scoring!I396</f>
        <v>UK</v>
      </c>
      <c r="J396">
        <f>IFERROR(VLOOKUP(C396,Paramètres!$A$5:$B$8,2,FALSE),0)</f>
        <v>2</v>
      </c>
      <c r="K396">
        <f>IFERROR(VLOOKUP(D396,Paramètres!$A$5:$B$8,2,FALSE),0)</f>
        <v>0</v>
      </c>
      <c r="L396">
        <f>IFERROR(VLOOKUP(E396,Paramètres!$A$5:$B$8,2,FALSE),0)</f>
        <v>1</v>
      </c>
      <c r="M396">
        <f>IFERROR(VLOOKUP(F396,Paramètres!$A$5:$B$8,2,FALSE),0)</f>
        <v>2</v>
      </c>
      <c r="N396">
        <f>IFERROR(VLOOKUP(G396,Paramètres!$D$5:$E$8,2,FALSE),0)</f>
        <v>0</v>
      </c>
      <c r="O396">
        <f>IFERROR(VLOOKUP(H396,Paramètres!$A$5:$B$8,2,FALSE),0)</f>
        <v>0</v>
      </c>
      <c r="P396">
        <f>IFERROR(VLOOKUP(I396,Paramètres!$A$5:$B$8,2,FALSE),0)</f>
        <v>0</v>
      </c>
      <c r="Q396" s="10" t="e">
        <f>IF(SUM(Paramètres!$G$5:$M$5)=0,"",SUMPRODUCT(Paramètres!$G$5:$M$5,J396,K396,L396,M396,N396,O396,P396)/SUM(Paramètres!$G$5:$M$5))</f>
        <v>#VALUE!</v>
      </c>
    </row>
    <row r="397" spans="1:17" x14ac:dyDescent="0.2">
      <c r="A397" t="str">
        <f>Réponses_Scoring!A397</f>
        <v>R042</v>
      </c>
      <c r="B397" t="str">
        <f>Réponses_Scoring!B397</f>
        <v>D11S74</v>
      </c>
      <c r="C397" t="str">
        <f>Réponses_Scoring!C397</f>
        <v>Low</v>
      </c>
      <c r="D397" t="str">
        <f>Réponses_Scoring!D397</f>
        <v>UK</v>
      </c>
      <c r="E397" t="str">
        <f>Réponses_Scoring!E397</f>
        <v>Low</v>
      </c>
      <c r="F397" t="str">
        <f>Réponses_Scoring!F397</f>
        <v>Low</v>
      </c>
      <c r="G397" t="str">
        <f>Réponses_Scoring!G397</f>
        <v>UK</v>
      </c>
      <c r="H397" t="str">
        <f>Réponses_Scoring!H397</f>
        <v>UK</v>
      </c>
      <c r="I397" t="str">
        <f>Réponses_Scoring!I397</f>
        <v>UK</v>
      </c>
      <c r="J397">
        <f>IFERROR(VLOOKUP(C397,Paramètres!$A$5:$B$8,2,FALSE),0)</f>
        <v>1</v>
      </c>
      <c r="K397">
        <f>IFERROR(VLOOKUP(D397,Paramètres!$A$5:$B$8,2,FALSE),0)</f>
        <v>0</v>
      </c>
      <c r="L397">
        <f>IFERROR(VLOOKUP(E397,Paramètres!$A$5:$B$8,2,FALSE),0)</f>
        <v>1</v>
      </c>
      <c r="M397">
        <f>IFERROR(VLOOKUP(F397,Paramètres!$A$5:$B$8,2,FALSE),0)</f>
        <v>1</v>
      </c>
      <c r="N397">
        <f>IFERROR(VLOOKUP(G397,Paramètres!$D$5:$E$8,2,FALSE),0)</f>
        <v>0</v>
      </c>
      <c r="O397">
        <f>IFERROR(VLOOKUP(H397,Paramètres!$A$5:$B$8,2,FALSE),0)</f>
        <v>0</v>
      </c>
      <c r="P397">
        <f>IFERROR(VLOOKUP(I397,Paramètres!$A$5:$B$8,2,FALSE),0)</f>
        <v>0</v>
      </c>
      <c r="Q397" s="10" t="e">
        <f>IF(SUM(Paramètres!$G$5:$M$5)=0,"",SUMPRODUCT(Paramètres!$G$5:$M$5,J397,K397,L397,M397,N397,O397,P397)/SUM(Paramètres!$G$5:$M$5))</f>
        <v>#VALUE!</v>
      </c>
    </row>
    <row r="398" spans="1:17" x14ac:dyDescent="0.2">
      <c r="A398" t="str">
        <f>Réponses_Scoring!A398</f>
        <v>R042</v>
      </c>
      <c r="B398" t="str">
        <f>Réponses_Scoring!B398</f>
        <v>D11S71</v>
      </c>
      <c r="C398" t="str">
        <f>Réponses_Scoring!C398</f>
        <v>Med</v>
      </c>
      <c r="D398" t="str">
        <f>Réponses_Scoring!D398</f>
        <v>UK</v>
      </c>
      <c r="E398" t="str">
        <f>Réponses_Scoring!E398</f>
        <v>Low</v>
      </c>
      <c r="F398" t="str">
        <f>Réponses_Scoring!F398</f>
        <v>Low</v>
      </c>
      <c r="G398" t="str">
        <f>Réponses_Scoring!G398</f>
        <v>UK</v>
      </c>
      <c r="H398" t="str">
        <f>Réponses_Scoring!H398</f>
        <v>UK</v>
      </c>
      <c r="I398" t="str">
        <f>Réponses_Scoring!I398</f>
        <v>UK</v>
      </c>
      <c r="J398">
        <f>IFERROR(VLOOKUP(C398,Paramètres!$A$5:$B$8,2,FALSE),0)</f>
        <v>2</v>
      </c>
      <c r="K398">
        <f>IFERROR(VLOOKUP(D398,Paramètres!$A$5:$B$8,2,FALSE),0)</f>
        <v>0</v>
      </c>
      <c r="L398">
        <f>IFERROR(VLOOKUP(E398,Paramètres!$A$5:$B$8,2,FALSE),0)</f>
        <v>1</v>
      </c>
      <c r="M398">
        <f>IFERROR(VLOOKUP(F398,Paramètres!$A$5:$B$8,2,FALSE),0)</f>
        <v>1</v>
      </c>
      <c r="N398">
        <f>IFERROR(VLOOKUP(G398,Paramètres!$D$5:$E$8,2,FALSE),0)</f>
        <v>0</v>
      </c>
      <c r="O398">
        <f>IFERROR(VLOOKUP(H398,Paramètres!$A$5:$B$8,2,FALSE),0)</f>
        <v>0</v>
      </c>
      <c r="P398">
        <f>IFERROR(VLOOKUP(I398,Paramètres!$A$5:$B$8,2,FALSE),0)</f>
        <v>0</v>
      </c>
      <c r="Q398" s="10" t="e">
        <f>IF(SUM(Paramètres!$G$5:$M$5)=0,"",SUMPRODUCT(Paramètres!$G$5:$M$5,J398,K398,L398,M398,N398,O398,P398)/SUM(Paramètres!$G$5:$M$5))</f>
        <v>#VALUE!</v>
      </c>
    </row>
    <row r="399" spans="1:17" x14ac:dyDescent="0.2">
      <c r="A399" t="str">
        <f>Réponses_Scoring!A399</f>
        <v>R042</v>
      </c>
      <c r="B399" t="str">
        <f>Réponses_Scoring!B399</f>
        <v>D09S64</v>
      </c>
      <c r="C399" t="str">
        <f>Réponses_Scoring!C399</f>
        <v>Low</v>
      </c>
      <c r="D399" t="str">
        <f>Réponses_Scoring!D399</f>
        <v>UK</v>
      </c>
      <c r="E399" t="str">
        <f>Réponses_Scoring!E399</f>
        <v>Low</v>
      </c>
      <c r="F399" t="str">
        <f>Réponses_Scoring!F399</f>
        <v>Low</v>
      </c>
      <c r="G399" t="str">
        <f>Réponses_Scoring!G399</f>
        <v>UK</v>
      </c>
      <c r="H399" t="str">
        <f>Réponses_Scoring!H399</f>
        <v>UK</v>
      </c>
      <c r="I399" t="str">
        <f>Réponses_Scoring!I399</f>
        <v>UK</v>
      </c>
      <c r="J399">
        <f>IFERROR(VLOOKUP(C399,Paramètres!$A$5:$B$8,2,FALSE),0)</f>
        <v>1</v>
      </c>
      <c r="K399">
        <f>IFERROR(VLOOKUP(D399,Paramètres!$A$5:$B$8,2,FALSE),0)</f>
        <v>0</v>
      </c>
      <c r="L399">
        <f>IFERROR(VLOOKUP(E399,Paramètres!$A$5:$B$8,2,FALSE),0)</f>
        <v>1</v>
      </c>
      <c r="M399">
        <f>IFERROR(VLOOKUP(F399,Paramètres!$A$5:$B$8,2,FALSE),0)</f>
        <v>1</v>
      </c>
      <c r="N399">
        <f>IFERROR(VLOOKUP(G399,Paramètres!$D$5:$E$8,2,FALSE),0)</f>
        <v>0</v>
      </c>
      <c r="O399">
        <f>IFERROR(VLOOKUP(H399,Paramètres!$A$5:$B$8,2,FALSE),0)</f>
        <v>0</v>
      </c>
      <c r="P399">
        <f>IFERROR(VLOOKUP(I399,Paramètres!$A$5:$B$8,2,FALSE),0)</f>
        <v>0</v>
      </c>
      <c r="Q399" s="10" t="e">
        <f>IF(SUM(Paramètres!$G$5:$M$5)=0,"",SUMPRODUCT(Paramètres!$G$5:$M$5,J399,K399,L399,M399,N399,O399,P399)/SUM(Paramètres!$G$5:$M$5))</f>
        <v>#VALUE!</v>
      </c>
    </row>
    <row r="400" spans="1:17" x14ac:dyDescent="0.2">
      <c r="A400" t="str">
        <f>Réponses_Scoring!A400</f>
        <v>R042</v>
      </c>
      <c r="B400" t="str">
        <f>Réponses_Scoring!B400</f>
        <v>D09S63</v>
      </c>
      <c r="C400" t="str">
        <f>Réponses_Scoring!C400</f>
        <v>UK</v>
      </c>
      <c r="D400" t="str">
        <f>Réponses_Scoring!D400</f>
        <v>UK</v>
      </c>
      <c r="E400" t="str">
        <f>Réponses_Scoring!E400</f>
        <v>Low</v>
      </c>
      <c r="F400" t="str">
        <f>Réponses_Scoring!F400</f>
        <v>High</v>
      </c>
      <c r="G400" t="str">
        <f>Réponses_Scoring!G400</f>
        <v>UK</v>
      </c>
      <c r="H400" t="str">
        <f>Réponses_Scoring!H400</f>
        <v>UK</v>
      </c>
      <c r="I400" t="str">
        <f>Réponses_Scoring!I400</f>
        <v>UK</v>
      </c>
      <c r="J400">
        <f>IFERROR(VLOOKUP(C400,Paramètres!$A$5:$B$8,2,FALSE),0)</f>
        <v>0</v>
      </c>
      <c r="K400">
        <f>IFERROR(VLOOKUP(D400,Paramètres!$A$5:$B$8,2,FALSE),0)</f>
        <v>0</v>
      </c>
      <c r="L400">
        <f>IFERROR(VLOOKUP(E400,Paramètres!$A$5:$B$8,2,FALSE),0)</f>
        <v>1</v>
      </c>
      <c r="M400">
        <f>IFERROR(VLOOKUP(F400,Paramètres!$A$5:$B$8,2,FALSE),0)</f>
        <v>3</v>
      </c>
      <c r="N400">
        <f>IFERROR(VLOOKUP(G400,Paramètres!$D$5:$E$8,2,FALSE),0)</f>
        <v>0</v>
      </c>
      <c r="O400">
        <f>IFERROR(VLOOKUP(H400,Paramètres!$A$5:$B$8,2,FALSE),0)</f>
        <v>0</v>
      </c>
      <c r="P400">
        <f>IFERROR(VLOOKUP(I400,Paramètres!$A$5:$B$8,2,FALSE),0)</f>
        <v>0</v>
      </c>
      <c r="Q400" s="10" t="e">
        <f>IF(SUM(Paramètres!$G$5:$M$5)=0,"",SUMPRODUCT(Paramètres!$G$5:$M$5,J400,K400,L400,M400,N400,O400,P400)/SUM(Paramètres!$G$5:$M$5))</f>
        <v>#VALUE!</v>
      </c>
    </row>
    <row r="401" spans="1:17" x14ac:dyDescent="0.2">
      <c r="A401" t="str">
        <f>Réponses_Scoring!A401</f>
        <v>R042</v>
      </c>
      <c r="B401" t="str">
        <f>Réponses_Scoring!B401</f>
        <v>D12S79</v>
      </c>
      <c r="C401" t="str">
        <f>Réponses_Scoring!C401</f>
        <v>High</v>
      </c>
      <c r="D401" t="str">
        <f>Réponses_Scoring!D401</f>
        <v>UK</v>
      </c>
      <c r="E401" t="str">
        <f>Réponses_Scoring!E401</f>
        <v>Low</v>
      </c>
      <c r="F401" t="str">
        <f>Réponses_Scoring!F401</f>
        <v>Med</v>
      </c>
      <c r="G401" t="str">
        <f>Réponses_Scoring!G401</f>
        <v>UK</v>
      </c>
      <c r="H401" t="str">
        <f>Réponses_Scoring!H401</f>
        <v>UK</v>
      </c>
      <c r="I401" t="str">
        <f>Réponses_Scoring!I401</f>
        <v>UK</v>
      </c>
      <c r="J401">
        <f>IFERROR(VLOOKUP(C401,Paramètres!$A$5:$B$8,2,FALSE),0)</f>
        <v>3</v>
      </c>
      <c r="K401">
        <f>IFERROR(VLOOKUP(D401,Paramètres!$A$5:$B$8,2,FALSE),0)</f>
        <v>0</v>
      </c>
      <c r="L401">
        <f>IFERROR(VLOOKUP(E401,Paramètres!$A$5:$B$8,2,FALSE),0)</f>
        <v>1</v>
      </c>
      <c r="M401">
        <f>IFERROR(VLOOKUP(F401,Paramètres!$A$5:$B$8,2,FALSE),0)</f>
        <v>2</v>
      </c>
      <c r="N401">
        <f>IFERROR(VLOOKUP(G401,Paramètres!$D$5:$E$8,2,FALSE),0)</f>
        <v>0</v>
      </c>
      <c r="O401">
        <f>IFERROR(VLOOKUP(H401,Paramètres!$A$5:$B$8,2,FALSE),0)</f>
        <v>0</v>
      </c>
      <c r="P401">
        <f>IFERROR(VLOOKUP(I401,Paramètres!$A$5:$B$8,2,FALSE),0)</f>
        <v>0</v>
      </c>
      <c r="Q401" s="10" t="e">
        <f>IF(SUM(Paramètres!$G$5:$M$5)=0,"",SUMPRODUCT(Paramètres!$G$5:$M$5,J401,K401,L401,M401,N401,O401,P401)/SUM(Paramètres!$G$5:$M$5))</f>
        <v>#VALUE!</v>
      </c>
    </row>
    <row r="402" spans="1:17" x14ac:dyDescent="0.2">
      <c r="A402" t="str">
        <f>Réponses_Scoring!A402</f>
        <v>R042</v>
      </c>
      <c r="B402" t="str">
        <f>Réponses_Scoring!B402</f>
        <v>D12S76</v>
      </c>
      <c r="C402" t="str">
        <f>Réponses_Scoring!C402</f>
        <v>Low</v>
      </c>
      <c r="D402" t="str">
        <f>Réponses_Scoring!D402</f>
        <v>UK</v>
      </c>
      <c r="E402" t="str">
        <f>Réponses_Scoring!E402</f>
        <v>Low</v>
      </c>
      <c r="F402" t="str">
        <f>Réponses_Scoring!F402</f>
        <v>Med</v>
      </c>
      <c r="G402" t="str">
        <f>Réponses_Scoring!G402</f>
        <v>UK</v>
      </c>
      <c r="H402" t="str">
        <f>Réponses_Scoring!H402</f>
        <v>UK</v>
      </c>
      <c r="I402" t="str">
        <f>Réponses_Scoring!I402</f>
        <v>UK</v>
      </c>
      <c r="J402">
        <f>IFERROR(VLOOKUP(C402,Paramètres!$A$5:$B$8,2,FALSE),0)</f>
        <v>1</v>
      </c>
      <c r="K402">
        <f>IFERROR(VLOOKUP(D402,Paramètres!$A$5:$B$8,2,FALSE),0)</f>
        <v>0</v>
      </c>
      <c r="L402">
        <f>IFERROR(VLOOKUP(E402,Paramètres!$A$5:$B$8,2,FALSE),0)</f>
        <v>1</v>
      </c>
      <c r="M402">
        <f>IFERROR(VLOOKUP(F402,Paramètres!$A$5:$B$8,2,FALSE),0)</f>
        <v>2</v>
      </c>
      <c r="N402">
        <f>IFERROR(VLOOKUP(G402,Paramètres!$D$5:$E$8,2,FALSE),0)</f>
        <v>0</v>
      </c>
      <c r="O402">
        <f>IFERROR(VLOOKUP(H402,Paramètres!$A$5:$B$8,2,FALSE),0)</f>
        <v>0</v>
      </c>
      <c r="P402">
        <f>IFERROR(VLOOKUP(I402,Paramètres!$A$5:$B$8,2,FALSE),0)</f>
        <v>0</v>
      </c>
      <c r="Q402" s="10" t="e">
        <f>IF(SUM(Paramètres!$G$5:$M$5)=0,"",SUMPRODUCT(Paramètres!$G$5:$M$5,J402,K402,L402,M402,N402,O402,P402)/SUM(Paramètres!$G$5:$M$5))</f>
        <v>#VALUE!</v>
      </c>
    </row>
    <row r="403" spans="1:17" x14ac:dyDescent="0.2">
      <c r="A403" t="str">
        <f>Réponses_Scoring!A403</f>
        <v>R042</v>
      </c>
      <c r="B403" t="str">
        <f>Réponses_Scoring!B403</f>
        <v>D10S70</v>
      </c>
      <c r="C403" t="str">
        <f>Réponses_Scoring!C403</f>
        <v>Med</v>
      </c>
      <c r="D403" t="str">
        <f>Réponses_Scoring!D403</f>
        <v>UK</v>
      </c>
      <c r="E403" t="str">
        <f>Réponses_Scoring!E403</f>
        <v>Low</v>
      </c>
      <c r="F403" t="str">
        <f>Réponses_Scoring!F403</f>
        <v>Low</v>
      </c>
      <c r="G403" t="str">
        <f>Réponses_Scoring!G403</f>
        <v>UK</v>
      </c>
      <c r="H403" t="str">
        <f>Réponses_Scoring!H403</f>
        <v>UK</v>
      </c>
      <c r="I403" t="str">
        <f>Réponses_Scoring!I403</f>
        <v>UK</v>
      </c>
      <c r="J403">
        <f>IFERROR(VLOOKUP(C403,Paramètres!$A$5:$B$8,2,FALSE),0)</f>
        <v>2</v>
      </c>
      <c r="K403">
        <f>IFERROR(VLOOKUP(D403,Paramètres!$A$5:$B$8,2,FALSE),0)</f>
        <v>0</v>
      </c>
      <c r="L403">
        <f>IFERROR(VLOOKUP(E403,Paramètres!$A$5:$B$8,2,FALSE),0)</f>
        <v>1</v>
      </c>
      <c r="M403">
        <f>IFERROR(VLOOKUP(F403,Paramètres!$A$5:$B$8,2,FALSE),0)</f>
        <v>1</v>
      </c>
      <c r="N403">
        <f>IFERROR(VLOOKUP(G403,Paramètres!$D$5:$E$8,2,FALSE),0)</f>
        <v>0</v>
      </c>
      <c r="O403">
        <f>IFERROR(VLOOKUP(H403,Paramètres!$A$5:$B$8,2,FALSE),0)</f>
        <v>0</v>
      </c>
      <c r="P403">
        <f>IFERROR(VLOOKUP(I403,Paramètres!$A$5:$B$8,2,FALSE),0)</f>
        <v>0</v>
      </c>
      <c r="Q403" s="10" t="e">
        <f>IF(SUM(Paramètres!$G$5:$M$5)=0,"",SUMPRODUCT(Paramètres!$G$5:$M$5,J403,K403,L403,M403,N403,O403,P403)/SUM(Paramètres!$G$5:$M$5))</f>
        <v>#VALUE!</v>
      </c>
    </row>
    <row r="404" spans="1:17" x14ac:dyDescent="0.2">
      <c r="A404" t="str">
        <f>Réponses_Scoring!A404</f>
        <v>R042</v>
      </c>
      <c r="B404" t="str">
        <f>Réponses_Scoring!B404</f>
        <v>D10S67</v>
      </c>
      <c r="C404" t="str">
        <f>Réponses_Scoring!C404</f>
        <v>High</v>
      </c>
      <c r="D404" t="str">
        <f>Réponses_Scoring!D404</f>
        <v>UK</v>
      </c>
      <c r="E404" t="str">
        <f>Réponses_Scoring!E404</f>
        <v>Low</v>
      </c>
      <c r="F404" t="str">
        <f>Réponses_Scoring!F404</f>
        <v>Med</v>
      </c>
      <c r="G404" t="str">
        <f>Réponses_Scoring!G404</f>
        <v>UK</v>
      </c>
      <c r="H404" t="str">
        <f>Réponses_Scoring!H404</f>
        <v>UK</v>
      </c>
      <c r="I404" t="str">
        <f>Réponses_Scoring!I404</f>
        <v>UK</v>
      </c>
      <c r="J404">
        <f>IFERROR(VLOOKUP(C404,Paramètres!$A$5:$B$8,2,FALSE),0)</f>
        <v>3</v>
      </c>
      <c r="K404">
        <f>IFERROR(VLOOKUP(D404,Paramètres!$A$5:$B$8,2,FALSE),0)</f>
        <v>0</v>
      </c>
      <c r="L404">
        <f>IFERROR(VLOOKUP(E404,Paramètres!$A$5:$B$8,2,FALSE),0)</f>
        <v>1</v>
      </c>
      <c r="M404">
        <f>IFERROR(VLOOKUP(F404,Paramètres!$A$5:$B$8,2,FALSE),0)</f>
        <v>2</v>
      </c>
      <c r="N404">
        <f>IFERROR(VLOOKUP(G404,Paramètres!$D$5:$E$8,2,FALSE),0)</f>
        <v>0</v>
      </c>
      <c r="O404">
        <f>IFERROR(VLOOKUP(H404,Paramètres!$A$5:$B$8,2,FALSE),0)</f>
        <v>0</v>
      </c>
      <c r="P404">
        <f>IFERROR(VLOOKUP(I404,Paramètres!$A$5:$B$8,2,FALSE),0)</f>
        <v>0</v>
      </c>
      <c r="Q404" s="10" t="e">
        <f>IF(SUM(Paramètres!$G$5:$M$5)=0,"",SUMPRODUCT(Paramètres!$G$5:$M$5,J404,K404,L404,M404,N404,O404,P404)/SUM(Paramètres!$G$5:$M$5))</f>
        <v>#VALUE!</v>
      </c>
    </row>
    <row r="405" spans="1:17" x14ac:dyDescent="0.2">
      <c r="A405" t="str">
        <f>Réponses_Scoring!A405</f>
        <v>R042</v>
      </c>
      <c r="B405" t="str">
        <f>Réponses_Scoring!B405</f>
        <v>D08S55</v>
      </c>
      <c r="C405" t="str">
        <f>Réponses_Scoring!C405</f>
        <v>Med</v>
      </c>
      <c r="D405" t="str">
        <f>Réponses_Scoring!D405</f>
        <v>UK</v>
      </c>
      <c r="E405" t="str">
        <f>Réponses_Scoring!E405</f>
        <v>Med</v>
      </c>
      <c r="F405" t="str">
        <f>Réponses_Scoring!F405</f>
        <v>Med</v>
      </c>
      <c r="G405" t="str">
        <f>Réponses_Scoring!G405</f>
        <v>UK</v>
      </c>
      <c r="H405" t="str">
        <f>Réponses_Scoring!H405</f>
        <v>UK</v>
      </c>
      <c r="I405" t="str">
        <f>Réponses_Scoring!I405</f>
        <v>UK</v>
      </c>
      <c r="J405">
        <f>IFERROR(VLOOKUP(C405,Paramètres!$A$5:$B$8,2,FALSE),0)</f>
        <v>2</v>
      </c>
      <c r="K405">
        <f>IFERROR(VLOOKUP(D405,Paramètres!$A$5:$B$8,2,FALSE),0)</f>
        <v>0</v>
      </c>
      <c r="L405">
        <f>IFERROR(VLOOKUP(E405,Paramètres!$A$5:$B$8,2,FALSE),0)</f>
        <v>2</v>
      </c>
      <c r="M405">
        <f>IFERROR(VLOOKUP(F405,Paramètres!$A$5:$B$8,2,FALSE),0)</f>
        <v>2</v>
      </c>
      <c r="N405">
        <f>IFERROR(VLOOKUP(G405,Paramètres!$D$5:$E$8,2,FALSE),0)</f>
        <v>0</v>
      </c>
      <c r="O405">
        <f>IFERROR(VLOOKUP(H405,Paramètres!$A$5:$B$8,2,FALSE),0)</f>
        <v>0</v>
      </c>
      <c r="P405">
        <f>IFERROR(VLOOKUP(I405,Paramètres!$A$5:$B$8,2,FALSE),0)</f>
        <v>0</v>
      </c>
      <c r="Q405" s="10" t="e">
        <f>IF(SUM(Paramètres!$G$5:$M$5)=0,"",SUMPRODUCT(Paramètres!$G$5:$M$5,J405,K405,L405,M405,N405,O405,P405)/SUM(Paramètres!$G$5:$M$5))</f>
        <v>#VALUE!</v>
      </c>
    </row>
    <row r="406" spans="1:17" x14ac:dyDescent="0.2">
      <c r="A406" t="str">
        <f>Réponses_Scoring!A406</f>
        <v>R042</v>
      </c>
      <c r="B406" t="str">
        <f>Réponses_Scoring!B406</f>
        <v>D08S57</v>
      </c>
      <c r="C406" t="str">
        <f>Réponses_Scoring!C406</f>
        <v>Med</v>
      </c>
      <c r="D406" t="str">
        <f>Réponses_Scoring!D406</f>
        <v>UK</v>
      </c>
      <c r="E406" t="str">
        <f>Réponses_Scoring!E406</f>
        <v>Low</v>
      </c>
      <c r="F406" t="str">
        <f>Réponses_Scoring!F406</f>
        <v>Low</v>
      </c>
      <c r="G406" t="str">
        <f>Réponses_Scoring!G406</f>
        <v>UK</v>
      </c>
      <c r="H406" t="str">
        <f>Réponses_Scoring!H406</f>
        <v>UK</v>
      </c>
      <c r="I406" t="str">
        <f>Réponses_Scoring!I406</f>
        <v>UK</v>
      </c>
      <c r="J406">
        <f>IFERROR(VLOOKUP(C406,Paramètres!$A$5:$B$8,2,FALSE),0)</f>
        <v>2</v>
      </c>
      <c r="K406">
        <f>IFERROR(VLOOKUP(D406,Paramètres!$A$5:$B$8,2,FALSE),0)</f>
        <v>0</v>
      </c>
      <c r="L406">
        <f>IFERROR(VLOOKUP(E406,Paramètres!$A$5:$B$8,2,FALSE),0)</f>
        <v>1</v>
      </c>
      <c r="M406">
        <f>IFERROR(VLOOKUP(F406,Paramètres!$A$5:$B$8,2,FALSE),0)</f>
        <v>1</v>
      </c>
      <c r="N406">
        <f>IFERROR(VLOOKUP(G406,Paramètres!$D$5:$E$8,2,FALSE),0)</f>
        <v>0</v>
      </c>
      <c r="O406">
        <f>IFERROR(VLOOKUP(H406,Paramètres!$A$5:$B$8,2,FALSE),0)</f>
        <v>0</v>
      </c>
      <c r="P406">
        <f>IFERROR(VLOOKUP(I406,Paramètres!$A$5:$B$8,2,FALSE),0)</f>
        <v>0</v>
      </c>
      <c r="Q406" s="10" t="e">
        <f>IF(SUM(Paramètres!$G$5:$M$5)=0,"",SUMPRODUCT(Paramètres!$G$5:$M$5,J406,K406,L406,M406,N406,O406,P406)/SUM(Paramètres!$G$5:$M$5))</f>
        <v>#VALUE!</v>
      </c>
    </row>
    <row r="407" spans="1:17" x14ac:dyDescent="0.2">
      <c r="A407" t="str">
        <f>Réponses_Scoring!A407</f>
        <v>R043</v>
      </c>
      <c r="B407" t="str">
        <f>Réponses_Scoring!B407</f>
        <v>D07S49</v>
      </c>
      <c r="C407" t="str">
        <f>Réponses_Scoring!C407</f>
        <v>Med</v>
      </c>
      <c r="D407" t="str">
        <f>Réponses_Scoring!D407</f>
        <v>UK</v>
      </c>
      <c r="E407" t="str">
        <f>Réponses_Scoring!E407</f>
        <v>Low</v>
      </c>
      <c r="F407" t="str">
        <f>Réponses_Scoring!F407</f>
        <v>High</v>
      </c>
      <c r="G407" t="str">
        <f>Réponses_Scoring!G407</f>
        <v>UK</v>
      </c>
      <c r="H407" t="str">
        <f>Réponses_Scoring!H407</f>
        <v>UK</v>
      </c>
      <c r="I407" t="str">
        <f>Réponses_Scoring!I407</f>
        <v>UK</v>
      </c>
      <c r="J407">
        <f>IFERROR(VLOOKUP(C407,Paramètres!$A$5:$B$8,2,FALSE),0)</f>
        <v>2</v>
      </c>
      <c r="K407">
        <f>IFERROR(VLOOKUP(D407,Paramètres!$A$5:$B$8,2,FALSE),0)</f>
        <v>0</v>
      </c>
      <c r="L407">
        <f>IFERROR(VLOOKUP(E407,Paramètres!$A$5:$B$8,2,FALSE),0)</f>
        <v>1</v>
      </c>
      <c r="M407">
        <f>IFERROR(VLOOKUP(F407,Paramètres!$A$5:$B$8,2,FALSE),0)</f>
        <v>3</v>
      </c>
      <c r="N407">
        <f>IFERROR(VLOOKUP(G407,Paramètres!$D$5:$E$8,2,FALSE),0)</f>
        <v>0</v>
      </c>
      <c r="O407">
        <f>IFERROR(VLOOKUP(H407,Paramètres!$A$5:$B$8,2,FALSE),0)</f>
        <v>0</v>
      </c>
      <c r="P407">
        <f>IFERROR(VLOOKUP(I407,Paramètres!$A$5:$B$8,2,FALSE),0)</f>
        <v>0</v>
      </c>
      <c r="Q407" s="10" t="e">
        <f>IF(SUM(Paramètres!$G$5:$M$5)=0,"",SUMPRODUCT(Paramètres!$G$5:$M$5,J407,K407,L407,M407,N407,O407,P407)/SUM(Paramètres!$G$5:$M$5))</f>
        <v>#VALUE!</v>
      </c>
    </row>
    <row r="408" spans="1:17" x14ac:dyDescent="0.2">
      <c r="A408" t="str">
        <f>Réponses_Scoring!A408</f>
        <v>R043</v>
      </c>
      <c r="B408" t="str">
        <f>Réponses_Scoring!B408</f>
        <v>D07S51</v>
      </c>
      <c r="C408" t="str">
        <f>Réponses_Scoring!C408</f>
        <v>UK</v>
      </c>
      <c r="D408" t="str">
        <f>Réponses_Scoring!D408</f>
        <v>UK</v>
      </c>
      <c r="E408" t="str">
        <f>Réponses_Scoring!E408</f>
        <v>Med</v>
      </c>
      <c r="F408" t="str">
        <f>Réponses_Scoring!F408</f>
        <v>Low</v>
      </c>
      <c r="G408" t="str">
        <f>Réponses_Scoring!G408</f>
        <v>UK</v>
      </c>
      <c r="H408" t="str">
        <f>Réponses_Scoring!H408</f>
        <v>UK</v>
      </c>
      <c r="I408" t="str">
        <f>Réponses_Scoring!I408</f>
        <v>UK</v>
      </c>
      <c r="J408">
        <f>IFERROR(VLOOKUP(C408,Paramètres!$A$5:$B$8,2,FALSE),0)</f>
        <v>0</v>
      </c>
      <c r="K408">
        <f>IFERROR(VLOOKUP(D408,Paramètres!$A$5:$B$8,2,FALSE),0)</f>
        <v>0</v>
      </c>
      <c r="L408">
        <f>IFERROR(VLOOKUP(E408,Paramètres!$A$5:$B$8,2,FALSE),0)</f>
        <v>2</v>
      </c>
      <c r="M408">
        <f>IFERROR(VLOOKUP(F408,Paramètres!$A$5:$B$8,2,FALSE),0)</f>
        <v>1</v>
      </c>
      <c r="N408">
        <f>IFERROR(VLOOKUP(G408,Paramètres!$D$5:$E$8,2,FALSE),0)</f>
        <v>0</v>
      </c>
      <c r="O408">
        <f>IFERROR(VLOOKUP(H408,Paramètres!$A$5:$B$8,2,FALSE),0)</f>
        <v>0</v>
      </c>
      <c r="P408">
        <f>IFERROR(VLOOKUP(I408,Paramètres!$A$5:$B$8,2,FALSE),0)</f>
        <v>0</v>
      </c>
      <c r="Q408" s="10" t="e">
        <f>IF(SUM(Paramètres!$G$5:$M$5)=0,"",SUMPRODUCT(Paramètres!$G$5:$M$5,J408,K408,L408,M408,N408,O408,P408)/SUM(Paramètres!$G$5:$M$5))</f>
        <v>#VALUE!</v>
      </c>
    </row>
    <row r="409" spans="1:17" x14ac:dyDescent="0.2">
      <c r="A409" t="str">
        <f>Réponses_Scoring!A409</f>
        <v>R043</v>
      </c>
      <c r="B409" t="str">
        <f>Réponses_Scoring!B409</f>
        <v>D07S54</v>
      </c>
      <c r="C409" t="str">
        <f>Réponses_Scoring!C409</f>
        <v>Med</v>
      </c>
      <c r="D409" t="str">
        <f>Réponses_Scoring!D409</f>
        <v>UK</v>
      </c>
      <c r="E409" t="str">
        <f>Réponses_Scoring!E409</f>
        <v>Low</v>
      </c>
      <c r="F409" t="str">
        <f>Réponses_Scoring!F409</f>
        <v>UK</v>
      </c>
      <c r="G409" t="str">
        <f>Réponses_Scoring!G409</f>
        <v>UK</v>
      </c>
      <c r="H409" t="str">
        <f>Réponses_Scoring!H409</f>
        <v>UK</v>
      </c>
      <c r="I409" t="str">
        <f>Réponses_Scoring!I409</f>
        <v>UK</v>
      </c>
      <c r="J409">
        <f>IFERROR(VLOOKUP(C409,Paramètres!$A$5:$B$8,2,FALSE),0)</f>
        <v>2</v>
      </c>
      <c r="K409">
        <f>IFERROR(VLOOKUP(D409,Paramètres!$A$5:$B$8,2,FALSE),0)</f>
        <v>0</v>
      </c>
      <c r="L409">
        <f>IFERROR(VLOOKUP(E409,Paramètres!$A$5:$B$8,2,FALSE),0)</f>
        <v>1</v>
      </c>
      <c r="M409">
        <f>IFERROR(VLOOKUP(F409,Paramètres!$A$5:$B$8,2,FALSE),0)</f>
        <v>0</v>
      </c>
      <c r="N409">
        <f>IFERROR(VLOOKUP(G409,Paramètres!$D$5:$E$8,2,FALSE),0)</f>
        <v>0</v>
      </c>
      <c r="O409">
        <f>IFERROR(VLOOKUP(H409,Paramètres!$A$5:$B$8,2,FALSE),0)</f>
        <v>0</v>
      </c>
      <c r="P409">
        <f>IFERROR(VLOOKUP(I409,Paramètres!$A$5:$B$8,2,FALSE),0)</f>
        <v>0</v>
      </c>
      <c r="Q409" s="10" t="e">
        <f>IF(SUM(Paramètres!$G$5:$M$5)=0,"",SUMPRODUCT(Paramètres!$G$5:$M$5,J409,K409,L409,M409,N409,O409,P409)/SUM(Paramètres!$G$5:$M$5))</f>
        <v>#VALUE!</v>
      </c>
    </row>
    <row r="410" spans="1:17" x14ac:dyDescent="0.2">
      <c r="A410" t="str">
        <f>Réponses_Scoring!A410</f>
        <v>R043</v>
      </c>
      <c r="B410" t="str">
        <f>Réponses_Scoring!B410</f>
        <v>D03S21</v>
      </c>
      <c r="C410" t="str">
        <f>Réponses_Scoring!C410</f>
        <v>Med</v>
      </c>
      <c r="D410" t="str">
        <f>Réponses_Scoring!D410</f>
        <v>UK</v>
      </c>
      <c r="E410" t="str">
        <f>Réponses_Scoring!E410</f>
        <v>High</v>
      </c>
      <c r="F410" t="str">
        <f>Réponses_Scoring!F410</f>
        <v>Med</v>
      </c>
      <c r="G410" t="str">
        <f>Réponses_Scoring!G410</f>
        <v>UK</v>
      </c>
      <c r="H410" t="str">
        <f>Réponses_Scoring!H410</f>
        <v>UK</v>
      </c>
      <c r="I410" t="str">
        <f>Réponses_Scoring!I410</f>
        <v>UK</v>
      </c>
      <c r="J410">
        <f>IFERROR(VLOOKUP(C410,Paramètres!$A$5:$B$8,2,FALSE),0)</f>
        <v>2</v>
      </c>
      <c r="K410">
        <f>IFERROR(VLOOKUP(D410,Paramètres!$A$5:$B$8,2,FALSE),0)</f>
        <v>0</v>
      </c>
      <c r="L410">
        <f>IFERROR(VLOOKUP(E410,Paramètres!$A$5:$B$8,2,FALSE),0)</f>
        <v>3</v>
      </c>
      <c r="M410">
        <f>IFERROR(VLOOKUP(F410,Paramètres!$A$5:$B$8,2,FALSE),0)</f>
        <v>2</v>
      </c>
      <c r="N410">
        <f>IFERROR(VLOOKUP(G410,Paramètres!$D$5:$E$8,2,FALSE),0)</f>
        <v>0</v>
      </c>
      <c r="O410">
        <f>IFERROR(VLOOKUP(H410,Paramètres!$A$5:$B$8,2,FALSE),0)</f>
        <v>0</v>
      </c>
      <c r="P410">
        <f>IFERROR(VLOOKUP(I410,Paramètres!$A$5:$B$8,2,FALSE),0)</f>
        <v>0</v>
      </c>
      <c r="Q410" s="10" t="e">
        <f>IF(SUM(Paramètres!$G$5:$M$5)=0,"",SUMPRODUCT(Paramètres!$G$5:$M$5,J410,K410,L410,M410,N410,O410,P410)/SUM(Paramètres!$G$5:$M$5))</f>
        <v>#VALUE!</v>
      </c>
    </row>
    <row r="411" spans="1:17" x14ac:dyDescent="0.2">
      <c r="A411" t="str">
        <f>Réponses_Scoring!A411</f>
        <v>R043</v>
      </c>
      <c r="B411" t="str">
        <f>Réponses_Scoring!B411</f>
        <v>D12S79</v>
      </c>
      <c r="C411" t="str">
        <f>Réponses_Scoring!C411</f>
        <v>Med</v>
      </c>
      <c r="D411" t="str">
        <f>Réponses_Scoring!D411</f>
        <v>UK</v>
      </c>
      <c r="E411" t="str">
        <f>Réponses_Scoring!E411</f>
        <v>Med</v>
      </c>
      <c r="F411" t="str">
        <f>Réponses_Scoring!F411</f>
        <v>Low</v>
      </c>
      <c r="G411" t="str">
        <f>Réponses_Scoring!G411</f>
        <v>UK</v>
      </c>
      <c r="H411" t="str">
        <f>Réponses_Scoring!H411</f>
        <v>UK</v>
      </c>
      <c r="I411" t="str">
        <f>Réponses_Scoring!I411</f>
        <v>UK</v>
      </c>
      <c r="J411">
        <f>IFERROR(VLOOKUP(C411,Paramètres!$A$5:$B$8,2,FALSE),0)</f>
        <v>2</v>
      </c>
      <c r="K411">
        <f>IFERROR(VLOOKUP(D411,Paramètres!$A$5:$B$8,2,FALSE),0)</f>
        <v>0</v>
      </c>
      <c r="L411">
        <f>IFERROR(VLOOKUP(E411,Paramètres!$A$5:$B$8,2,FALSE),0)</f>
        <v>2</v>
      </c>
      <c r="M411">
        <f>IFERROR(VLOOKUP(F411,Paramètres!$A$5:$B$8,2,FALSE),0)</f>
        <v>1</v>
      </c>
      <c r="N411">
        <f>IFERROR(VLOOKUP(G411,Paramètres!$D$5:$E$8,2,FALSE),0)</f>
        <v>0</v>
      </c>
      <c r="O411">
        <f>IFERROR(VLOOKUP(H411,Paramètres!$A$5:$B$8,2,FALSE),0)</f>
        <v>0</v>
      </c>
      <c r="P411">
        <f>IFERROR(VLOOKUP(I411,Paramètres!$A$5:$B$8,2,FALSE),0)</f>
        <v>0</v>
      </c>
      <c r="Q411" s="10" t="e">
        <f>IF(SUM(Paramètres!$G$5:$M$5)=0,"",SUMPRODUCT(Paramètres!$G$5:$M$5,J411,K411,L411,M411,N411,O411,P411)/SUM(Paramètres!$G$5:$M$5))</f>
        <v>#VALUE!</v>
      </c>
    </row>
    <row r="412" spans="1:17" x14ac:dyDescent="0.2">
      <c r="A412" t="str">
        <f>Réponses_Scoring!A412</f>
        <v>R043</v>
      </c>
      <c r="B412" t="str">
        <f>Réponses_Scoring!B412</f>
        <v>D10S66</v>
      </c>
      <c r="C412" t="str">
        <f>Réponses_Scoring!C412</f>
        <v>Med</v>
      </c>
      <c r="D412" t="str">
        <f>Réponses_Scoring!D412</f>
        <v>UK</v>
      </c>
      <c r="E412" t="str">
        <f>Réponses_Scoring!E412</f>
        <v>High</v>
      </c>
      <c r="F412" t="str">
        <f>Réponses_Scoring!F412</f>
        <v>UK</v>
      </c>
      <c r="G412" t="str">
        <f>Réponses_Scoring!G412</f>
        <v>UK</v>
      </c>
      <c r="H412" t="str">
        <f>Réponses_Scoring!H412</f>
        <v>UK</v>
      </c>
      <c r="I412" t="str">
        <f>Réponses_Scoring!I412</f>
        <v>UK</v>
      </c>
      <c r="J412">
        <f>IFERROR(VLOOKUP(C412,Paramètres!$A$5:$B$8,2,FALSE),0)</f>
        <v>2</v>
      </c>
      <c r="K412">
        <f>IFERROR(VLOOKUP(D412,Paramètres!$A$5:$B$8,2,FALSE),0)</f>
        <v>0</v>
      </c>
      <c r="L412">
        <f>IFERROR(VLOOKUP(E412,Paramètres!$A$5:$B$8,2,FALSE),0)</f>
        <v>3</v>
      </c>
      <c r="M412">
        <f>IFERROR(VLOOKUP(F412,Paramètres!$A$5:$B$8,2,FALSE),0)</f>
        <v>0</v>
      </c>
      <c r="N412">
        <f>IFERROR(VLOOKUP(G412,Paramètres!$D$5:$E$8,2,FALSE),0)</f>
        <v>0</v>
      </c>
      <c r="O412">
        <f>IFERROR(VLOOKUP(H412,Paramètres!$A$5:$B$8,2,FALSE),0)</f>
        <v>0</v>
      </c>
      <c r="P412">
        <f>IFERROR(VLOOKUP(I412,Paramètres!$A$5:$B$8,2,FALSE),0)</f>
        <v>0</v>
      </c>
      <c r="Q412" s="10" t="e">
        <f>IF(SUM(Paramètres!$G$5:$M$5)=0,"",SUMPRODUCT(Paramètres!$G$5:$M$5,J412,K412,L412,M412,N412,O412,P412)/SUM(Paramètres!$G$5:$M$5))</f>
        <v>#VALUE!</v>
      </c>
    </row>
    <row r="413" spans="1:17" x14ac:dyDescent="0.2">
      <c r="A413" t="str">
        <f>Réponses_Scoring!A413</f>
        <v>R043</v>
      </c>
      <c r="B413" t="str">
        <f>Réponses_Scoring!B413</f>
        <v>D10S70</v>
      </c>
      <c r="C413" t="str">
        <f>Réponses_Scoring!C413</f>
        <v>Med</v>
      </c>
      <c r="D413" t="str">
        <f>Réponses_Scoring!D413</f>
        <v>UK</v>
      </c>
      <c r="E413" t="str">
        <f>Réponses_Scoring!E413</f>
        <v>Low</v>
      </c>
      <c r="F413" t="str">
        <f>Réponses_Scoring!F413</f>
        <v>Med</v>
      </c>
      <c r="G413" t="str">
        <f>Réponses_Scoring!G413</f>
        <v>UK</v>
      </c>
      <c r="H413" t="str">
        <f>Réponses_Scoring!H413</f>
        <v>UK</v>
      </c>
      <c r="I413" t="str">
        <f>Réponses_Scoring!I413</f>
        <v>UK</v>
      </c>
      <c r="J413">
        <f>IFERROR(VLOOKUP(C413,Paramètres!$A$5:$B$8,2,FALSE),0)</f>
        <v>2</v>
      </c>
      <c r="K413">
        <f>IFERROR(VLOOKUP(D413,Paramètres!$A$5:$B$8,2,FALSE),0)</f>
        <v>0</v>
      </c>
      <c r="L413">
        <f>IFERROR(VLOOKUP(E413,Paramètres!$A$5:$B$8,2,FALSE),0)</f>
        <v>1</v>
      </c>
      <c r="M413">
        <f>IFERROR(VLOOKUP(F413,Paramètres!$A$5:$B$8,2,FALSE),0)</f>
        <v>2</v>
      </c>
      <c r="N413">
        <f>IFERROR(VLOOKUP(G413,Paramètres!$D$5:$E$8,2,FALSE),0)</f>
        <v>0</v>
      </c>
      <c r="O413">
        <f>IFERROR(VLOOKUP(H413,Paramètres!$A$5:$B$8,2,FALSE),0)</f>
        <v>0</v>
      </c>
      <c r="P413">
        <f>IFERROR(VLOOKUP(I413,Paramètres!$A$5:$B$8,2,FALSE),0)</f>
        <v>0</v>
      </c>
      <c r="Q413" s="10" t="e">
        <f>IF(SUM(Paramètres!$G$5:$M$5)=0,"",SUMPRODUCT(Paramètres!$G$5:$M$5,J413,K413,L413,M413,N413,O413,P413)/SUM(Paramètres!$G$5:$M$5))</f>
        <v>#VALUE!</v>
      </c>
    </row>
    <row r="414" spans="1:17" x14ac:dyDescent="0.2">
      <c r="A414" t="str">
        <f>Réponses_Scoring!A414</f>
        <v>R043</v>
      </c>
      <c r="B414" t="str">
        <f>Réponses_Scoring!B414</f>
        <v>D09S64</v>
      </c>
      <c r="C414" t="str">
        <f>Réponses_Scoring!C414</f>
        <v>Med</v>
      </c>
      <c r="D414" t="str">
        <f>Réponses_Scoring!D414</f>
        <v>UK</v>
      </c>
      <c r="E414" t="str">
        <f>Réponses_Scoring!E414</f>
        <v>UK</v>
      </c>
      <c r="F414" t="str">
        <f>Réponses_Scoring!F414</f>
        <v>Med</v>
      </c>
      <c r="G414" t="str">
        <f>Réponses_Scoring!G414</f>
        <v>UK</v>
      </c>
      <c r="H414" t="str">
        <f>Réponses_Scoring!H414</f>
        <v>UK</v>
      </c>
      <c r="I414" t="str">
        <f>Réponses_Scoring!I414</f>
        <v>UK</v>
      </c>
      <c r="J414">
        <f>IFERROR(VLOOKUP(C414,Paramètres!$A$5:$B$8,2,FALSE),0)</f>
        <v>2</v>
      </c>
      <c r="K414">
        <f>IFERROR(VLOOKUP(D414,Paramètres!$A$5:$B$8,2,FALSE),0)</f>
        <v>0</v>
      </c>
      <c r="L414">
        <f>IFERROR(VLOOKUP(E414,Paramètres!$A$5:$B$8,2,FALSE),0)</f>
        <v>0</v>
      </c>
      <c r="M414">
        <f>IFERROR(VLOOKUP(F414,Paramètres!$A$5:$B$8,2,FALSE),0)</f>
        <v>2</v>
      </c>
      <c r="N414">
        <f>IFERROR(VLOOKUP(G414,Paramètres!$D$5:$E$8,2,FALSE),0)</f>
        <v>0</v>
      </c>
      <c r="O414">
        <f>IFERROR(VLOOKUP(H414,Paramètres!$A$5:$B$8,2,FALSE),0)</f>
        <v>0</v>
      </c>
      <c r="P414">
        <f>IFERROR(VLOOKUP(I414,Paramètres!$A$5:$B$8,2,FALSE),0)</f>
        <v>0</v>
      </c>
      <c r="Q414" s="10" t="e">
        <f>IF(SUM(Paramètres!$G$5:$M$5)=0,"",SUMPRODUCT(Paramètres!$G$5:$M$5,J414,K414,L414,M414,N414,O414,P414)/SUM(Paramètres!$G$5:$M$5))</f>
        <v>#VALUE!</v>
      </c>
    </row>
    <row r="415" spans="1:17" x14ac:dyDescent="0.2">
      <c r="A415" t="str">
        <f>Réponses_Scoring!A415</f>
        <v>R043</v>
      </c>
      <c r="B415" t="str">
        <f>Réponses_Scoring!B415</f>
        <v>D09S61</v>
      </c>
      <c r="C415" t="str">
        <f>Réponses_Scoring!C415</f>
        <v>Med</v>
      </c>
      <c r="D415" t="str">
        <f>Réponses_Scoring!D415</f>
        <v>UK</v>
      </c>
      <c r="E415" t="str">
        <f>Réponses_Scoring!E415</f>
        <v>Low</v>
      </c>
      <c r="F415" t="str">
        <f>Réponses_Scoring!F415</f>
        <v>High</v>
      </c>
      <c r="G415" t="str">
        <f>Réponses_Scoring!G415</f>
        <v>UK</v>
      </c>
      <c r="H415" t="str">
        <f>Réponses_Scoring!H415</f>
        <v>UK</v>
      </c>
      <c r="I415" t="str">
        <f>Réponses_Scoring!I415</f>
        <v>UK</v>
      </c>
      <c r="J415">
        <f>IFERROR(VLOOKUP(C415,Paramètres!$A$5:$B$8,2,FALSE),0)</f>
        <v>2</v>
      </c>
      <c r="K415">
        <f>IFERROR(VLOOKUP(D415,Paramètres!$A$5:$B$8,2,FALSE),0)</f>
        <v>0</v>
      </c>
      <c r="L415">
        <f>IFERROR(VLOOKUP(E415,Paramètres!$A$5:$B$8,2,FALSE),0)</f>
        <v>1</v>
      </c>
      <c r="M415">
        <f>IFERROR(VLOOKUP(F415,Paramètres!$A$5:$B$8,2,FALSE),0)</f>
        <v>3</v>
      </c>
      <c r="N415">
        <f>IFERROR(VLOOKUP(G415,Paramètres!$D$5:$E$8,2,FALSE),0)</f>
        <v>0</v>
      </c>
      <c r="O415">
        <f>IFERROR(VLOOKUP(H415,Paramètres!$A$5:$B$8,2,FALSE),0)</f>
        <v>0</v>
      </c>
      <c r="P415">
        <f>IFERROR(VLOOKUP(I415,Paramètres!$A$5:$B$8,2,FALSE),0)</f>
        <v>0</v>
      </c>
      <c r="Q415" s="10" t="e">
        <f>IF(SUM(Paramètres!$G$5:$M$5)=0,"",SUMPRODUCT(Paramètres!$G$5:$M$5,J415,K415,L415,M415,N415,O415,P415)/SUM(Paramètres!$G$5:$M$5))</f>
        <v>#VALUE!</v>
      </c>
    </row>
    <row r="416" spans="1:17" x14ac:dyDescent="0.2">
      <c r="A416" t="str">
        <f>Réponses_Scoring!A416</f>
        <v>R044</v>
      </c>
      <c r="B416" t="str">
        <f>Réponses_Scoring!B416</f>
        <v>D06S44</v>
      </c>
      <c r="C416" t="str">
        <f>Réponses_Scoring!C416</f>
        <v>Med</v>
      </c>
      <c r="D416" t="str">
        <f>Réponses_Scoring!D416</f>
        <v>UK</v>
      </c>
      <c r="E416" t="str">
        <f>Réponses_Scoring!E416</f>
        <v>Med</v>
      </c>
      <c r="F416" t="str">
        <f>Réponses_Scoring!F416</f>
        <v>Med</v>
      </c>
      <c r="G416" t="str">
        <f>Réponses_Scoring!G416</f>
        <v>UK</v>
      </c>
      <c r="H416" t="str">
        <f>Réponses_Scoring!H416</f>
        <v>UK</v>
      </c>
      <c r="I416" t="str">
        <f>Réponses_Scoring!I416</f>
        <v>UK</v>
      </c>
      <c r="J416">
        <f>IFERROR(VLOOKUP(C416,Paramètres!$A$5:$B$8,2,FALSE),0)</f>
        <v>2</v>
      </c>
      <c r="K416">
        <f>IFERROR(VLOOKUP(D416,Paramètres!$A$5:$B$8,2,FALSE),0)</f>
        <v>0</v>
      </c>
      <c r="L416">
        <f>IFERROR(VLOOKUP(E416,Paramètres!$A$5:$B$8,2,FALSE),0)</f>
        <v>2</v>
      </c>
      <c r="M416">
        <f>IFERROR(VLOOKUP(F416,Paramètres!$A$5:$B$8,2,FALSE),0)</f>
        <v>2</v>
      </c>
      <c r="N416">
        <f>IFERROR(VLOOKUP(G416,Paramètres!$D$5:$E$8,2,FALSE),0)</f>
        <v>0</v>
      </c>
      <c r="O416">
        <f>IFERROR(VLOOKUP(H416,Paramètres!$A$5:$B$8,2,FALSE),0)</f>
        <v>0</v>
      </c>
      <c r="P416">
        <f>IFERROR(VLOOKUP(I416,Paramètres!$A$5:$B$8,2,FALSE),0)</f>
        <v>0</v>
      </c>
      <c r="Q416" s="10" t="e">
        <f>IF(SUM(Paramètres!$G$5:$M$5)=0,"",SUMPRODUCT(Paramètres!$G$5:$M$5,J416,K416,L416,M416,N416,O416,P416)/SUM(Paramètres!$G$5:$M$5))</f>
        <v>#VALUE!</v>
      </c>
    </row>
    <row r="417" spans="1:17" x14ac:dyDescent="0.2">
      <c r="A417" t="str">
        <f>Réponses_Scoring!A417</f>
        <v>R044</v>
      </c>
      <c r="B417" t="str">
        <f>Réponses_Scoring!B417</f>
        <v>D06S42</v>
      </c>
      <c r="C417" t="str">
        <f>Réponses_Scoring!C417</f>
        <v>High</v>
      </c>
      <c r="D417" t="str">
        <f>Réponses_Scoring!D417</f>
        <v>UK</v>
      </c>
      <c r="E417" t="str">
        <f>Réponses_Scoring!E417</f>
        <v>Low</v>
      </c>
      <c r="F417" t="str">
        <f>Réponses_Scoring!F417</f>
        <v>High</v>
      </c>
      <c r="G417" t="str">
        <f>Réponses_Scoring!G417</f>
        <v>UK</v>
      </c>
      <c r="H417" t="str">
        <f>Réponses_Scoring!H417</f>
        <v>UK</v>
      </c>
      <c r="I417" t="str">
        <f>Réponses_Scoring!I417</f>
        <v>UK</v>
      </c>
      <c r="J417">
        <f>IFERROR(VLOOKUP(C417,Paramètres!$A$5:$B$8,2,FALSE),0)</f>
        <v>3</v>
      </c>
      <c r="K417">
        <f>IFERROR(VLOOKUP(D417,Paramètres!$A$5:$B$8,2,FALSE),0)</f>
        <v>0</v>
      </c>
      <c r="L417">
        <f>IFERROR(VLOOKUP(E417,Paramètres!$A$5:$B$8,2,FALSE),0)</f>
        <v>1</v>
      </c>
      <c r="M417">
        <f>IFERROR(VLOOKUP(F417,Paramètres!$A$5:$B$8,2,FALSE),0)</f>
        <v>3</v>
      </c>
      <c r="N417">
        <f>IFERROR(VLOOKUP(G417,Paramètres!$D$5:$E$8,2,FALSE),0)</f>
        <v>0</v>
      </c>
      <c r="O417">
        <f>IFERROR(VLOOKUP(H417,Paramètres!$A$5:$B$8,2,FALSE),0)</f>
        <v>0</v>
      </c>
      <c r="P417">
        <f>IFERROR(VLOOKUP(I417,Paramètres!$A$5:$B$8,2,FALSE),0)</f>
        <v>0</v>
      </c>
      <c r="Q417" s="10" t="e">
        <f>IF(SUM(Paramètres!$G$5:$M$5)=0,"",SUMPRODUCT(Paramètres!$G$5:$M$5,J417,K417,L417,M417,N417,O417,P417)/SUM(Paramètres!$G$5:$M$5))</f>
        <v>#VALUE!</v>
      </c>
    </row>
    <row r="418" spans="1:17" x14ac:dyDescent="0.2">
      <c r="A418" t="str">
        <f>Réponses_Scoring!A418</f>
        <v>R044</v>
      </c>
      <c r="B418" t="str">
        <f>Réponses_Scoring!B418</f>
        <v>D07S51</v>
      </c>
      <c r="C418" t="str">
        <f>Réponses_Scoring!C418</f>
        <v>High</v>
      </c>
      <c r="D418" t="str">
        <f>Réponses_Scoring!D418</f>
        <v>UK</v>
      </c>
      <c r="E418" t="str">
        <f>Réponses_Scoring!E418</f>
        <v>Low</v>
      </c>
      <c r="F418" t="str">
        <f>Réponses_Scoring!F418</f>
        <v>Med</v>
      </c>
      <c r="G418" t="str">
        <f>Réponses_Scoring!G418</f>
        <v>UK</v>
      </c>
      <c r="H418" t="str">
        <f>Réponses_Scoring!H418</f>
        <v>UK</v>
      </c>
      <c r="I418" t="str">
        <f>Réponses_Scoring!I418</f>
        <v>UK</v>
      </c>
      <c r="J418">
        <f>IFERROR(VLOOKUP(C418,Paramètres!$A$5:$B$8,2,FALSE),0)</f>
        <v>3</v>
      </c>
      <c r="K418">
        <f>IFERROR(VLOOKUP(D418,Paramètres!$A$5:$B$8,2,FALSE),0)</f>
        <v>0</v>
      </c>
      <c r="L418">
        <f>IFERROR(VLOOKUP(E418,Paramètres!$A$5:$B$8,2,FALSE),0)</f>
        <v>1</v>
      </c>
      <c r="M418">
        <f>IFERROR(VLOOKUP(F418,Paramètres!$A$5:$B$8,2,FALSE),0)</f>
        <v>2</v>
      </c>
      <c r="N418">
        <f>IFERROR(VLOOKUP(G418,Paramètres!$D$5:$E$8,2,FALSE),0)</f>
        <v>0</v>
      </c>
      <c r="O418">
        <f>IFERROR(VLOOKUP(H418,Paramètres!$A$5:$B$8,2,FALSE),0)</f>
        <v>0</v>
      </c>
      <c r="P418">
        <f>IFERROR(VLOOKUP(I418,Paramètres!$A$5:$B$8,2,FALSE),0)</f>
        <v>0</v>
      </c>
      <c r="Q418" s="10" t="e">
        <f>IF(SUM(Paramètres!$G$5:$M$5)=0,"",SUMPRODUCT(Paramètres!$G$5:$M$5,J418,K418,L418,M418,N418,O418,P418)/SUM(Paramètres!$G$5:$M$5))</f>
        <v>#VALUE!</v>
      </c>
    </row>
    <row r="419" spans="1:17" x14ac:dyDescent="0.2">
      <c r="A419" t="str">
        <f>Réponses_Scoring!A419</f>
        <v>R044</v>
      </c>
      <c r="B419" t="str">
        <f>Réponses_Scoring!B419</f>
        <v>D07S49</v>
      </c>
      <c r="C419" t="str">
        <f>Réponses_Scoring!C419</f>
        <v>High</v>
      </c>
      <c r="D419" t="str">
        <f>Réponses_Scoring!D419</f>
        <v>UK</v>
      </c>
      <c r="E419" t="str">
        <f>Réponses_Scoring!E419</f>
        <v>Med</v>
      </c>
      <c r="F419" t="str">
        <f>Réponses_Scoring!F419</f>
        <v>High</v>
      </c>
      <c r="G419" t="str">
        <f>Réponses_Scoring!G419</f>
        <v>UK</v>
      </c>
      <c r="H419" t="str">
        <f>Réponses_Scoring!H419</f>
        <v>UK</v>
      </c>
      <c r="I419" t="str">
        <f>Réponses_Scoring!I419</f>
        <v>UK</v>
      </c>
      <c r="J419">
        <f>IFERROR(VLOOKUP(C419,Paramètres!$A$5:$B$8,2,FALSE),0)</f>
        <v>3</v>
      </c>
      <c r="K419">
        <f>IFERROR(VLOOKUP(D419,Paramètres!$A$5:$B$8,2,FALSE),0)</f>
        <v>0</v>
      </c>
      <c r="L419">
        <f>IFERROR(VLOOKUP(E419,Paramètres!$A$5:$B$8,2,FALSE),0)</f>
        <v>2</v>
      </c>
      <c r="M419">
        <f>IFERROR(VLOOKUP(F419,Paramètres!$A$5:$B$8,2,FALSE),0)</f>
        <v>3</v>
      </c>
      <c r="N419">
        <f>IFERROR(VLOOKUP(G419,Paramètres!$D$5:$E$8,2,FALSE),0)</f>
        <v>0</v>
      </c>
      <c r="O419">
        <f>IFERROR(VLOOKUP(H419,Paramètres!$A$5:$B$8,2,FALSE),0)</f>
        <v>0</v>
      </c>
      <c r="P419">
        <f>IFERROR(VLOOKUP(I419,Paramètres!$A$5:$B$8,2,FALSE),0)</f>
        <v>0</v>
      </c>
      <c r="Q419" s="10" t="e">
        <f>IF(SUM(Paramètres!$G$5:$M$5)=0,"",SUMPRODUCT(Paramètres!$G$5:$M$5,J419,K419,L419,M419,N419,O419,P419)/SUM(Paramètres!$G$5:$M$5))</f>
        <v>#VALUE!</v>
      </c>
    </row>
    <row r="420" spans="1:17" x14ac:dyDescent="0.2">
      <c r="A420" t="str">
        <f>Réponses_Scoring!A420</f>
        <v>R044</v>
      </c>
      <c r="B420" t="str">
        <f>Réponses_Scoring!B420</f>
        <v>D05S41</v>
      </c>
      <c r="C420" t="str">
        <f>Réponses_Scoring!C420</f>
        <v>Med</v>
      </c>
      <c r="D420" t="str">
        <f>Réponses_Scoring!D420</f>
        <v>UK</v>
      </c>
      <c r="E420" t="str">
        <f>Réponses_Scoring!E420</f>
        <v>Med</v>
      </c>
      <c r="F420" t="str">
        <f>Réponses_Scoring!F420</f>
        <v>High</v>
      </c>
      <c r="G420" t="str">
        <f>Réponses_Scoring!G420</f>
        <v>UK</v>
      </c>
      <c r="H420" t="str">
        <f>Réponses_Scoring!H420</f>
        <v>UK</v>
      </c>
      <c r="I420" t="str">
        <f>Réponses_Scoring!I420</f>
        <v>UK</v>
      </c>
      <c r="J420">
        <f>IFERROR(VLOOKUP(C420,Paramètres!$A$5:$B$8,2,FALSE),0)</f>
        <v>2</v>
      </c>
      <c r="K420">
        <f>IFERROR(VLOOKUP(D420,Paramètres!$A$5:$B$8,2,FALSE),0)</f>
        <v>0</v>
      </c>
      <c r="L420">
        <f>IFERROR(VLOOKUP(E420,Paramètres!$A$5:$B$8,2,FALSE),0)</f>
        <v>2</v>
      </c>
      <c r="M420">
        <f>IFERROR(VLOOKUP(F420,Paramètres!$A$5:$B$8,2,FALSE),0)</f>
        <v>3</v>
      </c>
      <c r="N420">
        <f>IFERROR(VLOOKUP(G420,Paramètres!$D$5:$E$8,2,FALSE),0)</f>
        <v>0</v>
      </c>
      <c r="O420">
        <f>IFERROR(VLOOKUP(H420,Paramètres!$A$5:$B$8,2,FALSE),0)</f>
        <v>0</v>
      </c>
      <c r="P420">
        <f>IFERROR(VLOOKUP(I420,Paramètres!$A$5:$B$8,2,FALSE),0)</f>
        <v>0</v>
      </c>
      <c r="Q420" s="10" t="e">
        <f>IF(SUM(Paramètres!$G$5:$M$5)=0,"",SUMPRODUCT(Paramètres!$G$5:$M$5,J420,K420,L420,M420,N420,O420,P420)/SUM(Paramètres!$G$5:$M$5))</f>
        <v>#VALUE!</v>
      </c>
    </row>
    <row r="421" spans="1:17" x14ac:dyDescent="0.2">
      <c r="A421" t="str">
        <f>Réponses_Scoring!A421</f>
        <v>R044</v>
      </c>
      <c r="B421" t="str">
        <f>Réponses_Scoring!B421</f>
        <v>D05S37</v>
      </c>
      <c r="C421" t="str">
        <f>Réponses_Scoring!C421</f>
        <v>Low</v>
      </c>
      <c r="D421" t="str">
        <f>Réponses_Scoring!D421</f>
        <v>UK</v>
      </c>
      <c r="E421" t="str">
        <f>Réponses_Scoring!E421</f>
        <v>Low</v>
      </c>
      <c r="F421" t="str">
        <f>Réponses_Scoring!F421</f>
        <v>Med</v>
      </c>
      <c r="G421" t="str">
        <f>Réponses_Scoring!G421</f>
        <v>UK</v>
      </c>
      <c r="H421" t="str">
        <f>Réponses_Scoring!H421</f>
        <v>UK</v>
      </c>
      <c r="I421" t="str">
        <f>Réponses_Scoring!I421</f>
        <v>UK</v>
      </c>
      <c r="J421">
        <f>IFERROR(VLOOKUP(C421,Paramètres!$A$5:$B$8,2,FALSE),0)</f>
        <v>1</v>
      </c>
      <c r="K421">
        <f>IFERROR(VLOOKUP(D421,Paramètres!$A$5:$B$8,2,FALSE),0)</f>
        <v>0</v>
      </c>
      <c r="L421">
        <f>IFERROR(VLOOKUP(E421,Paramètres!$A$5:$B$8,2,FALSE),0)</f>
        <v>1</v>
      </c>
      <c r="M421">
        <f>IFERROR(VLOOKUP(F421,Paramètres!$A$5:$B$8,2,FALSE),0)</f>
        <v>2</v>
      </c>
      <c r="N421">
        <f>IFERROR(VLOOKUP(G421,Paramètres!$D$5:$E$8,2,FALSE),0)</f>
        <v>0</v>
      </c>
      <c r="O421">
        <f>IFERROR(VLOOKUP(H421,Paramètres!$A$5:$B$8,2,FALSE),0)</f>
        <v>0</v>
      </c>
      <c r="P421">
        <f>IFERROR(VLOOKUP(I421,Paramètres!$A$5:$B$8,2,FALSE),0)</f>
        <v>0</v>
      </c>
      <c r="Q421" s="10" t="e">
        <f>IF(SUM(Paramètres!$G$5:$M$5)=0,"",SUMPRODUCT(Paramètres!$G$5:$M$5,J421,K421,L421,M421,N421,O421,P421)/SUM(Paramètres!$G$5:$M$5))</f>
        <v>#VALUE!</v>
      </c>
    </row>
    <row r="422" spans="1:17" x14ac:dyDescent="0.2">
      <c r="A422" t="str">
        <f>Réponses_Scoring!A422</f>
        <v>R044</v>
      </c>
      <c r="B422" t="str">
        <f>Réponses_Scoring!B422</f>
        <v>D01S03</v>
      </c>
      <c r="C422" t="str">
        <f>Réponses_Scoring!C422</f>
        <v>UK</v>
      </c>
      <c r="D422" t="str">
        <f>Réponses_Scoring!D422</f>
        <v>UK</v>
      </c>
      <c r="E422" t="str">
        <f>Réponses_Scoring!E422</f>
        <v>Med</v>
      </c>
      <c r="F422" t="str">
        <f>Réponses_Scoring!F422</f>
        <v>High</v>
      </c>
      <c r="G422" t="str">
        <f>Réponses_Scoring!G422</f>
        <v>UK</v>
      </c>
      <c r="H422" t="str">
        <f>Réponses_Scoring!H422</f>
        <v>UK</v>
      </c>
      <c r="I422" t="str">
        <f>Réponses_Scoring!I422</f>
        <v>UK</v>
      </c>
      <c r="J422">
        <f>IFERROR(VLOOKUP(C422,Paramètres!$A$5:$B$8,2,FALSE),0)</f>
        <v>0</v>
      </c>
      <c r="K422">
        <f>IFERROR(VLOOKUP(D422,Paramètres!$A$5:$B$8,2,FALSE),0)</f>
        <v>0</v>
      </c>
      <c r="L422">
        <f>IFERROR(VLOOKUP(E422,Paramètres!$A$5:$B$8,2,FALSE),0)</f>
        <v>2</v>
      </c>
      <c r="M422">
        <f>IFERROR(VLOOKUP(F422,Paramètres!$A$5:$B$8,2,FALSE),0)</f>
        <v>3</v>
      </c>
      <c r="N422">
        <f>IFERROR(VLOOKUP(G422,Paramètres!$D$5:$E$8,2,FALSE),0)</f>
        <v>0</v>
      </c>
      <c r="O422">
        <f>IFERROR(VLOOKUP(H422,Paramètres!$A$5:$B$8,2,FALSE),0)</f>
        <v>0</v>
      </c>
      <c r="P422">
        <f>IFERROR(VLOOKUP(I422,Paramètres!$A$5:$B$8,2,FALSE),0)</f>
        <v>0</v>
      </c>
      <c r="Q422" s="10" t="e">
        <f>IF(SUM(Paramètres!$G$5:$M$5)=0,"",SUMPRODUCT(Paramètres!$G$5:$M$5,J422,K422,L422,M422,N422,O422,P422)/SUM(Paramètres!$G$5:$M$5))</f>
        <v>#VALUE!</v>
      </c>
    </row>
    <row r="423" spans="1:17" x14ac:dyDescent="0.2">
      <c r="A423" t="str">
        <f>Réponses_Scoring!A423</f>
        <v>R044</v>
      </c>
      <c r="B423" t="str">
        <f>Réponses_Scoring!B423</f>
        <v>D01S04</v>
      </c>
      <c r="C423" t="str">
        <f>Réponses_Scoring!C423</f>
        <v>Med</v>
      </c>
      <c r="D423" t="str">
        <f>Réponses_Scoring!D423</f>
        <v>UK</v>
      </c>
      <c r="E423" t="str">
        <f>Réponses_Scoring!E423</f>
        <v>Med</v>
      </c>
      <c r="F423" t="str">
        <f>Réponses_Scoring!F423</f>
        <v>Med</v>
      </c>
      <c r="G423" t="str">
        <f>Réponses_Scoring!G423</f>
        <v>UK</v>
      </c>
      <c r="H423" t="str">
        <f>Réponses_Scoring!H423</f>
        <v>UK</v>
      </c>
      <c r="I423" t="str">
        <f>Réponses_Scoring!I423</f>
        <v>UK</v>
      </c>
      <c r="J423">
        <f>IFERROR(VLOOKUP(C423,Paramètres!$A$5:$B$8,2,FALSE),0)</f>
        <v>2</v>
      </c>
      <c r="K423">
        <f>IFERROR(VLOOKUP(D423,Paramètres!$A$5:$B$8,2,FALSE),0)</f>
        <v>0</v>
      </c>
      <c r="L423">
        <f>IFERROR(VLOOKUP(E423,Paramètres!$A$5:$B$8,2,FALSE),0)</f>
        <v>2</v>
      </c>
      <c r="M423">
        <f>IFERROR(VLOOKUP(F423,Paramètres!$A$5:$B$8,2,FALSE),0)</f>
        <v>2</v>
      </c>
      <c r="N423">
        <f>IFERROR(VLOOKUP(G423,Paramètres!$D$5:$E$8,2,FALSE),0)</f>
        <v>0</v>
      </c>
      <c r="O423">
        <f>IFERROR(VLOOKUP(H423,Paramètres!$A$5:$B$8,2,FALSE),0)</f>
        <v>0</v>
      </c>
      <c r="P423">
        <f>IFERROR(VLOOKUP(I423,Paramètres!$A$5:$B$8,2,FALSE),0)</f>
        <v>0</v>
      </c>
      <c r="Q423" s="10" t="e">
        <f>IF(SUM(Paramètres!$G$5:$M$5)=0,"",SUMPRODUCT(Paramètres!$G$5:$M$5,J423,K423,L423,M423,N423,O423,P423)/SUM(Paramètres!$G$5:$M$5))</f>
        <v>#VALUE!</v>
      </c>
    </row>
    <row r="424" spans="1:17" x14ac:dyDescent="0.2">
      <c r="A424" t="str">
        <f>Réponses_Scoring!A424</f>
        <v>R044</v>
      </c>
      <c r="B424" t="str">
        <f>Réponses_Scoring!B424</f>
        <v>D10S70</v>
      </c>
      <c r="C424" t="str">
        <f>Réponses_Scoring!C424</f>
        <v>Med</v>
      </c>
      <c r="D424" t="str">
        <f>Réponses_Scoring!D424</f>
        <v>UK</v>
      </c>
      <c r="E424" t="str">
        <f>Réponses_Scoring!E424</f>
        <v>Low</v>
      </c>
      <c r="F424" t="str">
        <f>Réponses_Scoring!F424</f>
        <v>Low</v>
      </c>
      <c r="G424" t="str">
        <f>Réponses_Scoring!G424</f>
        <v>UK</v>
      </c>
      <c r="H424" t="str">
        <f>Réponses_Scoring!H424</f>
        <v>UK</v>
      </c>
      <c r="I424" t="str">
        <f>Réponses_Scoring!I424</f>
        <v>UK</v>
      </c>
      <c r="J424">
        <f>IFERROR(VLOOKUP(C424,Paramètres!$A$5:$B$8,2,FALSE),0)</f>
        <v>2</v>
      </c>
      <c r="K424">
        <f>IFERROR(VLOOKUP(D424,Paramètres!$A$5:$B$8,2,FALSE),0)</f>
        <v>0</v>
      </c>
      <c r="L424">
        <f>IFERROR(VLOOKUP(E424,Paramètres!$A$5:$B$8,2,FALSE),0)</f>
        <v>1</v>
      </c>
      <c r="M424">
        <f>IFERROR(VLOOKUP(F424,Paramètres!$A$5:$B$8,2,FALSE),0)</f>
        <v>1</v>
      </c>
      <c r="N424">
        <f>IFERROR(VLOOKUP(G424,Paramètres!$D$5:$E$8,2,FALSE),0)</f>
        <v>0</v>
      </c>
      <c r="O424">
        <f>IFERROR(VLOOKUP(H424,Paramètres!$A$5:$B$8,2,FALSE),0)</f>
        <v>0</v>
      </c>
      <c r="P424">
        <f>IFERROR(VLOOKUP(I424,Paramètres!$A$5:$B$8,2,FALSE),0)</f>
        <v>0</v>
      </c>
      <c r="Q424" s="10" t="e">
        <f>IF(SUM(Paramètres!$G$5:$M$5)=0,"",SUMPRODUCT(Paramètres!$G$5:$M$5,J424,K424,L424,M424,N424,O424,P424)/SUM(Paramètres!$G$5:$M$5))</f>
        <v>#VALUE!</v>
      </c>
    </row>
    <row r="425" spans="1:17" x14ac:dyDescent="0.2">
      <c r="A425" t="str">
        <f>Réponses_Scoring!A425</f>
        <v>R044</v>
      </c>
      <c r="B425" t="str">
        <f>Réponses_Scoring!B425</f>
        <v>D10S67</v>
      </c>
      <c r="C425" t="str">
        <f>Réponses_Scoring!C425</f>
        <v>High</v>
      </c>
      <c r="D425" t="str">
        <f>Réponses_Scoring!D425</f>
        <v>UK</v>
      </c>
      <c r="E425" t="str">
        <f>Réponses_Scoring!E425</f>
        <v>Med</v>
      </c>
      <c r="F425" t="str">
        <f>Réponses_Scoring!F425</f>
        <v>High</v>
      </c>
      <c r="G425" t="str">
        <f>Réponses_Scoring!G425</f>
        <v>UK</v>
      </c>
      <c r="H425" t="str">
        <f>Réponses_Scoring!H425</f>
        <v>UK</v>
      </c>
      <c r="I425" t="str">
        <f>Réponses_Scoring!I425</f>
        <v>UK</v>
      </c>
      <c r="J425">
        <f>IFERROR(VLOOKUP(C425,Paramètres!$A$5:$B$8,2,FALSE),0)</f>
        <v>3</v>
      </c>
      <c r="K425">
        <f>IFERROR(VLOOKUP(D425,Paramètres!$A$5:$B$8,2,FALSE),0)</f>
        <v>0</v>
      </c>
      <c r="L425">
        <f>IFERROR(VLOOKUP(E425,Paramètres!$A$5:$B$8,2,FALSE),0)</f>
        <v>2</v>
      </c>
      <c r="M425">
        <f>IFERROR(VLOOKUP(F425,Paramètres!$A$5:$B$8,2,FALSE),0)</f>
        <v>3</v>
      </c>
      <c r="N425">
        <f>IFERROR(VLOOKUP(G425,Paramètres!$D$5:$E$8,2,FALSE),0)</f>
        <v>0</v>
      </c>
      <c r="O425">
        <f>IFERROR(VLOOKUP(H425,Paramètres!$A$5:$B$8,2,FALSE),0)</f>
        <v>0</v>
      </c>
      <c r="P425">
        <f>IFERROR(VLOOKUP(I425,Paramètres!$A$5:$B$8,2,FALSE),0)</f>
        <v>0</v>
      </c>
      <c r="Q425" s="10" t="e">
        <f>IF(SUM(Paramètres!$G$5:$M$5)=0,"",SUMPRODUCT(Paramètres!$G$5:$M$5,J425,K425,L425,M425,N425,O425,P425)/SUM(Paramètres!$G$5:$M$5))</f>
        <v>#VALUE!</v>
      </c>
    </row>
    <row r="426" spans="1:17" x14ac:dyDescent="0.2">
      <c r="A426" t="str">
        <f>Réponses_Scoring!A426</f>
        <v>R045</v>
      </c>
      <c r="B426" t="str">
        <f>Réponses_Scoring!B426</f>
        <v>D01S09</v>
      </c>
      <c r="C426" t="str">
        <f>Réponses_Scoring!C426</f>
        <v>Low</v>
      </c>
      <c r="D426" t="str">
        <f>Réponses_Scoring!D426</f>
        <v>UK</v>
      </c>
      <c r="E426" t="str">
        <f>Réponses_Scoring!E426</f>
        <v>Med</v>
      </c>
      <c r="F426" t="str">
        <f>Réponses_Scoring!F426</f>
        <v>Med</v>
      </c>
      <c r="G426" t="str">
        <f>Réponses_Scoring!G426</f>
        <v>UK</v>
      </c>
      <c r="H426" t="str">
        <f>Réponses_Scoring!H426</f>
        <v>UK</v>
      </c>
      <c r="I426" t="str">
        <f>Réponses_Scoring!I426</f>
        <v>UK</v>
      </c>
      <c r="J426">
        <f>IFERROR(VLOOKUP(C426,Paramètres!$A$5:$B$8,2,FALSE),0)</f>
        <v>1</v>
      </c>
      <c r="K426">
        <f>IFERROR(VLOOKUP(D426,Paramètres!$A$5:$B$8,2,FALSE),0)</f>
        <v>0</v>
      </c>
      <c r="L426">
        <f>IFERROR(VLOOKUP(E426,Paramètres!$A$5:$B$8,2,FALSE),0)</f>
        <v>2</v>
      </c>
      <c r="M426">
        <f>IFERROR(VLOOKUP(F426,Paramètres!$A$5:$B$8,2,FALSE),0)</f>
        <v>2</v>
      </c>
      <c r="N426">
        <f>IFERROR(VLOOKUP(G426,Paramètres!$D$5:$E$8,2,FALSE),0)</f>
        <v>0</v>
      </c>
      <c r="O426">
        <f>IFERROR(VLOOKUP(H426,Paramètres!$A$5:$B$8,2,FALSE),0)</f>
        <v>0</v>
      </c>
      <c r="P426">
        <f>IFERROR(VLOOKUP(I426,Paramètres!$A$5:$B$8,2,FALSE),0)</f>
        <v>0</v>
      </c>
      <c r="Q426" s="10" t="e">
        <f>IF(SUM(Paramètres!$G$5:$M$5)=0,"",SUMPRODUCT(Paramètres!$G$5:$M$5,J426,K426,L426,M426,N426,O426,P426)/SUM(Paramètres!$G$5:$M$5))</f>
        <v>#VALUE!</v>
      </c>
    </row>
    <row r="427" spans="1:17" x14ac:dyDescent="0.2">
      <c r="A427" t="str">
        <f>Réponses_Scoring!A427</f>
        <v>R045</v>
      </c>
      <c r="B427" t="str">
        <f>Réponses_Scoring!B427</f>
        <v>D01S02</v>
      </c>
      <c r="C427" t="str">
        <f>Réponses_Scoring!C427</f>
        <v>Low</v>
      </c>
      <c r="D427" t="str">
        <f>Réponses_Scoring!D427</f>
        <v>UK</v>
      </c>
      <c r="E427" t="str">
        <f>Réponses_Scoring!E427</f>
        <v>Low</v>
      </c>
      <c r="F427" t="str">
        <f>Réponses_Scoring!F427</f>
        <v>Low</v>
      </c>
      <c r="G427" t="str">
        <f>Réponses_Scoring!G427</f>
        <v>UK</v>
      </c>
      <c r="H427" t="str">
        <f>Réponses_Scoring!H427</f>
        <v>UK</v>
      </c>
      <c r="I427" t="str">
        <f>Réponses_Scoring!I427</f>
        <v>UK</v>
      </c>
      <c r="J427">
        <f>IFERROR(VLOOKUP(C427,Paramètres!$A$5:$B$8,2,FALSE),0)</f>
        <v>1</v>
      </c>
      <c r="K427">
        <f>IFERROR(VLOOKUP(D427,Paramètres!$A$5:$B$8,2,FALSE),0)</f>
        <v>0</v>
      </c>
      <c r="L427">
        <f>IFERROR(VLOOKUP(E427,Paramètres!$A$5:$B$8,2,FALSE),0)</f>
        <v>1</v>
      </c>
      <c r="M427">
        <f>IFERROR(VLOOKUP(F427,Paramètres!$A$5:$B$8,2,FALSE),0)</f>
        <v>1</v>
      </c>
      <c r="N427">
        <f>IFERROR(VLOOKUP(G427,Paramètres!$D$5:$E$8,2,FALSE),0)</f>
        <v>0</v>
      </c>
      <c r="O427">
        <f>IFERROR(VLOOKUP(H427,Paramètres!$A$5:$B$8,2,FALSE),0)</f>
        <v>0</v>
      </c>
      <c r="P427">
        <f>IFERROR(VLOOKUP(I427,Paramètres!$A$5:$B$8,2,FALSE),0)</f>
        <v>0</v>
      </c>
      <c r="Q427" s="10" t="e">
        <f>IF(SUM(Paramètres!$G$5:$M$5)=0,"",SUMPRODUCT(Paramètres!$G$5:$M$5,J427,K427,L427,M427,N427,O427,P427)/SUM(Paramètres!$G$5:$M$5))</f>
        <v>#VALUE!</v>
      </c>
    </row>
    <row r="428" spans="1:17" x14ac:dyDescent="0.2">
      <c r="A428" t="str">
        <f>Réponses_Scoring!A428</f>
        <v>R045</v>
      </c>
      <c r="B428" t="str">
        <f>Réponses_Scoring!B428</f>
        <v>D02S11</v>
      </c>
      <c r="C428" t="str">
        <f>Réponses_Scoring!C428</f>
        <v>Med</v>
      </c>
      <c r="D428" t="str">
        <f>Réponses_Scoring!D428</f>
        <v>UK</v>
      </c>
      <c r="E428" t="str">
        <f>Réponses_Scoring!E428</f>
        <v>UK</v>
      </c>
      <c r="F428" t="str">
        <f>Réponses_Scoring!F428</f>
        <v>High</v>
      </c>
      <c r="G428" t="str">
        <f>Réponses_Scoring!G428</f>
        <v>UK</v>
      </c>
      <c r="H428" t="str">
        <f>Réponses_Scoring!H428</f>
        <v>UK</v>
      </c>
      <c r="I428" t="str">
        <f>Réponses_Scoring!I428</f>
        <v>UK</v>
      </c>
      <c r="J428">
        <f>IFERROR(VLOOKUP(C428,Paramètres!$A$5:$B$8,2,FALSE),0)</f>
        <v>2</v>
      </c>
      <c r="K428">
        <f>IFERROR(VLOOKUP(D428,Paramètres!$A$5:$B$8,2,FALSE),0)</f>
        <v>0</v>
      </c>
      <c r="L428">
        <f>IFERROR(VLOOKUP(E428,Paramètres!$A$5:$B$8,2,FALSE),0)</f>
        <v>0</v>
      </c>
      <c r="M428">
        <f>IFERROR(VLOOKUP(F428,Paramètres!$A$5:$B$8,2,FALSE),0)</f>
        <v>3</v>
      </c>
      <c r="N428">
        <f>IFERROR(VLOOKUP(G428,Paramètres!$D$5:$E$8,2,FALSE),0)</f>
        <v>0</v>
      </c>
      <c r="O428">
        <f>IFERROR(VLOOKUP(H428,Paramètres!$A$5:$B$8,2,FALSE),0)</f>
        <v>0</v>
      </c>
      <c r="P428">
        <f>IFERROR(VLOOKUP(I428,Paramètres!$A$5:$B$8,2,FALSE),0)</f>
        <v>0</v>
      </c>
      <c r="Q428" s="10" t="e">
        <f>IF(SUM(Paramètres!$G$5:$M$5)=0,"",SUMPRODUCT(Paramètres!$G$5:$M$5,J428,K428,L428,M428,N428,O428,P428)/SUM(Paramètres!$G$5:$M$5))</f>
        <v>#VALUE!</v>
      </c>
    </row>
    <row r="429" spans="1:17" x14ac:dyDescent="0.2">
      <c r="A429" t="str">
        <f>Réponses_Scoring!A429</f>
        <v>R045</v>
      </c>
      <c r="B429" t="str">
        <f>Réponses_Scoring!B429</f>
        <v>D05S35</v>
      </c>
      <c r="C429" t="str">
        <f>Réponses_Scoring!C429</f>
        <v>Med</v>
      </c>
      <c r="D429" t="str">
        <f>Réponses_Scoring!D429</f>
        <v>UK</v>
      </c>
      <c r="E429" t="str">
        <f>Réponses_Scoring!E429</f>
        <v>Low</v>
      </c>
      <c r="F429" t="str">
        <f>Réponses_Scoring!F429</f>
        <v>Low</v>
      </c>
      <c r="G429" t="str">
        <f>Réponses_Scoring!G429</f>
        <v>UK</v>
      </c>
      <c r="H429" t="str">
        <f>Réponses_Scoring!H429</f>
        <v>UK</v>
      </c>
      <c r="I429" t="str">
        <f>Réponses_Scoring!I429</f>
        <v>UK</v>
      </c>
      <c r="J429">
        <f>IFERROR(VLOOKUP(C429,Paramètres!$A$5:$B$8,2,FALSE),0)</f>
        <v>2</v>
      </c>
      <c r="K429">
        <f>IFERROR(VLOOKUP(D429,Paramètres!$A$5:$B$8,2,FALSE),0)</f>
        <v>0</v>
      </c>
      <c r="L429">
        <f>IFERROR(VLOOKUP(E429,Paramètres!$A$5:$B$8,2,FALSE),0)</f>
        <v>1</v>
      </c>
      <c r="M429">
        <f>IFERROR(VLOOKUP(F429,Paramètres!$A$5:$B$8,2,FALSE),0)</f>
        <v>1</v>
      </c>
      <c r="N429">
        <f>IFERROR(VLOOKUP(G429,Paramètres!$D$5:$E$8,2,FALSE),0)</f>
        <v>0</v>
      </c>
      <c r="O429">
        <f>IFERROR(VLOOKUP(H429,Paramètres!$A$5:$B$8,2,FALSE),0)</f>
        <v>0</v>
      </c>
      <c r="P429">
        <f>IFERROR(VLOOKUP(I429,Paramètres!$A$5:$B$8,2,FALSE),0)</f>
        <v>0</v>
      </c>
      <c r="Q429" s="10" t="e">
        <f>IF(SUM(Paramètres!$G$5:$M$5)=0,"",SUMPRODUCT(Paramètres!$G$5:$M$5,J429,K429,L429,M429,N429,O429,P429)/SUM(Paramètres!$G$5:$M$5))</f>
        <v>#VALUE!</v>
      </c>
    </row>
    <row r="430" spans="1:17" x14ac:dyDescent="0.2">
      <c r="A430" t="str">
        <f>Réponses_Scoring!A430</f>
        <v>R045</v>
      </c>
      <c r="B430" t="str">
        <f>Réponses_Scoring!B430</f>
        <v>D05S41</v>
      </c>
      <c r="C430" t="str">
        <f>Réponses_Scoring!C430</f>
        <v>High</v>
      </c>
      <c r="D430" t="str">
        <f>Réponses_Scoring!D430</f>
        <v>UK</v>
      </c>
      <c r="E430" t="str">
        <f>Réponses_Scoring!E430</f>
        <v>Med</v>
      </c>
      <c r="F430" t="str">
        <f>Réponses_Scoring!F430</f>
        <v>Low</v>
      </c>
      <c r="G430" t="str">
        <f>Réponses_Scoring!G430</f>
        <v>UK</v>
      </c>
      <c r="H430" t="str">
        <f>Réponses_Scoring!H430</f>
        <v>UK</v>
      </c>
      <c r="I430" t="str">
        <f>Réponses_Scoring!I430</f>
        <v>UK</v>
      </c>
      <c r="J430">
        <f>IFERROR(VLOOKUP(C430,Paramètres!$A$5:$B$8,2,FALSE),0)</f>
        <v>3</v>
      </c>
      <c r="K430">
        <f>IFERROR(VLOOKUP(D430,Paramètres!$A$5:$B$8,2,FALSE),0)</f>
        <v>0</v>
      </c>
      <c r="L430">
        <f>IFERROR(VLOOKUP(E430,Paramètres!$A$5:$B$8,2,FALSE),0)</f>
        <v>2</v>
      </c>
      <c r="M430">
        <f>IFERROR(VLOOKUP(F430,Paramètres!$A$5:$B$8,2,FALSE),0)</f>
        <v>1</v>
      </c>
      <c r="N430">
        <f>IFERROR(VLOOKUP(G430,Paramètres!$D$5:$E$8,2,FALSE),0)</f>
        <v>0</v>
      </c>
      <c r="O430">
        <f>IFERROR(VLOOKUP(H430,Paramètres!$A$5:$B$8,2,FALSE),0)</f>
        <v>0</v>
      </c>
      <c r="P430">
        <f>IFERROR(VLOOKUP(I430,Paramètres!$A$5:$B$8,2,FALSE),0)</f>
        <v>0</v>
      </c>
      <c r="Q430" s="10" t="e">
        <f>IF(SUM(Paramètres!$G$5:$M$5)=0,"",SUMPRODUCT(Paramètres!$G$5:$M$5,J430,K430,L430,M430,N430,O430,P430)/SUM(Paramètres!$G$5:$M$5))</f>
        <v>#VALUE!</v>
      </c>
    </row>
    <row r="431" spans="1:17" x14ac:dyDescent="0.2">
      <c r="A431" t="str">
        <f>Réponses_Scoring!A431</f>
        <v>R045</v>
      </c>
      <c r="B431" t="str">
        <f>Réponses_Scoring!B431</f>
        <v>D04S29</v>
      </c>
      <c r="C431" t="str">
        <f>Réponses_Scoring!C431</f>
        <v>Med</v>
      </c>
      <c r="D431" t="str">
        <f>Réponses_Scoring!D431</f>
        <v>UK</v>
      </c>
      <c r="E431" t="str">
        <f>Réponses_Scoring!E431</f>
        <v>Med</v>
      </c>
      <c r="F431" t="str">
        <f>Réponses_Scoring!F431</f>
        <v>Med</v>
      </c>
      <c r="G431" t="str">
        <f>Réponses_Scoring!G431</f>
        <v>UK</v>
      </c>
      <c r="H431" t="str">
        <f>Réponses_Scoring!H431</f>
        <v>UK</v>
      </c>
      <c r="I431" t="str">
        <f>Réponses_Scoring!I431</f>
        <v>UK</v>
      </c>
      <c r="J431">
        <f>IFERROR(VLOOKUP(C431,Paramètres!$A$5:$B$8,2,FALSE),0)</f>
        <v>2</v>
      </c>
      <c r="K431">
        <f>IFERROR(VLOOKUP(D431,Paramètres!$A$5:$B$8,2,FALSE),0)</f>
        <v>0</v>
      </c>
      <c r="L431">
        <f>IFERROR(VLOOKUP(E431,Paramètres!$A$5:$B$8,2,FALSE),0)</f>
        <v>2</v>
      </c>
      <c r="M431">
        <f>IFERROR(VLOOKUP(F431,Paramètres!$A$5:$B$8,2,FALSE),0)</f>
        <v>2</v>
      </c>
      <c r="N431">
        <f>IFERROR(VLOOKUP(G431,Paramètres!$D$5:$E$8,2,FALSE),0)</f>
        <v>0</v>
      </c>
      <c r="O431">
        <f>IFERROR(VLOOKUP(H431,Paramètres!$A$5:$B$8,2,FALSE),0)</f>
        <v>0</v>
      </c>
      <c r="P431">
        <f>IFERROR(VLOOKUP(I431,Paramètres!$A$5:$B$8,2,FALSE),0)</f>
        <v>0</v>
      </c>
      <c r="Q431" s="10" t="e">
        <f>IF(SUM(Paramètres!$G$5:$M$5)=0,"",SUMPRODUCT(Paramètres!$G$5:$M$5,J431,K431,L431,M431,N431,O431,P431)/SUM(Paramètres!$G$5:$M$5))</f>
        <v>#VALUE!</v>
      </c>
    </row>
    <row r="432" spans="1:17" x14ac:dyDescent="0.2">
      <c r="A432" t="str">
        <f>Réponses_Scoring!A432</f>
        <v>R045</v>
      </c>
      <c r="B432" t="str">
        <f>Réponses_Scoring!B432</f>
        <v>D04S34</v>
      </c>
      <c r="C432" t="str">
        <f>Réponses_Scoring!C432</f>
        <v>High</v>
      </c>
      <c r="D432" t="str">
        <f>Réponses_Scoring!D432</f>
        <v>UK</v>
      </c>
      <c r="E432" t="str">
        <f>Réponses_Scoring!E432</f>
        <v>UK</v>
      </c>
      <c r="F432" t="str">
        <f>Réponses_Scoring!F432</f>
        <v>High</v>
      </c>
      <c r="G432" t="str">
        <f>Réponses_Scoring!G432</f>
        <v>UK</v>
      </c>
      <c r="H432" t="str">
        <f>Réponses_Scoring!H432</f>
        <v>UK</v>
      </c>
      <c r="I432" t="str">
        <f>Réponses_Scoring!I432</f>
        <v>UK</v>
      </c>
      <c r="J432">
        <f>IFERROR(VLOOKUP(C432,Paramètres!$A$5:$B$8,2,FALSE),0)</f>
        <v>3</v>
      </c>
      <c r="K432">
        <f>IFERROR(VLOOKUP(D432,Paramètres!$A$5:$B$8,2,FALSE),0)</f>
        <v>0</v>
      </c>
      <c r="L432">
        <f>IFERROR(VLOOKUP(E432,Paramètres!$A$5:$B$8,2,FALSE),0)</f>
        <v>0</v>
      </c>
      <c r="M432">
        <f>IFERROR(VLOOKUP(F432,Paramètres!$A$5:$B$8,2,FALSE),0)</f>
        <v>3</v>
      </c>
      <c r="N432">
        <f>IFERROR(VLOOKUP(G432,Paramètres!$D$5:$E$8,2,FALSE),0)</f>
        <v>0</v>
      </c>
      <c r="O432">
        <f>IFERROR(VLOOKUP(H432,Paramètres!$A$5:$B$8,2,FALSE),0)</f>
        <v>0</v>
      </c>
      <c r="P432">
        <f>IFERROR(VLOOKUP(I432,Paramètres!$A$5:$B$8,2,FALSE),0)</f>
        <v>0</v>
      </c>
      <c r="Q432" s="10" t="e">
        <f>IF(SUM(Paramètres!$G$5:$M$5)=0,"",SUMPRODUCT(Paramètres!$G$5:$M$5,J432,K432,L432,M432,N432,O432,P432)/SUM(Paramètres!$G$5:$M$5))</f>
        <v>#VALUE!</v>
      </c>
    </row>
    <row r="433" spans="1:17" x14ac:dyDescent="0.2">
      <c r="A433" t="str">
        <f>Réponses_Scoring!A433</f>
        <v>R045</v>
      </c>
      <c r="B433" t="str">
        <f>Réponses_Scoring!B433</f>
        <v>D04S28</v>
      </c>
      <c r="C433" t="str">
        <f>Réponses_Scoring!C433</f>
        <v>High</v>
      </c>
      <c r="D433" t="str">
        <f>Réponses_Scoring!D433</f>
        <v>UK</v>
      </c>
      <c r="E433" t="str">
        <f>Réponses_Scoring!E433</f>
        <v>Med</v>
      </c>
      <c r="F433" t="str">
        <f>Réponses_Scoring!F433</f>
        <v>High</v>
      </c>
      <c r="G433" t="str">
        <f>Réponses_Scoring!G433</f>
        <v>UK</v>
      </c>
      <c r="H433" t="str">
        <f>Réponses_Scoring!H433</f>
        <v>UK</v>
      </c>
      <c r="I433" t="str">
        <f>Réponses_Scoring!I433</f>
        <v>UK</v>
      </c>
      <c r="J433">
        <f>IFERROR(VLOOKUP(C433,Paramètres!$A$5:$B$8,2,FALSE),0)</f>
        <v>3</v>
      </c>
      <c r="K433">
        <f>IFERROR(VLOOKUP(D433,Paramètres!$A$5:$B$8,2,FALSE),0)</f>
        <v>0</v>
      </c>
      <c r="L433">
        <f>IFERROR(VLOOKUP(E433,Paramètres!$A$5:$B$8,2,FALSE),0)</f>
        <v>2</v>
      </c>
      <c r="M433">
        <f>IFERROR(VLOOKUP(F433,Paramètres!$A$5:$B$8,2,FALSE),0)</f>
        <v>3</v>
      </c>
      <c r="N433">
        <f>IFERROR(VLOOKUP(G433,Paramètres!$D$5:$E$8,2,FALSE),0)</f>
        <v>0</v>
      </c>
      <c r="O433">
        <f>IFERROR(VLOOKUP(H433,Paramètres!$A$5:$B$8,2,FALSE),0)</f>
        <v>0</v>
      </c>
      <c r="P433">
        <f>IFERROR(VLOOKUP(I433,Paramètres!$A$5:$B$8,2,FALSE),0)</f>
        <v>0</v>
      </c>
      <c r="Q433" s="10" t="e">
        <f>IF(SUM(Paramètres!$G$5:$M$5)=0,"",SUMPRODUCT(Paramètres!$G$5:$M$5,J433,K433,L433,M433,N433,O433,P433)/SUM(Paramètres!$G$5:$M$5))</f>
        <v>#VALUE!</v>
      </c>
    </row>
    <row r="434" spans="1:17" x14ac:dyDescent="0.2">
      <c r="A434" t="str">
        <f>Réponses_Scoring!A434</f>
        <v>R045</v>
      </c>
      <c r="B434" t="str">
        <f>Réponses_Scoring!B434</f>
        <v>D10S69</v>
      </c>
      <c r="C434" t="str">
        <f>Réponses_Scoring!C434</f>
        <v>High</v>
      </c>
      <c r="D434" t="str">
        <f>Réponses_Scoring!D434</f>
        <v>UK</v>
      </c>
      <c r="E434" t="str">
        <f>Réponses_Scoring!E434</f>
        <v>Low</v>
      </c>
      <c r="F434" t="str">
        <f>Réponses_Scoring!F434</f>
        <v>Low</v>
      </c>
      <c r="G434" t="str">
        <f>Réponses_Scoring!G434</f>
        <v>UK</v>
      </c>
      <c r="H434" t="str">
        <f>Réponses_Scoring!H434</f>
        <v>UK</v>
      </c>
      <c r="I434" t="str">
        <f>Réponses_Scoring!I434</f>
        <v>UK</v>
      </c>
      <c r="J434">
        <f>IFERROR(VLOOKUP(C434,Paramètres!$A$5:$B$8,2,FALSE),0)</f>
        <v>3</v>
      </c>
      <c r="K434">
        <f>IFERROR(VLOOKUP(D434,Paramètres!$A$5:$B$8,2,FALSE),0)</f>
        <v>0</v>
      </c>
      <c r="L434">
        <f>IFERROR(VLOOKUP(E434,Paramètres!$A$5:$B$8,2,FALSE),0)</f>
        <v>1</v>
      </c>
      <c r="M434">
        <f>IFERROR(VLOOKUP(F434,Paramètres!$A$5:$B$8,2,FALSE),0)</f>
        <v>1</v>
      </c>
      <c r="N434">
        <f>IFERROR(VLOOKUP(G434,Paramètres!$D$5:$E$8,2,FALSE),0)</f>
        <v>0</v>
      </c>
      <c r="O434">
        <f>IFERROR(VLOOKUP(H434,Paramètres!$A$5:$B$8,2,FALSE),0)</f>
        <v>0</v>
      </c>
      <c r="P434">
        <f>IFERROR(VLOOKUP(I434,Paramètres!$A$5:$B$8,2,FALSE),0)</f>
        <v>0</v>
      </c>
      <c r="Q434" s="10" t="e">
        <f>IF(SUM(Paramètres!$G$5:$M$5)=0,"",SUMPRODUCT(Paramètres!$G$5:$M$5,J434,K434,L434,M434,N434,O434,P434)/SUM(Paramètres!$G$5:$M$5))</f>
        <v>#VALUE!</v>
      </c>
    </row>
    <row r="435" spans="1:17" x14ac:dyDescent="0.2">
      <c r="A435" t="str">
        <f>Réponses_Scoring!A435</f>
        <v>R045</v>
      </c>
      <c r="B435" t="str">
        <f>Réponses_Scoring!B435</f>
        <v>D10S68</v>
      </c>
      <c r="C435" t="str">
        <f>Réponses_Scoring!C435</f>
        <v>Med</v>
      </c>
      <c r="D435" t="str">
        <f>Réponses_Scoring!D435</f>
        <v>UK</v>
      </c>
      <c r="E435" t="str">
        <f>Réponses_Scoring!E435</f>
        <v>Low</v>
      </c>
      <c r="F435" t="str">
        <f>Réponses_Scoring!F435</f>
        <v>Med</v>
      </c>
      <c r="G435" t="str">
        <f>Réponses_Scoring!G435</f>
        <v>UK</v>
      </c>
      <c r="H435" t="str">
        <f>Réponses_Scoring!H435</f>
        <v>UK</v>
      </c>
      <c r="I435" t="str">
        <f>Réponses_Scoring!I435</f>
        <v>UK</v>
      </c>
      <c r="J435">
        <f>IFERROR(VLOOKUP(C435,Paramètres!$A$5:$B$8,2,FALSE),0)</f>
        <v>2</v>
      </c>
      <c r="K435">
        <f>IFERROR(VLOOKUP(D435,Paramètres!$A$5:$B$8,2,FALSE),0)</f>
        <v>0</v>
      </c>
      <c r="L435">
        <f>IFERROR(VLOOKUP(E435,Paramètres!$A$5:$B$8,2,FALSE),0)</f>
        <v>1</v>
      </c>
      <c r="M435">
        <f>IFERROR(VLOOKUP(F435,Paramètres!$A$5:$B$8,2,FALSE),0)</f>
        <v>2</v>
      </c>
      <c r="N435">
        <f>IFERROR(VLOOKUP(G435,Paramètres!$D$5:$E$8,2,FALSE),0)</f>
        <v>0</v>
      </c>
      <c r="O435">
        <f>IFERROR(VLOOKUP(H435,Paramètres!$A$5:$B$8,2,FALSE),0)</f>
        <v>0</v>
      </c>
      <c r="P435">
        <f>IFERROR(VLOOKUP(I435,Paramètres!$A$5:$B$8,2,FALSE),0)</f>
        <v>0</v>
      </c>
      <c r="Q435" s="10" t="e">
        <f>IF(SUM(Paramètres!$G$5:$M$5)=0,"",SUMPRODUCT(Paramètres!$G$5:$M$5,J435,K435,L435,M435,N435,O435,P435)/SUM(Paramètres!$G$5:$M$5))</f>
        <v>#VALUE!</v>
      </c>
    </row>
    <row r="436" spans="1:17" x14ac:dyDescent="0.2">
      <c r="A436" t="str">
        <f>Réponses_Scoring!A436</f>
        <v>R046</v>
      </c>
      <c r="B436" t="str">
        <f>Réponses_Scoring!B436</f>
        <v>D01S10</v>
      </c>
      <c r="C436" t="str">
        <f>Réponses_Scoring!C436</f>
        <v>High</v>
      </c>
      <c r="D436" t="str">
        <f>Réponses_Scoring!D436</f>
        <v>UK</v>
      </c>
      <c r="E436" t="str">
        <f>Réponses_Scoring!E436</f>
        <v>High</v>
      </c>
      <c r="F436" t="str">
        <f>Réponses_Scoring!F436</f>
        <v>Med</v>
      </c>
      <c r="G436" t="str">
        <f>Réponses_Scoring!G436</f>
        <v>UK</v>
      </c>
      <c r="H436" t="str">
        <f>Réponses_Scoring!H436</f>
        <v>UK</v>
      </c>
      <c r="I436" t="str">
        <f>Réponses_Scoring!I436</f>
        <v>UK</v>
      </c>
      <c r="J436">
        <f>IFERROR(VLOOKUP(C436,Paramètres!$A$5:$B$8,2,FALSE),0)</f>
        <v>3</v>
      </c>
      <c r="K436">
        <f>IFERROR(VLOOKUP(D436,Paramètres!$A$5:$B$8,2,FALSE),0)</f>
        <v>0</v>
      </c>
      <c r="L436">
        <f>IFERROR(VLOOKUP(E436,Paramètres!$A$5:$B$8,2,FALSE),0)</f>
        <v>3</v>
      </c>
      <c r="M436">
        <f>IFERROR(VLOOKUP(F436,Paramètres!$A$5:$B$8,2,FALSE),0)</f>
        <v>2</v>
      </c>
      <c r="N436">
        <f>IFERROR(VLOOKUP(G436,Paramètres!$D$5:$E$8,2,FALSE),0)</f>
        <v>0</v>
      </c>
      <c r="O436">
        <f>IFERROR(VLOOKUP(H436,Paramètres!$A$5:$B$8,2,FALSE),0)</f>
        <v>0</v>
      </c>
      <c r="P436">
        <f>IFERROR(VLOOKUP(I436,Paramètres!$A$5:$B$8,2,FALSE),0)</f>
        <v>0</v>
      </c>
      <c r="Q436" s="10" t="e">
        <f>IF(SUM(Paramètres!$G$5:$M$5)=0,"",SUMPRODUCT(Paramètres!$G$5:$M$5,J436,K436,L436,M436,N436,O436,P436)/SUM(Paramètres!$G$5:$M$5))</f>
        <v>#VALUE!</v>
      </c>
    </row>
    <row r="437" spans="1:17" x14ac:dyDescent="0.2">
      <c r="A437" t="str">
        <f>Réponses_Scoring!A437</f>
        <v>R046</v>
      </c>
      <c r="B437" t="str">
        <f>Réponses_Scoring!B437</f>
        <v>D01S08</v>
      </c>
      <c r="C437" t="str">
        <f>Réponses_Scoring!C437</f>
        <v>Low</v>
      </c>
      <c r="D437" t="str">
        <f>Réponses_Scoring!D437</f>
        <v>UK</v>
      </c>
      <c r="E437" t="str">
        <f>Réponses_Scoring!E437</f>
        <v>Med</v>
      </c>
      <c r="F437" t="str">
        <f>Réponses_Scoring!F437</f>
        <v>Low</v>
      </c>
      <c r="G437" t="str">
        <f>Réponses_Scoring!G437</f>
        <v>UK</v>
      </c>
      <c r="H437" t="str">
        <f>Réponses_Scoring!H437</f>
        <v>UK</v>
      </c>
      <c r="I437" t="str">
        <f>Réponses_Scoring!I437</f>
        <v>UK</v>
      </c>
      <c r="J437">
        <f>IFERROR(VLOOKUP(C437,Paramètres!$A$5:$B$8,2,FALSE),0)</f>
        <v>1</v>
      </c>
      <c r="K437">
        <f>IFERROR(VLOOKUP(D437,Paramètres!$A$5:$B$8,2,FALSE),0)</f>
        <v>0</v>
      </c>
      <c r="L437">
        <f>IFERROR(VLOOKUP(E437,Paramètres!$A$5:$B$8,2,FALSE),0)</f>
        <v>2</v>
      </c>
      <c r="M437">
        <f>IFERROR(VLOOKUP(F437,Paramètres!$A$5:$B$8,2,FALSE),0)</f>
        <v>1</v>
      </c>
      <c r="N437">
        <f>IFERROR(VLOOKUP(G437,Paramètres!$D$5:$E$8,2,FALSE),0)</f>
        <v>0</v>
      </c>
      <c r="O437">
        <f>IFERROR(VLOOKUP(H437,Paramètres!$A$5:$B$8,2,FALSE),0)</f>
        <v>0</v>
      </c>
      <c r="P437">
        <f>IFERROR(VLOOKUP(I437,Paramètres!$A$5:$B$8,2,FALSE),0)</f>
        <v>0</v>
      </c>
      <c r="Q437" s="10" t="e">
        <f>IF(SUM(Paramètres!$G$5:$M$5)=0,"",SUMPRODUCT(Paramètres!$G$5:$M$5,J437,K437,L437,M437,N437,O437,P437)/SUM(Paramètres!$G$5:$M$5))</f>
        <v>#VALUE!</v>
      </c>
    </row>
    <row r="438" spans="1:17" x14ac:dyDescent="0.2">
      <c r="A438" t="str">
        <f>Réponses_Scoring!A438</f>
        <v>R046</v>
      </c>
      <c r="B438" t="str">
        <f>Réponses_Scoring!B438</f>
        <v>D02S11</v>
      </c>
      <c r="C438" t="str">
        <f>Réponses_Scoring!C438</f>
        <v>High</v>
      </c>
      <c r="D438" t="str">
        <f>Réponses_Scoring!D438</f>
        <v>UK</v>
      </c>
      <c r="E438" t="str">
        <f>Réponses_Scoring!E438</f>
        <v>Med</v>
      </c>
      <c r="F438" t="str">
        <f>Réponses_Scoring!F438</f>
        <v>Med</v>
      </c>
      <c r="G438" t="str">
        <f>Réponses_Scoring!G438</f>
        <v>UK</v>
      </c>
      <c r="H438" t="str">
        <f>Réponses_Scoring!H438</f>
        <v>UK</v>
      </c>
      <c r="I438" t="str">
        <f>Réponses_Scoring!I438</f>
        <v>UK</v>
      </c>
      <c r="J438">
        <f>IFERROR(VLOOKUP(C438,Paramètres!$A$5:$B$8,2,FALSE),0)</f>
        <v>3</v>
      </c>
      <c r="K438">
        <f>IFERROR(VLOOKUP(D438,Paramètres!$A$5:$B$8,2,FALSE),0)</f>
        <v>0</v>
      </c>
      <c r="L438">
        <f>IFERROR(VLOOKUP(E438,Paramètres!$A$5:$B$8,2,FALSE),0)</f>
        <v>2</v>
      </c>
      <c r="M438">
        <f>IFERROR(VLOOKUP(F438,Paramètres!$A$5:$B$8,2,FALSE),0)</f>
        <v>2</v>
      </c>
      <c r="N438">
        <f>IFERROR(VLOOKUP(G438,Paramètres!$D$5:$E$8,2,FALSE),0)</f>
        <v>0</v>
      </c>
      <c r="O438">
        <f>IFERROR(VLOOKUP(H438,Paramètres!$A$5:$B$8,2,FALSE),0)</f>
        <v>0</v>
      </c>
      <c r="P438">
        <f>IFERROR(VLOOKUP(I438,Paramètres!$A$5:$B$8,2,FALSE),0)</f>
        <v>0</v>
      </c>
      <c r="Q438" s="10" t="e">
        <f>IF(SUM(Paramètres!$G$5:$M$5)=0,"",SUMPRODUCT(Paramètres!$G$5:$M$5,J438,K438,L438,M438,N438,O438,P438)/SUM(Paramètres!$G$5:$M$5))</f>
        <v>#VALUE!</v>
      </c>
    </row>
    <row r="439" spans="1:17" x14ac:dyDescent="0.2">
      <c r="A439" t="str">
        <f>Réponses_Scoring!A439</f>
        <v>R046</v>
      </c>
      <c r="B439" t="str">
        <f>Réponses_Scoring!B439</f>
        <v>D02S17</v>
      </c>
      <c r="C439" t="str">
        <f>Réponses_Scoring!C439</f>
        <v>Low</v>
      </c>
      <c r="D439" t="str">
        <f>Réponses_Scoring!D439</f>
        <v>UK</v>
      </c>
      <c r="E439" t="str">
        <f>Réponses_Scoring!E439</f>
        <v>Low</v>
      </c>
      <c r="F439" t="str">
        <f>Réponses_Scoring!F439</f>
        <v>High</v>
      </c>
      <c r="G439" t="str">
        <f>Réponses_Scoring!G439</f>
        <v>UK</v>
      </c>
      <c r="H439" t="str">
        <f>Réponses_Scoring!H439</f>
        <v>UK</v>
      </c>
      <c r="I439" t="str">
        <f>Réponses_Scoring!I439</f>
        <v>UK</v>
      </c>
      <c r="J439">
        <f>IFERROR(VLOOKUP(C439,Paramètres!$A$5:$B$8,2,FALSE),0)</f>
        <v>1</v>
      </c>
      <c r="K439">
        <f>IFERROR(VLOOKUP(D439,Paramètres!$A$5:$B$8,2,FALSE),0)</f>
        <v>0</v>
      </c>
      <c r="L439">
        <f>IFERROR(VLOOKUP(E439,Paramètres!$A$5:$B$8,2,FALSE),0)</f>
        <v>1</v>
      </c>
      <c r="M439">
        <f>IFERROR(VLOOKUP(F439,Paramètres!$A$5:$B$8,2,FALSE),0)</f>
        <v>3</v>
      </c>
      <c r="N439">
        <f>IFERROR(VLOOKUP(G439,Paramètres!$D$5:$E$8,2,FALSE),0)</f>
        <v>0</v>
      </c>
      <c r="O439">
        <f>IFERROR(VLOOKUP(H439,Paramètres!$A$5:$B$8,2,FALSE),0)</f>
        <v>0</v>
      </c>
      <c r="P439">
        <f>IFERROR(VLOOKUP(I439,Paramètres!$A$5:$B$8,2,FALSE),0)</f>
        <v>0</v>
      </c>
      <c r="Q439" s="10" t="e">
        <f>IF(SUM(Paramètres!$G$5:$M$5)=0,"",SUMPRODUCT(Paramètres!$G$5:$M$5,J439,K439,L439,M439,N439,O439,P439)/SUM(Paramètres!$G$5:$M$5))</f>
        <v>#VALUE!</v>
      </c>
    </row>
    <row r="440" spans="1:17" x14ac:dyDescent="0.2">
      <c r="A440" t="str">
        <f>Réponses_Scoring!A440</f>
        <v>R046</v>
      </c>
      <c r="B440" t="str">
        <f>Réponses_Scoring!B440</f>
        <v>D02S14</v>
      </c>
      <c r="C440" t="str">
        <f>Réponses_Scoring!C440</f>
        <v>High</v>
      </c>
      <c r="D440" t="str">
        <f>Réponses_Scoring!D440</f>
        <v>UK</v>
      </c>
      <c r="E440" t="str">
        <f>Réponses_Scoring!E440</f>
        <v>Low</v>
      </c>
      <c r="F440" t="str">
        <f>Réponses_Scoring!F440</f>
        <v>Low</v>
      </c>
      <c r="G440" t="str">
        <f>Réponses_Scoring!G440</f>
        <v>UK</v>
      </c>
      <c r="H440" t="str">
        <f>Réponses_Scoring!H440</f>
        <v>UK</v>
      </c>
      <c r="I440" t="str">
        <f>Réponses_Scoring!I440</f>
        <v>UK</v>
      </c>
      <c r="J440">
        <f>IFERROR(VLOOKUP(C440,Paramètres!$A$5:$B$8,2,FALSE),0)</f>
        <v>3</v>
      </c>
      <c r="K440">
        <f>IFERROR(VLOOKUP(D440,Paramètres!$A$5:$B$8,2,FALSE),0)</f>
        <v>0</v>
      </c>
      <c r="L440">
        <f>IFERROR(VLOOKUP(E440,Paramètres!$A$5:$B$8,2,FALSE),0)</f>
        <v>1</v>
      </c>
      <c r="M440">
        <f>IFERROR(VLOOKUP(F440,Paramètres!$A$5:$B$8,2,FALSE),0)</f>
        <v>1</v>
      </c>
      <c r="N440">
        <f>IFERROR(VLOOKUP(G440,Paramètres!$D$5:$E$8,2,FALSE),0)</f>
        <v>0</v>
      </c>
      <c r="O440">
        <f>IFERROR(VLOOKUP(H440,Paramètres!$A$5:$B$8,2,FALSE),0)</f>
        <v>0</v>
      </c>
      <c r="P440">
        <f>IFERROR(VLOOKUP(I440,Paramètres!$A$5:$B$8,2,FALSE),0)</f>
        <v>0</v>
      </c>
      <c r="Q440" s="10" t="e">
        <f>IF(SUM(Paramètres!$G$5:$M$5)=0,"",SUMPRODUCT(Paramètres!$G$5:$M$5,J440,K440,L440,M440,N440,O440,P440)/SUM(Paramètres!$G$5:$M$5))</f>
        <v>#VALUE!</v>
      </c>
    </row>
    <row r="441" spans="1:17" x14ac:dyDescent="0.2">
      <c r="A441" t="str">
        <f>Réponses_Scoring!A441</f>
        <v>R046</v>
      </c>
      <c r="B441" t="str">
        <f>Réponses_Scoring!B441</f>
        <v>D07S52</v>
      </c>
      <c r="C441" t="str">
        <f>Réponses_Scoring!C441</f>
        <v>Med</v>
      </c>
      <c r="D441" t="str">
        <f>Réponses_Scoring!D441</f>
        <v>UK</v>
      </c>
      <c r="E441" t="str">
        <f>Réponses_Scoring!E441</f>
        <v>UK</v>
      </c>
      <c r="F441" t="str">
        <f>Réponses_Scoring!F441</f>
        <v>Low</v>
      </c>
      <c r="G441" t="str">
        <f>Réponses_Scoring!G441</f>
        <v>UK</v>
      </c>
      <c r="H441" t="str">
        <f>Réponses_Scoring!H441</f>
        <v>UK</v>
      </c>
      <c r="I441" t="str">
        <f>Réponses_Scoring!I441</f>
        <v>UK</v>
      </c>
      <c r="J441">
        <f>IFERROR(VLOOKUP(C441,Paramètres!$A$5:$B$8,2,FALSE),0)</f>
        <v>2</v>
      </c>
      <c r="K441">
        <f>IFERROR(VLOOKUP(D441,Paramètres!$A$5:$B$8,2,FALSE),0)</f>
        <v>0</v>
      </c>
      <c r="L441">
        <f>IFERROR(VLOOKUP(E441,Paramètres!$A$5:$B$8,2,FALSE),0)</f>
        <v>0</v>
      </c>
      <c r="M441">
        <f>IFERROR(VLOOKUP(F441,Paramètres!$A$5:$B$8,2,FALSE),0)</f>
        <v>1</v>
      </c>
      <c r="N441">
        <f>IFERROR(VLOOKUP(G441,Paramètres!$D$5:$E$8,2,FALSE),0)</f>
        <v>0</v>
      </c>
      <c r="O441">
        <f>IFERROR(VLOOKUP(H441,Paramètres!$A$5:$B$8,2,FALSE),0)</f>
        <v>0</v>
      </c>
      <c r="P441">
        <f>IFERROR(VLOOKUP(I441,Paramètres!$A$5:$B$8,2,FALSE),0)</f>
        <v>0</v>
      </c>
      <c r="Q441" s="10" t="e">
        <f>IF(SUM(Paramètres!$G$5:$M$5)=0,"",SUMPRODUCT(Paramètres!$G$5:$M$5,J441,K441,L441,M441,N441,O441,P441)/SUM(Paramètres!$G$5:$M$5))</f>
        <v>#VALUE!</v>
      </c>
    </row>
    <row r="442" spans="1:17" x14ac:dyDescent="0.2">
      <c r="A442" t="str">
        <f>Réponses_Scoring!A442</f>
        <v>R046</v>
      </c>
      <c r="B442" t="str">
        <f>Réponses_Scoring!B442</f>
        <v>D06S43</v>
      </c>
      <c r="C442" t="str">
        <f>Réponses_Scoring!C442</f>
        <v>Low</v>
      </c>
      <c r="D442" t="str">
        <f>Réponses_Scoring!D442</f>
        <v>UK</v>
      </c>
      <c r="E442" t="str">
        <f>Réponses_Scoring!E442</f>
        <v>Low</v>
      </c>
      <c r="F442" t="str">
        <f>Réponses_Scoring!F442</f>
        <v>Low</v>
      </c>
      <c r="G442" t="str">
        <f>Réponses_Scoring!G442</f>
        <v>UK</v>
      </c>
      <c r="H442" t="str">
        <f>Réponses_Scoring!H442</f>
        <v>UK</v>
      </c>
      <c r="I442" t="str">
        <f>Réponses_Scoring!I442</f>
        <v>UK</v>
      </c>
      <c r="J442">
        <f>IFERROR(VLOOKUP(C442,Paramètres!$A$5:$B$8,2,FALSE),0)</f>
        <v>1</v>
      </c>
      <c r="K442">
        <f>IFERROR(VLOOKUP(D442,Paramètres!$A$5:$B$8,2,FALSE),0)</f>
        <v>0</v>
      </c>
      <c r="L442">
        <f>IFERROR(VLOOKUP(E442,Paramètres!$A$5:$B$8,2,FALSE),0)</f>
        <v>1</v>
      </c>
      <c r="M442">
        <f>IFERROR(VLOOKUP(F442,Paramètres!$A$5:$B$8,2,FALSE),0)</f>
        <v>1</v>
      </c>
      <c r="N442">
        <f>IFERROR(VLOOKUP(G442,Paramètres!$D$5:$E$8,2,FALSE),0)</f>
        <v>0</v>
      </c>
      <c r="O442">
        <f>IFERROR(VLOOKUP(H442,Paramètres!$A$5:$B$8,2,FALSE),0)</f>
        <v>0</v>
      </c>
      <c r="P442">
        <f>IFERROR(VLOOKUP(I442,Paramètres!$A$5:$B$8,2,FALSE),0)</f>
        <v>0</v>
      </c>
      <c r="Q442" s="10" t="e">
        <f>IF(SUM(Paramètres!$G$5:$M$5)=0,"",SUMPRODUCT(Paramètres!$G$5:$M$5,J442,K442,L442,M442,N442,O442,P442)/SUM(Paramètres!$G$5:$M$5))</f>
        <v>#VALUE!</v>
      </c>
    </row>
    <row r="443" spans="1:17" x14ac:dyDescent="0.2">
      <c r="A443" t="str">
        <f>Réponses_Scoring!A443</f>
        <v>R046</v>
      </c>
      <c r="B443" t="str">
        <f>Réponses_Scoring!B443</f>
        <v>D06S46</v>
      </c>
      <c r="C443" t="str">
        <f>Réponses_Scoring!C443</f>
        <v>High</v>
      </c>
      <c r="D443" t="str">
        <f>Réponses_Scoring!D443</f>
        <v>UK</v>
      </c>
      <c r="E443" t="str">
        <f>Réponses_Scoring!E443</f>
        <v>Med</v>
      </c>
      <c r="F443" t="str">
        <f>Réponses_Scoring!F443</f>
        <v>Med</v>
      </c>
      <c r="G443" t="str">
        <f>Réponses_Scoring!G443</f>
        <v>UK</v>
      </c>
      <c r="H443" t="str">
        <f>Réponses_Scoring!H443</f>
        <v>UK</v>
      </c>
      <c r="I443" t="str">
        <f>Réponses_Scoring!I443</f>
        <v>UK</v>
      </c>
      <c r="J443">
        <f>IFERROR(VLOOKUP(C443,Paramètres!$A$5:$B$8,2,FALSE),0)</f>
        <v>3</v>
      </c>
      <c r="K443">
        <f>IFERROR(VLOOKUP(D443,Paramètres!$A$5:$B$8,2,FALSE),0)</f>
        <v>0</v>
      </c>
      <c r="L443">
        <f>IFERROR(VLOOKUP(E443,Paramètres!$A$5:$B$8,2,FALSE),0)</f>
        <v>2</v>
      </c>
      <c r="M443">
        <f>IFERROR(VLOOKUP(F443,Paramètres!$A$5:$B$8,2,FALSE),0)</f>
        <v>2</v>
      </c>
      <c r="N443">
        <f>IFERROR(VLOOKUP(G443,Paramètres!$D$5:$E$8,2,FALSE),0)</f>
        <v>0</v>
      </c>
      <c r="O443">
        <f>IFERROR(VLOOKUP(H443,Paramètres!$A$5:$B$8,2,FALSE),0)</f>
        <v>0</v>
      </c>
      <c r="P443">
        <f>IFERROR(VLOOKUP(I443,Paramètres!$A$5:$B$8,2,FALSE),0)</f>
        <v>0</v>
      </c>
      <c r="Q443" s="10" t="e">
        <f>IF(SUM(Paramètres!$G$5:$M$5)=0,"",SUMPRODUCT(Paramètres!$G$5:$M$5,J443,K443,L443,M443,N443,O443,P443)/SUM(Paramètres!$G$5:$M$5))</f>
        <v>#VALUE!</v>
      </c>
    </row>
    <row r="444" spans="1:17" x14ac:dyDescent="0.2">
      <c r="A444" t="str">
        <f>Réponses_Scoring!A444</f>
        <v>R046</v>
      </c>
      <c r="B444" t="str">
        <f>Réponses_Scoring!B444</f>
        <v>D12S78</v>
      </c>
      <c r="C444" t="str">
        <f>Réponses_Scoring!C444</f>
        <v>High</v>
      </c>
      <c r="D444" t="str">
        <f>Réponses_Scoring!D444</f>
        <v>UK</v>
      </c>
      <c r="E444" t="str">
        <f>Réponses_Scoring!E444</f>
        <v>UK</v>
      </c>
      <c r="F444" t="str">
        <f>Réponses_Scoring!F444</f>
        <v>Low</v>
      </c>
      <c r="G444" t="str">
        <f>Réponses_Scoring!G444</f>
        <v>UK</v>
      </c>
      <c r="H444" t="str">
        <f>Réponses_Scoring!H444</f>
        <v>UK</v>
      </c>
      <c r="I444" t="str">
        <f>Réponses_Scoring!I444</f>
        <v>UK</v>
      </c>
      <c r="J444">
        <f>IFERROR(VLOOKUP(C444,Paramètres!$A$5:$B$8,2,FALSE),0)</f>
        <v>3</v>
      </c>
      <c r="K444">
        <f>IFERROR(VLOOKUP(D444,Paramètres!$A$5:$B$8,2,FALSE),0)</f>
        <v>0</v>
      </c>
      <c r="L444">
        <f>IFERROR(VLOOKUP(E444,Paramètres!$A$5:$B$8,2,FALSE),0)</f>
        <v>0</v>
      </c>
      <c r="M444">
        <f>IFERROR(VLOOKUP(F444,Paramètres!$A$5:$B$8,2,FALSE),0)</f>
        <v>1</v>
      </c>
      <c r="N444">
        <f>IFERROR(VLOOKUP(G444,Paramètres!$D$5:$E$8,2,FALSE),0)</f>
        <v>0</v>
      </c>
      <c r="O444">
        <f>IFERROR(VLOOKUP(H444,Paramètres!$A$5:$B$8,2,FALSE),0)</f>
        <v>0</v>
      </c>
      <c r="P444">
        <f>IFERROR(VLOOKUP(I444,Paramètres!$A$5:$B$8,2,FALSE),0)</f>
        <v>0</v>
      </c>
      <c r="Q444" s="10" t="e">
        <f>IF(SUM(Paramètres!$G$5:$M$5)=0,"",SUMPRODUCT(Paramètres!$G$5:$M$5,J444,K444,L444,M444,N444,O444,P444)/SUM(Paramètres!$G$5:$M$5))</f>
        <v>#VALUE!</v>
      </c>
    </row>
    <row r="445" spans="1:17" x14ac:dyDescent="0.2">
      <c r="A445" t="str">
        <f>Réponses_Scoring!A445</f>
        <v>R046</v>
      </c>
      <c r="B445" t="str">
        <f>Réponses_Scoring!B445</f>
        <v>D12S77</v>
      </c>
      <c r="C445" t="str">
        <f>Réponses_Scoring!C445</f>
        <v>Med</v>
      </c>
      <c r="D445" t="str">
        <f>Réponses_Scoring!D445</f>
        <v>UK</v>
      </c>
      <c r="E445" t="str">
        <f>Réponses_Scoring!E445</f>
        <v>Med</v>
      </c>
      <c r="F445" t="str">
        <f>Réponses_Scoring!F445</f>
        <v>Low</v>
      </c>
      <c r="G445" t="str">
        <f>Réponses_Scoring!G445</f>
        <v>UK</v>
      </c>
      <c r="H445" t="str">
        <f>Réponses_Scoring!H445</f>
        <v>UK</v>
      </c>
      <c r="I445" t="str">
        <f>Réponses_Scoring!I445</f>
        <v>UK</v>
      </c>
      <c r="J445">
        <f>IFERROR(VLOOKUP(C445,Paramètres!$A$5:$B$8,2,FALSE),0)</f>
        <v>2</v>
      </c>
      <c r="K445">
        <f>IFERROR(VLOOKUP(D445,Paramètres!$A$5:$B$8,2,FALSE),0)</f>
        <v>0</v>
      </c>
      <c r="L445">
        <f>IFERROR(VLOOKUP(E445,Paramètres!$A$5:$B$8,2,FALSE),0)</f>
        <v>2</v>
      </c>
      <c r="M445">
        <f>IFERROR(VLOOKUP(F445,Paramètres!$A$5:$B$8,2,FALSE),0)</f>
        <v>1</v>
      </c>
      <c r="N445">
        <f>IFERROR(VLOOKUP(G445,Paramètres!$D$5:$E$8,2,FALSE),0)</f>
        <v>0</v>
      </c>
      <c r="O445">
        <f>IFERROR(VLOOKUP(H445,Paramètres!$A$5:$B$8,2,FALSE),0)</f>
        <v>0</v>
      </c>
      <c r="P445">
        <f>IFERROR(VLOOKUP(I445,Paramètres!$A$5:$B$8,2,FALSE),0)</f>
        <v>0</v>
      </c>
      <c r="Q445" s="10" t="e">
        <f>IF(SUM(Paramètres!$G$5:$M$5)=0,"",SUMPRODUCT(Paramètres!$G$5:$M$5,J445,K445,L445,M445,N445,O445,P445)/SUM(Paramètres!$G$5:$M$5))</f>
        <v>#VALUE!</v>
      </c>
    </row>
    <row r="446" spans="1:17" x14ac:dyDescent="0.2">
      <c r="A446" t="str">
        <f>Réponses_Scoring!A446</f>
        <v>R047</v>
      </c>
      <c r="B446" t="str">
        <f>Réponses_Scoring!B446</f>
        <v>D10S67</v>
      </c>
      <c r="C446" t="str">
        <f>Réponses_Scoring!C446</f>
        <v>Med</v>
      </c>
      <c r="D446" t="str">
        <f>Réponses_Scoring!D446</f>
        <v>UK</v>
      </c>
      <c r="E446" t="str">
        <f>Réponses_Scoring!E446</f>
        <v>Low</v>
      </c>
      <c r="F446" t="str">
        <f>Réponses_Scoring!F446</f>
        <v>Low</v>
      </c>
      <c r="G446" t="str">
        <f>Réponses_Scoring!G446</f>
        <v>UK</v>
      </c>
      <c r="H446" t="str">
        <f>Réponses_Scoring!H446</f>
        <v>UK</v>
      </c>
      <c r="I446" t="str">
        <f>Réponses_Scoring!I446</f>
        <v>UK</v>
      </c>
      <c r="J446">
        <f>IFERROR(VLOOKUP(C446,Paramètres!$A$5:$B$8,2,FALSE),0)</f>
        <v>2</v>
      </c>
      <c r="K446">
        <f>IFERROR(VLOOKUP(D446,Paramètres!$A$5:$B$8,2,FALSE),0)</f>
        <v>0</v>
      </c>
      <c r="L446">
        <f>IFERROR(VLOOKUP(E446,Paramètres!$A$5:$B$8,2,FALSE),0)</f>
        <v>1</v>
      </c>
      <c r="M446">
        <f>IFERROR(VLOOKUP(F446,Paramètres!$A$5:$B$8,2,FALSE),0)</f>
        <v>1</v>
      </c>
      <c r="N446">
        <f>IFERROR(VLOOKUP(G446,Paramètres!$D$5:$E$8,2,FALSE),0)</f>
        <v>0</v>
      </c>
      <c r="O446">
        <f>IFERROR(VLOOKUP(H446,Paramètres!$A$5:$B$8,2,FALSE),0)</f>
        <v>0</v>
      </c>
      <c r="P446">
        <f>IFERROR(VLOOKUP(I446,Paramètres!$A$5:$B$8,2,FALSE),0)</f>
        <v>0</v>
      </c>
      <c r="Q446" s="10" t="e">
        <f>IF(SUM(Paramètres!$G$5:$M$5)=0,"",SUMPRODUCT(Paramètres!$G$5:$M$5,J446,K446,L446,M446,N446,O446,P446)/SUM(Paramètres!$G$5:$M$5))</f>
        <v>#VALUE!</v>
      </c>
    </row>
    <row r="447" spans="1:17" x14ac:dyDescent="0.2">
      <c r="A447" t="str">
        <f>Réponses_Scoring!A447</f>
        <v>R047</v>
      </c>
      <c r="B447" t="str">
        <f>Réponses_Scoring!B447</f>
        <v>D10S68</v>
      </c>
      <c r="C447" t="str">
        <f>Réponses_Scoring!C447</f>
        <v>UK</v>
      </c>
      <c r="D447" t="str">
        <f>Réponses_Scoring!D447</f>
        <v>UK</v>
      </c>
      <c r="E447" t="str">
        <f>Réponses_Scoring!E447</f>
        <v>Med</v>
      </c>
      <c r="F447" t="str">
        <f>Réponses_Scoring!F447</f>
        <v>Med</v>
      </c>
      <c r="G447" t="str">
        <f>Réponses_Scoring!G447</f>
        <v>UK</v>
      </c>
      <c r="H447" t="str">
        <f>Réponses_Scoring!H447</f>
        <v>UK</v>
      </c>
      <c r="I447" t="str">
        <f>Réponses_Scoring!I447</f>
        <v>UK</v>
      </c>
      <c r="J447">
        <f>IFERROR(VLOOKUP(C447,Paramètres!$A$5:$B$8,2,FALSE),0)</f>
        <v>0</v>
      </c>
      <c r="K447">
        <f>IFERROR(VLOOKUP(D447,Paramètres!$A$5:$B$8,2,FALSE),0)</f>
        <v>0</v>
      </c>
      <c r="L447">
        <f>IFERROR(VLOOKUP(E447,Paramètres!$A$5:$B$8,2,FALSE),0)</f>
        <v>2</v>
      </c>
      <c r="M447">
        <f>IFERROR(VLOOKUP(F447,Paramètres!$A$5:$B$8,2,FALSE),0)</f>
        <v>2</v>
      </c>
      <c r="N447">
        <f>IFERROR(VLOOKUP(G447,Paramètres!$D$5:$E$8,2,FALSE),0)</f>
        <v>0</v>
      </c>
      <c r="O447">
        <f>IFERROR(VLOOKUP(H447,Paramètres!$A$5:$B$8,2,FALSE),0)</f>
        <v>0</v>
      </c>
      <c r="P447">
        <f>IFERROR(VLOOKUP(I447,Paramètres!$A$5:$B$8,2,FALSE),0)</f>
        <v>0</v>
      </c>
      <c r="Q447" s="10" t="e">
        <f>IF(SUM(Paramètres!$G$5:$M$5)=0,"",SUMPRODUCT(Paramètres!$G$5:$M$5,J447,K447,L447,M447,N447,O447,P447)/SUM(Paramètres!$G$5:$M$5))</f>
        <v>#VALUE!</v>
      </c>
    </row>
    <row r="448" spans="1:17" x14ac:dyDescent="0.2">
      <c r="A448" t="str">
        <f>Réponses_Scoring!A448</f>
        <v>R047</v>
      </c>
      <c r="B448" t="str">
        <f>Réponses_Scoring!B448</f>
        <v>D04S29</v>
      </c>
      <c r="C448" t="str">
        <f>Réponses_Scoring!C448</f>
        <v>Med</v>
      </c>
      <c r="D448" t="str">
        <f>Réponses_Scoring!D448</f>
        <v>UK</v>
      </c>
      <c r="E448" t="str">
        <f>Réponses_Scoring!E448</f>
        <v>Med</v>
      </c>
      <c r="F448" t="str">
        <f>Réponses_Scoring!F448</f>
        <v>Med</v>
      </c>
      <c r="G448" t="str">
        <f>Réponses_Scoring!G448</f>
        <v>UK</v>
      </c>
      <c r="H448" t="str">
        <f>Réponses_Scoring!H448</f>
        <v>UK</v>
      </c>
      <c r="I448" t="str">
        <f>Réponses_Scoring!I448</f>
        <v>UK</v>
      </c>
      <c r="J448">
        <f>IFERROR(VLOOKUP(C448,Paramètres!$A$5:$B$8,2,FALSE),0)</f>
        <v>2</v>
      </c>
      <c r="K448">
        <f>IFERROR(VLOOKUP(D448,Paramètres!$A$5:$B$8,2,FALSE),0)</f>
        <v>0</v>
      </c>
      <c r="L448">
        <f>IFERROR(VLOOKUP(E448,Paramètres!$A$5:$B$8,2,FALSE),0)</f>
        <v>2</v>
      </c>
      <c r="M448">
        <f>IFERROR(VLOOKUP(F448,Paramètres!$A$5:$B$8,2,FALSE),0)</f>
        <v>2</v>
      </c>
      <c r="N448">
        <f>IFERROR(VLOOKUP(G448,Paramètres!$D$5:$E$8,2,FALSE),0)</f>
        <v>0</v>
      </c>
      <c r="O448">
        <f>IFERROR(VLOOKUP(H448,Paramètres!$A$5:$B$8,2,FALSE),0)</f>
        <v>0</v>
      </c>
      <c r="P448">
        <f>IFERROR(VLOOKUP(I448,Paramètres!$A$5:$B$8,2,FALSE),0)</f>
        <v>0</v>
      </c>
      <c r="Q448" s="10" t="e">
        <f>IF(SUM(Paramètres!$G$5:$M$5)=0,"",SUMPRODUCT(Paramètres!$G$5:$M$5,J448,K448,L448,M448,N448,O448,P448)/SUM(Paramètres!$G$5:$M$5))</f>
        <v>#VALUE!</v>
      </c>
    </row>
    <row r="449" spans="1:17" x14ac:dyDescent="0.2">
      <c r="A449" t="str">
        <f>Réponses_Scoring!A449</f>
        <v>R047</v>
      </c>
      <c r="B449" t="str">
        <f>Réponses_Scoring!B449</f>
        <v>D04S31</v>
      </c>
      <c r="C449" t="str">
        <f>Réponses_Scoring!C449</f>
        <v>High</v>
      </c>
      <c r="D449" t="str">
        <f>Réponses_Scoring!D449</f>
        <v>UK</v>
      </c>
      <c r="E449" t="str">
        <f>Réponses_Scoring!E449</f>
        <v>Low</v>
      </c>
      <c r="F449" t="str">
        <f>Réponses_Scoring!F449</f>
        <v>High</v>
      </c>
      <c r="G449" t="str">
        <f>Réponses_Scoring!G449</f>
        <v>UK</v>
      </c>
      <c r="H449" t="str">
        <f>Réponses_Scoring!H449</f>
        <v>UK</v>
      </c>
      <c r="I449" t="str">
        <f>Réponses_Scoring!I449</f>
        <v>UK</v>
      </c>
      <c r="J449">
        <f>IFERROR(VLOOKUP(C449,Paramètres!$A$5:$B$8,2,FALSE),0)</f>
        <v>3</v>
      </c>
      <c r="K449">
        <f>IFERROR(VLOOKUP(D449,Paramètres!$A$5:$B$8,2,FALSE),0)</f>
        <v>0</v>
      </c>
      <c r="L449">
        <f>IFERROR(VLOOKUP(E449,Paramètres!$A$5:$B$8,2,FALSE),0)</f>
        <v>1</v>
      </c>
      <c r="M449">
        <f>IFERROR(VLOOKUP(F449,Paramètres!$A$5:$B$8,2,FALSE),0)</f>
        <v>3</v>
      </c>
      <c r="N449">
        <f>IFERROR(VLOOKUP(G449,Paramètres!$D$5:$E$8,2,FALSE),0)</f>
        <v>0</v>
      </c>
      <c r="O449">
        <f>IFERROR(VLOOKUP(H449,Paramètres!$A$5:$B$8,2,FALSE),0)</f>
        <v>0</v>
      </c>
      <c r="P449">
        <f>IFERROR(VLOOKUP(I449,Paramètres!$A$5:$B$8,2,FALSE),0)</f>
        <v>0</v>
      </c>
      <c r="Q449" s="10" t="e">
        <f>IF(SUM(Paramètres!$G$5:$M$5)=0,"",SUMPRODUCT(Paramètres!$G$5:$M$5,J449,K449,L449,M449,N449,O449,P449)/SUM(Paramètres!$G$5:$M$5))</f>
        <v>#VALUE!</v>
      </c>
    </row>
    <row r="450" spans="1:17" x14ac:dyDescent="0.2">
      <c r="A450" t="str">
        <f>Réponses_Scoring!A450</f>
        <v>R047</v>
      </c>
      <c r="B450" t="str">
        <f>Réponses_Scoring!B450</f>
        <v>D02S12</v>
      </c>
      <c r="C450" t="str">
        <f>Réponses_Scoring!C450</f>
        <v>High</v>
      </c>
      <c r="D450" t="str">
        <f>Réponses_Scoring!D450</f>
        <v>UK</v>
      </c>
      <c r="E450" t="str">
        <f>Réponses_Scoring!E450</f>
        <v>Med</v>
      </c>
      <c r="F450" t="str">
        <f>Réponses_Scoring!F450</f>
        <v>UK</v>
      </c>
      <c r="G450" t="str">
        <f>Réponses_Scoring!G450</f>
        <v>UK</v>
      </c>
      <c r="H450" t="str">
        <f>Réponses_Scoring!H450</f>
        <v>UK</v>
      </c>
      <c r="I450" t="str">
        <f>Réponses_Scoring!I450</f>
        <v>UK</v>
      </c>
      <c r="J450">
        <f>IFERROR(VLOOKUP(C450,Paramètres!$A$5:$B$8,2,FALSE),0)</f>
        <v>3</v>
      </c>
      <c r="K450">
        <f>IFERROR(VLOOKUP(D450,Paramètres!$A$5:$B$8,2,FALSE),0)</f>
        <v>0</v>
      </c>
      <c r="L450">
        <f>IFERROR(VLOOKUP(E450,Paramètres!$A$5:$B$8,2,FALSE),0)</f>
        <v>2</v>
      </c>
      <c r="M450">
        <f>IFERROR(VLOOKUP(F450,Paramètres!$A$5:$B$8,2,FALSE),0)</f>
        <v>0</v>
      </c>
      <c r="N450">
        <f>IFERROR(VLOOKUP(G450,Paramètres!$D$5:$E$8,2,FALSE),0)</f>
        <v>0</v>
      </c>
      <c r="O450">
        <f>IFERROR(VLOOKUP(H450,Paramètres!$A$5:$B$8,2,FALSE),0)</f>
        <v>0</v>
      </c>
      <c r="P450">
        <f>IFERROR(VLOOKUP(I450,Paramètres!$A$5:$B$8,2,FALSE),0)</f>
        <v>0</v>
      </c>
      <c r="Q450" s="10" t="e">
        <f>IF(SUM(Paramètres!$G$5:$M$5)=0,"",SUMPRODUCT(Paramètres!$G$5:$M$5,J450,K450,L450,M450,N450,O450,P450)/SUM(Paramètres!$G$5:$M$5))</f>
        <v>#VALUE!</v>
      </c>
    </row>
    <row r="451" spans="1:17" x14ac:dyDescent="0.2">
      <c r="A451" t="str">
        <f>Réponses_Scoring!A451</f>
        <v>R047</v>
      </c>
      <c r="B451" t="str">
        <f>Réponses_Scoring!B451</f>
        <v>D02S11</v>
      </c>
      <c r="C451" t="str">
        <f>Réponses_Scoring!C451</f>
        <v>High</v>
      </c>
      <c r="D451" t="str">
        <f>Réponses_Scoring!D451</f>
        <v>UK</v>
      </c>
      <c r="E451" t="str">
        <f>Réponses_Scoring!E451</f>
        <v>High</v>
      </c>
      <c r="F451" t="str">
        <f>Réponses_Scoring!F451</f>
        <v>High</v>
      </c>
      <c r="G451" t="str">
        <f>Réponses_Scoring!G451</f>
        <v>UK</v>
      </c>
      <c r="H451" t="str">
        <f>Réponses_Scoring!H451</f>
        <v>UK</v>
      </c>
      <c r="I451" t="str">
        <f>Réponses_Scoring!I451</f>
        <v>UK</v>
      </c>
      <c r="J451">
        <f>IFERROR(VLOOKUP(C451,Paramètres!$A$5:$B$8,2,FALSE),0)</f>
        <v>3</v>
      </c>
      <c r="K451">
        <f>IFERROR(VLOOKUP(D451,Paramètres!$A$5:$B$8,2,FALSE),0)</f>
        <v>0</v>
      </c>
      <c r="L451">
        <f>IFERROR(VLOOKUP(E451,Paramètres!$A$5:$B$8,2,FALSE),0)</f>
        <v>3</v>
      </c>
      <c r="M451">
        <f>IFERROR(VLOOKUP(F451,Paramètres!$A$5:$B$8,2,FALSE),0)</f>
        <v>3</v>
      </c>
      <c r="N451">
        <f>IFERROR(VLOOKUP(G451,Paramètres!$D$5:$E$8,2,FALSE),0)</f>
        <v>0</v>
      </c>
      <c r="O451">
        <f>IFERROR(VLOOKUP(H451,Paramètres!$A$5:$B$8,2,FALSE),0)</f>
        <v>0</v>
      </c>
      <c r="P451">
        <f>IFERROR(VLOOKUP(I451,Paramètres!$A$5:$B$8,2,FALSE),0)</f>
        <v>0</v>
      </c>
      <c r="Q451" s="10" t="e">
        <f>IF(SUM(Paramètres!$G$5:$M$5)=0,"",SUMPRODUCT(Paramètres!$G$5:$M$5,J451,K451,L451,M451,N451,O451,P451)/SUM(Paramètres!$G$5:$M$5))</f>
        <v>#VALUE!</v>
      </c>
    </row>
    <row r="452" spans="1:17" x14ac:dyDescent="0.2">
      <c r="A452" t="str">
        <f>Réponses_Scoring!A452</f>
        <v>R047</v>
      </c>
      <c r="B452" t="str">
        <f>Réponses_Scoring!B452</f>
        <v>D09S64</v>
      </c>
      <c r="C452" t="str">
        <f>Réponses_Scoring!C452</f>
        <v>High</v>
      </c>
      <c r="D452" t="str">
        <f>Réponses_Scoring!D452</f>
        <v>UK</v>
      </c>
      <c r="E452" t="str">
        <f>Réponses_Scoring!E452</f>
        <v>Med</v>
      </c>
      <c r="F452" t="str">
        <f>Réponses_Scoring!F452</f>
        <v>High</v>
      </c>
      <c r="G452" t="str">
        <f>Réponses_Scoring!G452</f>
        <v>UK</v>
      </c>
      <c r="H452" t="str">
        <f>Réponses_Scoring!H452</f>
        <v>UK</v>
      </c>
      <c r="I452" t="str">
        <f>Réponses_Scoring!I452</f>
        <v>UK</v>
      </c>
      <c r="J452">
        <f>IFERROR(VLOOKUP(C452,Paramètres!$A$5:$B$8,2,FALSE),0)</f>
        <v>3</v>
      </c>
      <c r="K452">
        <f>IFERROR(VLOOKUP(D452,Paramètres!$A$5:$B$8,2,FALSE),0)</f>
        <v>0</v>
      </c>
      <c r="L452">
        <f>IFERROR(VLOOKUP(E452,Paramètres!$A$5:$B$8,2,FALSE),0)</f>
        <v>2</v>
      </c>
      <c r="M452">
        <f>IFERROR(VLOOKUP(F452,Paramètres!$A$5:$B$8,2,FALSE),0)</f>
        <v>3</v>
      </c>
      <c r="N452">
        <f>IFERROR(VLOOKUP(G452,Paramètres!$D$5:$E$8,2,FALSE),0)</f>
        <v>0</v>
      </c>
      <c r="O452">
        <f>IFERROR(VLOOKUP(H452,Paramètres!$A$5:$B$8,2,FALSE),0)</f>
        <v>0</v>
      </c>
      <c r="P452">
        <f>IFERROR(VLOOKUP(I452,Paramètres!$A$5:$B$8,2,FALSE),0)</f>
        <v>0</v>
      </c>
      <c r="Q452" s="10" t="e">
        <f>IF(SUM(Paramètres!$G$5:$M$5)=0,"",SUMPRODUCT(Paramètres!$G$5:$M$5,J452,K452,L452,M452,N452,O452,P452)/SUM(Paramètres!$G$5:$M$5))</f>
        <v>#VALUE!</v>
      </c>
    </row>
    <row r="453" spans="1:17" x14ac:dyDescent="0.2">
      <c r="A453" t="str">
        <f>Réponses_Scoring!A453</f>
        <v>R047</v>
      </c>
      <c r="B453" t="str">
        <f>Réponses_Scoring!B453</f>
        <v>D12S77</v>
      </c>
      <c r="C453" t="str">
        <f>Réponses_Scoring!C453</f>
        <v>Med</v>
      </c>
      <c r="D453" t="str">
        <f>Réponses_Scoring!D453</f>
        <v>UK</v>
      </c>
      <c r="E453" t="str">
        <f>Réponses_Scoring!E453</f>
        <v>Low</v>
      </c>
      <c r="F453" t="str">
        <f>Réponses_Scoring!F453</f>
        <v>Med</v>
      </c>
      <c r="G453" t="str">
        <f>Réponses_Scoring!G453</f>
        <v>UK</v>
      </c>
      <c r="H453" t="str">
        <f>Réponses_Scoring!H453</f>
        <v>UK</v>
      </c>
      <c r="I453" t="str">
        <f>Réponses_Scoring!I453</f>
        <v>UK</v>
      </c>
      <c r="J453">
        <f>IFERROR(VLOOKUP(C453,Paramètres!$A$5:$B$8,2,FALSE),0)</f>
        <v>2</v>
      </c>
      <c r="K453">
        <f>IFERROR(VLOOKUP(D453,Paramètres!$A$5:$B$8,2,FALSE),0)</f>
        <v>0</v>
      </c>
      <c r="L453">
        <f>IFERROR(VLOOKUP(E453,Paramètres!$A$5:$B$8,2,FALSE),0)</f>
        <v>1</v>
      </c>
      <c r="M453">
        <f>IFERROR(VLOOKUP(F453,Paramètres!$A$5:$B$8,2,FALSE),0)</f>
        <v>2</v>
      </c>
      <c r="N453">
        <f>IFERROR(VLOOKUP(G453,Paramètres!$D$5:$E$8,2,FALSE),0)</f>
        <v>0</v>
      </c>
      <c r="O453">
        <f>IFERROR(VLOOKUP(H453,Paramètres!$A$5:$B$8,2,FALSE),0)</f>
        <v>0</v>
      </c>
      <c r="P453">
        <f>IFERROR(VLOOKUP(I453,Paramètres!$A$5:$B$8,2,FALSE),0)</f>
        <v>0</v>
      </c>
      <c r="Q453" s="10" t="e">
        <f>IF(SUM(Paramètres!$G$5:$M$5)=0,"",SUMPRODUCT(Paramètres!$G$5:$M$5,J453,K453,L453,M453,N453,O453,P453)/SUM(Paramètres!$G$5:$M$5))</f>
        <v>#VALUE!</v>
      </c>
    </row>
    <row r="454" spans="1:17" x14ac:dyDescent="0.2">
      <c r="A454" t="str">
        <f>Réponses_Scoring!A454</f>
        <v>R048</v>
      </c>
      <c r="B454" t="str">
        <f>Réponses_Scoring!B454</f>
        <v>D12S77</v>
      </c>
      <c r="C454" t="str">
        <f>Réponses_Scoring!C454</f>
        <v>High</v>
      </c>
      <c r="D454" t="str">
        <f>Réponses_Scoring!D454</f>
        <v>UK</v>
      </c>
      <c r="E454" t="str">
        <f>Réponses_Scoring!E454</f>
        <v>Low</v>
      </c>
      <c r="F454" t="str">
        <f>Réponses_Scoring!F454</f>
        <v>High</v>
      </c>
      <c r="G454" t="str">
        <f>Réponses_Scoring!G454</f>
        <v>UK</v>
      </c>
      <c r="H454" t="str">
        <f>Réponses_Scoring!H454</f>
        <v>UK</v>
      </c>
      <c r="I454" t="str">
        <f>Réponses_Scoring!I454</f>
        <v>UK</v>
      </c>
      <c r="J454">
        <f>IFERROR(VLOOKUP(C454,Paramètres!$A$5:$B$8,2,FALSE),0)</f>
        <v>3</v>
      </c>
      <c r="K454">
        <f>IFERROR(VLOOKUP(D454,Paramètres!$A$5:$B$8,2,FALSE),0)</f>
        <v>0</v>
      </c>
      <c r="L454">
        <f>IFERROR(VLOOKUP(E454,Paramètres!$A$5:$B$8,2,FALSE),0)</f>
        <v>1</v>
      </c>
      <c r="M454">
        <f>IFERROR(VLOOKUP(F454,Paramètres!$A$5:$B$8,2,FALSE),0)</f>
        <v>3</v>
      </c>
      <c r="N454">
        <f>IFERROR(VLOOKUP(G454,Paramètres!$D$5:$E$8,2,FALSE),0)</f>
        <v>0</v>
      </c>
      <c r="O454">
        <f>IFERROR(VLOOKUP(H454,Paramètres!$A$5:$B$8,2,FALSE),0)</f>
        <v>0</v>
      </c>
      <c r="P454">
        <f>IFERROR(VLOOKUP(I454,Paramètres!$A$5:$B$8,2,FALSE),0)</f>
        <v>0</v>
      </c>
      <c r="Q454" s="10" t="e">
        <f>IF(SUM(Paramètres!$G$5:$M$5)=0,"",SUMPRODUCT(Paramètres!$G$5:$M$5,J454,K454,L454,M454,N454,O454,P454)/SUM(Paramètres!$G$5:$M$5))</f>
        <v>#VALUE!</v>
      </c>
    </row>
    <row r="455" spans="1:17" x14ac:dyDescent="0.2">
      <c r="A455" t="str">
        <f>Réponses_Scoring!A455</f>
        <v>R048</v>
      </c>
      <c r="B455" t="str">
        <f>Réponses_Scoring!B455</f>
        <v>D04S33</v>
      </c>
      <c r="C455" t="str">
        <f>Réponses_Scoring!C455</f>
        <v>Low</v>
      </c>
      <c r="D455" t="str">
        <f>Réponses_Scoring!D455</f>
        <v>UK</v>
      </c>
      <c r="E455" t="str">
        <f>Réponses_Scoring!E455</f>
        <v>Med</v>
      </c>
      <c r="F455" t="str">
        <f>Réponses_Scoring!F455</f>
        <v>UK</v>
      </c>
      <c r="G455" t="str">
        <f>Réponses_Scoring!G455</f>
        <v>UK</v>
      </c>
      <c r="H455" t="str">
        <f>Réponses_Scoring!H455</f>
        <v>UK</v>
      </c>
      <c r="I455" t="str">
        <f>Réponses_Scoring!I455</f>
        <v>UK</v>
      </c>
      <c r="J455">
        <f>IFERROR(VLOOKUP(C455,Paramètres!$A$5:$B$8,2,FALSE),0)</f>
        <v>1</v>
      </c>
      <c r="K455">
        <f>IFERROR(VLOOKUP(D455,Paramètres!$A$5:$B$8,2,FALSE),0)</f>
        <v>0</v>
      </c>
      <c r="L455">
        <f>IFERROR(VLOOKUP(E455,Paramètres!$A$5:$B$8,2,FALSE),0)</f>
        <v>2</v>
      </c>
      <c r="M455">
        <f>IFERROR(VLOOKUP(F455,Paramètres!$A$5:$B$8,2,FALSE),0)</f>
        <v>0</v>
      </c>
      <c r="N455">
        <f>IFERROR(VLOOKUP(G455,Paramètres!$D$5:$E$8,2,FALSE),0)</f>
        <v>0</v>
      </c>
      <c r="O455">
        <f>IFERROR(VLOOKUP(H455,Paramètres!$A$5:$B$8,2,FALSE),0)</f>
        <v>0</v>
      </c>
      <c r="P455">
        <f>IFERROR(VLOOKUP(I455,Paramètres!$A$5:$B$8,2,FALSE),0)</f>
        <v>0</v>
      </c>
      <c r="Q455" s="10" t="e">
        <f>IF(SUM(Paramètres!$G$5:$M$5)=0,"",SUMPRODUCT(Paramètres!$G$5:$M$5,J455,K455,L455,M455,N455,O455,P455)/SUM(Paramètres!$G$5:$M$5))</f>
        <v>#VALUE!</v>
      </c>
    </row>
    <row r="456" spans="1:17" x14ac:dyDescent="0.2">
      <c r="A456" t="str">
        <f>Réponses_Scoring!A456</f>
        <v>R048</v>
      </c>
      <c r="B456" t="str">
        <f>Réponses_Scoring!B456</f>
        <v>D07S50</v>
      </c>
      <c r="C456" t="str">
        <f>Réponses_Scoring!C456</f>
        <v>Med</v>
      </c>
      <c r="D456" t="str">
        <f>Réponses_Scoring!D456</f>
        <v>UK</v>
      </c>
      <c r="E456" t="str">
        <f>Réponses_Scoring!E456</f>
        <v>Low</v>
      </c>
      <c r="F456" t="str">
        <f>Réponses_Scoring!F456</f>
        <v>UK</v>
      </c>
      <c r="G456" t="str">
        <f>Réponses_Scoring!G456</f>
        <v>UK</v>
      </c>
      <c r="H456" t="str">
        <f>Réponses_Scoring!H456</f>
        <v>UK</v>
      </c>
      <c r="I456" t="str">
        <f>Réponses_Scoring!I456</f>
        <v>UK</v>
      </c>
      <c r="J456">
        <f>IFERROR(VLOOKUP(C456,Paramètres!$A$5:$B$8,2,FALSE),0)</f>
        <v>2</v>
      </c>
      <c r="K456">
        <f>IFERROR(VLOOKUP(D456,Paramètres!$A$5:$B$8,2,FALSE),0)</f>
        <v>0</v>
      </c>
      <c r="L456">
        <f>IFERROR(VLOOKUP(E456,Paramètres!$A$5:$B$8,2,FALSE),0)</f>
        <v>1</v>
      </c>
      <c r="M456">
        <f>IFERROR(VLOOKUP(F456,Paramètres!$A$5:$B$8,2,FALSE),0)</f>
        <v>0</v>
      </c>
      <c r="N456">
        <f>IFERROR(VLOOKUP(G456,Paramètres!$D$5:$E$8,2,FALSE),0)</f>
        <v>0</v>
      </c>
      <c r="O456">
        <f>IFERROR(VLOOKUP(H456,Paramètres!$A$5:$B$8,2,FALSE),0)</f>
        <v>0</v>
      </c>
      <c r="P456">
        <f>IFERROR(VLOOKUP(I456,Paramètres!$A$5:$B$8,2,FALSE),0)</f>
        <v>0</v>
      </c>
      <c r="Q456" s="10" t="e">
        <f>IF(SUM(Paramètres!$G$5:$M$5)=0,"",SUMPRODUCT(Paramètres!$G$5:$M$5,J456,K456,L456,M456,N456,O456,P456)/SUM(Paramètres!$G$5:$M$5))</f>
        <v>#VALUE!</v>
      </c>
    </row>
    <row r="457" spans="1:17" x14ac:dyDescent="0.2">
      <c r="A457" t="str">
        <f>Réponses_Scoring!A457</f>
        <v>R048</v>
      </c>
      <c r="B457" t="str">
        <f>Réponses_Scoring!B457</f>
        <v>D07S52</v>
      </c>
      <c r="C457" t="str">
        <f>Réponses_Scoring!C457</f>
        <v>Low</v>
      </c>
      <c r="D457" t="str">
        <f>Réponses_Scoring!D457</f>
        <v>UK</v>
      </c>
      <c r="E457" t="str">
        <f>Réponses_Scoring!E457</f>
        <v>Med</v>
      </c>
      <c r="F457" t="str">
        <f>Réponses_Scoring!F457</f>
        <v>Low</v>
      </c>
      <c r="G457" t="str">
        <f>Réponses_Scoring!G457</f>
        <v>UK</v>
      </c>
      <c r="H457" t="str">
        <f>Réponses_Scoring!H457</f>
        <v>UK</v>
      </c>
      <c r="I457" t="str">
        <f>Réponses_Scoring!I457</f>
        <v>UK</v>
      </c>
      <c r="J457">
        <f>IFERROR(VLOOKUP(C457,Paramètres!$A$5:$B$8,2,FALSE),0)</f>
        <v>1</v>
      </c>
      <c r="K457">
        <f>IFERROR(VLOOKUP(D457,Paramètres!$A$5:$B$8,2,FALSE),0)</f>
        <v>0</v>
      </c>
      <c r="L457">
        <f>IFERROR(VLOOKUP(E457,Paramètres!$A$5:$B$8,2,FALSE),0)</f>
        <v>2</v>
      </c>
      <c r="M457">
        <f>IFERROR(VLOOKUP(F457,Paramètres!$A$5:$B$8,2,FALSE),0)</f>
        <v>1</v>
      </c>
      <c r="N457">
        <f>IFERROR(VLOOKUP(G457,Paramètres!$D$5:$E$8,2,FALSE),0)</f>
        <v>0</v>
      </c>
      <c r="O457">
        <f>IFERROR(VLOOKUP(H457,Paramètres!$A$5:$B$8,2,FALSE),0)</f>
        <v>0</v>
      </c>
      <c r="P457">
        <f>IFERROR(VLOOKUP(I457,Paramètres!$A$5:$B$8,2,FALSE),0)</f>
        <v>0</v>
      </c>
      <c r="Q457" s="10" t="e">
        <f>IF(SUM(Paramètres!$G$5:$M$5)=0,"",SUMPRODUCT(Paramètres!$G$5:$M$5,J457,K457,L457,M457,N457,O457,P457)/SUM(Paramètres!$G$5:$M$5))</f>
        <v>#VALUE!</v>
      </c>
    </row>
    <row r="458" spans="1:17" x14ac:dyDescent="0.2">
      <c r="A458" t="str">
        <f>Réponses_Scoring!A458</f>
        <v>R048</v>
      </c>
      <c r="B458" t="str">
        <f>Réponses_Scoring!B458</f>
        <v>D03S21</v>
      </c>
      <c r="C458" t="str">
        <f>Réponses_Scoring!C458</f>
        <v>High</v>
      </c>
      <c r="D458" t="str">
        <f>Réponses_Scoring!D458</f>
        <v>UK</v>
      </c>
      <c r="E458" t="str">
        <f>Réponses_Scoring!E458</f>
        <v>UK</v>
      </c>
      <c r="F458" t="str">
        <f>Réponses_Scoring!F458</f>
        <v>Low</v>
      </c>
      <c r="G458" t="str">
        <f>Réponses_Scoring!G458</f>
        <v>UK</v>
      </c>
      <c r="H458" t="str">
        <f>Réponses_Scoring!H458</f>
        <v>UK</v>
      </c>
      <c r="I458" t="str">
        <f>Réponses_Scoring!I458</f>
        <v>UK</v>
      </c>
      <c r="J458">
        <f>IFERROR(VLOOKUP(C458,Paramètres!$A$5:$B$8,2,FALSE),0)</f>
        <v>3</v>
      </c>
      <c r="K458">
        <f>IFERROR(VLOOKUP(D458,Paramètres!$A$5:$B$8,2,FALSE),0)</f>
        <v>0</v>
      </c>
      <c r="L458">
        <f>IFERROR(VLOOKUP(E458,Paramètres!$A$5:$B$8,2,FALSE),0)</f>
        <v>0</v>
      </c>
      <c r="M458">
        <f>IFERROR(VLOOKUP(F458,Paramètres!$A$5:$B$8,2,FALSE),0)</f>
        <v>1</v>
      </c>
      <c r="N458">
        <f>IFERROR(VLOOKUP(G458,Paramètres!$D$5:$E$8,2,FALSE),0)</f>
        <v>0</v>
      </c>
      <c r="O458">
        <f>IFERROR(VLOOKUP(H458,Paramètres!$A$5:$B$8,2,FALSE),0)</f>
        <v>0</v>
      </c>
      <c r="P458">
        <f>IFERROR(VLOOKUP(I458,Paramètres!$A$5:$B$8,2,FALSE),0)</f>
        <v>0</v>
      </c>
      <c r="Q458" s="10" t="e">
        <f>IF(SUM(Paramètres!$G$5:$M$5)=0,"",SUMPRODUCT(Paramètres!$G$5:$M$5,J458,K458,L458,M458,N458,O458,P458)/SUM(Paramètres!$G$5:$M$5))</f>
        <v>#VALUE!</v>
      </c>
    </row>
    <row r="459" spans="1:17" x14ac:dyDescent="0.2">
      <c r="A459" t="str">
        <f>Réponses_Scoring!A459</f>
        <v>R048</v>
      </c>
      <c r="B459" t="str">
        <f>Réponses_Scoring!B459</f>
        <v>D03S20</v>
      </c>
      <c r="C459" t="str">
        <f>Réponses_Scoring!C459</f>
        <v>Med</v>
      </c>
      <c r="D459" t="str">
        <f>Réponses_Scoring!D459</f>
        <v>UK</v>
      </c>
      <c r="E459" t="str">
        <f>Réponses_Scoring!E459</f>
        <v>Low</v>
      </c>
      <c r="F459" t="str">
        <f>Réponses_Scoring!F459</f>
        <v>Low</v>
      </c>
      <c r="G459" t="str">
        <f>Réponses_Scoring!G459</f>
        <v>UK</v>
      </c>
      <c r="H459" t="str">
        <f>Réponses_Scoring!H459</f>
        <v>UK</v>
      </c>
      <c r="I459" t="str">
        <f>Réponses_Scoring!I459</f>
        <v>UK</v>
      </c>
      <c r="J459">
        <f>IFERROR(VLOOKUP(C459,Paramètres!$A$5:$B$8,2,FALSE),0)</f>
        <v>2</v>
      </c>
      <c r="K459">
        <f>IFERROR(VLOOKUP(D459,Paramètres!$A$5:$B$8,2,FALSE),0)</f>
        <v>0</v>
      </c>
      <c r="L459">
        <f>IFERROR(VLOOKUP(E459,Paramètres!$A$5:$B$8,2,FALSE),0)</f>
        <v>1</v>
      </c>
      <c r="M459">
        <f>IFERROR(VLOOKUP(F459,Paramètres!$A$5:$B$8,2,FALSE),0)</f>
        <v>1</v>
      </c>
      <c r="N459">
        <f>IFERROR(VLOOKUP(G459,Paramètres!$D$5:$E$8,2,FALSE),0)</f>
        <v>0</v>
      </c>
      <c r="O459">
        <f>IFERROR(VLOOKUP(H459,Paramètres!$A$5:$B$8,2,FALSE),0)</f>
        <v>0</v>
      </c>
      <c r="P459">
        <f>IFERROR(VLOOKUP(I459,Paramètres!$A$5:$B$8,2,FALSE),0)</f>
        <v>0</v>
      </c>
      <c r="Q459" s="10" t="e">
        <f>IF(SUM(Paramètres!$G$5:$M$5)=0,"",SUMPRODUCT(Paramètres!$G$5:$M$5,J459,K459,L459,M459,N459,O459,P459)/SUM(Paramètres!$G$5:$M$5))</f>
        <v>#VALUE!</v>
      </c>
    </row>
    <row r="460" spans="1:17" x14ac:dyDescent="0.2">
      <c r="A460" t="str">
        <f>Réponses_Scoring!A460</f>
        <v>R048</v>
      </c>
      <c r="B460" t="str">
        <f>Réponses_Scoring!B460</f>
        <v>D01S04</v>
      </c>
      <c r="C460" t="str">
        <f>Réponses_Scoring!C460</f>
        <v>Low</v>
      </c>
      <c r="D460" t="str">
        <f>Réponses_Scoring!D460</f>
        <v>UK</v>
      </c>
      <c r="E460" t="str">
        <f>Réponses_Scoring!E460</f>
        <v>Med</v>
      </c>
      <c r="F460" t="str">
        <f>Réponses_Scoring!F460</f>
        <v>Med</v>
      </c>
      <c r="G460" t="str">
        <f>Réponses_Scoring!G460</f>
        <v>UK</v>
      </c>
      <c r="H460" t="str">
        <f>Réponses_Scoring!H460</f>
        <v>UK</v>
      </c>
      <c r="I460" t="str">
        <f>Réponses_Scoring!I460</f>
        <v>UK</v>
      </c>
      <c r="J460">
        <f>IFERROR(VLOOKUP(C460,Paramètres!$A$5:$B$8,2,FALSE),0)</f>
        <v>1</v>
      </c>
      <c r="K460">
        <f>IFERROR(VLOOKUP(D460,Paramètres!$A$5:$B$8,2,FALSE),0)</f>
        <v>0</v>
      </c>
      <c r="L460">
        <f>IFERROR(VLOOKUP(E460,Paramètres!$A$5:$B$8,2,FALSE),0)</f>
        <v>2</v>
      </c>
      <c r="M460">
        <f>IFERROR(VLOOKUP(F460,Paramètres!$A$5:$B$8,2,FALSE),0)</f>
        <v>2</v>
      </c>
      <c r="N460">
        <f>IFERROR(VLOOKUP(G460,Paramètres!$D$5:$E$8,2,FALSE),0)</f>
        <v>0</v>
      </c>
      <c r="O460">
        <f>IFERROR(VLOOKUP(H460,Paramètres!$A$5:$B$8,2,FALSE),0)</f>
        <v>0</v>
      </c>
      <c r="P460">
        <f>IFERROR(VLOOKUP(I460,Paramètres!$A$5:$B$8,2,FALSE),0)</f>
        <v>0</v>
      </c>
      <c r="Q460" s="10" t="e">
        <f>IF(SUM(Paramètres!$G$5:$M$5)=0,"",SUMPRODUCT(Paramètres!$G$5:$M$5,J460,K460,L460,M460,N460,O460,P460)/SUM(Paramètres!$G$5:$M$5))</f>
        <v>#VALUE!</v>
      </c>
    </row>
    <row r="461" spans="1:17" x14ac:dyDescent="0.2">
      <c r="A461" t="str">
        <f>Réponses_Scoring!A461</f>
        <v>R049</v>
      </c>
      <c r="B461" t="str">
        <f>Réponses_Scoring!B461</f>
        <v>D06S43</v>
      </c>
      <c r="C461" t="str">
        <f>Réponses_Scoring!C461</f>
        <v>High</v>
      </c>
      <c r="D461" t="str">
        <f>Réponses_Scoring!D461</f>
        <v>UK</v>
      </c>
      <c r="E461" t="str">
        <f>Réponses_Scoring!E461</f>
        <v>Med</v>
      </c>
      <c r="F461" t="str">
        <f>Réponses_Scoring!F461</f>
        <v>Low</v>
      </c>
      <c r="G461" t="str">
        <f>Réponses_Scoring!G461</f>
        <v>UK</v>
      </c>
      <c r="H461" t="str">
        <f>Réponses_Scoring!H461</f>
        <v>UK</v>
      </c>
      <c r="I461" t="str">
        <f>Réponses_Scoring!I461</f>
        <v>UK</v>
      </c>
      <c r="J461">
        <f>IFERROR(VLOOKUP(C461,Paramètres!$A$5:$B$8,2,FALSE),0)</f>
        <v>3</v>
      </c>
      <c r="K461">
        <f>IFERROR(VLOOKUP(D461,Paramètres!$A$5:$B$8,2,FALSE),0)</f>
        <v>0</v>
      </c>
      <c r="L461">
        <f>IFERROR(VLOOKUP(E461,Paramètres!$A$5:$B$8,2,FALSE),0)</f>
        <v>2</v>
      </c>
      <c r="M461">
        <f>IFERROR(VLOOKUP(F461,Paramètres!$A$5:$B$8,2,FALSE),0)</f>
        <v>1</v>
      </c>
      <c r="N461">
        <f>IFERROR(VLOOKUP(G461,Paramètres!$D$5:$E$8,2,FALSE),0)</f>
        <v>0</v>
      </c>
      <c r="O461">
        <f>IFERROR(VLOOKUP(H461,Paramètres!$A$5:$B$8,2,FALSE),0)</f>
        <v>0</v>
      </c>
      <c r="P461">
        <f>IFERROR(VLOOKUP(I461,Paramètres!$A$5:$B$8,2,FALSE),0)</f>
        <v>0</v>
      </c>
      <c r="Q461" s="10" t="e">
        <f>IF(SUM(Paramètres!$G$5:$M$5)=0,"",SUMPRODUCT(Paramètres!$G$5:$M$5,J461,K461,L461,M461,N461,O461,P461)/SUM(Paramètres!$G$5:$M$5))</f>
        <v>#VALUE!</v>
      </c>
    </row>
    <row r="462" spans="1:17" x14ac:dyDescent="0.2">
      <c r="A462" t="str">
        <f>Réponses_Scoring!A462</f>
        <v>R049</v>
      </c>
      <c r="B462" t="str">
        <f>Réponses_Scoring!B462</f>
        <v>D03S26</v>
      </c>
      <c r="C462" t="str">
        <f>Réponses_Scoring!C462</f>
        <v>Med</v>
      </c>
      <c r="D462" t="str">
        <f>Réponses_Scoring!D462</f>
        <v>UK</v>
      </c>
      <c r="E462" t="str">
        <f>Réponses_Scoring!E462</f>
        <v>UK</v>
      </c>
      <c r="F462" t="str">
        <f>Réponses_Scoring!F462</f>
        <v>High</v>
      </c>
      <c r="G462" t="str">
        <f>Réponses_Scoring!G462</f>
        <v>UK</v>
      </c>
      <c r="H462" t="str">
        <f>Réponses_Scoring!H462</f>
        <v>UK</v>
      </c>
      <c r="I462" t="str">
        <f>Réponses_Scoring!I462</f>
        <v>UK</v>
      </c>
      <c r="J462">
        <f>IFERROR(VLOOKUP(C462,Paramètres!$A$5:$B$8,2,FALSE),0)</f>
        <v>2</v>
      </c>
      <c r="K462">
        <f>IFERROR(VLOOKUP(D462,Paramètres!$A$5:$B$8,2,FALSE),0)</f>
        <v>0</v>
      </c>
      <c r="L462">
        <f>IFERROR(VLOOKUP(E462,Paramètres!$A$5:$B$8,2,FALSE),0)</f>
        <v>0</v>
      </c>
      <c r="M462">
        <f>IFERROR(VLOOKUP(F462,Paramètres!$A$5:$B$8,2,FALSE),0)</f>
        <v>3</v>
      </c>
      <c r="N462">
        <f>IFERROR(VLOOKUP(G462,Paramètres!$D$5:$E$8,2,FALSE),0)</f>
        <v>0</v>
      </c>
      <c r="O462">
        <f>IFERROR(VLOOKUP(H462,Paramètres!$A$5:$B$8,2,FALSE),0)</f>
        <v>0</v>
      </c>
      <c r="P462">
        <f>IFERROR(VLOOKUP(I462,Paramètres!$A$5:$B$8,2,FALSE),0)</f>
        <v>0</v>
      </c>
      <c r="Q462" s="10" t="e">
        <f>IF(SUM(Paramètres!$G$5:$M$5)=0,"",SUMPRODUCT(Paramètres!$G$5:$M$5,J462,K462,L462,M462,N462,O462,P462)/SUM(Paramètres!$G$5:$M$5))</f>
        <v>#VALUE!</v>
      </c>
    </row>
    <row r="463" spans="1:17" x14ac:dyDescent="0.2">
      <c r="A463" t="str">
        <f>Réponses_Scoring!A463</f>
        <v>R049</v>
      </c>
      <c r="B463" t="str">
        <f>Réponses_Scoring!B463</f>
        <v>D03S19</v>
      </c>
      <c r="C463" t="str">
        <f>Réponses_Scoring!C463</f>
        <v>High</v>
      </c>
      <c r="D463" t="str">
        <f>Réponses_Scoring!D463</f>
        <v>UK</v>
      </c>
      <c r="E463" t="str">
        <f>Réponses_Scoring!E463</f>
        <v>Med</v>
      </c>
      <c r="F463" t="str">
        <f>Réponses_Scoring!F463</f>
        <v>UK</v>
      </c>
      <c r="G463" t="str">
        <f>Réponses_Scoring!G463</f>
        <v>UK</v>
      </c>
      <c r="H463" t="str">
        <f>Réponses_Scoring!H463</f>
        <v>UK</v>
      </c>
      <c r="I463" t="str">
        <f>Réponses_Scoring!I463</f>
        <v>UK</v>
      </c>
      <c r="J463">
        <f>IFERROR(VLOOKUP(C463,Paramètres!$A$5:$B$8,2,FALSE),0)</f>
        <v>3</v>
      </c>
      <c r="K463">
        <f>IFERROR(VLOOKUP(D463,Paramètres!$A$5:$B$8,2,FALSE),0)</f>
        <v>0</v>
      </c>
      <c r="L463">
        <f>IFERROR(VLOOKUP(E463,Paramètres!$A$5:$B$8,2,FALSE),0)</f>
        <v>2</v>
      </c>
      <c r="M463">
        <f>IFERROR(VLOOKUP(F463,Paramètres!$A$5:$B$8,2,FALSE),0)</f>
        <v>0</v>
      </c>
      <c r="N463">
        <f>IFERROR(VLOOKUP(G463,Paramètres!$D$5:$E$8,2,FALSE),0)</f>
        <v>0</v>
      </c>
      <c r="O463">
        <f>IFERROR(VLOOKUP(H463,Paramètres!$A$5:$B$8,2,FALSE),0)</f>
        <v>0</v>
      </c>
      <c r="P463">
        <f>IFERROR(VLOOKUP(I463,Paramètres!$A$5:$B$8,2,FALSE),0)</f>
        <v>0</v>
      </c>
      <c r="Q463" s="10" t="e">
        <f>IF(SUM(Paramètres!$G$5:$M$5)=0,"",SUMPRODUCT(Paramètres!$G$5:$M$5,J463,K463,L463,M463,N463,O463,P463)/SUM(Paramètres!$G$5:$M$5))</f>
        <v>#VALUE!</v>
      </c>
    </row>
    <row r="464" spans="1:17" x14ac:dyDescent="0.2">
      <c r="A464" t="str">
        <f>Réponses_Scoring!A464</f>
        <v>R049</v>
      </c>
      <c r="B464" t="str">
        <f>Réponses_Scoring!B464</f>
        <v>D11S73</v>
      </c>
      <c r="C464" t="str">
        <f>Réponses_Scoring!C464</f>
        <v>High</v>
      </c>
      <c r="D464" t="str">
        <f>Réponses_Scoring!D464</f>
        <v>UK</v>
      </c>
      <c r="E464" t="str">
        <f>Réponses_Scoring!E464</f>
        <v>Low</v>
      </c>
      <c r="F464" t="str">
        <f>Réponses_Scoring!F464</f>
        <v>Med</v>
      </c>
      <c r="G464" t="str">
        <f>Réponses_Scoring!G464</f>
        <v>UK</v>
      </c>
      <c r="H464" t="str">
        <f>Réponses_Scoring!H464</f>
        <v>UK</v>
      </c>
      <c r="I464" t="str">
        <f>Réponses_Scoring!I464</f>
        <v>UK</v>
      </c>
      <c r="J464">
        <f>IFERROR(VLOOKUP(C464,Paramètres!$A$5:$B$8,2,FALSE),0)</f>
        <v>3</v>
      </c>
      <c r="K464">
        <f>IFERROR(VLOOKUP(D464,Paramètres!$A$5:$B$8,2,FALSE),0)</f>
        <v>0</v>
      </c>
      <c r="L464">
        <f>IFERROR(VLOOKUP(E464,Paramètres!$A$5:$B$8,2,FALSE),0)</f>
        <v>1</v>
      </c>
      <c r="M464">
        <f>IFERROR(VLOOKUP(F464,Paramètres!$A$5:$B$8,2,FALSE),0)</f>
        <v>2</v>
      </c>
      <c r="N464">
        <f>IFERROR(VLOOKUP(G464,Paramètres!$D$5:$E$8,2,FALSE),0)</f>
        <v>0</v>
      </c>
      <c r="O464">
        <f>IFERROR(VLOOKUP(H464,Paramètres!$A$5:$B$8,2,FALSE),0)</f>
        <v>0</v>
      </c>
      <c r="P464">
        <f>IFERROR(VLOOKUP(I464,Paramètres!$A$5:$B$8,2,FALSE),0)</f>
        <v>0</v>
      </c>
      <c r="Q464" s="10" t="e">
        <f>IF(SUM(Paramètres!$G$5:$M$5)=0,"",SUMPRODUCT(Paramètres!$G$5:$M$5,J464,K464,L464,M464,N464,O464,P464)/SUM(Paramètres!$G$5:$M$5))</f>
        <v>#VALUE!</v>
      </c>
    </row>
    <row r="465" spans="1:17" x14ac:dyDescent="0.2">
      <c r="A465" t="str">
        <f>Réponses_Scoring!A465</f>
        <v>R049</v>
      </c>
      <c r="B465" t="str">
        <f>Réponses_Scoring!B465</f>
        <v>D11S72</v>
      </c>
      <c r="C465" t="str">
        <f>Réponses_Scoring!C465</f>
        <v>High</v>
      </c>
      <c r="D465" t="str">
        <f>Réponses_Scoring!D465</f>
        <v>UK</v>
      </c>
      <c r="E465" t="str">
        <f>Réponses_Scoring!E465</f>
        <v>Med</v>
      </c>
      <c r="F465" t="str">
        <f>Réponses_Scoring!F465</f>
        <v>UK</v>
      </c>
      <c r="G465" t="str">
        <f>Réponses_Scoring!G465</f>
        <v>UK</v>
      </c>
      <c r="H465" t="str">
        <f>Réponses_Scoring!H465</f>
        <v>UK</v>
      </c>
      <c r="I465" t="str">
        <f>Réponses_Scoring!I465</f>
        <v>UK</v>
      </c>
      <c r="J465">
        <f>IFERROR(VLOOKUP(C465,Paramètres!$A$5:$B$8,2,FALSE),0)</f>
        <v>3</v>
      </c>
      <c r="K465">
        <f>IFERROR(VLOOKUP(D465,Paramètres!$A$5:$B$8,2,FALSE),0)</f>
        <v>0</v>
      </c>
      <c r="L465">
        <f>IFERROR(VLOOKUP(E465,Paramètres!$A$5:$B$8,2,FALSE),0)</f>
        <v>2</v>
      </c>
      <c r="M465">
        <f>IFERROR(VLOOKUP(F465,Paramètres!$A$5:$B$8,2,FALSE),0)</f>
        <v>0</v>
      </c>
      <c r="N465">
        <f>IFERROR(VLOOKUP(G465,Paramètres!$D$5:$E$8,2,FALSE),0)</f>
        <v>0</v>
      </c>
      <c r="O465">
        <f>IFERROR(VLOOKUP(H465,Paramètres!$A$5:$B$8,2,FALSE),0)</f>
        <v>0</v>
      </c>
      <c r="P465">
        <f>IFERROR(VLOOKUP(I465,Paramètres!$A$5:$B$8,2,FALSE),0)</f>
        <v>0</v>
      </c>
      <c r="Q465" s="10" t="e">
        <f>IF(SUM(Paramètres!$G$5:$M$5)=0,"",SUMPRODUCT(Paramètres!$G$5:$M$5,J465,K465,L465,M465,N465,O465,P465)/SUM(Paramètres!$G$5:$M$5))</f>
        <v>#VALUE!</v>
      </c>
    </row>
    <row r="466" spans="1:17" x14ac:dyDescent="0.2">
      <c r="A466" t="str">
        <f>Réponses_Scoring!A466</f>
        <v>R049</v>
      </c>
      <c r="B466" t="str">
        <f>Réponses_Scoring!B466</f>
        <v>D02S13</v>
      </c>
      <c r="C466" t="str">
        <f>Réponses_Scoring!C466</f>
        <v>Med</v>
      </c>
      <c r="D466" t="str">
        <f>Réponses_Scoring!D466</f>
        <v>UK</v>
      </c>
      <c r="E466" t="str">
        <f>Réponses_Scoring!E466</f>
        <v>Med</v>
      </c>
      <c r="F466" t="str">
        <f>Réponses_Scoring!F466</f>
        <v>Low</v>
      </c>
      <c r="G466" t="str">
        <f>Réponses_Scoring!G466</f>
        <v>UK</v>
      </c>
      <c r="H466" t="str">
        <f>Réponses_Scoring!H466</f>
        <v>UK</v>
      </c>
      <c r="I466" t="str">
        <f>Réponses_Scoring!I466</f>
        <v>UK</v>
      </c>
      <c r="J466">
        <f>IFERROR(VLOOKUP(C466,Paramètres!$A$5:$B$8,2,FALSE),0)</f>
        <v>2</v>
      </c>
      <c r="K466">
        <f>IFERROR(VLOOKUP(D466,Paramètres!$A$5:$B$8,2,FALSE),0)</f>
        <v>0</v>
      </c>
      <c r="L466">
        <f>IFERROR(VLOOKUP(E466,Paramètres!$A$5:$B$8,2,FALSE),0)</f>
        <v>2</v>
      </c>
      <c r="M466">
        <f>IFERROR(VLOOKUP(F466,Paramètres!$A$5:$B$8,2,FALSE),0)</f>
        <v>1</v>
      </c>
      <c r="N466">
        <f>IFERROR(VLOOKUP(G466,Paramètres!$D$5:$E$8,2,FALSE),0)</f>
        <v>0</v>
      </c>
      <c r="O466">
        <f>IFERROR(VLOOKUP(H466,Paramètres!$A$5:$B$8,2,FALSE),0)</f>
        <v>0</v>
      </c>
      <c r="P466">
        <f>IFERROR(VLOOKUP(I466,Paramètres!$A$5:$B$8,2,FALSE),0)</f>
        <v>0</v>
      </c>
      <c r="Q466" s="10" t="e">
        <f>IF(SUM(Paramètres!$G$5:$M$5)=0,"",SUMPRODUCT(Paramètres!$G$5:$M$5,J466,K466,L466,M466,N466,O466,P466)/SUM(Paramètres!$G$5:$M$5))</f>
        <v>#VALUE!</v>
      </c>
    </row>
    <row r="467" spans="1:17" x14ac:dyDescent="0.2">
      <c r="A467" t="str">
        <f>Réponses_Scoring!A467</f>
        <v>R049</v>
      </c>
      <c r="B467" t="str">
        <f>Réponses_Scoring!B467</f>
        <v>D02S15</v>
      </c>
      <c r="C467" t="str">
        <f>Réponses_Scoring!C467</f>
        <v>High</v>
      </c>
      <c r="D467" t="str">
        <f>Réponses_Scoring!D467</f>
        <v>UK</v>
      </c>
      <c r="E467" t="str">
        <f>Réponses_Scoring!E467</f>
        <v>High</v>
      </c>
      <c r="F467" t="str">
        <f>Réponses_Scoring!F467</f>
        <v>High</v>
      </c>
      <c r="G467" t="str">
        <f>Réponses_Scoring!G467</f>
        <v>UK</v>
      </c>
      <c r="H467" t="str">
        <f>Réponses_Scoring!H467</f>
        <v>UK</v>
      </c>
      <c r="I467" t="str">
        <f>Réponses_Scoring!I467</f>
        <v>UK</v>
      </c>
      <c r="J467">
        <f>IFERROR(VLOOKUP(C467,Paramètres!$A$5:$B$8,2,FALSE),0)</f>
        <v>3</v>
      </c>
      <c r="K467">
        <f>IFERROR(VLOOKUP(D467,Paramètres!$A$5:$B$8,2,FALSE),0)</f>
        <v>0</v>
      </c>
      <c r="L467">
        <f>IFERROR(VLOOKUP(E467,Paramètres!$A$5:$B$8,2,FALSE),0)</f>
        <v>3</v>
      </c>
      <c r="M467">
        <f>IFERROR(VLOOKUP(F467,Paramètres!$A$5:$B$8,2,FALSE),0)</f>
        <v>3</v>
      </c>
      <c r="N467">
        <f>IFERROR(VLOOKUP(G467,Paramètres!$D$5:$E$8,2,FALSE),0)</f>
        <v>0</v>
      </c>
      <c r="O467">
        <f>IFERROR(VLOOKUP(H467,Paramètres!$A$5:$B$8,2,FALSE),0)</f>
        <v>0</v>
      </c>
      <c r="P467">
        <f>IFERROR(VLOOKUP(I467,Paramètres!$A$5:$B$8,2,FALSE),0)</f>
        <v>0</v>
      </c>
      <c r="Q467" s="10" t="e">
        <f>IF(SUM(Paramètres!$G$5:$M$5)=0,"",SUMPRODUCT(Paramètres!$G$5:$M$5,J467,K467,L467,M467,N467,O467,P467)/SUM(Paramètres!$G$5:$M$5))</f>
        <v>#VALUE!</v>
      </c>
    </row>
    <row r="468" spans="1:17" x14ac:dyDescent="0.2">
      <c r="A468" t="str">
        <f>Réponses_Scoring!A468</f>
        <v>R049</v>
      </c>
      <c r="B468" t="str">
        <f>Réponses_Scoring!B468</f>
        <v>D12S76</v>
      </c>
      <c r="C468" t="str">
        <f>Réponses_Scoring!C468</f>
        <v>Med</v>
      </c>
      <c r="D468" t="str">
        <f>Réponses_Scoring!D468</f>
        <v>UK</v>
      </c>
      <c r="E468" t="str">
        <f>Réponses_Scoring!E468</f>
        <v>Low</v>
      </c>
      <c r="F468" t="str">
        <f>Réponses_Scoring!F468</f>
        <v>UK</v>
      </c>
      <c r="G468" t="str">
        <f>Réponses_Scoring!G468</f>
        <v>UK</v>
      </c>
      <c r="H468" t="str">
        <f>Réponses_Scoring!H468</f>
        <v>UK</v>
      </c>
      <c r="I468" t="str">
        <f>Réponses_Scoring!I468</f>
        <v>UK</v>
      </c>
      <c r="J468">
        <f>IFERROR(VLOOKUP(C468,Paramètres!$A$5:$B$8,2,FALSE),0)</f>
        <v>2</v>
      </c>
      <c r="K468">
        <f>IFERROR(VLOOKUP(D468,Paramètres!$A$5:$B$8,2,FALSE),0)</f>
        <v>0</v>
      </c>
      <c r="L468">
        <f>IFERROR(VLOOKUP(E468,Paramètres!$A$5:$B$8,2,FALSE),0)</f>
        <v>1</v>
      </c>
      <c r="M468">
        <f>IFERROR(VLOOKUP(F468,Paramètres!$A$5:$B$8,2,FALSE),0)</f>
        <v>0</v>
      </c>
      <c r="N468">
        <f>IFERROR(VLOOKUP(G468,Paramètres!$D$5:$E$8,2,FALSE),0)</f>
        <v>0</v>
      </c>
      <c r="O468">
        <f>IFERROR(VLOOKUP(H468,Paramètres!$A$5:$B$8,2,FALSE),0)</f>
        <v>0</v>
      </c>
      <c r="P468">
        <f>IFERROR(VLOOKUP(I468,Paramètres!$A$5:$B$8,2,FALSE),0)</f>
        <v>0</v>
      </c>
      <c r="Q468" s="10" t="e">
        <f>IF(SUM(Paramètres!$G$5:$M$5)=0,"",SUMPRODUCT(Paramètres!$G$5:$M$5,J468,K468,L468,M468,N468,O468,P468)/SUM(Paramètres!$G$5:$M$5))</f>
        <v>#VALUE!</v>
      </c>
    </row>
    <row r="469" spans="1:17" x14ac:dyDescent="0.2">
      <c r="A469" t="str">
        <f>Réponses_Scoring!A469</f>
        <v>R049</v>
      </c>
      <c r="B469" t="str">
        <f>Réponses_Scoring!B469</f>
        <v>D12S79</v>
      </c>
      <c r="C469" t="str">
        <f>Réponses_Scoring!C469</f>
        <v>Med</v>
      </c>
      <c r="D469" t="str">
        <f>Réponses_Scoring!D469</f>
        <v>UK</v>
      </c>
      <c r="E469" t="str">
        <f>Réponses_Scoring!E469</f>
        <v>Med</v>
      </c>
      <c r="F469" t="str">
        <f>Réponses_Scoring!F469</f>
        <v>High</v>
      </c>
      <c r="G469" t="str">
        <f>Réponses_Scoring!G469</f>
        <v>UK</v>
      </c>
      <c r="H469" t="str">
        <f>Réponses_Scoring!H469</f>
        <v>UK</v>
      </c>
      <c r="I469" t="str">
        <f>Réponses_Scoring!I469</f>
        <v>UK</v>
      </c>
      <c r="J469">
        <f>IFERROR(VLOOKUP(C469,Paramètres!$A$5:$B$8,2,FALSE),0)</f>
        <v>2</v>
      </c>
      <c r="K469">
        <f>IFERROR(VLOOKUP(D469,Paramètres!$A$5:$B$8,2,FALSE),0)</f>
        <v>0</v>
      </c>
      <c r="L469">
        <f>IFERROR(VLOOKUP(E469,Paramètres!$A$5:$B$8,2,FALSE),0)</f>
        <v>2</v>
      </c>
      <c r="M469">
        <f>IFERROR(VLOOKUP(F469,Paramètres!$A$5:$B$8,2,FALSE),0)</f>
        <v>3</v>
      </c>
      <c r="N469">
        <f>IFERROR(VLOOKUP(G469,Paramètres!$D$5:$E$8,2,FALSE),0)</f>
        <v>0</v>
      </c>
      <c r="O469">
        <f>IFERROR(VLOOKUP(H469,Paramètres!$A$5:$B$8,2,FALSE),0)</f>
        <v>0</v>
      </c>
      <c r="P469">
        <f>IFERROR(VLOOKUP(I469,Paramètres!$A$5:$B$8,2,FALSE),0)</f>
        <v>0</v>
      </c>
      <c r="Q469" s="10" t="e">
        <f>IF(SUM(Paramètres!$G$5:$M$5)=0,"",SUMPRODUCT(Paramètres!$G$5:$M$5,J469,K469,L469,M469,N469,O469,P469)/SUM(Paramètres!$G$5:$M$5))</f>
        <v>#VALUE!</v>
      </c>
    </row>
    <row r="470" spans="1:17" x14ac:dyDescent="0.2">
      <c r="A470" t="str">
        <f>Réponses_Scoring!A470</f>
        <v>R049</v>
      </c>
      <c r="B470" t="str">
        <f>Réponses_Scoring!B470</f>
        <v>D12S77</v>
      </c>
      <c r="C470" t="str">
        <f>Réponses_Scoring!C470</f>
        <v>Med</v>
      </c>
      <c r="D470" t="str">
        <f>Réponses_Scoring!D470</f>
        <v>UK</v>
      </c>
      <c r="E470" t="str">
        <f>Réponses_Scoring!E470</f>
        <v>Low</v>
      </c>
      <c r="F470" t="str">
        <f>Réponses_Scoring!F470</f>
        <v>Low</v>
      </c>
      <c r="G470" t="str">
        <f>Réponses_Scoring!G470</f>
        <v>UK</v>
      </c>
      <c r="H470" t="str">
        <f>Réponses_Scoring!H470</f>
        <v>UK</v>
      </c>
      <c r="I470" t="str">
        <f>Réponses_Scoring!I470</f>
        <v>UK</v>
      </c>
      <c r="J470">
        <f>IFERROR(VLOOKUP(C470,Paramètres!$A$5:$B$8,2,FALSE),0)</f>
        <v>2</v>
      </c>
      <c r="K470">
        <f>IFERROR(VLOOKUP(D470,Paramètres!$A$5:$B$8,2,FALSE),0)</f>
        <v>0</v>
      </c>
      <c r="L470">
        <f>IFERROR(VLOOKUP(E470,Paramètres!$A$5:$B$8,2,FALSE),0)</f>
        <v>1</v>
      </c>
      <c r="M470">
        <f>IFERROR(VLOOKUP(F470,Paramètres!$A$5:$B$8,2,FALSE),0)</f>
        <v>1</v>
      </c>
      <c r="N470">
        <f>IFERROR(VLOOKUP(G470,Paramètres!$D$5:$E$8,2,FALSE),0)</f>
        <v>0</v>
      </c>
      <c r="O470">
        <f>IFERROR(VLOOKUP(H470,Paramètres!$A$5:$B$8,2,FALSE),0)</f>
        <v>0</v>
      </c>
      <c r="P470">
        <f>IFERROR(VLOOKUP(I470,Paramètres!$A$5:$B$8,2,FALSE),0)</f>
        <v>0</v>
      </c>
      <c r="Q470" s="10" t="e">
        <f>IF(SUM(Paramètres!$G$5:$M$5)=0,"",SUMPRODUCT(Paramètres!$G$5:$M$5,J470,K470,L470,M470,N470,O470,P470)/SUM(Paramètres!$G$5:$M$5))</f>
        <v>#VALUE!</v>
      </c>
    </row>
    <row r="471" spans="1:17" x14ac:dyDescent="0.2">
      <c r="A471" t="str">
        <f>Réponses_Scoring!A471</f>
        <v>R050</v>
      </c>
      <c r="B471" t="str">
        <f>Réponses_Scoring!B471</f>
        <v>D08S57</v>
      </c>
      <c r="C471" t="str">
        <f>Réponses_Scoring!C471</f>
        <v>High</v>
      </c>
      <c r="D471" t="str">
        <f>Réponses_Scoring!D471</f>
        <v>UK</v>
      </c>
      <c r="E471" t="str">
        <f>Réponses_Scoring!E471</f>
        <v>Med</v>
      </c>
      <c r="F471" t="str">
        <f>Réponses_Scoring!F471</f>
        <v>Med</v>
      </c>
      <c r="G471" t="str">
        <f>Réponses_Scoring!G471</f>
        <v>UK</v>
      </c>
      <c r="H471" t="str">
        <f>Réponses_Scoring!H471</f>
        <v>UK</v>
      </c>
      <c r="I471" t="str">
        <f>Réponses_Scoring!I471</f>
        <v>UK</v>
      </c>
      <c r="J471">
        <f>IFERROR(VLOOKUP(C471,Paramètres!$A$5:$B$8,2,FALSE),0)</f>
        <v>3</v>
      </c>
      <c r="K471">
        <f>IFERROR(VLOOKUP(D471,Paramètres!$A$5:$B$8,2,FALSE),0)</f>
        <v>0</v>
      </c>
      <c r="L471">
        <f>IFERROR(VLOOKUP(E471,Paramètres!$A$5:$B$8,2,FALSE),0)</f>
        <v>2</v>
      </c>
      <c r="M471">
        <f>IFERROR(VLOOKUP(F471,Paramètres!$A$5:$B$8,2,FALSE),0)</f>
        <v>2</v>
      </c>
      <c r="N471">
        <f>IFERROR(VLOOKUP(G471,Paramètres!$D$5:$E$8,2,FALSE),0)</f>
        <v>0</v>
      </c>
      <c r="O471">
        <f>IFERROR(VLOOKUP(H471,Paramètres!$A$5:$B$8,2,FALSE),0)</f>
        <v>0</v>
      </c>
      <c r="P471">
        <f>IFERROR(VLOOKUP(I471,Paramètres!$A$5:$B$8,2,FALSE),0)</f>
        <v>0</v>
      </c>
      <c r="Q471" s="10" t="e">
        <f>IF(SUM(Paramètres!$G$5:$M$5)=0,"",SUMPRODUCT(Paramètres!$G$5:$M$5,J471,K471,L471,M471,N471,O471,P471)/SUM(Paramètres!$G$5:$M$5))</f>
        <v>#VALUE!</v>
      </c>
    </row>
    <row r="472" spans="1:17" x14ac:dyDescent="0.2">
      <c r="A472" t="str">
        <f>Réponses_Scoring!A472</f>
        <v>R050</v>
      </c>
      <c r="B472" t="str">
        <f>Réponses_Scoring!B472</f>
        <v>D08S60</v>
      </c>
      <c r="C472" t="str">
        <f>Réponses_Scoring!C472</f>
        <v>High</v>
      </c>
      <c r="D472" t="str">
        <f>Réponses_Scoring!D472</f>
        <v>UK</v>
      </c>
      <c r="E472" t="str">
        <f>Réponses_Scoring!E472</f>
        <v>Low</v>
      </c>
      <c r="F472" t="str">
        <f>Réponses_Scoring!F472</f>
        <v>Med</v>
      </c>
      <c r="G472" t="str">
        <f>Réponses_Scoring!G472</f>
        <v>UK</v>
      </c>
      <c r="H472" t="str">
        <f>Réponses_Scoring!H472</f>
        <v>UK</v>
      </c>
      <c r="I472" t="str">
        <f>Réponses_Scoring!I472</f>
        <v>UK</v>
      </c>
      <c r="J472">
        <f>IFERROR(VLOOKUP(C472,Paramètres!$A$5:$B$8,2,FALSE),0)</f>
        <v>3</v>
      </c>
      <c r="K472">
        <f>IFERROR(VLOOKUP(D472,Paramètres!$A$5:$B$8,2,FALSE),0)</f>
        <v>0</v>
      </c>
      <c r="L472">
        <f>IFERROR(VLOOKUP(E472,Paramètres!$A$5:$B$8,2,FALSE),0)</f>
        <v>1</v>
      </c>
      <c r="M472">
        <f>IFERROR(VLOOKUP(F472,Paramètres!$A$5:$B$8,2,FALSE),0)</f>
        <v>2</v>
      </c>
      <c r="N472">
        <f>IFERROR(VLOOKUP(G472,Paramètres!$D$5:$E$8,2,FALSE),0)</f>
        <v>0</v>
      </c>
      <c r="O472">
        <f>IFERROR(VLOOKUP(H472,Paramètres!$A$5:$B$8,2,FALSE),0)</f>
        <v>0</v>
      </c>
      <c r="P472">
        <f>IFERROR(VLOOKUP(I472,Paramètres!$A$5:$B$8,2,FALSE),0)</f>
        <v>0</v>
      </c>
      <c r="Q472" s="10" t="e">
        <f>IF(SUM(Paramètres!$G$5:$M$5)=0,"",SUMPRODUCT(Paramètres!$G$5:$M$5,J472,K472,L472,M472,N472,O472,P472)/SUM(Paramètres!$G$5:$M$5))</f>
        <v>#VALUE!</v>
      </c>
    </row>
    <row r="473" spans="1:17" x14ac:dyDescent="0.2">
      <c r="A473" t="str">
        <f>Réponses_Scoring!A473</f>
        <v>R050</v>
      </c>
      <c r="B473" t="str">
        <f>Réponses_Scoring!B473</f>
        <v>D12S78</v>
      </c>
      <c r="C473" t="str">
        <f>Réponses_Scoring!C473</f>
        <v>Med</v>
      </c>
      <c r="D473" t="str">
        <f>Réponses_Scoring!D473</f>
        <v>UK</v>
      </c>
      <c r="E473" t="str">
        <f>Réponses_Scoring!E473</f>
        <v>Med</v>
      </c>
      <c r="F473" t="str">
        <f>Réponses_Scoring!F473</f>
        <v>High</v>
      </c>
      <c r="G473" t="str">
        <f>Réponses_Scoring!G473</f>
        <v>UK</v>
      </c>
      <c r="H473" t="str">
        <f>Réponses_Scoring!H473</f>
        <v>UK</v>
      </c>
      <c r="I473" t="str">
        <f>Réponses_Scoring!I473</f>
        <v>UK</v>
      </c>
      <c r="J473">
        <f>IFERROR(VLOOKUP(C473,Paramètres!$A$5:$B$8,2,FALSE),0)</f>
        <v>2</v>
      </c>
      <c r="K473">
        <f>IFERROR(VLOOKUP(D473,Paramètres!$A$5:$B$8,2,FALSE),0)</f>
        <v>0</v>
      </c>
      <c r="L473">
        <f>IFERROR(VLOOKUP(E473,Paramètres!$A$5:$B$8,2,FALSE),0)</f>
        <v>2</v>
      </c>
      <c r="M473">
        <f>IFERROR(VLOOKUP(F473,Paramètres!$A$5:$B$8,2,FALSE),0)</f>
        <v>3</v>
      </c>
      <c r="N473">
        <f>IFERROR(VLOOKUP(G473,Paramètres!$D$5:$E$8,2,FALSE),0)</f>
        <v>0</v>
      </c>
      <c r="O473">
        <f>IFERROR(VLOOKUP(H473,Paramètres!$A$5:$B$8,2,FALSE),0)</f>
        <v>0</v>
      </c>
      <c r="P473">
        <f>IFERROR(VLOOKUP(I473,Paramètres!$A$5:$B$8,2,FALSE),0)</f>
        <v>0</v>
      </c>
      <c r="Q473" s="10" t="e">
        <f>IF(SUM(Paramètres!$G$5:$M$5)=0,"",SUMPRODUCT(Paramètres!$G$5:$M$5,J473,K473,L473,M473,N473,O473,P473)/SUM(Paramètres!$G$5:$M$5))</f>
        <v>#VALUE!</v>
      </c>
    </row>
    <row r="474" spans="1:17" x14ac:dyDescent="0.2">
      <c r="A474" t="str">
        <f>Réponses_Scoring!A474</f>
        <v>R050</v>
      </c>
      <c r="B474" t="str">
        <f>Réponses_Scoring!B474</f>
        <v>D12S79</v>
      </c>
      <c r="C474" t="str">
        <f>Réponses_Scoring!C474</f>
        <v>High</v>
      </c>
      <c r="D474" t="str">
        <f>Réponses_Scoring!D474</f>
        <v>UK</v>
      </c>
      <c r="E474" t="str">
        <f>Réponses_Scoring!E474</f>
        <v>Low</v>
      </c>
      <c r="F474" t="str">
        <f>Réponses_Scoring!F474</f>
        <v>Low</v>
      </c>
      <c r="G474" t="str">
        <f>Réponses_Scoring!G474</f>
        <v>UK</v>
      </c>
      <c r="H474" t="str">
        <f>Réponses_Scoring!H474</f>
        <v>UK</v>
      </c>
      <c r="I474" t="str">
        <f>Réponses_Scoring!I474</f>
        <v>UK</v>
      </c>
      <c r="J474">
        <f>IFERROR(VLOOKUP(C474,Paramètres!$A$5:$B$8,2,FALSE),0)</f>
        <v>3</v>
      </c>
      <c r="K474">
        <f>IFERROR(VLOOKUP(D474,Paramètres!$A$5:$B$8,2,FALSE),0)</f>
        <v>0</v>
      </c>
      <c r="L474">
        <f>IFERROR(VLOOKUP(E474,Paramètres!$A$5:$B$8,2,FALSE),0)</f>
        <v>1</v>
      </c>
      <c r="M474">
        <f>IFERROR(VLOOKUP(F474,Paramètres!$A$5:$B$8,2,FALSE),0)</f>
        <v>1</v>
      </c>
      <c r="N474">
        <f>IFERROR(VLOOKUP(G474,Paramètres!$D$5:$E$8,2,FALSE),0)</f>
        <v>0</v>
      </c>
      <c r="O474">
        <f>IFERROR(VLOOKUP(H474,Paramètres!$A$5:$B$8,2,FALSE),0)</f>
        <v>0</v>
      </c>
      <c r="P474">
        <f>IFERROR(VLOOKUP(I474,Paramètres!$A$5:$B$8,2,FALSE),0)</f>
        <v>0</v>
      </c>
      <c r="Q474" s="10" t="e">
        <f>IF(SUM(Paramètres!$G$5:$M$5)=0,"",SUMPRODUCT(Paramètres!$G$5:$M$5,J474,K474,L474,M474,N474,O474,P474)/SUM(Paramètres!$G$5:$M$5))</f>
        <v>#VALUE!</v>
      </c>
    </row>
    <row r="475" spans="1:17" x14ac:dyDescent="0.2">
      <c r="A475" t="str">
        <f>Réponses_Scoring!A475</f>
        <v>R050</v>
      </c>
      <c r="B475" t="str">
        <f>Réponses_Scoring!B475</f>
        <v>D06S44</v>
      </c>
      <c r="C475" t="str">
        <f>Réponses_Scoring!C475</f>
        <v>Low</v>
      </c>
      <c r="D475" t="str">
        <f>Réponses_Scoring!D475</f>
        <v>UK</v>
      </c>
      <c r="E475" t="str">
        <f>Réponses_Scoring!E475</f>
        <v>Low</v>
      </c>
      <c r="F475" t="str">
        <f>Réponses_Scoring!F475</f>
        <v>High</v>
      </c>
      <c r="G475" t="str">
        <f>Réponses_Scoring!G475</f>
        <v>UK</v>
      </c>
      <c r="H475" t="str">
        <f>Réponses_Scoring!H475</f>
        <v>UK</v>
      </c>
      <c r="I475" t="str">
        <f>Réponses_Scoring!I475</f>
        <v>UK</v>
      </c>
      <c r="J475">
        <f>IFERROR(VLOOKUP(C475,Paramètres!$A$5:$B$8,2,FALSE),0)</f>
        <v>1</v>
      </c>
      <c r="K475">
        <f>IFERROR(VLOOKUP(D475,Paramètres!$A$5:$B$8,2,FALSE),0)</f>
        <v>0</v>
      </c>
      <c r="L475">
        <f>IFERROR(VLOOKUP(E475,Paramètres!$A$5:$B$8,2,FALSE),0)</f>
        <v>1</v>
      </c>
      <c r="M475">
        <f>IFERROR(VLOOKUP(F475,Paramètres!$A$5:$B$8,2,FALSE),0)</f>
        <v>3</v>
      </c>
      <c r="N475">
        <f>IFERROR(VLOOKUP(G475,Paramètres!$D$5:$E$8,2,FALSE),0)</f>
        <v>0</v>
      </c>
      <c r="O475">
        <f>IFERROR(VLOOKUP(H475,Paramètres!$A$5:$B$8,2,FALSE),0)</f>
        <v>0</v>
      </c>
      <c r="P475">
        <f>IFERROR(VLOOKUP(I475,Paramètres!$A$5:$B$8,2,FALSE),0)</f>
        <v>0</v>
      </c>
      <c r="Q475" s="10" t="e">
        <f>IF(SUM(Paramètres!$G$5:$M$5)=0,"",SUMPRODUCT(Paramètres!$G$5:$M$5,J475,K475,L475,M475,N475,O475,P475)/SUM(Paramètres!$G$5:$M$5))</f>
        <v>#VALUE!</v>
      </c>
    </row>
    <row r="476" spans="1:17" x14ac:dyDescent="0.2">
      <c r="A476" t="str">
        <f>Réponses_Scoring!A476</f>
        <v>R050</v>
      </c>
      <c r="B476" t="str">
        <f>Réponses_Scoring!B476</f>
        <v>D06S42</v>
      </c>
      <c r="C476" t="str">
        <f>Réponses_Scoring!C476</f>
        <v>High</v>
      </c>
      <c r="D476" t="str">
        <f>Réponses_Scoring!D476</f>
        <v>UK</v>
      </c>
      <c r="E476" t="str">
        <f>Réponses_Scoring!E476</f>
        <v>High</v>
      </c>
      <c r="F476" t="str">
        <f>Réponses_Scoring!F476</f>
        <v>High</v>
      </c>
      <c r="G476" t="str">
        <f>Réponses_Scoring!G476</f>
        <v>UK</v>
      </c>
      <c r="H476" t="str">
        <f>Réponses_Scoring!H476</f>
        <v>UK</v>
      </c>
      <c r="I476" t="str">
        <f>Réponses_Scoring!I476</f>
        <v>UK</v>
      </c>
      <c r="J476">
        <f>IFERROR(VLOOKUP(C476,Paramètres!$A$5:$B$8,2,FALSE),0)</f>
        <v>3</v>
      </c>
      <c r="K476">
        <f>IFERROR(VLOOKUP(D476,Paramètres!$A$5:$B$8,2,FALSE),0)</f>
        <v>0</v>
      </c>
      <c r="L476">
        <f>IFERROR(VLOOKUP(E476,Paramètres!$A$5:$B$8,2,FALSE),0)</f>
        <v>3</v>
      </c>
      <c r="M476">
        <f>IFERROR(VLOOKUP(F476,Paramètres!$A$5:$B$8,2,FALSE),0)</f>
        <v>3</v>
      </c>
      <c r="N476">
        <f>IFERROR(VLOOKUP(G476,Paramètres!$D$5:$E$8,2,FALSE),0)</f>
        <v>0</v>
      </c>
      <c r="O476">
        <f>IFERROR(VLOOKUP(H476,Paramètres!$A$5:$B$8,2,FALSE),0)</f>
        <v>0</v>
      </c>
      <c r="P476">
        <f>IFERROR(VLOOKUP(I476,Paramètres!$A$5:$B$8,2,FALSE),0)</f>
        <v>0</v>
      </c>
      <c r="Q476" s="10" t="e">
        <f>IF(SUM(Paramètres!$G$5:$M$5)=0,"",SUMPRODUCT(Paramètres!$G$5:$M$5,J476,K476,L476,M476,N476,O476,P476)/SUM(Paramètres!$G$5:$M$5))</f>
        <v>#VALUE!</v>
      </c>
    </row>
    <row r="477" spans="1:17" x14ac:dyDescent="0.2">
      <c r="A477" t="str">
        <f>Réponses_Scoring!A477</f>
        <v>R050</v>
      </c>
      <c r="B477" t="str">
        <f>Réponses_Scoring!B477</f>
        <v>D03S22</v>
      </c>
      <c r="C477" t="str">
        <f>Réponses_Scoring!C477</f>
        <v>Med</v>
      </c>
      <c r="D477" t="str">
        <f>Réponses_Scoring!D477</f>
        <v>UK</v>
      </c>
      <c r="E477" t="str">
        <f>Réponses_Scoring!E477</f>
        <v>Med</v>
      </c>
      <c r="F477" t="str">
        <f>Réponses_Scoring!F477</f>
        <v>High</v>
      </c>
      <c r="G477" t="str">
        <f>Réponses_Scoring!G477</f>
        <v>UK</v>
      </c>
      <c r="H477" t="str">
        <f>Réponses_Scoring!H477</f>
        <v>UK</v>
      </c>
      <c r="I477" t="str">
        <f>Réponses_Scoring!I477</f>
        <v>UK</v>
      </c>
      <c r="J477">
        <f>IFERROR(VLOOKUP(C477,Paramètres!$A$5:$B$8,2,FALSE),0)</f>
        <v>2</v>
      </c>
      <c r="K477">
        <f>IFERROR(VLOOKUP(D477,Paramètres!$A$5:$B$8,2,FALSE),0)</f>
        <v>0</v>
      </c>
      <c r="L477">
        <f>IFERROR(VLOOKUP(E477,Paramètres!$A$5:$B$8,2,FALSE),0)</f>
        <v>2</v>
      </c>
      <c r="M477">
        <f>IFERROR(VLOOKUP(F477,Paramètres!$A$5:$B$8,2,FALSE),0)</f>
        <v>3</v>
      </c>
      <c r="N477">
        <f>IFERROR(VLOOKUP(G477,Paramètres!$D$5:$E$8,2,FALSE),0)</f>
        <v>0</v>
      </c>
      <c r="O477">
        <f>IFERROR(VLOOKUP(H477,Paramètres!$A$5:$B$8,2,FALSE),0)</f>
        <v>0</v>
      </c>
      <c r="P477">
        <f>IFERROR(VLOOKUP(I477,Paramètres!$A$5:$B$8,2,FALSE),0)</f>
        <v>0</v>
      </c>
      <c r="Q477" s="10" t="e">
        <f>IF(SUM(Paramètres!$G$5:$M$5)=0,"",SUMPRODUCT(Paramètres!$G$5:$M$5,J477,K477,L477,M477,N477,O477,P477)/SUM(Paramètres!$G$5:$M$5))</f>
        <v>#VALUE!</v>
      </c>
    </row>
    <row r="478" spans="1:17" x14ac:dyDescent="0.2">
      <c r="A478" t="str">
        <f>Réponses_Scoring!A478</f>
        <v>R050</v>
      </c>
      <c r="B478" t="str">
        <f>Réponses_Scoring!B478</f>
        <v>D03S21</v>
      </c>
      <c r="C478" t="str">
        <f>Réponses_Scoring!C478</f>
        <v>High</v>
      </c>
      <c r="D478" t="str">
        <f>Réponses_Scoring!D478</f>
        <v>UK</v>
      </c>
      <c r="E478" t="str">
        <f>Réponses_Scoring!E478</f>
        <v>Med</v>
      </c>
      <c r="F478" t="str">
        <f>Réponses_Scoring!F478</f>
        <v>High</v>
      </c>
      <c r="G478" t="str">
        <f>Réponses_Scoring!G478</f>
        <v>UK</v>
      </c>
      <c r="H478" t="str">
        <f>Réponses_Scoring!H478</f>
        <v>UK</v>
      </c>
      <c r="I478" t="str">
        <f>Réponses_Scoring!I478</f>
        <v>UK</v>
      </c>
      <c r="J478">
        <f>IFERROR(VLOOKUP(C478,Paramètres!$A$5:$B$8,2,FALSE),0)</f>
        <v>3</v>
      </c>
      <c r="K478">
        <f>IFERROR(VLOOKUP(D478,Paramètres!$A$5:$B$8,2,FALSE),0)</f>
        <v>0</v>
      </c>
      <c r="L478">
        <f>IFERROR(VLOOKUP(E478,Paramètres!$A$5:$B$8,2,FALSE),0)</f>
        <v>2</v>
      </c>
      <c r="M478">
        <f>IFERROR(VLOOKUP(F478,Paramètres!$A$5:$B$8,2,FALSE),0)</f>
        <v>3</v>
      </c>
      <c r="N478">
        <f>IFERROR(VLOOKUP(G478,Paramètres!$D$5:$E$8,2,FALSE),0)</f>
        <v>0</v>
      </c>
      <c r="O478">
        <f>IFERROR(VLOOKUP(H478,Paramètres!$A$5:$B$8,2,FALSE),0)</f>
        <v>0</v>
      </c>
      <c r="P478">
        <f>IFERROR(VLOOKUP(I478,Paramètres!$A$5:$B$8,2,FALSE),0)</f>
        <v>0</v>
      </c>
      <c r="Q478" s="10" t="e">
        <f>IF(SUM(Paramètres!$G$5:$M$5)=0,"",SUMPRODUCT(Paramètres!$G$5:$M$5,J478,K478,L478,M478,N478,O478,P478)/SUM(Paramètres!$G$5:$M$5))</f>
        <v>#VALUE!</v>
      </c>
    </row>
    <row r="479" spans="1:17" x14ac:dyDescent="0.2">
      <c r="A479" t="str">
        <f>Réponses_Scoring!A479</f>
        <v>R050</v>
      </c>
      <c r="B479" t="str">
        <f>Réponses_Scoring!B479</f>
        <v>D10S69</v>
      </c>
      <c r="C479" t="str">
        <f>Réponses_Scoring!C479</f>
        <v>Med</v>
      </c>
      <c r="D479" t="str">
        <f>Réponses_Scoring!D479</f>
        <v>UK</v>
      </c>
      <c r="E479" t="str">
        <f>Réponses_Scoring!E479</f>
        <v>Med</v>
      </c>
      <c r="F479" t="str">
        <f>Réponses_Scoring!F479</f>
        <v>Med</v>
      </c>
      <c r="G479" t="str">
        <f>Réponses_Scoring!G479</f>
        <v>UK</v>
      </c>
      <c r="H479" t="str">
        <f>Réponses_Scoring!H479</f>
        <v>UK</v>
      </c>
      <c r="I479" t="str">
        <f>Réponses_Scoring!I479</f>
        <v>UK</v>
      </c>
      <c r="J479">
        <f>IFERROR(VLOOKUP(C479,Paramètres!$A$5:$B$8,2,FALSE),0)</f>
        <v>2</v>
      </c>
      <c r="K479">
        <f>IFERROR(VLOOKUP(D479,Paramètres!$A$5:$B$8,2,FALSE),0)</f>
        <v>0</v>
      </c>
      <c r="L479">
        <f>IFERROR(VLOOKUP(E479,Paramètres!$A$5:$B$8,2,FALSE),0)</f>
        <v>2</v>
      </c>
      <c r="M479">
        <f>IFERROR(VLOOKUP(F479,Paramètres!$A$5:$B$8,2,FALSE),0)</f>
        <v>2</v>
      </c>
      <c r="N479">
        <f>IFERROR(VLOOKUP(G479,Paramètres!$D$5:$E$8,2,FALSE),0)</f>
        <v>0</v>
      </c>
      <c r="O479">
        <f>IFERROR(VLOOKUP(H479,Paramètres!$A$5:$B$8,2,FALSE),0)</f>
        <v>0</v>
      </c>
      <c r="P479">
        <f>IFERROR(VLOOKUP(I479,Paramètres!$A$5:$B$8,2,FALSE),0)</f>
        <v>0</v>
      </c>
      <c r="Q479" s="10" t="e">
        <f>IF(SUM(Paramètres!$G$5:$M$5)=0,"",SUMPRODUCT(Paramètres!$G$5:$M$5,J479,K479,L479,M479,N479,O479,P479)/SUM(Paramètres!$G$5:$M$5))</f>
        <v>#VALUE!</v>
      </c>
    </row>
    <row r="480" spans="1:17" x14ac:dyDescent="0.2">
      <c r="A480" t="str">
        <f>Réponses_Scoring!A480</f>
        <v>R050</v>
      </c>
      <c r="B480" t="str">
        <f>Réponses_Scoring!B480</f>
        <v>D10S66</v>
      </c>
      <c r="C480" t="str">
        <f>Réponses_Scoring!C480</f>
        <v>High</v>
      </c>
      <c r="D480" t="str">
        <f>Réponses_Scoring!D480</f>
        <v>UK</v>
      </c>
      <c r="E480" t="str">
        <f>Réponses_Scoring!E480</f>
        <v>Low</v>
      </c>
      <c r="F480" t="str">
        <f>Réponses_Scoring!F480</f>
        <v>UK</v>
      </c>
      <c r="G480" t="str">
        <f>Réponses_Scoring!G480</f>
        <v>UK</v>
      </c>
      <c r="H480" t="str">
        <f>Réponses_Scoring!H480</f>
        <v>UK</v>
      </c>
      <c r="I480" t="str">
        <f>Réponses_Scoring!I480</f>
        <v>UK</v>
      </c>
      <c r="J480">
        <f>IFERROR(VLOOKUP(C480,Paramètres!$A$5:$B$8,2,FALSE),0)</f>
        <v>3</v>
      </c>
      <c r="K480">
        <f>IFERROR(VLOOKUP(D480,Paramètres!$A$5:$B$8,2,FALSE),0)</f>
        <v>0</v>
      </c>
      <c r="L480">
        <f>IFERROR(VLOOKUP(E480,Paramètres!$A$5:$B$8,2,FALSE),0)</f>
        <v>1</v>
      </c>
      <c r="M480">
        <f>IFERROR(VLOOKUP(F480,Paramètres!$A$5:$B$8,2,FALSE),0)</f>
        <v>0</v>
      </c>
      <c r="N480">
        <f>IFERROR(VLOOKUP(G480,Paramètres!$D$5:$E$8,2,FALSE),0)</f>
        <v>0</v>
      </c>
      <c r="O480">
        <f>IFERROR(VLOOKUP(H480,Paramètres!$A$5:$B$8,2,FALSE),0)</f>
        <v>0</v>
      </c>
      <c r="P480">
        <f>IFERROR(VLOOKUP(I480,Paramètres!$A$5:$B$8,2,FALSE),0)</f>
        <v>0</v>
      </c>
      <c r="Q480" s="10" t="e">
        <f>IF(SUM(Paramètres!$G$5:$M$5)=0,"",SUMPRODUCT(Paramètres!$G$5:$M$5,J480,K480,L480,M480,N480,O480,P480)/SUM(Paramètres!$G$5:$M$5))</f>
        <v>#VALUE!</v>
      </c>
    </row>
    <row r="481" spans="1:17" x14ac:dyDescent="0.2">
      <c r="A481" t="str">
        <f>Réponses_Scoring!A481</f>
        <v>R051</v>
      </c>
      <c r="B481" t="str">
        <f>Réponses_Scoring!B481</f>
        <v>D05S38</v>
      </c>
      <c r="C481" t="str">
        <f>Réponses_Scoring!C481</f>
        <v>High</v>
      </c>
      <c r="D481" t="str">
        <f>Réponses_Scoring!D481</f>
        <v>UK</v>
      </c>
      <c r="E481" t="str">
        <f>Réponses_Scoring!E481</f>
        <v>Low</v>
      </c>
      <c r="F481" t="str">
        <f>Réponses_Scoring!F481</f>
        <v>UK</v>
      </c>
      <c r="G481" t="str">
        <f>Réponses_Scoring!G481</f>
        <v>UK</v>
      </c>
      <c r="H481" t="str">
        <f>Réponses_Scoring!H481</f>
        <v>UK</v>
      </c>
      <c r="I481" t="str">
        <f>Réponses_Scoring!I481</f>
        <v>UK</v>
      </c>
      <c r="J481">
        <f>IFERROR(VLOOKUP(C481,Paramètres!$A$5:$B$8,2,FALSE),0)</f>
        <v>3</v>
      </c>
      <c r="K481">
        <f>IFERROR(VLOOKUP(D481,Paramètres!$A$5:$B$8,2,FALSE),0)</f>
        <v>0</v>
      </c>
      <c r="L481">
        <f>IFERROR(VLOOKUP(E481,Paramètres!$A$5:$B$8,2,FALSE),0)</f>
        <v>1</v>
      </c>
      <c r="M481">
        <f>IFERROR(VLOOKUP(F481,Paramètres!$A$5:$B$8,2,FALSE),0)</f>
        <v>0</v>
      </c>
      <c r="N481">
        <f>IFERROR(VLOOKUP(G481,Paramètres!$D$5:$E$8,2,FALSE),0)</f>
        <v>0</v>
      </c>
      <c r="O481">
        <f>IFERROR(VLOOKUP(H481,Paramètres!$A$5:$B$8,2,FALSE),0)</f>
        <v>0</v>
      </c>
      <c r="P481">
        <f>IFERROR(VLOOKUP(I481,Paramètres!$A$5:$B$8,2,FALSE),0)</f>
        <v>0</v>
      </c>
      <c r="Q481" s="10" t="e">
        <f>IF(SUM(Paramètres!$G$5:$M$5)=0,"",SUMPRODUCT(Paramètres!$G$5:$M$5,J481,K481,L481,M481,N481,O481,P481)/SUM(Paramètres!$G$5:$M$5))</f>
        <v>#VALUE!</v>
      </c>
    </row>
    <row r="482" spans="1:17" x14ac:dyDescent="0.2">
      <c r="A482" t="str">
        <f>Réponses_Scoring!A482</f>
        <v>R051</v>
      </c>
      <c r="B482" t="str">
        <f>Réponses_Scoring!B482</f>
        <v>D05S36</v>
      </c>
      <c r="C482" t="str">
        <f>Réponses_Scoring!C482</f>
        <v>Low</v>
      </c>
      <c r="D482" t="str">
        <f>Réponses_Scoring!D482</f>
        <v>UK</v>
      </c>
      <c r="E482" t="str">
        <f>Réponses_Scoring!E482</f>
        <v>High</v>
      </c>
      <c r="F482" t="str">
        <f>Réponses_Scoring!F482</f>
        <v>Low</v>
      </c>
      <c r="G482" t="str">
        <f>Réponses_Scoring!G482</f>
        <v>UK</v>
      </c>
      <c r="H482" t="str">
        <f>Réponses_Scoring!H482</f>
        <v>UK</v>
      </c>
      <c r="I482" t="str">
        <f>Réponses_Scoring!I482</f>
        <v>UK</v>
      </c>
      <c r="J482">
        <f>IFERROR(VLOOKUP(C482,Paramètres!$A$5:$B$8,2,FALSE),0)</f>
        <v>1</v>
      </c>
      <c r="K482">
        <f>IFERROR(VLOOKUP(D482,Paramètres!$A$5:$B$8,2,FALSE),0)</f>
        <v>0</v>
      </c>
      <c r="L482">
        <f>IFERROR(VLOOKUP(E482,Paramètres!$A$5:$B$8,2,FALSE),0)</f>
        <v>3</v>
      </c>
      <c r="M482">
        <f>IFERROR(VLOOKUP(F482,Paramètres!$A$5:$B$8,2,FALSE),0)</f>
        <v>1</v>
      </c>
      <c r="N482">
        <f>IFERROR(VLOOKUP(G482,Paramètres!$D$5:$E$8,2,FALSE),0)</f>
        <v>0</v>
      </c>
      <c r="O482">
        <f>IFERROR(VLOOKUP(H482,Paramètres!$A$5:$B$8,2,FALSE),0)</f>
        <v>0</v>
      </c>
      <c r="P482">
        <f>IFERROR(VLOOKUP(I482,Paramètres!$A$5:$B$8,2,FALSE),0)</f>
        <v>0</v>
      </c>
      <c r="Q482" s="10" t="e">
        <f>IF(SUM(Paramètres!$G$5:$M$5)=0,"",SUMPRODUCT(Paramètres!$G$5:$M$5,J482,K482,L482,M482,N482,O482,P482)/SUM(Paramètres!$G$5:$M$5))</f>
        <v>#VALUE!</v>
      </c>
    </row>
    <row r="483" spans="1:17" x14ac:dyDescent="0.2">
      <c r="A483" t="str">
        <f>Réponses_Scoring!A483</f>
        <v>R051</v>
      </c>
      <c r="B483" t="str">
        <f>Réponses_Scoring!B483</f>
        <v>D03S21</v>
      </c>
      <c r="C483" t="str">
        <f>Réponses_Scoring!C483</f>
        <v>High</v>
      </c>
      <c r="D483" t="str">
        <f>Réponses_Scoring!D483</f>
        <v>UK</v>
      </c>
      <c r="E483" t="str">
        <f>Réponses_Scoring!E483</f>
        <v>Low</v>
      </c>
      <c r="F483" t="str">
        <f>Réponses_Scoring!F483</f>
        <v>UK</v>
      </c>
      <c r="G483" t="str">
        <f>Réponses_Scoring!G483</f>
        <v>UK</v>
      </c>
      <c r="H483" t="str">
        <f>Réponses_Scoring!H483</f>
        <v>UK</v>
      </c>
      <c r="I483" t="str">
        <f>Réponses_Scoring!I483</f>
        <v>UK</v>
      </c>
      <c r="J483">
        <f>IFERROR(VLOOKUP(C483,Paramètres!$A$5:$B$8,2,FALSE),0)</f>
        <v>3</v>
      </c>
      <c r="K483">
        <f>IFERROR(VLOOKUP(D483,Paramètres!$A$5:$B$8,2,FALSE),0)</f>
        <v>0</v>
      </c>
      <c r="L483">
        <f>IFERROR(VLOOKUP(E483,Paramètres!$A$5:$B$8,2,FALSE),0)</f>
        <v>1</v>
      </c>
      <c r="M483">
        <f>IFERROR(VLOOKUP(F483,Paramètres!$A$5:$B$8,2,FALSE),0)</f>
        <v>0</v>
      </c>
      <c r="N483">
        <f>IFERROR(VLOOKUP(G483,Paramètres!$D$5:$E$8,2,FALSE),0)</f>
        <v>0</v>
      </c>
      <c r="O483">
        <f>IFERROR(VLOOKUP(H483,Paramètres!$A$5:$B$8,2,FALSE),0)</f>
        <v>0</v>
      </c>
      <c r="P483">
        <f>IFERROR(VLOOKUP(I483,Paramètres!$A$5:$B$8,2,FALSE),0)</f>
        <v>0</v>
      </c>
      <c r="Q483" s="10" t="e">
        <f>IF(SUM(Paramètres!$G$5:$M$5)=0,"",SUMPRODUCT(Paramètres!$G$5:$M$5,J483,K483,L483,M483,N483,O483,P483)/SUM(Paramètres!$G$5:$M$5))</f>
        <v>#VALUE!</v>
      </c>
    </row>
    <row r="484" spans="1:17" x14ac:dyDescent="0.2">
      <c r="A484" t="str">
        <f>Réponses_Scoring!A484</f>
        <v>R051</v>
      </c>
      <c r="B484" t="str">
        <f>Réponses_Scoring!B484</f>
        <v>D03S24</v>
      </c>
      <c r="C484" t="str">
        <f>Réponses_Scoring!C484</f>
        <v>Low</v>
      </c>
      <c r="D484" t="str">
        <f>Réponses_Scoring!D484</f>
        <v>UK</v>
      </c>
      <c r="E484" t="str">
        <f>Réponses_Scoring!E484</f>
        <v>Med</v>
      </c>
      <c r="F484" t="str">
        <f>Réponses_Scoring!F484</f>
        <v>High</v>
      </c>
      <c r="G484" t="str">
        <f>Réponses_Scoring!G484</f>
        <v>UK</v>
      </c>
      <c r="H484" t="str">
        <f>Réponses_Scoring!H484</f>
        <v>UK</v>
      </c>
      <c r="I484" t="str">
        <f>Réponses_Scoring!I484</f>
        <v>UK</v>
      </c>
      <c r="J484">
        <f>IFERROR(VLOOKUP(C484,Paramètres!$A$5:$B$8,2,FALSE),0)</f>
        <v>1</v>
      </c>
      <c r="K484">
        <f>IFERROR(VLOOKUP(D484,Paramètres!$A$5:$B$8,2,FALSE),0)</f>
        <v>0</v>
      </c>
      <c r="L484">
        <f>IFERROR(VLOOKUP(E484,Paramètres!$A$5:$B$8,2,FALSE),0)</f>
        <v>2</v>
      </c>
      <c r="M484">
        <f>IFERROR(VLOOKUP(F484,Paramètres!$A$5:$B$8,2,FALSE),0)</f>
        <v>3</v>
      </c>
      <c r="N484">
        <f>IFERROR(VLOOKUP(G484,Paramètres!$D$5:$E$8,2,FALSE),0)</f>
        <v>0</v>
      </c>
      <c r="O484">
        <f>IFERROR(VLOOKUP(H484,Paramètres!$A$5:$B$8,2,FALSE),0)</f>
        <v>0</v>
      </c>
      <c r="P484">
        <f>IFERROR(VLOOKUP(I484,Paramètres!$A$5:$B$8,2,FALSE),0)</f>
        <v>0</v>
      </c>
      <c r="Q484" s="10" t="e">
        <f>IF(SUM(Paramètres!$G$5:$M$5)=0,"",SUMPRODUCT(Paramètres!$G$5:$M$5,J484,K484,L484,M484,N484,O484,P484)/SUM(Paramètres!$G$5:$M$5))</f>
        <v>#VALUE!</v>
      </c>
    </row>
    <row r="485" spans="1:17" x14ac:dyDescent="0.2">
      <c r="A485" t="str">
        <f>Réponses_Scoring!A485</f>
        <v>R051</v>
      </c>
      <c r="B485" t="str">
        <f>Réponses_Scoring!B485</f>
        <v>D09S63</v>
      </c>
      <c r="C485" t="str">
        <f>Réponses_Scoring!C485</f>
        <v>High</v>
      </c>
      <c r="D485" t="str">
        <f>Réponses_Scoring!D485</f>
        <v>UK</v>
      </c>
      <c r="E485" t="str">
        <f>Réponses_Scoring!E485</f>
        <v>Med</v>
      </c>
      <c r="F485" t="str">
        <f>Réponses_Scoring!F485</f>
        <v>Low</v>
      </c>
      <c r="G485" t="str">
        <f>Réponses_Scoring!G485</f>
        <v>UK</v>
      </c>
      <c r="H485" t="str">
        <f>Réponses_Scoring!H485</f>
        <v>UK</v>
      </c>
      <c r="I485" t="str">
        <f>Réponses_Scoring!I485</f>
        <v>UK</v>
      </c>
      <c r="J485">
        <f>IFERROR(VLOOKUP(C485,Paramètres!$A$5:$B$8,2,FALSE),0)</f>
        <v>3</v>
      </c>
      <c r="K485">
        <f>IFERROR(VLOOKUP(D485,Paramètres!$A$5:$B$8,2,FALSE),0)</f>
        <v>0</v>
      </c>
      <c r="L485">
        <f>IFERROR(VLOOKUP(E485,Paramètres!$A$5:$B$8,2,FALSE),0)</f>
        <v>2</v>
      </c>
      <c r="M485">
        <f>IFERROR(VLOOKUP(F485,Paramètres!$A$5:$B$8,2,FALSE),0)</f>
        <v>1</v>
      </c>
      <c r="N485">
        <f>IFERROR(VLOOKUP(G485,Paramètres!$D$5:$E$8,2,FALSE),0)</f>
        <v>0</v>
      </c>
      <c r="O485">
        <f>IFERROR(VLOOKUP(H485,Paramètres!$A$5:$B$8,2,FALSE),0)</f>
        <v>0</v>
      </c>
      <c r="P485">
        <f>IFERROR(VLOOKUP(I485,Paramètres!$A$5:$B$8,2,FALSE),0)</f>
        <v>0</v>
      </c>
      <c r="Q485" s="10" t="e">
        <f>IF(SUM(Paramètres!$G$5:$M$5)=0,"",SUMPRODUCT(Paramètres!$G$5:$M$5,J485,K485,L485,M485,N485,O485,P485)/SUM(Paramètres!$G$5:$M$5))</f>
        <v>#VALUE!</v>
      </c>
    </row>
    <row r="486" spans="1:17" x14ac:dyDescent="0.2">
      <c r="A486" t="str">
        <f>Réponses_Scoring!A486</f>
        <v>R051</v>
      </c>
      <c r="B486" t="str">
        <f>Réponses_Scoring!B486</f>
        <v>D09S65</v>
      </c>
      <c r="C486" t="str">
        <f>Réponses_Scoring!C486</f>
        <v>Low</v>
      </c>
      <c r="D486" t="str">
        <f>Réponses_Scoring!D486</f>
        <v>UK</v>
      </c>
      <c r="E486" t="str">
        <f>Réponses_Scoring!E486</f>
        <v>Med</v>
      </c>
      <c r="F486" t="str">
        <f>Réponses_Scoring!F486</f>
        <v>Med</v>
      </c>
      <c r="G486" t="str">
        <f>Réponses_Scoring!G486</f>
        <v>UK</v>
      </c>
      <c r="H486" t="str">
        <f>Réponses_Scoring!H486</f>
        <v>UK</v>
      </c>
      <c r="I486" t="str">
        <f>Réponses_Scoring!I486</f>
        <v>UK</v>
      </c>
      <c r="J486">
        <f>IFERROR(VLOOKUP(C486,Paramètres!$A$5:$B$8,2,FALSE),0)</f>
        <v>1</v>
      </c>
      <c r="K486">
        <f>IFERROR(VLOOKUP(D486,Paramètres!$A$5:$B$8,2,FALSE),0)</f>
        <v>0</v>
      </c>
      <c r="L486">
        <f>IFERROR(VLOOKUP(E486,Paramètres!$A$5:$B$8,2,FALSE),0)</f>
        <v>2</v>
      </c>
      <c r="M486">
        <f>IFERROR(VLOOKUP(F486,Paramètres!$A$5:$B$8,2,FALSE),0)</f>
        <v>2</v>
      </c>
      <c r="N486">
        <f>IFERROR(VLOOKUP(G486,Paramètres!$D$5:$E$8,2,FALSE),0)</f>
        <v>0</v>
      </c>
      <c r="O486">
        <f>IFERROR(VLOOKUP(H486,Paramètres!$A$5:$B$8,2,FALSE),0)</f>
        <v>0</v>
      </c>
      <c r="P486">
        <f>IFERROR(VLOOKUP(I486,Paramètres!$A$5:$B$8,2,FALSE),0)</f>
        <v>0</v>
      </c>
      <c r="Q486" s="10" t="e">
        <f>IF(SUM(Paramètres!$G$5:$M$5)=0,"",SUMPRODUCT(Paramètres!$G$5:$M$5,J486,K486,L486,M486,N486,O486,P486)/SUM(Paramètres!$G$5:$M$5))</f>
        <v>#VALUE!</v>
      </c>
    </row>
    <row r="487" spans="1:17" x14ac:dyDescent="0.2">
      <c r="A487" t="str">
        <f>Réponses_Scoring!A487</f>
        <v>R051</v>
      </c>
      <c r="B487" t="str">
        <f>Réponses_Scoring!B487</f>
        <v>D09S62</v>
      </c>
      <c r="C487" t="str">
        <f>Réponses_Scoring!C487</f>
        <v>High</v>
      </c>
      <c r="D487" t="str">
        <f>Réponses_Scoring!D487</f>
        <v>UK</v>
      </c>
      <c r="E487" t="str">
        <f>Réponses_Scoring!E487</f>
        <v>High</v>
      </c>
      <c r="F487" t="str">
        <f>Réponses_Scoring!F487</f>
        <v>Low</v>
      </c>
      <c r="G487" t="str">
        <f>Réponses_Scoring!G487</f>
        <v>UK</v>
      </c>
      <c r="H487" t="str">
        <f>Réponses_Scoring!H487</f>
        <v>UK</v>
      </c>
      <c r="I487" t="str">
        <f>Réponses_Scoring!I487</f>
        <v>UK</v>
      </c>
      <c r="J487">
        <f>IFERROR(VLOOKUP(C487,Paramètres!$A$5:$B$8,2,FALSE),0)</f>
        <v>3</v>
      </c>
      <c r="K487">
        <f>IFERROR(VLOOKUP(D487,Paramètres!$A$5:$B$8,2,FALSE),0)</f>
        <v>0</v>
      </c>
      <c r="L487">
        <f>IFERROR(VLOOKUP(E487,Paramètres!$A$5:$B$8,2,FALSE),0)</f>
        <v>3</v>
      </c>
      <c r="M487">
        <f>IFERROR(VLOOKUP(F487,Paramètres!$A$5:$B$8,2,FALSE),0)</f>
        <v>1</v>
      </c>
      <c r="N487">
        <f>IFERROR(VLOOKUP(G487,Paramètres!$D$5:$E$8,2,FALSE),0)</f>
        <v>0</v>
      </c>
      <c r="O487">
        <f>IFERROR(VLOOKUP(H487,Paramètres!$A$5:$B$8,2,FALSE),0)</f>
        <v>0</v>
      </c>
      <c r="P487">
        <f>IFERROR(VLOOKUP(I487,Paramètres!$A$5:$B$8,2,FALSE),0)</f>
        <v>0</v>
      </c>
      <c r="Q487" s="10" t="e">
        <f>IF(SUM(Paramètres!$G$5:$M$5)=0,"",SUMPRODUCT(Paramètres!$G$5:$M$5,J487,K487,L487,M487,N487,O487,P487)/SUM(Paramètres!$G$5:$M$5))</f>
        <v>#VALUE!</v>
      </c>
    </row>
    <row r="488" spans="1:17" x14ac:dyDescent="0.2">
      <c r="A488" t="str">
        <f>Réponses_Scoring!A488</f>
        <v>R051</v>
      </c>
      <c r="B488" t="str">
        <f>Réponses_Scoring!B488</f>
        <v>D12S76</v>
      </c>
      <c r="C488" t="str">
        <f>Réponses_Scoring!C488</f>
        <v>High</v>
      </c>
      <c r="D488" t="str">
        <f>Réponses_Scoring!D488</f>
        <v>UK</v>
      </c>
      <c r="E488" t="str">
        <f>Réponses_Scoring!E488</f>
        <v>Low</v>
      </c>
      <c r="F488" t="str">
        <f>Réponses_Scoring!F488</f>
        <v>UK</v>
      </c>
      <c r="G488" t="str">
        <f>Réponses_Scoring!G488</f>
        <v>UK</v>
      </c>
      <c r="H488" t="str">
        <f>Réponses_Scoring!H488</f>
        <v>UK</v>
      </c>
      <c r="I488" t="str">
        <f>Réponses_Scoring!I488</f>
        <v>UK</v>
      </c>
      <c r="J488">
        <f>IFERROR(VLOOKUP(C488,Paramètres!$A$5:$B$8,2,FALSE),0)</f>
        <v>3</v>
      </c>
      <c r="K488">
        <f>IFERROR(VLOOKUP(D488,Paramètres!$A$5:$B$8,2,FALSE),0)</f>
        <v>0</v>
      </c>
      <c r="L488">
        <f>IFERROR(VLOOKUP(E488,Paramètres!$A$5:$B$8,2,FALSE),0)</f>
        <v>1</v>
      </c>
      <c r="M488">
        <f>IFERROR(VLOOKUP(F488,Paramètres!$A$5:$B$8,2,FALSE),0)</f>
        <v>0</v>
      </c>
      <c r="N488">
        <f>IFERROR(VLOOKUP(G488,Paramètres!$D$5:$E$8,2,FALSE),0)</f>
        <v>0</v>
      </c>
      <c r="O488">
        <f>IFERROR(VLOOKUP(H488,Paramètres!$A$5:$B$8,2,FALSE),0)</f>
        <v>0</v>
      </c>
      <c r="P488">
        <f>IFERROR(VLOOKUP(I488,Paramètres!$A$5:$B$8,2,FALSE),0)</f>
        <v>0</v>
      </c>
      <c r="Q488" s="10" t="e">
        <f>IF(SUM(Paramètres!$G$5:$M$5)=0,"",SUMPRODUCT(Paramètres!$G$5:$M$5,J488,K488,L488,M488,N488,O488,P488)/SUM(Paramètres!$G$5:$M$5))</f>
        <v>#VALUE!</v>
      </c>
    </row>
    <row r="489" spans="1:17" x14ac:dyDescent="0.2">
      <c r="A489" t="str">
        <f>Réponses_Scoring!A489</f>
        <v>R051</v>
      </c>
      <c r="B489" t="str">
        <f>Réponses_Scoring!B489</f>
        <v>D02S17</v>
      </c>
      <c r="C489" t="str">
        <f>Réponses_Scoring!C489</f>
        <v>High</v>
      </c>
      <c r="D489" t="str">
        <f>Réponses_Scoring!D489</f>
        <v>UK</v>
      </c>
      <c r="E489" t="str">
        <f>Réponses_Scoring!E489</f>
        <v>UK</v>
      </c>
      <c r="F489" t="str">
        <f>Réponses_Scoring!F489</f>
        <v>UK</v>
      </c>
      <c r="G489" t="str">
        <f>Réponses_Scoring!G489</f>
        <v>UK</v>
      </c>
      <c r="H489" t="str">
        <f>Réponses_Scoring!H489</f>
        <v>UK</v>
      </c>
      <c r="I489" t="str">
        <f>Réponses_Scoring!I489</f>
        <v>UK</v>
      </c>
      <c r="J489">
        <f>IFERROR(VLOOKUP(C489,Paramètres!$A$5:$B$8,2,FALSE),0)</f>
        <v>3</v>
      </c>
      <c r="K489">
        <f>IFERROR(VLOOKUP(D489,Paramètres!$A$5:$B$8,2,FALSE),0)</f>
        <v>0</v>
      </c>
      <c r="L489">
        <f>IFERROR(VLOOKUP(E489,Paramètres!$A$5:$B$8,2,FALSE),0)</f>
        <v>0</v>
      </c>
      <c r="M489">
        <f>IFERROR(VLOOKUP(F489,Paramètres!$A$5:$B$8,2,FALSE),0)</f>
        <v>0</v>
      </c>
      <c r="N489">
        <f>IFERROR(VLOOKUP(G489,Paramètres!$D$5:$E$8,2,FALSE),0)</f>
        <v>0</v>
      </c>
      <c r="O489">
        <f>IFERROR(VLOOKUP(H489,Paramètres!$A$5:$B$8,2,FALSE),0)</f>
        <v>0</v>
      </c>
      <c r="P489">
        <f>IFERROR(VLOOKUP(I489,Paramètres!$A$5:$B$8,2,FALSE),0)</f>
        <v>0</v>
      </c>
      <c r="Q489" s="10" t="e">
        <f>IF(SUM(Paramètres!$G$5:$M$5)=0,"",SUMPRODUCT(Paramètres!$G$5:$M$5,J489,K489,L489,M489,N489,O489,P489)/SUM(Paramètres!$G$5:$M$5))</f>
        <v>#VALUE!</v>
      </c>
    </row>
    <row r="490" spans="1:17" x14ac:dyDescent="0.2">
      <c r="A490" t="str">
        <f>Réponses_Scoring!A490</f>
        <v>R051</v>
      </c>
      <c r="B490" t="str">
        <f>Réponses_Scoring!B490</f>
        <v>D02S15</v>
      </c>
      <c r="C490" t="str">
        <f>Réponses_Scoring!C490</f>
        <v>Low</v>
      </c>
      <c r="D490" t="str">
        <f>Réponses_Scoring!D490</f>
        <v>UK</v>
      </c>
      <c r="E490" t="str">
        <f>Réponses_Scoring!E490</f>
        <v>UK</v>
      </c>
      <c r="F490" t="str">
        <f>Réponses_Scoring!F490</f>
        <v>Med</v>
      </c>
      <c r="G490" t="str">
        <f>Réponses_Scoring!G490</f>
        <v>UK</v>
      </c>
      <c r="H490" t="str">
        <f>Réponses_Scoring!H490</f>
        <v>UK</v>
      </c>
      <c r="I490" t="str">
        <f>Réponses_Scoring!I490</f>
        <v>UK</v>
      </c>
      <c r="J490">
        <f>IFERROR(VLOOKUP(C490,Paramètres!$A$5:$B$8,2,FALSE),0)</f>
        <v>1</v>
      </c>
      <c r="K490">
        <f>IFERROR(VLOOKUP(D490,Paramètres!$A$5:$B$8,2,FALSE),0)</f>
        <v>0</v>
      </c>
      <c r="L490">
        <f>IFERROR(VLOOKUP(E490,Paramètres!$A$5:$B$8,2,FALSE),0)</f>
        <v>0</v>
      </c>
      <c r="M490">
        <f>IFERROR(VLOOKUP(F490,Paramètres!$A$5:$B$8,2,FALSE),0)</f>
        <v>2</v>
      </c>
      <c r="N490">
        <f>IFERROR(VLOOKUP(G490,Paramètres!$D$5:$E$8,2,FALSE),0)</f>
        <v>0</v>
      </c>
      <c r="O490">
        <f>IFERROR(VLOOKUP(H490,Paramètres!$A$5:$B$8,2,FALSE),0)</f>
        <v>0</v>
      </c>
      <c r="P490">
        <f>IFERROR(VLOOKUP(I490,Paramètres!$A$5:$B$8,2,FALSE),0)</f>
        <v>0</v>
      </c>
      <c r="Q490" s="10" t="e">
        <f>IF(SUM(Paramètres!$G$5:$M$5)=0,"",SUMPRODUCT(Paramètres!$G$5:$M$5,J490,K490,L490,M490,N490,O490,P490)/SUM(Paramètres!$G$5:$M$5))</f>
        <v>#VALUE!</v>
      </c>
    </row>
    <row r="491" spans="1:17" x14ac:dyDescent="0.2">
      <c r="A491" t="str">
        <f>Réponses_Scoring!A491</f>
        <v>R052</v>
      </c>
      <c r="B491" t="str">
        <f>Réponses_Scoring!B491</f>
        <v>D11S71</v>
      </c>
      <c r="C491" t="str">
        <f>Réponses_Scoring!C491</f>
        <v>Med</v>
      </c>
      <c r="D491" t="str">
        <f>Réponses_Scoring!D491</f>
        <v>UK</v>
      </c>
      <c r="E491" t="str">
        <f>Réponses_Scoring!E491</f>
        <v>Low</v>
      </c>
      <c r="F491" t="str">
        <f>Réponses_Scoring!F491</f>
        <v>High</v>
      </c>
      <c r="G491" t="str">
        <f>Réponses_Scoring!G491</f>
        <v>UK</v>
      </c>
      <c r="H491" t="str">
        <f>Réponses_Scoring!H491</f>
        <v>UK</v>
      </c>
      <c r="I491" t="str">
        <f>Réponses_Scoring!I491</f>
        <v>UK</v>
      </c>
      <c r="J491">
        <f>IFERROR(VLOOKUP(C491,Paramètres!$A$5:$B$8,2,FALSE),0)</f>
        <v>2</v>
      </c>
      <c r="K491">
        <f>IFERROR(VLOOKUP(D491,Paramètres!$A$5:$B$8,2,FALSE),0)</f>
        <v>0</v>
      </c>
      <c r="L491">
        <f>IFERROR(VLOOKUP(E491,Paramètres!$A$5:$B$8,2,FALSE),0)</f>
        <v>1</v>
      </c>
      <c r="M491">
        <f>IFERROR(VLOOKUP(F491,Paramètres!$A$5:$B$8,2,FALSE),0)</f>
        <v>3</v>
      </c>
      <c r="N491">
        <f>IFERROR(VLOOKUP(G491,Paramètres!$D$5:$E$8,2,FALSE),0)</f>
        <v>0</v>
      </c>
      <c r="O491">
        <f>IFERROR(VLOOKUP(H491,Paramètres!$A$5:$B$8,2,FALSE),0)</f>
        <v>0</v>
      </c>
      <c r="P491">
        <f>IFERROR(VLOOKUP(I491,Paramètres!$A$5:$B$8,2,FALSE),0)</f>
        <v>0</v>
      </c>
      <c r="Q491" s="10" t="e">
        <f>IF(SUM(Paramètres!$G$5:$M$5)=0,"",SUMPRODUCT(Paramètres!$G$5:$M$5,J491,K491,L491,M491,N491,O491,P491)/SUM(Paramètres!$G$5:$M$5))</f>
        <v>#VALUE!</v>
      </c>
    </row>
    <row r="492" spans="1:17" x14ac:dyDescent="0.2">
      <c r="A492" t="str">
        <f>Réponses_Scoring!A492</f>
        <v>R052</v>
      </c>
      <c r="B492" t="str">
        <f>Réponses_Scoring!B492</f>
        <v>D08S59</v>
      </c>
      <c r="C492" t="str">
        <f>Réponses_Scoring!C492</f>
        <v>High</v>
      </c>
      <c r="D492" t="str">
        <f>Réponses_Scoring!D492</f>
        <v>UK</v>
      </c>
      <c r="E492" t="str">
        <f>Réponses_Scoring!E492</f>
        <v>Med</v>
      </c>
      <c r="F492" t="str">
        <f>Réponses_Scoring!F492</f>
        <v>UK</v>
      </c>
      <c r="G492" t="str">
        <f>Réponses_Scoring!G492</f>
        <v>UK</v>
      </c>
      <c r="H492" t="str">
        <f>Réponses_Scoring!H492</f>
        <v>UK</v>
      </c>
      <c r="I492" t="str">
        <f>Réponses_Scoring!I492</f>
        <v>UK</v>
      </c>
      <c r="J492">
        <f>IFERROR(VLOOKUP(C492,Paramètres!$A$5:$B$8,2,FALSE),0)</f>
        <v>3</v>
      </c>
      <c r="K492">
        <f>IFERROR(VLOOKUP(D492,Paramètres!$A$5:$B$8,2,FALSE),0)</f>
        <v>0</v>
      </c>
      <c r="L492">
        <f>IFERROR(VLOOKUP(E492,Paramètres!$A$5:$B$8,2,FALSE),0)</f>
        <v>2</v>
      </c>
      <c r="M492">
        <f>IFERROR(VLOOKUP(F492,Paramètres!$A$5:$B$8,2,FALSE),0)</f>
        <v>0</v>
      </c>
      <c r="N492">
        <f>IFERROR(VLOOKUP(G492,Paramètres!$D$5:$E$8,2,FALSE),0)</f>
        <v>0</v>
      </c>
      <c r="O492">
        <f>IFERROR(VLOOKUP(H492,Paramètres!$A$5:$B$8,2,FALSE),0)</f>
        <v>0</v>
      </c>
      <c r="P492">
        <f>IFERROR(VLOOKUP(I492,Paramètres!$A$5:$B$8,2,FALSE),0)</f>
        <v>0</v>
      </c>
      <c r="Q492" s="10" t="e">
        <f>IF(SUM(Paramètres!$G$5:$M$5)=0,"",SUMPRODUCT(Paramètres!$G$5:$M$5,J492,K492,L492,M492,N492,O492,P492)/SUM(Paramètres!$G$5:$M$5))</f>
        <v>#VALUE!</v>
      </c>
    </row>
    <row r="493" spans="1:17" x14ac:dyDescent="0.2">
      <c r="A493" t="str">
        <f>Réponses_Scoring!A493</f>
        <v>R052</v>
      </c>
      <c r="B493" t="str">
        <f>Réponses_Scoring!B493</f>
        <v>D08S57</v>
      </c>
      <c r="C493" t="str">
        <f>Réponses_Scoring!C493</f>
        <v>High</v>
      </c>
      <c r="D493" t="str">
        <f>Réponses_Scoring!D493</f>
        <v>UK</v>
      </c>
      <c r="E493" t="str">
        <f>Réponses_Scoring!E493</f>
        <v>Med</v>
      </c>
      <c r="F493" t="str">
        <f>Réponses_Scoring!F493</f>
        <v>UK</v>
      </c>
      <c r="G493" t="str">
        <f>Réponses_Scoring!G493</f>
        <v>UK</v>
      </c>
      <c r="H493" t="str">
        <f>Réponses_Scoring!H493</f>
        <v>UK</v>
      </c>
      <c r="I493" t="str">
        <f>Réponses_Scoring!I493</f>
        <v>UK</v>
      </c>
      <c r="J493">
        <f>IFERROR(VLOOKUP(C493,Paramètres!$A$5:$B$8,2,FALSE),0)</f>
        <v>3</v>
      </c>
      <c r="K493">
        <f>IFERROR(VLOOKUP(D493,Paramètres!$A$5:$B$8,2,FALSE),0)</f>
        <v>0</v>
      </c>
      <c r="L493">
        <f>IFERROR(VLOOKUP(E493,Paramètres!$A$5:$B$8,2,FALSE),0)</f>
        <v>2</v>
      </c>
      <c r="M493">
        <f>IFERROR(VLOOKUP(F493,Paramètres!$A$5:$B$8,2,FALSE),0)</f>
        <v>0</v>
      </c>
      <c r="N493">
        <f>IFERROR(VLOOKUP(G493,Paramètres!$D$5:$E$8,2,FALSE),0)</f>
        <v>0</v>
      </c>
      <c r="O493">
        <f>IFERROR(VLOOKUP(H493,Paramètres!$A$5:$B$8,2,FALSE),0)</f>
        <v>0</v>
      </c>
      <c r="P493">
        <f>IFERROR(VLOOKUP(I493,Paramètres!$A$5:$B$8,2,FALSE),0)</f>
        <v>0</v>
      </c>
      <c r="Q493" s="10" t="e">
        <f>IF(SUM(Paramètres!$G$5:$M$5)=0,"",SUMPRODUCT(Paramètres!$G$5:$M$5,J493,K493,L493,M493,N493,O493,P493)/SUM(Paramètres!$G$5:$M$5))</f>
        <v>#VALUE!</v>
      </c>
    </row>
    <row r="494" spans="1:17" x14ac:dyDescent="0.2">
      <c r="A494" t="str">
        <f>Réponses_Scoring!A494</f>
        <v>R052</v>
      </c>
      <c r="B494" t="str">
        <f>Réponses_Scoring!B494</f>
        <v>D08S55</v>
      </c>
      <c r="C494" t="str">
        <f>Réponses_Scoring!C494</f>
        <v>UK</v>
      </c>
      <c r="D494" t="str">
        <f>Réponses_Scoring!D494</f>
        <v>UK</v>
      </c>
      <c r="E494" t="str">
        <f>Réponses_Scoring!E494</f>
        <v>High</v>
      </c>
      <c r="F494" t="str">
        <f>Réponses_Scoring!F494</f>
        <v>UK</v>
      </c>
      <c r="G494" t="str">
        <f>Réponses_Scoring!G494</f>
        <v>UK</v>
      </c>
      <c r="H494" t="str">
        <f>Réponses_Scoring!H494</f>
        <v>UK</v>
      </c>
      <c r="I494" t="str">
        <f>Réponses_Scoring!I494</f>
        <v>UK</v>
      </c>
      <c r="J494">
        <f>IFERROR(VLOOKUP(C494,Paramètres!$A$5:$B$8,2,FALSE),0)</f>
        <v>0</v>
      </c>
      <c r="K494">
        <f>IFERROR(VLOOKUP(D494,Paramètres!$A$5:$B$8,2,FALSE),0)</f>
        <v>0</v>
      </c>
      <c r="L494">
        <f>IFERROR(VLOOKUP(E494,Paramètres!$A$5:$B$8,2,FALSE),0)</f>
        <v>3</v>
      </c>
      <c r="M494">
        <f>IFERROR(VLOOKUP(F494,Paramètres!$A$5:$B$8,2,FALSE),0)</f>
        <v>0</v>
      </c>
      <c r="N494">
        <f>IFERROR(VLOOKUP(G494,Paramètres!$D$5:$E$8,2,FALSE),0)</f>
        <v>0</v>
      </c>
      <c r="O494">
        <f>IFERROR(VLOOKUP(H494,Paramètres!$A$5:$B$8,2,FALSE),0)</f>
        <v>0</v>
      </c>
      <c r="P494">
        <f>IFERROR(VLOOKUP(I494,Paramètres!$A$5:$B$8,2,FALSE),0)</f>
        <v>0</v>
      </c>
      <c r="Q494" s="10" t="e">
        <f>IF(SUM(Paramètres!$G$5:$M$5)=0,"",SUMPRODUCT(Paramètres!$G$5:$M$5,J494,K494,L494,M494,N494,O494,P494)/SUM(Paramètres!$G$5:$M$5))</f>
        <v>#VALUE!</v>
      </c>
    </row>
    <row r="495" spans="1:17" x14ac:dyDescent="0.2">
      <c r="A495" t="str">
        <f>Réponses_Scoring!A495</f>
        <v>R052</v>
      </c>
      <c r="B495" t="str">
        <f>Réponses_Scoring!B495</f>
        <v>D12S76</v>
      </c>
      <c r="C495" t="str">
        <f>Réponses_Scoring!C495</f>
        <v>Med</v>
      </c>
      <c r="D495" t="str">
        <f>Réponses_Scoring!D495</f>
        <v>UK</v>
      </c>
      <c r="E495" t="str">
        <f>Réponses_Scoring!E495</f>
        <v>High</v>
      </c>
      <c r="F495" t="str">
        <f>Réponses_Scoring!F495</f>
        <v>UK</v>
      </c>
      <c r="G495" t="str">
        <f>Réponses_Scoring!G495</f>
        <v>UK</v>
      </c>
      <c r="H495" t="str">
        <f>Réponses_Scoring!H495</f>
        <v>UK</v>
      </c>
      <c r="I495" t="str">
        <f>Réponses_Scoring!I495</f>
        <v>UK</v>
      </c>
      <c r="J495">
        <f>IFERROR(VLOOKUP(C495,Paramètres!$A$5:$B$8,2,FALSE),0)</f>
        <v>2</v>
      </c>
      <c r="K495">
        <f>IFERROR(VLOOKUP(D495,Paramètres!$A$5:$B$8,2,FALSE),0)</f>
        <v>0</v>
      </c>
      <c r="L495">
        <f>IFERROR(VLOOKUP(E495,Paramètres!$A$5:$B$8,2,FALSE),0)</f>
        <v>3</v>
      </c>
      <c r="M495">
        <f>IFERROR(VLOOKUP(F495,Paramètres!$A$5:$B$8,2,FALSE),0)</f>
        <v>0</v>
      </c>
      <c r="N495">
        <f>IFERROR(VLOOKUP(G495,Paramètres!$D$5:$E$8,2,FALSE),0)</f>
        <v>0</v>
      </c>
      <c r="O495">
        <f>IFERROR(VLOOKUP(H495,Paramètres!$A$5:$B$8,2,FALSE),0)</f>
        <v>0</v>
      </c>
      <c r="P495">
        <f>IFERROR(VLOOKUP(I495,Paramètres!$A$5:$B$8,2,FALSE),0)</f>
        <v>0</v>
      </c>
      <c r="Q495" s="10" t="e">
        <f>IF(SUM(Paramètres!$G$5:$M$5)=0,"",SUMPRODUCT(Paramètres!$G$5:$M$5,J495,K495,L495,M495,N495,O495,P495)/SUM(Paramètres!$G$5:$M$5))</f>
        <v>#VALUE!</v>
      </c>
    </row>
    <row r="496" spans="1:17" x14ac:dyDescent="0.2">
      <c r="A496" t="str">
        <f>Réponses_Scoring!A496</f>
        <v>R052</v>
      </c>
      <c r="B496" t="str">
        <f>Réponses_Scoring!B496</f>
        <v>D02S11</v>
      </c>
      <c r="C496" t="str">
        <f>Réponses_Scoring!C496</f>
        <v>Med</v>
      </c>
      <c r="D496" t="str">
        <f>Réponses_Scoring!D496</f>
        <v>UK</v>
      </c>
      <c r="E496" t="str">
        <f>Réponses_Scoring!E496</f>
        <v>UK</v>
      </c>
      <c r="F496" t="str">
        <f>Réponses_Scoring!F496</f>
        <v>Med</v>
      </c>
      <c r="G496" t="str">
        <f>Réponses_Scoring!G496</f>
        <v>UK</v>
      </c>
      <c r="H496" t="str">
        <f>Réponses_Scoring!H496</f>
        <v>UK</v>
      </c>
      <c r="I496" t="str">
        <f>Réponses_Scoring!I496</f>
        <v>UK</v>
      </c>
      <c r="J496">
        <f>IFERROR(VLOOKUP(C496,Paramètres!$A$5:$B$8,2,FALSE),0)</f>
        <v>2</v>
      </c>
      <c r="K496">
        <f>IFERROR(VLOOKUP(D496,Paramètres!$A$5:$B$8,2,FALSE),0)</f>
        <v>0</v>
      </c>
      <c r="L496">
        <f>IFERROR(VLOOKUP(E496,Paramètres!$A$5:$B$8,2,FALSE),0)</f>
        <v>0</v>
      </c>
      <c r="M496">
        <f>IFERROR(VLOOKUP(F496,Paramètres!$A$5:$B$8,2,FALSE),0)</f>
        <v>2</v>
      </c>
      <c r="N496">
        <f>IFERROR(VLOOKUP(G496,Paramètres!$D$5:$E$8,2,FALSE),0)</f>
        <v>0</v>
      </c>
      <c r="O496">
        <f>IFERROR(VLOOKUP(H496,Paramètres!$A$5:$B$8,2,FALSE),0)</f>
        <v>0</v>
      </c>
      <c r="P496">
        <f>IFERROR(VLOOKUP(I496,Paramètres!$A$5:$B$8,2,FALSE),0)</f>
        <v>0</v>
      </c>
      <c r="Q496" s="10" t="e">
        <f>IF(SUM(Paramètres!$G$5:$M$5)=0,"",SUMPRODUCT(Paramètres!$G$5:$M$5,J496,K496,L496,M496,N496,O496,P496)/SUM(Paramètres!$G$5:$M$5))</f>
        <v>#VALUE!</v>
      </c>
    </row>
    <row r="497" spans="1:17" x14ac:dyDescent="0.2">
      <c r="A497" t="str">
        <f>Réponses_Scoring!A497</f>
        <v>R052</v>
      </c>
      <c r="B497" t="str">
        <f>Réponses_Scoring!B497</f>
        <v>D02S14</v>
      </c>
      <c r="C497" t="str">
        <f>Réponses_Scoring!C497</f>
        <v>Med</v>
      </c>
      <c r="D497" t="str">
        <f>Réponses_Scoring!D497</f>
        <v>UK</v>
      </c>
      <c r="E497" t="str">
        <f>Réponses_Scoring!E497</f>
        <v>Low</v>
      </c>
      <c r="F497" t="str">
        <f>Réponses_Scoring!F497</f>
        <v>Low</v>
      </c>
      <c r="G497" t="str">
        <f>Réponses_Scoring!G497</f>
        <v>UK</v>
      </c>
      <c r="H497" t="str">
        <f>Réponses_Scoring!H497</f>
        <v>UK</v>
      </c>
      <c r="I497" t="str">
        <f>Réponses_Scoring!I497</f>
        <v>UK</v>
      </c>
      <c r="J497">
        <f>IFERROR(VLOOKUP(C497,Paramètres!$A$5:$B$8,2,FALSE),0)</f>
        <v>2</v>
      </c>
      <c r="K497">
        <f>IFERROR(VLOOKUP(D497,Paramètres!$A$5:$B$8,2,FALSE),0)</f>
        <v>0</v>
      </c>
      <c r="L497">
        <f>IFERROR(VLOOKUP(E497,Paramètres!$A$5:$B$8,2,FALSE),0)</f>
        <v>1</v>
      </c>
      <c r="M497">
        <f>IFERROR(VLOOKUP(F497,Paramètres!$A$5:$B$8,2,FALSE),0)</f>
        <v>1</v>
      </c>
      <c r="N497">
        <f>IFERROR(VLOOKUP(G497,Paramètres!$D$5:$E$8,2,FALSE),0)</f>
        <v>0</v>
      </c>
      <c r="O497">
        <f>IFERROR(VLOOKUP(H497,Paramètres!$A$5:$B$8,2,FALSE),0)</f>
        <v>0</v>
      </c>
      <c r="P497">
        <f>IFERROR(VLOOKUP(I497,Paramètres!$A$5:$B$8,2,FALSE),0)</f>
        <v>0</v>
      </c>
      <c r="Q497" s="10" t="e">
        <f>IF(SUM(Paramètres!$G$5:$M$5)=0,"",SUMPRODUCT(Paramètres!$G$5:$M$5,J497,K497,L497,M497,N497,O497,P497)/SUM(Paramètres!$G$5:$M$5))</f>
        <v>#VALUE!</v>
      </c>
    </row>
    <row r="498" spans="1:17" x14ac:dyDescent="0.2">
      <c r="A498" t="str">
        <f>Réponses_Scoring!A498</f>
        <v>R052</v>
      </c>
      <c r="B498" t="str">
        <f>Réponses_Scoring!B498</f>
        <v>D02S13</v>
      </c>
      <c r="C498" t="str">
        <f>Réponses_Scoring!C498</f>
        <v>UK</v>
      </c>
      <c r="D498" t="str">
        <f>Réponses_Scoring!D498</f>
        <v>UK</v>
      </c>
      <c r="E498" t="str">
        <f>Réponses_Scoring!E498</f>
        <v>UK</v>
      </c>
      <c r="F498" t="str">
        <f>Réponses_Scoring!F498</f>
        <v>Low</v>
      </c>
      <c r="G498" t="str">
        <f>Réponses_Scoring!G498</f>
        <v>UK</v>
      </c>
      <c r="H498" t="str">
        <f>Réponses_Scoring!H498</f>
        <v>UK</v>
      </c>
      <c r="I498" t="str">
        <f>Réponses_Scoring!I498</f>
        <v>UK</v>
      </c>
      <c r="J498">
        <f>IFERROR(VLOOKUP(C498,Paramètres!$A$5:$B$8,2,FALSE),0)</f>
        <v>0</v>
      </c>
      <c r="K498">
        <f>IFERROR(VLOOKUP(D498,Paramètres!$A$5:$B$8,2,FALSE),0)</f>
        <v>0</v>
      </c>
      <c r="L498">
        <f>IFERROR(VLOOKUP(E498,Paramètres!$A$5:$B$8,2,FALSE),0)</f>
        <v>0</v>
      </c>
      <c r="M498">
        <f>IFERROR(VLOOKUP(F498,Paramètres!$A$5:$B$8,2,FALSE),0)</f>
        <v>1</v>
      </c>
      <c r="N498">
        <f>IFERROR(VLOOKUP(G498,Paramètres!$D$5:$E$8,2,FALSE),0)</f>
        <v>0</v>
      </c>
      <c r="O498">
        <f>IFERROR(VLOOKUP(H498,Paramètres!$A$5:$B$8,2,FALSE),0)</f>
        <v>0</v>
      </c>
      <c r="P498">
        <f>IFERROR(VLOOKUP(I498,Paramètres!$A$5:$B$8,2,FALSE),0)</f>
        <v>0</v>
      </c>
      <c r="Q498" s="10" t="e">
        <f>IF(SUM(Paramètres!$G$5:$M$5)=0,"",SUMPRODUCT(Paramètres!$G$5:$M$5,J498,K498,L498,M498,N498,O498,P498)/SUM(Paramètres!$G$5:$M$5))</f>
        <v>#VALUE!</v>
      </c>
    </row>
    <row r="499" spans="1:17" x14ac:dyDescent="0.2">
      <c r="A499" t="str">
        <f>Réponses_Scoring!A499</f>
        <v>R052</v>
      </c>
      <c r="B499" t="str">
        <f>Réponses_Scoring!B499</f>
        <v>D06S45</v>
      </c>
      <c r="C499" t="str">
        <f>Réponses_Scoring!C499</f>
        <v>Low</v>
      </c>
      <c r="D499" t="str">
        <f>Réponses_Scoring!D499</f>
        <v>UK</v>
      </c>
      <c r="E499" t="str">
        <f>Réponses_Scoring!E499</f>
        <v>Low</v>
      </c>
      <c r="F499" t="str">
        <f>Réponses_Scoring!F499</f>
        <v>Med</v>
      </c>
      <c r="G499" t="str">
        <f>Réponses_Scoring!G499</f>
        <v>UK</v>
      </c>
      <c r="H499" t="str">
        <f>Réponses_Scoring!H499</f>
        <v>UK</v>
      </c>
      <c r="I499" t="str">
        <f>Réponses_Scoring!I499</f>
        <v>UK</v>
      </c>
      <c r="J499">
        <f>IFERROR(VLOOKUP(C499,Paramètres!$A$5:$B$8,2,FALSE),0)</f>
        <v>1</v>
      </c>
      <c r="K499">
        <f>IFERROR(VLOOKUP(D499,Paramètres!$A$5:$B$8,2,FALSE),0)</f>
        <v>0</v>
      </c>
      <c r="L499">
        <f>IFERROR(VLOOKUP(E499,Paramètres!$A$5:$B$8,2,FALSE),0)</f>
        <v>1</v>
      </c>
      <c r="M499">
        <f>IFERROR(VLOOKUP(F499,Paramètres!$A$5:$B$8,2,FALSE),0)</f>
        <v>2</v>
      </c>
      <c r="N499">
        <f>IFERROR(VLOOKUP(G499,Paramètres!$D$5:$E$8,2,FALSE),0)</f>
        <v>0</v>
      </c>
      <c r="O499">
        <f>IFERROR(VLOOKUP(H499,Paramètres!$A$5:$B$8,2,FALSE),0)</f>
        <v>0</v>
      </c>
      <c r="P499">
        <f>IFERROR(VLOOKUP(I499,Paramètres!$A$5:$B$8,2,FALSE),0)</f>
        <v>0</v>
      </c>
      <c r="Q499" s="10" t="e">
        <f>IF(SUM(Paramètres!$G$5:$M$5)=0,"",SUMPRODUCT(Paramètres!$G$5:$M$5,J499,K499,L499,M499,N499,O499,P499)/SUM(Paramètres!$G$5:$M$5))</f>
        <v>#VALUE!</v>
      </c>
    </row>
    <row r="500" spans="1:17" x14ac:dyDescent="0.2">
      <c r="A500" t="str">
        <f>Réponses_Scoring!A500</f>
        <v>R052</v>
      </c>
      <c r="B500" t="str">
        <f>Réponses_Scoring!B500</f>
        <v>D06S48</v>
      </c>
      <c r="C500" t="str">
        <f>Réponses_Scoring!C500</f>
        <v>Med</v>
      </c>
      <c r="D500" t="str">
        <f>Réponses_Scoring!D500</f>
        <v>UK</v>
      </c>
      <c r="E500" t="str">
        <f>Réponses_Scoring!E500</f>
        <v>UK</v>
      </c>
      <c r="F500" t="str">
        <f>Réponses_Scoring!F500</f>
        <v>Med</v>
      </c>
      <c r="G500" t="str">
        <f>Réponses_Scoring!G500</f>
        <v>UK</v>
      </c>
      <c r="H500" t="str">
        <f>Réponses_Scoring!H500</f>
        <v>UK</v>
      </c>
      <c r="I500" t="str">
        <f>Réponses_Scoring!I500</f>
        <v>UK</v>
      </c>
      <c r="J500">
        <f>IFERROR(VLOOKUP(C500,Paramètres!$A$5:$B$8,2,FALSE),0)</f>
        <v>2</v>
      </c>
      <c r="K500">
        <f>IFERROR(VLOOKUP(D500,Paramètres!$A$5:$B$8,2,FALSE),0)</f>
        <v>0</v>
      </c>
      <c r="L500">
        <f>IFERROR(VLOOKUP(E500,Paramètres!$A$5:$B$8,2,FALSE),0)</f>
        <v>0</v>
      </c>
      <c r="M500">
        <f>IFERROR(VLOOKUP(F500,Paramètres!$A$5:$B$8,2,FALSE),0)</f>
        <v>2</v>
      </c>
      <c r="N500">
        <f>IFERROR(VLOOKUP(G500,Paramètres!$D$5:$E$8,2,FALSE),0)</f>
        <v>0</v>
      </c>
      <c r="O500">
        <f>IFERROR(VLOOKUP(H500,Paramètres!$A$5:$B$8,2,FALSE),0)</f>
        <v>0</v>
      </c>
      <c r="P500">
        <f>IFERROR(VLOOKUP(I500,Paramètres!$A$5:$B$8,2,FALSE),0)</f>
        <v>0</v>
      </c>
      <c r="Q500" s="10" t="e">
        <f>IF(SUM(Paramètres!$G$5:$M$5)=0,"",SUMPRODUCT(Paramètres!$G$5:$M$5,J500,K500,L500,M500,N500,O500,P500)/SUM(Paramètres!$G$5:$M$5))</f>
        <v>#VALUE!</v>
      </c>
    </row>
    <row r="501" spans="1:17" x14ac:dyDescent="0.2">
      <c r="A501" t="str">
        <f>Réponses_Scoring!A501</f>
        <v>R053</v>
      </c>
      <c r="B501" t="str">
        <f>Réponses_Scoring!B501</f>
        <v>D06S48</v>
      </c>
      <c r="C501" t="str">
        <f>Réponses_Scoring!C501</f>
        <v>Med</v>
      </c>
      <c r="D501" t="str">
        <f>Réponses_Scoring!D501</f>
        <v>UK</v>
      </c>
      <c r="E501" t="str">
        <f>Réponses_Scoring!E501</f>
        <v>Low</v>
      </c>
      <c r="F501" t="str">
        <f>Réponses_Scoring!F501</f>
        <v>Med</v>
      </c>
      <c r="G501" t="str">
        <f>Réponses_Scoring!G501</f>
        <v>UK</v>
      </c>
      <c r="H501" t="str">
        <f>Réponses_Scoring!H501</f>
        <v>UK</v>
      </c>
      <c r="I501" t="str">
        <f>Réponses_Scoring!I501</f>
        <v>UK</v>
      </c>
      <c r="J501">
        <f>IFERROR(VLOOKUP(C501,Paramètres!$A$5:$B$8,2,FALSE),0)</f>
        <v>2</v>
      </c>
      <c r="K501">
        <f>IFERROR(VLOOKUP(D501,Paramètres!$A$5:$B$8,2,FALSE),0)</f>
        <v>0</v>
      </c>
      <c r="L501">
        <f>IFERROR(VLOOKUP(E501,Paramètres!$A$5:$B$8,2,FALSE),0)</f>
        <v>1</v>
      </c>
      <c r="M501">
        <f>IFERROR(VLOOKUP(F501,Paramètres!$A$5:$B$8,2,FALSE),0)</f>
        <v>2</v>
      </c>
      <c r="N501">
        <f>IFERROR(VLOOKUP(G501,Paramètres!$D$5:$E$8,2,FALSE),0)</f>
        <v>0</v>
      </c>
      <c r="O501">
        <f>IFERROR(VLOOKUP(H501,Paramètres!$A$5:$B$8,2,FALSE),0)</f>
        <v>0</v>
      </c>
      <c r="P501">
        <f>IFERROR(VLOOKUP(I501,Paramètres!$A$5:$B$8,2,FALSE),0)</f>
        <v>0</v>
      </c>
      <c r="Q501" s="10" t="e">
        <f>IF(SUM(Paramètres!$G$5:$M$5)=0,"",SUMPRODUCT(Paramètres!$G$5:$M$5,J501,K501,L501,M501,N501,O501,P501)/SUM(Paramètres!$G$5:$M$5))</f>
        <v>#VALUE!</v>
      </c>
    </row>
    <row r="502" spans="1:17" x14ac:dyDescent="0.2">
      <c r="A502" t="str">
        <f>Réponses_Scoring!A502</f>
        <v>R053</v>
      </c>
      <c r="B502" t="str">
        <f>Réponses_Scoring!B502</f>
        <v>D06S45</v>
      </c>
      <c r="C502" t="str">
        <f>Réponses_Scoring!C502</f>
        <v>High</v>
      </c>
      <c r="D502" t="str">
        <f>Réponses_Scoring!D502</f>
        <v>UK</v>
      </c>
      <c r="E502" t="str">
        <f>Réponses_Scoring!E502</f>
        <v>Med</v>
      </c>
      <c r="F502" t="str">
        <f>Réponses_Scoring!F502</f>
        <v>High</v>
      </c>
      <c r="G502" t="str">
        <f>Réponses_Scoring!G502</f>
        <v>UK</v>
      </c>
      <c r="H502" t="str">
        <f>Réponses_Scoring!H502</f>
        <v>UK</v>
      </c>
      <c r="I502" t="str">
        <f>Réponses_Scoring!I502</f>
        <v>UK</v>
      </c>
      <c r="J502">
        <f>IFERROR(VLOOKUP(C502,Paramètres!$A$5:$B$8,2,FALSE),0)</f>
        <v>3</v>
      </c>
      <c r="K502">
        <f>IFERROR(VLOOKUP(D502,Paramètres!$A$5:$B$8,2,FALSE),0)</f>
        <v>0</v>
      </c>
      <c r="L502">
        <f>IFERROR(VLOOKUP(E502,Paramètres!$A$5:$B$8,2,FALSE),0)</f>
        <v>2</v>
      </c>
      <c r="M502">
        <f>IFERROR(VLOOKUP(F502,Paramètres!$A$5:$B$8,2,FALSE),0)</f>
        <v>3</v>
      </c>
      <c r="N502">
        <f>IFERROR(VLOOKUP(G502,Paramètres!$D$5:$E$8,2,FALSE),0)</f>
        <v>0</v>
      </c>
      <c r="O502">
        <f>IFERROR(VLOOKUP(H502,Paramètres!$A$5:$B$8,2,FALSE),0)</f>
        <v>0</v>
      </c>
      <c r="P502">
        <f>IFERROR(VLOOKUP(I502,Paramètres!$A$5:$B$8,2,FALSE),0)</f>
        <v>0</v>
      </c>
      <c r="Q502" s="10" t="e">
        <f>IF(SUM(Paramètres!$G$5:$M$5)=0,"",SUMPRODUCT(Paramètres!$G$5:$M$5,J502,K502,L502,M502,N502,O502,P502)/SUM(Paramètres!$G$5:$M$5))</f>
        <v>#VALUE!</v>
      </c>
    </row>
    <row r="503" spans="1:17" x14ac:dyDescent="0.2">
      <c r="A503" t="str">
        <f>Réponses_Scoring!A503</f>
        <v>R053</v>
      </c>
      <c r="B503" t="str">
        <f>Réponses_Scoring!B503</f>
        <v>D06S43</v>
      </c>
      <c r="C503" t="str">
        <f>Réponses_Scoring!C503</f>
        <v>Med</v>
      </c>
      <c r="D503" t="str">
        <f>Réponses_Scoring!D503</f>
        <v>UK</v>
      </c>
      <c r="E503" t="str">
        <f>Réponses_Scoring!E503</f>
        <v>UK</v>
      </c>
      <c r="F503" t="str">
        <f>Réponses_Scoring!F503</f>
        <v>High</v>
      </c>
      <c r="G503" t="str">
        <f>Réponses_Scoring!G503</f>
        <v>UK</v>
      </c>
      <c r="H503" t="str">
        <f>Réponses_Scoring!H503</f>
        <v>UK</v>
      </c>
      <c r="I503" t="str">
        <f>Réponses_Scoring!I503</f>
        <v>UK</v>
      </c>
      <c r="J503">
        <f>IFERROR(VLOOKUP(C503,Paramètres!$A$5:$B$8,2,FALSE),0)</f>
        <v>2</v>
      </c>
      <c r="K503">
        <f>IFERROR(VLOOKUP(D503,Paramètres!$A$5:$B$8,2,FALSE),0)</f>
        <v>0</v>
      </c>
      <c r="L503">
        <f>IFERROR(VLOOKUP(E503,Paramètres!$A$5:$B$8,2,FALSE),0)</f>
        <v>0</v>
      </c>
      <c r="M503">
        <f>IFERROR(VLOOKUP(F503,Paramètres!$A$5:$B$8,2,FALSE),0)</f>
        <v>3</v>
      </c>
      <c r="N503">
        <f>IFERROR(VLOOKUP(G503,Paramètres!$D$5:$E$8,2,FALSE),0)</f>
        <v>0</v>
      </c>
      <c r="O503">
        <f>IFERROR(VLOOKUP(H503,Paramètres!$A$5:$B$8,2,FALSE),0)</f>
        <v>0</v>
      </c>
      <c r="P503">
        <f>IFERROR(VLOOKUP(I503,Paramètres!$A$5:$B$8,2,FALSE),0)</f>
        <v>0</v>
      </c>
      <c r="Q503" s="10" t="e">
        <f>IF(SUM(Paramètres!$G$5:$M$5)=0,"",SUMPRODUCT(Paramètres!$G$5:$M$5,J503,K503,L503,M503,N503,O503,P503)/SUM(Paramètres!$G$5:$M$5))</f>
        <v>#VALUE!</v>
      </c>
    </row>
    <row r="504" spans="1:17" x14ac:dyDescent="0.2">
      <c r="A504" t="str">
        <f>Réponses_Scoring!A504</f>
        <v>R053</v>
      </c>
      <c r="B504" t="str">
        <f>Réponses_Scoring!B504</f>
        <v>D08S58</v>
      </c>
      <c r="C504" t="str">
        <f>Réponses_Scoring!C504</f>
        <v>UK</v>
      </c>
      <c r="D504" t="str">
        <f>Réponses_Scoring!D504</f>
        <v>UK</v>
      </c>
      <c r="E504" t="str">
        <f>Réponses_Scoring!E504</f>
        <v>UK</v>
      </c>
      <c r="F504" t="str">
        <f>Réponses_Scoring!F504</f>
        <v>Med</v>
      </c>
      <c r="G504" t="str">
        <f>Réponses_Scoring!G504</f>
        <v>UK</v>
      </c>
      <c r="H504" t="str">
        <f>Réponses_Scoring!H504</f>
        <v>UK</v>
      </c>
      <c r="I504" t="str">
        <f>Réponses_Scoring!I504</f>
        <v>UK</v>
      </c>
      <c r="J504">
        <f>IFERROR(VLOOKUP(C504,Paramètres!$A$5:$B$8,2,FALSE),0)</f>
        <v>0</v>
      </c>
      <c r="K504">
        <f>IFERROR(VLOOKUP(D504,Paramètres!$A$5:$B$8,2,FALSE),0)</f>
        <v>0</v>
      </c>
      <c r="L504">
        <f>IFERROR(VLOOKUP(E504,Paramètres!$A$5:$B$8,2,FALSE),0)</f>
        <v>0</v>
      </c>
      <c r="M504">
        <f>IFERROR(VLOOKUP(F504,Paramètres!$A$5:$B$8,2,FALSE),0)</f>
        <v>2</v>
      </c>
      <c r="N504">
        <f>IFERROR(VLOOKUP(G504,Paramètres!$D$5:$E$8,2,FALSE),0)</f>
        <v>0</v>
      </c>
      <c r="O504">
        <f>IFERROR(VLOOKUP(H504,Paramètres!$A$5:$B$8,2,FALSE),0)</f>
        <v>0</v>
      </c>
      <c r="P504">
        <f>IFERROR(VLOOKUP(I504,Paramètres!$A$5:$B$8,2,FALSE),0)</f>
        <v>0</v>
      </c>
      <c r="Q504" s="10" t="e">
        <f>IF(SUM(Paramètres!$G$5:$M$5)=0,"",SUMPRODUCT(Paramètres!$G$5:$M$5,J504,K504,L504,M504,N504,O504,P504)/SUM(Paramètres!$G$5:$M$5))</f>
        <v>#VALUE!</v>
      </c>
    </row>
    <row r="505" spans="1:17" x14ac:dyDescent="0.2">
      <c r="A505" t="str">
        <f>Réponses_Scoring!A505</f>
        <v>R053</v>
      </c>
      <c r="B505" t="str">
        <f>Réponses_Scoring!B505</f>
        <v>D08S60</v>
      </c>
      <c r="C505" t="str">
        <f>Réponses_Scoring!C505</f>
        <v>High</v>
      </c>
      <c r="D505" t="str">
        <f>Réponses_Scoring!D505</f>
        <v>UK</v>
      </c>
      <c r="E505" t="str">
        <f>Réponses_Scoring!E505</f>
        <v>Med</v>
      </c>
      <c r="F505" t="str">
        <f>Réponses_Scoring!F505</f>
        <v>UK</v>
      </c>
      <c r="G505" t="str">
        <f>Réponses_Scoring!G505</f>
        <v>UK</v>
      </c>
      <c r="H505" t="str">
        <f>Réponses_Scoring!H505</f>
        <v>UK</v>
      </c>
      <c r="I505" t="str">
        <f>Réponses_Scoring!I505</f>
        <v>UK</v>
      </c>
      <c r="J505">
        <f>IFERROR(VLOOKUP(C505,Paramètres!$A$5:$B$8,2,FALSE),0)</f>
        <v>3</v>
      </c>
      <c r="K505">
        <f>IFERROR(VLOOKUP(D505,Paramètres!$A$5:$B$8,2,FALSE),0)</f>
        <v>0</v>
      </c>
      <c r="L505">
        <f>IFERROR(VLOOKUP(E505,Paramètres!$A$5:$B$8,2,FALSE),0)</f>
        <v>2</v>
      </c>
      <c r="M505">
        <f>IFERROR(VLOOKUP(F505,Paramètres!$A$5:$B$8,2,FALSE),0)</f>
        <v>0</v>
      </c>
      <c r="N505">
        <f>IFERROR(VLOOKUP(G505,Paramètres!$D$5:$E$8,2,FALSE),0)</f>
        <v>0</v>
      </c>
      <c r="O505">
        <f>IFERROR(VLOOKUP(H505,Paramètres!$A$5:$B$8,2,FALSE),0)</f>
        <v>0</v>
      </c>
      <c r="P505">
        <f>IFERROR(VLOOKUP(I505,Paramètres!$A$5:$B$8,2,FALSE),0)</f>
        <v>0</v>
      </c>
      <c r="Q505" s="10" t="e">
        <f>IF(SUM(Paramètres!$G$5:$M$5)=0,"",SUMPRODUCT(Paramètres!$G$5:$M$5,J505,K505,L505,M505,N505,O505,P505)/SUM(Paramètres!$G$5:$M$5))</f>
        <v>#VALUE!</v>
      </c>
    </row>
    <row r="506" spans="1:17" x14ac:dyDescent="0.2">
      <c r="A506" t="str">
        <f>Réponses_Scoring!A506</f>
        <v>R053</v>
      </c>
      <c r="B506" t="str">
        <f>Réponses_Scoring!B506</f>
        <v>D03S22</v>
      </c>
      <c r="C506" t="str">
        <f>Réponses_Scoring!C506</f>
        <v>High</v>
      </c>
      <c r="D506" t="str">
        <f>Réponses_Scoring!D506</f>
        <v>UK</v>
      </c>
      <c r="E506" t="str">
        <f>Réponses_Scoring!E506</f>
        <v>Low</v>
      </c>
      <c r="F506" t="str">
        <f>Réponses_Scoring!F506</f>
        <v>Med</v>
      </c>
      <c r="G506" t="str">
        <f>Réponses_Scoring!G506</f>
        <v>UK</v>
      </c>
      <c r="H506" t="str">
        <f>Réponses_Scoring!H506</f>
        <v>UK</v>
      </c>
      <c r="I506" t="str">
        <f>Réponses_Scoring!I506</f>
        <v>UK</v>
      </c>
      <c r="J506">
        <f>IFERROR(VLOOKUP(C506,Paramètres!$A$5:$B$8,2,FALSE),0)</f>
        <v>3</v>
      </c>
      <c r="K506">
        <f>IFERROR(VLOOKUP(D506,Paramètres!$A$5:$B$8,2,FALSE),0)</f>
        <v>0</v>
      </c>
      <c r="L506">
        <f>IFERROR(VLOOKUP(E506,Paramètres!$A$5:$B$8,2,FALSE),0)</f>
        <v>1</v>
      </c>
      <c r="M506">
        <f>IFERROR(VLOOKUP(F506,Paramètres!$A$5:$B$8,2,FALSE),0)</f>
        <v>2</v>
      </c>
      <c r="N506">
        <f>IFERROR(VLOOKUP(G506,Paramètres!$D$5:$E$8,2,FALSE),0)</f>
        <v>0</v>
      </c>
      <c r="O506">
        <f>IFERROR(VLOOKUP(H506,Paramètres!$A$5:$B$8,2,FALSE),0)</f>
        <v>0</v>
      </c>
      <c r="P506">
        <f>IFERROR(VLOOKUP(I506,Paramètres!$A$5:$B$8,2,FALSE),0)</f>
        <v>0</v>
      </c>
      <c r="Q506" s="10" t="e">
        <f>IF(SUM(Paramètres!$G$5:$M$5)=0,"",SUMPRODUCT(Paramètres!$G$5:$M$5,J506,K506,L506,M506,N506,O506,P506)/SUM(Paramètres!$G$5:$M$5))</f>
        <v>#VALUE!</v>
      </c>
    </row>
    <row r="507" spans="1:17" x14ac:dyDescent="0.2">
      <c r="A507" t="str">
        <f>Réponses_Scoring!A507</f>
        <v>R053</v>
      </c>
      <c r="B507" t="str">
        <f>Réponses_Scoring!B507</f>
        <v>D12S80</v>
      </c>
      <c r="C507" t="str">
        <f>Réponses_Scoring!C507</f>
        <v>Low</v>
      </c>
      <c r="D507" t="str">
        <f>Réponses_Scoring!D507</f>
        <v>UK</v>
      </c>
      <c r="E507" t="str">
        <f>Réponses_Scoring!E507</f>
        <v>Low</v>
      </c>
      <c r="F507" t="str">
        <f>Réponses_Scoring!F507</f>
        <v>UK</v>
      </c>
      <c r="G507" t="str">
        <f>Réponses_Scoring!G507</f>
        <v>UK</v>
      </c>
      <c r="H507" t="str">
        <f>Réponses_Scoring!H507</f>
        <v>UK</v>
      </c>
      <c r="I507" t="str">
        <f>Réponses_Scoring!I507</f>
        <v>UK</v>
      </c>
      <c r="J507">
        <f>IFERROR(VLOOKUP(C507,Paramètres!$A$5:$B$8,2,FALSE),0)</f>
        <v>1</v>
      </c>
      <c r="K507">
        <f>IFERROR(VLOOKUP(D507,Paramètres!$A$5:$B$8,2,FALSE),0)</f>
        <v>0</v>
      </c>
      <c r="L507">
        <f>IFERROR(VLOOKUP(E507,Paramètres!$A$5:$B$8,2,FALSE),0)</f>
        <v>1</v>
      </c>
      <c r="M507">
        <f>IFERROR(VLOOKUP(F507,Paramètres!$A$5:$B$8,2,FALSE),0)</f>
        <v>0</v>
      </c>
      <c r="N507">
        <f>IFERROR(VLOOKUP(G507,Paramètres!$D$5:$E$8,2,FALSE),0)</f>
        <v>0</v>
      </c>
      <c r="O507">
        <f>IFERROR(VLOOKUP(H507,Paramètres!$A$5:$B$8,2,FALSE),0)</f>
        <v>0</v>
      </c>
      <c r="P507">
        <f>IFERROR(VLOOKUP(I507,Paramètres!$A$5:$B$8,2,FALSE),0)</f>
        <v>0</v>
      </c>
      <c r="Q507" s="10" t="e">
        <f>IF(SUM(Paramètres!$G$5:$M$5)=0,"",SUMPRODUCT(Paramètres!$G$5:$M$5,J507,K507,L507,M507,N507,O507,P507)/SUM(Paramètres!$G$5:$M$5))</f>
        <v>#VALUE!</v>
      </c>
    </row>
    <row r="508" spans="1:17" x14ac:dyDescent="0.2">
      <c r="A508" t="str">
        <f>Réponses_Scoring!A508</f>
        <v>R053</v>
      </c>
      <c r="B508" t="str">
        <f>Réponses_Scoring!B508</f>
        <v>D12S77</v>
      </c>
      <c r="C508" t="str">
        <f>Réponses_Scoring!C508</f>
        <v>Low</v>
      </c>
      <c r="D508" t="str">
        <f>Réponses_Scoring!D508</f>
        <v>UK</v>
      </c>
      <c r="E508" t="str">
        <f>Réponses_Scoring!E508</f>
        <v>Med</v>
      </c>
      <c r="F508" t="str">
        <f>Réponses_Scoring!F508</f>
        <v>High</v>
      </c>
      <c r="G508" t="str">
        <f>Réponses_Scoring!G508</f>
        <v>UK</v>
      </c>
      <c r="H508" t="str">
        <f>Réponses_Scoring!H508</f>
        <v>UK</v>
      </c>
      <c r="I508" t="str">
        <f>Réponses_Scoring!I508</f>
        <v>UK</v>
      </c>
      <c r="J508">
        <f>IFERROR(VLOOKUP(C508,Paramètres!$A$5:$B$8,2,FALSE),0)</f>
        <v>1</v>
      </c>
      <c r="K508">
        <f>IFERROR(VLOOKUP(D508,Paramètres!$A$5:$B$8,2,FALSE),0)</f>
        <v>0</v>
      </c>
      <c r="L508">
        <f>IFERROR(VLOOKUP(E508,Paramètres!$A$5:$B$8,2,FALSE),0)</f>
        <v>2</v>
      </c>
      <c r="M508">
        <f>IFERROR(VLOOKUP(F508,Paramètres!$A$5:$B$8,2,FALSE),0)</f>
        <v>3</v>
      </c>
      <c r="N508">
        <f>IFERROR(VLOOKUP(G508,Paramètres!$D$5:$E$8,2,FALSE),0)</f>
        <v>0</v>
      </c>
      <c r="O508">
        <f>IFERROR(VLOOKUP(H508,Paramètres!$A$5:$B$8,2,FALSE),0)</f>
        <v>0</v>
      </c>
      <c r="P508">
        <f>IFERROR(VLOOKUP(I508,Paramètres!$A$5:$B$8,2,FALSE),0)</f>
        <v>0</v>
      </c>
      <c r="Q508" s="10" t="e">
        <f>IF(SUM(Paramètres!$G$5:$M$5)=0,"",SUMPRODUCT(Paramètres!$G$5:$M$5,J508,K508,L508,M508,N508,O508,P508)/SUM(Paramètres!$G$5:$M$5))</f>
        <v>#VALUE!</v>
      </c>
    </row>
    <row r="509" spans="1:17" x14ac:dyDescent="0.2">
      <c r="A509" t="str">
        <f>Réponses_Scoring!A509</f>
        <v>R053</v>
      </c>
      <c r="B509" t="str">
        <f>Réponses_Scoring!B509</f>
        <v>D04S27</v>
      </c>
      <c r="C509" t="str">
        <f>Réponses_Scoring!C509</f>
        <v>Med</v>
      </c>
      <c r="D509" t="str">
        <f>Réponses_Scoring!D509</f>
        <v>UK</v>
      </c>
      <c r="E509" t="str">
        <f>Réponses_Scoring!E509</f>
        <v>High</v>
      </c>
      <c r="F509" t="str">
        <f>Réponses_Scoring!F509</f>
        <v>Low</v>
      </c>
      <c r="G509" t="str">
        <f>Réponses_Scoring!G509</f>
        <v>UK</v>
      </c>
      <c r="H509" t="str">
        <f>Réponses_Scoring!H509</f>
        <v>UK</v>
      </c>
      <c r="I509" t="str">
        <f>Réponses_Scoring!I509</f>
        <v>UK</v>
      </c>
      <c r="J509">
        <f>IFERROR(VLOOKUP(C509,Paramètres!$A$5:$B$8,2,FALSE),0)</f>
        <v>2</v>
      </c>
      <c r="K509">
        <f>IFERROR(VLOOKUP(D509,Paramètres!$A$5:$B$8,2,FALSE),0)</f>
        <v>0</v>
      </c>
      <c r="L509">
        <f>IFERROR(VLOOKUP(E509,Paramètres!$A$5:$B$8,2,FALSE),0)</f>
        <v>3</v>
      </c>
      <c r="M509">
        <f>IFERROR(VLOOKUP(F509,Paramètres!$A$5:$B$8,2,FALSE),0)</f>
        <v>1</v>
      </c>
      <c r="N509">
        <f>IFERROR(VLOOKUP(G509,Paramètres!$D$5:$E$8,2,FALSE),0)</f>
        <v>0</v>
      </c>
      <c r="O509">
        <f>IFERROR(VLOOKUP(H509,Paramètres!$A$5:$B$8,2,FALSE),0)</f>
        <v>0</v>
      </c>
      <c r="P509">
        <f>IFERROR(VLOOKUP(I509,Paramètres!$A$5:$B$8,2,FALSE),0)</f>
        <v>0</v>
      </c>
      <c r="Q509" s="10" t="e">
        <f>IF(SUM(Paramètres!$G$5:$M$5)=0,"",SUMPRODUCT(Paramètres!$G$5:$M$5,J509,K509,L509,M509,N509,O509,P509)/SUM(Paramètres!$G$5:$M$5))</f>
        <v>#VALUE!</v>
      </c>
    </row>
    <row r="510" spans="1:17" x14ac:dyDescent="0.2">
      <c r="A510" t="str">
        <f>Réponses_Scoring!A510</f>
        <v>R054</v>
      </c>
      <c r="B510" t="str">
        <f>Réponses_Scoring!B510</f>
        <v>D10S67</v>
      </c>
      <c r="C510" t="str">
        <f>Réponses_Scoring!C510</f>
        <v>Med</v>
      </c>
      <c r="D510" t="str">
        <f>Réponses_Scoring!D510</f>
        <v>UK</v>
      </c>
      <c r="E510" t="str">
        <f>Réponses_Scoring!E510</f>
        <v>Med</v>
      </c>
      <c r="F510" t="str">
        <f>Réponses_Scoring!F510</f>
        <v>Low</v>
      </c>
      <c r="G510" t="str">
        <f>Réponses_Scoring!G510</f>
        <v>UK</v>
      </c>
      <c r="H510" t="str">
        <f>Réponses_Scoring!H510</f>
        <v>UK</v>
      </c>
      <c r="I510" t="str">
        <f>Réponses_Scoring!I510</f>
        <v>UK</v>
      </c>
      <c r="J510">
        <f>IFERROR(VLOOKUP(C510,Paramètres!$A$5:$B$8,2,FALSE),0)</f>
        <v>2</v>
      </c>
      <c r="K510">
        <f>IFERROR(VLOOKUP(D510,Paramètres!$A$5:$B$8,2,FALSE),0)</f>
        <v>0</v>
      </c>
      <c r="L510">
        <f>IFERROR(VLOOKUP(E510,Paramètres!$A$5:$B$8,2,FALSE),0)</f>
        <v>2</v>
      </c>
      <c r="M510">
        <f>IFERROR(VLOOKUP(F510,Paramètres!$A$5:$B$8,2,FALSE),0)</f>
        <v>1</v>
      </c>
      <c r="N510">
        <f>IFERROR(VLOOKUP(G510,Paramètres!$D$5:$E$8,2,FALSE),0)</f>
        <v>0</v>
      </c>
      <c r="O510">
        <f>IFERROR(VLOOKUP(H510,Paramètres!$A$5:$B$8,2,FALSE),0)</f>
        <v>0</v>
      </c>
      <c r="P510">
        <f>IFERROR(VLOOKUP(I510,Paramètres!$A$5:$B$8,2,FALSE),0)</f>
        <v>0</v>
      </c>
      <c r="Q510" s="10" t="e">
        <f>IF(SUM(Paramètres!$G$5:$M$5)=0,"",SUMPRODUCT(Paramètres!$G$5:$M$5,J510,K510,L510,M510,N510,O510,P510)/SUM(Paramètres!$G$5:$M$5))</f>
        <v>#VALUE!</v>
      </c>
    </row>
    <row r="511" spans="1:17" x14ac:dyDescent="0.2">
      <c r="A511" t="str">
        <f>Réponses_Scoring!A511</f>
        <v>R054</v>
      </c>
      <c r="B511" t="str">
        <f>Réponses_Scoring!B511</f>
        <v>D10S66</v>
      </c>
      <c r="C511" t="str">
        <f>Réponses_Scoring!C511</f>
        <v>Med</v>
      </c>
      <c r="D511" t="str">
        <f>Réponses_Scoring!D511</f>
        <v>UK</v>
      </c>
      <c r="E511" t="str">
        <f>Réponses_Scoring!E511</f>
        <v>Med</v>
      </c>
      <c r="F511" t="str">
        <f>Réponses_Scoring!F511</f>
        <v>Low</v>
      </c>
      <c r="G511" t="str">
        <f>Réponses_Scoring!G511</f>
        <v>UK</v>
      </c>
      <c r="H511" t="str">
        <f>Réponses_Scoring!H511</f>
        <v>UK</v>
      </c>
      <c r="I511" t="str">
        <f>Réponses_Scoring!I511</f>
        <v>UK</v>
      </c>
      <c r="J511">
        <f>IFERROR(VLOOKUP(C511,Paramètres!$A$5:$B$8,2,FALSE),0)</f>
        <v>2</v>
      </c>
      <c r="K511">
        <f>IFERROR(VLOOKUP(D511,Paramètres!$A$5:$B$8,2,FALSE),0)</f>
        <v>0</v>
      </c>
      <c r="L511">
        <f>IFERROR(VLOOKUP(E511,Paramètres!$A$5:$B$8,2,FALSE),0)</f>
        <v>2</v>
      </c>
      <c r="M511">
        <f>IFERROR(VLOOKUP(F511,Paramètres!$A$5:$B$8,2,FALSE),0)</f>
        <v>1</v>
      </c>
      <c r="N511">
        <f>IFERROR(VLOOKUP(G511,Paramètres!$D$5:$E$8,2,FALSE),0)</f>
        <v>0</v>
      </c>
      <c r="O511">
        <f>IFERROR(VLOOKUP(H511,Paramètres!$A$5:$B$8,2,FALSE),0)</f>
        <v>0</v>
      </c>
      <c r="P511">
        <f>IFERROR(VLOOKUP(I511,Paramètres!$A$5:$B$8,2,FALSE),0)</f>
        <v>0</v>
      </c>
      <c r="Q511" s="10" t="e">
        <f>IF(SUM(Paramètres!$G$5:$M$5)=0,"",SUMPRODUCT(Paramètres!$G$5:$M$5,J511,K511,L511,M511,N511,O511,P511)/SUM(Paramètres!$G$5:$M$5))</f>
        <v>#VALUE!</v>
      </c>
    </row>
    <row r="512" spans="1:17" x14ac:dyDescent="0.2">
      <c r="A512" t="str">
        <f>Réponses_Scoring!A512</f>
        <v>R054</v>
      </c>
      <c r="B512" t="str">
        <f>Réponses_Scoring!B512</f>
        <v>D07S52</v>
      </c>
      <c r="C512" t="str">
        <f>Réponses_Scoring!C512</f>
        <v>High</v>
      </c>
      <c r="D512" t="str">
        <f>Réponses_Scoring!D512</f>
        <v>UK</v>
      </c>
      <c r="E512" t="str">
        <f>Réponses_Scoring!E512</f>
        <v>Med</v>
      </c>
      <c r="F512" t="str">
        <f>Réponses_Scoring!F512</f>
        <v>High</v>
      </c>
      <c r="G512" t="str">
        <f>Réponses_Scoring!G512</f>
        <v>UK</v>
      </c>
      <c r="H512" t="str">
        <f>Réponses_Scoring!H512</f>
        <v>UK</v>
      </c>
      <c r="I512" t="str">
        <f>Réponses_Scoring!I512</f>
        <v>UK</v>
      </c>
      <c r="J512">
        <f>IFERROR(VLOOKUP(C512,Paramètres!$A$5:$B$8,2,FALSE),0)</f>
        <v>3</v>
      </c>
      <c r="K512">
        <f>IFERROR(VLOOKUP(D512,Paramètres!$A$5:$B$8,2,FALSE),0)</f>
        <v>0</v>
      </c>
      <c r="L512">
        <f>IFERROR(VLOOKUP(E512,Paramètres!$A$5:$B$8,2,FALSE),0)</f>
        <v>2</v>
      </c>
      <c r="M512">
        <f>IFERROR(VLOOKUP(F512,Paramètres!$A$5:$B$8,2,FALSE),0)</f>
        <v>3</v>
      </c>
      <c r="N512">
        <f>IFERROR(VLOOKUP(G512,Paramètres!$D$5:$E$8,2,FALSE),0)</f>
        <v>0</v>
      </c>
      <c r="O512">
        <f>IFERROR(VLOOKUP(H512,Paramètres!$A$5:$B$8,2,FALSE),0)</f>
        <v>0</v>
      </c>
      <c r="P512">
        <f>IFERROR(VLOOKUP(I512,Paramètres!$A$5:$B$8,2,FALSE),0)</f>
        <v>0</v>
      </c>
      <c r="Q512" s="10" t="e">
        <f>IF(SUM(Paramètres!$G$5:$M$5)=0,"",SUMPRODUCT(Paramètres!$G$5:$M$5,J512,K512,L512,M512,N512,O512,P512)/SUM(Paramètres!$G$5:$M$5))</f>
        <v>#VALUE!</v>
      </c>
    </row>
    <row r="513" spans="1:17" x14ac:dyDescent="0.2">
      <c r="A513" t="str">
        <f>Réponses_Scoring!A513</f>
        <v>R054</v>
      </c>
      <c r="B513" t="str">
        <f>Réponses_Scoring!B513</f>
        <v>D07S51</v>
      </c>
      <c r="C513" t="str">
        <f>Réponses_Scoring!C513</f>
        <v>Med</v>
      </c>
      <c r="D513" t="str">
        <f>Réponses_Scoring!D513</f>
        <v>UK</v>
      </c>
      <c r="E513" t="str">
        <f>Réponses_Scoring!E513</f>
        <v>Low</v>
      </c>
      <c r="F513" t="str">
        <f>Réponses_Scoring!F513</f>
        <v>Med</v>
      </c>
      <c r="G513" t="str">
        <f>Réponses_Scoring!G513</f>
        <v>UK</v>
      </c>
      <c r="H513" t="str">
        <f>Réponses_Scoring!H513</f>
        <v>UK</v>
      </c>
      <c r="I513" t="str">
        <f>Réponses_Scoring!I513</f>
        <v>UK</v>
      </c>
      <c r="J513">
        <f>IFERROR(VLOOKUP(C513,Paramètres!$A$5:$B$8,2,FALSE),0)</f>
        <v>2</v>
      </c>
      <c r="K513">
        <f>IFERROR(VLOOKUP(D513,Paramètres!$A$5:$B$8,2,FALSE),0)</f>
        <v>0</v>
      </c>
      <c r="L513">
        <f>IFERROR(VLOOKUP(E513,Paramètres!$A$5:$B$8,2,FALSE),0)</f>
        <v>1</v>
      </c>
      <c r="M513">
        <f>IFERROR(VLOOKUP(F513,Paramètres!$A$5:$B$8,2,FALSE),0)</f>
        <v>2</v>
      </c>
      <c r="N513">
        <f>IFERROR(VLOOKUP(G513,Paramètres!$D$5:$E$8,2,FALSE),0)</f>
        <v>0</v>
      </c>
      <c r="O513">
        <f>IFERROR(VLOOKUP(H513,Paramètres!$A$5:$B$8,2,FALSE),0)</f>
        <v>0</v>
      </c>
      <c r="P513">
        <f>IFERROR(VLOOKUP(I513,Paramètres!$A$5:$B$8,2,FALSE),0)</f>
        <v>0</v>
      </c>
      <c r="Q513" s="10" t="e">
        <f>IF(SUM(Paramètres!$G$5:$M$5)=0,"",SUMPRODUCT(Paramètres!$G$5:$M$5,J513,K513,L513,M513,N513,O513,P513)/SUM(Paramètres!$G$5:$M$5))</f>
        <v>#VALUE!</v>
      </c>
    </row>
    <row r="514" spans="1:17" x14ac:dyDescent="0.2">
      <c r="A514" t="str">
        <f>Réponses_Scoring!A514</f>
        <v>R054</v>
      </c>
      <c r="B514" t="str">
        <f>Réponses_Scoring!B514</f>
        <v>D03S19</v>
      </c>
      <c r="C514" t="str">
        <f>Réponses_Scoring!C514</f>
        <v>UK</v>
      </c>
      <c r="D514" t="str">
        <f>Réponses_Scoring!D514</f>
        <v>UK</v>
      </c>
      <c r="E514" t="str">
        <f>Réponses_Scoring!E514</f>
        <v>High</v>
      </c>
      <c r="F514" t="str">
        <f>Réponses_Scoring!F514</f>
        <v>Med</v>
      </c>
      <c r="G514" t="str">
        <f>Réponses_Scoring!G514</f>
        <v>UK</v>
      </c>
      <c r="H514" t="str">
        <f>Réponses_Scoring!H514</f>
        <v>UK</v>
      </c>
      <c r="I514" t="str">
        <f>Réponses_Scoring!I514</f>
        <v>UK</v>
      </c>
      <c r="J514">
        <f>IFERROR(VLOOKUP(C514,Paramètres!$A$5:$B$8,2,FALSE),0)</f>
        <v>0</v>
      </c>
      <c r="K514">
        <f>IFERROR(VLOOKUP(D514,Paramètres!$A$5:$B$8,2,FALSE),0)</f>
        <v>0</v>
      </c>
      <c r="L514">
        <f>IFERROR(VLOOKUP(E514,Paramètres!$A$5:$B$8,2,FALSE),0)</f>
        <v>3</v>
      </c>
      <c r="M514">
        <f>IFERROR(VLOOKUP(F514,Paramètres!$A$5:$B$8,2,FALSE),0)</f>
        <v>2</v>
      </c>
      <c r="N514">
        <f>IFERROR(VLOOKUP(G514,Paramètres!$D$5:$E$8,2,FALSE),0)</f>
        <v>0</v>
      </c>
      <c r="O514">
        <f>IFERROR(VLOOKUP(H514,Paramètres!$A$5:$B$8,2,FALSE),0)</f>
        <v>0</v>
      </c>
      <c r="P514">
        <f>IFERROR(VLOOKUP(I514,Paramètres!$A$5:$B$8,2,FALSE),0)</f>
        <v>0</v>
      </c>
      <c r="Q514" s="10" t="e">
        <f>IF(SUM(Paramètres!$G$5:$M$5)=0,"",SUMPRODUCT(Paramètres!$G$5:$M$5,J514,K514,L514,M514,N514,O514,P514)/SUM(Paramètres!$G$5:$M$5))</f>
        <v>#VALUE!</v>
      </c>
    </row>
    <row r="515" spans="1:17" x14ac:dyDescent="0.2">
      <c r="A515" t="str">
        <f>Réponses_Scoring!A515</f>
        <v>R054</v>
      </c>
      <c r="B515" t="str">
        <f>Réponses_Scoring!B515</f>
        <v>D04S27</v>
      </c>
      <c r="C515" t="str">
        <f>Réponses_Scoring!C515</f>
        <v>UK</v>
      </c>
      <c r="D515" t="str">
        <f>Réponses_Scoring!D515</f>
        <v>UK</v>
      </c>
      <c r="E515" t="str">
        <f>Réponses_Scoring!E515</f>
        <v>Low</v>
      </c>
      <c r="F515" t="str">
        <f>Réponses_Scoring!F515</f>
        <v>Low</v>
      </c>
      <c r="G515" t="str">
        <f>Réponses_Scoring!G515</f>
        <v>UK</v>
      </c>
      <c r="H515" t="str">
        <f>Réponses_Scoring!H515</f>
        <v>UK</v>
      </c>
      <c r="I515" t="str">
        <f>Réponses_Scoring!I515</f>
        <v>UK</v>
      </c>
      <c r="J515">
        <f>IFERROR(VLOOKUP(C515,Paramètres!$A$5:$B$8,2,FALSE),0)</f>
        <v>0</v>
      </c>
      <c r="K515">
        <f>IFERROR(VLOOKUP(D515,Paramètres!$A$5:$B$8,2,FALSE),0)</f>
        <v>0</v>
      </c>
      <c r="L515">
        <f>IFERROR(VLOOKUP(E515,Paramètres!$A$5:$B$8,2,FALSE),0)</f>
        <v>1</v>
      </c>
      <c r="M515">
        <f>IFERROR(VLOOKUP(F515,Paramètres!$A$5:$B$8,2,FALSE),0)</f>
        <v>1</v>
      </c>
      <c r="N515">
        <f>IFERROR(VLOOKUP(G515,Paramètres!$D$5:$E$8,2,FALSE),0)</f>
        <v>0</v>
      </c>
      <c r="O515">
        <f>IFERROR(VLOOKUP(H515,Paramètres!$A$5:$B$8,2,FALSE),0)</f>
        <v>0</v>
      </c>
      <c r="P515">
        <f>IFERROR(VLOOKUP(I515,Paramètres!$A$5:$B$8,2,FALSE),0)</f>
        <v>0</v>
      </c>
      <c r="Q515" s="10" t="e">
        <f>IF(SUM(Paramètres!$G$5:$M$5)=0,"",SUMPRODUCT(Paramètres!$G$5:$M$5,J515,K515,L515,M515,N515,O515,P515)/SUM(Paramètres!$G$5:$M$5))</f>
        <v>#VALUE!</v>
      </c>
    </row>
    <row r="516" spans="1:17" x14ac:dyDescent="0.2">
      <c r="A516" t="str">
        <f>Réponses_Scoring!A516</f>
        <v>R054</v>
      </c>
      <c r="B516" t="str">
        <f>Réponses_Scoring!B516</f>
        <v>D04S28</v>
      </c>
      <c r="C516" t="str">
        <f>Réponses_Scoring!C516</f>
        <v>High</v>
      </c>
      <c r="D516" t="str">
        <f>Réponses_Scoring!D516</f>
        <v>UK</v>
      </c>
      <c r="E516" t="str">
        <f>Réponses_Scoring!E516</f>
        <v>Med</v>
      </c>
      <c r="F516" t="str">
        <f>Réponses_Scoring!F516</f>
        <v>Med</v>
      </c>
      <c r="G516" t="str">
        <f>Réponses_Scoring!G516</f>
        <v>UK</v>
      </c>
      <c r="H516" t="str">
        <f>Réponses_Scoring!H516</f>
        <v>UK</v>
      </c>
      <c r="I516" t="str">
        <f>Réponses_Scoring!I516</f>
        <v>UK</v>
      </c>
      <c r="J516">
        <f>IFERROR(VLOOKUP(C516,Paramètres!$A$5:$B$8,2,FALSE),0)</f>
        <v>3</v>
      </c>
      <c r="K516">
        <f>IFERROR(VLOOKUP(D516,Paramètres!$A$5:$B$8,2,FALSE),0)</f>
        <v>0</v>
      </c>
      <c r="L516">
        <f>IFERROR(VLOOKUP(E516,Paramètres!$A$5:$B$8,2,FALSE),0)</f>
        <v>2</v>
      </c>
      <c r="M516">
        <f>IFERROR(VLOOKUP(F516,Paramètres!$A$5:$B$8,2,FALSE),0)</f>
        <v>2</v>
      </c>
      <c r="N516">
        <f>IFERROR(VLOOKUP(G516,Paramètres!$D$5:$E$8,2,FALSE),0)</f>
        <v>0</v>
      </c>
      <c r="O516">
        <f>IFERROR(VLOOKUP(H516,Paramètres!$A$5:$B$8,2,FALSE),0)</f>
        <v>0</v>
      </c>
      <c r="P516">
        <f>IFERROR(VLOOKUP(I516,Paramètres!$A$5:$B$8,2,FALSE),0)</f>
        <v>0</v>
      </c>
      <c r="Q516" s="10" t="e">
        <f>IF(SUM(Paramètres!$G$5:$M$5)=0,"",SUMPRODUCT(Paramètres!$G$5:$M$5,J516,K516,L516,M516,N516,O516,P516)/SUM(Paramètres!$G$5:$M$5))</f>
        <v>#VALUE!</v>
      </c>
    </row>
    <row r="517" spans="1:17" x14ac:dyDescent="0.2">
      <c r="A517" t="str">
        <f>Réponses_Scoring!A517</f>
        <v>R054</v>
      </c>
      <c r="B517" t="str">
        <f>Réponses_Scoring!B517</f>
        <v>D04S32</v>
      </c>
      <c r="C517" t="str">
        <f>Réponses_Scoring!C517</f>
        <v>High</v>
      </c>
      <c r="D517" t="str">
        <f>Réponses_Scoring!D517</f>
        <v>UK</v>
      </c>
      <c r="E517" t="str">
        <f>Réponses_Scoring!E517</f>
        <v>Med</v>
      </c>
      <c r="F517" t="str">
        <f>Réponses_Scoring!F517</f>
        <v>Low</v>
      </c>
      <c r="G517" t="str">
        <f>Réponses_Scoring!G517</f>
        <v>UK</v>
      </c>
      <c r="H517" t="str">
        <f>Réponses_Scoring!H517</f>
        <v>UK</v>
      </c>
      <c r="I517" t="str">
        <f>Réponses_Scoring!I517</f>
        <v>UK</v>
      </c>
      <c r="J517">
        <f>IFERROR(VLOOKUP(C517,Paramètres!$A$5:$B$8,2,FALSE),0)</f>
        <v>3</v>
      </c>
      <c r="K517">
        <f>IFERROR(VLOOKUP(D517,Paramètres!$A$5:$B$8,2,FALSE),0)</f>
        <v>0</v>
      </c>
      <c r="L517">
        <f>IFERROR(VLOOKUP(E517,Paramètres!$A$5:$B$8,2,FALSE),0)</f>
        <v>2</v>
      </c>
      <c r="M517">
        <f>IFERROR(VLOOKUP(F517,Paramètres!$A$5:$B$8,2,FALSE),0)</f>
        <v>1</v>
      </c>
      <c r="N517">
        <f>IFERROR(VLOOKUP(G517,Paramètres!$D$5:$E$8,2,FALSE),0)</f>
        <v>0</v>
      </c>
      <c r="O517">
        <f>IFERROR(VLOOKUP(H517,Paramètres!$A$5:$B$8,2,FALSE),0)</f>
        <v>0</v>
      </c>
      <c r="P517">
        <f>IFERROR(VLOOKUP(I517,Paramètres!$A$5:$B$8,2,FALSE),0)</f>
        <v>0</v>
      </c>
      <c r="Q517" s="10" t="e">
        <f>IF(SUM(Paramètres!$G$5:$M$5)=0,"",SUMPRODUCT(Paramètres!$G$5:$M$5,J517,K517,L517,M517,N517,O517,P517)/SUM(Paramètres!$G$5:$M$5))</f>
        <v>#VALUE!</v>
      </c>
    </row>
    <row r="518" spans="1:17" x14ac:dyDescent="0.2">
      <c r="A518" t="str">
        <f>Réponses_Scoring!A518</f>
        <v>R054</v>
      </c>
      <c r="B518" t="str">
        <f>Réponses_Scoring!B518</f>
        <v>D08S55</v>
      </c>
      <c r="C518" t="str">
        <f>Réponses_Scoring!C518</f>
        <v>UK</v>
      </c>
      <c r="D518" t="str">
        <f>Réponses_Scoring!D518</f>
        <v>UK</v>
      </c>
      <c r="E518" t="str">
        <f>Réponses_Scoring!E518</f>
        <v>High</v>
      </c>
      <c r="F518" t="str">
        <f>Réponses_Scoring!F518</f>
        <v>High</v>
      </c>
      <c r="G518" t="str">
        <f>Réponses_Scoring!G518</f>
        <v>UK</v>
      </c>
      <c r="H518" t="str">
        <f>Réponses_Scoring!H518</f>
        <v>UK</v>
      </c>
      <c r="I518" t="str">
        <f>Réponses_Scoring!I518</f>
        <v>UK</v>
      </c>
      <c r="J518">
        <f>IFERROR(VLOOKUP(C518,Paramètres!$A$5:$B$8,2,FALSE),0)</f>
        <v>0</v>
      </c>
      <c r="K518">
        <f>IFERROR(VLOOKUP(D518,Paramètres!$A$5:$B$8,2,FALSE),0)</f>
        <v>0</v>
      </c>
      <c r="L518">
        <f>IFERROR(VLOOKUP(E518,Paramètres!$A$5:$B$8,2,FALSE),0)</f>
        <v>3</v>
      </c>
      <c r="M518">
        <f>IFERROR(VLOOKUP(F518,Paramètres!$A$5:$B$8,2,FALSE),0)</f>
        <v>3</v>
      </c>
      <c r="N518">
        <f>IFERROR(VLOOKUP(G518,Paramètres!$D$5:$E$8,2,FALSE),0)</f>
        <v>0</v>
      </c>
      <c r="O518">
        <f>IFERROR(VLOOKUP(H518,Paramètres!$A$5:$B$8,2,FALSE),0)</f>
        <v>0</v>
      </c>
      <c r="P518">
        <f>IFERROR(VLOOKUP(I518,Paramètres!$A$5:$B$8,2,FALSE),0)</f>
        <v>0</v>
      </c>
      <c r="Q518" s="10" t="e">
        <f>IF(SUM(Paramètres!$G$5:$M$5)=0,"",SUMPRODUCT(Paramètres!$G$5:$M$5,J518,K518,L518,M518,N518,O518,P518)/SUM(Paramètres!$G$5:$M$5))</f>
        <v>#VALUE!</v>
      </c>
    </row>
    <row r="519" spans="1:17" x14ac:dyDescent="0.2">
      <c r="A519" t="str">
        <f>Réponses_Scoring!A519</f>
        <v>R054</v>
      </c>
      <c r="B519" t="str">
        <f>Réponses_Scoring!B519</f>
        <v>D08S58</v>
      </c>
      <c r="C519" t="str">
        <f>Réponses_Scoring!C519</f>
        <v>High</v>
      </c>
      <c r="D519" t="str">
        <f>Réponses_Scoring!D519</f>
        <v>UK</v>
      </c>
      <c r="E519" t="str">
        <f>Réponses_Scoring!E519</f>
        <v>Low</v>
      </c>
      <c r="F519" t="str">
        <f>Réponses_Scoring!F519</f>
        <v>UK</v>
      </c>
      <c r="G519" t="str">
        <f>Réponses_Scoring!G519</f>
        <v>UK</v>
      </c>
      <c r="H519" t="str">
        <f>Réponses_Scoring!H519</f>
        <v>UK</v>
      </c>
      <c r="I519" t="str">
        <f>Réponses_Scoring!I519</f>
        <v>UK</v>
      </c>
      <c r="J519">
        <f>IFERROR(VLOOKUP(C519,Paramètres!$A$5:$B$8,2,FALSE),0)</f>
        <v>3</v>
      </c>
      <c r="K519">
        <f>IFERROR(VLOOKUP(D519,Paramètres!$A$5:$B$8,2,FALSE),0)</f>
        <v>0</v>
      </c>
      <c r="L519">
        <f>IFERROR(VLOOKUP(E519,Paramètres!$A$5:$B$8,2,FALSE),0)</f>
        <v>1</v>
      </c>
      <c r="M519">
        <f>IFERROR(VLOOKUP(F519,Paramètres!$A$5:$B$8,2,FALSE),0)</f>
        <v>0</v>
      </c>
      <c r="N519">
        <f>IFERROR(VLOOKUP(G519,Paramètres!$D$5:$E$8,2,FALSE),0)</f>
        <v>0</v>
      </c>
      <c r="O519">
        <f>IFERROR(VLOOKUP(H519,Paramètres!$A$5:$B$8,2,FALSE),0)</f>
        <v>0</v>
      </c>
      <c r="P519">
        <f>IFERROR(VLOOKUP(I519,Paramètres!$A$5:$B$8,2,FALSE),0)</f>
        <v>0</v>
      </c>
      <c r="Q519" s="10" t="e">
        <f>IF(SUM(Paramètres!$G$5:$M$5)=0,"",SUMPRODUCT(Paramètres!$G$5:$M$5,J519,K519,L519,M519,N519,O519,P519)/SUM(Paramètres!$G$5:$M$5))</f>
        <v>#VALUE!</v>
      </c>
    </row>
    <row r="520" spans="1:17" x14ac:dyDescent="0.2">
      <c r="A520" t="str">
        <f>Réponses_Scoring!A520</f>
        <v>R055</v>
      </c>
      <c r="B520" t="str">
        <f>Réponses_Scoring!B520</f>
        <v>D04S29</v>
      </c>
      <c r="C520" t="str">
        <f>Réponses_Scoring!C520</f>
        <v>Low</v>
      </c>
      <c r="D520" t="str">
        <f>Réponses_Scoring!D520</f>
        <v>UK</v>
      </c>
      <c r="E520" t="str">
        <f>Réponses_Scoring!E520</f>
        <v>High</v>
      </c>
      <c r="F520" t="str">
        <f>Réponses_Scoring!F520</f>
        <v>Med</v>
      </c>
      <c r="G520" t="str">
        <f>Réponses_Scoring!G520</f>
        <v>UK</v>
      </c>
      <c r="H520" t="str">
        <f>Réponses_Scoring!H520</f>
        <v>UK</v>
      </c>
      <c r="I520" t="str">
        <f>Réponses_Scoring!I520</f>
        <v>UK</v>
      </c>
      <c r="J520">
        <f>IFERROR(VLOOKUP(C520,Paramètres!$A$5:$B$8,2,FALSE),0)</f>
        <v>1</v>
      </c>
      <c r="K520">
        <f>IFERROR(VLOOKUP(D520,Paramètres!$A$5:$B$8,2,FALSE),0)</f>
        <v>0</v>
      </c>
      <c r="L520">
        <f>IFERROR(VLOOKUP(E520,Paramètres!$A$5:$B$8,2,FALSE),0)</f>
        <v>3</v>
      </c>
      <c r="M520">
        <f>IFERROR(VLOOKUP(F520,Paramètres!$A$5:$B$8,2,FALSE),0)</f>
        <v>2</v>
      </c>
      <c r="N520">
        <f>IFERROR(VLOOKUP(G520,Paramètres!$D$5:$E$8,2,FALSE),0)</f>
        <v>0</v>
      </c>
      <c r="O520">
        <f>IFERROR(VLOOKUP(H520,Paramètres!$A$5:$B$8,2,FALSE),0)</f>
        <v>0</v>
      </c>
      <c r="P520">
        <f>IFERROR(VLOOKUP(I520,Paramètres!$A$5:$B$8,2,FALSE),0)</f>
        <v>0</v>
      </c>
      <c r="Q520" s="10" t="e">
        <f>IF(SUM(Paramètres!$G$5:$M$5)=0,"",SUMPRODUCT(Paramètres!$G$5:$M$5,J520,K520,L520,M520,N520,O520,P520)/SUM(Paramètres!$G$5:$M$5))</f>
        <v>#VALUE!</v>
      </c>
    </row>
    <row r="521" spans="1:17" x14ac:dyDescent="0.2">
      <c r="A521" t="str">
        <f>Réponses_Scoring!A521</f>
        <v>R055</v>
      </c>
      <c r="B521" t="str">
        <f>Réponses_Scoring!B521</f>
        <v>D04S30</v>
      </c>
      <c r="C521" t="str">
        <f>Réponses_Scoring!C521</f>
        <v>High</v>
      </c>
      <c r="D521" t="str">
        <f>Réponses_Scoring!D521</f>
        <v>UK</v>
      </c>
      <c r="E521" t="str">
        <f>Réponses_Scoring!E521</f>
        <v>High</v>
      </c>
      <c r="F521" t="str">
        <f>Réponses_Scoring!F521</f>
        <v>Med</v>
      </c>
      <c r="G521" t="str">
        <f>Réponses_Scoring!G521</f>
        <v>UK</v>
      </c>
      <c r="H521" t="str">
        <f>Réponses_Scoring!H521</f>
        <v>UK</v>
      </c>
      <c r="I521" t="str">
        <f>Réponses_Scoring!I521</f>
        <v>UK</v>
      </c>
      <c r="J521">
        <f>IFERROR(VLOOKUP(C521,Paramètres!$A$5:$B$8,2,FALSE),0)</f>
        <v>3</v>
      </c>
      <c r="K521">
        <f>IFERROR(VLOOKUP(D521,Paramètres!$A$5:$B$8,2,FALSE),0)</f>
        <v>0</v>
      </c>
      <c r="L521">
        <f>IFERROR(VLOOKUP(E521,Paramètres!$A$5:$B$8,2,FALSE),0)</f>
        <v>3</v>
      </c>
      <c r="M521">
        <f>IFERROR(VLOOKUP(F521,Paramètres!$A$5:$B$8,2,FALSE),0)</f>
        <v>2</v>
      </c>
      <c r="N521">
        <f>IFERROR(VLOOKUP(G521,Paramètres!$D$5:$E$8,2,FALSE),0)</f>
        <v>0</v>
      </c>
      <c r="O521">
        <f>IFERROR(VLOOKUP(H521,Paramètres!$A$5:$B$8,2,FALSE),0)</f>
        <v>0</v>
      </c>
      <c r="P521">
        <f>IFERROR(VLOOKUP(I521,Paramètres!$A$5:$B$8,2,FALSE),0)</f>
        <v>0</v>
      </c>
      <c r="Q521" s="10" t="e">
        <f>IF(SUM(Paramètres!$G$5:$M$5)=0,"",SUMPRODUCT(Paramètres!$G$5:$M$5,J521,K521,L521,M521,N521,O521,P521)/SUM(Paramètres!$G$5:$M$5))</f>
        <v>#VALUE!</v>
      </c>
    </row>
    <row r="522" spans="1:17" x14ac:dyDescent="0.2">
      <c r="A522" t="str">
        <f>Réponses_Scoring!A522</f>
        <v>R055</v>
      </c>
      <c r="B522" t="str">
        <f>Réponses_Scoring!B522</f>
        <v>D08S58</v>
      </c>
      <c r="C522" t="str">
        <f>Réponses_Scoring!C522</f>
        <v>High</v>
      </c>
      <c r="D522" t="str">
        <f>Réponses_Scoring!D522</f>
        <v>UK</v>
      </c>
      <c r="E522" t="str">
        <f>Réponses_Scoring!E522</f>
        <v>High</v>
      </c>
      <c r="F522" t="str">
        <f>Réponses_Scoring!F522</f>
        <v>High</v>
      </c>
      <c r="G522" t="str">
        <f>Réponses_Scoring!G522</f>
        <v>UK</v>
      </c>
      <c r="H522" t="str">
        <f>Réponses_Scoring!H522</f>
        <v>UK</v>
      </c>
      <c r="I522" t="str">
        <f>Réponses_Scoring!I522</f>
        <v>UK</v>
      </c>
      <c r="J522">
        <f>IFERROR(VLOOKUP(C522,Paramètres!$A$5:$B$8,2,FALSE),0)</f>
        <v>3</v>
      </c>
      <c r="K522">
        <f>IFERROR(VLOOKUP(D522,Paramètres!$A$5:$B$8,2,FALSE),0)</f>
        <v>0</v>
      </c>
      <c r="L522">
        <f>IFERROR(VLOOKUP(E522,Paramètres!$A$5:$B$8,2,FALSE),0)</f>
        <v>3</v>
      </c>
      <c r="M522">
        <f>IFERROR(VLOOKUP(F522,Paramètres!$A$5:$B$8,2,FALSE),0)</f>
        <v>3</v>
      </c>
      <c r="N522">
        <f>IFERROR(VLOOKUP(G522,Paramètres!$D$5:$E$8,2,FALSE),0)</f>
        <v>0</v>
      </c>
      <c r="O522">
        <f>IFERROR(VLOOKUP(H522,Paramètres!$A$5:$B$8,2,FALSE),0)</f>
        <v>0</v>
      </c>
      <c r="P522">
        <f>IFERROR(VLOOKUP(I522,Paramètres!$A$5:$B$8,2,FALSE),0)</f>
        <v>0</v>
      </c>
      <c r="Q522" s="10" t="e">
        <f>IF(SUM(Paramètres!$G$5:$M$5)=0,"",SUMPRODUCT(Paramètres!$G$5:$M$5,J522,K522,L522,M522,N522,O522,P522)/SUM(Paramètres!$G$5:$M$5))</f>
        <v>#VALUE!</v>
      </c>
    </row>
    <row r="523" spans="1:17" x14ac:dyDescent="0.2">
      <c r="A523" t="str">
        <f>Réponses_Scoring!A523</f>
        <v>R055</v>
      </c>
      <c r="B523" t="str">
        <f>Réponses_Scoring!B523</f>
        <v>D08S56</v>
      </c>
      <c r="C523" t="str">
        <f>Réponses_Scoring!C523</f>
        <v>Med</v>
      </c>
      <c r="D523" t="str">
        <f>Réponses_Scoring!D523</f>
        <v>UK</v>
      </c>
      <c r="E523" t="str">
        <f>Réponses_Scoring!E523</f>
        <v>High</v>
      </c>
      <c r="F523" t="str">
        <f>Réponses_Scoring!F523</f>
        <v>Med</v>
      </c>
      <c r="G523" t="str">
        <f>Réponses_Scoring!G523</f>
        <v>UK</v>
      </c>
      <c r="H523" t="str">
        <f>Réponses_Scoring!H523</f>
        <v>UK</v>
      </c>
      <c r="I523" t="str">
        <f>Réponses_Scoring!I523</f>
        <v>UK</v>
      </c>
      <c r="J523">
        <f>IFERROR(VLOOKUP(C523,Paramètres!$A$5:$B$8,2,FALSE),0)</f>
        <v>2</v>
      </c>
      <c r="K523">
        <f>IFERROR(VLOOKUP(D523,Paramètres!$A$5:$B$8,2,FALSE),0)</f>
        <v>0</v>
      </c>
      <c r="L523">
        <f>IFERROR(VLOOKUP(E523,Paramètres!$A$5:$B$8,2,FALSE),0)</f>
        <v>3</v>
      </c>
      <c r="M523">
        <f>IFERROR(VLOOKUP(F523,Paramètres!$A$5:$B$8,2,FALSE),0)</f>
        <v>2</v>
      </c>
      <c r="N523">
        <f>IFERROR(VLOOKUP(G523,Paramètres!$D$5:$E$8,2,FALSE),0)</f>
        <v>0</v>
      </c>
      <c r="O523">
        <f>IFERROR(VLOOKUP(H523,Paramètres!$A$5:$B$8,2,FALSE),0)</f>
        <v>0</v>
      </c>
      <c r="P523">
        <f>IFERROR(VLOOKUP(I523,Paramètres!$A$5:$B$8,2,FALSE),0)</f>
        <v>0</v>
      </c>
      <c r="Q523" s="10" t="e">
        <f>IF(SUM(Paramètres!$G$5:$M$5)=0,"",SUMPRODUCT(Paramètres!$G$5:$M$5,J523,K523,L523,M523,N523,O523,P523)/SUM(Paramètres!$G$5:$M$5))</f>
        <v>#VALUE!</v>
      </c>
    </row>
    <row r="524" spans="1:17" x14ac:dyDescent="0.2">
      <c r="A524" t="str">
        <f>Réponses_Scoring!A524</f>
        <v>R055</v>
      </c>
      <c r="B524" t="str">
        <f>Réponses_Scoring!B524</f>
        <v>D08S55</v>
      </c>
      <c r="C524" t="str">
        <f>Réponses_Scoring!C524</f>
        <v>High</v>
      </c>
      <c r="D524" t="str">
        <f>Réponses_Scoring!D524</f>
        <v>UK</v>
      </c>
      <c r="E524" t="str">
        <f>Réponses_Scoring!E524</f>
        <v>Low</v>
      </c>
      <c r="F524" t="str">
        <f>Réponses_Scoring!F524</f>
        <v>Low</v>
      </c>
      <c r="G524" t="str">
        <f>Réponses_Scoring!G524</f>
        <v>UK</v>
      </c>
      <c r="H524" t="str">
        <f>Réponses_Scoring!H524</f>
        <v>UK</v>
      </c>
      <c r="I524" t="str">
        <f>Réponses_Scoring!I524</f>
        <v>UK</v>
      </c>
      <c r="J524">
        <f>IFERROR(VLOOKUP(C524,Paramètres!$A$5:$B$8,2,FALSE),0)</f>
        <v>3</v>
      </c>
      <c r="K524">
        <f>IFERROR(VLOOKUP(D524,Paramètres!$A$5:$B$8,2,FALSE),0)</f>
        <v>0</v>
      </c>
      <c r="L524">
        <f>IFERROR(VLOOKUP(E524,Paramètres!$A$5:$B$8,2,FALSE),0)</f>
        <v>1</v>
      </c>
      <c r="M524">
        <f>IFERROR(VLOOKUP(F524,Paramètres!$A$5:$B$8,2,FALSE),0)</f>
        <v>1</v>
      </c>
      <c r="N524">
        <f>IFERROR(VLOOKUP(G524,Paramètres!$D$5:$E$8,2,FALSE),0)</f>
        <v>0</v>
      </c>
      <c r="O524">
        <f>IFERROR(VLOOKUP(H524,Paramètres!$A$5:$B$8,2,FALSE),0)</f>
        <v>0</v>
      </c>
      <c r="P524">
        <f>IFERROR(VLOOKUP(I524,Paramètres!$A$5:$B$8,2,FALSE),0)</f>
        <v>0</v>
      </c>
      <c r="Q524" s="10" t="e">
        <f>IF(SUM(Paramètres!$G$5:$M$5)=0,"",SUMPRODUCT(Paramètres!$G$5:$M$5,J524,K524,L524,M524,N524,O524,P524)/SUM(Paramètres!$G$5:$M$5))</f>
        <v>#VALUE!</v>
      </c>
    </row>
    <row r="525" spans="1:17" x14ac:dyDescent="0.2">
      <c r="A525" t="str">
        <f>Réponses_Scoring!A525</f>
        <v>R055</v>
      </c>
      <c r="B525" t="str">
        <f>Réponses_Scoring!B525</f>
        <v>D05S41</v>
      </c>
      <c r="C525" t="str">
        <f>Réponses_Scoring!C525</f>
        <v>Med</v>
      </c>
      <c r="D525" t="str">
        <f>Réponses_Scoring!D525</f>
        <v>UK</v>
      </c>
      <c r="E525" t="str">
        <f>Réponses_Scoring!E525</f>
        <v>Med</v>
      </c>
      <c r="F525" t="str">
        <f>Réponses_Scoring!F525</f>
        <v>High</v>
      </c>
      <c r="G525" t="str">
        <f>Réponses_Scoring!G525</f>
        <v>UK</v>
      </c>
      <c r="H525" t="str">
        <f>Réponses_Scoring!H525</f>
        <v>UK</v>
      </c>
      <c r="I525" t="str">
        <f>Réponses_Scoring!I525</f>
        <v>UK</v>
      </c>
      <c r="J525">
        <f>IFERROR(VLOOKUP(C525,Paramètres!$A$5:$B$8,2,FALSE),0)</f>
        <v>2</v>
      </c>
      <c r="K525">
        <f>IFERROR(VLOOKUP(D525,Paramètres!$A$5:$B$8,2,FALSE),0)</f>
        <v>0</v>
      </c>
      <c r="L525">
        <f>IFERROR(VLOOKUP(E525,Paramètres!$A$5:$B$8,2,FALSE),0)</f>
        <v>2</v>
      </c>
      <c r="M525">
        <f>IFERROR(VLOOKUP(F525,Paramètres!$A$5:$B$8,2,FALSE),0)</f>
        <v>3</v>
      </c>
      <c r="N525">
        <f>IFERROR(VLOOKUP(G525,Paramètres!$D$5:$E$8,2,FALSE),0)</f>
        <v>0</v>
      </c>
      <c r="O525">
        <f>IFERROR(VLOOKUP(H525,Paramètres!$A$5:$B$8,2,FALSE),0)</f>
        <v>0</v>
      </c>
      <c r="P525">
        <f>IFERROR(VLOOKUP(I525,Paramètres!$A$5:$B$8,2,FALSE),0)</f>
        <v>0</v>
      </c>
      <c r="Q525" s="10" t="e">
        <f>IF(SUM(Paramètres!$G$5:$M$5)=0,"",SUMPRODUCT(Paramètres!$G$5:$M$5,J525,K525,L525,M525,N525,O525,P525)/SUM(Paramètres!$G$5:$M$5))</f>
        <v>#VALUE!</v>
      </c>
    </row>
    <row r="526" spans="1:17" x14ac:dyDescent="0.2">
      <c r="A526" t="str">
        <f>Réponses_Scoring!A526</f>
        <v>R055</v>
      </c>
      <c r="B526" t="str">
        <f>Réponses_Scoring!B526</f>
        <v>D05S40</v>
      </c>
      <c r="C526" t="str">
        <f>Réponses_Scoring!C526</f>
        <v>Med</v>
      </c>
      <c r="D526" t="str">
        <f>Réponses_Scoring!D526</f>
        <v>UK</v>
      </c>
      <c r="E526" t="str">
        <f>Réponses_Scoring!E526</f>
        <v>Low</v>
      </c>
      <c r="F526" t="str">
        <f>Réponses_Scoring!F526</f>
        <v>Med</v>
      </c>
      <c r="G526" t="str">
        <f>Réponses_Scoring!G526</f>
        <v>UK</v>
      </c>
      <c r="H526" t="str">
        <f>Réponses_Scoring!H526</f>
        <v>UK</v>
      </c>
      <c r="I526" t="str">
        <f>Réponses_Scoring!I526</f>
        <v>UK</v>
      </c>
      <c r="J526">
        <f>IFERROR(VLOOKUP(C526,Paramètres!$A$5:$B$8,2,FALSE),0)</f>
        <v>2</v>
      </c>
      <c r="K526">
        <f>IFERROR(VLOOKUP(D526,Paramètres!$A$5:$B$8,2,FALSE),0)</f>
        <v>0</v>
      </c>
      <c r="L526">
        <f>IFERROR(VLOOKUP(E526,Paramètres!$A$5:$B$8,2,FALSE),0)</f>
        <v>1</v>
      </c>
      <c r="M526">
        <f>IFERROR(VLOOKUP(F526,Paramètres!$A$5:$B$8,2,FALSE),0)</f>
        <v>2</v>
      </c>
      <c r="N526">
        <f>IFERROR(VLOOKUP(G526,Paramètres!$D$5:$E$8,2,FALSE),0)</f>
        <v>0</v>
      </c>
      <c r="O526">
        <f>IFERROR(VLOOKUP(H526,Paramètres!$A$5:$B$8,2,FALSE),0)</f>
        <v>0</v>
      </c>
      <c r="P526">
        <f>IFERROR(VLOOKUP(I526,Paramètres!$A$5:$B$8,2,FALSE),0)</f>
        <v>0</v>
      </c>
      <c r="Q526" s="10" t="e">
        <f>IF(SUM(Paramètres!$G$5:$M$5)=0,"",SUMPRODUCT(Paramètres!$G$5:$M$5,J526,K526,L526,M526,N526,O526,P526)/SUM(Paramètres!$G$5:$M$5))</f>
        <v>#VALUE!</v>
      </c>
    </row>
    <row r="527" spans="1:17" x14ac:dyDescent="0.2">
      <c r="A527" t="str">
        <f>Réponses_Scoring!A527</f>
        <v>R055</v>
      </c>
      <c r="B527" t="str">
        <f>Réponses_Scoring!B527</f>
        <v>D01S06</v>
      </c>
      <c r="C527" t="str">
        <f>Réponses_Scoring!C527</f>
        <v>High</v>
      </c>
      <c r="D527" t="str">
        <f>Réponses_Scoring!D527</f>
        <v>UK</v>
      </c>
      <c r="E527" t="str">
        <f>Réponses_Scoring!E527</f>
        <v>Med</v>
      </c>
      <c r="F527" t="str">
        <f>Réponses_Scoring!F527</f>
        <v>Low</v>
      </c>
      <c r="G527" t="str">
        <f>Réponses_Scoring!G527</f>
        <v>UK</v>
      </c>
      <c r="H527" t="str">
        <f>Réponses_Scoring!H527</f>
        <v>UK</v>
      </c>
      <c r="I527" t="str">
        <f>Réponses_Scoring!I527</f>
        <v>UK</v>
      </c>
      <c r="J527">
        <f>IFERROR(VLOOKUP(C527,Paramètres!$A$5:$B$8,2,FALSE),0)</f>
        <v>3</v>
      </c>
      <c r="K527">
        <f>IFERROR(VLOOKUP(D527,Paramètres!$A$5:$B$8,2,FALSE),0)</f>
        <v>0</v>
      </c>
      <c r="L527">
        <f>IFERROR(VLOOKUP(E527,Paramètres!$A$5:$B$8,2,FALSE),0)</f>
        <v>2</v>
      </c>
      <c r="M527">
        <f>IFERROR(VLOOKUP(F527,Paramètres!$A$5:$B$8,2,FALSE),0)</f>
        <v>1</v>
      </c>
      <c r="N527">
        <f>IFERROR(VLOOKUP(G527,Paramètres!$D$5:$E$8,2,FALSE),0)</f>
        <v>0</v>
      </c>
      <c r="O527">
        <f>IFERROR(VLOOKUP(H527,Paramètres!$A$5:$B$8,2,FALSE),0)</f>
        <v>0</v>
      </c>
      <c r="P527">
        <f>IFERROR(VLOOKUP(I527,Paramètres!$A$5:$B$8,2,FALSE),0)</f>
        <v>0</v>
      </c>
      <c r="Q527" s="10" t="e">
        <f>IF(SUM(Paramètres!$G$5:$M$5)=0,"",SUMPRODUCT(Paramètres!$G$5:$M$5,J527,K527,L527,M527,N527,O527,P527)/SUM(Paramètres!$G$5:$M$5))</f>
        <v>#VALUE!</v>
      </c>
    </row>
    <row r="528" spans="1:17" x14ac:dyDescent="0.2">
      <c r="A528" t="str">
        <f>Réponses_Scoring!A528</f>
        <v>R055</v>
      </c>
      <c r="B528" t="str">
        <f>Réponses_Scoring!B528</f>
        <v>D01S01</v>
      </c>
      <c r="C528" t="str">
        <f>Réponses_Scoring!C528</f>
        <v>High</v>
      </c>
      <c r="D528" t="str">
        <f>Réponses_Scoring!D528</f>
        <v>UK</v>
      </c>
      <c r="E528" t="str">
        <f>Réponses_Scoring!E528</f>
        <v>Med</v>
      </c>
      <c r="F528" t="str">
        <f>Réponses_Scoring!F528</f>
        <v>Low</v>
      </c>
      <c r="G528" t="str">
        <f>Réponses_Scoring!G528</f>
        <v>UK</v>
      </c>
      <c r="H528" t="str">
        <f>Réponses_Scoring!H528</f>
        <v>UK</v>
      </c>
      <c r="I528" t="str">
        <f>Réponses_Scoring!I528</f>
        <v>UK</v>
      </c>
      <c r="J528">
        <f>IFERROR(VLOOKUP(C528,Paramètres!$A$5:$B$8,2,FALSE),0)</f>
        <v>3</v>
      </c>
      <c r="K528">
        <f>IFERROR(VLOOKUP(D528,Paramètres!$A$5:$B$8,2,FALSE),0)</f>
        <v>0</v>
      </c>
      <c r="L528">
        <f>IFERROR(VLOOKUP(E528,Paramètres!$A$5:$B$8,2,FALSE),0)</f>
        <v>2</v>
      </c>
      <c r="M528">
        <f>IFERROR(VLOOKUP(F528,Paramètres!$A$5:$B$8,2,FALSE),0)</f>
        <v>1</v>
      </c>
      <c r="N528">
        <f>IFERROR(VLOOKUP(G528,Paramètres!$D$5:$E$8,2,FALSE),0)</f>
        <v>0</v>
      </c>
      <c r="O528">
        <f>IFERROR(VLOOKUP(H528,Paramètres!$A$5:$B$8,2,FALSE),0)</f>
        <v>0</v>
      </c>
      <c r="P528">
        <f>IFERROR(VLOOKUP(I528,Paramètres!$A$5:$B$8,2,FALSE),0)</f>
        <v>0</v>
      </c>
      <c r="Q528" s="10" t="e">
        <f>IF(SUM(Paramètres!$G$5:$M$5)=0,"",SUMPRODUCT(Paramètres!$G$5:$M$5,J528,K528,L528,M528,N528,O528,P528)/SUM(Paramètres!$G$5:$M$5))</f>
        <v>#VALUE!</v>
      </c>
    </row>
    <row r="529" spans="1:17" x14ac:dyDescent="0.2">
      <c r="A529" t="str">
        <f>Réponses_Scoring!A529</f>
        <v>R055</v>
      </c>
      <c r="B529" t="str">
        <f>Réponses_Scoring!B529</f>
        <v>D01S05</v>
      </c>
      <c r="C529" t="str">
        <f>Réponses_Scoring!C529</f>
        <v>High</v>
      </c>
      <c r="D529" t="str">
        <f>Réponses_Scoring!D529</f>
        <v>UK</v>
      </c>
      <c r="E529" t="str">
        <f>Réponses_Scoring!E529</f>
        <v>Med</v>
      </c>
      <c r="F529" t="str">
        <f>Réponses_Scoring!F529</f>
        <v>UK</v>
      </c>
      <c r="G529" t="str">
        <f>Réponses_Scoring!G529</f>
        <v>UK</v>
      </c>
      <c r="H529" t="str">
        <f>Réponses_Scoring!H529</f>
        <v>UK</v>
      </c>
      <c r="I529" t="str">
        <f>Réponses_Scoring!I529</f>
        <v>UK</v>
      </c>
      <c r="J529">
        <f>IFERROR(VLOOKUP(C529,Paramètres!$A$5:$B$8,2,FALSE),0)</f>
        <v>3</v>
      </c>
      <c r="K529">
        <f>IFERROR(VLOOKUP(D529,Paramètres!$A$5:$B$8,2,FALSE),0)</f>
        <v>0</v>
      </c>
      <c r="L529">
        <f>IFERROR(VLOOKUP(E529,Paramètres!$A$5:$B$8,2,FALSE),0)</f>
        <v>2</v>
      </c>
      <c r="M529">
        <f>IFERROR(VLOOKUP(F529,Paramètres!$A$5:$B$8,2,FALSE),0)</f>
        <v>0</v>
      </c>
      <c r="N529">
        <f>IFERROR(VLOOKUP(G529,Paramètres!$D$5:$E$8,2,FALSE),0)</f>
        <v>0</v>
      </c>
      <c r="O529">
        <f>IFERROR(VLOOKUP(H529,Paramètres!$A$5:$B$8,2,FALSE),0)</f>
        <v>0</v>
      </c>
      <c r="P529">
        <f>IFERROR(VLOOKUP(I529,Paramètres!$A$5:$B$8,2,FALSE),0)</f>
        <v>0</v>
      </c>
      <c r="Q529" s="10" t="e">
        <f>IF(SUM(Paramètres!$G$5:$M$5)=0,"",SUMPRODUCT(Paramètres!$G$5:$M$5,J529,K529,L529,M529,N529,O529,P529)/SUM(Paramètres!$G$5:$M$5))</f>
        <v>#VALUE!</v>
      </c>
    </row>
    <row r="530" spans="1:17" x14ac:dyDescent="0.2">
      <c r="A530" t="str">
        <f>Réponses_Scoring!A530</f>
        <v>R055</v>
      </c>
      <c r="B530" t="str">
        <f>Réponses_Scoring!B530</f>
        <v>D07S52</v>
      </c>
      <c r="C530" t="str">
        <f>Réponses_Scoring!C530</f>
        <v>Low</v>
      </c>
      <c r="D530" t="str">
        <f>Réponses_Scoring!D530</f>
        <v>UK</v>
      </c>
      <c r="E530" t="str">
        <f>Réponses_Scoring!E530</f>
        <v>Low</v>
      </c>
      <c r="F530" t="str">
        <f>Réponses_Scoring!F530</f>
        <v>Med</v>
      </c>
      <c r="G530" t="str">
        <f>Réponses_Scoring!G530</f>
        <v>UK</v>
      </c>
      <c r="H530" t="str">
        <f>Réponses_Scoring!H530</f>
        <v>UK</v>
      </c>
      <c r="I530" t="str">
        <f>Réponses_Scoring!I530</f>
        <v>UK</v>
      </c>
      <c r="J530">
        <f>IFERROR(VLOOKUP(C530,Paramètres!$A$5:$B$8,2,FALSE),0)</f>
        <v>1</v>
      </c>
      <c r="K530">
        <f>IFERROR(VLOOKUP(D530,Paramètres!$A$5:$B$8,2,FALSE),0)</f>
        <v>0</v>
      </c>
      <c r="L530">
        <f>IFERROR(VLOOKUP(E530,Paramètres!$A$5:$B$8,2,FALSE),0)</f>
        <v>1</v>
      </c>
      <c r="M530">
        <f>IFERROR(VLOOKUP(F530,Paramètres!$A$5:$B$8,2,FALSE),0)</f>
        <v>2</v>
      </c>
      <c r="N530">
        <f>IFERROR(VLOOKUP(G530,Paramètres!$D$5:$E$8,2,FALSE),0)</f>
        <v>0</v>
      </c>
      <c r="O530">
        <f>IFERROR(VLOOKUP(H530,Paramètres!$A$5:$B$8,2,FALSE),0)</f>
        <v>0</v>
      </c>
      <c r="P530">
        <f>IFERROR(VLOOKUP(I530,Paramètres!$A$5:$B$8,2,FALSE),0)</f>
        <v>0</v>
      </c>
      <c r="Q530" s="10" t="e">
        <f>IF(SUM(Paramètres!$G$5:$M$5)=0,"",SUMPRODUCT(Paramètres!$G$5:$M$5,J530,K530,L530,M530,N530,O530,P530)/SUM(Paramètres!$G$5:$M$5))</f>
        <v>#VALUE!</v>
      </c>
    </row>
    <row r="531" spans="1:17" x14ac:dyDescent="0.2">
      <c r="A531" t="str">
        <f>Réponses_Scoring!A531</f>
        <v>R055</v>
      </c>
      <c r="B531" t="str">
        <f>Réponses_Scoring!B531</f>
        <v>D07S50</v>
      </c>
      <c r="C531" t="str">
        <f>Réponses_Scoring!C531</f>
        <v>Med</v>
      </c>
      <c r="D531" t="str">
        <f>Réponses_Scoring!D531</f>
        <v>UK</v>
      </c>
      <c r="E531" t="str">
        <f>Réponses_Scoring!E531</f>
        <v>High</v>
      </c>
      <c r="F531" t="str">
        <f>Réponses_Scoring!F531</f>
        <v>Low</v>
      </c>
      <c r="G531" t="str">
        <f>Réponses_Scoring!G531</f>
        <v>UK</v>
      </c>
      <c r="H531" t="str">
        <f>Réponses_Scoring!H531</f>
        <v>UK</v>
      </c>
      <c r="I531" t="str">
        <f>Réponses_Scoring!I531</f>
        <v>UK</v>
      </c>
      <c r="J531">
        <f>IFERROR(VLOOKUP(C531,Paramètres!$A$5:$B$8,2,FALSE),0)</f>
        <v>2</v>
      </c>
      <c r="K531">
        <f>IFERROR(VLOOKUP(D531,Paramètres!$A$5:$B$8,2,FALSE),0)</f>
        <v>0</v>
      </c>
      <c r="L531">
        <f>IFERROR(VLOOKUP(E531,Paramètres!$A$5:$B$8,2,FALSE),0)</f>
        <v>3</v>
      </c>
      <c r="M531">
        <f>IFERROR(VLOOKUP(F531,Paramètres!$A$5:$B$8,2,FALSE),0)</f>
        <v>1</v>
      </c>
      <c r="N531">
        <f>IFERROR(VLOOKUP(G531,Paramètres!$D$5:$E$8,2,FALSE),0)</f>
        <v>0</v>
      </c>
      <c r="O531">
        <f>IFERROR(VLOOKUP(H531,Paramètres!$A$5:$B$8,2,FALSE),0)</f>
        <v>0</v>
      </c>
      <c r="P531">
        <f>IFERROR(VLOOKUP(I531,Paramètres!$A$5:$B$8,2,FALSE),0)</f>
        <v>0</v>
      </c>
      <c r="Q531" s="10" t="e">
        <f>IF(SUM(Paramètres!$G$5:$M$5)=0,"",SUMPRODUCT(Paramètres!$G$5:$M$5,J531,K531,L531,M531,N531,O531,P531)/SUM(Paramètres!$G$5:$M$5))</f>
        <v>#VALUE!</v>
      </c>
    </row>
    <row r="532" spans="1:17" x14ac:dyDescent="0.2">
      <c r="A532" t="str">
        <f>Réponses_Scoring!A532</f>
        <v>R056</v>
      </c>
      <c r="B532" t="str">
        <f>Réponses_Scoring!B532</f>
        <v>D10S68</v>
      </c>
      <c r="C532" t="str">
        <f>Réponses_Scoring!C532</f>
        <v>UK</v>
      </c>
      <c r="D532" t="str">
        <f>Réponses_Scoring!D532</f>
        <v>UK</v>
      </c>
      <c r="E532" t="str">
        <f>Réponses_Scoring!E532</f>
        <v>Low</v>
      </c>
      <c r="F532" t="str">
        <f>Réponses_Scoring!F532</f>
        <v>UK</v>
      </c>
      <c r="G532" t="str">
        <f>Réponses_Scoring!G532</f>
        <v>UK</v>
      </c>
      <c r="H532" t="str">
        <f>Réponses_Scoring!H532</f>
        <v>UK</v>
      </c>
      <c r="I532" t="str">
        <f>Réponses_Scoring!I532</f>
        <v>UK</v>
      </c>
      <c r="J532">
        <f>IFERROR(VLOOKUP(C532,Paramètres!$A$5:$B$8,2,FALSE),0)</f>
        <v>0</v>
      </c>
      <c r="K532">
        <f>IFERROR(VLOOKUP(D532,Paramètres!$A$5:$B$8,2,FALSE),0)</f>
        <v>0</v>
      </c>
      <c r="L532">
        <f>IFERROR(VLOOKUP(E532,Paramètres!$A$5:$B$8,2,FALSE),0)</f>
        <v>1</v>
      </c>
      <c r="M532">
        <f>IFERROR(VLOOKUP(F532,Paramètres!$A$5:$B$8,2,FALSE),0)</f>
        <v>0</v>
      </c>
      <c r="N532">
        <f>IFERROR(VLOOKUP(G532,Paramètres!$D$5:$E$8,2,FALSE),0)</f>
        <v>0</v>
      </c>
      <c r="O532">
        <f>IFERROR(VLOOKUP(H532,Paramètres!$A$5:$B$8,2,FALSE),0)</f>
        <v>0</v>
      </c>
      <c r="P532">
        <f>IFERROR(VLOOKUP(I532,Paramètres!$A$5:$B$8,2,FALSE),0)</f>
        <v>0</v>
      </c>
      <c r="Q532" s="10" t="e">
        <f>IF(SUM(Paramètres!$G$5:$M$5)=0,"",SUMPRODUCT(Paramètres!$G$5:$M$5,J532,K532,L532,M532,N532,O532,P532)/SUM(Paramètres!$G$5:$M$5))</f>
        <v>#VALUE!</v>
      </c>
    </row>
    <row r="533" spans="1:17" x14ac:dyDescent="0.2">
      <c r="A533" t="str">
        <f>Réponses_Scoring!A533</f>
        <v>R056</v>
      </c>
      <c r="B533" t="str">
        <f>Réponses_Scoring!B533</f>
        <v>D02S11</v>
      </c>
      <c r="C533" t="str">
        <f>Réponses_Scoring!C533</f>
        <v>Med</v>
      </c>
      <c r="D533" t="str">
        <f>Réponses_Scoring!D533</f>
        <v>UK</v>
      </c>
      <c r="E533" t="str">
        <f>Réponses_Scoring!E533</f>
        <v>High</v>
      </c>
      <c r="F533" t="str">
        <f>Réponses_Scoring!F533</f>
        <v>Med</v>
      </c>
      <c r="G533" t="str">
        <f>Réponses_Scoring!G533</f>
        <v>UK</v>
      </c>
      <c r="H533" t="str">
        <f>Réponses_Scoring!H533</f>
        <v>UK</v>
      </c>
      <c r="I533" t="str">
        <f>Réponses_Scoring!I533</f>
        <v>UK</v>
      </c>
      <c r="J533">
        <f>IFERROR(VLOOKUP(C533,Paramètres!$A$5:$B$8,2,FALSE),0)</f>
        <v>2</v>
      </c>
      <c r="K533">
        <f>IFERROR(VLOOKUP(D533,Paramètres!$A$5:$B$8,2,FALSE),0)</f>
        <v>0</v>
      </c>
      <c r="L533">
        <f>IFERROR(VLOOKUP(E533,Paramètres!$A$5:$B$8,2,FALSE),0)</f>
        <v>3</v>
      </c>
      <c r="M533">
        <f>IFERROR(VLOOKUP(F533,Paramètres!$A$5:$B$8,2,FALSE),0)</f>
        <v>2</v>
      </c>
      <c r="N533">
        <f>IFERROR(VLOOKUP(G533,Paramètres!$D$5:$E$8,2,FALSE),0)</f>
        <v>0</v>
      </c>
      <c r="O533">
        <f>IFERROR(VLOOKUP(H533,Paramètres!$A$5:$B$8,2,FALSE),0)</f>
        <v>0</v>
      </c>
      <c r="P533">
        <f>IFERROR(VLOOKUP(I533,Paramètres!$A$5:$B$8,2,FALSE),0)</f>
        <v>0</v>
      </c>
      <c r="Q533" s="10" t="e">
        <f>IF(SUM(Paramètres!$G$5:$M$5)=0,"",SUMPRODUCT(Paramètres!$G$5:$M$5,J533,K533,L533,M533,N533,O533,P533)/SUM(Paramètres!$G$5:$M$5))</f>
        <v>#VALUE!</v>
      </c>
    </row>
    <row r="534" spans="1:17" x14ac:dyDescent="0.2">
      <c r="A534" t="str">
        <f>Réponses_Scoring!A534</f>
        <v>R056</v>
      </c>
      <c r="B534" t="str">
        <f>Réponses_Scoring!B534</f>
        <v>D02S13</v>
      </c>
      <c r="C534" t="str">
        <f>Réponses_Scoring!C534</f>
        <v>Med</v>
      </c>
      <c r="D534" t="str">
        <f>Réponses_Scoring!D534</f>
        <v>UK</v>
      </c>
      <c r="E534" t="str">
        <f>Réponses_Scoring!E534</f>
        <v>Low</v>
      </c>
      <c r="F534" t="str">
        <f>Réponses_Scoring!F534</f>
        <v>High</v>
      </c>
      <c r="G534" t="str">
        <f>Réponses_Scoring!G534</f>
        <v>UK</v>
      </c>
      <c r="H534" t="str">
        <f>Réponses_Scoring!H534</f>
        <v>UK</v>
      </c>
      <c r="I534" t="str">
        <f>Réponses_Scoring!I534</f>
        <v>UK</v>
      </c>
      <c r="J534">
        <f>IFERROR(VLOOKUP(C534,Paramètres!$A$5:$B$8,2,FALSE),0)</f>
        <v>2</v>
      </c>
      <c r="K534">
        <f>IFERROR(VLOOKUP(D534,Paramètres!$A$5:$B$8,2,FALSE),0)</f>
        <v>0</v>
      </c>
      <c r="L534">
        <f>IFERROR(VLOOKUP(E534,Paramètres!$A$5:$B$8,2,FALSE),0)</f>
        <v>1</v>
      </c>
      <c r="M534">
        <f>IFERROR(VLOOKUP(F534,Paramètres!$A$5:$B$8,2,FALSE),0)</f>
        <v>3</v>
      </c>
      <c r="N534">
        <f>IFERROR(VLOOKUP(G534,Paramètres!$D$5:$E$8,2,FALSE),0)</f>
        <v>0</v>
      </c>
      <c r="O534">
        <f>IFERROR(VLOOKUP(H534,Paramètres!$A$5:$B$8,2,FALSE),0)</f>
        <v>0</v>
      </c>
      <c r="P534">
        <f>IFERROR(VLOOKUP(I534,Paramètres!$A$5:$B$8,2,FALSE),0)</f>
        <v>0</v>
      </c>
      <c r="Q534" s="10" t="e">
        <f>IF(SUM(Paramètres!$G$5:$M$5)=0,"",SUMPRODUCT(Paramètres!$G$5:$M$5,J534,K534,L534,M534,N534,O534,P534)/SUM(Paramètres!$G$5:$M$5))</f>
        <v>#VALUE!</v>
      </c>
    </row>
    <row r="535" spans="1:17" x14ac:dyDescent="0.2">
      <c r="A535" t="str">
        <f>Réponses_Scoring!A535</f>
        <v>R056</v>
      </c>
      <c r="B535" t="str">
        <f>Réponses_Scoring!B535</f>
        <v>D07S54</v>
      </c>
      <c r="C535" t="str">
        <f>Réponses_Scoring!C535</f>
        <v>Low</v>
      </c>
      <c r="D535" t="str">
        <f>Réponses_Scoring!D535</f>
        <v>UK</v>
      </c>
      <c r="E535" t="str">
        <f>Réponses_Scoring!E535</f>
        <v>High</v>
      </c>
      <c r="F535" t="str">
        <f>Réponses_Scoring!F535</f>
        <v>Med</v>
      </c>
      <c r="G535" t="str">
        <f>Réponses_Scoring!G535</f>
        <v>UK</v>
      </c>
      <c r="H535" t="str">
        <f>Réponses_Scoring!H535</f>
        <v>UK</v>
      </c>
      <c r="I535" t="str">
        <f>Réponses_Scoring!I535</f>
        <v>UK</v>
      </c>
      <c r="J535">
        <f>IFERROR(VLOOKUP(C535,Paramètres!$A$5:$B$8,2,FALSE),0)</f>
        <v>1</v>
      </c>
      <c r="K535">
        <f>IFERROR(VLOOKUP(D535,Paramètres!$A$5:$B$8,2,FALSE),0)</f>
        <v>0</v>
      </c>
      <c r="L535">
        <f>IFERROR(VLOOKUP(E535,Paramètres!$A$5:$B$8,2,FALSE),0)</f>
        <v>3</v>
      </c>
      <c r="M535">
        <f>IFERROR(VLOOKUP(F535,Paramètres!$A$5:$B$8,2,FALSE),0)</f>
        <v>2</v>
      </c>
      <c r="N535">
        <f>IFERROR(VLOOKUP(G535,Paramètres!$D$5:$E$8,2,FALSE),0)</f>
        <v>0</v>
      </c>
      <c r="O535">
        <f>IFERROR(VLOOKUP(H535,Paramètres!$A$5:$B$8,2,FALSE),0)</f>
        <v>0</v>
      </c>
      <c r="P535">
        <f>IFERROR(VLOOKUP(I535,Paramètres!$A$5:$B$8,2,FALSE),0)</f>
        <v>0</v>
      </c>
      <c r="Q535" s="10" t="e">
        <f>IF(SUM(Paramètres!$G$5:$M$5)=0,"",SUMPRODUCT(Paramètres!$G$5:$M$5,J535,K535,L535,M535,N535,O535,P535)/SUM(Paramètres!$G$5:$M$5))</f>
        <v>#VALUE!</v>
      </c>
    </row>
    <row r="536" spans="1:17" x14ac:dyDescent="0.2">
      <c r="A536" t="str">
        <f>Réponses_Scoring!A536</f>
        <v>R056</v>
      </c>
      <c r="B536" t="str">
        <f>Réponses_Scoring!B536</f>
        <v>D07S52</v>
      </c>
      <c r="C536" t="str">
        <f>Réponses_Scoring!C536</f>
        <v>High</v>
      </c>
      <c r="D536" t="str">
        <f>Réponses_Scoring!D536</f>
        <v>UK</v>
      </c>
      <c r="E536" t="str">
        <f>Réponses_Scoring!E536</f>
        <v>Med</v>
      </c>
      <c r="F536" t="str">
        <f>Réponses_Scoring!F536</f>
        <v>High</v>
      </c>
      <c r="G536" t="str">
        <f>Réponses_Scoring!G536</f>
        <v>UK</v>
      </c>
      <c r="H536" t="str">
        <f>Réponses_Scoring!H536</f>
        <v>UK</v>
      </c>
      <c r="I536" t="str">
        <f>Réponses_Scoring!I536</f>
        <v>UK</v>
      </c>
      <c r="J536">
        <f>IFERROR(VLOOKUP(C536,Paramètres!$A$5:$B$8,2,FALSE),0)</f>
        <v>3</v>
      </c>
      <c r="K536">
        <f>IFERROR(VLOOKUP(D536,Paramètres!$A$5:$B$8,2,FALSE),0)</f>
        <v>0</v>
      </c>
      <c r="L536">
        <f>IFERROR(VLOOKUP(E536,Paramètres!$A$5:$B$8,2,FALSE),0)</f>
        <v>2</v>
      </c>
      <c r="M536">
        <f>IFERROR(VLOOKUP(F536,Paramètres!$A$5:$B$8,2,FALSE),0)</f>
        <v>3</v>
      </c>
      <c r="N536">
        <f>IFERROR(VLOOKUP(G536,Paramètres!$D$5:$E$8,2,FALSE),0)</f>
        <v>0</v>
      </c>
      <c r="O536">
        <f>IFERROR(VLOOKUP(H536,Paramètres!$A$5:$B$8,2,FALSE),0)</f>
        <v>0</v>
      </c>
      <c r="P536">
        <f>IFERROR(VLOOKUP(I536,Paramètres!$A$5:$B$8,2,FALSE),0)</f>
        <v>0</v>
      </c>
      <c r="Q536" s="10" t="e">
        <f>IF(SUM(Paramètres!$G$5:$M$5)=0,"",SUMPRODUCT(Paramètres!$G$5:$M$5,J536,K536,L536,M536,N536,O536,P536)/SUM(Paramètres!$G$5:$M$5))</f>
        <v>#VALUE!</v>
      </c>
    </row>
    <row r="537" spans="1:17" x14ac:dyDescent="0.2">
      <c r="A537" t="str">
        <f>Réponses_Scoring!A537</f>
        <v>R056</v>
      </c>
      <c r="B537" t="str">
        <f>Réponses_Scoring!B537</f>
        <v>D06S47</v>
      </c>
      <c r="C537" t="str">
        <f>Réponses_Scoring!C537</f>
        <v>Med</v>
      </c>
      <c r="D537" t="str">
        <f>Réponses_Scoring!D537</f>
        <v>UK</v>
      </c>
      <c r="E537" t="str">
        <f>Réponses_Scoring!E537</f>
        <v>Low</v>
      </c>
      <c r="F537" t="str">
        <f>Réponses_Scoring!F537</f>
        <v>Med</v>
      </c>
      <c r="G537" t="str">
        <f>Réponses_Scoring!G537</f>
        <v>UK</v>
      </c>
      <c r="H537" t="str">
        <f>Réponses_Scoring!H537</f>
        <v>UK</v>
      </c>
      <c r="I537" t="str">
        <f>Réponses_Scoring!I537</f>
        <v>UK</v>
      </c>
      <c r="J537">
        <f>IFERROR(VLOOKUP(C537,Paramètres!$A$5:$B$8,2,FALSE),0)</f>
        <v>2</v>
      </c>
      <c r="K537">
        <f>IFERROR(VLOOKUP(D537,Paramètres!$A$5:$B$8,2,FALSE),0)</f>
        <v>0</v>
      </c>
      <c r="L537">
        <f>IFERROR(VLOOKUP(E537,Paramètres!$A$5:$B$8,2,FALSE),0)</f>
        <v>1</v>
      </c>
      <c r="M537">
        <f>IFERROR(VLOOKUP(F537,Paramètres!$A$5:$B$8,2,FALSE),0)</f>
        <v>2</v>
      </c>
      <c r="N537">
        <f>IFERROR(VLOOKUP(G537,Paramètres!$D$5:$E$8,2,FALSE),0)</f>
        <v>0</v>
      </c>
      <c r="O537">
        <f>IFERROR(VLOOKUP(H537,Paramètres!$A$5:$B$8,2,FALSE),0)</f>
        <v>0</v>
      </c>
      <c r="P537">
        <f>IFERROR(VLOOKUP(I537,Paramètres!$A$5:$B$8,2,FALSE),0)</f>
        <v>0</v>
      </c>
      <c r="Q537" s="10" t="e">
        <f>IF(SUM(Paramètres!$G$5:$M$5)=0,"",SUMPRODUCT(Paramètres!$G$5:$M$5,J537,K537,L537,M537,N537,O537,P537)/SUM(Paramètres!$G$5:$M$5))</f>
        <v>#VALUE!</v>
      </c>
    </row>
    <row r="538" spans="1:17" x14ac:dyDescent="0.2">
      <c r="A538" t="str">
        <f>Réponses_Scoring!A538</f>
        <v>R056</v>
      </c>
      <c r="B538" t="str">
        <f>Réponses_Scoring!B538</f>
        <v>D06S45</v>
      </c>
      <c r="C538" t="str">
        <f>Réponses_Scoring!C538</f>
        <v>Med</v>
      </c>
      <c r="D538" t="str">
        <f>Réponses_Scoring!D538</f>
        <v>UK</v>
      </c>
      <c r="E538" t="str">
        <f>Réponses_Scoring!E538</f>
        <v>UK</v>
      </c>
      <c r="F538" t="str">
        <f>Réponses_Scoring!F538</f>
        <v>High</v>
      </c>
      <c r="G538" t="str">
        <f>Réponses_Scoring!G538</f>
        <v>UK</v>
      </c>
      <c r="H538" t="str">
        <f>Réponses_Scoring!H538</f>
        <v>UK</v>
      </c>
      <c r="I538" t="str">
        <f>Réponses_Scoring!I538</f>
        <v>UK</v>
      </c>
      <c r="J538">
        <f>IFERROR(VLOOKUP(C538,Paramètres!$A$5:$B$8,2,FALSE),0)</f>
        <v>2</v>
      </c>
      <c r="K538">
        <f>IFERROR(VLOOKUP(D538,Paramètres!$A$5:$B$8,2,FALSE),0)</f>
        <v>0</v>
      </c>
      <c r="L538">
        <f>IFERROR(VLOOKUP(E538,Paramètres!$A$5:$B$8,2,FALSE),0)</f>
        <v>0</v>
      </c>
      <c r="M538">
        <f>IFERROR(VLOOKUP(F538,Paramètres!$A$5:$B$8,2,FALSE),0)</f>
        <v>3</v>
      </c>
      <c r="N538">
        <f>IFERROR(VLOOKUP(G538,Paramètres!$D$5:$E$8,2,FALSE),0)</f>
        <v>0</v>
      </c>
      <c r="O538">
        <f>IFERROR(VLOOKUP(H538,Paramètres!$A$5:$B$8,2,FALSE),0)</f>
        <v>0</v>
      </c>
      <c r="P538">
        <f>IFERROR(VLOOKUP(I538,Paramètres!$A$5:$B$8,2,FALSE),0)</f>
        <v>0</v>
      </c>
      <c r="Q538" s="10" t="e">
        <f>IF(SUM(Paramètres!$G$5:$M$5)=0,"",SUMPRODUCT(Paramètres!$G$5:$M$5,J538,K538,L538,M538,N538,O538,P538)/SUM(Paramètres!$G$5:$M$5))</f>
        <v>#VALUE!</v>
      </c>
    </row>
    <row r="539" spans="1:17" x14ac:dyDescent="0.2">
      <c r="A539" t="str">
        <f>Réponses_Scoring!A539</f>
        <v>R056</v>
      </c>
      <c r="B539" t="str">
        <f>Réponses_Scoring!B539</f>
        <v>D06S43</v>
      </c>
      <c r="C539" t="str">
        <f>Réponses_Scoring!C539</f>
        <v>High</v>
      </c>
      <c r="D539" t="str">
        <f>Réponses_Scoring!D539</f>
        <v>UK</v>
      </c>
      <c r="E539" t="str">
        <f>Réponses_Scoring!E539</f>
        <v>Low</v>
      </c>
      <c r="F539" t="str">
        <f>Réponses_Scoring!F539</f>
        <v>Med</v>
      </c>
      <c r="G539" t="str">
        <f>Réponses_Scoring!G539</f>
        <v>UK</v>
      </c>
      <c r="H539" t="str">
        <f>Réponses_Scoring!H539</f>
        <v>UK</v>
      </c>
      <c r="I539" t="str">
        <f>Réponses_Scoring!I539</f>
        <v>UK</v>
      </c>
      <c r="J539">
        <f>IFERROR(VLOOKUP(C539,Paramètres!$A$5:$B$8,2,FALSE),0)</f>
        <v>3</v>
      </c>
      <c r="K539">
        <f>IFERROR(VLOOKUP(D539,Paramètres!$A$5:$B$8,2,FALSE),0)</f>
        <v>0</v>
      </c>
      <c r="L539">
        <f>IFERROR(VLOOKUP(E539,Paramètres!$A$5:$B$8,2,FALSE),0)</f>
        <v>1</v>
      </c>
      <c r="M539">
        <f>IFERROR(VLOOKUP(F539,Paramètres!$A$5:$B$8,2,FALSE),0)</f>
        <v>2</v>
      </c>
      <c r="N539">
        <f>IFERROR(VLOOKUP(G539,Paramètres!$D$5:$E$8,2,FALSE),0)</f>
        <v>0</v>
      </c>
      <c r="O539">
        <f>IFERROR(VLOOKUP(H539,Paramètres!$A$5:$B$8,2,FALSE),0)</f>
        <v>0</v>
      </c>
      <c r="P539">
        <f>IFERROR(VLOOKUP(I539,Paramètres!$A$5:$B$8,2,FALSE),0)</f>
        <v>0</v>
      </c>
      <c r="Q539" s="10" t="e">
        <f>IF(SUM(Paramètres!$G$5:$M$5)=0,"",SUMPRODUCT(Paramètres!$G$5:$M$5,J539,K539,L539,M539,N539,O539,P539)/SUM(Paramètres!$G$5:$M$5))</f>
        <v>#VALUE!</v>
      </c>
    </row>
    <row r="540" spans="1:17" x14ac:dyDescent="0.2">
      <c r="A540" t="str">
        <f>Réponses_Scoring!A540</f>
        <v>R056</v>
      </c>
      <c r="B540" t="str">
        <f>Réponses_Scoring!B540</f>
        <v>D12S79</v>
      </c>
      <c r="C540" t="str">
        <f>Réponses_Scoring!C540</f>
        <v>Med</v>
      </c>
      <c r="D540" t="str">
        <f>Réponses_Scoring!D540</f>
        <v>UK</v>
      </c>
      <c r="E540" t="str">
        <f>Réponses_Scoring!E540</f>
        <v>Med</v>
      </c>
      <c r="F540" t="str">
        <f>Réponses_Scoring!F540</f>
        <v>High</v>
      </c>
      <c r="G540" t="str">
        <f>Réponses_Scoring!G540</f>
        <v>UK</v>
      </c>
      <c r="H540" t="str">
        <f>Réponses_Scoring!H540</f>
        <v>UK</v>
      </c>
      <c r="I540" t="str">
        <f>Réponses_Scoring!I540</f>
        <v>UK</v>
      </c>
      <c r="J540">
        <f>IFERROR(VLOOKUP(C540,Paramètres!$A$5:$B$8,2,FALSE),0)</f>
        <v>2</v>
      </c>
      <c r="K540">
        <f>IFERROR(VLOOKUP(D540,Paramètres!$A$5:$B$8,2,FALSE),0)</f>
        <v>0</v>
      </c>
      <c r="L540">
        <f>IFERROR(VLOOKUP(E540,Paramètres!$A$5:$B$8,2,FALSE),0)</f>
        <v>2</v>
      </c>
      <c r="M540">
        <f>IFERROR(VLOOKUP(F540,Paramètres!$A$5:$B$8,2,FALSE),0)</f>
        <v>3</v>
      </c>
      <c r="N540">
        <f>IFERROR(VLOOKUP(G540,Paramètres!$D$5:$E$8,2,FALSE),0)</f>
        <v>0</v>
      </c>
      <c r="O540">
        <f>IFERROR(VLOOKUP(H540,Paramètres!$A$5:$B$8,2,FALSE),0)</f>
        <v>0</v>
      </c>
      <c r="P540">
        <f>IFERROR(VLOOKUP(I540,Paramètres!$A$5:$B$8,2,FALSE),0)</f>
        <v>0</v>
      </c>
      <c r="Q540" s="10" t="e">
        <f>IF(SUM(Paramètres!$G$5:$M$5)=0,"",SUMPRODUCT(Paramètres!$G$5:$M$5,J540,K540,L540,M540,N540,O540,P540)/SUM(Paramètres!$G$5:$M$5))</f>
        <v>#VALUE!</v>
      </c>
    </row>
    <row r="541" spans="1:17" x14ac:dyDescent="0.2">
      <c r="A541" t="str">
        <f>Réponses_Scoring!A541</f>
        <v>R057</v>
      </c>
      <c r="B541" t="str">
        <f>Réponses_Scoring!B541</f>
        <v>D07S54</v>
      </c>
      <c r="C541" t="str">
        <f>Réponses_Scoring!C541</f>
        <v>Med</v>
      </c>
      <c r="D541" t="str">
        <f>Réponses_Scoring!D541</f>
        <v>UK</v>
      </c>
      <c r="E541" t="str">
        <f>Réponses_Scoring!E541</f>
        <v>UK</v>
      </c>
      <c r="F541" t="str">
        <f>Réponses_Scoring!F541</f>
        <v>Med</v>
      </c>
      <c r="G541" t="str">
        <f>Réponses_Scoring!G541</f>
        <v>UK</v>
      </c>
      <c r="H541" t="str">
        <f>Réponses_Scoring!H541</f>
        <v>UK</v>
      </c>
      <c r="I541" t="str">
        <f>Réponses_Scoring!I541</f>
        <v>UK</v>
      </c>
      <c r="J541">
        <f>IFERROR(VLOOKUP(C541,Paramètres!$A$5:$B$8,2,FALSE),0)</f>
        <v>2</v>
      </c>
      <c r="K541">
        <f>IFERROR(VLOOKUP(D541,Paramètres!$A$5:$B$8,2,FALSE),0)</f>
        <v>0</v>
      </c>
      <c r="L541">
        <f>IFERROR(VLOOKUP(E541,Paramètres!$A$5:$B$8,2,FALSE),0)</f>
        <v>0</v>
      </c>
      <c r="M541">
        <f>IFERROR(VLOOKUP(F541,Paramètres!$A$5:$B$8,2,FALSE),0)</f>
        <v>2</v>
      </c>
      <c r="N541">
        <f>IFERROR(VLOOKUP(G541,Paramètres!$D$5:$E$8,2,FALSE),0)</f>
        <v>0</v>
      </c>
      <c r="O541">
        <f>IFERROR(VLOOKUP(H541,Paramètres!$A$5:$B$8,2,FALSE),0)</f>
        <v>0</v>
      </c>
      <c r="P541">
        <f>IFERROR(VLOOKUP(I541,Paramètres!$A$5:$B$8,2,FALSE),0)</f>
        <v>0</v>
      </c>
      <c r="Q541" s="10" t="e">
        <f>IF(SUM(Paramètres!$G$5:$M$5)=0,"",SUMPRODUCT(Paramètres!$G$5:$M$5,J541,K541,L541,M541,N541,O541,P541)/SUM(Paramètres!$G$5:$M$5))</f>
        <v>#VALUE!</v>
      </c>
    </row>
    <row r="542" spans="1:17" x14ac:dyDescent="0.2">
      <c r="A542" t="str">
        <f>Réponses_Scoring!A542</f>
        <v>R057</v>
      </c>
      <c r="B542" t="str">
        <f>Réponses_Scoring!B542</f>
        <v>D07S51</v>
      </c>
      <c r="C542" t="str">
        <f>Réponses_Scoring!C542</f>
        <v>Med</v>
      </c>
      <c r="D542" t="str">
        <f>Réponses_Scoring!D542</f>
        <v>UK</v>
      </c>
      <c r="E542" t="str">
        <f>Réponses_Scoring!E542</f>
        <v>UK</v>
      </c>
      <c r="F542" t="str">
        <f>Réponses_Scoring!F542</f>
        <v>High</v>
      </c>
      <c r="G542" t="str">
        <f>Réponses_Scoring!G542</f>
        <v>UK</v>
      </c>
      <c r="H542" t="str">
        <f>Réponses_Scoring!H542</f>
        <v>UK</v>
      </c>
      <c r="I542" t="str">
        <f>Réponses_Scoring!I542</f>
        <v>UK</v>
      </c>
      <c r="J542">
        <f>IFERROR(VLOOKUP(C542,Paramètres!$A$5:$B$8,2,FALSE),0)</f>
        <v>2</v>
      </c>
      <c r="K542">
        <f>IFERROR(VLOOKUP(D542,Paramètres!$A$5:$B$8,2,FALSE),0)</f>
        <v>0</v>
      </c>
      <c r="L542">
        <f>IFERROR(VLOOKUP(E542,Paramètres!$A$5:$B$8,2,FALSE),0)</f>
        <v>0</v>
      </c>
      <c r="M542">
        <f>IFERROR(VLOOKUP(F542,Paramètres!$A$5:$B$8,2,FALSE),0)</f>
        <v>3</v>
      </c>
      <c r="N542">
        <f>IFERROR(VLOOKUP(G542,Paramètres!$D$5:$E$8,2,FALSE),0)</f>
        <v>0</v>
      </c>
      <c r="O542">
        <f>IFERROR(VLOOKUP(H542,Paramètres!$A$5:$B$8,2,FALSE),0)</f>
        <v>0</v>
      </c>
      <c r="P542">
        <f>IFERROR(VLOOKUP(I542,Paramètres!$A$5:$B$8,2,FALSE),0)</f>
        <v>0</v>
      </c>
      <c r="Q542" s="10" t="e">
        <f>IF(SUM(Paramètres!$G$5:$M$5)=0,"",SUMPRODUCT(Paramètres!$G$5:$M$5,J542,K542,L542,M542,N542,O542,P542)/SUM(Paramètres!$G$5:$M$5))</f>
        <v>#VALUE!</v>
      </c>
    </row>
    <row r="543" spans="1:17" x14ac:dyDescent="0.2">
      <c r="A543" t="str">
        <f>Réponses_Scoring!A543</f>
        <v>R057</v>
      </c>
      <c r="B543" t="str">
        <f>Réponses_Scoring!B543</f>
        <v>D07S53</v>
      </c>
      <c r="C543" t="str">
        <f>Réponses_Scoring!C543</f>
        <v>High</v>
      </c>
      <c r="D543" t="str">
        <f>Réponses_Scoring!D543</f>
        <v>UK</v>
      </c>
      <c r="E543" t="str">
        <f>Réponses_Scoring!E543</f>
        <v>Med</v>
      </c>
      <c r="F543" t="str">
        <f>Réponses_Scoring!F543</f>
        <v>High</v>
      </c>
      <c r="G543" t="str">
        <f>Réponses_Scoring!G543</f>
        <v>UK</v>
      </c>
      <c r="H543" t="str">
        <f>Réponses_Scoring!H543</f>
        <v>UK</v>
      </c>
      <c r="I543" t="str">
        <f>Réponses_Scoring!I543</f>
        <v>UK</v>
      </c>
      <c r="J543">
        <f>IFERROR(VLOOKUP(C543,Paramètres!$A$5:$B$8,2,FALSE),0)</f>
        <v>3</v>
      </c>
      <c r="K543">
        <f>IFERROR(VLOOKUP(D543,Paramètres!$A$5:$B$8,2,FALSE),0)</f>
        <v>0</v>
      </c>
      <c r="L543">
        <f>IFERROR(VLOOKUP(E543,Paramètres!$A$5:$B$8,2,FALSE),0)</f>
        <v>2</v>
      </c>
      <c r="M543">
        <f>IFERROR(VLOOKUP(F543,Paramètres!$A$5:$B$8,2,FALSE),0)</f>
        <v>3</v>
      </c>
      <c r="N543">
        <f>IFERROR(VLOOKUP(G543,Paramètres!$D$5:$E$8,2,FALSE),0)</f>
        <v>0</v>
      </c>
      <c r="O543">
        <f>IFERROR(VLOOKUP(H543,Paramètres!$A$5:$B$8,2,FALSE),0)</f>
        <v>0</v>
      </c>
      <c r="P543">
        <f>IFERROR(VLOOKUP(I543,Paramètres!$A$5:$B$8,2,FALSE),0)</f>
        <v>0</v>
      </c>
      <c r="Q543" s="10" t="e">
        <f>IF(SUM(Paramètres!$G$5:$M$5)=0,"",SUMPRODUCT(Paramètres!$G$5:$M$5,J543,K543,L543,M543,N543,O543,P543)/SUM(Paramètres!$G$5:$M$5))</f>
        <v>#VALUE!</v>
      </c>
    </row>
    <row r="544" spans="1:17" x14ac:dyDescent="0.2">
      <c r="A544" t="str">
        <f>Réponses_Scoring!A544</f>
        <v>R057</v>
      </c>
      <c r="B544" t="str">
        <f>Réponses_Scoring!B544</f>
        <v>D04S31</v>
      </c>
      <c r="C544" t="str">
        <f>Réponses_Scoring!C544</f>
        <v>High</v>
      </c>
      <c r="D544" t="str">
        <f>Réponses_Scoring!D544</f>
        <v>UK</v>
      </c>
      <c r="E544" t="str">
        <f>Réponses_Scoring!E544</f>
        <v>Med</v>
      </c>
      <c r="F544" t="str">
        <f>Réponses_Scoring!F544</f>
        <v>Low</v>
      </c>
      <c r="G544" t="str">
        <f>Réponses_Scoring!G544</f>
        <v>UK</v>
      </c>
      <c r="H544" t="str">
        <f>Réponses_Scoring!H544</f>
        <v>UK</v>
      </c>
      <c r="I544" t="str">
        <f>Réponses_Scoring!I544</f>
        <v>UK</v>
      </c>
      <c r="J544">
        <f>IFERROR(VLOOKUP(C544,Paramètres!$A$5:$B$8,2,FALSE),0)</f>
        <v>3</v>
      </c>
      <c r="K544">
        <f>IFERROR(VLOOKUP(D544,Paramètres!$A$5:$B$8,2,FALSE),0)</f>
        <v>0</v>
      </c>
      <c r="L544">
        <f>IFERROR(VLOOKUP(E544,Paramètres!$A$5:$B$8,2,FALSE),0)</f>
        <v>2</v>
      </c>
      <c r="M544">
        <f>IFERROR(VLOOKUP(F544,Paramètres!$A$5:$B$8,2,FALSE),0)</f>
        <v>1</v>
      </c>
      <c r="N544">
        <f>IFERROR(VLOOKUP(G544,Paramètres!$D$5:$E$8,2,FALSE),0)</f>
        <v>0</v>
      </c>
      <c r="O544">
        <f>IFERROR(VLOOKUP(H544,Paramètres!$A$5:$B$8,2,FALSE),0)</f>
        <v>0</v>
      </c>
      <c r="P544">
        <f>IFERROR(VLOOKUP(I544,Paramètres!$A$5:$B$8,2,FALSE),0)</f>
        <v>0</v>
      </c>
      <c r="Q544" s="10" t="e">
        <f>IF(SUM(Paramètres!$G$5:$M$5)=0,"",SUMPRODUCT(Paramètres!$G$5:$M$5,J544,K544,L544,M544,N544,O544,P544)/SUM(Paramètres!$G$5:$M$5))</f>
        <v>#VALUE!</v>
      </c>
    </row>
    <row r="545" spans="1:17" x14ac:dyDescent="0.2">
      <c r="A545" t="str">
        <f>Réponses_Scoring!A545</f>
        <v>R057</v>
      </c>
      <c r="B545" t="str">
        <f>Réponses_Scoring!B545</f>
        <v>D08S59</v>
      </c>
      <c r="C545" t="str">
        <f>Réponses_Scoring!C545</f>
        <v>Med</v>
      </c>
      <c r="D545" t="str">
        <f>Réponses_Scoring!D545</f>
        <v>UK</v>
      </c>
      <c r="E545" t="str">
        <f>Réponses_Scoring!E545</f>
        <v>High</v>
      </c>
      <c r="F545" t="str">
        <f>Réponses_Scoring!F545</f>
        <v>Med</v>
      </c>
      <c r="G545" t="str">
        <f>Réponses_Scoring!G545</f>
        <v>UK</v>
      </c>
      <c r="H545" t="str">
        <f>Réponses_Scoring!H545</f>
        <v>UK</v>
      </c>
      <c r="I545" t="str">
        <f>Réponses_Scoring!I545</f>
        <v>UK</v>
      </c>
      <c r="J545">
        <f>IFERROR(VLOOKUP(C545,Paramètres!$A$5:$B$8,2,FALSE),0)</f>
        <v>2</v>
      </c>
      <c r="K545">
        <f>IFERROR(VLOOKUP(D545,Paramètres!$A$5:$B$8,2,FALSE),0)</f>
        <v>0</v>
      </c>
      <c r="L545">
        <f>IFERROR(VLOOKUP(E545,Paramètres!$A$5:$B$8,2,FALSE),0)</f>
        <v>3</v>
      </c>
      <c r="M545">
        <f>IFERROR(VLOOKUP(F545,Paramètres!$A$5:$B$8,2,FALSE),0)</f>
        <v>2</v>
      </c>
      <c r="N545">
        <f>IFERROR(VLOOKUP(G545,Paramètres!$D$5:$E$8,2,FALSE),0)</f>
        <v>0</v>
      </c>
      <c r="O545">
        <f>IFERROR(VLOOKUP(H545,Paramètres!$A$5:$B$8,2,FALSE),0)</f>
        <v>0</v>
      </c>
      <c r="P545">
        <f>IFERROR(VLOOKUP(I545,Paramètres!$A$5:$B$8,2,FALSE),0)</f>
        <v>0</v>
      </c>
      <c r="Q545" s="10" t="e">
        <f>IF(SUM(Paramètres!$G$5:$M$5)=0,"",SUMPRODUCT(Paramètres!$G$5:$M$5,J545,K545,L545,M545,N545,O545,P545)/SUM(Paramètres!$G$5:$M$5))</f>
        <v>#VALUE!</v>
      </c>
    </row>
    <row r="546" spans="1:17" x14ac:dyDescent="0.2">
      <c r="A546" t="str">
        <f>Réponses_Scoring!A546</f>
        <v>R057</v>
      </c>
      <c r="B546" t="str">
        <f>Réponses_Scoring!B546</f>
        <v>D09S64</v>
      </c>
      <c r="C546" t="str">
        <f>Réponses_Scoring!C546</f>
        <v>High</v>
      </c>
      <c r="D546" t="str">
        <f>Réponses_Scoring!D546</f>
        <v>UK</v>
      </c>
      <c r="E546" t="str">
        <f>Réponses_Scoring!E546</f>
        <v>Low</v>
      </c>
      <c r="F546" t="str">
        <f>Réponses_Scoring!F546</f>
        <v>Med</v>
      </c>
      <c r="G546" t="str">
        <f>Réponses_Scoring!G546</f>
        <v>UK</v>
      </c>
      <c r="H546" t="str">
        <f>Réponses_Scoring!H546</f>
        <v>UK</v>
      </c>
      <c r="I546" t="str">
        <f>Réponses_Scoring!I546</f>
        <v>UK</v>
      </c>
      <c r="J546">
        <f>IFERROR(VLOOKUP(C546,Paramètres!$A$5:$B$8,2,FALSE),0)</f>
        <v>3</v>
      </c>
      <c r="K546">
        <f>IFERROR(VLOOKUP(D546,Paramètres!$A$5:$B$8,2,FALSE),0)</f>
        <v>0</v>
      </c>
      <c r="L546">
        <f>IFERROR(VLOOKUP(E546,Paramètres!$A$5:$B$8,2,FALSE),0)</f>
        <v>1</v>
      </c>
      <c r="M546">
        <f>IFERROR(VLOOKUP(F546,Paramètres!$A$5:$B$8,2,FALSE),0)</f>
        <v>2</v>
      </c>
      <c r="N546">
        <f>IFERROR(VLOOKUP(G546,Paramètres!$D$5:$E$8,2,FALSE),0)</f>
        <v>0</v>
      </c>
      <c r="O546">
        <f>IFERROR(VLOOKUP(H546,Paramètres!$A$5:$B$8,2,FALSE),0)</f>
        <v>0</v>
      </c>
      <c r="P546">
        <f>IFERROR(VLOOKUP(I546,Paramètres!$A$5:$B$8,2,FALSE),0)</f>
        <v>0</v>
      </c>
      <c r="Q546" s="10" t="e">
        <f>IF(SUM(Paramètres!$G$5:$M$5)=0,"",SUMPRODUCT(Paramètres!$G$5:$M$5,J546,K546,L546,M546,N546,O546,P546)/SUM(Paramètres!$G$5:$M$5))</f>
        <v>#VALUE!</v>
      </c>
    </row>
    <row r="547" spans="1:17" x14ac:dyDescent="0.2">
      <c r="A547" t="str">
        <f>Réponses_Scoring!A547</f>
        <v>R057</v>
      </c>
      <c r="B547" t="str">
        <f>Réponses_Scoring!B547</f>
        <v>D09S62</v>
      </c>
      <c r="C547" t="str">
        <f>Réponses_Scoring!C547</f>
        <v>Low</v>
      </c>
      <c r="D547" t="str">
        <f>Réponses_Scoring!D547</f>
        <v>UK</v>
      </c>
      <c r="E547" t="str">
        <f>Réponses_Scoring!E547</f>
        <v>Med</v>
      </c>
      <c r="F547" t="str">
        <f>Réponses_Scoring!F547</f>
        <v>Med</v>
      </c>
      <c r="G547" t="str">
        <f>Réponses_Scoring!G547</f>
        <v>UK</v>
      </c>
      <c r="H547" t="str">
        <f>Réponses_Scoring!H547</f>
        <v>UK</v>
      </c>
      <c r="I547" t="str">
        <f>Réponses_Scoring!I547</f>
        <v>UK</v>
      </c>
      <c r="J547">
        <f>IFERROR(VLOOKUP(C547,Paramètres!$A$5:$B$8,2,FALSE),0)</f>
        <v>1</v>
      </c>
      <c r="K547">
        <f>IFERROR(VLOOKUP(D547,Paramètres!$A$5:$B$8,2,FALSE),0)</f>
        <v>0</v>
      </c>
      <c r="L547">
        <f>IFERROR(VLOOKUP(E547,Paramètres!$A$5:$B$8,2,FALSE),0)</f>
        <v>2</v>
      </c>
      <c r="M547">
        <f>IFERROR(VLOOKUP(F547,Paramètres!$A$5:$B$8,2,FALSE),0)</f>
        <v>2</v>
      </c>
      <c r="N547">
        <f>IFERROR(VLOOKUP(G547,Paramètres!$D$5:$E$8,2,FALSE),0)</f>
        <v>0</v>
      </c>
      <c r="O547">
        <f>IFERROR(VLOOKUP(H547,Paramètres!$A$5:$B$8,2,FALSE),0)</f>
        <v>0</v>
      </c>
      <c r="P547">
        <f>IFERROR(VLOOKUP(I547,Paramètres!$A$5:$B$8,2,FALSE),0)</f>
        <v>0</v>
      </c>
      <c r="Q547" s="10" t="e">
        <f>IF(SUM(Paramètres!$G$5:$M$5)=0,"",SUMPRODUCT(Paramètres!$G$5:$M$5,J547,K547,L547,M547,N547,O547,P547)/SUM(Paramètres!$G$5:$M$5))</f>
        <v>#VALUE!</v>
      </c>
    </row>
    <row r="548" spans="1:17" x14ac:dyDescent="0.2">
      <c r="A548" t="str">
        <f>Réponses_Scoring!A548</f>
        <v>R057</v>
      </c>
      <c r="B548" t="str">
        <f>Réponses_Scoring!B548</f>
        <v>D03S20</v>
      </c>
      <c r="C548" t="str">
        <f>Réponses_Scoring!C548</f>
        <v>High</v>
      </c>
      <c r="D548" t="str">
        <f>Réponses_Scoring!D548</f>
        <v>UK</v>
      </c>
      <c r="E548" t="str">
        <f>Réponses_Scoring!E548</f>
        <v>Med</v>
      </c>
      <c r="F548" t="str">
        <f>Réponses_Scoring!F548</f>
        <v>UK</v>
      </c>
      <c r="G548" t="str">
        <f>Réponses_Scoring!G548</f>
        <v>UK</v>
      </c>
      <c r="H548" t="str">
        <f>Réponses_Scoring!H548</f>
        <v>UK</v>
      </c>
      <c r="I548" t="str">
        <f>Réponses_Scoring!I548</f>
        <v>UK</v>
      </c>
      <c r="J548">
        <f>IFERROR(VLOOKUP(C548,Paramètres!$A$5:$B$8,2,FALSE),0)</f>
        <v>3</v>
      </c>
      <c r="K548">
        <f>IFERROR(VLOOKUP(D548,Paramètres!$A$5:$B$8,2,FALSE),0)</f>
        <v>0</v>
      </c>
      <c r="L548">
        <f>IFERROR(VLOOKUP(E548,Paramètres!$A$5:$B$8,2,FALSE),0)</f>
        <v>2</v>
      </c>
      <c r="M548">
        <f>IFERROR(VLOOKUP(F548,Paramètres!$A$5:$B$8,2,FALSE),0)</f>
        <v>0</v>
      </c>
      <c r="N548">
        <f>IFERROR(VLOOKUP(G548,Paramètres!$D$5:$E$8,2,FALSE),0)</f>
        <v>0</v>
      </c>
      <c r="O548">
        <f>IFERROR(VLOOKUP(H548,Paramètres!$A$5:$B$8,2,FALSE),0)</f>
        <v>0</v>
      </c>
      <c r="P548">
        <f>IFERROR(VLOOKUP(I548,Paramètres!$A$5:$B$8,2,FALSE),0)</f>
        <v>0</v>
      </c>
      <c r="Q548" s="10" t="e">
        <f>IF(SUM(Paramètres!$G$5:$M$5)=0,"",SUMPRODUCT(Paramètres!$G$5:$M$5,J548,K548,L548,M548,N548,O548,P548)/SUM(Paramètres!$G$5:$M$5))</f>
        <v>#VALUE!</v>
      </c>
    </row>
    <row r="549" spans="1:17" x14ac:dyDescent="0.2">
      <c r="A549" t="str">
        <f>Réponses_Scoring!A549</f>
        <v>R057</v>
      </c>
      <c r="B549" t="str">
        <f>Réponses_Scoring!B549</f>
        <v>D03S22</v>
      </c>
      <c r="C549" t="str">
        <f>Réponses_Scoring!C549</f>
        <v>Med</v>
      </c>
      <c r="D549" t="str">
        <f>Réponses_Scoring!D549</f>
        <v>UK</v>
      </c>
      <c r="E549" t="str">
        <f>Réponses_Scoring!E549</f>
        <v>Low</v>
      </c>
      <c r="F549" t="str">
        <f>Réponses_Scoring!F549</f>
        <v>UK</v>
      </c>
      <c r="G549" t="str">
        <f>Réponses_Scoring!G549</f>
        <v>UK</v>
      </c>
      <c r="H549" t="str">
        <f>Réponses_Scoring!H549</f>
        <v>UK</v>
      </c>
      <c r="I549" t="str">
        <f>Réponses_Scoring!I549</f>
        <v>UK</v>
      </c>
      <c r="J549">
        <f>IFERROR(VLOOKUP(C549,Paramètres!$A$5:$B$8,2,FALSE),0)</f>
        <v>2</v>
      </c>
      <c r="K549">
        <f>IFERROR(VLOOKUP(D549,Paramètres!$A$5:$B$8,2,FALSE),0)</f>
        <v>0</v>
      </c>
      <c r="L549">
        <f>IFERROR(VLOOKUP(E549,Paramètres!$A$5:$B$8,2,FALSE),0)</f>
        <v>1</v>
      </c>
      <c r="M549">
        <f>IFERROR(VLOOKUP(F549,Paramètres!$A$5:$B$8,2,FALSE),0)</f>
        <v>0</v>
      </c>
      <c r="N549">
        <f>IFERROR(VLOOKUP(G549,Paramètres!$D$5:$E$8,2,FALSE),0)</f>
        <v>0</v>
      </c>
      <c r="O549">
        <f>IFERROR(VLOOKUP(H549,Paramètres!$A$5:$B$8,2,FALSE),0)</f>
        <v>0</v>
      </c>
      <c r="P549">
        <f>IFERROR(VLOOKUP(I549,Paramètres!$A$5:$B$8,2,FALSE),0)</f>
        <v>0</v>
      </c>
      <c r="Q549" s="10" t="e">
        <f>IF(SUM(Paramètres!$G$5:$M$5)=0,"",SUMPRODUCT(Paramètres!$G$5:$M$5,J549,K549,L549,M549,N549,O549,P549)/SUM(Paramètres!$G$5:$M$5))</f>
        <v>#VALUE!</v>
      </c>
    </row>
    <row r="550" spans="1:17" x14ac:dyDescent="0.2">
      <c r="A550" t="str">
        <f>Réponses_Scoring!A550</f>
        <v>R057</v>
      </c>
      <c r="B550" t="str">
        <f>Réponses_Scoring!B550</f>
        <v>D03S21</v>
      </c>
      <c r="C550" t="str">
        <f>Réponses_Scoring!C550</f>
        <v>Med</v>
      </c>
      <c r="D550" t="str">
        <f>Réponses_Scoring!D550</f>
        <v>UK</v>
      </c>
      <c r="E550" t="str">
        <f>Réponses_Scoring!E550</f>
        <v>Low</v>
      </c>
      <c r="F550" t="str">
        <f>Réponses_Scoring!F550</f>
        <v>Med</v>
      </c>
      <c r="G550" t="str">
        <f>Réponses_Scoring!G550</f>
        <v>UK</v>
      </c>
      <c r="H550" t="str">
        <f>Réponses_Scoring!H550</f>
        <v>UK</v>
      </c>
      <c r="I550" t="str">
        <f>Réponses_Scoring!I550</f>
        <v>UK</v>
      </c>
      <c r="J550">
        <f>IFERROR(VLOOKUP(C550,Paramètres!$A$5:$B$8,2,FALSE),0)</f>
        <v>2</v>
      </c>
      <c r="K550">
        <f>IFERROR(VLOOKUP(D550,Paramètres!$A$5:$B$8,2,FALSE),0)</f>
        <v>0</v>
      </c>
      <c r="L550">
        <f>IFERROR(VLOOKUP(E550,Paramètres!$A$5:$B$8,2,FALSE),0)</f>
        <v>1</v>
      </c>
      <c r="M550">
        <f>IFERROR(VLOOKUP(F550,Paramètres!$A$5:$B$8,2,FALSE),0)</f>
        <v>2</v>
      </c>
      <c r="N550">
        <f>IFERROR(VLOOKUP(G550,Paramètres!$D$5:$E$8,2,FALSE),0)</f>
        <v>0</v>
      </c>
      <c r="O550">
        <f>IFERROR(VLOOKUP(H550,Paramètres!$A$5:$B$8,2,FALSE),0)</f>
        <v>0</v>
      </c>
      <c r="P550">
        <f>IFERROR(VLOOKUP(I550,Paramètres!$A$5:$B$8,2,FALSE),0)</f>
        <v>0</v>
      </c>
      <c r="Q550" s="10" t="e">
        <f>IF(SUM(Paramètres!$G$5:$M$5)=0,"",SUMPRODUCT(Paramètres!$G$5:$M$5,J550,K550,L550,M550,N550,O550,P550)/SUM(Paramètres!$G$5:$M$5))</f>
        <v>#VALUE!</v>
      </c>
    </row>
    <row r="551" spans="1:17" x14ac:dyDescent="0.2">
      <c r="A551" t="str">
        <f>Réponses_Scoring!A551</f>
        <v>R058</v>
      </c>
      <c r="B551" t="str">
        <f>Réponses_Scoring!B551</f>
        <v>D04S30</v>
      </c>
      <c r="C551" t="str">
        <f>Réponses_Scoring!C551</f>
        <v>UK</v>
      </c>
      <c r="D551" t="str">
        <f>Réponses_Scoring!D551</f>
        <v>UK</v>
      </c>
      <c r="E551" t="str">
        <f>Réponses_Scoring!E551</f>
        <v>Low</v>
      </c>
      <c r="F551" t="str">
        <f>Réponses_Scoring!F551</f>
        <v>UK</v>
      </c>
      <c r="G551" t="str">
        <f>Réponses_Scoring!G551</f>
        <v>UK</v>
      </c>
      <c r="H551" t="str">
        <f>Réponses_Scoring!H551</f>
        <v>UK</v>
      </c>
      <c r="I551" t="str">
        <f>Réponses_Scoring!I551</f>
        <v>UK</v>
      </c>
      <c r="J551">
        <f>IFERROR(VLOOKUP(C551,Paramètres!$A$5:$B$8,2,FALSE),0)</f>
        <v>0</v>
      </c>
      <c r="K551">
        <f>IFERROR(VLOOKUP(D551,Paramètres!$A$5:$B$8,2,FALSE),0)</f>
        <v>0</v>
      </c>
      <c r="L551">
        <f>IFERROR(VLOOKUP(E551,Paramètres!$A$5:$B$8,2,FALSE),0)</f>
        <v>1</v>
      </c>
      <c r="M551">
        <f>IFERROR(VLOOKUP(F551,Paramètres!$A$5:$B$8,2,FALSE),0)</f>
        <v>0</v>
      </c>
      <c r="N551">
        <f>IFERROR(VLOOKUP(G551,Paramètres!$D$5:$E$8,2,FALSE),0)</f>
        <v>0</v>
      </c>
      <c r="O551">
        <f>IFERROR(VLOOKUP(H551,Paramètres!$A$5:$B$8,2,FALSE),0)</f>
        <v>0</v>
      </c>
      <c r="P551">
        <f>IFERROR(VLOOKUP(I551,Paramètres!$A$5:$B$8,2,FALSE),0)</f>
        <v>0</v>
      </c>
      <c r="Q551" s="10" t="e">
        <f>IF(SUM(Paramètres!$G$5:$M$5)=0,"",SUMPRODUCT(Paramètres!$G$5:$M$5,J551,K551,L551,M551,N551,O551,P551)/SUM(Paramètres!$G$5:$M$5))</f>
        <v>#VALUE!</v>
      </c>
    </row>
    <row r="552" spans="1:17" x14ac:dyDescent="0.2">
      <c r="A552" t="str">
        <f>Réponses_Scoring!A552</f>
        <v>R058</v>
      </c>
      <c r="B552" t="str">
        <f>Réponses_Scoring!B552</f>
        <v>D04S33</v>
      </c>
      <c r="C552" t="str">
        <f>Réponses_Scoring!C552</f>
        <v>High</v>
      </c>
      <c r="D552" t="str">
        <f>Réponses_Scoring!D552</f>
        <v>UK</v>
      </c>
      <c r="E552" t="str">
        <f>Réponses_Scoring!E552</f>
        <v>Low</v>
      </c>
      <c r="F552" t="str">
        <f>Réponses_Scoring!F552</f>
        <v>UK</v>
      </c>
      <c r="G552" t="str">
        <f>Réponses_Scoring!G552</f>
        <v>UK</v>
      </c>
      <c r="H552" t="str">
        <f>Réponses_Scoring!H552</f>
        <v>UK</v>
      </c>
      <c r="I552" t="str">
        <f>Réponses_Scoring!I552</f>
        <v>UK</v>
      </c>
      <c r="J552">
        <f>IFERROR(VLOOKUP(C552,Paramètres!$A$5:$B$8,2,FALSE),0)</f>
        <v>3</v>
      </c>
      <c r="K552">
        <f>IFERROR(VLOOKUP(D552,Paramètres!$A$5:$B$8,2,FALSE),0)</f>
        <v>0</v>
      </c>
      <c r="L552">
        <f>IFERROR(VLOOKUP(E552,Paramètres!$A$5:$B$8,2,FALSE),0)</f>
        <v>1</v>
      </c>
      <c r="M552">
        <f>IFERROR(VLOOKUP(F552,Paramètres!$A$5:$B$8,2,FALSE),0)</f>
        <v>0</v>
      </c>
      <c r="N552">
        <f>IFERROR(VLOOKUP(G552,Paramètres!$D$5:$E$8,2,FALSE),0)</f>
        <v>0</v>
      </c>
      <c r="O552">
        <f>IFERROR(VLOOKUP(H552,Paramètres!$A$5:$B$8,2,FALSE),0)</f>
        <v>0</v>
      </c>
      <c r="P552">
        <f>IFERROR(VLOOKUP(I552,Paramètres!$A$5:$B$8,2,FALSE),0)</f>
        <v>0</v>
      </c>
      <c r="Q552" s="10" t="e">
        <f>IF(SUM(Paramètres!$G$5:$M$5)=0,"",SUMPRODUCT(Paramètres!$G$5:$M$5,J552,K552,L552,M552,N552,O552,P552)/SUM(Paramètres!$G$5:$M$5))</f>
        <v>#VALUE!</v>
      </c>
    </row>
    <row r="553" spans="1:17" x14ac:dyDescent="0.2">
      <c r="A553" t="str">
        <f>Réponses_Scoring!A553</f>
        <v>R058</v>
      </c>
      <c r="B553" t="str">
        <f>Réponses_Scoring!B553</f>
        <v>D03S21</v>
      </c>
      <c r="C553" t="str">
        <f>Réponses_Scoring!C553</f>
        <v>Med</v>
      </c>
      <c r="D553" t="str">
        <f>Réponses_Scoring!D553</f>
        <v>UK</v>
      </c>
      <c r="E553" t="str">
        <f>Réponses_Scoring!E553</f>
        <v>UK</v>
      </c>
      <c r="F553" t="str">
        <f>Réponses_Scoring!F553</f>
        <v>High</v>
      </c>
      <c r="G553" t="str">
        <f>Réponses_Scoring!G553</f>
        <v>UK</v>
      </c>
      <c r="H553" t="str">
        <f>Réponses_Scoring!H553</f>
        <v>UK</v>
      </c>
      <c r="I553" t="str">
        <f>Réponses_Scoring!I553</f>
        <v>UK</v>
      </c>
      <c r="J553">
        <f>IFERROR(VLOOKUP(C553,Paramètres!$A$5:$B$8,2,FALSE),0)</f>
        <v>2</v>
      </c>
      <c r="K553">
        <f>IFERROR(VLOOKUP(D553,Paramètres!$A$5:$B$8,2,FALSE),0)</f>
        <v>0</v>
      </c>
      <c r="L553">
        <f>IFERROR(VLOOKUP(E553,Paramètres!$A$5:$B$8,2,FALSE),0)</f>
        <v>0</v>
      </c>
      <c r="M553">
        <f>IFERROR(VLOOKUP(F553,Paramètres!$A$5:$B$8,2,FALSE),0)</f>
        <v>3</v>
      </c>
      <c r="N553">
        <f>IFERROR(VLOOKUP(G553,Paramètres!$D$5:$E$8,2,FALSE),0)</f>
        <v>0</v>
      </c>
      <c r="O553">
        <f>IFERROR(VLOOKUP(H553,Paramètres!$A$5:$B$8,2,FALSE),0)</f>
        <v>0</v>
      </c>
      <c r="P553">
        <f>IFERROR(VLOOKUP(I553,Paramètres!$A$5:$B$8,2,FALSE),0)</f>
        <v>0</v>
      </c>
      <c r="Q553" s="10" t="e">
        <f>IF(SUM(Paramètres!$G$5:$M$5)=0,"",SUMPRODUCT(Paramètres!$G$5:$M$5,J553,K553,L553,M553,N553,O553,P553)/SUM(Paramètres!$G$5:$M$5))</f>
        <v>#VALUE!</v>
      </c>
    </row>
    <row r="554" spans="1:17" x14ac:dyDescent="0.2">
      <c r="A554" t="str">
        <f>Réponses_Scoring!A554</f>
        <v>R058</v>
      </c>
      <c r="B554" t="str">
        <f>Réponses_Scoring!B554</f>
        <v>D03S25</v>
      </c>
      <c r="C554" t="str">
        <f>Réponses_Scoring!C554</f>
        <v>High</v>
      </c>
      <c r="D554" t="str">
        <f>Réponses_Scoring!D554</f>
        <v>UK</v>
      </c>
      <c r="E554" t="str">
        <f>Réponses_Scoring!E554</f>
        <v>Low</v>
      </c>
      <c r="F554" t="str">
        <f>Réponses_Scoring!F554</f>
        <v>Low</v>
      </c>
      <c r="G554" t="str">
        <f>Réponses_Scoring!G554</f>
        <v>UK</v>
      </c>
      <c r="H554" t="str">
        <f>Réponses_Scoring!H554</f>
        <v>UK</v>
      </c>
      <c r="I554" t="str">
        <f>Réponses_Scoring!I554</f>
        <v>UK</v>
      </c>
      <c r="J554">
        <f>IFERROR(VLOOKUP(C554,Paramètres!$A$5:$B$8,2,FALSE),0)</f>
        <v>3</v>
      </c>
      <c r="K554">
        <f>IFERROR(VLOOKUP(D554,Paramètres!$A$5:$B$8,2,FALSE),0)</f>
        <v>0</v>
      </c>
      <c r="L554">
        <f>IFERROR(VLOOKUP(E554,Paramètres!$A$5:$B$8,2,FALSE),0)</f>
        <v>1</v>
      </c>
      <c r="M554">
        <f>IFERROR(VLOOKUP(F554,Paramètres!$A$5:$B$8,2,FALSE),0)</f>
        <v>1</v>
      </c>
      <c r="N554">
        <f>IFERROR(VLOOKUP(G554,Paramètres!$D$5:$E$8,2,FALSE),0)</f>
        <v>0</v>
      </c>
      <c r="O554">
        <f>IFERROR(VLOOKUP(H554,Paramètres!$A$5:$B$8,2,FALSE),0)</f>
        <v>0</v>
      </c>
      <c r="P554">
        <f>IFERROR(VLOOKUP(I554,Paramètres!$A$5:$B$8,2,FALSE),0)</f>
        <v>0</v>
      </c>
      <c r="Q554" s="10" t="e">
        <f>IF(SUM(Paramètres!$G$5:$M$5)=0,"",SUMPRODUCT(Paramètres!$G$5:$M$5,J554,K554,L554,M554,N554,O554,P554)/SUM(Paramètres!$G$5:$M$5))</f>
        <v>#VALUE!</v>
      </c>
    </row>
    <row r="555" spans="1:17" x14ac:dyDescent="0.2">
      <c r="A555" t="str">
        <f>Réponses_Scoring!A555</f>
        <v>R058</v>
      </c>
      <c r="B555" t="str">
        <f>Réponses_Scoring!B555</f>
        <v>D08S56</v>
      </c>
      <c r="C555" t="str">
        <f>Réponses_Scoring!C555</f>
        <v>Med</v>
      </c>
      <c r="D555" t="str">
        <f>Réponses_Scoring!D555</f>
        <v>UK</v>
      </c>
      <c r="E555" t="str">
        <f>Réponses_Scoring!E555</f>
        <v>Low</v>
      </c>
      <c r="F555" t="str">
        <f>Réponses_Scoring!F555</f>
        <v>UK</v>
      </c>
      <c r="G555" t="str">
        <f>Réponses_Scoring!G555</f>
        <v>UK</v>
      </c>
      <c r="H555" t="str">
        <f>Réponses_Scoring!H555</f>
        <v>UK</v>
      </c>
      <c r="I555" t="str">
        <f>Réponses_Scoring!I555</f>
        <v>UK</v>
      </c>
      <c r="J555">
        <f>IFERROR(VLOOKUP(C555,Paramètres!$A$5:$B$8,2,FALSE),0)</f>
        <v>2</v>
      </c>
      <c r="K555">
        <f>IFERROR(VLOOKUP(D555,Paramètres!$A$5:$B$8,2,FALSE),0)</f>
        <v>0</v>
      </c>
      <c r="L555">
        <f>IFERROR(VLOOKUP(E555,Paramètres!$A$5:$B$8,2,FALSE),0)</f>
        <v>1</v>
      </c>
      <c r="M555">
        <f>IFERROR(VLOOKUP(F555,Paramètres!$A$5:$B$8,2,FALSE),0)</f>
        <v>0</v>
      </c>
      <c r="N555">
        <f>IFERROR(VLOOKUP(G555,Paramètres!$D$5:$E$8,2,FALSE),0)</f>
        <v>0</v>
      </c>
      <c r="O555">
        <f>IFERROR(VLOOKUP(H555,Paramètres!$A$5:$B$8,2,FALSE),0)</f>
        <v>0</v>
      </c>
      <c r="P555">
        <f>IFERROR(VLOOKUP(I555,Paramètres!$A$5:$B$8,2,FALSE),0)</f>
        <v>0</v>
      </c>
      <c r="Q555" s="10" t="e">
        <f>IF(SUM(Paramètres!$G$5:$M$5)=0,"",SUMPRODUCT(Paramètres!$G$5:$M$5,J555,K555,L555,M555,N555,O555,P555)/SUM(Paramètres!$G$5:$M$5))</f>
        <v>#VALUE!</v>
      </c>
    </row>
    <row r="556" spans="1:17" x14ac:dyDescent="0.2">
      <c r="A556" t="str">
        <f>Réponses_Scoring!A556</f>
        <v>R058</v>
      </c>
      <c r="B556" t="str">
        <f>Réponses_Scoring!B556</f>
        <v>D12S80</v>
      </c>
      <c r="C556" t="str">
        <f>Réponses_Scoring!C556</f>
        <v>High</v>
      </c>
      <c r="D556" t="str">
        <f>Réponses_Scoring!D556</f>
        <v>UK</v>
      </c>
      <c r="E556" t="str">
        <f>Réponses_Scoring!E556</f>
        <v>UK</v>
      </c>
      <c r="F556" t="str">
        <f>Réponses_Scoring!F556</f>
        <v>Low</v>
      </c>
      <c r="G556" t="str">
        <f>Réponses_Scoring!G556</f>
        <v>UK</v>
      </c>
      <c r="H556" t="str">
        <f>Réponses_Scoring!H556</f>
        <v>UK</v>
      </c>
      <c r="I556" t="str">
        <f>Réponses_Scoring!I556</f>
        <v>UK</v>
      </c>
      <c r="J556">
        <f>IFERROR(VLOOKUP(C556,Paramètres!$A$5:$B$8,2,FALSE),0)</f>
        <v>3</v>
      </c>
      <c r="K556">
        <f>IFERROR(VLOOKUP(D556,Paramètres!$A$5:$B$8,2,FALSE),0)</f>
        <v>0</v>
      </c>
      <c r="L556">
        <f>IFERROR(VLOOKUP(E556,Paramètres!$A$5:$B$8,2,FALSE),0)</f>
        <v>0</v>
      </c>
      <c r="M556">
        <f>IFERROR(VLOOKUP(F556,Paramètres!$A$5:$B$8,2,FALSE),0)</f>
        <v>1</v>
      </c>
      <c r="N556">
        <f>IFERROR(VLOOKUP(G556,Paramètres!$D$5:$E$8,2,FALSE),0)</f>
        <v>0</v>
      </c>
      <c r="O556">
        <f>IFERROR(VLOOKUP(H556,Paramètres!$A$5:$B$8,2,FALSE),0)</f>
        <v>0</v>
      </c>
      <c r="P556">
        <f>IFERROR(VLOOKUP(I556,Paramètres!$A$5:$B$8,2,FALSE),0)</f>
        <v>0</v>
      </c>
      <c r="Q556" s="10" t="e">
        <f>IF(SUM(Paramètres!$G$5:$M$5)=0,"",SUMPRODUCT(Paramètres!$G$5:$M$5,J556,K556,L556,M556,N556,O556,P556)/SUM(Paramètres!$G$5:$M$5))</f>
        <v>#VALUE!</v>
      </c>
    </row>
    <row r="557" spans="1:17" x14ac:dyDescent="0.2">
      <c r="A557" t="str">
        <f>Réponses_Scoring!A557</f>
        <v>R058</v>
      </c>
      <c r="B557" t="str">
        <f>Réponses_Scoring!B557</f>
        <v>D01S06</v>
      </c>
      <c r="C557" t="str">
        <f>Réponses_Scoring!C557</f>
        <v>Med</v>
      </c>
      <c r="D557" t="str">
        <f>Réponses_Scoring!D557</f>
        <v>UK</v>
      </c>
      <c r="E557" t="str">
        <f>Réponses_Scoring!E557</f>
        <v>High</v>
      </c>
      <c r="F557" t="str">
        <f>Réponses_Scoring!F557</f>
        <v>Med</v>
      </c>
      <c r="G557" t="str">
        <f>Réponses_Scoring!G557</f>
        <v>UK</v>
      </c>
      <c r="H557" t="str">
        <f>Réponses_Scoring!H557</f>
        <v>UK</v>
      </c>
      <c r="I557" t="str">
        <f>Réponses_Scoring!I557</f>
        <v>UK</v>
      </c>
      <c r="J557">
        <f>IFERROR(VLOOKUP(C557,Paramètres!$A$5:$B$8,2,FALSE),0)</f>
        <v>2</v>
      </c>
      <c r="K557">
        <f>IFERROR(VLOOKUP(D557,Paramètres!$A$5:$B$8,2,FALSE),0)</f>
        <v>0</v>
      </c>
      <c r="L557">
        <f>IFERROR(VLOOKUP(E557,Paramètres!$A$5:$B$8,2,FALSE),0)</f>
        <v>3</v>
      </c>
      <c r="M557">
        <f>IFERROR(VLOOKUP(F557,Paramètres!$A$5:$B$8,2,FALSE),0)</f>
        <v>2</v>
      </c>
      <c r="N557">
        <f>IFERROR(VLOOKUP(G557,Paramètres!$D$5:$E$8,2,FALSE),0)</f>
        <v>0</v>
      </c>
      <c r="O557">
        <f>IFERROR(VLOOKUP(H557,Paramètres!$A$5:$B$8,2,FALSE),0)</f>
        <v>0</v>
      </c>
      <c r="P557">
        <f>IFERROR(VLOOKUP(I557,Paramètres!$A$5:$B$8,2,FALSE),0)</f>
        <v>0</v>
      </c>
      <c r="Q557" s="10" t="e">
        <f>IF(SUM(Paramètres!$G$5:$M$5)=0,"",SUMPRODUCT(Paramètres!$G$5:$M$5,J557,K557,L557,M557,N557,O557,P557)/SUM(Paramètres!$G$5:$M$5))</f>
        <v>#VALUE!</v>
      </c>
    </row>
    <row r="558" spans="1:17" x14ac:dyDescent="0.2">
      <c r="A558" t="str">
        <f>Réponses_Scoring!A558</f>
        <v>R059</v>
      </c>
      <c r="B558" t="str">
        <f>Réponses_Scoring!B558</f>
        <v>D05S39</v>
      </c>
      <c r="C558" t="str">
        <f>Réponses_Scoring!C558</f>
        <v>Med</v>
      </c>
      <c r="D558" t="str">
        <f>Réponses_Scoring!D558</f>
        <v>UK</v>
      </c>
      <c r="E558" t="str">
        <f>Réponses_Scoring!E558</f>
        <v>Low</v>
      </c>
      <c r="F558" t="str">
        <f>Réponses_Scoring!F558</f>
        <v>Med</v>
      </c>
      <c r="G558" t="str">
        <f>Réponses_Scoring!G558</f>
        <v>UK</v>
      </c>
      <c r="H558" t="str">
        <f>Réponses_Scoring!H558</f>
        <v>UK</v>
      </c>
      <c r="I558" t="str">
        <f>Réponses_Scoring!I558</f>
        <v>UK</v>
      </c>
      <c r="J558">
        <f>IFERROR(VLOOKUP(C558,Paramètres!$A$5:$B$8,2,FALSE),0)</f>
        <v>2</v>
      </c>
      <c r="K558">
        <f>IFERROR(VLOOKUP(D558,Paramètres!$A$5:$B$8,2,FALSE),0)</f>
        <v>0</v>
      </c>
      <c r="L558">
        <f>IFERROR(VLOOKUP(E558,Paramètres!$A$5:$B$8,2,FALSE),0)</f>
        <v>1</v>
      </c>
      <c r="M558">
        <f>IFERROR(VLOOKUP(F558,Paramètres!$A$5:$B$8,2,FALSE),0)</f>
        <v>2</v>
      </c>
      <c r="N558">
        <f>IFERROR(VLOOKUP(G558,Paramètres!$D$5:$E$8,2,FALSE),0)</f>
        <v>0</v>
      </c>
      <c r="O558">
        <f>IFERROR(VLOOKUP(H558,Paramètres!$A$5:$B$8,2,FALSE),0)</f>
        <v>0</v>
      </c>
      <c r="P558">
        <f>IFERROR(VLOOKUP(I558,Paramètres!$A$5:$B$8,2,FALSE),0)</f>
        <v>0</v>
      </c>
      <c r="Q558" s="10" t="e">
        <f>IF(SUM(Paramètres!$G$5:$M$5)=0,"",SUMPRODUCT(Paramètres!$G$5:$M$5,J558,K558,L558,M558,N558,O558,P558)/SUM(Paramètres!$G$5:$M$5))</f>
        <v>#VALUE!</v>
      </c>
    </row>
    <row r="559" spans="1:17" x14ac:dyDescent="0.2">
      <c r="A559" t="str">
        <f>Réponses_Scoring!A559</f>
        <v>R059</v>
      </c>
      <c r="B559" t="str">
        <f>Réponses_Scoring!B559</f>
        <v>D05S38</v>
      </c>
      <c r="C559" t="str">
        <f>Réponses_Scoring!C559</f>
        <v>High</v>
      </c>
      <c r="D559" t="str">
        <f>Réponses_Scoring!D559</f>
        <v>UK</v>
      </c>
      <c r="E559" t="str">
        <f>Réponses_Scoring!E559</f>
        <v>Med</v>
      </c>
      <c r="F559" t="str">
        <f>Réponses_Scoring!F559</f>
        <v>Low</v>
      </c>
      <c r="G559" t="str">
        <f>Réponses_Scoring!G559</f>
        <v>UK</v>
      </c>
      <c r="H559" t="str">
        <f>Réponses_Scoring!H559</f>
        <v>UK</v>
      </c>
      <c r="I559" t="str">
        <f>Réponses_Scoring!I559</f>
        <v>UK</v>
      </c>
      <c r="J559">
        <f>IFERROR(VLOOKUP(C559,Paramètres!$A$5:$B$8,2,FALSE),0)</f>
        <v>3</v>
      </c>
      <c r="K559">
        <f>IFERROR(VLOOKUP(D559,Paramètres!$A$5:$B$8,2,FALSE),0)</f>
        <v>0</v>
      </c>
      <c r="L559">
        <f>IFERROR(VLOOKUP(E559,Paramètres!$A$5:$B$8,2,FALSE),0)</f>
        <v>2</v>
      </c>
      <c r="M559">
        <f>IFERROR(VLOOKUP(F559,Paramètres!$A$5:$B$8,2,FALSE),0)</f>
        <v>1</v>
      </c>
      <c r="N559">
        <f>IFERROR(VLOOKUP(G559,Paramètres!$D$5:$E$8,2,FALSE),0)</f>
        <v>0</v>
      </c>
      <c r="O559">
        <f>IFERROR(VLOOKUP(H559,Paramètres!$A$5:$B$8,2,FALSE),0)</f>
        <v>0</v>
      </c>
      <c r="P559">
        <f>IFERROR(VLOOKUP(I559,Paramètres!$A$5:$B$8,2,FALSE),0)</f>
        <v>0</v>
      </c>
      <c r="Q559" s="10" t="e">
        <f>IF(SUM(Paramètres!$G$5:$M$5)=0,"",SUMPRODUCT(Paramètres!$G$5:$M$5,J559,K559,L559,M559,N559,O559,P559)/SUM(Paramètres!$G$5:$M$5))</f>
        <v>#VALUE!</v>
      </c>
    </row>
    <row r="560" spans="1:17" x14ac:dyDescent="0.2">
      <c r="A560" t="str">
        <f>Réponses_Scoring!A560</f>
        <v>R059</v>
      </c>
      <c r="B560" t="str">
        <f>Réponses_Scoring!B560</f>
        <v>D04S29</v>
      </c>
      <c r="C560" t="str">
        <f>Réponses_Scoring!C560</f>
        <v>High</v>
      </c>
      <c r="D560" t="str">
        <f>Réponses_Scoring!D560</f>
        <v>UK</v>
      </c>
      <c r="E560" t="str">
        <f>Réponses_Scoring!E560</f>
        <v>Med</v>
      </c>
      <c r="F560" t="str">
        <f>Réponses_Scoring!F560</f>
        <v>High</v>
      </c>
      <c r="G560" t="str">
        <f>Réponses_Scoring!G560</f>
        <v>UK</v>
      </c>
      <c r="H560" t="str">
        <f>Réponses_Scoring!H560</f>
        <v>UK</v>
      </c>
      <c r="I560" t="str">
        <f>Réponses_Scoring!I560</f>
        <v>UK</v>
      </c>
      <c r="J560">
        <f>IFERROR(VLOOKUP(C560,Paramètres!$A$5:$B$8,2,FALSE),0)</f>
        <v>3</v>
      </c>
      <c r="K560">
        <f>IFERROR(VLOOKUP(D560,Paramètres!$A$5:$B$8,2,FALSE),0)</f>
        <v>0</v>
      </c>
      <c r="L560">
        <f>IFERROR(VLOOKUP(E560,Paramètres!$A$5:$B$8,2,FALSE),0)</f>
        <v>2</v>
      </c>
      <c r="M560">
        <f>IFERROR(VLOOKUP(F560,Paramètres!$A$5:$B$8,2,FALSE),0)</f>
        <v>3</v>
      </c>
      <c r="N560">
        <f>IFERROR(VLOOKUP(G560,Paramètres!$D$5:$E$8,2,FALSE),0)</f>
        <v>0</v>
      </c>
      <c r="O560">
        <f>IFERROR(VLOOKUP(H560,Paramètres!$A$5:$B$8,2,FALSE),0)</f>
        <v>0</v>
      </c>
      <c r="P560">
        <f>IFERROR(VLOOKUP(I560,Paramètres!$A$5:$B$8,2,FALSE),0)</f>
        <v>0</v>
      </c>
      <c r="Q560" s="10" t="e">
        <f>IF(SUM(Paramètres!$G$5:$M$5)=0,"",SUMPRODUCT(Paramètres!$G$5:$M$5,J560,K560,L560,M560,N560,O560,P560)/SUM(Paramètres!$G$5:$M$5))</f>
        <v>#VALUE!</v>
      </c>
    </row>
    <row r="561" spans="1:17" x14ac:dyDescent="0.2">
      <c r="A561" t="str">
        <f>Réponses_Scoring!A561</f>
        <v>R059</v>
      </c>
      <c r="B561" t="str">
        <f>Réponses_Scoring!B561</f>
        <v>D02S13</v>
      </c>
      <c r="C561" t="str">
        <f>Réponses_Scoring!C561</f>
        <v>UK</v>
      </c>
      <c r="D561" t="str">
        <f>Réponses_Scoring!D561</f>
        <v>UK</v>
      </c>
      <c r="E561" t="str">
        <f>Réponses_Scoring!E561</f>
        <v>Med</v>
      </c>
      <c r="F561" t="str">
        <f>Réponses_Scoring!F561</f>
        <v>Med</v>
      </c>
      <c r="G561" t="str">
        <f>Réponses_Scoring!G561</f>
        <v>UK</v>
      </c>
      <c r="H561" t="str">
        <f>Réponses_Scoring!H561</f>
        <v>UK</v>
      </c>
      <c r="I561" t="str">
        <f>Réponses_Scoring!I561</f>
        <v>UK</v>
      </c>
      <c r="J561">
        <f>IFERROR(VLOOKUP(C561,Paramètres!$A$5:$B$8,2,FALSE),0)</f>
        <v>0</v>
      </c>
      <c r="K561">
        <f>IFERROR(VLOOKUP(D561,Paramètres!$A$5:$B$8,2,FALSE),0)</f>
        <v>0</v>
      </c>
      <c r="L561">
        <f>IFERROR(VLOOKUP(E561,Paramètres!$A$5:$B$8,2,FALSE),0)</f>
        <v>2</v>
      </c>
      <c r="M561">
        <f>IFERROR(VLOOKUP(F561,Paramètres!$A$5:$B$8,2,FALSE),0)</f>
        <v>2</v>
      </c>
      <c r="N561">
        <f>IFERROR(VLOOKUP(G561,Paramètres!$D$5:$E$8,2,FALSE),0)</f>
        <v>0</v>
      </c>
      <c r="O561">
        <f>IFERROR(VLOOKUP(H561,Paramètres!$A$5:$B$8,2,FALSE),0)</f>
        <v>0</v>
      </c>
      <c r="P561">
        <f>IFERROR(VLOOKUP(I561,Paramètres!$A$5:$B$8,2,FALSE),0)</f>
        <v>0</v>
      </c>
      <c r="Q561" s="10" t="e">
        <f>IF(SUM(Paramètres!$G$5:$M$5)=0,"",SUMPRODUCT(Paramètres!$G$5:$M$5,J561,K561,L561,M561,N561,O561,P561)/SUM(Paramètres!$G$5:$M$5))</f>
        <v>#VALUE!</v>
      </c>
    </row>
    <row r="562" spans="1:17" x14ac:dyDescent="0.2">
      <c r="A562" t="str">
        <f>Réponses_Scoring!A562</f>
        <v>R059</v>
      </c>
      <c r="B562" t="str">
        <f>Réponses_Scoring!B562</f>
        <v>D02S11</v>
      </c>
      <c r="C562" t="str">
        <f>Réponses_Scoring!C562</f>
        <v>High</v>
      </c>
      <c r="D562" t="str">
        <f>Réponses_Scoring!D562</f>
        <v>UK</v>
      </c>
      <c r="E562" t="str">
        <f>Réponses_Scoring!E562</f>
        <v>Low</v>
      </c>
      <c r="F562" t="str">
        <f>Réponses_Scoring!F562</f>
        <v>Med</v>
      </c>
      <c r="G562" t="str">
        <f>Réponses_Scoring!G562</f>
        <v>UK</v>
      </c>
      <c r="H562" t="str">
        <f>Réponses_Scoring!H562</f>
        <v>UK</v>
      </c>
      <c r="I562" t="str">
        <f>Réponses_Scoring!I562</f>
        <v>UK</v>
      </c>
      <c r="J562">
        <f>IFERROR(VLOOKUP(C562,Paramètres!$A$5:$B$8,2,FALSE),0)</f>
        <v>3</v>
      </c>
      <c r="K562">
        <f>IFERROR(VLOOKUP(D562,Paramètres!$A$5:$B$8,2,FALSE),0)</f>
        <v>0</v>
      </c>
      <c r="L562">
        <f>IFERROR(VLOOKUP(E562,Paramètres!$A$5:$B$8,2,FALSE),0)</f>
        <v>1</v>
      </c>
      <c r="M562">
        <f>IFERROR(VLOOKUP(F562,Paramètres!$A$5:$B$8,2,FALSE),0)</f>
        <v>2</v>
      </c>
      <c r="N562">
        <f>IFERROR(VLOOKUP(G562,Paramètres!$D$5:$E$8,2,FALSE),0)</f>
        <v>0</v>
      </c>
      <c r="O562">
        <f>IFERROR(VLOOKUP(H562,Paramètres!$A$5:$B$8,2,FALSE),0)</f>
        <v>0</v>
      </c>
      <c r="P562">
        <f>IFERROR(VLOOKUP(I562,Paramètres!$A$5:$B$8,2,FALSE),0)</f>
        <v>0</v>
      </c>
      <c r="Q562" s="10" t="e">
        <f>IF(SUM(Paramètres!$G$5:$M$5)=0,"",SUMPRODUCT(Paramètres!$G$5:$M$5,J562,K562,L562,M562,N562,O562,P562)/SUM(Paramètres!$G$5:$M$5))</f>
        <v>#VALUE!</v>
      </c>
    </row>
    <row r="563" spans="1:17" x14ac:dyDescent="0.2">
      <c r="A563" t="str">
        <f>Réponses_Scoring!A563</f>
        <v>R059</v>
      </c>
      <c r="B563" t="str">
        <f>Réponses_Scoring!B563</f>
        <v>D02S14</v>
      </c>
      <c r="C563" t="str">
        <f>Réponses_Scoring!C563</f>
        <v>High</v>
      </c>
      <c r="D563" t="str">
        <f>Réponses_Scoring!D563</f>
        <v>UK</v>
      </c>
      <c r="E563" t="str">
        <f>Réponses_Scoring!E563</f>
        <v>UK</v>
      </c>
      <c r="F563" t="str">
        <f>Réponses_Scoring!F563</f>
        <v>Med</v>
      </c>
      <c r="G563" t="str">
        <f>Réponses_Scoring!G563</f>
        <v>UK</v>
      </c>
      <c r="H563" t="str">
        <f>Réponses_Scoring!H563</f>
        <v>UK</v>
      </c>
      <c r="I563" t="str">
        <f>Réponses_Scoring!I563</f>
        <v>UK</v>
      </c>
      <c r="J563">
        <f>IFERROR(VLOOKUP(C563,Paramètres!$A$5:$B$8,2,FALSE),0)</f>
        <v>3</v>
      </c>
      <c r="K563">
        <f>IFERROR(VLOOKUP(D563,Paramètres!$A$5:$B$8,2,FALSE),0)</f>
        <v>0</v>
      </c>
      <c r="L563">
        <f>IFERROR(VLOOKUP(E563,Paramètres!$A$5:$B$8,2,FALSE),0)</f>
        <v>0</v>
      </c>
      <c r="M563">
        <f>IFERROR(VLOOKUP(F563,Paramètres!$A$5:$B$8,2,FALSE),0)</f>
        <v>2</v>
      </c>
      <c r="N563">
        <f>IFERROR(VLOOKUP(G563,Paramètres!$D$5:$E$8,2,FALSE),0)</f>
        <v>0</v>
      </c>
      <c r="O563">
        <f>IFERROR(VLOOKUP(H563,Paramètres!$A$5:$B$8,2,FALSE),0)</f>
        <v>0</v>
      </c>
      <c r="P563">
        <f>IFERROR(VLOOKUP(I563,Paramètres!$A$5:$B$8,2,FALSE),0)</f>
        <v>0</v>
      </c>
      <c r="Q563" s="10" t="e">
        <f>IF(SUM(Paramètres!$G$5:$M$5)=0,"",SUMPRODUCT(Paramètres!$G$5:$M$5,J563,K563,L563,M563,N563,O563,P563)/SUM(Paramètres!$G$5:$M$5))</f>
        <v>#VALUE!</v>
      </c>
    </row>
    <row r="564" spans="1:17" x14ac:dyDescent="0.2">
      <c r="A564" t="str">
        <f>Réponses_Scoring!A564</f>
        <v>R059</v>
      </c>
      <c r="B564" t="str">
        <f>Réponses_Scoring!B564</f>
        <v>D07S51</v>
      </c>
      <c r="C564" t="str">
        <f>Réponses_Scoring!C564</f>
        <v>Med</v>
      </c>
      <c r="D564" t="str">
        <f>Réponses_Scoring!D564</f>
        <v>UK</v>
      </c>
      <c r="E564" t="str">
        <f>Réponses_Scoring!E564</f>
        <v>Med</v>
      </c>
      <c r="F564" t="str">
        <f>Réponses_Scoring!F564</f>
        <v>Med</v>
      </c>
      <c r="G564" t="str">
        <f>Réponses_Scoring!G564</f>
        <v>UK</v>
      </c>
      <c r="H564" t="str">
        <f>Réponses_Scoring!H564</f>
        <v>UK</v>
      </c>
      <c r="I564" t="str">
        <f>Réponses_Scoring!I564</f>
        <v>UK</v>
      </c>
      <c r="J564">
        <f>IFERROR(VLOOKUP(C564,Paramètres!$A$5:$B$8,2,FALSE),0)</f>
        <v>2</v>
      </c>
      <c r="K564">
        <f>IFERROR(VLOOKUP(D564,Paramètres!$A$5:$B$8,2,FALSE),0)</f>
        <v>0</v>
      </c>
      <c r="L564">
        <f>IFERROR(VLOOKUP(E564,Paramètres!$A$5:$B$8,2,FALSE),0)</f>
        <v>2</v>
      </c>
      <c r="M564">
        <f>IFERROR(VLOOKUP(F564,Paramètres!$A$5:$B$8,2,FALSE),0)</f>
        <v>2</v>
      </c>
      <c r="N564">
        <f>IFERROR(VLOOKUP(G564,Paramètres!$D$5:$E$8,2,FALSE),0)</f>
        <v>0</v>
      </c>
      <c r="O564">
        <f>IFERROR(VLOOKUP(H564,Paramètres!$A$5:$B$8,2,FALSE),0)</f>
        <v>0</v>
      </c>
      <c r="P564">
        <f>IFERROR(VLOOKUP(I564,Paramètres!$A$5:$B$8,2,FALSE),0)</f>
        <v>0</v>
      </c>
      <c r="Q564" s="10" t="e">
        <f>IF(SUM(Paramètres!$G$5:$M$5)=0,"",SUMPRODUCT(Paramètres!$G$5:$M$5,J564,K564,L564,M564,N564,O564,P564)/SUM(Paramètres!$G$5:$M$5))</f>
        <v>#VALUE!</v>
      </c>
    </row>
    <row r="565" spans="1:17" x14ac:dyDescent="0.2">
      <c r="A565" t="str">
        <f>Réponses_Scoring!A565</f>
        <v>R059</v>
      </c>
      <c r="B565" t="str">
        <f>Réponses_Scoring!B565</f>
        <v>D07S53</v>
      </c>
      <c r="C565" t="str">
        <f>Réponses_Scoring!C565</f>
        <v>UK</v>
      </c>
      <c r="D565" t="str">
        <f>Réponses_Scoring!D565</f>
        <v>UK</v>
      </c>
      <c r="E565" t="str">
        <f>Réponses_Scoring!E565</f>
        <v>Low</v>
      </c>
      <c r="F565" t="str">
        <f>Réponses_Scoring!F565</f>
        <v>Med</v>
      </c>
      <c r="G565" t="str">
        <f>Réponses_Scoring!G565</f>
        <v>UK</v>
      </c>
      <c r="H565" t="str">
        <f>Réponses_Scoring!H565</f>
        <v>UK</v>
      </c>
      <c r="I565" t="str">
        <f>Réponses_Scoring!I565</f>
        <v>UK</v>
      </c>
      <c r="J565">
        <f>IFERROR(VLOOKUP(C565,Paramètres!$A$5:$B$8,2,FALSE),0)</f>
        <v>0</v>
      </c>
      <c r="K565">
        <f>IFERROR(VLOOKUP(D565,Paramètres!$A$5:$B$8,2,FALSE),0)</f>
        <v>0</v>
      </c>
      <c r="L565">
        <f>IFERROR(VLOOKUP(E565,Paramètres!$A$5:$B$8,2,FALSE),0)</f>
        <v>1</v>
      </c>
      <c r="M565">
        <f>IFERROR(VLOOKUP(F565,Paramètres!$A$5:$B$8,2,FALSE),0)</f>
        <v>2</v>
      </c>
      <c r="N565">
        <f>IFERROR(VLOOKUP(G565,Paramètres!$D$5:$E$8,2,FALSE),0)</f>
        <v>0</v>
      </c>
      <c r="O565">
        <f>IFERROR(VLOOKUP(H565,Paramètres!$A$5:$B$8,2,FALSE),0)</f>
        <v>0</v>
      </c>
      <c r="P565">
        <f>IFERROR(VLOOKUP(I565,Paramètres!$A$5:$B$8,2,FALSE),0)</f>
        <v>0</v>
      </c>
      <c r="Q565" s="10" t="e">
        <f>IF(SUM(Paramètres!$G$5:$M$5)=0,"",SUMPRODUCT(Paramètres!$G$5:$M$5,J565,K565,L565,M565,N565,O565,P565)/SUM(Paramètres!$G$5:$M$5))</f>
        <v>#VALUE!</v>
      </c>
    </row>
    <row r="566" spans="1:17" x14ac:dyDescent="0.2">
      <c r="A566" t="str">
        <f>Réponses_Scoring!A566</f>
        <v>R059</v>
      </c>
      <c r="B566" t="str">
        <f>Réponses_Scoring!B566</f>
        <v>D07S54</v>
      </c>
      <c r="C566" t="str">
        <f>Réponses_Scoring!C566</f>
        <v>UK</v>
      </c>
      <c r="D566" t="str">
        <f>Réponses_Scoring!D566</f>
        <v>UK</v>
      </c>
      <c r="E566" t="str">
        <f>Réponses_Scoring!E566</f>
        <v>Med</v>
      </c>
      <c r="F566" t="str">
        <f>Réponses_Scoring!F566</f>
        <v>Low</v>
      </c>
      <c r="G566" t="str">
        <f>Réponses_Scoring!G566</f>
        <v>UK</v>
      </c>
      <c r="H566" t="str">
        <f>Réponses_Scoring!H566</f>
        <v>UK</v>
      </c>
      <c r="I566" t="str">
        <f>Réponses_Scoring!I566</f>
        <v>UK</v>
      </c>
      <c r="J566">
        <f>IFERROR(VLOOKUP(C566,Paramètres!$A$5:$B$8,2,FALSE),0)</f>
        <v>0</v>
      </c>
      <c r="K566">
        <f>IFERROR(VLOOKUP(D566,Paramètres!$A$5:$B$8,2,FALSE),0)</f>
        <v>0</v>
      </c>
      <c r="L566">
        <f>IFERROR(VLOOKUP(E566,Paramètres!$A$5:$B$8,2,FALSE),0)</f>
        <v>2</v>
      </c>
      <c r="M566">
        <f>IFERROR(VLOOKUP(F566,Paramètres!$A$5:$B$8,2,FALSE),0)</f>
        <v>1</v>
      </c>
      <c r="N566">
        <f>IFERROR(VLOOKUP(G566,Paramètres!$D$5:$E$8,2,FALSE),0)</f>
        <v>0</v>
      </c>
      <c r="O566">
        <f>IFERROR(VLOOKUP(H566,Paramètres!$A$5:$B$8,2,FALSE),0)</f>
        <v>0</v>
      </c>
      <c r="P566">
        <f>IFERROR(VLOOKUP(I566,Paramètres!$A$5:$B$8,2,FALSE),0)</f>
        <v>0</v>
      </c>
      <c r="Q566" s="10" t="e">
        <f>IF(SUM(Paramètres!$G$5:$M$5)=0,"",SUMPRODUCT(Paramètres!$G$5:$M$5,J566,K566,L566,M566,N566,O566,P566)/SUM(Paramètres!$G$5:$M$5))</f>
        <v>#VALUE!</v>
      </c>
    </row>
    <row r="567" spans="1:17" x14ac:dyDescent="0.2">
      <c r="A567" t="str">
        <f>Réponses_Scoring!A567</f>
        <v>R059</v>
      </c>
      <c r="B567" t="str">
        <f>Réponses_Scoring!B567</f>
        <v>D12S78</v>
      </c>
      <c r="C567" t="str">
        <f>Réponses_Scoring!C567</f>
        <v>Med</v>
      </c>
      <c r="D567" t="str">
        <f>Réponses_Scoring!D567</f>
        <v>UK</v>
      </c>
      <c r="E567" t="str">
        <f>Réponses_Scoring!E567</f>
        <v>High</v>
      </c>
      <c r="F567" t="str">
        <f>Réponses_Scoring!F567</f>
        <v>Low</v>
      </c>
      <c r="G567" t="str">
        <f>Réponses_Scoring!G567</f>
        <v>UK</v>
      </c>
      <c r="H567" t="str">
        <f>Réponses_Scoring!H567</f>
        <v>UK</v>
      </c>
      <c r="I567" t="str">
        <f>Réponses_Scoring!I567</f>
        <v>UK</v>
      </c>
      <c r="J567">
        <f>IFERROR(VLOOKUP(C567,Paramètres!$A$5:$B$8,2,FALSE),0)</f>
        <v>2</v>
      </c>
      <c r="K567">
        <f>IFERROR(VLOOKUP(D567,Paramètres!$A$5:$B$8,2,FALSE),0)</f>
        <v>0</v>
      </c>
      <c r="L567">
        <f>IFERROR(VLOOKUP(E567,Paramètres!$A$5:$B$8,2,FALSE),0)</f>
        <v>3</v>
      </c>
      <c r="M567">
        <f>IFERROR(VLOOKUP(F567,Paramètres!$A$5:$B$8,2,FALSE),0)</f>
        <v>1</v>
      </c>
      <c r="N567">
        <f>IFERROR(VLOOKUP(G567,Paramètres!$D$5:$E$8,2,FALSE),0)</f>
        <v>0</v>
      </c>
      <c r="O567">
        <f>IFERROR(VLOOKUP(H567,Paramètres!$A$5:$B$8,2,FALSE),0)</f>
        <v>0</v>
      </c>
      <c r="P567">
        <f>IFERROR(VLOOKUP(I567,Paramètres!$A$5:$B$8,2,FALSE),0)</f>
        <v>0</v>
      </c>
      <c r="Q567" s="10" t="e">
        <f>IF(SUM(Paramètres!$G$5:$M$5)=0,"",SUMPRODUCT(Paramètres!$G$5:$M$5,J567,K567,L567,M567,N567,O567,P567)/SUM(Paramètres!$G$5:$M$5))</f>
        <v>#VALUE!</v>
      </c>
    </row>
    <row r="568" spans="1:17" x14ac:dyDescent="0.2">
      <c r="A568" t="str">
        <f>Réponses_Scoring!A568</f>
        <v>R059</v>
      </c>
      <c r="B568" t="str">
        <f>Réponses_Scoring!B568</f>
        <v>D12S79</v>
      </c>
      <c r="C568" t="str">
        <f>Réponses_Scoring!C568</f>
        <v>Med</v>
      </c>
      <c r="D568" t="str">
        <f>Réponses_Scoring!D568</f>
        <v>UK</v>
      </c>
      <c r="E568" t="str">
        <f>Réponses_Scoring!E568</f>
        <v>High</v>
      </c>
      <c r="F568" t="str">
        <f>Réponses_Scoring!F568</f>
        <v>Low</v>
      </c>
      <c r="G568" t="str">
        <f>Réponses_Scoring!G568</f>
        <v>UK</v>
      </c>
      <c r="H568" t="str">
        <f>Réponses_Scoring!H568</f>
        <v>UK</v>
      </c>
      <c r="I568" t="str">
        <f>Réponses_Scoring!I568</f>
        <v>UK</v>
      </c>
      <c r="J568">
        <f>IFERROR(VLOOKUP(C568,Paramètres!$A$5:$B$8,2,FALSE),0)</f>
        <v>2</v>
      </c>
      <c r="K568">
        <f>IFERROR(VLOOKUP(D568,Paramètres!$A$5:$B$8,2,FALSE),0)</f>
        <v>0</v>
      </c>
      <c r="L568">
        <f>IFERROR(VLOOKUP(E568,Paramètres!$A$5:$B$8,2,FALSE),0)</f>
        <v>3</v>
      </c>
      <c r="M568">
        <f>IFERROR(VLOOKUP(F568,Paramètres!$A$5:$B$8,2,FALSE),0)</f>
        <v>1</v>
      </c>
      <c r="N568">
        <f>IFERROR(VLOOKUP(G568,Paramètres!$D$5:$E$8,2,FALSE),0)</f>
        <v>0</v>
      </c>
      <c r="O568">
        <f>IFERROR(VLOOKUP(H568,Paramètres!$A$5:$B$8,2,FALSE),0)</f>
        <v>0</v>
      </c>
      <c r="P568">
        <f>IFERROR(VLOOKUP(I568,Paramètres!$A$5:$B$8,2,FALSE),0)</f>
        <v>0</v>
      </c>
      <c r="Q568" s="10" t="e">
        <f>IF(SUM(Paramètres!$G$5:$M$5)=0,"",SUMPRODUCT(Paramètres!$G$5:$M$5,J568,K568,L568,M568,N568,O568,P568)/SUM(Paramètres!$G$5:$M$5))</f>
        <v>#VALUE!</v>
      </c>
    </row>
    <row r="569" spans="1:17" x14ac:dyDescent="0.2">
      <c r="A569" t="str">
        <f>Réponses_Scoring!A569</f>
        <v>R060</v>
      </c>
      <c r="B569" t="str">
        <f>Réponses_Scoring!B569</f>
        <v>D04S29</v>
      </c>
      <c r="C569" t="str">
        <f>Réponses_Scoring!C569</f>
        <v>Med</v>
      </c>
      <c r="D569" t="str">
        <f>Réponses_Scoring!D569</f>
        <v>UK</v>
      </c>
      <c r="E569" t="str">
        <f>Réponses_Scoring!E569</f>
        <v>Med</v>
      </c>
      <c r="F569" t="str">
        <f>Réponses_Scoring!F569</f>
        <v>Med</v>
      </c>
      <c r="G569" t="str">
        <f>Réponses_Scoring!G569</f>
        <v>UK</v>
      </c>
      <c r="H569" t="str">
        <f>Réponses_Scoring!H569</f>
        <v>UK</v>
      </c>
      <c r="I569" t="str">
        <f>Réponses_Scoring!I569</f>
        <v>UK</v>
      </c>
      <c r="J569">
        <f>IFERROR(VLOOKUP(C569,Paramètres!$A$5:$B$8,2,FALSE),0)</f>
        <v>2</v>
      </c>
      <c r="K569">
        <f>IFERROR(VLOOKUP(D569,Paramètres!$A$5:$B$8,2,FALSE),0)</f>
        <v>0</v>
      </c>
      <c r="L569">
        <f>IFERROR(VLOOKUP(E569,Paramètres!$A$5:$B$8,2,FALSE),0)</f>
        <v>2</v>
      </c>
      <c r="M569">
        <f>IFERROR(VLOOKUP(F569,Paramètres!$A$5:$B$8,2,FALSE),0)</f>
        <v>2</v>
      </c>
      <c r="N569">
        <f>IFERROR(VLOOKUP(G569,Paramètres!$D$5:$E$8,2,FALSE),0)</f>
        <v>0</v>
      </c>
      <c r="O569">
        <f>IFERROR(VLOOKUP(H569,Paramètres!$A$5:$B$8,2,FALSE),0)</f>
        <v>0</v>
      </c>
      <c r="P569">
        <f>IFERROR(VLOOKUP(I569,Paramètres!$A$5:$B$8,2,FALSE),0)</f>
        <v>0</v>
      </c>
      <c r="Q569" s="10" t="e">
        <f>IF(SUM(Paramètres!$G$5:$M$5)=0,"",SUMPRODUCT(Paramètres!$G$5:$M$5,J569,K569,L569,M569,N569,O569,P569)/SUM(Paramètres!$G$5:$M$5))</f>
        <v>#VALUE!</v>
      </c>
    </row>
    <row r="570" spans="1:17" x14ac:dyDescent="0.2">
      <c r="A570" t="str">
        <f>Réponses_Scoring!A570</f>
        <v>R060</v>
      </c>
      <c r="B570" t="str">
        <f>Réponses_Scoring!B570</f>
        <v>D04S32</v>
      </c>
      <c r="C570" t="str">
        <f>Réponses_Scoring!C570</f>
        <v>Low</v>
      </c>
      <c r="D570" t="str">
        <f>Réponses_Scoring!D570</f>
        <v>UK</v>
      </c>
      <c r="E570" t="str">
        <f>Réponses_Scoring!E570</f>
        <v>UK</v>
      </c>
      <c r="F570" t="str">
        <f>Réponses_Scoring!F570</f>
        <v>Med</v>
      </c>
      <c r="G570" t="str">
        <f>Réponses_Scoring!G570</f>
        <v>UK</v>
      </c>
      <c r="H570" t="str">
        <f>Réponses_Scoring!H570</f>
        <v>UK</v>
      </c>
      <c r="I570" t="str">
        <f>Réponses_Scoring!I570</f>
        <v>UK</v>
      </c>
      <c r="J570">
        <f>IFERROR(VLOOKUP(C570,Paramètres!$A$5:$B$8,2,FALSE),0)</f>
        <v>1</v>
      </c>
      <c r="K570">
        <f>IFERROR(VLOOKUP(D570,Paramètres!$A$5:$B$8,2,FALSE),0)</f>
        <v>0</v>
      </c>
      <c r="L570">
        <f>IFERROR(VLOOKUP(E570,Paramètres!$A$5:$B$8,2,FALSE),0)</f>
        <v>0</v>
      </c>
      <c r="M570">
        <f>IFERROR(VLOOKUP(F570,Paramètres!$A$5:$B$8,2,FALSE),0)</f>
        <v>2</v>
      </c>
      <c r="N570">
        <f>IFERROR(VLOOKUP(G570,Paramètres!$D$5:$E$8,2,FALSE),0)</f>
        <v>0</v>
      </c>
      <c r="O570">
        <f>IFERROR(VLOOKUP(H570,Paramètres!$A$5:$B$8,2,FALSE),0)</f>
        <v>0</v>
      </c>
      <c r="P570">
        <f>IFERROR(VLOOKUP(I570,Paramètres!$A$5:$B$8,2,FALSE),0)</f>
        <v>0</v>
      </c>
      <c r="Q570" s="10" t="e">
        <f>IF(SUM(Paramètres!$G$5:$M$5)=0,"",SUMPRODUCT(Paramètres!$G$5:$M$5,J570,K570,L570,M570,N570,O570,P570)/SUM(Paramètres!$G$5:$M$5))</f>
        <v>#VALUE!</v>
      </c>
    </row>
    <row r="571" spans="1:17" x14ac:dyDescent="0.2">
      <c r="A571" t="str">
        <f>Réponses_Scoring!A571</f>
        <v>R060</v>
      </c>
      <c r="B571" t="str">
        <f>Réponses_Scoring!B571</f>
        <v>D05S38</v>
      </c>
      <c r="C571" t="str">
        <f>Réponses_Scoring!C571</f>
        <v>High</v>
      </c>
      <c r="D571" t="str">
        <f>Réponses_Scoring!D571</f>
        <v>UK</v>
      </c>
      <c r="E571" t="str">
        <f>Réponses_Scoring!E571</f>
        <v>Med</v>
      </c>
      <c r="F571" t="str">
        <f>Réponses_Scoring!F571</f>
        <v>Low</v>
      </c>
      <c r="G571" t="str">
        <f>Réponses_Scoring!G571</f>
        <v>UK</v>
      </c>
      <c r="H571" t="str">
        <f>Réponses_Scoring!H571</f>
        <v>UK</v>
      </c>
      <c r="I571" t="str">
        <f>Réponses_Scoring!I571</f>
        <v>UK</v>
      </c>
      <c r="J571">
        <f>IFERROR(VLOOKUP(C571,Paramètres!$A$5:$B$8,2,FALSE),0)</f>
        <v>3</v>
      </c>
      <c r="K571">
        <f>IFERROR(VLOOKUP(D571,Paramètres!$A$5:$B$8,2,FALSE),0)</f>
        <v>0</v>
      </c>
      <c r="L571">
        <f>IFERROR(VLOOKUP(E571,Paramètres!$A$5:$B$8,2,FALSE),0)</f>
        <v>2</v>
      </c>
      <c r="M571">
        <f>IFERROR(VLOOKUP(F571,Paramètres!$A$5:$B$8,2,FALSE),0)</f>
        <v>1</v>
      </c>
      <c r="N571">
        <f>IFERROR(VLOOKUP(G571,Paramètres!$D$5:$E$8,2,FALSE),0)</f>
        <v>0</v>
      </c>
      <c r="O571">
        <f>IFERROR(VLOOKUP(H571,Paramètres!$A$5:$B$8,2,FALSE),0)</f>
        <v>0</v>
      </c>
      <c r="P571">
        <f>IFERROR(VLOOKUP(I571,Paramètres!$A$5:$B$8,2,FALSE),0)</f>
        <v>0</v>
      </c>
      <c r="Q571" s="10" t="e">
        <f>IF(SUM(Paramètres!$G$5:$M$5)=0,"",SUMPRODUCT(Paramètres!$G$5:$M$5,J571,K571,L571,M571,N571,O571,P571)/SUM(Paramètres!$G$5:$M$5))</f>
        <v>#VALUE!</v>
      </c>
    </row>
    <row r="572" spans="1:17" x14ac:dyDescent="0.2">
      <c r="A572" t="str">
        <f>Réponses_Scoring!A572</f>
        <v>R060</v>
      </c>
      <c r="B572" t="str">
        <f>Réponses_Scoring!B572</f>
        <v>D05S37</v>
      </c>
      <c r="C572" t="str">
        <f>Réponses_Scoring!C572</f>
        <v>High</v>
      </c>
      <c r="D572" t="str">
        <f>Réponses_Scoring!D572</f>
        <v>UK</v>
      </c>
      <c r="E572" t="str">
        <f>Réponses_Scoring!E572</f>
        <v>UK</v>
      </c>
      <c r="F572" t="str">
        <f>Réponses_Scoring!F572</f>
        <v>Low</v>
      </c>
      <c r="G572" t="str">
        <f>Réponses_Scoring!G572</f>
        <v>UK</v>
      </c>
      <c r="H572" t="str">
        <f>Réponses_Scoring!H572</f>
        <v>UK</v>
      </c>
      <c r="I572" t="str">
        <f>Réponses_Scoring!I572</f>
        <v>UK</v>
      </c>
      <c r="J572">
        <f>IFERROR(VLOOKUP(C572,Paramètres!$A$5:$B$8,2,FALSE),0)</f>
        <v>3</v>
      </c>
      <c r="K572">
        <f>IFERROR(VLOOKUP(D572,Paramètres!$A$5:$B$8,2,FALSE),0)</f>
        <v>0</v>
      </c>
      <c r="L572">
        <f>IFERROR(VLOOKUP(E572,Paramètres!$A$5:$B$8,2,FALSE),0)</f>
        <v>0</v>
      </c>
      <c r="M572">
        <f>IFERROR(VLOOKUP(F572,Paramètres!$A$5:$B$8,2,FALSE),0)</f>
        <v>1</v>
      </c>
      <c r="N572">
        <f>IFERROR(VLOOKUP(G572,Paramètres!$D$5:$E$8,2,FALSE),0)</f>
        <v>0</v>
      </c>
      <c r="O572">
        <f>IFERROR(VLOOKUP(H572,Paramètres!$A$5:$B$8,2,FALSE),0)</f>
        <v>0</v>
      </c>
      <c r="P572">
        <f>IFERROR(VLOOKUP(I572,Paramètres!$A$5:$B$8,2,FALSE),0)</f>
        <v>0</v>
      </c>
      <c r="Q572" s="10" t="e">
        <f>IF(SUM(Paramètres!$G$5:$M$5)=0,"",SUMPRODUCT(Paramètres!$G$5:$M$5,J572,K572,L572,M572,N572,O572,P572)/SUM(Paramètres!$G$5:$M$5))</f>
        <v>#VALUE!</v>
      </c>
    </row>
    <row r="573" spans="1:17" x14ac:dyDescent="0.2">
      <c r="A573" t="str">
        <f>Réponses_Scoring!A573</f>
        <v>R060</v>
      </c>
      <c r="B573" t="str">
        <f>Réponses_Scoring!B573</f>
        <v>D02S15</v>
      </c>
      <c r="C573" t="str">
        <f>Réponses_Scoring!C573</f>
        <v>Med</v>
      </c>
      <c r="D573" t="str">
        <f>Réponses_Scoring!D573</f>
        <v>UK</v>
      </c>
      <c r="E573" t="str">
        <f>Réponses_Scoring!E573</f>
        <v>Low</v>
      </c>
      <c r="F573" t="str">
        <f>Réponses_Scoring!F573</f>
        <v>Med</v>
      </c>
      <c r="G573" t="str">
        <f>Réponses_Scoring!G573</f>
        <v>UK</v>
      </c>
      <c r="H573" t="str">
        <f>Réponses_Scoring!H573</f>
        <v>UK</v>
      </c>
      <c r="I573" t="str">
        <f>Réponses_Scoring!I573</f>
        <v>UK</v>
      </c>
      <c r="J573">
        <f>IFERROR(VLOOKUP(C573,Paramètres!$A$5:$B$8,2,FALSE),0)</f>
        <v>2</v>
      </c>
      <c r="K573">
        <f>IFERROR(VLOOKUP(D573,Paramètres!$A$5:$B$8,2,FALSE),0)</f>
        <v>0</v>
      </c>
      <c r="L573">
        <f>IFERROR(VLOOKUP(E573,Paramètres!$A$5:$B$8,2,FALSE),0)</f>
        <v>1</v>
      </c>
      <c r="M573">
        <f>IFERROR(VLOOKUP(F573,Paramètres!$A$5:$B$8,2,FALSE),0)</f>
        <v>2</v>
      </c>
      <c r="N573">
        <f>IFERROR(VLOOKUP(G573,Paramètres!$D$5:$E$8,2,FALSE),0)</f>
        <v>0</v>
      </c>
      <c r="O573">
        <f>IFERROR(VLOOKUP(H573,Paramètres!$A$5:$B$8,2,FALSE),0)</f>
        <v>0</v>
      </c>
      <c r="P573">
        <f>IFERROR(VLOOKUP(I573,Paramètres!$A$5:$B$8,2,FALSE),0)</f>
        <v>0</v>
      </c>
      <c r="Q573" s="10" t="e">
        <f>IF(SUM(Paramètres!$G$5:$M$5)=0,"",SUMPRODUCT(Paramètres!$G$5:$M$5,J573,K573,L573,M573,N573,O573,P573)/SUM(Paramètres!$G$5:$M$5))</f>
        <v>#VALUE!</v>
      </c>
    </row>
    <row r="574" spans="1:17" x14ac:dyDescent="0.2">
      <c r="A574" t="str">
        <f>Réponses_Scoring!A574</f>
        <v>R060</v>
      </c>
      <c r="B574" t="str">
        <f>Réponses_Scoring!B574</f>
        <v>D02S14</v>
      </c>
      <c r="C574" t="str">
        <f>Réponses_Scoring!C574</f>
        <v>Low</v>
      </c>
      <c r="D574" t="str">
        <f>Réponses_Scoring!D574</f>
        <v>UK</v>
      </c>
      <c r="E574" t="str">
        <f>Réponses_Scoring!E574</f>
        <v>Low</v>
      </c>
      <c r="F574" t="str">
        <f>Réponses_Scoring!F574</f>
        <v>Med</v>
      </c>
      <c r="G574" t="str">
        <f>Réponses_Scoring!G574</f>
        <v>UK</v>
      </c>
      <c r="H574" t="str">
        <f>Réponses_Scoring!H574</f>
        <v>UK</v>
      </c>
      <c r="I574" t="str">
        <f>Réponses_Scoring!I574</f>
        <v>UK</v>
      </c>
      <c r="J574">
        <f>IFERROR(VLOOKUP(C574,Paramètres!$A$5:$B$8,2,FALSE),0)</f>
        <v>1</v>
      </c>
      <c r="K574">
        <f>IFERROR(VLOOKUP(D574,Paramètres!$A$5:$B$8,2,FALSE),0)</f>
        <v>0</v>
      </c>
      <c r="L574">
        <f>IFERROR(VLOOKUP(E574,Paramètres!$A$5:$B$8,2,FALSE),0)</f>
        <v>1</v>
      </c>
      <c r="M574">
        <f>IFERROR(VLOOKUP(F574,Paramètres!$A$5:$B$8,2,FALSE),0)</f>
        <v>2</v>
      </c>
      <c r="N574">
        <f>IFERROR(VLOOKUP(G574,Paramètres!$D$5:$E$8,2,FALSE),0)</f>
        <v>0</v>
      </c>
      <c r="O574">
        <f>IFERROR(VLOOKUP(H574,Paramètres!$A$5:$B$8,2,FALSE),0)</f>
        <v>0</v>
      </c>
      <c r="P574">
        <f>IFERROR(VLOOKUP(I574,Paramètres!$A$5:$B$8,2,FALSE),0)</f>
        <v>0</v>
      </c>
      <c r="Q574" s="10" t="e">
        <f>IF(SUM(Paramètres!$G$5:$M$5)=0,"",SUMPRODUCT(Paramètres!$G$5:$M$5,J574,K574,L574,M574,N574,O574,P574)/SUM(Paramètres!$G$5:$M$5))</f>
        <v>#VALUE!</v>
      </c>
    </row>
    <row r="575" spans="1:17" x14ac:dyDescent="0.2">
      <c r="A575" t="str">
        <f>Réponses_Scoring!A575</f>
        <v>R060</v>
      </c>
      <c r="B575" t="str">
        <f>Réponses_Scoring!B575</f>
        <v>D03S22</v>
      </c>
      <c r="C575" t="str">
        <f>Réponses_Scoring!C575</f>
        <v>High</v>
      </c>
      <c r="D575" t="str">
        <f>Réponses_Scoring!D575</f>
        <v>UK</v>
      </c>
      <c r="E575" t="str">
        <f>Réponses_Scoring!E575</f>
        <v>Med</v>
      </c>
      <c r="F575" t="str">
        <f>Réponses_Scoring!F575</f>
        <v>UK</v>
      </c>
      <c r="G575" t="str">
        <f>Réponses_Scoring!G575</f>
        <v>UK</v>
      </c>
      <c r="H575" t="str">
        <f>Réponses_Scoring!H575</f>
        <v>UK</v>
      </c>
      <c r="I575" t="str">
        <f>Réponses_Scoring!I575</f>
        <v>UK</v>
      </c>
      <c r="J575">
        <f>IFERROR(VLOOKUP(C575,Paramètres!$A$5:$B$8,2,FALSE),0)</f>
        <v>3</v>
      </c>
      <c r="K575">
        <f>IFERROR(VLOOKUP(D575,Paramètres!$A$5:$B$8,2,FALSE),0)</f>
        <v>0</v>
      </c>
      <c r="L575">
        <f>IFERROR(VLOOKUP(E575,Paramètres!$A$5:$B$8,2,FALSE),0)</f>
        <v>2</v>
      </c>
      <c r="M575">
        <f>IFERROR(VLOOKUP(F575,Paramètres!$A$5:$B$8,2,FALSE),0)</f>
        <v>0</v>
      </c>
      <c r="N575">
        <f>IFERROR(VLOOKUP(G575,Paramètres!$D$5:$E$8,2,FALSE),0)</f>
        <v>0</v>
      </c>
      <c r="O575">
        <f>IFERROR(VLOOKUP(H575,Paramètres!$A$5:$B$8,2,FALSE),0)</f>
        <v>0</v>
      </c>
      <c r="P575">
        <f>IFERROR(VLOOKUP(I575,Paramètres!$A$5:$B$8,2,FALSE),0)</f>
        <v>0</v>
      </c>
      <c r="Q575" s="10" t="e">
        <f>IF(SUM(Paramètres!$G$5:$M$5)=0,"",SUMPRODUCT(Paramètres!$G$5:$M$5,J575,K575,L575,M575,N575,O575,P575)/SUM(Paramètres!$G$5:$M$5))</f>
        <v>#VALUE!</v>
      </c>
    </row>
    <row r="576" spans="1:17" x14ac:dyDescent="0.2">
      <c r="A576" t="str">
        <f>Réponses_Scoring!A576</f>
        <v>R060</v>
      </c>
      <c r="B576" t="str">
        <f>Réponses_Scoring!B576</f>
        <v>D03S21</v>
      </c>
      <c r="C576" t="str">
        <f>Réponses_Scoring!C576</f>
        <v>High</v>
      </c>
      <c r="D576" t="str">
        <f>Réponses_Scoring!D576</f>
        <v>UK</v>
      </c>
      <c r="E576" t="str">
        <f>Réponses_Scoring!E576</f>
        <v>Low</v>
      </c>
      <c r="F576" t="str">
        <f>Réponses_Scoring!F576</f>
        <v>High</v>
      </c>
      <c r="G576" t="str">
        <f>Réponses_Scoring!G576</f>
        <v>UK</v>
      </c>
      <c r="H576" t="str">
        <f>Réponses_Scoring!H576</f>
        <v>UK</v>
      </c>
      <c r="I576" t="str">
        <f>Réponses_Scoring!I576</f>
        <v>UK</v>
      </c>
      <c r="J576">
        <f>IFERROR(VLOOKUP(C576,Paramètres!$A$5:$B$8,2,FALSE),0)</f>
        <v>3</v>
      </c>
      <c r="K576">
        <f>IFERROR(VLOOKUP(D576,Paramètres!$A$5:$B$8,2,FALSE),0)</f>
        <v>0</v>
      </c>
      <c r="L576">
        <f>IFERROR(VLOOKUP(E576,Paramètres!$A$5:$B$8,2,FALSE),0)</f>
        <v>1</v>
      </c>
      <c r="M576">
        <f>IFERROR(VLOOKUP(F576,Paramètres!$A$5:$B$8,2,FALSE),0)</f>
        <v>3</v>
      </c>
      <c r="N576">
        <f>IFERROR(VLOOKUP(G576,Paramètres!$D$5:$E$8,2,FALSE),0)</f>
        <v>0</v>
      </c>
      <c r="O576">
        <f>IFERROR(VLOOKUP(H576,Paramètres!$A$5:$B$8,2,FALSE),0)</f>
        <v>0</v>
      </c>
      <c r="P576">
        <f>IFERROR(VLOOKUP(I576,Paramètres!$A$5:$B$8,2,FALSE),0)</f>
        <v>0</v>
      </c>
      <c r="Q576" s="10" t="e">
        <f>IF(SUM(Paramètres!$G$5:$M$5)=0,"",SUMPRODUCT(Paramètres!$G$5:$M$5,J576,K576,L576,M576,N576,O576,P576)/SUM(Paramètres!$G$5:$M$5))</f>
        <v>#VALUE!</v>
      </c>
    </row>
    <row r="577" spans="1:17" x14ac:dyDescent="0.2">
      <c r="A577" t="str">
        <f>Réponses_Scoring!A577</f>
        <v>R060</v>
      </c>
      <c r="B577" t="str">
        <f>Réponses_Scoring!B577</f>
        <v>D03S23</v>
      </c>
      <c r="C577" t="str">
        <f>Réponses_Scoring!C577</f>
        <v>High</v>
      </c>
      <c r="D577" t="str">
        <f>Réponses_Scoring!D577</f>
        <v>UK</v>
      </c>
      <c r="E577" t="str">
        <f>Réponses_Scoring!E577</f>
        <v>High</v>
      </c>
      <c r="F577" t="str">
        <f>Réponses_Scoring!F577</f>
        <v>Med</v>
      </c>
      <c r="G577" t="str">
        <f>Réponses_Scoring!G577</f>
        <v>UK</v>
      </c>
      <c r="H577" t="str">
        <f>Réponses_Scoring!H577</f>
        <v>UK</v>
      </c>
      <c r="I577" t="str">
        <f>Réponses_Scoring!I577</f>
        <v>UK</v>
      </c>
      <c r="J577">
        <f>IFERROR(VLOOKUP(C577,Paramètres!$A$5:$B$8,2,FALSE),0)</f>
        <v>3</v>
      </c>
      <c r="K577">
        <f>IFERROR(VLOOKUP(D577,Paramètres!$A$5:$B$8,2,FALSE),0)</f>
        <v>0</v>
      </c>
      <c r="L577">
        <f>IFERROR(VLOOKUP(E577,Paramètres!$A$5:$B$8,2,FALSE),0)</f>
        <v>3</v>
      </c>
      <c r="M577">
        <f>IFERROR(VLOOKUP(F577,Paramètres!$A$5:$B$8,2,FALSE),0)</f>
        <v>2</v>
      </c>
      <c r="N577">
        <f>IFERROR(VLOOKUP(G577,Paramètres!$D$5:$E$8,2,FALSE),0)</f>
        <v>0</v>
      </c>
      <c r="O577">
        <f>IFERROR(VLOOKUP(H577,Paramètres!$A$5:$B$8,2,FALSE),0)</f>
        <v>0</v>
      </c>
      <c r="P577">
        <f>IFERROR(VLOOKUP(I577,Paramètres!$A$5:$B$8,2,FALSE),0)</f>
        <v>0</v>
      </c>
      <c r="Q577" s="10" t="e">
        <f>IF(SUM(Paramètres!$G$5:$M$5)=0,"",SUMPRODUCT(Paramètres!$G$5:$M$5,J577,K577,L577,M577,N577,O577,P577)/SUM(Paramètres!$G$5:$M$5))</f>
        <v>#VALUE!</v>
      </c>
    </row>
    <row r="578" spans="1:17" x14ac:dyDescent="0.2">
      <c r="A578" t="str">
        <f>Réponses_Scoring!A578</f>
        <v>R060</v>
      </c>
      <c r="B578" t="str">
        <f>Réponses_Scoring!B578</f>
        <v>D12S79</v>
      </c>
      <c r="C578" t="str">
        <f>Réponses_Scoring!C578</f>
        <v>UK</v>
      </c>
      <c r="D578" t="str">
        <f>Réponses_Scoring!D578</f>
        <v>UK</v>
      </c>
      <c r="E578" t="str">
        <f>Réponses_Scoring!E578</f>
        <v>Med</v>
      </c>
      <c r="F578" t="str">
        <f>Réponses_Scoring!F578</f>
        <v>High</v>
      </c>
      <c r="G578" t="str">
        <f>Réponses_Scoring!G578</f>
        <v>UK</v>
      </c>
      <c r="H578" t="str">
        <f>Réponses_Scoring!H578</f>
        <v>UK</v>
      </c>
      <c r="I578" t="str">
        <f>Réponses_Scoring!I578</f>
        <v>UK</v>
      </c>
      <c r="J578">
        <f>IFERROR(VLOOKUP(C578,Paramètres!$A$5:$B$8,2,FALSE),0)</f>
        <v>0</v>
      </c>
      <c r="K578">
        <f>IFERROR(VLOOKUP(D578,Paramètres!$A$5:$B$8,2,FALSE),0)</f>
        <v>0</v>
      </c>
      <c r="L578">
        <f>IFERROR(VLOOKUP(E578,Paramètres!$A$5:$B$8,2,FALSE),0)</f>
        <v>2</v>
      </c>
      <c r="M578">
        <f>IFERROR(VLOOKUP(F578,Paramètres!$A$5:$B$8,2,FALSE),0)</f>
        <v>3</v>
      </c>
      <c r="N578">
        <f>IFERROR(VLOOKUP(G578,Paramètres!$D$5:$E$8,2,FALSE),0)</f>
        <v>0</v>
      </c>
      <c r="O578">
        <f>IFERROR(VLOOKUP(H578,Paramètres!$A$5:$B$8,2,FALSE),0)</f>
        <v>0</v>
      </c>
      <c r="P578">
        <f>IFERROR(VLOOKUP(I578,Paramètres!$A$5:$B$8,2,FALSE),0)</f>
        <v>0</v>
      </c>
      <c r="Q578" s="10" t="e">
        <f>IF(SUM(Paramètres!$G$5:$M$5)=0,"",SUMPRODUCT(Paramètres!$G$5:$M$5,J578,K578,L578,M578,N578,O578,P578)/SUM(Paramètres!$G$5:$M$5))</f>
        <v>#VALUE!</v>
      </c>
    </row>
    <row r="579" spans="1:17" x14ac:dyDescent="0.2">
      <c r="A579" t="str">
        <f>Réponses_Scoring!A579</f>
        <v>R061</v>
      </c>
      <c r="B579" t="str">
        <f>Réponses_Scoring!B579</f>
        <v>D10S70</v>
      </c>
      <c r="C579" t="str">
        <f>Réponses_Scoring!C579</f>
        <v>Med</v>
      </c>
      <c r="D579" t="str">
        <f>Réponses_Scoring!D579</f>
        <v>UK</v>
      </c>
      <c r="E579" t="str">
        <f>Réponses_Scoring!E579</f>
        <v>UK</v>
      </c>
      <c r="F579" t="str">
        <f>Réponses_Scoring!F579</f>
        <v>Med</v>
      </c>
      <c r="G579" t="str">
        <f>Réponses_Scoring!G579</f>
        <v>UK</v>
      </c>
      <c r="H579" t="str">
        <f>Réponses_Scoring!H579</f>
        <v>UK</v>
      </c>
      <c r="I579" t="str">
        <f>Réponses_Scoring!I579</f>
        <v>UK</v>
      </c>
      <c r="J579">
        <f>IFERROR(VLOOKUP(C579,Paramètres!$A$5:$B$8,2,FALSE),0)</f>
        <v>2</v>
      </c>
      <c r="K579">
        <f>IFERROR(VLOOKUP(D579,Paramètres!$A$5:$B$8,2,FALSE),0)</f>
        <v>0</v>
      </c>
      <c r="L579">
        <f>IFERROR(VLOOKUP(E579,Paramètres!$A$5:$B$8,2,FALSE),0)</f>
        <v>0</v>
      </c>
      <c r="M579">
        <f>IFERROR(VLOOKUP(F579,Paramètres!$A$5:$B$8,2,FALSE),0)</f>
        <v>2</v>
      </c>
      <c r="N579">
        <f>IFERROR(VLOOKUP(G579,Paramètres!$D$5:$E$8,2,FALSE),0)</f>
        <v>0</v>
      </c>
      <c r="O579">
        <f>IFERROR(VLOOKUP(H579,Paramètres!$A$5:$B$8,2,FALSE),0)</f>
        <v>0</v>
      </c>
      <c r="P579">
        <f>IFERROR(VLOOKUP(I579,Paramètres!$A$5:$B$8,2,FALSE),0)</f>
        <v>0</v>
      </c>
      <c r="Q579" s="10" t="e">
        <f>IF(SUM(Paramètres!$G$5:$M$5)=0,"",SUMPRODUCT(Paramètres!$G$5:$M$5,J579,K579,L579,M579,N579,O579,P579)/SUM(Paramètres!$G$5:$M$5))</f>
        <v>#VALUE!</v>
      </c>
    </row>
    <row r="580" spans="1:17" x14ac:dyDescent="0.2">
      <c r="A580" t="str">
        <f>Réponses_Scoring!A580</f>
        <v>R061</v>
      </c>
      <c r="B580" t="str">
        <f>Réponses_Scoring!B580</f>
        <v>D10S68</v>
      </c>
      <c r="C580" t="str">
        <f>Réponses_Scoring!C580</f>
        <v>High</v>
      </c>
      <c r="D580" t="str">
        <f>Réponses_Scoring!D580</f>
        <v>UK</v>
      </c>
      <c r="E580" t="str">
        <f>Réponses_Scoring!E580</f>
        <v>UK</v>
      </c>
      <c r="F580" t="str">
        <f>Réponses_Scoring!F580</f>
        <v>High</v>
      </c>
      <c r="G580" t="str">
        <f>Réponses_Scoring!G580</f>
        <v>UK</v>
      </c>
      <c r="H580" t="str">
        <f>Réponses_Scoring!H580</f>
        <v>UK</v>
      </c>
      <c r="I580" t="str">
        <f>Réponses_Scoring!I580</f>
        <v>UK</v>
      </c>
      <c r="J580">
        <f>IFERROR(VLOOKUP(C580,Paramètres!$A$5:$B$8,2,FALSE),0)</f>
        <v>3</v>
      </c>
      <c r="K580">
        <f>IFERROR(VLOOKUP(D580,Paramètres!$A$5:$B$8,2,FALSE),0)</f>
        <v>0</v>
      </c>
      <c r="L580">
        <f>IFERROR(VLOOKUP(E580,Paramètres!$A$5:$B$8,2,FALSE),0)</f>
        <v>0</v>
      </c>
      <c r="M580">
        <f>IFERROR(VLOOKUP(F580,Paramètres!$A$5:$B$8,2,FALSE),0)</f>
        <v>3</v>
      </c>
      <c r="N580">
        <f>IFERROR(VLOOKUP(G580,Paramètres!$D$5:$E$8,2,FALSE),0)</f>
        <v>0</v>
      </c>
      <c r="O580">
        <f>IFERROR(VLOOKUP(H580,Paramètres!$A$5:$B$8,2,FALSE),0)</f>
        <v>0</v>
      </c>
      <c r="P580">
        <f>IFERROR(VLOOKUP(I580,Paramètres!$A$5:$B$8,2,FALSE),0)</f>
        <v>0</v>
      </c>
      <c r="Q580" s="10" t="e">
        <f>IF(SUM(Paramètres!$G$5:$M$5)=0,"",SUMPRODUCT(Paramètres!$G$5:$M$5,J580,K580,L580,M580,N580,O580,P580)/SUM(Paramètres!$G$5:$M$5))</f>
        <v>#VALUE!</v>
      </c>
    </row>
    <row r="581" spans="1:17" x14ac:dyDescent="0.2">
      <c r="A581" t="str">
        <f>Réponses_Scoring!A581</f>
        <v>R061</v>
      </c>
      <c r="B581" t="str">
        <f>Réponses_Scoring!B581</f>
        <v>D06S48</v>
      </c>
      <c r="C581" t="str">
        <f>Réponses_Scoring!C581</f>
        <v>Med</v>
      </c>
      <c r="D581" t="str">
        <f>Réponses_Scoring!D581</f>
        <v>UK</v>
      </c>
      <c r="E581" t="str">
        <f>Réponses_Scoring!E581</f>
        <v>Low</v>
      </c>
      <c r="F581" t="str">
        <f>Réponses_Scoring!F581</f>
        <v>High</v>
      </c>
      <c r="G581" t="str">
        <f>Réponses_Scoring!G581</f>
        <v>UK</v>
      </c>
      <c r="H581" t="str">
        <f>Réponses_Scoring!H581</f>
        <v>UK</v>
      </c>
      <c r="I581" t="str">
        <f>Réponses_Scoring!I581</f>
        <v>UK</v>
      </c>
      <c r="J581">
        <f>IFERROR(VLOOKUP(C581,Paramètres!$A$5:$B$8,2,FALSE),0)</f>
        <v>2</v>
      </c>
      <c r="K581">
        <f>IFERROR(VLOOKUP(D581,Paramètres!$A$5:$B$8,2,FALSE),0)</f>
        <v>0</v>
      </c>
      <c r="L581">
        <f>IFERROR(VLOOKUP(E581,Paramètres!$A$5:$B$8,2,FALSE),0)</f>
        <v>1</v>
      </c>
      <c r="M581">
        <f>IFERROR(VLOOKUP(F581,Paramètres!$A$5:$B$8,2,FALSE),0)</f>
        <v>3</v>
      </c>
      <c r="N581">
        <f>IFERROR(VLOOKUP(G581,Paramètres!$D$5:$E$8,2,FALSE),0)</f>
        <v>0</v>
      </c>
      <c r="O581">
        <f>IFERROR(VLOOKUP(H581,Paramètres!$A$5:$B$8,2,FALSE),0)</f>
        <v>0</v>
      </c>
      <c r="P581">
        <f>IFERROR(VLOOKUP(I581,Paramètres!$A$5:$B$8,2,FALSE),0)</f>
        <v>0</v>
      </c>
      <c r="Q581" s="10" t="e">
        <f>IF(SUM(Paramètres!$G$5:$M$5)=0,"",SUMPRODUCT(Paramètres!$G$5:$M$5,J581,K581,L581,M581,N581,O581,P581)/SUM(Paramètres!$G$5:$M$5))</f>
        <v>#VALUE!</v>
      </c>
    </row>
    <row r="582" spans="1:17" x14ac:dyDescent="0.2">
      <c r="A582" t="str">
        <f>Réponses_Scoring!A582</f>
        <v>R061</v>
      </c>
      <c r="B582" t="str">
        <f>Réponses_Scoring!B582</f>
        <v>D06S43</v>
      </c>
      <c r="C582" t="str">
        <f>Réponses_Scoring!C582</f>
        <v>Med</v>
      </c>
      <c r="D582" t="str">
        <f>Réponses_Scoring!D582</f>
        <v>UK</v>
      </c>
      <c r="E582" t="str">
        <f>Réponses_Scoring!E582</f>
        <v>High</v>
      </c>
      <c r="F582" t="str">
        <f>Réponses_Scoring!F582</f>
        <v>Med</v>
      </c>
      <c r="G582" t="str">
        <f>Réponses_Scoring!G582</f>
        <v>UK</v>
      </c>
      <c r="H582" t="str">
        <f>Réponses_Scoring!H582</f>
        <v>UK</v>
      </c>
      <c r="I582" t="str">
        <f>Réponses_Scoring!I582</f>
        <v>UK</v>
      </c>
      <c r="J582">
        <f>IFERROR(VLOOKUP(C582,Paramètres!$A$5:$B$8,2,FALSE),0)</f>
        <v>2</v>
      </c>
      <c r="K582">
        <f>IFERROR(VLOOKUP(D582,Paramètres!$A$5:$B$8,2,FALSE),0)</f>
        <v>0</v>
      </c>
      <c r="L582">
        <f>IFERROR(VLOOKUP(E582,Paramètres!$A$5:$B$8,2,FALSE),0)</f>
        <v>3</v>
      </c>
      <c r="M582">
        <f>IFERROR(VLOOKUP(F582,Paramètres!$A$5:$B$8,2,FALSE),0)</f>
        <v>2</v>
      </c>
      <c r="N582">
        <f>IFERROR(VLOOKUP(G582,Paramètres!$D$5:$E$8,2,FALSE),0)</f>
        <v>0</v>
      </c>
      <c r="O582">
        <f>IFERROR(VLOOKUP(H582,Paramètres!$A$5:$B$8,2,FALSE),0)</f>
        <v>0</v>
      </c>
      <c r="P582">
        <f>IFERROR(VLOOKUP(I582,Paramètres!$A$5:$B$8,2,FALSE),0)</f>
        <v>0</v>
      </c>
      <c r="Q582" s="10" t="e">
        <f>IF(SUM(Paramètres!$G$5:$M$5)=0,"",SUMPRODUCT(Paramètres!$G$5:$M$5,J582,K582,L582,M582,N582,O582,P582)/SUM(Paramètres!$G$5:$M$5))</f>
        <v>#VALUE!</v>
      </c>
    </row>
    <row r="583" spans="1:17" x14ac:dyDescent="0.2">
      <c r="A583" t="str">
        <f>Réponses_Scoring!A583</f>
        <v>R061</v>
      </c>
      <c r="B583" t="str">
        <f>Réponses_Scoring!B583</f>
        <v>D06S44</v>
      </c>
      <c r="C583" t="str">
        <f>Réponses_Scoring!C583</f>
        <v>High</v>
      </c>
      <c r="D583" t="str">
        <f>Réponses_Scoring!D583</f>
        <v>UK</v>
      </c>
      <c r="E583" t="str">
        <f>Réponses_Scoring!E583</f>
        <v>Med</v>
      </c>
      <c r="F583" t="str">
        <f>Réponses_Scoring!F583</f>
        <v>High</v>
      </c>
      <c r="G583" t="str">
        <f>Réponses_Scoring!G583</f>
        <v>UK</v>
      </c>
      <c r="H583" t="str">
        <f>Réponses_Scoring!H583</f>
        <v>UK</v>
      </c>
      <c r="I583" t="str">
        <f>Réponses_Scoring!I583</f>
        <v>UK</v>
      </c>
      <c r="J583">
        <f>IFERROR(VLOOKUP(C583,Paramètres!$A$5:$B$8,2,FALSE),0)</f>
        <v>3</v>
      </c>
      <c r="K583">
        <f>IFERROR(VLOOKUP(D583,Paramètres!$A$5:$B$8,2,FALSE),0)</f>
        <v>0</v>
      </c>
      <c r="L583">
        <f>IFERROR(VLOOKUP(E583,Paramètres!$A$5:$B$8,2,FALSE),0)</f>
        <v>2</v>
      </c>
      <c r="M583">
        <f>IFERROR(VLOOKUP(F583,Paramètres!$A$5:$B$8,2,FALSE),0)</f>
        <v>3</v>
      </c>
      <c r="N583">
        <f>IFERROR(VLOOKUP(G583,Paramètres!$D$5:$E$8,2,FALSE),0)</f>
        <v>0</v>
      </c>
      <c r="O583">
        <f>IFERROR(VLOOKUP(H583,Paramètres!$A$5:$B$8,2,FALSE),0)</f>
        <v>0</v>
      </c>
      <c r="P583">
        <f>IFERROR(VLOOKUP(I583,Paramètres!$A$5:$B$8,2,FALSE),0)</f>
        <v>0</v>
      </c>
      <c r="Q583" s="10" t="e">
        <f>IF(SUM(Paramètres!$G$5:$M$5)=0,"",SUMPRODUCT(Paramètres!$G$5:$M$5,J583,K583,L583,M583,N583,O583,P583)/SUM(Paramètres!$G$5:$M$5))</f>
        <v>#VALUE!</v>
      </c>
    </row>
    <row r="584" spans="1:17" x14ac:dyDescent="0.2">
      <c r="A584" t="str">
        <f>Réponses_Scoring!A584</f>
        <v>R061</v>
      </c>
      <c r="B584" t="str">
        <f>Réponses_Scoring!B584</f>
        <v>D01S01</v>
      </c>
      <c r="C584" t="str">
        <f>Réponses_Scoring!C584</f>
        <v>High</v>
      </c>
      <c r="D584" t="str">
        <f>Réponses_Scoring!D584</f>
        <v>UK</v>
      </c>
      <c r="E584" t="str">
        <f>Réponses_Scoring!E584</f>
        <v>Low</v>
      </c>
      <c r="F584" t="str">
        <f>Réponses_Scoring!F584</f>
        <v>UK</v>
      </c>
      <c r="G584" t="str">
        <f>Réponses_Scoring!G584</f>
        <v>UK</v>
      </c>
      <c r="H584" t="str">
        <f>Réponses_Scoring!H584</f>
        <v>UK</v>
      </c>
      <c r="I584" t="str">
        <f>Réponses_Scoring!I584</f>
        <v>UK</v>
      </c>
      <c r="J584">
        <f>IFERROR(VLOOKUP(C584,Paramètres!$A$5:$B$8,2,FALSE),0)</f>
        <v>3</v>
      </c>
      <c r="K584">
        <f>IFERROR(VLOOKUP(D584,Paramètres!$A$5:$B$8,2,FALSE),0)</f>
        <v>0</v>
      </c>
      <c r="L584">
        <f>IFERROR(VLOOKUP(E584,Paramètres!$A$5:$B$8,2,FALSE),0)</f>
        <v>1</v>
      </c>
      <c r="M584">
        <f>IFERROR(VLOOKUP(F584,Paramètres!$A$5:$B$8,2,FALSE),0)</f>
        <v>0</v>
      </c>
      <c r="N584">
        <f>IFERROR(VLOOKUP(G584,Paramètres!$D$5:$E$8,2,FALSE),0)</f>
        <v>0</v>
      </c>
      <c r="O584">
        <f>IFERROR(VLOOKUP(H584,Paramètres!$A$5:$B$8,2,FALSE),0)</f>
        <v>0</v>
      </c>
      <c r="P584">
        <f>IFERROR(VLOOKUP(I584,Paramètres!$A$5:$B$8,2,FALSE),0)</f>
        <v>0</v>
      </c>
      <c r="Q584" s="10" t="e">
        <f>IF(SUM(Paramètres!$G$5:$M$5)=0,"",SUMPRODUCT(Paramètres!$G$5:$M$5,J584,K584,L584,M584,N584,O584,P584)/SUM(Paramètres!$G$5:$M$5))</f>
        <v>#VALUE!</v>
      </c>
    </row>
    <row r="585" spans="1:17" x14ac:dyDescent="0.2">
      <c r="A585" t="str">
        <f>Réponses_Scoring!A585</f>
        <v>R061</v>
      </c>
      <c r="B585" t="str">
        <f>Réponses_Scoring!B585</f>
        <v>D09S63</v>
      </c>
      <c r="C585" t="str">
        <f>Réponses_Scoring!C585</f>
        <v>Med</v>
      </c>
      <c r="D585" t="str">
        <f>Réponses_Scoring!D585</f>
        <v>UK</v>
      </c>
      <c r="E585" t="str">
        <f>Réponses_Scoring!E585</f>
        <v>Med</v>
      </c>
      <c r="F585" t="str">
        <f>Réponses_Scoring!F585</f>
        <v>Med</v>
      </c>
      <c r="G585" t="str">
        <f>Réponses_Scoring!G585</f>
        <v>UK</v>
      </c>
      <c r="H585" t="str">
        <f>Réponses_Scoring!H585</f>
        <v>UK</v>
      </c>
      <c r="I585" t="str">
        <f>Réponses_Scoring!I585</f>
        <v>UK</v>
      </c>
      <c r="J585">
        <f>IFERROR(VLOOKUP(C585,Paramètres!$A$5:$B$8,2,FALSE),0)</f>
        <v>2</v>
      </c>
      <c r="K585">
        <f>IFERROR(VLOOKUP(D585,Paramètres!$A$5:$B$8,2,FALSE),0)</f>
        <v>0</v>
      </c>
      <c r="L585">
        <f>IFERROR(VLOOKUP(E585,Paramètres!$A$5:$B$8,2,FALSE),0)</f>
        <v>2</v>
      </c>
      <c r="M585">
        <f>IFERROR(VLOOKUP(F585,Paramètres!$A$5:$B$8,2,FALSE),0)</f>
        <v>2</v>
      </c>
      <c r="N585">
        <f>IFERROR(VLOOKUP(G585,Paramètres!$D$5:$E$8,2,FALSE),0)</f>
        <v>0</v>
      </c>
      <c r="O585">
        <f>IFERROR(VLOOKUP(H585,Paramètres!$A$5:$B$8,2,FALSE),0)</f>
        <v>0</v>
      </c>
      <c r="P585">
        <f>IFERROR(VLOOKUP(I585,Paramètres!$A$5:$B$8,2,FALSE),0)</f>
        <v>0</v>
      </c>
      <c r="Q585" s="10" t="e">
        <f>IF(SUM(Paramètres!$G$5:$M$5)=0,"",SUMPRODUCT(Paramètres!$G$5:$M$5,J585,K585,L585,M585,N585,O585,P585)/SUM(Paramètres!$G$5:$M$5))</f>
        <v>#VALUE!</v>
      </c>
    </row>
    <row r="586" spans="1:17" x14ac:dyDescent="0.2">
      <c r="A586" t="str">
        <f>Réponses_Scoring!A586</f>
        <v>R061</v>
      </c>
      <c r="B586" t="str">
        <f>Réponses_Scoring!B586</f>
        <v>D09S62</v>
      </c>
      <c r="C586" t="str">
        <f>Réponses_Scoring!C586</f>
        <v>High</v>
      </c>
      <c r="D586" t="str">
        <f>Réponses_Scoring!D586</f>
        <v>UK</v>
      </c>
      <c r="E586" t="str">
        <f>Réponses_Scoring!E586</f>
        <v>Med</v>
      </c>
      <c r="F586" t="str">
        <f>Réponses_Scoring!F586</f>
        <v>Med</v>
      </c>
      <c r="G586" t="str">
        <f>Réponses_Scoring!G586</f>
        <v>UK</v>
      </c>
      <c r="H586" t="str">
        <f>Réponses_Scoring!H586</f>
        <v>UK</v>
      </c>
      <c r="I586" t="str">
        <f>Réponses_Scoring!I586</f>
        <v>UK</v>
      </c>
      <c r="J586">
        <f>IFERROR(VLOOKUP(C586,Paramètres!$A$5:$B$8,2,FALSE),0)</f>
        <v>3</v>
      </c>
      <c r="K586">
        <f>IFERROR(VLOOKUP(D586,Paramètres!$A$5:$B$8,2,FALSE),0)</f>
        <v>0</v>
      </c>
      <c r="L586">
        <f>IFERROR(VLOOKUP(E586,Paramètres!$A$5:$B$8,2,FALSE),0)</f>
        <v>2</v>
      </c>
      <c r="M586">
        <f>IFERROR(VLOOKUP(F586,Paramètres!$A$5:$B$8,2,FALSE),0)</f>
        <v>2</v>
      </c>
      <c r="N586">
        <f>IFERROR(VLOOKUP(G586,Paramètres!$D$5:$E$8,2,FALSE),0)</f>
        <v>0</v>
      </c>
      <c r="O586">
        <f>IFERROR(VLOOKUP(H586,Paramètres!$A$5:$B$8,2,FALSE),0)</f>
        <v>0</v>
      </c>
      <c r="P586">
        <f>IFERROR(VLOOKUP(I586,Paramètres!$A$5:$B$8,2,FALSE),0)</f>
        <v>0</v>
      </c>
      <c r="Q586" s="10" t="e">
        <f>IF(SUM(Paramètres!$G$5:$M$5)=0,"",SUMPRODUCT(Paramètres!$G$5:$M$5,J586,K586,L586,M586,N586,O586,P586)/SUM(Paramètres!$G$5:$M$5))</f>
        <v>#VALUE!</v>
      </c>
    </row>
    <row r="587" spans="1:17" x14ac:dyDescent="0.2">
      <c r="A587" t="str">
        <f>Réponses_Scoring!A587</f>
        <v>R061</v>
      </c>
      <c r="B587" t="str">
        <f>Réponses_Scoring!B587</f>
        <v>D04S32</v>
      </c>
      <c r="C587" t="str">
        <f>Réponses_Scoring!C587</f>
        <v>High</v>
      </c>
      <c r="D587" t="str">
        <f>Réponses_Scoring!D587</f>
        <v>UK</v>
      </c>
      <c r="E587" t="str">
        <f>Réponses_Scoring!E587</f>
        <v>Med</v>
      </c>
      <c r="F587" t="str">
        <f>Réponses_Scoring!F587</f>
        <v>Low</v>
      </c>
      <c r="G587" t="str">
        <f>Réponses_Scoring!G587</f>
        <v>UK</v>
      </c>
      <c r="H587" t="str">
        <f>Réponses_Scoring!H587</f>
        <v>UK</v>
      </c>
      <c r="I587" t="str">
        <f>Réponses_Scoring!I587</f>
        <v>UK</v>
      </c>
      <c r="J587">
        <f>IFERROR(VLOOKUP(C587,Paramètres!$A$5:$B$8,2,FALSE),0)</f>
        <v>3</v>
      </c>
      <c r="K587">
        <f>IFERROR(VLOOKUP(D587,Paramètres!$A$5:$B$8,2,FALSE),0)</f>
        <v>0</v>
      </c>
      <c r="L587">
        <f>IFERROR(VLOOKUP(E587,Paramètres!$A$5:$B$8,2,FALSE),0)</f>
        <v>2</v>
      </c>
      <c r="M587">
        <f>IFERROR(VLOOKUP(F587,Paramètres!$A$5:$B$8,2,FALSE),0)</f>
        <v>1</v>
      </c>
      <c r="N587">
        <f>IFERROR(VLOOKUP(G587,Paramètres!$D$5:$E$8,2,FALSE),0)</f>
        <v>0</v>
      </c>
      <c r="O587">
        <f>IFERROR(VLOOKUP(H587,Paramètres!$A$5:$B$8,2,FALSE),0)</f>
        <v>0</v>
      </c>
      <c r="P587">
        <f>IFERROR(VLOOKUP(I587,Paramètres!$A$5:$B$8,2,FALSE),0)</f>
        <v>0</v>
      </c>
      <c r="Q587" s="10" t="e">
        <f>IF(SUM(Paramètres!$G$5:$M$5)=0,"",SUMPRODUCT(Paramètres!$G$5:$M$5,J587,K587,L587,M587,N587,O587,P587)/SUM(Paramètres!$G$5:$M$5))</f>
        <v>#VALUE!</v>
      </c>
    </row>
    <row r="588" spans="1:17" x14ac:dyDescent="0.2">
      <c r="A588" t="str">
        <f>Réponses_Scoring!A588</f>
        <v>R061</v>
      </c>
      <c r="B588" t="str">
        <f>Réponses_Scoring!B588</f>
        <v>D04S34</v>
      </c>
      <c r="C588" t="str">
        <f>Réponses_Scoring!C588</f>
        <v>Med</v>
      </c>
      <c r="D588" t="str">
        <f>Réponses_Scoring!D588</f>
        <v>UK</v>
      </c>
      <c r="E588" t="str">
        <f>Réponses_Scoring!E588</f>
        <v>Low</v>
      </c>
      <c r="F588" t="str">
        <f>Réponses_Scoring!F588</f>
        <v>UK</v>
      </c>
      <c r="G588" t="str">
        <f>Réponses_Scoring!G588</f>
        <v>UK</v>
      </c>
      <c r="H588" t="str">
        <f>Réponses_Scoring!H588</f>
        <v>UK</v>
      </c>
      <c r="I588" t="str">
        <f>Réponses_Scoring!I588</f>
        <v>UK</v>
      </c>
      <c r="J588">
        <f>IFERROR(VLOOKUP(C588,Paramètres!$A$5:$B$8,2,FALSE),0)</f>
        <v>2</v>
      </c>
      <c r="K588">
        <f>IFERROR(VLOOKUP(D588,Paramètres!$A$5:$B$8,2,FALSE),0)</f>
        <v>0</v>
      </c>
      <c r="L588">
        <f>IFERROR(VLOOKUP(E588,Paramètres!$A$5:$B$8,2,FALSE),0)</f>
        <v>1</v>
      </c>
      <c r="M588">
        <f>IFERROR(VLOOKUP(F588,Paramètres!$A$5:$B$8,2,FALSE),0)</f>
        <v>0</v>
      </c>
      <c r="N588">
        <f>IFERROR(VLOOKUP(G588,Paramètres!$D$5:$E$8,2,FALSE),0)</f>
        <v>0</v>
      </c>
      <c r="O588">
        <f>IFERROR(VLOOKUP(H588,Paramètres!$A$5:$B$8,2,FALSE),0)</f>
        <v>0</v>
      </c>
      <c r="P588">
        <f>IFERROR(VLOOKUP(I588,Paramètres!$A$5:$B$8,2,FALSE),0)</f>
        <v>0</v>
      </c>
      <c r="Q588" s="10" t="e">
        <f>IF(SUM(Paramètres!$G$5:$M$5)=0,"",SUMPRODUCT(Paramètres!$G$5:$M$5,J588,K588,L588,M588,N588,O588,P588)/SUM(Paramètres!$G$5:$M$5))</f>
        <v>#VALUE!</v>
      </c>
    </row>
    <row r="589" spans="1:17" x14ac:dyDescent="0.2">
      <c r="A589" t="str">
        <f>Réponses_Scoring!A589</f>
        <v>R062</v>
      </c>
      <c r="B589" t="str">
        <f>Réponses_Scoring!B589</f>
        <v>D04S28</v>
      </c>
      <c r="C589" t="str">
        <f>Réponses_Scoring!C589</f>
        <v>Low</v>
      </c>
      <c r="D589" t="str">
        <f>Réponses_Scoring!D589</f>
        <v>UK</v>
      </c>
      <c r="E589" t="str">
        <f>Réponses_Scoring!E589</f>
        <v>High</v>
      </c>
      <c r="F589" t="str">
        <f>Réponses_Scoring!F589</f>
        <v>Med</v>
      </c>
      <c r="G589" t="str">
        <f>Réponses_Scoring!G589</f>
        <v>UK</v>
      </c>
      <c r="H589" t="str">
        <f>Réponses_Scoring!H589</f>
        <v>UK</v>
      </c>
      <c r="I589" t="str">
        <f>Réponses_Scoring!I589</f>
        <v>UK</v>
      </c>
      <c r="J589">
        <f>IFERROR(VLOOKUP(C589,Paramètres!$A$5:$B$8,2,FALSE),0)</f>
        <v>1</v>
      </c>
      <c r="K589">
        <f>IFERROR(VLOOKUP(D589,Paramètres!$A$5:$B$8,2,FALSE),0)</f>
        <v>0</v>
      </c>
      <c r="L589">
        <f>IFERROR(VLOOKUP(E589,Paramètres!$A$5:$B$8,2,FALSE),0)</f>
        <v>3</v>
      </c>
      <c r="M589">
        <f>IFERROR(VLOOKUP(F589,Paramètres!$A$5:$B$8,2,FALSE),0)</f>
        <v>2</v>
      </c>
      <c r="N589">
        <f>IFERROR(VLOOKUP(G589,Paramètres!$D$5:$E$8,2,FALSE),0)</f>
        <v>0</v>
      </c>
      <c r="O589">
        <f>IFERROR(VLOOKUP(H589,Paramètres!$A$5:$B$8,2,FALSE),0)</f>
        <v>0</v>
      </c>
      <c r="P589">
        <f>IFERROR(VLOOKUP(I589,Paramètres!$A$5:$B$8,2,FALSE),0)</f>
        <v>0</v>
      </c>
      <c r="Q589" s="10" t="e">
        <f>IF(SUM(Paramètres!$G$5:$M$5)=0,"",SUMPRODUCT(Paramètres!$G$5:$M$5,J589,K589,L589,M589,N589,O589,P589)/SUM(Paramètres!$G$5:$M$5))</f>
        <v>#VALUE!</v>
      </c>
    </row>
    <row r="590" spans="1:17" x14ac:dyDescent="0.2">
      <c r="A590" t="str">
        <f>Réponses_Scoring!A590</f>
        <v>R062</v>
      </c>
      <c r="B590" t="str">
        <f>Réponses_Scoring!B590</f>
        <v>D04S33</v>
      </c>
      <c r="C590" t="str">
        <f>Réponses_Scoring!C590</f>
        <v>UK</v>
      </c>
      <c r="D590" t="str">
        <f>Réponses_Scoring!D590</f>
        <v>UK</v>
      </c>
      <c r="E590" t="str">
        <f>Réponses_Scoring!E590</f>
        <v>Med</v>
      </c>
      <c r="F590" t="str">
        <f>Réponses_Scoring!F590</f>
        <v>Med</v>
      </c>
      <c r="G590" t="str">
        <f>Réponses_Scoring!G590</f>
        <v>UK</v>
      </c>
      <c r="H590" t="str">
        <f>Réponses_Scoring!H590</f>
        <v>UK</v>
      </c>
      <c r="I590" t="str">
        <f>Réponses_Scoring!I590</f>
        <v>UK</v>
      </c>
      <c r="J590">
        <f>IFERROR(VLOOKUP(C590,Paramètres!$A$5:$B$8,2,FALSE),0)</f>
        <v>0</v>
      </c>
      <c r="K590">
        <f>IFERROR(VLOOKUP(D590,Paramètres!$A$5:$B$8,2,FALSE),0)</f>
        <v>0</v>
      </c>
      <c r="L590">
        <f>IFERROR(VLOOKUP(E590,Paramètres!$A$5:$B$8,2,FALSE),0)</f>
        <v>2</v>
      </c>
      <c r="M590">
        <f>IFERROR(VLOOKUP(F590,Paramètres!$A$5:$B$8,2,FALSE),0)</f>
        <v>2</v>
      </c>
      <c r="N590">
        <f>IFERROR(VLOOKUP(G590,Paramètres!$D$5:$E$8,2,FALSE),0)</f>
        <v>0</v>
      </c>
      <c r="O590">
        <f>IFERROR(VLOOKUP(H590,Paramètres!$A$5:$B$8,2,FALSE),0)</f>
        <v>0</v>
      </c>
      <c r="P590">
        <f>IFERROR(VLOOKUP(I590,Paramètres!$A$5:$B$8,2,FALSE),0)</f>
        <v>0</v>
      </c>
      <c r="Q590" s="10" t="e">
        <f>IF(SUM(Paramètres!$G$5:$M$5)=0,"",SUMPRODUCT(Paramètres!$G$5:$M$5,J590,K590,L590,M590,N590,O590,P590)/SUM(Paramètres!$G$5:$M$5))</f>
        <v>#VALUE!</v>
      </c>
    </row>
    <row r="591" spans="1:17" x14ac:dyDescent="0.2">
      <c r="A591" t="str">
        <f>Réponses_Scoring!A591</f>
        <v>R062</v>
      </c>
      <c r="B591" t="str">
        <f>Réponses_Scoring!B591</f>
        <v>D04S30</v>
      </c>
      <c r="C591" t="str">
        <f>Réponses_Scoring!C591</f>
        <v>High</v>
      </c>
      <c r="D591" t="str">
        <f>Réponses_Scoring!D591</f>
        <v>UK</v>
      </c>
      <c r="E591" t="str">
        <f>Réponses_Scoring!E591</f>
        <v>UK</v>
      </c>
      <c r="F591" t="str">
        <f>Réponses_Scoring!F591</f>
        <v>UK</v>
      </c>
      <c r="G591" t="str">
        <f>Réponses_Scoring!G591</f>
        <v>UK</v>
      </c>
      <c r="H591" t="str">
        <f>Réponses_Scoring!H591</f>
        <v>UK</v>
      </c>
      <c r="I591" t="str">
        <f>Réponses_Scoring!I591</f>
        <v>UK</v>
      </c>
      <c r="J591">
        <f>IFERROR(VLOOKUP(C591,Paramètres!$A$5:$B$8,2,FALSE),0)</f>
        <v>3</v>
      </c>
      <c r="K591">
        <f>IFERROR(VLOOKUP(D591,Paramètres!$A$5:$B$8,2,FALSE),0)</f>
        <v>0</v>
      </c>
      <c r="L591">
        <f>IFERROR(VLOOKUP(E591,Paramètres!$A$5:$B$8,2,FALSE),0)</f>
        <v>0</v>
      </c>
      <c r="M591">
        <f>IFERROR(VLOOKUP(F591,Paramètres!$A$5:$B$8,2,FALSE),0)</f>
        <v>0</v>
      </c>
      <c r="N591">
        <f>IFERROR(VLOOKUP(G591,Paramètres!$D$5:$E$8,2,FALSE),0)</f>
        <v>0</v>
      </c>
      <c r="O591">
        <f>IFERROR(VLOOKUP(H591,Paramètres!$A$5:$B$8,2,FALSE),0)</f>
        <v>0</v>
      </c>
      <c r="P591">
        <f>IFERROR(VLOOKUP(I591,Paramètres!$A$5:$B$8,2,FALSE),0)</f>
        <v>0</v>
      </c>
      <c r="Q591" s="10" t="e">
        <f>IF(SUM(Paramètres!$G$5:$M$5)=0,"",SUMPRODUCT(Paramètres!$G$5:$M$5,J591,K591,L591,M591,N591,O591,P591)/SUM(Paramètres!$G$5:$M$5))</f>
        <v>#VALUE!</v>
      </c>
    </row>
    <row r="592" spans="1:17" x14ac:dyDescent="0.2">
      <c r="A592" t="str">
        <f>Réponses_Scoring!A592</f>
        <v>R062</v>
      </c>
      <c r="B592" t="str">
        <f>Réponses_Scoring!B592</f>
        <v>D09S63</v>
      </c>
      <c r="C592" t="str">
        <f>Réponses_Scoring!C592</f>
        <v>High</v>
      </c>
      <c r="D592" t="str">
        <f>Réponses_Scoring!D592</f>
        <v>UK</v>
      </c>
      <c r="E592" t="str">
        <f>Réponses_Scoring!E592</f>
        <v>Med</v>
      </c>
      <c r="F592" t="str">
        <f>Réponses_Scoring!F592</f>
        <v>Med</v>
      </c>
      <c r="G592" t="str">
        <f>Réponses_Scoring!G592</f>
        <v>UK</v>
      </c>
      <c r="H592" t="str">
        <f>Réponses_Scoring!H592</f>
        <v>UK</v>
      </c>
      <c r="I592" t="str">
        <f>Réponses_Scoring!I592</f>
        <v>UK</v>
      </c>
      <c r="J592">
        <f>IFERROR(VLOOKUP(C592,Paramètres!$A$5:$B$8,2,FALSE),0)</f>
        <v>3</v>
      </c>
      <c r="K592">
        <f>IFERROR(VLOOKUP(D592,Paramètres!$A$5:$B$8,2,FALSE),0)</f>
        <v>0</v>
      </c>
      <c r="L592">
        <f>IFERROR(VLOOKUP(E592,Paramètres!$A$5:$B$8,2,FALSE),0)</f>
        <v>2</v>
      </c>
      <c r="M592">
        <f>IFERROR(VLOOKUP(F592,Paramètres!$A$5:$B$8,2,FALSE),0)</f>
        <v>2</v>
      </c>
      <c r="N592">
        <f>IFERROR(VLOOKUP(G592,Paramètres!$D$5:$E$8,2,FALSE),0)</f>
        <v>0</v>
      </c>
      <c r="O592">
        <f>IFERROR(VLOOKUP(H592,Paramètres!$A$5:$B$8,2,FALSE),0)</f>
        <v>0</v>
      </c>
      <c r="P592">
        <f>IFERROR(VLOOKUP(I592,Paramètres!$A$5:$B$8,2,FALSE),0)</f>
        <v>0</v>
      </c>
      <c r="Q592" s="10" t="e">
        <f>IF(SUM(Paramètres!$G$5:$M$5)=0,"",SUMPRODUCT(Paramètres!$G$5:$M$5,J592,K592,L592,M592,N592,O592,P592)/SUM(Paramètres!$G$5:$M$5))</f>
        <v>#VALUE!</v>
      </c>
    </row>
    <row r="593" spans="1:17" x14ac:dyDescent="0.2">
      <c r="A593" t="str">
        <f>Réponses_Scoring!A593</f>
        <v>R062</v>
      </c>
      <c r="B593" t="str">
        <f>Réponses_Scoring!B593</f>
        <v>D09S64</v>
      </c>
      <c r="C593" t="str">
        <f>Réponses_Scoring!C593</f>
        <v>High</v>
      </c>
      <c r="D593" t="str">
        <f>Réponses_Scoring!D593</f>
        <v>UK</v>
      </c>
      <c r="E593" t="str">
        <f>Réponses_Scoring!E593</f>
        <v>Med</v>
      </c>
      <c r="F593" t="str">
        <f>Réponses_Scoring!F593</f>
        <v>Med</v>
      </c>
      <c r="G593" t="str">
        <f>Réponses_Scoring!G593</f>
        <v>UK</v>
      </c>
      <c r="H593" t="str">
        <f>Réponses_Scoring!H593</f>
        <v>UK</v>
      </c>
      <c r="I593" t="str">
        <f>Réponses_Scoring!I593</f>
        <v>UK</v>
      </c>
      <c r="J593">
        <f>IFERROR(VLOOKUP(C593,Paramètres!$A$5:$B$8,2,FALSE),0)</f>
        <v>3</v>
      </c>
      <c r="K593">
        <f>IFERROR(VLOOKUP(D593,Paramètres!$A$5:$B$8,2,FALSE),0)</f>
        <v>0</v>
      </c>
      <c r="L593">
        <f>IFERROR(VLOOKUP(E593,Paramètres!$A$5:$B$8,2,FALSE),0)</f>
        <v>2</v>
      </c>
      <c r="M593">
        <f>IFERROR(VLOOKUP(F593,Paramètres!$A$5:$B$8,2,FALSE),0)</f>
        <v>2</v>
      </c>
      <c r="N593">
        <f>IFERROR(VLOOKUP(G593,Paramètres!$D$5:$E$8,2,FALSE),0)</f>
        <v>0</v>
      </c>
      <c r="O593">
        <f>IFERROR(VLOOKUP(H593,Paramètres!$A$5:$B$8,2,FALSE),0)</f>
        <v>0</v>
      </c>
      <c r="P593">
        <f>IFERROR(VLOOKUP(I593,Paramètres!$A$5:$B$8,2,FALSE),0)</f>
        <v>0</v>
      </c>
      <c r="Q593" s="10" t="e">
        <f>IF(SUM(Paramètres!$G$5:$M$5)=0,"",SUMPRODUCT(Paramètres!$G$5:$M$5,J593,K593,L593,M593,N593,O593,P593)/SUM(Paramètres!$G$5:$M$5))</f>
        <v>#VALUE!</v>
      </c>
    </row>
    <row r="594" spans="1:17" x14ac:dyDescent="0.2">
      <c r="A594" t="str">
        <f>Réponses_Scoring!A594</f>
        <v>R062</v>
      </c>
      <c r="B594" t="str">
        <f>Réponses_Scoring!B594</f>
        <v>D10S67</v>
      </c>
      <c r="C594" t="str">
        <f>Réponses_Scoring!C594</f>
        <v>Med</v>
      </c>
      <c r="D594" t="str">
        <f>Réponses_Scoring!D594</f>
        <v>UK</v>
      </c>
      <c r="E594" t="str">
        <f>Réponses_Scoring!E594</f>
        <v>High</v>
      </c>
      <c r="F594" t="str">
        <f>Réponses_Scoring!F594</f>
        <v>High</v>
      </c>
      <c r="G594" t="str">
        <f>Réponses_Scoring!G594</f>
        <v>UK</v>
      </c>
      <c r="H594" t="str">
        <f>Réponses_Scoring!H594</f>
        <v>UK</v>
      </c>
      <c r="I594" t="str">
        <f>Réponses_Scoring!I594</f>
        <v>UK</v>
      </c>
      <c r="J594">
        <f>IFERROR(VLOOKUP(C594,Paramètres!$A$5:$B$8,2,FALSE),0)</f>
        <v>2</v>
      </c>
      <c r="K594">
        <f>IFERROR(VLOOKUP(D594,Paramètres!$A$5:$B$8,2,FALSE),0)</f>
        <v>0</v>
      </c>
      <c r="L594">
        <f>IFERROR(VLOOKUP(E594,Paramètres!$A$5:$B$8,2,FALSE),0)</f>
        <v>3</v>
      </c>
      <c r="M594">
        <f>IFERROR(VLOOKUP(F594,Paramètres!$A$5:$B$8,2,FALSE),0)</f>
        <v>3</v>
      </c>
      <c r="N594">
        <f>IFERROR(VLOOKUP(G594,Paramètres!$D$5:$E$8,2,FALSE),0)</f>
        <v>0</v>
      </c>
      <c r="O594">
        <f>IFERROR(VLOOKUP(H594,Paramètres!$A$5:$B$8,2,FALSE),0)</f>
        <v>0</v>
      </c>
      <c r="P594">
        <f>IFERROR(VLOOKUP(I594,Paramètres!$A$5:$B$8,2,FALSE),0)</f>
        <v>0</v>
      </c>
      <c r="Q594" s="10" t="e">
        <f>IF(SUM(Paramètres!$G$5:$M$5)=0,"",SUMPRODUCT(Paramètres!$G$5:$M$5,J594,K594,L594,M594,N594,O594,P594)/SUM(Paramètres!$G$5:$M$5))</f>
        <v>#VALUE!</v>
      </c>
    </row>
    <row r="595" spans="1:17" x14ac:dyDescent="0.2">
      <c r="A595" t="str">
        <f>Réponses_Scoring!A595</f>
        <v>R062</v>
      </c>
      <c r="B595" t="str">
        <f>Réponses_Scoring!B595</f>
        <v>D10S70</v>
      </c>
      <c r="C595" t="str">
        <f>Réponses_Scoring!C595</f>
        <v>High</v>
      </c>
      <c r="D595" t="str">
        <f>Réponses_Scoring!D595</f>
        <v>UK</v>
      </c>
      <c r="E595" t="str">
        <f>Réponses_Scoring!E595</f>
        <v>Med</v>
      </c>
      <c r="F595" t="str">
        <f>Réponses_Scoring!F595</f>
        <v>Med</v>
      </c>
      <c r="G595" t="str">
        <f>Réponses_Scoring!G595</f>
        <v>UK</v>
      </c>
      <c r="H595" t="str">
        <f>Réponses_Scoring!H595</f>
        <v>UK</v>
      </c>
      <c r="I595" t="str">
        <f>Réponses_Scoring!I595</f>
        <v>UK</v>
      </c>
      <c r="J595">
        <f>IFERROR(VLOOKUP(C595,Paramètres!$A$5:$B$8,2,FALSE),0)</f>
        <v>3</v>
      </c>
      <c r="K595">
        <f>IFERROR(VLOOKUP(D595,Paramètres!$A$5:$B$8,2,FALSE),0)</f>
        <v>0</v>
      </c>
      <c r="L595">
        <f>IFERROR(VLOOKUP(E595,Paramètres!$A$5:$B$8,2,FALSE),0)</f>
        <v>2</v>
      </c>
      <c r="M595">
        <f>IFERROR(VLOOKUP(F595,Paramètres!$A$5:$B$8,2,FALSE),0)</f>
        <v>2</v>
      </c>
      <c r="N595">
        <f>IFERROR(VLOOKUP(G595,Paramètres!$D$5:$E$8,2,FALSE),0)</f>
        <v>0</v>
      </c>
      <c r="O595">
        <f>IFERROR(VLOOKUP(H595,Paramètres!$A$5:$B$8,2,FALSE),0)</f>
        <v>0</v>
      </c>
      <c r="P595">
        <f>IFERROR(VLOOKUP(I595,Paramètres!$A$5:$B$8,2,FALSE),0)</f>
        <v>0</v>
      </c>
      <c r="Q595" s="10" t="e">
        <f>IF(SUM(Paramètres!$G$5:$M$5)=0,"",SUMPRODUCT(Paramètres!$G$5:$M$5,J595,K595,L595,M595,N595,O595,P595)/SUM(Paramètres!$G$5:$M$5))</f>
        <v>#VALUE!</v>
      </c>
    </row>
    <row r="596" spans="1:17" x14ac:dyDescent="0.2">
      <c r="A596" t="str">
        <f>Réponses_Scoring!A596</f>
        <v>R062</v>
      </c>
      <c r="B596" t="str">
        <f>Réponses_Scoring!B596</f>
        <v>D06S43</v>
      </c>
      <c r="C596" t="str">
        <f>Réponses_Scoring!C596</f>
        <v>Med</v>
      </c>
      <c r="D596" t="str">
        <f>Réponses_Scoring!D596</f>
        <v>UK</v>
      </c>
      <c r="E596" t="str">
        <f>Réponses_Scoring!E596</f>
        <v>Low</v>
      </c>
      <c r="F596" t="str">
        <f>Réponses_Scoring!F596</f>
        <v>Med</v>
      </c>
      <c r="G596" t="str">
        <f>Réponses_Scoring!G596</f>
        <v>UK</v>
      </c>
      <c r="H596" t="str">
        <f>Réponses_Scoring!H596</f>
        <v>UK</v>
      </c>
      <c r="I596" t="str">
        <f>Réponses_Scoring!I596</f>
        <v>UK</v>
      </c>
      <c r="J596">
        <f>IFERROR(VLOOKUP(C596,Paramètres!$A$5:$B$8,2,FALSE),0)</f>
        <v>2</v>
      </c>
      <c r="K596">
        <f>IFERROR(VLOOKUP(D596,Paramètres!$A$5:$B$8,2,FALSE),0)</f>
        <v>0</v>
      </c>
      <c r="L596">
        <f>IFERROR(VLOOKUP(E596,Paramètres!$A$5:$B$8,2,FALSE),0)</f>
        <v>1</v>
      </c>
      <c r="M596">
        <f>IFERROR(VLOOKUP(F596,Paramètres!$A$5:$B$8,2,FALSE),0)</f>
        <v>2</v>
      </c>
      <c r="N596">
        <f>IFERROR(VLOOKUP(G596,Paramètres!$D$5:$E$8,2,FALSE),0)</f>
        <v>0</v>
      </c>
      <c r="O596">
        <f>IFERROR(VLOOKUP(H596,Paramètres!$A$5:$B$8,2,FALSE),0)</f>
        <v>0</v>
      </c>
      <c r="P596">
        <f>IFERROR(VLOOKUP(I596,Paramètres!$A$5:$B$8,2,FALSE),0)</f>
        <v>0</v>
      </c>
      <c r="Q596" s="10" t="e">
        <f>IF(SUM(Paramètres!$G$5:$M$5)=0,"",SUMPRODUCT(Paramètres!$G$5:$M$5,J596,K596,L596,M596,N596,O596,P596)/SUM(Paramètres!$G$5:$M$5))</f>
        <v>#VALUE!</v>
      </c>
    </row>
    <row r="597" spans="1:17" x14ac:dyDescent="0.2">
      <c r="A597" t="str">
        <f>Réponses_Scoring!A597</f>
        <v>R062</v>
      </c>
      <c r="B597" t="str">
        <f>Réponses_Scoring!B597</f>
        <v>D06S44</v>
      </c>
      <c r="C597" t="str">
        <f>Réponses_Scoring!C597</f>
        <v>High</v>
      </c>
      <c r="D597" t="str">
        <f>Réponses_Scoring!D597</f>
        <v>UK</v>
      </c>
      <c r="E597" t="str">
        <f>Réponses_Scoring!E597</f>
        <v>High</v>
      </c>
      <c r="F597" t="str">
        <f>Réponses_Scoring!F597</f>
        <v>High</v>
      </c>
      <c r="G597" t="str">
        <f>Réponses_Scoring!G597</f>
        <v>UK</v>
      </c>
      <c r="H597" t="str">
        <f>Réponses_Scoring!H597</f>
        <v>UK</v>
      </c>
      <c r="I597" t="str">
        <f>Réponses_Scoring!I597</f>
        <v>UK</v>
      </c>
      <c r="J597">
        <f>IFERROR(VLOOKUP(C597,Paramètres!$A$5:$B$8,2,FALSE),0)</f>
        <v>3</v>
      </c>
      <c r="K597">
        <f>IFERROR(VLOOKUP(D597,Paramètres!$A$5:$B$8,2,FALSE),0)</f>
        <v>0</v>
      </c>
      <c r="L597">
        <f>IFERROR(VLOOKUP(E597,Paramètres!$A$5:$B$8,2,FALSE),0)</f>
        <v>3</v>
      </c>
      <c r="M597">
        <f>IFERROR(VLOOKUP(F597,Paramètres!$A$5:$B$8,2,FALSE),0)</f>
        <v>3</v>
      </c>
      <c r="N597">
        <f>IFERROR(VLOOKUP(G597,Paramètres!$D$5:$E$8,2,FALSE),0)</f>
        <v>0</v>
      </c>
      <c r="O597">
        <f>IFERROR(VLOOKUP(H597,Paramètres!$A$5:$B$8,2,FALSE),0)</f>
        <v>0</v>
      </c>
      <c r="P597">
        <f>IFERROR(VLOOKUP(I597,Paramètres!$A$5:$B$8,2,FALSE),0)</f>
        <v>0</v>
      </c>
      <c r="Q597" s="10" t="e">
        <f>IF(SUM(Paramètres!$G$5:$M$5)=0,"",SUMPRODUCT(Paramètres!$G$5:$M$5,J597,K597,L597,M597,N597,O597,P597)/SUM(Paramètres!$G$5:$M$5))</f>
        <v>#VALUE!</v>
      </c>
    </row>
    <row r="598" spans="1:17" x14ac:dyDescent="0.2">
      <c r="A598" t="str">
        <f>Réponses_Scoring!A598</f>
        <v>R062</v>
      </c>
      <c r="B598" t="str">
        <f>Réponses_Scoring!B598</f>
        <v>D01S09</v>
      </c>
      <c r="C598" t="str">
        <f>Réponses_Scoring!C598</f>
        <v>High</v>
      </c>
      <c r="D598" t="str">
        <f>Réponses_Scoring!D598</f>
        <v>UK</v>
      </c>
      <c r="E598" t="str">
        <f>Réponses_Scoring!E598</f>
        <v>Low</v>
      </c>
      <c r="F598" t="str">
        <f>Réponses_Scoring!F598</f>
        <v>Med</v>
      </c>
      <c r="G598" t="str">
        <f>Réponses_Scoring!G598</f>
        <v>UK</v>
      </c>
      <c r="H598" t="str">
        <f>Réponses_Scoring!H598</f>
        <v>UK</v>
      </c>
      <c r="I598" t="str">
        <f>Réponses_Scoring!I598</f>
        <v>UK</v>
      </c>
      <c r="J598">
        <f>IFERROR(VLOOKUP(C598,Paramètres!$A$5:$B$8,2,FALSE),0)</f>
        <v>3</v>
      </c>
      <c r="K598">
        <f>IFERROR(VLOOKUP(D598,Paramètres!$A$5:$B$8,2,FALSE),0)</f>
        <v>0</v>
      </c>
      <c r="L598">
        <f>IFERROR(VLOOKUP(E598,Paramètres!$A$5:$B$8,2,FALSE),0)</f>
        <v>1</v>
      </c>
      <c r="M598">
        <f>IFERROR(VLOOKUP(F598,Paramètres!$A$5:$B$8,2,FALSE),0)</f>
        <v>2</v>
      </c>
      <c r="N598">
        <f>IFERROR(VLOOKUP(G598,Paramètres!$D$5:$E$8,2,FALSE),0)</f>
        <v>0</v>
      </c>
      <c r="O598">
        <f>IFERROR(VLOOKUP(H598,Paramètres!$A$5:$B$8,2,FALSE),0)</f>
        <v>0</v>
      </c>
      <c r="P598">
        <f>IFERROR(VLOOKUP(I598,Paramètres!$A$5:$B$8,2,FALSE),0)</f>
        <v>0</v>
      </c>
      <c r="Q598" s="10" t="e">
        <f>IF(SUM(Paramètres!$G$5:$M$5)=0,"",SUMPRODUCT(Paramètres!$G$5:$M$5,J598,K598,L598,M598,N598,O598,P598)/SUM(Paramètres!$G$5:$M$5))</f>
        <v>#VALUE!</v>
      </c>
    </row>
    <row r="599" spans="1:17" x14ac:dyDescent="0.2">
      <c r="A599" t="str">
        <f>Réponses_Scoring!A599</f>
        <v>R062</v>
      </c>
      <c r="B599" t="str">
        <f>Réponses_Scoring!B599</f>
        <v>D01S01</v>
      </c>
      <c r="C599" t="str">
        <f>Réponses_Scoring!C599</f>
        <v>Low</v>
      </c>
      <c r="D599" t="str">
        <f>Réponses_Scoring!D599</f>
        <v>UK</v>
      </c>
      <c r="E599" t="str">
        <f>Réponses_Scoring!E599</f>
        <v>Med</v>
      </c>
      <c r="F599" t="str">
        <f>Réponses_Scoring!F599</f>
        <v>High</v>
      </c>
      <c r="G599" t="str">
        <f>Réponses_Scoring!G599</f>
        <v>UK</v>
      </c>
      <c r="H599" t="str">
        <f>Réponses_Scoring!H599</f>
        <v>UK</v>
      </c>
      <c r="I599" t="str">
        <f>Réponses_Scoring!I599</f>
        <v>UK</v>
      </c>
      <c r="J599">
        <f>IFERROR(VLOOKUP(C599,Paramètres!$A$5:$B$8,2,FALSE),0)</f>
        <v>1</v>
      </c>
      <c r="K599">
        <f>IFERROR(VLOOKUP(D599,Paramètres!$A$5:$B$8,2,FALSE),0)</f>
        <v>0</v>
      </c>
      <c r="L599">
        <f>IFERROR(VLOOKUP(E599,Paramètres!$A$5:$B$8,2,FALSE),0)</f>
        <v>2</v>
      </c>
      <c r="M599">
        <f>IFERROR(VLOOKUP(F599,Paramètres!$A$5:$B$8,2,FALSE),0)</f>
        <v>3</v>
      </c>
      <c r="N599">
        <f>IFERROR(VLOOKUP(G599,Paramètres!$D$5:$E$8,2,FALSE),0)</f>
        <v>0</v>
      </c>
      <c r="O599">
        <f>IFERROR(VLOOKUP(H599,Paramètres!$A$5:$B$8,2,FALSE),0)</f>
        <v>0</v>
      </c>
      <c r="P599">
        <f>IFERROR(VLOOKUP(I599,Paramètres!$A$5:$B$8,2,FALSE),0)</f>
        <v>0</v>
      </c>
      <c r="Q599" s="10" t="e">
        <f>IF(SUM(Paramètres!$G$5:$M$5)=0,"",SUMPRODUCT(Paramètres!$G$5:$M$5,J599,K599,L599,M599,N599,O599,P599)/SUM(Paramètres!$G$5:$M$5))</f>
        <v>#VALUE!</v>
      </c>
    </row>
    <row r="600" spans="1:17" x14ac:dyDescent="0.2">
      <c r="A600" t="str">
        <f>Réponses_Scoring!A600</f>
        <v>R062</v>
      </c>
      <c r="B600" t="str">
        <f>Réponses_Scoring!B600</f>
        <v>D01S05</v>
      </c>
      <c r="C600" t="str">
        <f>Réponses_Scoring!C600</f>
        <v>High</v>
      </c>
      <c r="D600" t="str">
        <f>Réponses_Scoring!D600</f>
        <v>UK</v>
      </c>
      <c r="E600" t="str">
        <f>Réponses_Scoring!E600</f>
        <v>Med</v>
      </c>
      <c r="F600" t="str">
        <f>Réponses_Scoring!F600</f>
        <v>High</v>
      </c>
      <c r="G600" t="str">
        <f>Réponses_Scoring!G600</f>
        <v>UK</v>
      </c>
      <c r="H600" t="str">
        <f>Réponses_Scoring!H600</f>
        <v>UK</v>
      </c>
      <c r="I600" t="str">
        <f>Réponses_Scoring!I600</f>
        <v>UK</v>
      </c>
      <c r="J600">
        <f>IFERROR(VLOOKUP(C600,Paramètres!$A$5:$B$8,2,FALSE),0)</f>
        <v>3</v>
      </c>
      <c r="K600">
        <f>IFERROR(VLOOKUP(D600,Paramètres!$A$5:$B$8,2,FALSE),0)</f>
        <v>0</v>
      </c>
      <c r="L600">
        <f>IFERROR(VLOOKUP(E600,Paramètres!$A$5:$B$8,2,FALSE),0)</f>
        <v>2</v>
      </c>
      <c r="M600">
        <f>IFERROR(VLOOKUP(F600,Paramètres!$A$5:$B$8,2,FALSE),0)</f>
        <v>3</v>
      </c>
      <c r="N600">
        <f>IFERROR(VLOOKUP(G600,Paramètres!$D$5:$E$8,2,FALSE),0)</f>
        <v>0</v>
      </c>
      <c r="O600">
        <f>IFERROR(VLOOKUP(H600,Paramètres!$A$5:$B$8,2,FALSE),0)</f>
        <v>0</v>
      </c>
      <c r="P600">
        <f>IFERROR(VLOOKUP(I600,Paramètres!$A$5:$B$8,2,FALSE),0)</f>
        <v>0</v>
      </c>
      <c r="Q600" s="10" t="e">
        <f>IF(SUM(Paramètres!$G$5:$M$5)=0,"",SUMPRODUCT(Paramètres!$G$5:$M$5,J600,K600,L600,M600,N600,O600,P600)/SUM(Paramètres!$G$5:$M$5))</f>
        <v>#VALUE!</v>
      </c>
    </row>
    <row r="601" spans="1:17" x14ac:dyDescent="0.2">
      <c r="A601" t="str">
        <f>Réponses_Scoring!A601</f>
        <v>R063</v>
      </c>
      <c r="B601" t="str">
        <f>Réponses_Scoring!B601</f>
        <v>D05S41</v>
      </c>
      <c r="C601" t="str">
        <f>Réponses_Scoring!C601</f>
        <v>Med</v>
      </c>
      <c r="D601" t="str">
        <f>Réponses_Scoring!D601</f>
        <v>UK</v>
      </c>
      <c r="E601" t="str">
        <f>Réponses_Scoring!E601</f>
        <v>Med</v>
      </c>
      <c r="F601" t="str">
        <f>Réponses_Scoring!F601</f>
        <v>High</v>
      </c>
      <c r="G601" t="str">
        <f>Réponses_Scoring!G601</f>
        <v>UK</v>
      </c>
      <c r="H601" t="str">
        <f>Réponses_Scoring!H601</f>
        <v>UK</v>
      </c>
      <c r="I601" t="str">
        <f>Réponses_Scoring!I601</f>
        <v>UK</v>
      </c>
      <c r="J601">
        <f>IFERROR(VLOOKUP(C601,Paramètres!$A$5:$B$8,2,FALSE),0)</f>
        <v>2</v>
      </c>
      <c r="K601">
        <f>IFERROR(VLOOKUP(D601,Paramètres!$A$5:$B$8,2,FALSE),0)</f>
        <v>0</v>
      </c>
      <c r="L601">
        <f>IFERROR(VLOOKUP(E601,Paramètres!$A$5:$B$8,2,FALSE),0)</f>
        <v>2</v>
      </c>
      <c r="M601">
        <f>IFERROR(VLOOKUP(F601,Paramètres!$A$5:$B$8,2,FALSE),0)</f>
        <v>3</v>
      </c>
      <c r="N601">
        <f>IFERROR(VLOOKUP(G601,Paramètres!$D$5:$E$8,2,FALSE),0)</f>
        <v>0</v>
      </c>
      <c r="O601">
        <f>IFERROR(VLOOKUP(H601,Paramètres!$A$5:$B$8,2,FALSE),0)</f>
        <v>0</v>
      </c>
      <c r="P601">
        <f>IFERROR(VLOOKUP(I601,Paramètres!$A$5:$B$8,2,FALSE),0)</f>
        <v>0</v>
      </c>
      <c r="Q601" s="10" t="e">
        <f>IF(SUM(Paramètres!$G$5:$M$5)=0,"",SUMPRODUCT(Paramètres!$G$5:$M$5,J601,K601,L601,M601,N601,O601,P601)/SUM(Paramètres!$G$5:$M$5))</f>
        <v>#VALUE!</v>
      </c>
    </row>
    <row r="602" spans="1:17" x14ac:dyDescent="0.2">
      <c r="A602" t="str">
        <f>Réponses_Scoring!A602</f>
        <v>R063</v>
      </c>
      <c r="B602" t="str">
        <f>Réponses_Scoring!B602</f>
        <v>D05S36</v>
      </c>
      <c r="C602" t="str">
        <f>Réponses_Scoring!C602</f>
        <v>High</v>
      </c>
      <c r="D602" t="str">
        <f>Réponses_Scoring!D602</f>
        <v>UK</v>
      </c>
      <c r="E602" t="str">
        <f>Réponses_Scoring!E602</f>
        <v>Med</v>
      </c>
      <c r="F602" t="str">
        <f>Réponses_Scoring!F602</f>
        <v>Med</v>
      </c>
      <c r="G602" t="str">
        <f>Réponses_Scoring!G602</f>
        <v>UK</v>
      </c>
      <c r="H602" t="str">
        <f>Réponses_Scoring!H602</f>
        <v>UK</v>
      </c>
      <c r="I602" t="str">
        <f>Réponses_Scoring!I602</f>
        <v>UK</v>
      </c>
      <c r="J602">
        <f>IFERROR(VLOOKUP(C602,Paramètres!$A$5:$B$8,2,FALSE),0)</f>
        <v>3</v>
      </c>
      <c r="K602">
        <f>IFERROR(VLOOKUP(D602,Paramètres!$A$5:$B$8,2,FALSE),0)</f>
        <v>0</v>
      </c>
      <c r="L602">
        <f>IFERROR(VLOOKUP(E602,Paramètres!$A$5:$B$8,2,FALSE),0)</f>
        <v>2</v>
      </c>
      <c r="M602">
        <f>IFERROR(VLOOKUP(F602,Paramètres!$A$5:$B$8,2,FALSE),0)</f>
        <v>2</v>
      </c>
      <c r="N602">
        <f>IFERROR(VLOOKUP(G602,Paramètres!$D$5:$E$8,2,FALSE),0)</f>
        <v>0</v>
      </c>
      <c r="O602">
        <f>IFERROR(VLOOKUP(H602,Paramètres!$A$5:$B$8,2,FALSE),0)</f>
        <v>0</v>
      </c>
      <c r="P602">
        <f>IFERROR(VLOOKUP(I602,Paramètres!$A$5:$B$8,2,FALSE),0)</f>
        <v>0</v>
      </c>
      <c r="Q602" s="10" t="e">
        <f>IF(SUM(Paramètres!$G$5:$M$5)=0,"",SUMPRODUCT(Paramètres!$G$5:$M$5,J602,K602,L602,M602,N602,O602,P602)/SUM(Paramètres!$G$5:$M$5))</f>
        <v>#VALUE!</v>
      </c>
    </row>
    <row r="603" spans="1:17" x14ac:dyDescent="0.2">
      <c r="A603" t="str">
        <f>Réponses_Scoring!A603</f>
        <v>R063</v>
      </c>
      <c r="B603" t="str">
        <f>Réponses_Scoring!B603</f>
        <v>D02S11</v>
      </c>
      <c r="C603" t="str">
        <f>Réponses_Scoring!C603</f>
        <v>Med</v>
      </c>
      <c r="D603" t="str">
        <f>Réponses_Scoring!D603</f>
        <v>UK</v>
      </c>
      <c r="E603" t="str">
        <f>Réponses_Scoring!E603</f>
        <v>Low</v>
      </c>
      <c r="F603" t="str">
        <f>Réponses_Scoring!F603</f>
        <v>High</v>
      </c>
      <c r="G603" t="str">
        <f>Réponses_Scoring!G603</f>
        <v>UK</v>
      </c>
      <c r="H603" t="str">
        <f>Réponses_Scoring!H603</f>
        <v>UK</v>
      </c>
      <c r="I603" t="str">
        <f>Réponses_Scoring!I603</f>
        <v>UK</v>
      </c>
      <c r="J603">
        <f>IFERROR(VLOOKUP(C603,Paramètres!$A$5:$B$8,2,FALSE),0)</f>
        <v>2</v>
      </c>
      <c r="K603">
        <f>IFERROR(VLOOKUP(D603,Paramètres!$A$5:$B$8,2,FALSE),0)</f>
        <v>0</v>
      </c>
      <c r="L603">
        <f>IFERROR(VLOOKUP(E603,Paramètres!$A$5:$B$8,2,FALSE),0)</f>
        <v>1</v>
      </c>
      <c r="M603">
        <f>IFERROR(VLOOKUP(F603,Paramètres!$A$5:$B$8,2,FALSE),0)</f>
        <v>3</v>
      </c>
      <c r="N603">
        <f>IFERROR(VLOOKUP(G603,Paramètres!$D$5:$E$8,2,FALSE),0)</f>
        <v>0</v>
      </c>
      <c r="O603">
        <f>IFERROR(VLOOKUP(H603,Paramètres!$A$5:$B$8,2,FALSE),0)</f>
        <v>0</v>
      </c>
      <c r="P603">
        <f>IFERROR(VLOOKUP(I603,Paramètres!$A$5:$B$8,2,FALSE),0)</f>
        <v>0</v>
      </c>
      <c r="Q603" s="10" t="e">
        <f>IF(SUM(Paramètres!$G$5:$M$5)=0,"",SUMPRODUCT(Paramètres!$G$5:$M$5,J603,K603,L603,M603,N603,O603,P603)/SUM(Paramètres!$G$5:$M$5))</f>
        <v>#VALUE!</v>
      </c>
    </row>
    <row r="604" spans="1:17" x14ac:dyDescent="0.2">
      <c r="A604" t="str">
        <f>Réponses_Scoring!A604</f>
        <v>R063</v>
      </c>
      <c r="B604" t="str">
        <f>Réponses_Scoring!B604</f>
        <v>D02S14</v>
      </c>
      <c r="C604" t="str">
        <f>Réponses_Scoring!C604</f>
        <v>Low</v>
      </c>
      <c r="D604" t="str">
        <f>Réponses_Scoring!D604</f>
        <v>UK</v>
      </c>
      <c r="E604" t="str">
        <f>Réponses_Scoring!E604</f>
        <v>Med</v>
      </c>
      <c r="F604" t="str">
        <f>Réponses_Scoring!F604</f>
        <v>Med</v>
      </c>
      <c r="G604" t="str">
        <f>Réponses_Scoring!G604</f>
        <v>UK</v>
      </c>
      <c r="H604" t="str">
        <f>Réponses_Scoring!H604</f>
        <v>UK</v>
      </c>
      <c r="I604" t="str">
        <f>Réponses_Scoring!I604</f>
        <v>UK</v>
      </c>
      <c r="J604">
        <f>IFERROR(VLOOKUP(C604,Paramètres!$A$5:$B$8,2,FALSE),0)</f>
        <v>1</v>
      </c>
      <c r="K604">
        <f>IFERROR(VLOOKUP(D604,Paramètres!$A$5:$B$8,2,FALSE),0)</f>
        <v>0</v>
      </c>
      <c r="L604">
        <f>IFERROR(VLOOKUP(E604,Paramètres!$A$5:$B$8,2,FALSE),0)</f>
        <v>2</v>
      </c>
      <c r="M604">
        <f>IFERROR(VLOOKUP(F604,Paramètres!$A$5:$B$8,2,FALSE),0)</f>
        <v>2</v>
      </c>
      <c r="N604">
        <f>IFERROR(VLOOKUP(G604,Paramètres!$D$5:$E$8,2,FALSE),0)</f>
        <v>0</v>
      </c>
      <c r="O604">
        <f>IFERROR(VLOOKUP(H604,Paramètres!$A$5:$B$8,2,FALSE),0)</f>
        <v>0</v>
      </c>
      <c r="P604">
        <f>IFERROR(VLOOKUP(I604,Paramètres!$A$5:$B$8,2,FALSE),0)</f>
        <v>0</v>
      </c>
      <c r="Q604" s="10" t="e">
        <f>IF(SUM(Paramètres!$G$5:$M$5)=0,"",SUMPRODUCT(Paramètres!$G$5:$M$5,J604,K604,L604,M604,N604,O604,P604)/SUM(Paramètres!$G$5:$M$5))</f>
        <v>#VALUE!</v>
      </c>
    </row>
    <row r="605" spans="1:17" x14ac:dyDescent="0.2">
      <c r="A605" t="str">
        <f>Réponses_Scoring!A605</f>
        <v>R063</v>
      </c>
      <c r="B605" t="str">
        <f>Réponses_Scoring!B605</f>
        <v>D03S25</v>
      </c>
      <c r="C605" t="str">
        <f>Réponses_Scoring!C605</f>
        <v>High</v>
      </c>
      <c r="D605" t="str">
        <f>Réponses_Scoring!D605</f>
        <v>UK</v>
      </c>
      <c r="E605" t="str">
        <f>Réponses_Scoring!E605</f>
        <v>Med</v>
      </c>
      <c r="F605" t="str">
        <f>Réponses_Scoring!F605</f>
        <v>Med</v>
      </c>
      <c r="G605" t="str">
        <f>Réponses_Scoring!G605</f>
        <v>UK</v>
      </c>
      <c r="H605" t="str">
        <f>Réponses_Scoring!H605</f>
        <v>UK</v>
      </c>
      <c r="I605" t="str">
        <f>Réponses_Scoring!I605</f>
        <v>UK</v>
      </c>
      <c r="J605">
        <f>IFERROR(VLOOKUP(C605,Paramètres!$A$5:$B$8,2,FALSE),0)</f>
        <v>3</v>
      </c>
      <c r="K605">
        <f>IFERROR(VLOOKUP(D605,Paramètres!$A$5:$B$8,2,FALSE),0)</f>
        <v>0</v>
      </c>
      <c r="L605">
        <f>IFERROR(VLOOKUP(E605,Paramètres!$A$5:$B$8,2,FALSE),0)</f>
        <v>2</v>
      </c>
      <c r="M605">
        <f>IFERROR(VLOOKUP(F605,Paramètres!$A$5:$B$8,2,FALSE),0)</f>
        <v>2</v>
      </c>
      <c r="N605">
        <f>IFERROR(VLOOKUP(G605,Paramètres!$D$5:$E$8,2,FALSE),0)</f>
        <v>0</v>
      </c>
      <c r="O605">
        <f>IFERROR(VLOOKUP(H605,Paramètres!$A$5:$B$8,2,FALSE),0)</f>
        <v>0</v>
      </c>
      <c r="P605">
        <f>IFERROR(VLOOKUP(I605,Paramètres!$A$5:$B$8,2,FALSE),0)</f>
        <v>0</v>
      </c>
      <c r="Q605" s="10" t="e">
        <f>IF(SUM(Paramètres!$G$5:$M$5)=0,"",SUMPRODUCT(Paramètres!$G$5:$M$5,J605,K605,L605,M605,N605,O605,P605)/SUM(Paramètres!$G$5:$M$5))</f>
        <v>#VALUE!</v>
      </c>
    </row>
    <row r="606" spans="1:17" x14ac:dyDescent="0.2">
      <c r="A606" t="str">
        <f>Réponses_Scoring!A606</f>
        <v>R063</v>
      </c>
      <c r="B606" t="str">
        <f>Réponses_Scoring!B606</f>
        <v>D03S24</v>
      </c>
      <c r="C606" t="str">
        <f>Réponses_Scoring!C606</f>
        <v>Med</v>
      </c>
      <c r="D606" t="str">
        <f>Réponses_Scoring!D606</f>
        <v>UK</v>
      </c>
      <c r="E606" t="str">
        <f>Réponses_Scoring!E606</f>
        <v>Low</v>
      </c>
      <c r="F606" t="str">
        <f>Réponses_Scoring!F606</f>
        <v>Med</v>
      </c>
      <c r="G606" t="str">
        <f>Réponses_Scoring!G606</f>
        <v>UK</v>
      </c>
      <c r="H606" t="str">
        <f>Réponses_Scoring!H606</f>
        <v>UK</v>
      </c>
      <c r="I606" t="str">
        <f>Réponses_Scoring!I606</f>
        <v>UK</v>
      </c>
      <c r="J606">
        <f>IFERROR(VLOOKUP(C606,Paramètres!$A$5:$B$8,2,FALSE),0)</f>
        <v>2</v>
      </c>
      <c r="K606">
        <f>IFERROR(VLOOKUP(D606,Paramètres!$A$5:$B$8,2,FALSE),0)</f>
        <v>0</v>
      </c>
      <c r="L606">
        <f>IFERROR(VLOOKUP(E606,Paramètres!$A$5:$B$8,2,FALSE),0)</f>
        <v>1</v>
      </c>
      <c r="M606">
        <f>IFERROR(VLOOKUP(F606,Paramètres!$A$5:$B$8,2,FALSE),0)</f>
        <v>2</v>
      </c>
      <c r="N606">
        <f>IFERROR(VLOOKUP(G606,Paramètres!$D$5:$E$8,2,FALSE),0)</f>
        <v>0</v>
      </c>
      <c r="O606">
        <f>IFERROR(VLOOKUP(H606,Paramètres!$A$5:$B$8,2,FALSE),0)</f>
        <v>0</v>
      </c>
      <c r="P606">
        <f>IFERROR(VLOOKUP(I606,Paramètres!$A$5:$B$8,2,FALSE),0)</f>
        <v>0</v>
      </c>
      <c r="Q606" s="10" t="e">
        <f>IF(SUM(Paramètres!$G$5:$M$5)=0,"",SUMPRODUCT(Paramètres!$G$5:$M$5,J606,K606,L606,M606,N606,O606,P606)/SUM(Paramètres!$G$5:$M$5))</f>
        <v>#VALUE!</v>
      </c>
    </row>
    <row r="607" spans="1:17" x14ac:dyDescent="0.2">
      <c r="A607" t="str">
        <f>Réponses_Scoring!A607</f>
        <v>R063</v>
      </c>
      <c r="B607" t="str">
        <f>Réponses_Scoring!B607</f>
        <v>D04S32</v>
      </c>
      <c r="C607" t="str">
        <f>Réponses_Scoring!C607</f>
        <v>Med</v>
      </c>
      <c r="D607" t="str">
        <f>Réponses_Scoring!D607</f>
        <v>UK</v>
      </c>
      <c r="E607" t="str">
        <f>Réponses_Scoring!E607</f>
        <v>Low</v>
      </c>
      <c r="F607" t="str">
        <f>Réponses_Scoring!F607</f>
        <v>Med</v>
      </c>
      <c r="G607" t="str">
        <f>Réponses_Scoring!G607</f>
        <v>UK</v>
      </c>
      <c r="H607" t="str">
        <f>Réponses_Scoring!H607</f>
        <v>UK</v>
      </c>
      <c r="I607" t="str">
        <f>Réponses_Scoring!I607</f>
        <v>UK</v>
      </c>
      <c r="J607">
        <f>IFERROR(VLOOKUP(C607,Paramètres!$A$5:$B$8,2,FALSE),0)</f>
        <v>2</v>
      </c>
      <c r="K607">
        <f>IFERROR(VLOOKUP(D607,Paramètres!$A$5:$B$8,2,FALSE),0)</f>
        <v>0</v>
      </c>
      <c r="L607">
        <f>IFERROR(VLOOKUP(E607,Paramètres!$A$5:$B$8,2,FALSE),0)</f>
        <v>1</v>
      </c>
      <c r="M607">
        <f>IFERROR(VLOOKUP(F607,Paramètres!$A$5:$B$8,2,FALSE),0)</f>
        <v>2</v>
      </c>
      <c r="N607">
        <f>IFERROR(VLOOKUP(G607,Paramètres!$D$5:$E$8,2,FALSE),0)</f>
        <v>0</v>
      </c>
      <c r="O607">
        <f>IFERROR(VLOOKUP(H607,Paramètres!$A$5:$B$8,2,FALSE),0)</f>
        <v>0</v>
      </c>
      <c r="P607">
        <f>IFERROR(VLOOKUP(I607,Paramètres!$A$5:$B$8,2,FALSE),0)</f>
        <v>0</v>
      </c>
      <c r="Q607" s="10" t="e">
        <f>IF(SUM(Paramètres!$G$5:$M$5)=0,"",SUMPRODUCT(Paramètres!$G$5:$M$5,J607,K607,L607,M607,N607,O607,P607)/SUM(Paramètres!$G$5:$M$5))</f>
        <v>#VALUE!</v>
      </c>
    </row>
    <row r="608" spans="1:17" x14ac:dyDescent="0.2">
      <c r="A608" t="str">
        <f>Réponses_Scoring!A608</f>
        <v>R063</v>
      </c>
      <c r="B608" t="str">
        <f>Réponses_Scoring!B608</f>
        <v>D04S29</v>
      </c>
      <c r="C608" t="str">
        <f>Réponses_Scoring!C608</f>
        <v>UK</v>
      </c>
      <c r="D608" t="str">
        <f>Réponses_Scoring!D608</f>
        <v>UK</v>
      </c>
      <c r="E608" t="str">
        <f>Réponses_Scoring!E608</f>
        <v>Med</v>
      </c>
      <c r="F608" t="str">
        <f>Réponses_Scoring!F608</f>
        <v>High</v>
      </c>
      <c r="G608" t="str">
        <f>Réponses_Scoring!G608</f>
        <v>UK</v>
      </c>
      <c r="H608" t="str">
        <f>Réponses_Scoring!H608</f>
        <v>UK</v>
      </c>
      <c r="I608" t="str">
        <f>Réponses_Scoring!I608</f>
        <v>UK</v>
      </c>
      <c r="J608">
        <f>IFERROR(VLOOKUP(C608,Paramètres!$A$5:$B$8,2,FALSE),0)</f>
        <v>0</v>
      </c>
      <c r="K608">
        <f>IFERROR(VLOOKUP(D608,Paramètres!$A$5:$B$8,2,FALSE),0)</f>
        <v>0</v>
      </c>
      <c r="L608">
        <f>IFERROR(VLOOKUP(E608,Paramètres!$A$5:$B$8,2,FALSE),0)</f>
        <v>2</v>
      </c>
      <c r="M608">
        <f>IFERROR(VLOOKUP(F608,Paramètres!$A$5:$B$8,2,FALSE),0)</f>
        <v>3</v>
      </c>
      <c r="N608">
        <f>IFERROR(VLOOKUP(G608,Paramètres!$D$5:$E$8,2,FALSE),0)</f>
        <v>0</v>
      </c>
      <c r="O608">
        <f>IFERROR(VLOOKUP(H608,Paramètres!$A$5:$B$8,2,FALSE),0)</f>
        <v>0</v>
      </c>
      <c r="P608">
        <f>IFERROR(VLOOKUP(I608,Paramètres!$A$5:$B$8,2,FALSE),0)</f>
        <v>0</v>
      </c>
      <c r="Q608" s="10" t="e">
        <f>IF(SUM(Paramètres!$G$5:$M$5)=0,"",SUMPRODUCT(Paramètres!$G$5:$M$5,J608,K608,L608,M608,N608,O608,P608)/SUM(Paramètres!$G$5:$M$5))</f>
        <v>#VALUE!</v>
      </c>
    </row>
    <row r="609" spans="1:17" x14ac:dyDescent="0.2">
      <c r="A609" t="str">
        <f>Réponses_Scoring!A609</f>
        <v>R063</v>
      </c>
      <c r="B609" t="str">
        <f>Réponses_Scoring!B609</f>
        <v>D04S27</v>
      </c>
      <c r="C609" t="str">
        <f>Réponses_Scoring!C609</f>
        <v>High</v>
      </c>
      <c r="D609" t="str">
        <f>Réponses_Scoring!D609</f>
        <v>UK</v>
      </c>
      <c r="E609" t="str">
        <f>Réponses_Scoring!E609</f>
        <v>Low</v>
      </c>
      <c r="F609" t="str">
        <f>Réponses_Scoring!F609</f>
        <v>Med</v>
      </c>
      <c r="G609" t="str">
        <f>Réponses_Scoring!G609</f>
        <v>UK</v>
      </c>
      <c r="H609" t="str">
        <f>Réponses_Scoring!H609</f>
        <v>UK</v>
      </c>
      <c r="I609" t="str">
        <f>Réponses_Scoring!I609</f>
        <v>UK</v>
      </c>
      <c r="J609">
        <f>IFERROR(VLOOKUP(C609,Paramètres!$A$5:$B$8,2,FALSE),0)</f>
        <v>3</v>
      </c>
      <c r="K609">
        <f>IFERROR(VLOOKUP(D609,Paramètres!$A$5:$B$8,2,FALSE),0)</f>
        <v>0</v>
      </c>
      <c r="L609">
        <f>IFERROR(VLOOKUP(E609,Paramètres!$A$5:$B$8,2,FALSE),0)</f>
        <v>1</v>
      </c>
      <c r="M609">
        <f>IFERROR(VLOOKUP(F609,Paramètres!$A$5:$B$8,2,FALSE),0)</f>
        <v>2</v>
      </c>
      <c r="N609">
        <f>IFERROR(VLOOKUP(G609,Paramètres!$D$5:$E$8,2,FALSE),0)</f>
        <v>0</v>
      </c>
      <c r="O609">
        <f>IFERROR(VLOOKUP(H609,Paramètres!$A$5:$B$8,2,FALSE),0)</f>
        <v>0</v>
      </c>
      <c r="P609">
        <f>IFERROR(VLOOKUP(I609,Paramètres!$A$5:$B$8,2,FALSE),0)</f>
        <v>0</v>
      </c>
      <c r="Q609" s="10" t="e">
        <f>IF(SUM(Paramètres!$G$5:$M$5)=0,"",SUMPRODUCT(Paramètres!$G$5:$M$5,J609,K609,L609,M609,N609,O609,P609)/SUM(Paramètres!$G$5:$M$5))</f>
        <v>#VALUE!</v>
      </c>
    </row>
    <row r="610" spans="1:17" x14ac:dyDescent="0.2">
      <c r="A610" t="str">
        <f>Réponses_Scoring!A610</f>
        <v>R063</v>
      </c>
      <c r="B610" t="str">
        <f>Réponses_Scoring!B610</f>
        <v>D07S53</v>
      </c>
      <c r="C610" t="str">
        <f>Réponses_Scoring!C610</f>
        <v>Low</v>
      </c>
      <c r="D610" t="str">
        <f>Réponses_Scoring!D610</f>
        <v>UK</v>
      </c>
      <c r="E610" t="str">
        <f>Réponses_Scoring!E610</f>
        <v>UK</v>
      </c>
      <c r="F610" t="str">
        <f>Réponses_Scoring!F610</f>
        <v>Low</v>
      </c>
      <c r="G610" t="str">
        <f>Réponses_Scoring!G610</f>
        <v>UK</v>
      </c>
      <c r="H610" t="str">
        <f>Réponses_Scoring!H610</f>
        <v>UK</v>
      </c>
      <c r="I610" t="str">
        <f>Réponses_Scoring!I610</f>
        <v>UK</v>
      </c>
      <c r="J610">
        <f>IFERROR(VLOOKUP(C610,Paramètres!$A$5:$B$8,2,FALSE),0)</f>
        <v>1</v>
      </c>
      <c r="K610">
        <f>IFERROR(VLOOKUP(D610,Paramètres!$A$5:$B$8,2,FALSE),0)</f>
        <v>0</v>
      </c>
      <c r="L610">
        <f>IFERROR(VLOOKUP(E610,Paramètres!$A$5:$B$8,2,FALSE),0)</f>
        <v>0</v>
      </c>
      <c r="M610">
        <f>IFERROR(VLOOKUP(F610,Paramètres!$A$5:$B$8,2,FALSE),0)</f>
        <v>1</v>
      </c>
      <c r="N610">
        <f>IFERROR(VLOOKUP(G610,Paramètres!$D$5:$E$8,2,FALSE),0)</f>
        <v>0</v>
      </c>
      <c r="O610">
        <f>IFERROR(VLOOKUP(H610,Paramètres!$A$5:$B$8,2,FALSE),0)</f>
        <v>0</v>
      </c>
      <c r="P610">
        <f>IFERROR(VLOOKUP(I610,Paramètres!$A$5:$B$8,2,FALSE),0)</f>
        <v>0</v>
      </c>
      <c r="Q610" s="10" t="e">
        <f>IF(SUM(Paramètres!$G$5:$M$5)=0,"",SUMPRODUCT(Paramètres!$G$5:$M$5,J610,K610,L610,M610,N610,O610,P610)/SUM(Paramètres!$G$5:$M$5))</f>
        <v>#VALUE!</v>
      </c>
    </row>
    <row r="611" spans="1:17" x14ac:dyDescent="0.2">
      <c r="A611" t="str">
        <f>Réponses_Scoring!A611</f>
        <v>R063</v>
      </c>
      <c r="B611" t="str">
        <f>Réponses_Scoring!B611</f>
        <v>D07S54</v>
      </c>
      <c r="C611" t="str">
        <f>Réponses_Scoring!C611</f>
        <v>Med</v>
      </c>
      <c r="D611" t="str">
        <f>Réponses_Scoring!D611</f>
        <v>UK</v>
      </c>
      <c r="E611" t="str">
        <f>Réponses_Scoring!E611</f>
        <v>Low</v>
      </c>
      <c r="F611" t="str">
        <f>Réponses_Scoring!F611</f>
        <v>High</v>
      </c>
      <c r="G611" t="str">
        <f>Réponses_Scoring!G611</f>
        <v>UK</v>
      </c>
      <c r="H611" t="str">
        <f>Réponses_Scoring!H611</f>
        <v>UK</v>
      </c>
      <c r="I611" t="str">
        <f>Réponses_Scoring!I611</f>
        <v>UK</v>
      </c>
      <c r="J611">
        <f>IFERROR(VLOOKUP(C611,Paramètres!$A$5:$B$8,2,FALSE),0)</f>
        <v>2</v>
      </c>
      <c r="K611">
        <f>IFERROR(VLOOKUP(D611,Paramètres!$A$5:$B$8,2,FALSE),0)</f>
        <v>0</v>
      </c>
      <c r="L611">
        <f>IFERROR(VLOOKUP(E611,Paramètres!$A$5:$B$8,2,FALSE),0)</f>
        <v>1</v>
      </c>
      <c r="M611">
        <f>IFERROR(VLOOKUP(F611,Paramètres!$A$5:$B$8,2,FALSE),0)</f>
        <v>3</v>
      </c>
      <c r="N611">
        <f>IFERROR(VLOOKUP(G611,Paramètres!$D$5:$E$8,2,FALSE),0)</f>
        <v>0</v>
      </c>
      <c r="O611">
        <f>IFERROR(VLOOKUP(H611,Paramètres!$A$5:$B$8,2,FALSE),0)</f>
        <v>0</v>
      </c>
      <c r="P611">
        <f>IFERROR(VLOOKUP(I611,Paramètres!$A$5:$B$8,2,FALSE),0)</f>
        <v>0</v>
      </c>
      <c r="Q611" s="10" t="e">
        <f>IF(SUM(Paramètres!$G$5:$M$5)=0,"",SUMPRODUCT(Paramètres!$G$5:$M$5,J611,K611,L611,M611,N611,O611,P611)/SUM(Paramètres!$G$5:$M$5))</f>
        <v>#VALUE!</v>
      </c>
    </row>
    <row r="612" spans="1:17" x14ac:dyDescent="0.2">
      <c r="A612" t="str">
        <f>Réponses_Scoring!A612</f>
        <v>R063</v>
      </c>
      <c r="B612" t="str">
        <f>Réponses_Scoring!B612</f>
        <v>D07S52</v>
      </c>
      <c r="C612" t="str">
        <f>Réponses_Scoring!C612</f>
        <v>Med</v>
      </c>
      <c r="D612" t="str">
        <f>Réponses_Scoring!D612</f>
        <v>UK</v>
      </c>
      <c r="E612" t="str">
        <f>Réponses_Scoring!E612</f>
        <v>Med</v>
      </c>
      <c r="F612" t="str">
        <f>Réponses_Scoring!F612</f>
        <v>Low</v>
      </c>
      <c r="G612" t="str">
        <f>Réponses_Scoring!G612</f>
        <v>UK</v>
      </c>
      <c r="H612" t="str">
        <f>Réponses_Scoring!H612</f>
        <v>UK</v>
      </c>
      <c r="I612" t="str">
        <f>Réponses_Scoring!I612</f>
        <v>UK</v>
      </c>
      <c r="J612">
        <f>IFERROR(VLOOKUP(C612,Paramètres!$A$5:$B$8,2,FALSE),0)</f>
        <v>2</v>
      </c>
      <c r="K612">
        <f>IFERROR(VLOOKUP(D612,Paramètres!$A$5:$B$8,2,FALSE),0)</f>
        <v>0</v>
      </c>
      <c r="L612">
        <f>IFERROR(VLOOKUP(E612,Paramètres!$A$5:$B$8,2,FALSE),0)</f>
        <v>2</v>
      </c>
      <c r="M612">
        <f>IFERROR(VLOOKUP(F612,Paramètres!$A$5:$B$8,2,FALSE),0)</f>
        <v>1</v>
      </c>
      <c r="N612">
        <f>IFERROR(VLOOKUP(G612,Paramètres!$D$5:$E$8,2,FALSE),0)</f>
        <v>0</v>
      </c>
      <c r="O612">
        <f>IFERROR(VLOOKUP(H612,Paramètres!$A$5:$B$8,2,FALSE),0)</f>
        <v>0</v>
      </c>
      <c r="P612">
        <f>IFERROR(VLOOKUP(I612,Paramètres!$A$5:$B$8,2,FALSE),0)</f>
        <v>0</v>
      </c>
      <c r="Q612" s="10" t="e">
        <f>IF(SUM(Paramètres!$G$5:$M$5)=0,"",SUMPRODUCT(Paramètres!$G$5:$M$5,J612,K612,L612,M612,N612,O612,P612)/SUM(Paramètres!$G$5:$M$5))</f>
        <v>#VALUE!</v>
      </c>
    </row>
    <row r="613" spans="1:17" x14ac:dyDescent="0.2">
      <c r="A613" t="str">
        <f>Réponses_Scoring!A613</f>
        <v>R064</v>
      </c>
      <c r="B613" t="str">
        <f>Réponses_Scoring!B613</f>
        <v>D11S74</v>
      </c>
      <c r="C613" t="str">
        <f>Réponses_Scoring!C613</f>
        <v>UK</v>
      </c>
      <c r="D613" t="str">
        <f>Réponses_Scoring!D613</f>
        <v>UK</v>
      </c>
      <c r="E613" t="str">
        <f>Réponses_Scoring!E613</f>
        <v>Low</v>
      </c>
      <c r="F613" t="str">
        <f>Réponses_Scoring!F613</f>
        <v>Low</v>
      </c>
      <c r="G613" t="str">
        <f>Réponses_Scoring!G613</f>
        <v>UK</v>
      </c>
      <c r="H613" t="str">
        <f>Réponses_Scoring!H613</f>
        <v>UK</v>
      </c>
      <c r="I613" t="str">
        <f>Réponses_Scoring!I613</f>
        <v>UK</v>
      </c>
      <c r="J613">
        <f>IFERROR(VLOOKUP(C613,Paramètres!$A$5:$B$8,2,FALSE),0)</f>
        <v>0</v>
      </c>
      <c r="K613">
        <f>IFERROR(VLOOKUP(D613,Paramètres!$A$5:$B$8,2,FALSE),0)</f>
        <v>0</v>
      </c>
      <c r="L613">
        <f>IFERROR(VLOOKUP(E613,Paramètres!$A$5:$B$8,2,FALSE),0)</f>
        <v>1</v>
      </c>
      <c r="M613">
        <f>IFERROR(VLOOKUP(F613,Paramètres!$A$5:$B$8,2,FALSE),0)</f>
        <v>1</v>
      </c>
      <c r="N613">
        <f>IFERROR(VLOOKUP(G613,Paramètres!$D$5:$E$8,2,FALSE),0)</f>
        <v>0</v>
      </c>
      <c r="O613">
        <f>IFERROR(VLOOKUP(H613,Paramètres!$A$5:$B$8,2,FALSE),0)</f>
        <v>0</v>
      </c>
      <c r="P613">
        <f>IFERROR(VLOOKUP(I613,Paramètres!$A$5:$B$8,2,FALSE),0)</f>
        <v>0</v>
      </c>
      <c r="Q613" s="10" t="e">
        <f>IF(SUM(Paramètres!$G$5:$M$5)=0,"",SUMPRODUCT(Paramètres!$G$5:$M$5,J613,K613,L613,M613,N613,O613,P613)/SUM(Paramètres!$G$5:$M$5))</f>
        <v>#VALUE!</v>
      </c>
    </row>
    <row r="614" spans="1:17" x14ac:dyDescent="0.2">
      <c r="A614" t="str">
        <f>Réponses_Scoring!A614</f>
        <v>R064</v>
      </c>
      <c r="B614" t="str">
        <f>Réponses_Scoring!B614</f>
        <v>D12S78</v>
      </c>
      <c r="C614" t="str">
        <f>Réponses_Scoring!C614</f>
        <v>Med</v>
      </c>
      <c r="D614" t="str">
        <f>Réponses_Scoring!D614</f>
        <v>UK</v>
      </c>
      <c r="E614" t="str">
        <f>Réponses_Scoring!E614</f>
        <v>High</v>
      </c>
      <c r="F614" t="str">
        <f>Réponses_Scoring!F614</f>
        <v>High</v>
      </c>
      <c r="G614" t="str">
        <f>Réponses_Scoring!G614</f>
        <v>UK</v>
      </c>
      <c r="H614" t="str">
        <f>Réponses_Scoring!H614</f>
        <v>UK</v>
      </c>
      <c r="I614" t="str">
        <f>Réponses_Scoring!I614</f>
        <v>UK</v>
      </c>
      <c r="J614">
        <f>IFERROR(VLOOKUP(C614,Paramètres!$A$5:$B$8,2,FALSE),0)</f>
        <v>2</v>
      </c>
      <c r="K614">
        <f>IFERROR(VLOOKUP(D614,Paramètres!$A$5:$B$8,2,FALSE),0)</f>
        <v>0</v>
      </c>
      <c r="L614">
        <f>IFERROR(VLOOKUP(E614,Paramètres!$A$5:$B$8,2,FALSE),0)</f>
        <v>3</v>
      </c>
      <c r="M614">
        <f>IFERROR(VLOOKUP(F614,Paramètres!$A$5:$B$8,2,FALSE),0)</f>
        <v>3</v>
      </c>
      <c r="N614">
        <f>IFERROR(VLOOKUP(G614,Paramètres!$D$5:$E$8,2,FALSE),0)</f>
        <v>0</v>
      </c>
      <c r="O614">
        <f>IFERROR(VLOOKUP(H614,Paramètres!$A$5:$B$8,2,FALSE),0)</f>
        <v>0</v>
      </c>
      <c r="P614">
        <f>IFERROR(VLOOKUP(I614,Paramètres!$A$5:$B$8,2,FALSE),0)</f>
        <v>0</v>
      </c>
      <c r="Q614" s="10" t="e">
        <f>IF(SUM(Paramètres!$G$5:$M$5)=0,"",SUMPRODUCT(Paramètres!$G$5:$M$5,J614,K614,L614,M614,N614,O614,P614)/SUM(Paramètres!$G$5:$M$5))</f>
        <v>#VALUE!</v>
      </c>
    </row>
    <row r="615" spans="1:17" x14ac:dyDescent="0.2">
      <c r="A615" t="str">
        <f>Réponses_Scoring!A615</f>
        <v>R064</v>
      </c>
      <c r="B615" t="str">
        <f>Réponses_Scoring!B615</f>
        <v>D03S20</v>
      </c>
      <c r="C615" t="str">
        <f>Réponses_Scoring!C615</f>
        <v>Low</v>
      </c>
      <c r="D615" t="str">
        <f>Réponses_Scoring!D615</f>
        <v>UK</v>
      </c>
      <c r="E615" t="str">
        <f>Réponses_Scoring!E615</f>
        <v>High</v>
      </c>
      <c r="F615" t="str">
        <f>Réponses_Scoring!F615</f>
        <v>Med</v>
      </c>
      <c r="G615" t="str">
        <f>Réponses_Scoring!G615</f>
        <v>UK</v>
      </c>
      <c r="H615" t="str">
        <f>Réponses_Scoring!H615</f>
        <v>UK</v>
      </c>
      <c r="I615" t="str">
        <f>Réponses_Scoring!I615</f>
        <v>UK</v>
      </c>
      <c r="J615">
        <f>IFERROR(VLOOKUP(C615,Paramètres!$A$5:$B$8,2,FALSE),0)</f>
        <v>1</v>
      </c>
      <c r="K615">
        <f>IFERROR(VLOOKUP(D615,Paramètres!$A$5:$B$8,2,FALSE),0)</f>
        <v>0</v>
      </c>
      <c r="L615">
        <f>IFERROR(VLOOKUP(E615,Paramètres!$A$5:$B$8,2,FALSE),0)</f>
        <v>3</v>
      </c>
      <c r="M615">
        <f>IFERROR(VLOOKUP(F615,Paramètres!$A$5:$B$8,2,FALSE),0)</f>
        <v>2</v>
      </c>
      <c r="N615">
        <f>IFERROR(VLOOKUP(G615,Paramètres!$D$5:$E$8,2,FALSE),0)</f>
        <v>0</v>
      </c>
      <c r="O615">
        <f>IFERROR(VLOOKUP(H615,Paramètres!$A$5:$B$8,2,FALSE),0)</f>
        <v>0</v>
      </c>
      <c r="P615">
        <f>IFERROR(VLOOKUP(I615,Paramètres!$A$5:$B$8,2,FALSE),0)</f>
        <v>0</v>
      </c>
      <c r="Q615" s="10" t="e">
        <f>IF(SUM(Paramètres!$G$5:$M$5)=0,"",SUMPRODUCT(Paramètres!$G$5:$M$5,J615,K615,L615,M615,N615,O615,P615)/SUM(Paramètres!$G$5:$M$5))</f>
        <v>#VALUE!</v>
      </c>
    </row>
    <row r="616" spans="1:17" x14ac:dyDescent="0.2">
      <c r="A616" t="str">
        <f>Réponses_Scoring!A616</f>
        <v>R064</v>
      </c>
      <c r="B616" t="str">
        <f>Réponses_Scoring!B616</f>
        <v>D03S22</v>
      </c>
      <c r="C616" t="str">
        <f>Réponses_Scoring!C616</f>
        <v>Med</v>
      </c>
      <c r="D616" t="str">
        <f>Réponses_Scoring!D616</f>
        <v>UK</v>
      </c>
      <c r="E616" t="str">
        <f>Réponses_Scoring!E616</f>
        <v>Med</v>
      </c>
      <c r="F616" t="str">
        <f>Réponses_Scoring!F616</f>
        <v>Med</v>
      </c>
      <c r="G616" t="str">
        <f>Réponses_Scoring!G616</f>
        <v>UK</v>
      </c>
      <c r="H616" t="str">
        <f>Réponses_Scoring!H616</f>
        <v>UK</v>
      </c>
      <c r="I616" t="str">
        <f>Réponses_Scoring!I616</f>
        <v>UK</v>
      </c>
      <c r="J616">
        <f>IFERROR(VLOOKUP(C616,Paramètres!$A$5:$B$8,2,FALSE),0)</f>
        <v>2</v>
      </c>
      <c r="K616">
        <f>IFERROR(VLOOKUP(D616,Paramètres!$A$5:$B$8,2,FALSE),0)</f>
        <v>0</v>
      </c>
      <c r="L616">
        <f>IFERROR(VLOOKUP(E616,Paramètres!$A$5:$B$8,2,FALSE),0)</f>
        <v>2</v>
      </c>
      <c r="M616">
        <f>IFERROR(VLOOKUP(F616,Paramètres!$A$5:$B$8,2,FALSE),0)</f>
        <v>2</v>
      </c>
      <c r="N616">
        <f>IFERROR(VLOOKUP(G616,Paramètres!$D$5:$E$8,2,FALSE),0)</f>
        <v>0</v>
      </c>
      <c r="O616">
        <f>IFERROR(VLOOKUP(H616,Paramètres!$A$5:$B$8,2,FALSE),0)</f>
        <v>0</v>
      </c>
      <c r="P616">
        <f>IFERROR(VLOOKUP(I616,Paramètres!$A$5:$B$8,2,FALSE),0)</f>
        <v>0</v>
      </c>
      <c r="Q616" s="10" t="e">
        <f>IF(SUM(Paramètres!$G$5:$M$5)=0,"",SUMPRODUCT(Paramètres!$G$5:$M$5,J616,K616,L616,M616,N616,O616,P616)/SUM(Paramètres!$G$5:$M$5))</f>
        <v>#VALUE!</v>
      </c>
    </row>
    <row r="617" spans="1:17" x14ac:dyDescent="0.2">
      <c r="A617" t="str">
        <f>Réponses_Scoring!A617</f>
        <v>R064</v>
      </c>
      <c r="B617" t="str">
        <f>Réponses_Scoring!B617</f>
        <v>D03S26</v>
      </c>
      <c r="C617" t="str">
        <f>Réponses_Scoring!C617</f>
        <v>High</v>
      </c>
      <c r="D617" t="str">
        <f>Réponses_Scoring!D617</f>
        <v>UK</v>
      </c>
      <c r="E617" t="str">
        <f>Réponses_Scoring!E617</f>
        <v>Med</v>
      </c>
      <c r="F617" t="str">
        <f>Réponses_Scoring!F617</f>
        <v>High</v>
      </c>
      <c r="G617" t="str">
        <f>Réponses_Scoring!G617</f>
        <v>UK</v>
      </c>
      <c r="H617" t="str">
        <f>Réponses_Scoring!H617</f>
        <v>UK</v>
      </c>
      <c r="I617" t="str">
        <f>Réponses_Scoring!I617</f>
        <v>UK</v>
      </c>
      <c r="J617">
        <f>IFERROR(VLOOKUP(C617,Paramètres!$A$5:$B$8,2,FALSE),0)</f>
        <v>3</v>
      </c>
      <c r="K617">
        <f>IFERROR(VLOOKUP(D617,Paramètres!$A$5:$B$8,2,FALSE),0)</f>
        <v>0</v>
      </c>
      <c r="L617">
        <f>IFERROR(VLOOKUP(E617,Paramètres!$A$5:$B$8,2,FALSE),0)</f>
        <v>2</v>
      </c>
      <c r="M617">
        <f>IFERROR(VLOOKUP(F617,Paramètres!$A$5:$B$8,2,FALSE),0)</f>
        <v>3</v>
      </c>
      <c r="N617">
        <f>IFERROR(VLOOKUP(G617,Paramètres!$D$5:$E$8,2,FALSE),0)</f>
        <v>0</v>
      </c>
      <c r="O617">
        <f>IFERROR(VLOOKUP(H617,Paramètres!$A$5:$B$8,2,FALSE),0)</f>
        <v>0</v>
      </c>
      <c r="P617">
        <f>IFERROR(VLOOKUP(I617,Paramètres!$A$5:$B$8,2,FALSE),0)</f>
        <v>0</v>
      </c>
      <c r="Q617" s="10" t="e">
        <f>IF(SUM(Paramètres!$G$5:$M$5)=0,"",SUMPRODUCT(Paramètres!$G$5:$M$5,J617,K617,L617,M617,N617,O617,P617)/SUM(Paramètres!$G$5:$M$5))</f>
        <v>#VALUE!</v>
      </c>
    </row>
    <row r="618" spans="1:17" x14ac:dyDescent="0.2">
      <c r="A618" t="str">
        <f>Réponses_Scoring!A618</f>
        <v>R064</v>
      </c>
      <c r="B618" t="str">
        <f>Réponses_Scoring!B618</f>
        <v>D06S46</v>
      </c>
      <c r="C618" t="str">
        <f>Réponses_Scoring!C618</f>
        <v>High</v>
      </c>
      <c r="D618" t="str">
        <f>Réponses_Scoring!D618</f>
        <v>UK</v>
      </c>
      <c r="E618" t="str">
        <f>Réponses_Scoring!E618</f>
        <v>Low</v>
      </c>
      <c r="F618" t="str">
        <f>Réponses_Scoring!F618</f>
        <v>High</v>
      </c>
      <c r="G618" t="str">
        <f>Réponses_Scoring!G618</f>
        <v>UK</v>
      </c>
      <c r="H618" t="str">
        <f>Réponses_Scoring!H618</f>
        <v>UK</v>
      </c>
      <c r="I618" t="str">
        <f>Réponses_Scoring!I618</f>
        <v>UK</v>
      </c>
      <c r="J618">
        <f>IFERROR(VLOOKUP(C618,Paramètres!$A$5:$B$8,2,FALSE),0)</f>
        <v>3</v>
      </c>
      <c r="K618">
        <f>IFERROR(VLOOKUP(D618,Paramètres!$A$5:$B$8,2,FALSE),0)</f>
        <v>0</v>
      </c>
      <c r="L618">
        <f>IFERROR(VLOOKUP(E618,Paramètres!$A$5:$B$8,2,FALSE),0)</f>
        <v>1</v>
      </c>
      <c r="M618">
        <f>IFERROR(VLOOKUP(F618,Paramètres!$A$5:$B$8,2,FALSE),0)</f>
        <v>3</v>
      </c>
      <c r="N618">
        <f>IFERROR(VLOOKUP(G618,Paramètres!$D$5:$E$8,2,FALSE),0)</f>
        <v>0</v>
      </c>
      <c r="O618">
        <f>IFERROR(VLOOKUP(H618,Paramètres!$A$5:$B$8,2,FALSE),0)</f>
        <v>0</v>
      </c>
      <c r="P618">
        <f>IFERROR(VLOOKUP(I618,Paramètres!$A$5:$B$8,2,FALSE),0)</f>
        <v>0</v>
      </c>
      <c r="Q618" s="10" t="e">
        <f>IF(SUM(Paramètres!$G$5:$M$5)=0,"",SUMPRODUCT(Paramètres!$G$5:$M$5,J618,K618,L618,M618,N618,O618,P618)/SUM(Paramètres!$G$5:$M$5))</f>
        <v>#VALUE!</v>
      </c>
    </row>
    <row r="619" spans="1:17" x14ac:dyDescent="0.2">
      <c r="A619" t="str">
        <f>Réponses_Scoring!A619</f>
        <v>R064</v>
      </c>
      <c r="B619" t="str">
        <f>Réponses_Scoring!B619</f>
        <v>D06S44</v>
      </c>
      <c r="C619" t="str">
        <f>Réponses_Scoring!C619</f>
        <v>Med</v>
      </c>
      <c r="D619" t="str">
        <f>Réponses_Scoring!D619</f>
        <v>UK</v>
      </c>
      <c r="E619" t="str">
        <f>Réponses_Scoring!E619</f>
        <v>UK</v>
      </c>
      <c r="F619" t="str">
        <f>Réponses_Scoring!F619</f>
        <v>Med</v>
      </c>
      <c r="G619" t="str">
        <f>Réponses_Scoring!G619</f>
        <v>UK</v>
      </c>
      <c r="H619" t="str">
        <f>Réponses_Scoring!H619</f>
        <v>UK</v>
      </c>
      <c r="I619" t="str">
        <f>Réponses_Scoring!I619</f>
        <v>UK</v>
      </c>
      <c r="J619">
        <f>IFERROR(VLOOKUP(C619,Paramètres!$A$5:$B$8,2,FALSE),0)</f>
        <v>2</v>
      </c>
      <c r="K619">
        <f>IFERROR(VLOOKUP(D619,Paramètres!$A$5:$B$8,2,FALSE),0)</f>
        <v>0</v>
      </c>
      <c r="L619">
        <f>IFERROR(VLOOKUP(E619,Paramètres!$A$5:$B$8,2,FALSE),0)</f>
        <v>0</v>
      </c>
      <c r="M619">
        <f>IFERROR(VLOOKUP(F619,Paramètres!$A$5:$B$8,2,FALSE),0)</f>
        <v>2</v>
      </c>
      <c r="N619">
        <f>IFERROR(VLOOKUP(G619,Paramètres!$D$5:$E$8,2,FALSE),0)</f>
        <v>0</v>
      </c>
      <c r="O619">
        <f>IFERROR(VLOOKUP(H619,Paramètres!$A$5:$B$8,2,FALSE),0)</f>
        <v>0</v>
      </c>
      <c r="P619">
        <f>IFERROR(VLOOKUP(I619,Paramètres!$A$5:$B$8,2,FALSE),0)</f>
        <v>0</v>
      </c>
      <c r="Q619" s="10" t="e">
        <f>IF(SUM(Paramètres!$G$5:$M$5)=0,"",SUMPRODUCT(Paramètres!$G$5:$M$5,J619,K619,L619,M619,N619,O619,P619)/SUM(Paramètres!$G$5:$M$5))</f>
        <v>#VALUE!</v>
      </c>
    </row>
    <row r="620" spans="1:17" x14ac:dyDescent="0.2">
      <c r="A620" t="str">
        <f>Réponses_Scoring!A620</f>
        <v>R064</v>
      </c>
      <c r="B620" t="str">
        <f>Réponses_Scoring!B620</f>
        <v>D09S64</v>
      </c>
      <c r="C620" t="str">
        <f>Réponses_Scoring!C620</f>
        <v>High</v>
      </c>
      <c r="D620" t="str">
        <f>Réponses_Scoring!D620</f>
        <v>UK</v>
      </c>
      <c r="E620" t="str">
        <f>Réponses_Scoring!E620</f>
        <v>High</v>
      </c>
      <c r="F620" t="str">
        <f>Réponses_Scoring!F620</f>
        <v>Med</v>
      </c>
      <c r="G620" t="str">
        <f>Réponses_Scoring!G620</f>
        <v>UK</v>
      </c>
      <c r="H620" t="str">
        <f>Réponses_Scoring!H620</f>
        <v>UK</v>
      </c>
      <c r="I620" t="str">
        <f>Réponses_Scoring!I620</f>
        <v>UK</v>
      </c>
      <c r="J620">
        <f>IFERROR(VLOOKUP(C620,Paramètres!$A$5:$B$8,2,FALSE),0)</f>
        <v>3</v>
      </c>
      <c r="K620">
        <f>IFERROR(VLOOKUP(D620,Paramètres!$A$5:$B$8,2,FALSE),0)</f>
        <v>0</v>
      </c>
      <c r="L620">
        <f>IFERROR(VLOOKUP(E620,Paramètres!$A$5:$B$8,2,FALSE),0)</f>
        <v>3</v>
      </c>
      <c r="M620">
        <f>IFERROR(VLOOKUP(F620,Paramètres!$A$5:$B$8,2,FALSE),0)</f>
        <v>2</v>
      </c>
      <c r="N620">
        <f>IFERROR(VLOOKUP(G620,Paramètres!$D$5:$E$8,2,FALSE),0)</f>
        <v>0</v>
      </c>
      <c r="O620">
        <f>IFERROR(VLOOKUP(H620,Paramètres!$A$5:$B$8,2,FALSE),0)</f>
        <v>0</v>
      </c>
      <c r="P620">
        <f>IFERROR(VLOOKUP(I620,Paramètres!$A$5:$B$8,2,FALSE),0)</f>
        <v>0</v>
      </c>
      <c r="Q620" s="10" t="e">
        <f>IF(SUM(Paramètres!$G$5:$M$5)=0,"",SUMPRODUCT(Paramètres!$G$5:$M$5,J620,K620,L620,M620,N620,O620,P620)/SUM(Paramètres!$G$5:$M$5))</f>
        <v>#VALUE!</v>
      </c>
    </row>
    <row r="621" spans="1:17" x14ac:dyDescent="0.2">
      <c r="A621" t="str">
        <f>Réponses_Scoring!A621</f>
        <v>R064</v>
      </c>
      <c r="B621" t="str">
        <f>Réponses_Scoring!B621</f>
        <v>D09S65</v>
      </c>
      <c r="C621" t="str">
        <f>Réponses_Scoring!C621</f>
        <v>Med</v>
      </c>
      <c r="D621" t="str">
        <f>Réponses_Scoring!D621</f>
        <v>UK</v>
      </c>
      <c r="E621" t="str">
        <f>Réponses_Scoring!E621</f>
        <v>Med</v>
      </c>
      <c r="F621" t="str">
        <f>Réponses_Scoring!F621</f>
        <v>Med</v>
      </c>
      <c r="G621" t="str">
        <f>Réponses_Scoring!G621</f>
        <v>UK</v>
      </c>
      <c r="H621" t="str">
        <f>Réponses_Scoring!H621</f>
        <v>UK</v>
      </c>
      <c r="I621" t="str">
        <f>Réponses_Scoring!I621</f>
        <v>UK</v>
      </c>
      <c r="J621">
        <f>IFERROR(VLOOKUP(C621,Paramètres!$A$5:$B$8,2,FALSE),0)</f>
        <v>2</v>
      </c>
      <c r="K621">
        <f>IFERROR(VLOOKUP(D621,Paramètres!$A$5:$B$8,2,FALSE),0)</f>
        <v>0</v>
      </c>
      <c r="L621">
        <f>IFERROR(VLOOKUP(E621,Paramètres!$A$5:$B$8,2,FALSE),0)</f>
        <v>2</v>
      </c>
      <c r="M621">
        <f>IFERROR(VLOOKUP(F621,Paramètres!$A$5:$B$8,2,FALSE),0)</f>
        <v>2</v>
      </c>
      <c r="N621">
        <f>IFERROR(VLOOKUP(G621,Paramètres!$D$5:$E$8,2,FALSE),0)</f>
        <v>0</v>
      </c>
      <c r="O621">
        <f>IFERROR(VLOOKUP(H621,Paramètres!$A$5:$B$8,2,FALSE),0)</f>
        <v>0</v>
      </c>
      <c r="P621">
        <f>IFERROR(VLOOKUP(I621,Paramètres!$A$5:$B$8,2,FALSE),0)</f>
        <v>0</v>
      </c>
      <c r="Q621" s="10" t="e">
        <f>IF(SUM(Paramètres!$G$5:$M$5)=0,"",SUMPRODUCT(Paramètres!$G$5:$M$5,J621,K621,L621,M621,N621,O621,P621)/SUM(Paramètres!$G$5:$M$5))</f>
        <v>#VALUE!</v>
      </c>
    </row>
    <row r="622" spans="1:17" x14ac:dyDescent="0.2">
      <c r="A622" t="str">
        <f>Réponses_Scoring!A622</f>
        <v>R064</v>
      </c>
      <c r="B622" t="str">
        <f>Réponses_Scoring!B622</f>
        <v>D09S61</v>
      </c>
      <c r="C622" t="str">
        <f>Réponses_Scoring!C622</f>
        <v>High</v>
      </c>
      <c r="D622" t="str">
        <f>Réponses_Scoring!D622</f>
        <v>UK</v>
      </c>
      <c r="E622" t="str">
        <f>Réponses_Scoring!E622</f>
        <v>High</v>
      </c>
      <c r="F622" t="str">
        <f>Réponses_Scoring!F622</f>
        <v>High</v>
      </c>
      <c r="G622" t="str">
        <f>Réponses_Scoring!G622</f>
        <v>UK</v>
      </c>
      <c r="H622" t="str">
        <f>Réponses_Scoring!H622</f>
        <v>UK</v>
      </c>
      <c r="I622" t="str">
        <f>Réponses_Scoring!I622</f>
        <v>UK</v>
      </c>
      <c r="J622">
        <f>IFERROR(VLOOKUP(C622,Paramètres!$A$5:$B$8,2,FALSE),0)</f>
        <v>3</v>
      </c>
      <c r="K622">
        <f>IFERROR(VLOOKUP(D622,Paramètres!$A$5:$B$8,2,FALSE),0)</f>
        <v>0</v>
      </c>
      <c r="L622">
        <f>IFERROR(VLOOKUP(E622,Paramètres!$A$5:$B$8,2,FALSE),0)</f>
        <v>3</v>
      </c>
      <c r="M622">
        <f>IFERROR(VLOOKUP(F622,Paramètres!$A$5:$B$8,2,FALSE),0)</f>
        <v>3</v>
      </c>
      <c r="N622">
        <f>IFERROR(VLOOKUP(G622,Paramètres!$D$5:$E$8,2,FALSE),0)</f>
        <v>0</v>
      </c>
      <c r="O622">
        <f>IFERROR(VLOOKUP(H622,Paramètres!$A$5:$B$8,2,FALSE),0)</f>
        <v>0</v>
      </c>
      <c r="P622">
        <f>IFERROR(VLOOKUP(I622,Paramètres!$A$5:$B$8,2,FALSE),0)</f>
        <v>0</v>
      </c>
      <c r="Q622" s="10" t="e">
        <f>IF(SUM(Paramètres!$G$5:$M$5)=0,"",SUMPRODUCT(Paramètres!$G$5:$M$5,J622,K622,L622,M622,N622,O622,P622)/SUM(Paramètres!$G$5:$M$5))</f>
        <v>#VALUE!</v>
      </c>
    </row>
    <row r="623" spans="1:17" x14ac:dyDescent="0.2">
      <c r="A623" t="str">
        <f>Réponses_Scoring!A623</f>
        <v>R065</v>
      </c>
      <c r="B623" t="str">
        <f>Réponses_Scoring!B623</f>
        <v>D03S21</v>
      </c>
      <c r="C623" t="str">
        <f>Réponses_Scoring!C623</f>
        <v>Med</v>
      </c>
      <c r="D623" t="str">
        <f>Réponses_Scoring!D623</f>
        <v>UK</v>
      </c>
      <c r="E623" t="str">
        <f>Réponses_Scoring!E623</f>
        <v>Low</v>
      </c>
      <c r="F623" t="str">
        <f>Réponses_Scoring!F623</f>
        <v>High</v>
      </c>
      <c r="G623" t="str">
        <f>Réponses_Scoring!G623</f>
        <v>UK</v>
      </c>
      <c r="H623" t="str">
        <f>Réponses_Scoring!H623</f>
        <v>UK</v>
      </c>
      <c r="I623" t="str">
        <f>Réponses_Scoring!I623</f>
        <v>UK</v>
      </c>
      <c r="J623">
        <f>IFERROR(VLOOKUP(C623,Paramètres!$A$5:$B$8,2,FALSE),0)</f>
        <v>2</v>
      </c>
      <c r="K623">
        <f>IFERROR(VLOOKUP(D623,Paramètres!$A$5:$B$8,2,FALSE),0)</f>
        <v>0</v>
      </c>
      <c r="L623">
        <f>IFERROR(VLOOKUP(E623,Paramètres!$A$5:$B$8,2,FALSE),0)</f>
        <v>1</v>
      </c>
      <c r="M623">
        <f>IFERROR(VLOOKUP(F623,Paramètres!$A$5:$B$8,2,FALSE),0)</f>
        <v>3</v>
      </c>
      <c r="N623">
        <f>IFERROR(VLOOKUP(G623,Paramètres!$D$5:$E$8,2,FALSE),0)</f>
        <v>0</v>
      </c>
      <c r="O623">
        <f>IFERROR(VLOOKUP(H623,Paramètres!$A$5:$B$8,2,FALSE),0)</f>
        <v>0</v>
      </c>
      <c r="P623">
        <f>IFERROR(VLOOKUP(I623,Paramètres!$A$5:$B$8,2,FALSE),0)</f>
        <v>0</v>
      </c>
      <c r="Q623" s="10" t="e">
        <f>IF(SUM(Paramètres!$G$5:$M$5)=0,"",SUMPRODUCT(Paramètres!$G$5:$M$5,J623,K623,L623,M623,N623,O623,P623)/SUM(Paramètres!$G$5:$M$5))</f>
        <v>#VALUE!</v>
      </c>
    </row>
    <row r="624" spans="1:17" x14ac:dyDescent="0.2">
      <c r="A624" t="str">
        <f>Réponses_Scoring!A624</f>
        <v>R065</v>
      </c>
      <c r="B624" t="str">
        <f>Réponses_Scoring!B624</f>
        <v>D11S72</v>
      </c>
      <c r="C624" t="str">
        <f>Réponses_Scoring!C624</f>
        <v>Low</v>
      </c>
      <c r="D624" t="str">
        <f>Réponses_Scoring!D624</f>
        <v>UK</v>
      </c>
      <c r="E624" t="str">
        <f>Réponses_Scoring!E624</f>
        <v>Low</v>
      </c>
      <c r="F624" t="str">
        <f>Réponses_Scoring!F624</f>
        <v>UK</v>
      </c>
      <c r="G624" t="str">
        <f>Réponses_Scoring!G624</f>
        <v>UK</v>
      </c>
      <c r="H624" t="str">
        <f>Réponses_Scoring!H624</f>
        <v>UK</v>
      </c>
      <c r="I624" t="str">
        <f>Réponses_Scoring!I624</f>
        <v>UK</v>
      </c>
      <c r="J624">
        <f>IFERROR(VLOOKUP(C624,Paramètres!$A$5:$B$8,2,FALSE),0)</f>
        <v>1</v>
      </c>
      <c r="K624">
        <f>IFERROR(VLOOKUP(D624,Paramètres!$A$5:$B$8,2,FALSE),0)</f>
        <v>0</v>
      </c>
      <c r="L624">
        <f>IFERROR(VLOOKUP(E624,Paramètres!$A$5:$B$8,2,FALSE),0)</f>
        <v>1</v>
      </c>
      <c r="M624">
        <f>IFERROR(VLOOKUP(F624,Paramètres!$A$5:$B$8,2,FALSE),0)</f>
        <v>0</v>
      </c>
      <c r="N624">
        <f>IFERROR(VLOOKUP(G624,Paramètres!$D$5:$E$8,2,FALSE),0)</f>
        <v>0</v>
      </c>
      <c r="O624">
        <f>IFERROR(VLOOKUP(H624,Paramètres!$A$5:$B$8,2,FALSE),0)</f>
        <v>0</v>
      </c>
      <c r="P624">
        <f>IFERROR(VLOOKUP(I624,Paramètres!$A$5:$B$8,2,FALSE),0)</f>
        <v>0</v>
      </c>
      <c r="Q624" s="10" t="e">
        <f>IF(SUM(Paramètres!$G$5:$M$5)=0,"",SUMPRODUCT(Paramètres!$G$5:$M$5,J624,K624,L624,M624,N624,O624,P624)/SUM(Paramètres!$G$5:$M$5))</f>
        <v>#VALUE!</v>
      </c>
    </row>
    <row r="625" spans="1:17" x14ac:dyDescent="0.2">
      <c r="A625" t="str">
        <f>Réponses_Scoring!A625</f>
        <v>R065</v>
      </c>
      <c r="B625" t="str">
        <f>Réponses_Scoring!B625</f>
        <v>D11S74</v>
      </c>
      <c r="C625" t="str">
        <f>Réponses_Scoring!C625</f>
        <v>High</v>
      </c>
      <c r="D625" t="str">
        <f>Réponses_Scoring!D625</f>
        <v>UK</v>
      </c>
      <c r="E625" t="str">
        <f>Réponses_Scoring!E625</f>
        <v>UK</v>
      </c>
      <c r="F625" t="str">
        <f>Réponses_Scoring!F625</f>
        <v>Low</v>
      </c>
      <c r="G625" t="str">
        <f>Réponses_Scoring!G625</f>
        <v>UK</v>
      </c>
      <c r="H625" t="str">
        <f>Réponses_Scoring!H625</f>
        <v>UK</v>
      </c>
      <c r="I625" t="str">
        <f>Réponses_Scoring!I625</f>
        <v>UK</v>
      </c>
      <c r="J625">
        <f>IFERROR(VLOOKUP(C625,Paramètres!$A$5:$B$8,2,FALSE),0)</f>
        <v>3</v>
      </c>
      <c r="K625">
        <f>IFERROR(VLOOKUP(D625,Paramètres!$A$5:$B$8,2,FALSE),0)</f>
        <v>0</v>
      </c>
      <c r="L625">
        <f>IFERROR(VLOOKUP(E625,Paramètres!$A$5:$B$8,2,FALSE),0)</f>
        <v>0</v>
      </c>
      <c r="M625">
        <f>IFERROR(VLOOKUP(F625,Paramètres!$A$5:$B$8,2,FALSE),0)</f>
        <v>1</v>
      </c>
      <c r="N625">
        <f>IFERROR(VLOOKUP(G625,Paramètres!$D$5:$E$8,2,FALSE),0)</f>
        <v>0</v>
      </c>
      <c r="O625">
        <f>IFERROR(VLOOKUP(H625,Paramètres!$A$5:$B$8,2,FALSE),0)</f>
        <v>0</v>
      </c>
      <c r="P625">
        <f>IFERROR(VLOOKUP(I625,Paramètres!$A$5:$B$8,2,FALSE),0)</f>
        <v>0</v>
      </c>
      <c r="Q625" s="10" t="e">
        <f>IF(SUM(Paramètres!$G$5:$M$5)=0,"",SUMPRODUCT(Paramètres!$G$5:$M$5,J625,K625,L625,M625,N625,O625,P625)/SUM(Paramètres!$G$5:$M$5))</f>
        <v>#VALUE!</v>
      </c>
    </row>
    <row r="626" spans="1:17" x14ac:dyDescent="0.2">
      <c r="A626" t="str">
        <f>Réponses_Scoring!A626</f>
        <v>R065</v>
      </c>
      <c r="B626" t="str">
        <f>Réponses_Scoring!B626</f>
        <v>D12S78</v>
      </c>
      <c r="C626" t="str">
        <f>Réponses_Scoring!C626</f>
        <v>High</v>
      </c>
      <c r="D626" t="str">
        <f>Réponses_Scoring!D626</f>
        <v>UK</v>
      </c>
      <c r="E626" t="str">
        <f>Réponses_Scoring!E626</f>
        <v>Med</v>
      </c>
      <c r="F626" t="str">
        <f>Réponses_Scoring!F626</f>
        <v>Med</v>
      </c>
      <c r="G626" t="str">
        <f>Réponses_Scoring!G626</f>
        <v>UK</v>
      </c>
      <c r="H626" t="str">
        <f>Réponses_Scoring!H626</f>
        <v>UK</v>
      </c>
      <c r="I626" t="str">
        <f>Réponses_Scoring!I626</f>
        <v>UK</v>
      </c>
      <c r="J626">
        <f>IFERROR(VLOOKUP(C626,Paramètres!$A$5:$B$8,2,FALSE),0)</f>
        <v>3</v>
      </c>
      <c r="K626">
        <f>IFERROR(VLOOKUP(D626,Paramètres!$A$5:$B$8,2,FALSE),0)</f>
        <v>0</v>
      </c>
      <c r="L626">
        <f>IFERROR(VLOOKUP(E626,Paramètres!$A$5:$B$8,2,FALSE),0)</f>
        <v>2</v>
      </c>
      <c r="M626">
        <f>IFERROR(VLOOKUP(F626,Paramètres!$A$5:$B$8,2,FALSE),0)</f>
        <v>2</v>
      </c>
      <c r="N626">
        <f>IFERROR(VLOOKUP(G626,Paramètres!$D$5:$E$8,2,FALSE),0)</f>
        <v>0</v>
      </c>
      <c r="O626">
        <f>IFERROR(VLOOKUP(H626,Paramètres!$A$5:$B$8,2,FALSE),0)</f>
        <v>0</v>
      </c>
      <c r="P626">
        <f>IFERROR(VLOOKUP(I626,Paramètres!$A$5:$B$8,2,FALSE),0)</f>
        <v>0</v>
      </c>
      <c r="Q626" s="10" t="e">
        <f>IF(SUM(Paramètres!$G$5:$M$5)=0,"",SUMPRODUCT(Paramètres!$G$5:$M$5,J626,K626,L626,M626,N626,O626,P626)/SUM(Paramètres!$G$5:$M$5))</f>
        <v>#VALUE!</v>
      </c>
    </row>
    <row r="627" spans="1:17" x14ac:dyDescent="0.2">
      <c r="A627" t="str">
        <f>Réponses_Scoring!A627</f>
        <v>R065</v>
      </c>
      <c r="B627" t="str">
        <f>Réponses_Scoring!B627</f>
        <v>D04S34</v>
      </c>
      <c r="C627" t="str">
        <f>Réponses_Scoring!C627</f>
        <v>Low</v>
      </c>
      <c r="D627" t="str">
        <f>Réponses_Scoring!D627</f>
        <v>UK</v>
      </c>
      <c r="E627" t="str">
        <f>Réponses_Scoring!E627</f>
        <v>UK</v>
      </c>
      <c r="F627" t="str">
        <f>Réponses_Scoring!F627</f>
        <v>Med</v>
      </c>
      <c r="G627" t="str">
        <f>Réponses_Scoring!G627</f>
        <v>UK</v>
      </c>
      <c r="H627" t="str">
        <f>Réponses_Scoring!H627</f>
        <v>UK</v>
      </c>
      <c r="I627" t="str">
        <f>Réponses_Scoring!I627</f>
        <v>UK</v>
      </c>
      <c r="J627">
        <f>IFERROR(VLOOKUP(C627,Paramètres!$A$5:$B$8,2,FALSE),0)</f>
        <v>1</v>
      </c>
      <c r="K627">
        <f>IFERROR(VLOOKUP(D627,Paramètres!$A$5:$B$8,2,FALSE),0)</f>
        <v>0</v>
      </c>
      <c r="L627">
        <f>IFERROR(VLOOKUP(E627,Paramètres!$A$5:$B$8,2,FALSE),0)</f>
        <v>0</v>
      </c>
      <c r="M627">
        <f>IFERROR(VLOOKUP(F627,Paramètres!$A$5:$B$8,2,FALSE),0)</f>
        <v>2</v>
      </c>
      <c r="N627">
        <f>IFERROR(VLOOKUP(G627,Paramètres!$D$5:$E$8,2,FALSE),0)</f>
        <v>0</v>
      </c>
      <c r="O627">
        <f>IFERROR(VLOOKUP(H627,Paramètres!$A$5:$B$8,2,FALSE),0)</f>
        <v>0</v>
      </c>
      <c r="P627">
        <f>IFERROR(VLOOKUP(I627,Paramètres!$A$5:$B$8,2,FALSE),0)</f>
        <v>0</v>
      </c>
      <c r="Q627" s="10" t="e">
        <f>IF(SUM(Paramètres!$G$5:$M$5)=0,"",SUMPRODUCT(Paramètres!$G$5:$M$5,J627,K627,L627,M627,N627,O627,P627)/SUM(Paramètres!$G$5:$M$5))</f>
        <v>#VALUE!</v>
      </c>
    </row>
    <row r="628" spans="1:17" x14ac:dyDescent="0.2">
      <c r="A628" t="str">
        <f>Réponses_Scoring!A628</f>
        <v>R065</v>
      </c>
      <c r="B628" t="str">
        <f>Réponses_Scoring!B628</f>
        <v>D04S27</v>
      </c>
      <c r="C628" t="str">
        <f>Réponses_Scoring!C628</f>
        <v>Low</v>
      </c>
      <c r="D628" t="str">
        <f>Réponses_Scoring!D628</f>
        <v>UK</v>
      </c>
      <c r="E628" t="str">
        <f>Réponses_Scoring!E628</f>
        <v>Low</v>
      </c>
      <c r="F628" t="str">
        <f>Réponses_Scoring!F628</f>
        <v>Med</v>
      </c>
      <c r="G628" t="str">
        <f>Réponses_Scoring!G628</f>
        <v>UK</v>
      </c>
      <c r="H628" t="str">
        <f>Réponses_Scoring!H628</f>
        <v>UK</v>
      </c>
      <c r="I628" t="str">
        <f>Réponses_Scoring!I628</f>
        <v>UK</v>
      </c>
      <c r="J628">
        <f>IFERROR(VLOOKUP(C628,Paramètres!$A$5:$B$8,2,FALSE),0)</f>
        <v>1</v>
      </c>
      <c r="K628">
        <f>IFERROR(VLOOKUP(D628,Paramètres!$A$5:$B$8,2,FALSE),0)</f>
        <v>0</v>
      </c>
      <c r="L628">
        <f>IFERROR(VLOOKUP(E628,Paramètres!$A$5:$B$8,2,FALSE),0)</f>
        <v>1</v>
      </c>
      <c r="M628">
        <f>IFERROR(VLOOKUP(F628,Paramètres!$A$5:$B$8,2,FALSE),0)</f>
        <v>2</v>
      </c>
      <c r="N628">
        <f>IFERROR(VLOOKUP(G628,Paramètres!$D$5:$E$8,2,FALSE),0)</f>
        <v>0</v>
      </c>
      <c r="O628">
        <f>IFERROR(VLOOKUP(H628,Paramètres!$A$5:$B$8,2,FALSE),0)</f>
        <v>0</v>
      </c>
      <c r="P628">
        <f>IFERROR(VLOOKUP(I628,Paramètres!$A$5:$B$8,2,FALSE),0)</f>
        <v>0</v>
      </c>
      <c r="Q628" s="10" t="e">
        <f>IF(SUM(Paramètres!$G$5:$M$5)=0,"",SUMPRODUCT(Paramètres!$G$5:$M$5,J628,K628,L628,M628,N628,O628,P628)/SUM(Paramètres!$G$5:$M$5))</f>
        <v>#VALUE!</v>
      </c>
    </row>
    <row r="629" spans="1:17" x14ac:dyDescent="0.2">
      <c r="A629" t="str">
        <f>Réponses_Scoring!A629</f>
        <v>R065</v>
      </c>
      <c r="B629" t="str">
        <f>Réponses_Scoring!B629</f>
        <v>D04S33</v>
      </c>
      <c r="C629" t="str">
        <f>Réponses_Scoring!C629</f>
        <v>Low</v>
      </c>
      <c r="D629" t="str">
        <f>Réponses_Scoring!D629</f>
        <v>UK</v>
      </c>
      <c r="E629" t="str">
        <f>Réponses_Scoring!E629</f>
        <v>Med</v>
      </c>
      <c r="F629" t="str">
        <f>Réponses_Scoring!F629</f>
        <v>High</v>
      </c>
      <c r="G629" t="str">
        <f>Réponses_Scoring!G629</f>
        <v>UK</v>
      </c>
      <c r="H629" t="str">
        <f>Réponses_Scoring!H629</f>
        <v>UK</v>
      </c>
      <c r="I629" t="str">
        <f>Réponses_Scoring!I629</f>
        <v>UK</v>
      </c>
      <c r="J629">
        <f>IFERROR(VLOOKUP(C629,Paramètres!$A$5:$B$8,2,FALSE),0)</f>
        <v>1</v>
      </c>
      <c r="K629">
        <f>IFERROR(VLOOKUP(D629,Paramètres!$A$5:$B$8,2,FALSE),0)</f>
        <v>0</v>
      </c>
      <c r="L629">
        <f>IFERROR(VLOOKUP(E629,Paramètres!$A$5:$B$8,2,FALSE),0)</f>
        <v>2</v>
      </c>
      <c r="M629">
        <f>IFERROR(VLOOKUP(F629,Paramètres!$A$5:$B$8,2,FALSE),0)</f>
        <v>3</v>
      </c>
      <c r="N629">
        <f>IFERROR(VLOOKUP(G629,Paramètres!$D$5:$E$8,2,FALSE),0)</f>
        <v>0</v>
      </c>
      <c r="O629">
        <f>IFERROR(VLOOKUP(H629,Paramètres!$A$5:$B$8,2,FALSE),0)</f>
        <v>0</v>
      </c>
      <c r="P629">
        <f>IFERROR(VLOOKUP(I629,Paramètres!$A$5:$B$8,2,FALSE),0)</f>
        <v>0</v>
      </c>
      <c r="Q629" s="10" t="e">
        <f>IF(SUM(Paramètres!$G$5:$M$5)=0,"",SUMPRODUCT(Paramètres!$G$5:$M$5,J629,K629,L629,M629,N629,O629,P629)/SUM(Paramètres!$G$5:$M$5))</f>
        <v>#VALUE!</v>
      </c>
    </row>
    <row r="630" spans="1:17" x14ac:dyDescent="0.2">
      <c r="A630" t="str">
        <f>Réponses_Scoring!A630</f>
        <v>R065</v>
      </c>
      <c r="B630" t="str">
        <f>Réponses_Scoring!B630</f>
        <v>D01S05</v>
      </c>
      <c r="C630" t="str">
        <f>Réponses_Scoring!C630</f>
        <v>Med</v>
      </c>
      <c r="D630" t="str">
        <f>Réponses_Scoring!D630</f>
        <v>UK</v>
      </c>
      <c r="E630" t="str">
        <f>Réponses_Scoring!E630</f>
        <v>Low</v>
      </c>
      <c r="F630" t="str">
        <f>Réponses_Scoring!F630</f>
        <v>Low</v>
      </c>
      <c r="G630" t="str">
        <f>Réponses_Scoring!G630</f>
        <v>UK</v>
      </c>
      <c r="H630" t="str">
        <f>Réponses_Scoring!H630</f>
        <v>UK</v>
      </c>
      <c r="I630" t="str">
        <f>Réponses_Scoring!I630</f>
        <v>UK</v>
      </c>
      <c r="J630">
        <f>IFERROR(VLOOKUP(C630,Paramètres!$A$5:$B$8,2,FALSE),0)</f>
        <v>2</v>
      </c>
      <c r="K630">
        <f>IFERROR(VLOOKUP(D630,Paramètres!$A$5:$B$8,2,FALSE),0)</f>
        <v>0</v>
      </c>
      <c r="L630">
        <f>IFERROR(VLOOKUP(E630,Paramètres!$A$5:$B$8,2,FALSE),0)</f>
        <v>1</v>
      </c>
      <c r="M630">
        <f>IFERROR(VLOOKUP(F630,Paramètres!$A$5:$B$8,2,FALSE),0)</f>
        <v>1</v>
      </c>
      <c r="N630">
        <f>IFERROR(VLOOKUP(G630,Paramètres!$D$5:$E$8,2,FALSE),0)</f>
        <v>0</v>
      </c>
      <c r="O630">
        <f>IFERROR(VLOOKUP(H630,Paramètres!$A$5:$B$8,2,FALSE),0)</f>
        <v>0</v>
      </c>
      <c r="P630">
        <f>IFERROR(VLOOKUP(I630,Paramètres!$A$5:$B$8,2,FALSE),0)</f>
        <v>0</v>
      </c>
      <c r="Q630" s="10" t="e">
        <f>IF(SUM(Paramètres!$G$5:$M$5)=0,"",SUMPRODUCT(Paramètres!$G$5:$M$5,J630,K630,L630,M630,N630,O630,P630)/SUM(Paramètres!$G$5:$M$5))</f>
        <v>#VALUE!</v>
      </c>
    </row>
    <row r="631" spans="1:17" x14ac:dyDescent="0.2">
      <c r="A631" t="str">
        <f>Réponses_Scoring!A631</f>
        <v>R065</v>
      </c>
      <c r="B631" t="str">
        <f>Réponses_Scoring!B631</f>
        <v>D01S01</v>
      </c>
      <c r="C631" t="str">
        <f>Réponses_Scoring!C631</f>
        <v>Med</v>
      </c>
      <c r="D631" t="str">
        <f>Réponses_Scoring!D631</f>
        <v>UK</v>
      </c>
      <c r="E631" t="str">
        <f>Réponses_Scoring!E631</f>
        <v>Low</v>
      </c>
      <c r="F631" t="str">
        <f>Réponses_Scoring!F631</f>
        <v>Med</v>
      </c>
      <c r="G631" t="str">
        <f>Réponses_Scoring!G631</f>
        <v>UK</v>
      </c>
      <c r="H631" t="str">
        <f>Réponses_Scoring!H631</f>
        <v>UK</v>
      </c>
      <c r="I631" t="str">
        <f>Réponses_Scoring!I631</f>
        <v>UK</v>
      </c>
      <c r="J631">
        <f>IFERROR(VLOOKUP(C631,Paramètres!$A$5:$B$8,2,FALSE),0)</f>
        <v>2</v>
      </c>
      <c r="K631">
        <f>IFERROR(VLOOKUP(D631,Paramètres!$A$5:$B$8,2,FALSE),0)</f>
        <v>0</v>
      </c>
      <c r="L631">
        <f>IFERROR(VLOOKUP(E631,Paramètres!$A$5:$B$8,2,FALSE),0)</f>
        <v>1</v>
      </c>
      <c r="M631">
        <f>IFERROR(VLOOKUP(F631,Paramètres!$A$5:$B$8,2,FALSE),0)</f>
        <v>2</v>
      </c>
      <c r="N631">
        <f>IFERROR(VLOOKUP(G631,Paramètres!$D$5:$E$8,2,FALSE),0)</f>
        <v>0</v>
      </c>
      <c r="O631">
        <f>IFERROR(VLOOKUP(H631,Paramètres!$A$5:$B$8,2,FALSE),0)</f>
        <v>0</v>
      </c>
      <c r="P631">
        <f>IFERROR(VLOOKUP(I631,Paramètres!$A$5:$B$8,2,FALSE),0)</f>
        <v>0</v>
      </c>
      <c r="Q631" s="10" t="e">
        <f>IF(SUM(Paramètres!$G$5:$M$5)=0,"",SUMPRODUCT(Paramètres!$G$5:$M$5,J631,K631,L631,M631,N631,O631,P631)/SUM(Paramètres!$G$5:$M$5))</f>
        <v>#VALUE!</v>
      </c>
    </row>
    <row r="632" spans="1:17" x14ac:dyDescent="0.2">
      <c r="A632" t="str">
        <f>Réponses_Scoring!A632</f>
        <v>R066</v>
      </c>
      <c r="B632" t="str">
        <f>Réponses_Scoring!B632</f>
        <v>D08S57</v>
      </c>
      <c r="C632" t="str">
        <f>Réponses_Scoring!C632</f>
        <v>Med</v>
      </c>
      <c r="D632" t="str">
        <f>Réponses_Scoring!D632</f>
        <v>UK</v>
      </c>
      <c r="E632" t="str">
        <f>Réponses_Scoring!E632</f>
        <v>Low</v>
      </c>
      <c r="F632" t="str">
        <f>Réponses_Scoring!F632</f>
        <v>Med</v>
      </c>
      <c r="G632" t="str">
        <f>Réponses_Scoring!G632</f>
        <v>UK</v>
      </c>
      <c r="H632" t="str">
        <f>Réponses_Scoring!H632</f>
        <v>UK</v>
      </c>
      <c r="I632" t="str">
        <f>Réponses_Scoring!I632</f>
        <v>UK</v>
      </c>
      <c r="J632">
        <f>IFERROR(VLOOKUP(C632,Paramètres!$A$5:$B$8,2,FALSE),0)</f>
        <v>2</v>
      </c>
      <c r="K632">
        <f>IFERROR(VLOOKUP(D632,Paramètres!$A$5:$B$8,2,FALSE),0)</f>
        <v>0</v>
      </c>
      <c r="L632">
        <f>IFERROR(VLOOKUP(E632,Paramètres!$A$5:$B$8,2,FALSE),0)</f>
        <v>1</v>
      </c>
      <c r="M632">
        <f>IFERROR(VLOOKUP(F632,Paramètres!$A$5:$B$8,2,FALSE),0)</f>
        <v>2</v>
      </c>
      <c r="N632">
        <f>IFERROR(VLOOKUP(G632,Paramètres!$D$5:$E$8,2,FALSE),0)</f>
        <v>0</v>
      </c>
      <c r="O632">
        <f>IFERROR(VLOOKUP(H632,Paramètres!$A$5:$B$8,2,FALSE),0)</f>
        <v>0</v>
      </c>
      <c r="P632">
        <f>IFERROR(VLOOKUP(I632,Paramètres!$A$5:$B$8,2,FALSE),0)</f>
        <v>0</v>
      </c>
      <c r="Q632" s="10" t="e">
        <f>IF(SUM(Paramètres!$G$5:$M$5)=0,"",SUMPRODUCT(Paramètres!$G$5:$M$5,J632,K632,L632,M632,N632,O632,P632)/SUM(Paramètres!$G$5:$M$5))</f>
        <v>#VALUE!</v>
      </c>
    </row>
    <row r="633" spans="1:17" x14ac:dyDescent="0.2">
      <c r="A633" t="str">
        <f>Réponses_Scoring!A633</f>
        <v>R066</v>
      </c>
      <c r="B633" t="str">
        <f>Réponses_Scoring!B633</f>
        <v>D09S65</v>
      </c>
      <c r="C633" t="str">
        <f>Réponses_Scoring!C633</f>
        <v>Med</v>
      </c>
      <c r="D633" t="str">
        <f>Réponses_Scoring!D633</f>
        <v>UK</v>
      </c>
      <c r="E633" t="str">
        <f>Réponses_Scoring!E633</f>
        <v>High</v>
      </c>
      <c r="F633" t="str">
        <f>Réponses_Scoring!F633</f>
        <v>Low</v>
      </c>
      <c r="G633" t="str">
        <f>Réponses_Scoring!G633</f>
        <v>UK</v>
      </c>
      <c r="H633" t="str">
        <f>Réponses_Scoring!H633</f>
        <v>UK</v>
      </c>
      <c r="I633" t="str">
        <f>Réponses_Scoring!I633</f>
        <v>UK</v>
      </c>
      <c r="J633">
        <f>IFERROR(VLOOKUP(C633,Paramètres!$A$5:$B$8,2,FALSE),0)</f>
        <v>2</v>
      </c>
      <c r="K633">
        <f>IFERROR(VLOOKUP(D633,Paramètres!$A$5:$B$8,2,FALSE),0)</f>
        <v>0</v>
      </c>
      <c r="L633">
        <f>IFERROR(VLOOKUP(E633,Paramètres!$A$5:$B$8,2,FALSE),0)</f>
        <v>3</v>
      </c>
      <c r="M633">
        <f>IFERROR(VLOOKUP(F633,Paramètres!$A$5:$B$8,2,FALSE),0)</f>
        <v>1</v>
      </c>
      <c r="N633">
        <f>IFERROR(VLOOKUP(G633,Paramètres!$D$5:$E$8,2,FALSE),0)</f>
        <v>0</v>
      </c>
      <c r="O633">
        <f>IFERROR(VLOOKUP(H633,Paramètres!$A$5:$B$8,2,FALSE),0)</f>
        <v>0</v>
      </c>
      <c r="P633">
        <f>IFERROR(VLOOKUP(I633,Paramètres!$A$5:$B$8,2,FALSE),0)</f>
        <v>0</v>
      </c>
      <c r="Q633" s="10" t="e">
        <f>IF(SUM(Paramètres!$G$5:$M$5)=0,"",SUMPRODUCT(Paramètres!$G$5:$M$5,J633,K633,L633,M633,N633,O633,P633)/SUM(Paramètres!$G$5:$M$5))</f>
        <v>#VALUE!</v>
      </c>
    </row>
    <row r="634" spans="1:17" x14ac:dyDescent="0.2">
      <c r="A634" t="str">
        <f>Réponses_Scoring!A634</f>
        <v>R066</v>
      </c>
      <c r="B634" t="str">
        <f>Réponses_Scoring!B634</f>
        <v>D09S63</v>
      </c>
      <c r="C634" t="str">
        <f>Réponses_Scoring!C634</f>
        <v>High</v>
      </c>
      <c r="D634" t="str">
        <f>Réponses_Scoring!D634</f>
        <v>UK</v>
      </c>
      <c r="E634" t="str">
        <f>Réponses_Scoring!E634</f>
        <v>Med</v>
      </c>
      <c r="F634" t="str">
        <f>Réponses_Scoring!F634</f>
        <v>Med</v>
      </c>
      <c r="G634" t="str">
        <f>Réponses_Scoring!G634</f>
        <v>UK</v>
      </c>
      <c r="H634" t="str">
        <f>Réponses_Scoring!H634</f>
        <v>UK</v>
      </c>
      <c r="I634" t="str">
        <f>Réponses_Scoring!I634</f>
        <v>UK</v>
      </c>
      <c r="J634">
        <f>IFERROR(VLOOKUP(C634,Paramètres!$A$5:$B$8,2,FALSE),0)</f>
        <v>3</v>
      </c>
      <c r="K634">
        <f>IFERROR(VLOOKUP(D634,Paramètres!$A$5:$B$8,2,FALSE),0)</f>
        <v>0</v>
      </c>
      <c r="L634">
        <f>IFERROR(VLOOKUP(E634,Paramètres!$A$5:$B$8,2,FALSE),0)</f>
        <v>2</v>
      </c>
      <c r="M634">
        <f>IFERROR(VLOOKUP(F634,Paramètres!$A$5:$B$8,2,FALSE),0)</f>
        <v>2</v>
      </c>
      <c r="N634">
        <f>IFERROR(VLOOKUP(G634,Paramètres!$D$5:$E$8,2,FALSE),0)</f>
        <v>0</v>
      </c>
      <c r="O634">
        <f>IFERROR(VLOOKUP(H634,Paramètres!$A$5:$B$8,2,FALSE),0)</f>
        <v>0</v>
      </c>
      <c r="P634">
        <f>IFERROR(VLOOKUP(I634,Paramètres!$A$5:$B$8,2,FALSE),0)</f>
        <v>0</v>
      </c>
      <c r="Q634" s="10" t="e">
        <f>IF(SUM(Paramètres!$G$5:$M$5)=0,"",SUMPRODUCT(Paramètres!$G$5:$M$5,J634,K634,L634,M634,N634,O634,P634)/SUM(Paramètres!$G$5:$M$5))</f>
        <v>#VALUE!</v>
      </c>
    </row>
    <row r="635" spans="1:17" x14ac:dyDescent="0.2">
      <c r="A635" t="str">
        <f>Réponses_Scoring!A635</f>
        <v>R066</v>
      </c>
      <c r="B635" t="str">
        <f>Réponses_Scoring!B635</f>
        <v>D09S64</v>
      </c>
      <c r="C635" t="str">
        <f>Réponses_Scoring!C635</f>
        <v>High</v>
      </c>
      <c r="D635" t="str">
        <f>Réponses_Scoring!D635</f>
        <v>UK</v>
      </c>
      <c r="E635" t="str">
        <f>Réponses_Scoring!E635</f>
        <v>Med</v>
      </c>
      <c r="F635" t="str">
        <f>Réponses_Scoring!F635</f>
        <v>UK</v>
      </c>
      <c r="G635" t="str">
        <f>Réponses_Scoring!G635</f>
        <v>UK</v>
      </c>
      <c r="H635" t="str">
        <f>Réponses_Scoring!H635</f>
        <v>UK</v>
      </c>
      <c r="I635" t="str">
        <f>Réponses_Scoring!I635</f>
        <v>UK</v>
      </c>
      <c r="J635">
        <f>IFERROR(VLOOKUP(C635,Paramètres!$A$5:$B$8,2,FALSE),0)</f>
        <v>3</v>
      </c>
      <c r="K635">
        <f>IFERROR(VLOOKUP(D635,Paramètres!$A$5:$B$8,2,FALSE),0)</f>
        <v>0</v>
      </c>
      <c r="L635">
        <f>IFERROR(VLOOKUP(E635,Paramètres!$A$5:$B$8,2,FALSE),0)</f>
        <v>2</v>
      </c>
      <c r="M635">
        <f>IFERROR(VLOOKUP(F635,Paramètres!$A$5:$B$8,2,FALSE),0)</f>
        <v>0</v>
      </c>
      <c r="N635">
        <f>IFERROR(VLOOKUP(G635,Paramètres!$D$5:$E$8,2,FALSE),0)</f>
        <v>0</v>
      </c>
      <c r="O635">
        <f>IFERROR(VLOOKUP(H635,Paramètres!$A$5:$B$8,2,FALSE),0)</f>
        <v>0</v>
      </c>
      <c r="P635">
        <f>IFERROR(VLOOKUP(I635,Paramètres!$A$5:$B$8,2,FALSE),0)</f>
        <v>0</v>
      </c>
      <c r="Q635" s="10" t="e">
        <f>IF(SUM(Paramètres!$G$5:$M$5)=0,"",SUMPRODUCT(Paramètres!$G$5:$M$5,J635,K635,L635,M635,N635,O635,P635)/SUM(Paramètres!$G$5:$M$5))</f>
        <v>#VALUE!</v>
      </c>
    </row>
    <row r="636" spans="1:17" x14ac:dyDescent="0.2">
      <c r="A636" t="str">
        <f>Réponses_Scoring!A636</f>
        <v>R066</v>
      </c>
      <c r="B636" t="str">
        <f>Réponses_Scoring!B636</f>
        <v>D01S01</v>
      </c>
      <c r="C636" t="str">
        <f>Réponses_Scoring!C636</f>
        <v>High</v>
      </c>
      <c r="D636" t="str">
        <f>Réponses_Scoring!D636</f>
        <v>UK</v>
      </c>
      <c r="E636" t="str">
        <f>Réponses_Scoring!E636</f>
        <v>Low</v>
      </c>
      <c r="F636" t="str">
        <f>Réponses_Scoring!F636</f>
        <v>Low</v>
      </c>
      <c r="G636" t="str">
        <f>Réponses_Scoring!G636</f>
        <v>UK</v>
      </c>
      <c r="H636" t="str">
        <f>Réponses_Scoring!H636</f>
        <v>UK</v>
      </c>
      <c r="I636" t="str">
        <f>Réponses_Scoring!I636</f>
        <v>UK</v>
      </c>
      <c r="J636">
        <f>IFERROR(VLOOKUP(C636,Paramètres!$A$5:$B$8,2,FALSE),0)</f>
        <v>3</v>
      </c>
      <c r="K636">
        <f>IFERROR(VLOOKUP(D636,Paramètres!$A$5:$B$8,2,FALSE),0)</f>
        <v>0</v>
      </c>
      <c r="L636">
        <f>IFERROR(VLOOKUP(E636,Paramètres!$A$5:$B$8,2,FALSE),0)</f>
        <v>1</v>
      </c>
      <c r="M636">
        <f>IFERROR(VLOOKUP(F636,Paramètres!$A$5:$B$8,2,FALSE),0)</f>
        <v>1</v>
      </c>
      <c r="N636">
        <f>IFERROR(VLOOKUP(G636,Paramètres!$D$5:$E$8,2,FALSE),0)</f>
        <v>0</v>
      </c>
      <c r="O636">
        <f>IFERROR(VLOOKUP(H636,Paramètres!$A$5:$B$8,2,FALSE),0)</f>
        <v>0</v>
      </c>
      <c r="P636">
        <f>IFERROR(VLOOKUP(I636,Paramètres!$A$5:$B$8,2,FALSE),0)</f>
        <v>0</v>
      </c>
      <c r="Q636" s="10" t="e">
        <f>IF(SUM(Paramètres!$G$5:$M$5)=0,"",SUMPRODUCT(Paramètres!$G$5:$M$5,J636,K636,L636,M636,N636,O636,P636)/SUM(Paramètres!$G$5:$M$5))</f>
        <v>#VALUE!</v>
      </c>
    </row>
    <row r="637" spans="1:17" x14ac:dyDescent="0.2">
      <c r="A637" t="str">
        <f>Réponses_Scoring!A637</f>
        <v>R066</v>
      </c>
      <c r="B637" t="str">
        <f>Réponses_Scoring!B637</f>
        <v>D01S08</v>
      </c>
      <c r="C637" t="str">
        <f>Réponses_Scoring!C637</f>
        <v>Med</v>
      </c>
      <c r="D637" t="str">
        <f>Réponses_Scoring!D637</f>
        <v>UK</v>
      </c>
      <c r="E637" t="str">
        <f>Réponses_Scoring!E637</f>
        <v>Med</v>
      </c>
      <c r="F637" t="str">
        <f>Réponses_Scoring!F637</f>
        <v>High</v>
      </c>
      <c r="G637" t="str">
        <f>Réponses_Scoring!G637</f>
        <v>UK</v>
      </c>
      <c r="H637" t="str">
        <f>Réponses_Scoring!H637</f>
        <v>UK</v>
      </c>
      <c r="I637" t="str">
        <f>Réponses_Scoring!I637</f>
        <v>UK</v>
      </c>
      <c r="J637">
        <f>IFERROR(VLOOKUP(C637,Paramètres!$A$5:$B$8,2,FALSE),0)</f>
        <v>2</v>
      </c>
      <c r="K637">
        <f>IFERROR(VLOOKUP(D637,Paramètres!$A$5:$B$8,2,FALSE),0)</f>
        <v>0</v>
      </c>
      <c r="L637">
        <f>IFERROR(VLOOKUP(E637,Paramètres!$A$5:$B$8,2,FALSE),0)</f>
        <v>2</v>
      </c>
      <c r="M637">
        <f>IFERROR(VLOOKUP(F637,Paramètres!$A$5:$B$8,2,FALSE),0)</f>
        <v>3</v>
      </c>
      <c r="N637">
        <f>IFERROR(VLOOKUP(G637,Paramètres!$D$5:$E$8,2,FALSE),0)</f>
        <v>0</v>
      </c>
      <c r="O637">
        <f>IFERROR(VLOOKUP(H637,Paramètres!$A$5:$B$8,2,FALSE),0)</f>
        <v>0</v>
      </c>
      <c r="P637">
        <f>IFERROR(VLOOKUP(I637,Paramètres!$A$5:$B$8,2,FALSE),0)</f>
        <v>0</v>
      </c>
      <c r="Q637" s="10" t="e">
        <f>IF(SUM(Paramètres!$G$5:$M$5)=0,"",SUMPRODUCT(Paramètres!$G$5:$M$5,J637,K637,L637,M637,N637,O637,P637)/SUM(Paramètres!$G$5:$M$5))</f>
        <v>#VALUE!</v>
      </c>
    </row>
    <row r="638" spans="1:17" x14ac:dyDescent="0.2">
      <c r="A638" t="str">
        <f>Réponses_Scoring!A638</f>
        <v>R066</v>
      </c>
      <c r="B638" t="str">
        <f>Réponses_Scoring!B638</f>
        <v>D10S66</v>
      </c>
      <c r="C638" t="str">
        <f>Réponses_Scoring!C638</f>
        <v>Low</v>
      </c>
      <c r="D638" t="str">
        <f>Réponses_Scoring!D638</f>
        <v>UK</v>
      </c>
      <c r="E638" t="str">
        <f>Réponses_Scoring!E638</f>
        <v>Med</v>
      </c>
      <c r="F638" t="str">
        <f>Réponses_Scoring!F638</f>
        <v>Low</v>
      </c>
      <c r="G638" t="str">
        <f>Réponses_Scoring!G638</f>
        <v>UK</v>
      </c>
      <c r="H638" t="str">
        <f>Réponses_Scoring!H638</f>
        <v>UK</v>
      </c>
      <c r="I638" t="str">
        <f>Réponses_Scoring!I638</f>
        <v>UK</v>
      </c>
      <c r="J638">
        <f>IFERROR(VLOOKUP(C638,Paramètres!$A$5:$B$8,2,FALSE),0)</f>
        <v>1</v>
      </c>
      <c r="K638">
        <f>IFERROR(VLOOKUP(D638,Paramètres!$A$5:$B$8,2,FALSE),0)</f>
        <v>0</v>
      </c>
      <c r="L638">
        <f>IFERROR(VLOOKUP(E638,Paramètres!$A$5:$B$8,2,FALSE),0)</f>
        <v>2</v>
      </c>
      <c r="M638">
        <f>IFERROR(VLOOKUP(F638,Paramètres!$A$5:$B$8,2,FALSE),0)</f>
        <v>1</v>
      </c>
      <c r="N638">
        <f>IFERROR(VLOOKUP(G638,Paramètres!$D$5:$E$8,2,FALSE),0)</f>
        <v>0</v>
      </c>
      <c r="O638">
        <f>IFERROR(VLOOKUP(H638,Paramètres!$A$5:$B$8,2,FALSE),0)</f>
        <v>0</v>
      </c>
      <c r="P638">
        <f>IFERROR(VLOOKUP(I638,Paramètres!$A$5:$B$8,2,FALSE),0)</f>
        <v>0</v>
      </c>
      <c r="Q638" s="10" t="e">
        <f>IF(SUM(Paramètres!$G$5:$M$5)=0,"",SUMPRODUCT(Paramètres!$G$5:$M$5,J638,K638,L638,M638,N638,O638,P638)/SUM(Paramètres!$G$5:$M$5))</f>
        <v>#VALUE!</v>
      </c>
    </row>
    <row r="639" spans="1:17" x14ac:dyDescent="0.2">
      <c r="A639" t="str">
        <f>Réponses_Scoring!A639</f>
        <v>R066</v>
      </c>
      <c r="B639" t="str">
        <f>Réponses_Scoring!B639</f>
        <v>D10S70</v>
      </c>
      <c r="C639" t="str">
        <f>Réponses_Scoring!C639</f>
        <v>Med</v>
      </c>
      <c r="D639" t="str">
        <f>Réponses_Scoring!D639</f>
        <v>UK</v>
      </c>
      <c r="E639" t="str">
        <f>Réponses_Scoring!E639</f>
        <v>Low</v>
      </c>
      <c r="F639" t="str">
        <f>Réponses_Scoring!F639</f>
        <v>Med</v>
      </c>
      <c r="G639" t="str">
        <f>Réponses_Scoring!G639</f>
        <v>UK</v>
      </c>
      <c r="H639" t="str">
        <f>Réponses_Scoring!H639</f>
        <v>UK</v>
      </c>
      <c r="I639" t="str">
        <f>Réponses_Scoring!I639</f>
        <v>UK</v>
      </c>
      <c r="J639">
        <f>IFERROR(VLOOKUP(C639,Paramètres!$A$5:$B$8,2,FALSE),0)</f>
        <v>2</v>
      </c>
      <c r="K639">
        <f>IFERROR(VLOOKUP(D639,Paramètres!$A$5:$B$8,2,FALSE),0)</f>
        <v>0</v>
      </c>
      <c r="L639">
        <f>IFERROR(VLOOKUP(E639,Paramètres!$A$5:$B$8,2,FALSE),0)</f>
        <v>1</v>
      </c>
      <c r="M639">
        <f>IFERROR(VLOOKUP(F639,Paramètres!$A$5:$B$8,2,FALSE),0)</f>
        <v>2</v>
      </c>
      <c r="N639">
        <f>IFERROR(VLOOKUP(G639,Paramètres!$D$5:$E$8,2,FALSE),0)</f>
        <v>0</v>
      </c>
      <c r="O639">
        <f>IFERROR(VLOOKUP(H639,Paramètres!$A$5:$B$8,2,FALSE),0)</f>
        <v>0</v>
      </c>
      <c r="P639">
        <f>IFERROR(VLOOKUP(I639,Paramètres!$A$5:$B$8,2,FALSE),0)</f>
        <v>0</v>
      </c>
      <c r="Q639" s="10" t="e">
        <f>IF(SUM(Paramètres!$G$5:$M$5)=0,"",SUMPRODUCT(Paramètres!$G$5:$M$5,J639,K639,L639,M639,N639,O639,P639)/SUM(Paramètres!$G$5:$M$5))</f>
        <v>#VALUE!</v>
      </c>
    </row>
    <row r="640" spans="1:17" x14ac:dyDescent="0.2">
      <c r="A640" t="str">
        <f>Réponses_Scoring!A640</f>
        <v>R066</v>
      </c>
      <c r="B640" t="str">
        <f>Réponses_Scoring!B640</f>
        <v>D10S69</v>
      </c>
      <c r="C640" t="str">
        <f>Réponses_Scoring!C640</f>
        <v>High</v>
      </c>
      <c r="D640" t="str">
        <f>Réponses_Scoring!D640</f>
        <v>UK</v>
      </c>
      <c r="E640" t="str">
        <f>Réponses_Scoring!E640</f>
        <v>Med</v>
      </c>
      <c r="F640" t="str">
        <f>Réponses_Scoring!F640</f>
        <v>High</v>
      </c>
      <c r="G640" t="str">
        <f>Réponses_Scoring!G640</f>
        <v>UK</v>
      </c>
      <c r="H640" t="str">
        <f>Réponses_Scoring!H640</f>
        <v>UK</v>
      </c>
      <c r="I640" t="str">
        <f>Réponses_Scoring!I640</f>
        <v>UK</v>
      </c>
      <c r="J640">
        <f>IFERROR(VLOOKUP(C640,Paramètres!$A$5:$B$8,2,FALSE),0)</f>
        <v>3</v>
      </c>
      <c r="K640">
        <f>IFERROR(VLOOKUP(D640,Paramètres!$A$5:$B$8,2,FALSE),0)</f>
        <v>0</v>
      </c>
      <c r="L640">
        <f>IFERROR(VLOOKUP(E640,Paramètres!$A$5:$B$8,2,FALSE),0)</f>
        <v>2</v>
      </c>
      <c r="M640">
        <f>IFERROR(VLOOKUP(F640,Paramètres!$A$5:$B$8,2,FALSE),0)</f>
        <v>3</v>
      </c>
      <c r="N640">
        <f>IFERROR(VLOOKUP(G640,Paramètres!$D$5:$E$8,2,FALSE),0)</f>
        <v>0</v>
      </c>
      <c r="O640">
        <f>IFERROR(VLOOKUP(H640,Paramètres!$A$5:$B$8,2,FALSE),0)</f>
        <v>0</v>
      </c>
      <c r="P640">
        <f>IFERROR(VLOOKUP(I640,Paramètres!$A$5:$B$8,2,FALSE),0)</f>
        <v>0</v>
      </c>
      <c r="Q640" s="10" t="e">
        <f>IF(SUM(Paramètres!$G$5:$M$5)=0,"",SUMPRODUCT(Paramètres!$G$5:$M$5,J640,K640,L640,M640,N640,O640,P640)/SUM(Paramètres!$G$5:$M$5))</f>
        <v>#VALUE!</v>
      </c>
    </row>
    <row r="641" spans="1:17" x14ac:dyDescent="0.2">
      <c r="A641" t="str">
        <f>Réponses_Scoring!A641</f>
        <v>R066</v>
      </c>
      <c r="B641" t="str">
        <f>Réponses_Scoring!B641</f>
        <v>D03S22</v>
      </c>
      <c r="C641" t="str">
        <f>Réponses_Scoring!C641</f>
        <v>Med</v>
      </c>
      <c r="D641" t="str">
        <f>Réponses_Scoring!D641</f>
        <v>UK</v>
      </c>
      <c r="E641" t="str">
        <f>Réponses_Scoring!E641</f>
        <v>Med</v>
      </c>
      <c r="F641" t="str">
        <f>Réponses_Scoring!F641</f>
        <v>Med</v>
      </c>
      <c r="G641" t="str">
        <f>Réponses_Scoring!G641</f>
        <v>UK</v>
      </c>
      <c r="H641" t="str">
        <f>Réponses_Scoring!H641</f>
        <v>UK</v>
      </c>
      <c r="I641" t="str">
        <f>Réponses_Scoring!I641</f>
        <v>UK</v>
      </c>
      <c r="J641">
        <f>IFERROR(VLOOKUP(C641,Paramètres!$A$5:$B$8,2,FALSE),0)</f>
        <v>2</v>
      </c>
      <c r="K641">
        <f>IFERROR(VLOOKUP(D641,Paramètres!$A$5:$B$8,2,FALSE),0)</f>
        <v>0</v>
      </c>
      <c r="L641">
        <f>IFERROR(VLOOKUP(E641,Paramètres!$A$5:$B$8,2,FALSE),0)</f>
        <v>2</v>
      </c>
      <c r="M641">
        <f>IFERROR(VLOOKUP(F641,Paramètres!$A$5:$B$8,2,FALSE),0)</f>
        <v>2</v>
      </c>
      <c r="N641">
        <f>IFERROR(VLOOKUP(G641,Paramètres!$D$5:$E$8,2,FALSE),0)</f>
        <v>0</v>
      </c>
      <c r="O641">
        <f>IFERROR(VLOOKUP(H641,Paramètres!$A$5:$B$8,2,FALSE),0)</f>
        <v>0</v>
      </c>
      <c r="P641">
        <f>IFERROR(VLOOKUP(I641,Paramètres!$A$5:$B$8,2,FALSE),0)</f>
        <v>0</v>
      </c>
      <c r="Q641" s="10" t="e">
        <f>IF(SUM(Paramètres!$G$5:$M$5)=0,"",SUMPRODUCT(Paramètres!$G$5:$M$5,J641,K641,L641,M641,N641,O641,P641)/SUM(Paramètres!$G$5:$M$5))</f>
        <v>#VALUE!</v>
      </c>
    </row>
    <row r="642" spans="1:17" x14ac:dyDescent="0.2">
      <c r="A642" t="str">
        <f>Réponses_Scoring!A642</f>
        <v>R066</v>
      </c>
      <c r="B642" t="str">
        <f>Réponses_Scoring!B642</f>
        <v>D03S23</v>
      </c>
      <c r="C642" t="str">
        <f>Réponses_Scoring!C642</f>
        <v>Med</v>
      </c>
      <c r="D642" t="str">
        <f>Réponses_Scoring!D642</f>
        <v>UK</v>
      </c>
      <c r="E642" t="str">
        <f>Réponses_Scoring!E642</f>
        <v>Med</v>
      </c>
      <c r="F642" t="str">
        <f>Réponses_Scoring!F642</f>
        <v>UK</v>
      </c>
      <c r="G642" t="str">
        <f>Réponses_Scoring!G642</f>
        <v>UK</v>
      </c>
      <c r="H642" t="str">
        <f>Réponses_Scoring!H642</f>
        <v>UK</v>
      </c>
      <c r="I642" t="str">
        <f>Réponses_Scoring!I642</f>
        <v>UK</v>
      </c>
      <c r="J642">
        <f>IFERROR(VLOOKUP(C642,Paramètres!$A$5:$B$8,2,FALSE),0)</f>
        <v>2</v>
      </c>
      <c r="K642">
        <f>IFERROR(VLOOKUP(D642,Paramètres!$A$5:$B$8,2,FALSE),0)</f>
        <v>0</v>
      </c>
      <c r="L642">
        <f>IFERROR(VLOOKUP(E642,Paramètres!$A$5:$B$8,2,FALSE),0)</f>
        <v>2</v>
      </c>
      <c r="M642">
        <f>IFERROR(VLOOKUP(F642,Paramètres!$A$5:$B$8,2,FALSE),0)</f>
        <v>0</v>
      </c>
      <c r="N642">
        <f>IFERROR(VLOOKUP(G642,Paramètres!$D$5:$E$8,2,FALSE),0)</f>
        <v>0</v>
      </c>
      <c r="O642">
        <f>IFERROR(VLOOKUP(H642,Paramètres!$A$5:$B$8,2,FALSE),0)</f>
        <v>0</v>
      </c>
      <c r="P642">
        <f>IFERROR(VLOOKUP(I642,Paramètres!$A$5:$B$8,2,FALSE),0)</f>
        <v>0</v>
      </c>
      <c r="Q642" s="10" t="e">
        <f>IF(SUM(Paramètres!$G$5:$M$5)=0,"",SUMPRODUCT(Paramètres!$G$5:$M$5,J642,K642,L642,M642,N642,O642,P642)/SUM(Paramètres!$G$5:$M$5))</f>
        <v>#VALUE!</v>
      </c>
    </row>
    <row r="643" spans="1:17" x14ac:dyDescent="0.2">
      <c r="A643" t="str">
        <f>Réponses_Scoring!A643</f>
        <v>R067</v>
      </c>
      <c r="B643" t="str">
        <f>Réponses_Scoring!B643</f>
        <v>D10S67</v>
      </c>
      <c r="C643" t="str">
        <f>Réponses_Scoring!C643</f>
        <v>High</v>
      </c>
      <c r="D643" t="str">
        <f>Réponses_Scoring!D643</f>
        <v>UK</v>
      </c>
      <c r="E643" t="str">
        <f>Réponses_Scoring!E643</f>
        <v>Low</v>
      </c>
      <c r="F643" t="str">
        <f>Réponses_Scoring!F643</f>
        <v>UK</v>
      </c>
      <c r="G643" t="str">
        <f>Réponses_Scoring!G643</f>
        <v>UK</v>
      </c>
      <c r="H643" t="str">
        <f>Réponses_Scoring!H643</f>
        <v>UK</v>
      </c>
      <c r="I643" t="str">
        <f>Réponses_Scoring!I643</f>
        <v>UK</v>
      </c>
      <c r="J643">
        <f>IFERROR(VLOOKUP(C643,Paramètres!$A$5:$B$8,2,FALSE),0)</f>
        <v>3</v>
      </c>
      <c r="K643">
        <f>IFERROR(VLOOKUP(D643,Paramètres!$A$5:$B$8,2,FALSE),0)</f>
        <v>0</v>
      </c>
      <c r="L643">
        <f>IFERROR(VLOOKUP(E643,Paramètres!$A$5:$B$8,2,FALSE),0)</f>
        <v>1</v>
      </c>
      <c r="M643">
        <f>IFERROR(VLOOKUP(F643,Paramètres!$A$5:$B$8,2,FALSE),0)</f>
        <v>0</v>
      </c>
      <c r="N643">
        <f>IFERROR(VLOOKUP(G643,Paramètres!$D$5:$E$8,2,FALSE),0)</f>
        <v>0</v>
      </c>
      <c r="O643">
        <f>IFERROR(VLOOKUP(H643,Paramètres!$A$5:$B$8,2,FALSE),0)</f>
        <v>0</v>
      </c>
      <c r="P643">
        <f>IFERROR(VLOOKUP(I643,Paramètres!$A$5:$B$8,2,FALSE),0)</f>
        <v>0</v>
      </c>
      <c r="Q643" s="10" t="e">
        <f>IF(SUM(Paramètres!$G$5:$M$5)=0,"",SUMPRODUCT(Paramètres!$G$5:$M$5,J643,K643,L643,M643,N643,O643,P643)/SUM(Paramètres!$G$5:$M$5))</f>
        <v>#VALUE!</v>
      </c>
    </row>
    <row r="644" spans="1:17" x14ac:dyDescent="0.2">
      <c r="A644" t="str">
        <f>Réponses_Scoring!A644</f>
        <v>R067</v>
      </c>
      <c r="B644" t="str">
        <f>Réponses_Scoring!B644</f>
        <v>D10S70</v>
      </c>
      <c r="C644" t="str">
        <f>Réponses_Scoring!C644</f>
        <v>UK</v>
      </c>
      <c r="D644" t="str">
        <f>Réponses_Scoring!D644</f>
        <v>UK</v>
      </c>
      <c r="E644" t="str">
        <f>Réponses_Scoring!E644</f>
        <v>High</v>
      </c>
      <c r="F644" t="str">
        <f>Réponses_Scoring!F644</f>
        <v>Med</v>
      </c>
      <c r="G644" t="str">
        <f>Réponses_Scoring!G644</f>
        <v>UK</v>
      </c>
      <c r="H644" t="str">
        <f>Réponses_Scoring!H644</f>
        <v>UK</v>
      </c>
      <c r="I644" t="str">
        <f>Réponses_Scoring!I644</f>
        <v>UK</v>
      </c>
      <c r="J644">
        <f>IFERROR(VLOOKUP(C644,Paramètres!$A$5:$B$8,2,FALSE),0)</f>
        <v>0</v>
      </c>
      <c r="K644">
        <f>IFERROR(VLOOKUP(D644,Paramètres!$A$5:$B$8,2,FALSE),0)</f>
        <v>0</v>
      </c>
      <c r="L644">
        <f>IFERROR(VLOOKUP(E644,Paramètres!$A$5:$B$8,2,FALSE),0)</f>
        <v>3</v>
      </c>
      <c r="M644">
        <f>IFERROR(VLOOKUP(F644,Paramètres!$A$5:$B$8,2,FALSE),0)</f>
        <v>2</v>
      </c>
      <c r="N644">
        <f>IFERROR(VLOOKUP(G644,Paramètres!$D$5:$E$8,2,FALSE),0)</f>
        <v>0</v>
      </c>
      <c r="O644">
        <f>IFERROR(VLOOKUP(H644,Paramètres!$A$5:$B$8,2,FALSE),0)</f>
        <v>0</v>
      </c>
      <c r="P644">
        <f>IFERROR(VLOOKUP(I644,Paramètres!$A$5:$B$8,2,FALSE),0)</f>
        <v>0</v>
      </c>
      <c r="Q644" s="10" t="e">
        <f>IF(SUM(Paramètres!$G$5:$M$5)=0,"",SUMPRODUCT(Paramètres!$G$5:$M$5,J644,K644,L644,M644,N644,O644,P644)/SUM(Paramètres!$G$5:$M$5))</f>
        <v>#VALUE!</v>
      </c>
    </row>
    <row r="645" spans="1:17" x14ac:dyDescent="0.2">
      <c r="A645" t="str">
        <f>Réponses_Scoring!A645</f>
        <v>R067</v>
      </c>
      <c r="B645" t="str">
        <f>Réponses_Scoring!B645</f>
        <v>D04S28</v>
      </c>
      <c r="C645" t="str">
        <f>Réponses_Scoring!C645</f>
        <v>Med</v>
      </c>
      <c r="D645" t="str">
        <f>Réponses_Scoring!D645</f>
        <v>UK</v>
      </c>
      <c r="E645" t="str">
        <f>Réponses_Scoring!E645</f>
        <v>Low</v>
      </c>
      <c r="F645" t="str">
        <f>Réponses_Scoring!F645</f>
        <v>Med</v>
      </c>
      <c r="G645" t="str">
        <f>Réponses_Scoring!G645</f>
        <v>UK</v>
      </c>
      <c r="H645" t="str">
        <f>Réponses_Scoring!H645</f>
        <v>UK</v>
      </c>
      <c r="I645" t="str">
        <f>Réponses_Scoring!I645</f>
        <v>UK</v>
      </c>
      <c r="J645">
        <f>IFERROR(VLOOKUP(C645,Paramètres!$A$5:$B$8,2,FALSE),0)</f>
        <v>2</v>
      </c>
      <c r="K645">
        <f>IFERROR(VLOOKUP(D645,Paramètres!$A$5:$B$8,2,FALSE),0)</f>
        <v>0</v>
      </c>
      <c r="L645">
        <f>IFERROR(VLOOKUP(E645,Paramètres!$A$5:$B$8,2,FALSE),0)</f>
        <v>1</v>
      </c>
      <c r="M645">
        <f>IFERROR(VLOOKUP(F645,Paramètres!$A$5:$B$8,2,FALSE),0)</f>
        <v>2</v>
      </c>
      <c r="N645">
        <f>IFERROR(VLOOKUP(G645,Paramètres!$D$5:$E$8,2,FALSE),0)</f>
        <v>0</v>
      </c>
      <c r="O645">
        <f>IFERROR(VLOOKUP(H645,Paramètres!$A$5:$B$8,2,FALSE),0)</f>
        <v>0</v>
      </c>
      <c r="P645">
        <f>IFERROR(VLOOKUP(I645,Paramètres!$A$5:$B$8,2,FALSE),0)</f>
        <v>0</v>
      </c>
      <c r="Q645" s="10" t="e">
        <f>IF(SUM(Paramètres!$G$5:$M$5)=0,"",SUMPRODUCT(Paramètres!$G$5:$M$5,J645,K645,L645,M645,N645,O645,P645)/SUM(Paramètres!$G$5:$M$5))</f>
        <v>#VALUE!</v>
      </c>
    </row>
    <row r="646" spans="1:17" x14ac:dyDescent="0.2">
      <c r="A646" t="str">
        <f>Réponses_Scoring!A646</f>
        <v>R067</v>
      </c>
      <c r="B646" t="str">
        <f>Réponses_Scoring!B646</f>
        <v>D04S30</v>
      </c>
      <c r="C646" t="str">
        <f>Réponses_Scoring!C646</f>
        <v>High</v>
      </c>
      <c r="D646" t="str">
        <f>Réponses_Scoring!D646</f>
        <v>UK</v>
      </c>
      <c r="E646" t="str">
        <f>Réponses_Scoring!E646</f>
        <v>Med</v>
      </c>
      <c r="F646" t="str">
        <f>Réponses_Scoring!F646</f>
        <v>Med</v>
      </c>
      <c r="G646" t="str">
        <f>Réponses_Scoring!G646</f>
        <v>UK</v>
      </c>
      <c r="H646" t="str">
        <f>Réponses_Scoring!H646</f>
        <v>UK</v>
      </c>
      <c r="I646" t="str">
        <f>Réponses_Scoring!I646</f>
        <v>UK</v>
      </c>
      <c r="J646">
        <f>IFERROR(VLOOKUP(C646,Paramètres!$A$5:$B$8,2,FALSE),0)</f>
        <v>3</v>
      </c>
      <c r="K646">
        <f>IFERROR(VLOOKUP(D646,Paramètres!$A$5:$B$8,2,FALSE),0)</f>
        <v>0</v>
      </c>
      <c r="L646">
        <f>IFERROR(VLOOKUP(E646,Paramètres!$A$5:$B$8,2,FALSE),0)</f>
        <v>2</v>
      </c>
      <c r="M646">
        <f>IFERROR(VLOOKUP(F646,Paramètres!$A$5:$B$8,2,FALSE),0)</f>
        <v>2</v>
      </c>
      <c r="N646">
        <f>IFERROR(VLOOKUP(G646,Paramètres!$D$5:$E$8,2,FALSE),0)</f>
        <v>0</v>
      </c>
      <c r="O646">
        <f>IFERROR(VLOOKUP(H646,Paramètres!$A$5:$B$8,2,FALSE),0)</f>
        <v>0</v>
      </c>
      <c r="P646">
        <f>IFERROR(VLOOKUP(I646,Paramètres!$A$5:$B$8,2,FALSE),0)</f>
        <v>0</v>
      </c>
      <c r="Q646" s="10" t="e">
        <f>IF(SUM(Paramètres!$G$5:$M$5)=0,"",SUMPRODUCT(Paramètres!$G$5:$M$5,J646,K646,L646,M646,N646,O646,P646)/SUM(Paramètres!$G$5:$M$5))</f>
        <v>#VALUE!</v>
      </c>
    </row>
    <row r="647" spans="1:17" x14ac:dyDescent="0.2">
      <c r="A647" t="str">
        <f>Réponses_Scoring!A647</f>
        <v>R067</v>
      </c>
      <c r="B647" t="str">
        <f>Réponses_Scoring!B647</f>
        <v>D12S79</v>
      </c>
      <c r="C647" t="str">
        <f>Réponses_Scoring!C647</f>
        <v>Med</v>
      </c>
      <c r="D647" t="str">
        <f>Réponses_Scoring!D647</f>
        <v>UK</v>
      </c>
      <c r="E647" t="str">
        <f>Réponses_Scoring!E647</f>
        <v>Med</v>
      </c>
      <c r="F647" t="str">
        <f>Réponses_Scoring!F647</f>
        <v>Low</v>
      </c>
      <c r="G647" t="str">
        <f>Réponses_Scoring!G647</f>
        <v>UK</v>
      </c>
      <c r="H647" t="str">
        <f>Réponses_Scoring!H647</f>
        <v>UK</v>
      </c>
      <c r="I647" t="str">
        <f>Réponses_Scoring!I647</f>
        <v>UK</v>
      </c>
      <c r="J647">
        <f>IFERROR(VLOOKUP(C647,Paramètres!$A$5:$B$8,2,FALSE),0)</f>
        <v>2</v>
      </c>
      <c r="K647">
        <f>IFERROR(VLOOKUP(D647,Paramètres!$A$5:$B$8,2,FALSE),0)</f>
        <v>0</v>
      </c>
      <c r="L647">
        <f>IFERROR(VLOOKUP(E647,Paramètres!$A$5:$B$8,2,FALSE),0)</f>
        <v>2</v>
      </c>
      <c r="M647">
        <f>IFERROR(VLOOKUP(F647,Paramètres!$A$5:$B$8,2,FALSE),0)</f>
        <v>1</v>
      </c>
      <c r="N647">
        <f>IFERROR(VLOOKUP(G647,Paramètres!$D$5:$E$8,2,FALSE),0)</f>
        <v>0</v>
      </c>
      <c r="O647">
        <f>IFERROR(VLOOKUP(H647,Paramètres!$A$5:$B$8,2,FALSE),0)</f>
        <v>0</v>
      </c>
      <c r="P647">
        <f>IFERROR(VLOOKUP(I647,Paramètres!$A$5:$B$8,2,FALSE),0)</f>
        <v>0</v>
      </c>
      <c r="Q647" s="10" t="e">
        <f>IF(SUM(Paramètres!$G$5:$M$5)=0,"",SUMPRODUCT(Paramètres!$G$5:$M$5,J647,K647,L647,M647,N647,O647,P647)/SUM(Paramètres!$G$5:$M$5))</f>
        <v>#VALUE!</v>
      </c>
    </row>
    <row r="648" spans="1:17" x14ac:dyDescent="0.2">
      <c r="A648" t="str">
        <f>Réponses_Scoring!A648</f>
        <v>R067</v>
      </c>
      <c r="B648" t="str">
        <f>Réponses_Scoring!B648</f>
        <v>D12S78</v>
      </c>
      <c r="C648" t="str">
        <f>Réponses_Scoring!C648</f>
        <v>Med</v>
      </c>
      <c r="D648" t="str">
        <f>Réponses_Scoring!D648</f>
        <v>UK</v>
      </c>
      <c r="E648" t="str">
        <f>Réponses_Scoring!E648</f>
        <v>High</v>
      </c>
      <c r="F648" t="str">
        <f>Réponses_Scoring!F648</f>
        <v>Med</v>
      </c>
      <c r="G648" t="str">
        <f>Réponses_Scoring!G648</f>
        <v>UK</v>
      </c>
      <c r="H648" t="str">
        <f>Réponses_Scoring!H648</f>
        <v>UK</v>
      </c>
      <c r="I648" t="str">
        <f>Réponses_Scoring!I648</f>
        <v>UK</v>
      </c>
      <c r="J648">
        <f>IFERROR(VLOOKUP(C648,Paramètres!$A$5:$B$8,2,FALSE),0)</f>
        <v>2</v>
      </c>
      <c r="K648">
        <f>IFERROR(VLOOKUP(D648,Paramètres!$A$5:$B$8,2,FALSE),0)</f>
        <v>0</v>
      </c>
      <c r="L648">
        <f>IFERROR(VLOOKUP(E648,Paramètres!$A$5:$B$8,2,FALSE),0)</f>
        <v>3</v>
      </c>
      <c r="M648">
        <f>IFERROR(VLOOKUP(F648,Paramètres!$A$5:$B$8,2,FALSE),0)</f>
        <v>2</v>
      </c>
      <c r="N648">
        <f>IFERROR(VLOOKUP(G648,Paramètres!$D$5:$E$8,2,FALSE),0)</f>
        <v>0</v>
      </c>
      <c r="O648">
        <f>IFERROR(VLOOKUP(H648,Paramètres!$A$5:$B$8,2,FALSE),0)</f>
        <v>0</v>
      </c>
      <c r="P648">
        <f>IFERROR(VLOOKUP(I648,Paramètres!$A$5:$B$8,2,FALSE),0)</f>
        <v>0</v>
      </c>
      <c r="Q648" s="10" t="e">
        <f>IF(SUM(Paramètres!$G$5:$M$5)=0,"",SUMPRODUCT(Paramètres!$G$5:$M$5,J648,K648,L648,M648,N648,O648,P648)/SUM(Paramètres!$G$5:$M$5))</f>
        <v>#VALUE!</v>
      </c>
    </row>
    <row r="649" spans="1:17" x14ac:dyDescent="0.2">
      <c r="A649" t="str">
        <f>Réponses_Scoring!A649</f>
        <v>R067</v>
      </c>
      <c r="B649" t="str">
        <f>Réponses_Scoring!B649</f>
        <v>D12S80</v>
      </c>
      <c r="C649" t="str">
        <f>Réponses_Scoring!C649</f>
        <v>Low</v>
      </c>
      <c r="D649" t="str">
        <f>Réponses_Scoring!D649</f>
        <v>UK</v>
      </c>
      <c r="E649" t="str">
        <f>Réponses_Scoring!E649</f>
        <v>Low</v>
      </c>
      <c r="F649" t="str">
        <f>Réponses_Scoring!F649</f>
        <v>Med</v>
      </c>
      <c r="G649" t="str">
        <f>Réponses_Scoring!G649</f>
        <v>UK</v>
      </c>
      <c r="H649" t="str">
        <f>Réponses_Scoring!H649</f>
        <v>UK</v>
      </c>
      <c r="I649" t="str">
        <f>Réponses_Scoring!I649</f>
        <v>UK</v>
      </c>
      <c r="J649">
        <f>IFERROR(VLOOKUP(C649,Paramètres!$A$5:$B$8,2,FALSE),0)</f>
        <v>1</v>
      </c>
      <c r="K649">
        <f>IFERROR(VLOOKUP(D649,Paramètres!$A$5:$B$8,2,FALSE),0)</f>
        <v>0</v>
      </c>
      <c r="L649">
        <f>IFERROR(VLOOKUP(E649,Paramètres!$A$5:$B$8,2,FALSE),0)</f>
        <v>1</v>
      </c>
      <c r="M649">
        <f>IFERROR(VLOOKUP(F649,Paramètres!$A$5:$B$8,2,FALSE),0)</f>
        <v>2</v>
      </c>
      <c r="N649">
        <f>IFERROR(VLOOKUP(G649,Paramètres!$D$5:$E$8,2,FALSE),0)</f>
        <v>0</v>
      </c>
      <c r="O649">
        <f>IFERROR(VLOOKUP(H649,Paramètres!$A$5:$B$8,2,FALSE),0)</f>
        <v>0</v>
      </c>
      <c r="P649">
        <f>IFERROR(VLOOKUP(I649,Paramètres!$A$5:$B$8,2,FALSE),0)</f>
        <v>0</v>
      </c>
      <c r="Q649" s="10" t="e">
        <f>IF(SUM(Paramètres!$G$5:$M$5)=0,"",SUMPRODUCT(Paramètres!$G$5:$M$5,J649,K649,L649,M649,N649,O649,P649)/SUM(Paramètres!$G$5:$M$5))</f>
        <v>#VALUE!</v>
      </c>
    </row>
    <row r="650" spans="1:17" x14ac:dyDescent="0.2">
      <c r="A650" t="str">
        <f>Réponses_Scoring!A650</f>
        <v>R067</v>
      </c>
      <c r="B650" t="str">
        <f>Réponses_Scoring!B650</f>
        <v>D03S21</v>
      </c>
      <c r="C650" t="str">
        <f>Réponses_Scoring!C650</f>
        <v>UK</v>
      </c>
      <c r="D650" t="str">
        <f>Réponses_Scoring!D650</f>
        <v>UK</v>
      </c>
      <c r="E650" t="str">
        <f>Réponses_Scoring!E650</f>
        <v>High</v>
      </c>
      <c r="F650" t="str">
        <f>Réponses_Scoring!F650</f>
        <v>Med</v>
      </c>
      <c r="G650" t="str">
        <f>Réponses_Scoring!G650</f>
        <v>UK</v>
      </c>
      <c r="H650" t="str">
        <f>Réponses_Scoring!H650</f>
        <v>UK</v>
      </c>
      <c r="I650" t="str">
        <f>Réponses_Scoring!I650</f>
        <v>UK</v>
      </c>
      <c r="J650">
        <f>IFERROR(VLOOKUP(C650,Paramètres!$A$5:$B$8,2,FALSE),0)</f>
        <v>0</v>
      </c>
      <c r="K650">
        <f>IFERROR(VLOOKUP(D650,Paramètres!$A$5:$B$8,2,FALSE),0)</f>
        <v>0</v>
      </c>
      <c r="L650">
        <f>IFERROR(VLOOKUP(E650,Paramètres!$A$5:$B$8,2,FALSE),0)</f>
        <v>3</v>
      </c>
      <c r="M650">
        <f>IFERROR(VLOOKUP(F650,Paramètres!$A$5:$B$8,2,FALSE),0)</f>
        <v>2</v>
      </c>
      <c r="N650">
        <f>IFERROR(VLOOKUP(G650,Paramètres!$D$5:$E$8,2,FALSE),0)</f>
        <v>0</v>
      </c>
      <c r="O650">
        <f>IFERROR(VLOOKUP(H650,Paramètres!$A$5:$B$8,2,FALSE),0)</f>
        <v>0</v>
      </c>
      <c r="P650">
        <f>IFERROR(VLOOKUP(I650,Paramètres!$A$5:$B$8,2,FALSE),0)</f>
        <v>0</v>
      </c>
      <c r="Q650" s="10" t="e">
        <f>IF(SUM(Paramètres!$G$5:$M$5)=0,"",SUMPRODUCT(Paramètres!$G$5:$M$5,J650,K650,L650,M650,N650,O650,P650)/SUM(Paramètres!$G$5:$M$5))</f>
        <v>#VALUE!</v>
      </c>
    </row>
    <row r="651" spans="1:17" x14ac:dyDescent="0.2">
      <c r="A651" t="str">
        <f>Réponses_Scoring!A651</f>
        <v>R067</v>
      </c>
      <c r="B651" t="str">
        <f>Réponses_Scoring!B651</f>
        <v>D03S22</v>
      </c>
      <c r="C651" t="str">
        <f>Réponses_Scoring!C651</f>
        <v>Med</v>
      </c>
      <c r="D651" t="str">
        <f>Réponses_Scoring!D651</f>
        <v>UK</v>
      </c>
      <c r="E651" t="str">
        <f>Réponses_Scoring!E651</f>
        <v>Low</v>
      </c>
      <c r="F651" t="str">
        <f>Réponses_Scoring!F651</f>
        <v>Med</v>
      </c>
      <c r="G651" t="str">
        <f>Réponses_Scoring!G651</f>
        <v>UK</v>
      </c>
      <c r="H651" t="str">
        <f>Réponses_Scoring!H651</f>
        <v>UK</v>
      </c>
      <c r="I651" t="str">
        <f>Réponses_Scoring!I651</f>
        <v>UK</v>
      </c>
      <c r="J651">
        <f>IFERROR(VLOOKUP(C651,Paramètres!$A$5:$B$8,2,FALSE),0)</f>
        <v>2</v>
      </c>
      <c r="K651">
        <f>IFERROR(VLOOKUP(D651,Paramètres!$A$5:$B$8,2,FALSE),0)</f>
        <v>0</v>
      </c>
      <c r="L651">
        <f>IFERROR(VLOOKUP(E651,Paramètres!$A$5:$B$8,2,FALSE),0)</f>
        <v>1</v>
      </c>
      <c r="M651">
        <f>IFERROR(VLOOKUP(F651,Paramètres!$A$5:$B$8,2,FALSE),0)</f>
        <v>2</v>
      </c>
      <c r="N651">
        <f>IFERROR(VLOOKUP(G651,Paramètres!$D$5:$E$8,2,FALSE),0)</f>
        <v>0</v>
      </c>
      <c r="O651">
        <f>IFERROR(VLOOKUP(H651,Paramètres!$A$5:$B$8,2,FALSE),0)</f>
        <v>0</v>
      </c>
      <c r="P651">
        <f>IFERROR(VLOOKUP(I651,Paramètres!$A$5:$B$8,2,FALSE),0)</f>
        <v>0</v>
      </c>
      <c r="Q651" s="10" t="e">
        <f>IF(SUM(Paramètres!$G$5:$M$5)=0,"",SUMPRODUCT(Paramètres!$G$5:$M$5,J651,K651,L651,M651,N651,O651,P651)/SUM(Paramètres!$G$5:$M$5))</f>
        <v>#VALUE!</v>
      </c>
    </row>
    <row r="652" spans="1:17" x14ac:dyDescent="0.2">
      <c r="A652" t="str">
        <f>Réponses_Scoring!A652</f>
        <v>R067</v>
      </c>
      <c r="B652" t="str">
        <f>Réponses_Scoring!B652</f>
        <v>D08S56</v>
      </c>
      <c r="C652" t="str">
        <f>Réponses_Scoring!C652</f>
        <v>Med</v>
      </c>
      <c r="D652" t="str">
        <f>Réponses_Scoring!D652</f>
        <v>UK</v>
      </c>
      <c r="E652" t="str">
        <f>Réponses_Scoring!E652</f>
        <v>High</v>
      </c>
      <c r="F652" t="str">
        <f>Réponses_Scoring!F652</f>
        <v>UK</v>
      </c>
      <c r="G652" t="str">
        <f>Réponses_Scoring!G652</f>
        <v>UK</v>
      </c>
      <c r="H652" t="str">
        <f>Réponses_Scoring!H652</f>
        <v>UK</v>
      </c>
      <c r="I652" t="str">
        <f>Réponses_Scoring!I652</f>
        <v>UK</v>
      </c>
      <c r="J652">
        <f>IFERROR(VLOOKUP(C652,Paramètres!$A$5:$B$8,2,FALSE),0)</f>
        <v>2</v>
      </c>
      <c r="K652">
        <f>IFERROR(VLOOKUP(D652,Paramètres!$A$5:$B$8,2,FALSE),0)</f>
        <v>0</v>
      </c>
      <c r="L652">
        <f>IFERROR(VLOOKUP(E652,Paramètres!$A$5:$B$8,2,FALSE),0)</f>
        <v>3</v>
      </c>
      <c r="M652">
        <f>IFERROR(VLOOKUP(F652,Paramètres!$A$5:$B$8,2,FALSE),0)</f>
        <v>0</v>
      </c>
      <c r="N652">
        <f>IFERROR(VLOOKUP(G652,Paramètres!$D$5:$E$8,2,FALSE),0)</f>
        <v>0</v>
      </c>
      <c r="O652">
        <f>IFERROR(VLOOKUP(H652,Paramètres!$A$5:$B$8,2,FALSE),0)</f>
        <v>0</v>
      </c>
      <c r="P652">
        <f>IFERROR(VLOOKUP(I652,Paramètres!$A$5:$B$8,2,FALSE),0)</f>
        <v>0</v>
      </c>
      <c r="Q652" s="10" t="e">
        <f>IF(SUM(Paramètres!$G$5:$M$5)=0,"",SUMPRODUCT(Paramètres!$G$5:$M$5,J652,K652,L652,M652,N652,O652,P652)/SUM(Paramètres!$G$5:$M$5))</f>
        <v>#VALUE!</v>
      </c>
    </row>
    <row r="653" spans="1:17" x14ac:dyDescent="0.2">
      <c r="A653" t="str">
        <f>Réponses_Scoring!A653</f>
        <v>R067</v>
      </c>
      <c r="B653" t="str">
        <f>Réponses_Scoring!B653</f>
        <v>D08S59</v>
      </c>
      <c r="C653" t="str">
        <f>Réponses_Scoring!C653</f>
        <v>High</v>
      </c>
      <c r="D653" t="str">
        <f>Réponses_Scoring!D653</f>
        <v>UK</v>
      </c>
      <c r="E653" t="str">
        <f>Réponses_Scoring!E653</f>
        <v>Med</v>
      </c>
      <c r="F653" t="str">
        <f>Réponses_Scoring!F653</f>
        <v>Low</v>
      </c>
      <c r="G653" t="str">
        <f>Réponses_Scoring!G653</f>
        <v>UK</v>
      </c>
      <c r="H653" t="str">
        <f>Réponses_Scoring!H653</f>
        <v>UK</v>
      </c>
      <c r="I653" t="str">
        <f>Réponses_Scoring!I653</f>
        <v>UK</v>
      </c>
      <c r="J653">
        <f>IFERROR(VLOOKUP(C653,Paramètres!$A$5:$B$8,2,FALSE),0)</f>
        <v>3</v>
      </c>
      <c r="K653">
        <f>IFERROR(VLOOKUP(D653,Paramètres!$A$5:$B$8,2,FALSE),0)</f>
        <v>0</v>
      </c>
      <c r="L653">
        <f>IFERROR(VLOOKUP(E653,Paramètres!$A$5:$B$8,2,FALSE),0)</f>
        <v>2</v>
      </c>
      <c r="M653">
        <f>IFERROR(VLOOKUP(F653,Paramètres!$A$5:$B$8,2,FALSE),0)</f>
        <v>1</v>
      </c>
      <c r="N653">
        <f>IFERROR(VLOOKUP(G653,Paramètres!$D$5:$E$8,2,FALSE),0)</f>
        <v>0</v>
      </c>
      <c r="O653">
        <f>IFERROR(VLOOKUP(H653,Paramètres!$A$5:$B$8,2,FALSE),0)</f>
        <v>0</v>
      </c>
      <c r="P653">
        <f>IFERROR(VLOOKUP(I653,Paramètres!$A$5:$B$8,2,FALSE),0)</f>
        <v>0</v>
      </c>
      <c r="Q653" s="10" t="e">
        <f>IF(SUM(Paramètres!$G$5:$M$5)=0,"",SUMPRODUCT(Paramètres!$G$5:$M$5,J653,K653,L653,M653,N653,O653,P653)/SUM(Paramètres!$G$5:$M$5))</f>
        <v>#VALUE!</v>
      </c>
    </row>
    <row r="654" spans="1:17" x14ac:dyDescent="0.2">
      <c r="A654" t="str">
        <f>Réponses_Scoring!A654</f>
        <v>R068</v>
      </c>
      <c r="B654" t="str">
        <f>Réponses_Scoring!B654</f>
        <v>D10S67</v>
      </c>
      <c r="C654" t="str">
        <f>Réponses_Scoring!C654</f>
        <v>Med</v>
      </c>
      <c r="D654" t="str">
        <f>Réponses_Scoring!D654</f>
        <v>UK</v>
      </c>
      <c r="E654" t="str">
        <f>Réponses_Scoring!E654</f>
        <v>Low</v>
      </c>
      <c r="F654" t="str">
        <f>Réponses_Scoring!F654</f>
        <v>High</v>
      </c>
      <c r="G654" t="str">
        <f>Réponses_Scoring!G654</f>
        <v>UK</v>
      </c>
      <c r="H654" t="str">
        <f>Réponses_Scoring!H654</f>
        <v>UK</v>
      </c>
      <c r="I654" t="str">
        <f>Réponses_Scoring!I654</f>
        <v>UK</v>
      </c>
      <c r="J654">
        <f>IFERROR(VLOOKUP(C654,Paramètres!$A$5:$B$8,2,FALSE),0)</f>
        <v>2</v>
      </c>
      <c r="K654">
        <f>IFERROR(VLOOKUP(D654,Paramètres!$A$5:$B$8,2,FALSE),0)</f>
        <v>0</v>
      </c>
      <c r="L654">
        <f>IFERROR(VLOOKUP(E654,Paramètres!$A$5:$B$8,2,FALSE),0)</f>
        <v>1</v>
      </c>
      <c r="M654">
        <f>IFERROR(VLOOKUP(F654,Paramètres!$A$5:$B$8,2,FALSE),0)</f>
        <v>3</v>
      </c>
      <c r="N654">
        <f>IFERROR(VLOOKUP(G654,Paramètres!$D$5:$E$8,2,FALSE),0)</f>
        <v>0</v>
      </c>
      <c r="O654">
        <f>IFERROR(VLOOKUP(H654,Paramètres!$A$5:$B$8,2,FALSE),0)</f>
        <v>0</v>
      </c>
      <c r="P654">
        <f>IFERROR(VLOOKUP(I654,Paramètres!$A$5:$B$8,2,FALSE),0)</f>
        <v>0</v>
      </c>
      <c r="Q654" s="10" t="e">
        <f>IF(SUM(Paramètres!$G$5:$M$5)=0,"",SUMPRODUCT(Paramètres!$G$5:$M$5,J654,K654,L654,M654,N654,O654,P654)/SUM(Paramètres!$G$5:$M$5))</f>
        <v>#VALUE!</v>
      </c>
    </row>
    <row r="655" spans="1:17" x14ac:dyDescent="0.2">
      <c r="A655" t="str">
        <f>Réponses_Scoring!A655</f>
        <v>R068</v>
      </c>
      <c r="B655" t="str">
        <f>Réponses_Scoring!B655</f>
        <v>D10S70</v>
      </c>
      <c r="C655" t="str">
        <f>Réponses_Scoring!C655</f>
        <v>Low</v>
      </c>
      <c r="D655" t="str">
        <f>Réponses_Scoring!D655</f>
        <v>UK</v>
      </c>
      <c r="E655" t="str">
        <f>Réponses_Scoring!E655</f>
        <v>Med</v>
      </c>
      <c r="F655" t="str">
        <f>Réponses_Scoring!F655</f>
        <v>UK</v>
      </c>
      <c r="G655" t="str">
        <f>Réponses_Scoring!G655</f>
        <v>UK</v>
      </c>
      <c r="H655" t="str">
        <f>Réponses_Scoring!H655</f>
        <v>UK</v>
      </c>
      <c r="I655" t="str">
        <f>Réponses_Scoring!I655</f>
        <v>UK</v>
      </c>
      <c r="J655">
        <f>IFERROR(VLOOKUP(C655,Paramètres!$A$5:$B$8,2,FALSE),0)</f>
        <v>1</v>
      </c>
      <c r="K655">
        <f>IFERROR(VLOOKUP(D655,Paramètres!$A$5:$B$8,2,FALSE),0)</f>
        <v>0</v>
      </c>
      <c r="L655">
        <f>IFERROR(VLOOKUP(E655,Paramètres!$A$5:$B$8,2,FALSE),0)</f>
        <v>2</v>
      </c>
      <c r="M655">
        <f>IFERROR(VLOOKUP(F655,Paramètres!$A$5:$B$8,2,FALSE),0)</f>
        <v>0</v>
      </c>
      <c r="N655">
        <f>IFERROR(VLOOKUP(G655,Paramètres!$D$5:$E$8,2,FALSE),0)</f>
        <v>0</v>
      </c>
      <c r="O655">
        <f>IFERROR(VLOOKUP(H655,Paramètres!$A$5:$B$8,2,FALSE),0)</f>
        <v>0</v>
      </c>
      <c r="P655">
        <f>IFERROR(VLOOKUP(I655,Paramètres!$A$5:$B$8,2,FALSE),0)</f>
        <v>0</v>
      </c>
      <c r="Q655" s="10" t="e">
        <f>IF(SUM(Paramètres!$G$5:$M$5)=0,"",SUMPRODUCT(Paramètres!$G$5:$M$5,J655,K655,L655,M655,N655,O655,P655)/SUM(Paramètres!$G$5:$M$5))</f>
        <v>#VALUE!</v>
      </c>
    </row>
    <row r="656" spans="1:17" x14ac:dyDescent="0.2">
      <c r="A656" t="str">
        <f>Réponses_Scoring!A656</f>
        <v>R068</v>
      </c>
      <c r="B656" t="str">
        <f>Réponses_Scoring!B656</f>
        <v>D03S24</v>
      </c>
      <c r="C656" t="str">
        <f>Réponses_Scoring!C656</f>
        <v>High</v>
      </c>
      <c r="D656" t="str">
        <f>Réponses_Scoring!D656</f>
        <v>UK</v>
      </c>
      <c r="E656" t="str">
        <f>Réponses_Scoring!E656</f>
        <v>Med</v>
      </c>
      <c r="F656" t="str">
        <f>Réponses_Scoring!F656</f>
        <v>Low</v>
      </c>
      <c r="G656" t="str">
        <f>Réponses_Scoring!G656</f>
        <v>UK</v>
      </c>
      <c r="H656" t="str">
        <f>Réponses_Scoring!H656</f>
        <v>UK</v>
      </c>
      <c r="I656" t="str">
        <f>Réponses_Scoring!I656</f>
        <v>UK</v>
      </c>
      <c r="J656">
        <f>IFERROR(VLOOKUP(C656,Paramètres!$A$5:$B$8,2,FALSE),0)</f>
        <v>3</v>
      </c>
      <c r="K656">
        <f>IFERROR(VLOOKUP(D656,Paramètres!$A$5:$B$8,2,FALSE),0)</f>
        <v>0</v>
      </c>
      <c r="L656">
        <f>IFERROR(VLOOKUP(E656,Paramètres!$A$5:$B$8,2,FALSE),0)</f>
        <v>2</v>
      </c>
      <c r="M656">
        <f>IFERROR(VLOOKUP(F656,Paramètres!$A$5:$B$8,2,FALSE),0)</f>
        <v>1</v>
      </c>
      <c r="N656">
        <f>IFERROR(VLOOKUP(G656,Paramètres!$D$5:$E$8,2,FALSE),0)</f>
        <v>0</v>
      </c>
      <c r="O656">
        <f>IFERROR(VLOOKUP(H656,Paramètres!$A$5:$B$8,2,FALSE),0)</f>
        <v>0</v>
      </c>
      <c r="P656">
        <f>IFERROR(VLOOKUP(I656,Paramètres!$A$5:$B$8,2,FALSE),0)</f>
        <v>0</v>
      </c>
      <c r="Q656" s="10" t="e">
        <f>IF(SUM(Paramètres!$G$5:$M$5)=0,"",SUMPRODUCT(Paramètres!$G$5:$M$5,J656,K656,L656,M656,N656,O656,P656)/SUM(Paramètres!$G$5:$M$5))</f>
        <v>#VALUE!</v>
      </c>
    </row>
    <row r="657" spans="1:17" x14ac:dyDescent="0.2">
      <c r="A657" t="str">
        <f>Réponses_Scoring!A657</f>
        <v>R068</v>
      </c>
      <c r="B657" t="str">
        <f>Réponses_Scoring!B657</f>
        <v>D04S33</v>
      </c>
      <c r="C657" t="str">
        <f>Réponses_Scoring!C657</f>
        <v>High</v>
      </c>
      <c r="D657" t="str">
        <f>Réponses_Scoring!D657</f>
        <v>UK</v>
      </c>
      <c r="E657" t="str">
        <f>Réponses_Scoring!E657</f>
        <v>Low</v>
      </c>
      <c r="F657" t="str">
        <f>Réponses_Scoring!F657</f>
        <v>Med</v>
      </c>
      <c r="G657" t="str">
        <f>Réponses_Scoring!G657</f>
        <v>UK</v>
      </c>
      <c r="H657" t="str">
        <f>Réponses_Scoring!H657</f>
        <v>UK</v>
      </c>
      <c r="I657" t="str">
        <f>Réponses_Scoring!I657</f>
        <v>UK</v>
      </c>
      <c r="J657">
        <f>IFERROR(VLOOKUP(C657,Paramètres!$A$5:$B$8,2,FALSE),0)</f>
        <v>3</v>
      </c>
      <c r="K657">
        <f>IFERROR(VLOOKUP(D657,Paramètres!$A$5:$B$8,2,FALSE),0)</f>
        <v>0</v>
      </c>
      <c r="L657">
        <f>IFERROR(VLOOKUP(E657,Paramètres!$A$5:$B$8,2,FALSE),0)</f>
        <v>1</v>
      </c>
      <c r="M657">
        <f>IFERROR(VLOOKUP(F657,Paramètres!$A$5:$B$8,2,FALSE),0)</f>
        <v>2</v>
      </c>
      <c r="N657">
        <f>IFERROR(VLOOKUP(G657,Paramètres!$D$5:$E$8,2,FALSE),0)</f>
        <v>0</v>
      </c>
      <c r="O657">
        <f>IFERROR(VLOOKUP(H657,Paramètres!$A$5:$B$8,2,FALSE),0)</f>
        <v>0</v>
      </c>
      <c r="P657">
        <f>IFERROR(VLOOKUP(I657,Paramètres!$A$5:$B$8,2,FALSE),0)</f>
        <v>0</v>
      </c>
      <c r="Q657" s="10" t="e">
        <f>IF(SUM(Paramètres!$G$5:$M$5)=0,"",SUMPRODUCT(Paramètres!$G$5:$M$5,J657,K657,L657,M657,N657,O657,P657)/SUM(Paramètres!$G$5:$M$5))</f>
        <v>#VALUE!</v>
      </c>
    </row>
    <row r="658" spans="1:17" x14ac:dyDescent="0.2">
      <c r="A658" t="str">
        <f>Réponses_Scoring!A658</f>
        <v>R068</v>
      </c>
      <c r="B658" t="str">
        <f>Réponses_Scoring!B658</f>
        <v>D04S29</v>
      </c>
      <c r="C658" t="str">
        <f>Réponses_Scoring!C658</f>
        <v>High</v>
      </c>
      <c r="D658" t="str">
        <f>Réponses_Scoring!D658</f>
        <v>UK</v>
      </c>
      <c r="E658" t="str">
        <f>Réponses_Scoring!E658</f>
        <v>High</v>
      </c>
      <c r="F658" t="str">
        <f>Réponses_Scoring!F658</f>
        <v>Low</v>
      </c>
      <c r="G658" t="str">
        <f>Réponses_Scoring!G658</f>
        <v>UK</v>
      </c>
      <c r="H658" t="str">
        <f>Réponses_Scoring!H658</f>
        <v>UK</v>
      </c>
      <c r="I658" t="str">
        <f>Réponses_Scoring!I658</f>
        <v>UK</v>
      </c>
      <c r="J658">
        <f>IFERROR(VLOOKUP(C658,Paramètres!$A$5:$B$8,2,FALSE),0)</f>
        <v>3</v>
      </c>
      <c r="K658">
        <f>IFERROR(VLOOKUP(D658,Paramètres!$A$5:$B$8,2,FALSE),0)</f>
        <v>0</v>
      </c>
      <c r="L658">
        <f>IFERROR(VLOOKUP(E658,Paramètres!$A$5:$B$8,2,FALSE),0)</f>
        <v>3</v>
      </c>
      <c r="M658">
        <f>IFERROR(VLOOKUP(F658,Paramètres!$A$5:$B$8,2,FALSE),0)</f>
        <v>1</v>
      </c>
      <c r="N658">
        <f>IFERROR(VLOOKUP(G658,Paramètres!$D$5:$E$8,2,FALSE),0)</f>
        <v>0</v>
      </c>
      <c r="O658">
        <f>IFERROR(VLOOKUP(H658,Paramètres!$A$5:$B$8,2,FALSE),0)</f>
        <v>0</v>
      </c>
      <c r="P658">
        <f>IFERROR(VLOOKUP(I658,Paramètres!$A$5:$B$8,2,FALSE),0)</f>
        <v>0</v>
      </c>
      <c r="Q658" s="10" t="e">
        <f>IF(SUM(Paramètres!$G$5:$M$5)=0,"",SUMPRODUCT(Paramètres!$G$5:$M$5,J658,K658,L658,M658,N658,O658,P658)/SUM(Paramètres!$G$5:$M$5))</f>
        <v>#VALUE!</v>
      </c>
    </row>
    <row r="659" spans="1:17" x14ac:dyDescent="0.2">
      <c r="A659" t="str">
        <f>Réponses_Scoring!A659</f>
        <v>R068</v>
      </c>
      <c r="B659" t="str">
        <f>Réponses_Scoring!B659</f>
        <v>D05S37</v>
      </c>
      <c r="C659" t="str">
        <f>Réponses_Scoring!C659</f>
        <v>UK</v>
      </c>
      <c r="D659" t="str">
        <f>Réponses_Scoring!D659</f>
        <v>UK</v>
      </c>
      <c r="E659" t="str">
        <f>Réponses_Scoring!E659</f>
        <v>Med</v>
      </c>
      <c r="F659" t="str">
        <f>Réponses_Scoring!F659</f>
        <v>Med</v>
      </c>
      <c r="G659" t="str">
        <f>Réponses_Scoring!G659</f>
        <v>UK</v>
      </c>
      <c r="H659" t="str">
        <f>Réponses_Scoring!H659</f>
        <v>UK</v>
      </c>
      <c r="I659" t="str">
        <f>Réponses_Scoring!I659</f>
        <v>UK</v>
      </c>
      <c r="J659">
        <f>IFERROR(VLOOKUP(C659,Paramètres!$A$5:$B$8,2,FALSE),0)</f>
        <v>0</v>
      </c>
      <c r="K659">
        <f>IFERROR(VLOOKUP(D659,Paramètres!$A$5:$B$8,2,FALSE),0)</f>
        <v>0</v>
      </c>
      <c r="L659">
        <f>IFERROR(VLOOKUP(E659,Paramètres!$A$5:$B$8,2,FALSE),0)</f>
        <v>2</v>
      </c>
      <c r="M659">
        <f>IFERROR(VLOOKUP(F659,Paramètres!$A$5:$B$8,2,FALSE),0)</f>
        <v>2</v>
      </c>
      <c r="N659">
        <f>IFERROR(VLOOKUP(G659,Paramètres!$D$5:$E$8,2,FALSE),0)</f>
        <v>0</v>
      </c>
      <c r="O659">
        <f>IFERROR(VLOOKUP(H659,Paramètres!$A$5:$B$8,2,FALSE),0)</f>
        <v>0</v>
      </c>
      <c r="P659">
        <f>IFERROR(VLOOKUP(I659,Paramètres!$A$5:$B$8,2,FALSE),0)</f>
        <v>0</v>
      </c>
      <c r="Q659" s="10" t="e">
        <f>IF(SUM(Paramètres!$G$5:$M$5)=0,"",SUMPRODUCT(Paramètres!$G$5:$M$5,J659,K659,L659,M659,N659,O659,P659)/SUM(Paramètres!$G$5:$M$5))</f>
        <v>#VALUE!</v>
      </c>
    </row>
    <row r="660" spans="1:17" x14ac:dyDescent="0.2">
      <c r="A660" t="str">
        <f>Réponses_Scoring!A660</f>
        <v>R068</v>
      </c>
      <c r="B660" t="str">
        <f>Réponses_Scoring!B660</f>
        <v>D05S36</v>
      </c>
      <c r="C660" t="str">
        <f>Réponses_Scoring!C660</f>
        <v>Med</v>
      </c>
      <c r="D660" t="str">
        <f>Réponses_Scoring!D660</f>
        <v>UK</v>
      </c>
      <c r="E660" t="str">
        <f>Réponses_Scoring!E660</f>
        <v>UK</v>
      </c>
      <c r="F660" t="str">
        <f>Réponses_Scoring!F660</f>
        <v>UK</v>
      </c>
      <c r="G660" t="str">
        <f>Réponses_Scoring!G660</f>
        <v>UK</v>
      </c>
      <c r="H660" t="str">
        <f>Réponses_Scoring!H660</f>
        <v>UK</v>
      </c>
      <c r="I660" t="str">
        <f>Réponses_Scoring!I660</f>
        <v>UK</v>
      </c>
      <c r="J660">
        <f>IFERROR(VLOOKUP(C660,Paramètres!$A$5:$B$8,2,FALSE),0)</f>
        <v>2</v>
      </c>
      <c r="K660">
        <f>IFERROR(VLOOKUP(D660,Paramètres!$A$5:$B$8,2,FALSE),0)</f>
        <v>0</v>
      </c>
      <c r="L660">
        <f>IFERROR(VLOOKUP(E660,Paramètres!$A$5:$B$8,2,FALSE),0)</f>
        <v>0</v>
      </c>
      <c r="M660">
        <f>IFERROR(VLOOKUP(F660,Paramètres!$A$5:$B$8,2,FALSE),0)</f>
        <v>0</v>
      </c>
      <c r="N660">
        <f>IFERROR(VLOOKUP(G660,Paramètres!$D$5:$E$8,2,FALSE),0)</f>
        <v>0</v>
      </c>
      <c r="O660">
        <f>IFERROR(VLOOKUP(H660,Paramètres!$A$5:$B$8,2,FALSE),0)</f>
        <v>0</v>
      </c>
      <c r="P660">
        <f>IFERROR(VLOOKUP(I660,Paramètres!$A$5:$B$8,2,FALSE),0)</f>
        <v>0</v>
      </c>
      <c r="Q660" s="10" t="e">
        <f>IF(SUM(Paramètres!$G$5:$M$5)=0,"",SUMPRODUCT(Paramètres!$G$5:$M$5,J660,K660,L660,M660,N660,O660,P660)/SUM(Paramètres!$G$5:$M$5))</f>
        <v>#VALUE!</v>
      </c>
    </row>
    <row r="661" spans="1:17" x14ac:dyDescent="0.2">
      <c r="A661" t="str">
        <f>Réponses_Scoring!A661</f>
        <v>R068</v>
      </c>
      <c r="B661" t="str">
        <f>Réponses_Scoring!B661</f>
        <v>D01S04</v>
      </c>
      <c r="C661" t="str">
        <f>Réponses_Scoring!C661</f>
        <v>Low</v>
      </c>
      <c r="D661" t="str">
        <f>Réponses_Scoring!D661</f>
        <v>UK</v>
      </c>
      <c r="E661" t="str">
        <f>Réponses_Scoring!E661</f>
        <v>Med</v>
      </c>
      <c r="F661" t="str">
        <f>Réponses_Scoring!F661</f>
        <v>Low</v>
      </c>
      <c r="G661" t="str">
        <f>Réponses_Scoring!G661</f>
        <v>UK</v>
      </c>
      <c r="H661" t="str">
        <f>Réponses_Scoring!H661</f>
        <v>UK</v>
      </c>
      <c r="I661" t="str">
        <f>Réponses_Scoring!I661</f>
        <v>UK</v>
      </c>
      <c r="J661">
        <f>IFERROR(VLOOKUP(C661,Paramètres!$A$5:$B$8,2,FALSE),0)</f>
        <v>1</v>
      </c>
      <c r="K661">
        <f>IFERROR(VLOOKUP(D661,Paramètres!$A$5:$B$8,2,FALSE),0)</f>
        <v>0</v>
      </c>
      <c r="L661">
        <f>IFERROR(VLOOKUP(E661,Paramètres!$A$5:$B$8,2,FALSE),0)</f>
        <v>2</v>
      </c>
      <c r="M661">
        <f>IFERROR(VLOOKUP(F661,Paramètres!$A$5:$B$8,2,FALSE),0)</f>
        <v>1</v>
      </c>
      <c r="N661">
        <f>IFERROR(VLOOKUP(G661,Paramètres!$D$5:$E$8,2,FALSE),0)</f>
        <v>0</v>
      </c>
      <c r="O661">
        <f>IFERROR(VLOOKUP(H661,Paramètres!$A$5:$B$8,2,FALSE),0)</f>
        <v>0</v>
      </c>
      <c r="P661">
        <f>IFERROR(VLOOKUP(I661,Paramètres!$A$5:$B$8,2,FALSE),0)</f>
        <v>0</v>
      </c>
      <c r="Q661" s="10" t="e">
        <f>IF(SUM(Paramètres!$G$5:$M$5)=0,"",SUMPRODUCT(Paramètres!$G$5:$M$5,J661,K661,L661,M661,N661,O661,P661)/SUM(Paramètres!$G$5:$M$5))</f>
        <v>#VALUE!</v>
      </c>
    </row>
    <row r="662" spans="1:17" x14ac:dyDescent="0.2">
      <c r="A662" t="str">
        <f>Réponses_Scoring!A662</f>
        <v>R068</v>
      </c>
      <c r="B662" t="str">
        <f>Réponses_Scoring!B662</f>
        <v>D01S07</v>
      </c>
      <c r="C662" t="str">
        <f>Réponses_Scoring!C662</f>
        <v>High</v>
      </c>
      <c r="D662" t="str">
        <f>Réponses_Scoring!D662</f>
        <v>UK</v>
      </c>
      <c r="E662" t="str">
        <f>Réponses_Scoring!E662</f>
        <v>Med</v>
      </c>
      <c r="F662" t="str">
        <f>Réponses_Scoring!F662</f>
        <v>Low</v>
      </c>
      <c r="G662" t="str">
        <f>Réponses_Scoring!G662</f>
        <v>UK</v>
      </c>
      <c r="H662" t="str">
        <f>Réponses_Scoring!H662</f>
        <v>UK</v>
      </c>
      <c r="I662" t="str">
        <f>Réponses_Scoring!I662</f>
        <v>UK</v>
      </c>
      <c r="J662">
        <f>IFERROR(VLOOKUP(C662,Paramètres!$A$5:$B$8,2,FALSE),0)</f>
        <v>3</v>
      </c>
      <c r="K662">
        <f>IFERROR(VLOOKUP(D662,Paramètres!$A$5:$B$8,2,FALSE),0)</f>
        <v>0</v>
      </c>
      <c r="L662">
        <f>IFERROR(VLOOKUP(E662,Paramètres!$A$5:$B$8,2,FALSE),0)</f>
        <v>2</v>
      </c>
      <c r="M662">
        <f>IFERROR(VLOOKUP(F662,Paramètres!$A$5:$B$8,2,FALSE),0)</f>
        <v>1</v>
      </c>
      <c r="N662">
        <f>IFERROR(VLOOKUP(G662,Paramètres!$D$5:$E$8,2,FALSE),0)</f>
        <v>0</v>
      </c>
      <c r="O662">
        <f>IFERROR(VLOOKUP(H662,Paramètres!$A$5:$B$8,2,FALSE),0)</f>
        <v>0</v>
      </c>
      <c r="P662">
        <f>IFERROR(VLOOKUP(I662,Paramètres!$A$5:$B$8,2,FALSE),0)</f>
        <v>0</v>
      </c>
      <c r="Q662" s="10" t="e">
        <f>IF(SUM(Paramètres!$G$5:$M$5)=0,"",SUMPRODUCT(Paramètres!$G$5:$M$5,J662,K662,L662,M662,N662,O662,P662)/SUM(Paramètres!$G$5:$M$5))</f>
        <v>#VALUE!</v>
      </c>
    </row>
    <row r="663" spans="1:17" x14ac:dyDescent="0.2">
      <c r="A663" t="str">
        <f>Réponses_Scoring!A663</f>
        <v>R069</v>
      </c>
      <c r="B663" t="str">
        <f>Réponses_Scoring!B663</f>
        <v>D09S62</v>
      </c>
      <c r="C663" t="str">
        <f>Réponses_Scoring!C663</f>
        <v>High</v>
      </c>
      <c r="D663" t="str">
        <f>Réponses_Scoring!D663</f>
        <v>UK</v>
      </c>
      <c r="E663" t="str">
        <f>Réponses_Scoring!E663</f>
        <v>Med</v>
      </c>
      <c r="F663" t="str">
        <f>Réponses_Scoring!F663</f>
        <v>UK</v>
      </c>
      <c r="G663" t="str">
        <f>Réponses_Scoring!G663</f>
        <v>UK</v>
      </c>
      <c r="H663" t="str">
        <f>Réponses_Scoring!H663</f>
        <v>UK</v>
      </c>
      <c r="I663" t="str">
        <f>Réponses_Scoring!I663</f>
        <v>UK</v>
      </c>
      <c r="J663">
        <f>IFERROR(VLOOKUP(C663,Paramètres!$A$5:$B$8,2,FALSE),0)</f>
        <v>3</v>
      </c>
      <c r="K663">
        <f>IFERROR(VLOOKUP(D663,Paramètres!$A$5:$B$8,2,FALSE),0)</f>
        <v>0</v>
      </c>
      <c r="L663">
        <f>IFERROR(VLOOKUP(E663,Paramètres!$A$5:$B$8,2,FALSE),0)</f>
        <v>2</v>
      </c>
      <c r="M663">
        <f>IFERROR(VLOOKUP(F663,Paramètres!$A$5:$B$8,2,FALSE),0)</f>
        <v>0</v>
      </c>
      <c r="N663">
        <f>IFERROR(VLOOKUP(G663,Paramètres!$D$5:$E$8,2,FALSE),0)</f>
        <v>0</v>
      </c>
      <c r="O663">
        <f>IFERROR(VLOOKUP(H663,Paramètres!$A$5:$B$8,2,FALSE),0)</f>
        <v>0</v>
      </c>
      <c r="P663">
        <f>IFERROR(VLOOKUP(I663,Paramètres!$A$5:$B$8,2,FALSE),0)</f>
        <v>0</v>
      </c>
      <c r="Q663" s="10" t="e">
        <f>IF(SUM(Paramètres!$G$5:$M$5)=0,"",SUMPRODUCT(Paramètres!$G$5:$M$5,J663,K663,L663,M663,N663,O663,P663)/SUM(Paramètres!$G$5:$M$5))</f>
        <v>#VALUE!</v>
      </c>
    </row>
    <row r="664" spans="1:17" x14ac:dyDescent="0.2">
      <c r="A664" t="str">
        <f>Réponses_Scoring!A664</f>
        <v>R069</v>
      </c>
      <c r="B664" t="str">
        <f>Réponses_Scoring!B664</f>
        <v>D09S64</v>
      </c>
      <c r="C664" t="str">
        <f>Réponses_Scoring!C664</f>
        <v>Low</v>
      </c>
      <c r="D664" t="str">
        <f>Réponses_Scoring!D664</f>
        <v>UK</v>
      </c>
      <c r="E664" t="str">
        <f>Réponses_Scoring!E664</f>
        <v>Med</v>
      </c>
      <c r="F664" t="str">
        <f>Réponses_Scoring!F664</f>
        <v>Med</v>
      </c>
      <c r="G664" t="str">
        <f>Réponses_Scoring!G664</f>
        <v>UK</v>
      </c>
      <c r="H664" t="str">
        <f>Réponses_Scoring!H664</f>
        <v>UK</v>
      </c>
      <c r="I664" t="str">
        <f>Réponses_Scoring!I664</f>
        <v>UK</v>
      </c>
      <c r="J664">
        <f>IFERROR(VLOOKUP(C664,Paramètres!$A$5:$B$8,2,FALSE),0)</f>
        <v>1</v>
      </c>
      <c r="K664">
        <f>IFERROR(VLOOKUP(D664,Paramètres!$A$5:$B$8,2,FALSE),0)</f>
        <v>0</v>
      </c>
      <c r="L664">
        <f>IFERROR(VLOOKUP(E664,Paramètres!$A$5:$B$8,2,FALSE),0)</f>
        <v>2</v>
      </c>
      <c r="M664">
        <f>IFERROR(VLOOKUP(F664,Paramètres!$A$5:$B$8,2,FALSE),0)</f>
        <v>2</v>
      </c>
      <c r="N664">
        <f>IFERROR(VLOOKUP(G664,Paramètres!$D$5:$E$8,2,FALSE),0)</f>
        <v>0</v>
      </c>
      <c r="O664">
        <f>IFERROR(VLOOKUP(H664,Paramètres!$A$5:$B$8,2,FALSE),0)</f>
        <v>0</v>
      </c>
      <c r="P664">
        <f>IFERROR(VLOOKUP(I664,Paramètres!$A$5:$B$8,2,FALSE),0)</f>
        <v>0</v>
      </c>
      <c r="Q664" s="10" t="e">
        <f>IF(SUM(Paramètres!$G$5:$M$5)=0,"",SUMPRODUCT(Paramètres!$G$5:$M$5,J664,K664,L664,M664,N664,O664,P664)/SUM(Paramètres!$G$5:$M$5))</f>
        <v>#VALUE!</v>
      </c>
    </row>
    <row r="665" spans="1:17" x14ac:dyDescent="0.2">
      <c r="A665" t="str">
        <f>Réponses_Scoring!A665</f>
        <v>R069</v>
      </c>
      <c r="B665" t="str">
        <f>Réponses_Scoring!B665</f>
        <v>D08S60</v>
      </c>
      <c r="C665" t="str">
        <f>Réponses_Scoring!C665</f>
        <v>High</v>
      </c>
      <c r="D665" t="str">
        <f>Réponses_Scoring!D665</f>
        <v>UK</v>
      </c>
      <c r="E665" t="str">
        <f>Réponses_Scoring!E665</f>
        <v>Low</v>
      </c>
      <c r="F665" t="str">
        <f>Réponses_Scoring!F665</f>
        <v>High</v>
      </c>
      <c r="G665" t="str">
        <f>Réponses_Scoring!G665</f>
        <v>UK</v>
      </c>
      <c r="H665" t="str">
        <f>Réponses_Scoring!H665</f>
        <v>UK</v>
      </c>
      <c r="I665" t="str">
        <f>Réponses_Scoring!I665</f>
        <v>UK</v>
      </c>
      <c r="J665">
        <f>IFERROR(VLOOKUP(C665,Paramètres!$A$5:$B$8,2,FALSE),0)</f>
        <v>3</v>
      </c>
      <c r="K665">
        <f>IFERROR(VLOOKUP(D665,Paramètres!$A$5:$B$8,2,FALSE),0)</f>
        <v>0</v>
      </c>
      <c r="L665">
        <f>IFERROR(VLOOKUP(E665,Paramètres!$A$5:$B$8,2,FALSE),0)</f>
        <v>1</v>
      </c>
      <c r="M665">
        <f>IFERROR(VLOOKUP(F665,Paramètres!$A$5:$B$8,2,FALSE),0)</f>
        <v>3</v>
      </c>
      <c r="N665">
        <f>IFERROR(VLOOKUP(G665,Paramètres!$D$5:$E$8,2,FALSE),0)</f>
        <v>0</v>
      </c>
      <c r="O665">
        <f>IFERROR(VLOOKUP(H665,Paramètres!$A$5:$B$8,2,FALSE),0)</f>
        <v>0</v>
      </c>
      <c r="P665">
        <f>IFERROR(VLOOKUP(I665,Paramètres!$A$5:$B$8,2,FALSE),0)</f>
        <v>0</v>
      </c>
      <c r="Q665" s="10" t="e">
        <f>IF(SUM(Paramètres!$G$5:$M$5)=0,"",SUMPRODUCT(Paramètres!$G$5:$M$5,J665,K665,L665,M665,N665,O665,P665)/SUM(Paramètres!$G$5:$M$5))</f>
        <v>#VALUE!</v>
      </c>
    </row>
    <row r="666" spans="1:17" x14ac:dyDescent="0.2">
      <c r="A666" t="str">
        <f>Réponses_Scoring!A666</f>
        <v>R069</v>
      </c>
      <c r="B666" t="str">
        <f>Réponses_Scoring!B666</f>
        <v>D11S74</v>
      </c>
      <c r="C666" t="str">
        <f>Réponses_Scoring!C666</f>
        <v>Med</v>
      </c>
      <c r="D666" t="str">
        <f>Réponses_Scoring!D666</f>
        <v>UK</v>
      </c>
      <c r="E666" t="str">
        <f>Réponses_Scoring!E666</f>
        <v>High</v>
      </c>
      <c r="F666" t="str">
        <f>Réponses_Scoring!F666</f>
        <v>Low</v>
      </c>
      <c r="G666" t="str">
        <f>Réponses_Scoring!G666</f>
        <v>UK</v>
      </c>
      <c r="H666" t="str">
        <f>Réponses_Scoring!H666</f>
        <v>UK</v>
      </c>
      <c r="I666" t="str">
        <f>Réponses_Scoring!I666</f>
        <v>UK</v>
      </c>
      <c r="J666">
        <f>IFERROR(VLOOKUP(C666,Paramètres!$A$5:$B$8,2,FALSE),0)</f>
        <v>2</v>
      </c>
      <c r="K666">
        <f>IFERROR(VLOOKUP(D666,Paramètres!$A$5:$B$8,2,FALSE),0)</f>
        <v>0</v>
      </c>
      <c r="L666">
        <f>IFERROR(VLOOKUP(E666,Paramètres!$A$5:$B$8,2,FALSE),0)</f>
        <v>3</v>
      </c>
      <c r="M666">
        <f>IFERROR(VLOOKUP(F666,Paramètres!$A$5:$B$8,2,FALSE),0)</f>
        <v>1</v>
      </c>
      <c r="N666">
        <f>IFERROR(VLOOKUP(G666,Paramètres!$D$5:$E$8,2,FALSE),0)</f>
        <v>0</v>
      </c>
      <c r="O666">
        <f>IFERROR(VLOOKUP(H666,Paramètres!$A$5:$B$8,2,FALSE),0)</f>
        <v>0</v>
      </c>
      <c r="P666">
        <f>IFERROR(VLOOKUP(I666,Paramètres!$A$5:$B$8,2,FALSE),0)</f>
        <v>0</v>
      </c>
      <c r="Q666" s="10" t="e">
        <f>IF(SUM(Paramètres!$G$5:$M$5)=0,"",SUMPRODUCT(Paramètres!$G$5:$M$5,J666,K666,L666,M666,N666,O666,P666)/SUM(Paramètres!$G$5:$M$5))</f>
        <v>#VALUE!</v>
      </c>
    </row>
    <row r="667" spans="1:17" x14ac:dyDescent="0.2">
      <c r="A667" t="str">
        <f>Réponses_Scoring!A667</f>
        <v>R069</v>
      </c>
      <c r="B667" t="str">
        <f>Réponses_Scoring!B667</f>
        <v>D11S75</v>
      </c>
      <c r="C667" t="str">
        <f>Réponses_Scoring!C667</f>
        <v>High</v>
      </c>
      <c r="D667" t="str">
        <f>Réponses_Scoring!D667</f>
        <v>UK</v>
      </c>
      <c r="E667" t="str">
        <f>Réponses_Scoring!E667</f>
        <v>UK</v>
      </c>
      <c r="F667" t="str">
        <f>Réponses_Scoring!F667</f>
        <v>Med</v>
      </c>
      <c r="G667" t="str">
        <f>Réponses_Scoring!G667</f>
        <v>UK</v>
      </c>
      <c r="H667" t="str">
        <f>Réponses_Scoring!H667</f>
        <v>UK</v>
      </c>
      <c r="I667" t="str">
        <f>Réponses_Scoring!I667</f>
        <v>UK</v>
      </c>
      <c r="J667">
        <f>IFERROR(VLOOKUP(C667,Paramètres!$A$5:$B$8,2,FALSE),0)</f>
        <v>3</v>
      </c>
      <c r="K667">
        <f>IFERROR(VLOOKUP(D667,Paramètres!$A$5:$B$8,2,FALSE),0)</f>
        <v>0</v>
      </c>
      <c r="L667">
        <f>IFERROR(VLOOKUP(E667,Paramètres!$A$5:$B$8,2,FALSE),0)</f>
        <v>0</v>
      </c>
      <c r="M667">
        <f>IFERROR(VLOOKUP(F667,Paramètres!$A$5:$B$8,2,FALSE),0)</f>
        <v>2</v>
      </c>
      <c r="N667">
        <f>IFERROR(VLOOKUP(G667,Paramètres!$D$5:$E$8,2,FALSE),0)</f>
        <v>0</v>
      </c>
      <c r="O667">
        <f>IFERROR(VLOOKUP(H667,Paramètres!$A$5:$B$8,2,FALSE),0)</f>
        <v>0</v>
      </c>
      <c r="P667">
        <f>IFERROR(VLOOKUP(I667,Paramètres!$A$5:$B$8,2,FALSE),0)</f>
        <v>0</v>
      </c>
      <c r="Q667" s="10" t="e">
        <f>IF(SUM(Paramètres!$G$5:$M$5)=0,"",SUMPRODUCT(Paramètres!$G$5:$M$5,J667,K667,L667,M667,N667,O667,P667)/SUM(Paramètres!$G$5:$M$5))</f>
        <v>#VALUE!</v>
      </c>
    </row>
    <row r="668" spans="1:17" x14ac:dyDescent="0.2">
      <c r="A668" t="str">
        <f>Réponses_Scoring!A668</f>
        <v>R069</v>
      </c>
      <c r="B668" t="str">
        <f>Réponses_Scoring!B668</f>
        <v>D01S01</v>
      </c>
      <c r="C668" t="str">
        <f>Réponses_Scoring!C668</f>
        <v>UK</v>
      </c>
      <c r="D668" t="str">
        <f>Réponses_Scoring!D668</f>
        <v>UK</v>
      </c>
      <c r="E668" t="str">
        <f>Réponses_Scoring!E668</f>
        <v>Med</v>
      </c>
      <c r="F668" t="str">
        <f>Réponses_Scoring!F668</f>
        <v>Med</v>
      </c>
      <c r="G668" t="str">
        <f>Réponses_Scoring!G668</f>
        <v>UK</v>
      </c>
      <c r="H668" t="str">
        <f>Réponses_Scoring!H668</f>
        <v>UK</v>
      </c>
      <c r="I668" t="str">
        <f>Réponses_Scoring!I668</f>
        <v>UK</v>
      </c>
      <c r="J668">
        <f>IFERROR(VLOOKUP(C668,Paramètres!$A$5:$B$8,2,FALSE),0)</f>
        <v>0</v>
      </c>
      <c r="K668">
        <f>IFERROR(VLOOKUP(D668,Paramètres!$A$5:$B$8,2,FALSE),0)</f>
        <v>0</v>
      </c>
      <c r="L668">
        <f>IFERROR(VLOOKUP(E668,Paramètres!$A$5:$B$8,2,FALSE),0)</f>
        <v>2</v>
      </c>
      <c r="M668">
        <f>IFERROR(VLOOKUP(F668,Paramètres!$A$5:$B$8,2,FALSE),0)</f>
        <v>2</v>
      </c>
      <c r="N668">
        <f>IFERROR(VLOOKUP(G668,Paramètres!$D$5:$E$8,2,FALSE),0)</f>
        <v>0</v>
      </c>
      <c r="O668">
        <f>IFERROR(VLOOKUP(H668,Paramètres!$A$5:$B$8,2,FALSE),0)</f>
        <v>0</v>
      </c>
      <c r="P668">
        <f>IFERROR(VLOOKUP(I668,Paramètres!$A$5:$B$8,2,FALSE),0)</f>
        <v>0</v>
      </c>
      <c r="Q668" s="10" t="e">
        <f>IF(SUM(Paramètres!$G$5:$M$5)=0,"",SUMPRODUCT(Paramètres!$G$5:$M$5,J668,K668,L668,M668,N668,O668,P668)/SUM(Paramètres!$G$5:$M$5))</f>
        <v>#VALUE!</v>
      </c>
    </row>
    <row r="669" spans="1:17" x14ac:dyDescent="0.2">
      <c r="A669" t="str">
        <f>Réponses_Scoring!A669</f>
        <v>R069</v>
      </c>
      <c r="B669" t="str">
        <f>Réponses_Scoring!B669</f>
        <v>D01S08</v>
      </c>
      <c r="C669" t="str">
        <f>Réponses_Scoring!C669</f>
        <v>High</v>
      </c>
      <c r="D669" t="str">
        <f>Réponses_Scoring!D669</f>
        <v>UK</v>
      </c>
      <c r="E669" t="str">
        <f>Réponses_Scoring!E669</f>
        <v>UK</v>
      </c>
      <c r="F669" t="str">
        <f>Réponses_Scoring!F669</f>
        <v>High</v>
      </c>
      <c r="G669" t="str">
        <f>Réponses_Scoring!G669</f>
        <v>UK</v>
      </c>
      <c r="H669" t="str">
        <f>Réponses_Scoring!H669</f>
        <v>UK</v>
      </c>
      <c r="I669" t="str">
        <f>Réponses_Scoring!I669</f>
        <v>UK</v>
      </c>
      <c r="J669">
        <f>IFERROR(VLOOKUP(C669,Paramètres!$A$5:$B$8,2,FALSE),0)</f>
        <v>3</v>
      </c>
      <c r="K669">
        <f>IFERROR(VLOOKUP(D669,Paramètres!$A$5:$B$8,2,FALSE),0)</f>
        <v>0</v>
      </c>
      <c r="L669">
        <f>IFERROR(VLOOKUP(E669,Paramètres!$A$5:$B$8,2,FALSE),0)</f>
        <v>0</v>
      </c>
      <c r="M669">
        <f>IFERROR(VLOOKUP(F669,Paramètres!$A$5:$B$8,2,FALSE),0)</f>
        <v>3</v>
      </c>
      <c r="N669">
        <f>IFERROR(VLOOKUP(G669,Paramètres!$D$5:$E$8,2,FALSE),0)</f>
        <v>0</v>
      </c>
      <c r="O669">
        <f>IFERROR(VLOOKUP(H669,Paramètres!$A$5:$B$8,2,FALSE),0)</f>
        <v>0</v>
      </c>
      <c r="P669">
        <f>IFERROR(VLOOKUP(I669,Paramètres!$A$5:$B$8,2,FALSE),0)</f>
        <v>0</v>
      </c>
      <c r="Q669" s="10" t="e">
        <f>IF(SUM(Paramètres!$G$5:$M$5)=0,"",SUMPRODUCT(Paramètres!$G$5:$M$5,J669,K669,L669,M669,N669,O669,P669)/SUM(Paramètres!$G$5:$M$5))</f>
        <v>#VALUE!</v>
      </c>
    </row>
    <row r="670" spans="1:17" x14ac:dyDescent="0.2">
      <c r="A670" t="str">
        <f>Réponses_Scoring!A670</f>
        <v>R069</v>
      </c>
      <c r="B670" t="str">
        <f>Réponses_Scoring!B670</f>
        <v>D01S04</v>
      </c>
      <c r="C670" t="str">
        <f>Réponses_Scoring!C670</f>
        <v>UK</v>
      </c>
      <c r="D670" t="str">
        <f>Réponses_Scoring!D670</f>
        <v>UK</v>
      </c>
      <c r="E670" t="str">
        <f>Réponses_Scoring!E670</f>
        <v>Med</v>
      </c>
      <c r="F670" t="str">
        <f>Réponses_Scoring!F670</f>
        <v>Med</v>
      </c>
      <c r="G670" t="str">
        <f>Réponses_Scoring!G670</f>
        <v>UK</v>
      </c>
      <c r="H670" t="str">
        <f>Réponses_Scoring!H670</f>
        <v>UK</v>
      </c>
      <c r="I670" t="str">
        <f>Réponses_Scoring!I670</f>
        <v>UK</v>
      </c>
      <c r="J670">
        <f>IFERROR(VLOOKUP(C670,Paramètres!$A$5:$B$8,2,FALSE),0)</f>
        <v>0</v>
      </c>
      <c r="K670">
        <f>IFERROR(VLOOKUP(D670,Paramètres!$A$5:$B$8,2,FALSE),0)</f>
        <v>0</v>
      </c>
      <c r="L670">
        <f>IFERROR(VLOOKUP(E670,Paramètres!$A$5:$B$8,2,FALSE),0)</f>
        <v>2</v>
      </c>
      <c r="M670">
        <f>IFERROR(VLOOKUP(F670,Paramètres!$A$5:$B$8,2,FALSE),0)</f>
        <v>2</v>
      </c>
      <c r="N670">
        <f>IFERROR(VLOOKUP(G670,Paramètres!$D$5:$E$8,2,FALSE),0)</f>
        <v>0</v>
      </c>
      <c r="O670">
        <f>IFERROR(VLOOKUP(H670,Paramètres!$A$5:$B$8,2,FALSE),0)</f>
        <v>0</v>
      </c>
      <c r="P670">
        <f>IFERROR(VLOOKUP(I670,Paramètres!$A$5:$B$8,2,FALSE),0)</f>
        <v>0</v>
      </c>
      <c r="Q670" s="10" t="e">
        <f>IF(SUM(Paramètres!$G$5:$M$5)=0,"",SUMPRODUCT(Paramètres!$G$5:$M$5,J670,K670,L670,M670,N670,O670,P670)/SUM(Paramètres!$G$5:$M$5))</f>
        <v>#VALUE!</v>
      </c>
    </row>
    <row r="671" spans="1:17" x14ac:dyDescent="0.2">
      <c r="A671" t="str">
        <f>Réponses_Scoring!A671</f>
        <v>R069</v>
      </c>
      <c r="B671" t="str">
        <f>Réponses_Scoring!B671</f>
        <v>D05S37</v>
      </c>
      <c r="C671" t="str">
        <f>Réponses_Scoring!C671</f>
        <v>Low</v>
      </c>
      <c r="D671" t="str">
        <f>Réponses_Scoring!D671</f>
        <v>UK</v>
      </c>
      <c r="E671" t="str">
        <f>Réponses_Scoring!E671</f>
        <v>UK</v>
      </c>
      <c r="F671" t="str">
        <f>Réponses_Scoring!F671</f>
        <v>High</v>
      </c>
      <c r="G671" t="str">
        <f>Réponses_Scoring!G671</f>
        <v>UK</v>
      </c>
      <c r="H671" t="str">
        <f>Réponses_Scoring!H671</f>
        <v>UK</v>
      </c>
      <c r="I671" t="str">
        <f>Réponses_Scoring!I671</f>
        <v>UK</v>
      </c>
      <c r="J671">
        <f>IFERROR(VLOOKUP(C671,Paramètres!$A$5:$B$8,2,FALSE),0)</f>
        <v>1</v>
      </c>
      <c r="K671">
        <f>IFERROR(VLOOKUP(D671,Paramètres!$A$5:$B$8,2,FALSE),0)</f>
        <v>0</v>
      </c>
      <c r="L671">
        <f>IFERROR(VLOOKUP(E671,Paramètres!$A$5:$B$8,2,FALSE),0)</f>
        <v>0</v>
      </c>
      <c r="M671">
        <f>IFERROR(VLOOKUP(F671,Paramètres!$A$5:$B$8,2,FALSE),0)</f>
        <v>3</v>
      </c>
      <c r="N671">
        <f>IFERROR(VLOOKUP(G671,Paramètres!$D$5:$E$8,2,FALSE),0)</f>
        <v>0</v>
      </c>
      <c r="O671">
        <f>IFERROR(VLOOKUP(H671,Paramètres!$A$5:$B$8,2,FALSE),0)</f>
        <v>0</v>
      </c>
      <c r="P671">
        <f>IFERROR(VLOOKUP(I671,Paramètres!$A$5:$B$8,2,FALSE),0)</f>
        <v>0</v>
      </c>
      <c r="Q671" s="10" t="e">
        <f>IF(SUM(Paramètres!$G$5:$M$5)=0,"",SUMPRODUCT(Paramètres!$G$5:$M$5,J671,K671,L671,M671,N671,O671,P671)/SUM(Paramètres!$G$5:$M$5))</f>
        <v>#VALUE!</v>
      </c>
    </row>
    <row r="672" spans="1:17" x14ac:dyDescent="0.2">
      <c r="A672" t="str">
        <f>Réponses_Scoring!A672</f>
        <v>R069</v>
      </c>
      <c r="B672" t="str">
        <f>Réponses_Scoring!B672</f>
        <v>D05S40</v>
      </c>
      <c r="C672" t="str">
        <f>Réponses_Scoring!C672</f>
        <v>Low</v>
      </c>
      <c r="D672" t="str">
        <f>Réponses_Scoring!D672</f>
        <v>UK</v>
      </c>
      <c r="E672" t="str">
        <f>Réponses_Scoring!E672</f>
        <v>Med</v>
      </c>
      <c r="F672" t="str">
        <f>Réponses_Scoring!F672</f>
        <v>Med</v>
      </c>
      <c r="G672" t="str">
        <f>Réponses_Scoring!G672</f>
        <v>UK</v>
      </c>
      <c r="H672" t="str">
        <f>Réponses_Scoring!H672</f>
        <v>UK</v>
      </c>
      <c r="I672" t="str">
        <f>Réponses_Scoring!I672</f>
        <v>UK</v>
      </c>
      <c r="J672">
        <f>IFERROR(VLOOKUP(C672,Paramètres!$A$5:$B$8,2,FALSE),0)</f>
        <v>1</v>
      </c>
      <c r="K672">
        <f>IFERROR(VLOOKUP(D672,Paramètres!$A$5:$B$8,2,FALSE),0)</f>
        <v>0</v>
      </c>
      <c r="L672">
        <f>IFERROR(VLOOKUP(E672,Paramètres!$A$5:$B$8,2,FALSE),0)</f>
        <v>2</v>
      </c>
      <c r="M672">
        <f>IFERROR(VLOOKUP(F672,Paramètres!$A$5:$B$8,2,FALSE),0)</f>
        <v>2</v>
      </c>
      <c r="N672">
        <f>IFERROR(VLOOKUP(G672,Paramètres!$D$5:$E$8,2,FALSE),0)</f>
        <v>0</v>
      </c>
      <c r="O672">
        <f>IFERROR(VLOOKUP(H672,Paramètres!$A$5:$B$8,2,FALSE),0)</f>
        <v>0</v>
      </c>
      <c r="P672">
        <f>IFERROR(VLOOKUP(I672,Paramètres!$A$5:$B$8,2,FALSE),0)</f>
        <v>0</v>
      </c>
      <c r="Q672" s="10" t="e">
        <f>IF(SUM(Paramètres!$G$5:$M$5)=0,"",SUMPRODUCT(Paramètres!$G$5:$M$5,J672,K672,L672,M672,N672,O672,P672)/SUM(Paramètres!$G$5:$M$5))</f>
        <v>#VALUE!</v>
      </c>
    </row>
    <row r="673" spans="1:17" x14ac:dyDescent="0.2">
      <c r="A673" t="str">
        <f>Réponses_Scoring!A673</f>
        <v>R070</v>
      </c>
      <c r="B673" t="str">
        <f>Réponses_Scoring!B673</f>
        <v>D07S51</v>
      </c>
      <c r="C673" t="str">
        <f>Réponses_Scoring!C673</f>
        <v>Low</v>
      </c>
      <c r="D673" t="str">
        <f>Réponses_Scoring!D673</f>
        <v>UK</v>
      </c>
      <c r="E673" t="str">
        <f>Réponses_Scoring!E673</f>
        <v>UK</v>
      </c>
      <c r="F673" t="str">
        <f>Réponses_Scoring!F673</f>
        <v>Low</v>
      </c>
      <c r="G673" t="str">
        <f>Réponses_Scoring!G673</f>
        <v>UK</v>
      </c>
      <c r="H673" t="str">
        <f>Réponses_Scoring!H673</f>
        <v>UK</v>
      </c>
      <c r="I673" t="str">
        <f>Réponses_Scoring!I673</f>
        <v>UK</v>
      </c>
      <c r="J673">
        <f>IFERROR(VLOOKUP(C673,Paramètres!$A$5:$B$8,2,FALSE),0)</f>
        <v>1</v>
      </c>
      <c r="K673">
        <f>IFERROR(VLOOKUP(D673,Paramètres!$A$5:$B$8,2,FALSE),0)</f>
        <v>0</v>
      </c>
      <c r="L673">
        <f>IFERROR(VLOOKUP(E673,Paramètres!$A$5:$B$8,2,FALSE),0)</f>
        <v>0</v>
      </c>
      <c r="M673">
        <f>IFERROR(VLOOKUP(F673,Paramètres!$A$5:$B$8,2,FALSE),0)</f>
        <v>1</v>
      </c>
      <c r="N673">
        <f>IFERROR(VLOOKUP(G673,Paramètres!$D$5:$E$8,2,FALSE),0)</f>
        <v>0</v>
      </c>
      <c r="O673">
        <f>IFERROR(VLOOKUP(H673,Paramètres!$A$5:$B$8,2,FALSE),0)</f>
        <v>0</v>
      </c>
      <c r="P673">
        <f>IFERROR(VLOOKUP(I673,Paramètres!$A$5:$B$8,2,FALSE),0)</f>
        <v>0</v>
      </c>
      <c r="Q673" s="10" t="e">
        <f>IF(SUM(Paramètres!$G$5:$M$5)=0,"",SUMPRODUCT(Paramètres!$G$5:$M$5,J673,K673,L673,M673,N673,O673,P673)/SUM(Paramètres!$G$5:$M$5))</f>
        <v>#VALUE!</v>
      </c>
    </row>
    <row r="674" spans="1:17" x14ac:dyDescent="0.2">
      <c r="A674" t="str">
        <f>Réponses_Scoring!A674</f>
        <v>R070</v>
      </c>
      <c r="B674" t="str">
        <f>Réponses_Scoring!B674</f>
        <v>D07S49</v>
      </c>
      <c r="C674" t="str">
        <f>Réponses_Scoring!C674</f>
        <v>High</v>
      </c>
      <c r="D674" t="str">
        <f>Réponses_Scoring!D674</f>
        <v>UK</v>
      </c>
      <c r="E674" t="str">
        <f>Réponses_Scoring!E674</f>
        <v>Med</v>
      </c>
      <c r="F674" t="str">
        <f>Réponses_Scoring!F674</f>
        <v>Low</v>
      </c>
      <c r="G674" t="str">
        <f>Réponses_Scoring!G674</f>
        <v>UK</v>
      </c>
      <c r="H674" t="str">
        <f>Réponses_Scoring!H674</f>
        <v>UK</v>
      </c>
      <c r="I674" t="str">
        <f>Réponses_Scoring!I674</f>
        <v>UK</v>
      </c>
      <c r="J674">
        <f>IFERROR(VLOOKUP(C674,Paramètres!$A$5:$B$8,2,FALSE),0)</f>
        <v>3</v>
      </c>
      <c r="K674">
        <f>IFERROR(VLOOKUP(D674,Paramètres!$A$5:$B$8,2,FALSE),0)</f>
        <v>0</v>
      </c>
      <c r="L674">
        <f>IFERROR(VLOOKUP(E674,Paramètres!$A$5:$B$8,2,FALSE),0)</f>
        <v>2</v>
      </c>
      <c r="M674">
        <f>IFERROR(VLOOKUP(F674,Paramètres!$A$5:$B$8,2,FALSE),0)</f>
        <v>1</v>
      </c>
      <c r="N674">
        <f>IFERROR(VLOOKUP(G674,Paramètres!$D$5:$E$8,2,FALSE),0)</f>
        <v>0</v>
      </c>
      <c r="O674">
        <f>IFERROR(VLOOKUP(H674,Paramètres!$A$5:$B$8,2,FALSE),0)</f>
        <v>0</v>
      </c>
      <c r="P674">
        <f>IFERROR(VLOOKUP(I674,Paramètres!$A$5:$B$8,2,FALSE),0)</f>
        <v>0</v>
      </c>
      <c r="Q674" s="10" t="e">
        <f>IF(SUM(Paramètres!$G$5:$M$5)=0,"",SUMPRODUCT(Paramètres!$G$5:$M$5,J674,K674,L674,M674,N674,O674,P674)/SUM(Paramètres!$G$5:$M$5))</f>
        <v>#VALUE!</v>
      </c>
    </row>
    <row r="675" spans="1:17" x14ac:dyDescent="0.2">
      <c r="A675" t="str">
        <f>Réponses_Scoring!A675</f>
        <v>R070</v>
      </c>
      <c r="B675" t="str">
        <f>Réponses_Scoring!B675</f>
        <v>D08S57</v>
      </c>
      <c r="C675" t="str">
        <f>Réponses_Scoring!C675</f>
        <v>Med</v>
      </c>
      <c r="D675" t="str">
        <f>Réponses_Scoring!D675</f>
        <v>UK</v>
      </c>
      <c r="E675" t="str">
        <f>Réponses_Scoring!E675</f>
        <v>Med</v>
      </c>
      <c r="F675" t="str">
        <f>Réponses_Scoring!F675</f>
        <v>High</v>
      </c>
      <c r="G675" t="str">
        <f>Réponses_Scoring!G675</f>
        <v>UK</v>
      </c>
      <c r="H675" t="str">
        <f>Réponses_Scoring!H675</f>
        <v>UK</v>
      </c>
      <c r="I675" t="str">
        <f>Réponses_Scoring!I675</f>
        <v>UK</v>
      </c>
      <c r="J675">
        <f>IFERROR(VLOOKUP(C675,Paramètres!$A$5:$B$8,2,FALSE),0)</f>
        <v>2</v>
      </c>
      <c r="K675">
        <f>IFERROR(VLOOKUP(D675,Paramètres!$A$5:$B$8,2,FALSE),0)</f>
        <v>0</v>
      </c>
      <c r="L675">
        <f>IFERROR(VLOOKUP(E675,Paramètres!$A$5:$B$8,2,FALSE),0)</f>
        <v>2</v>
      </c>
      <c r="M675">
        <f>IFERROR(VLOOKUP(F675,Paramètres!$A$5:$B$8,2,FALSE),0)</f>
        <v>3</v>
      </c>
      <c r="N675">
        <f>IFERROR(VLOOKUP(G675,Paramètres!$D$5:$E$8,2,FALSE),0)</f>
        <v>0</v>
      </c>
      <c r="O675">
        <f>IFERROR(VLOOKUP(H675,Paramètres!$A$5:$B$8,2,FALSE),0)</f>
        <v>0</v>
      </c>
      <c r="P675">
        <f>IFERROR(VLOOKUP(I675,Paramètres!$A$5:$B$8,2,FALSE),0)</f>
        <v>0</v>
      </c>
      <c r="Q675" s="10" t="e">
        <f>IF(SUM(Paramètres!$G$5:$M$5)=0,"",SUMPRODUCT(Paramètres!$G$5:$M$5,J675,K675,L675,M675,N675,O675,P675)/SUM(Paramètres!$G$5:$M$5))</f>
        <v>#VALUE!</v>
      </c>
    </row>
    <row r="676" spans="1:17" x14ac:dyDescent="0.2">
      <c r="A676" t="str">
        <f>Réponses_Scoring!A676</f>
        <v>R070</v>
      </c>
      <c r="B676" t="str">
        <f>Réponses_Scoring!B676</f>
        <v>D08S59</v>
      </c>
      <c r="C676" t="str">
        <f>Réponses_Scoring!C676</f>
        <v>Med</v>
      </c>
      <c r="D676" t="str">
        <f>Réponses_Scoring!D676</f>
        <v>UK</v>
      </c>
      <c r="E676" t="str">
        <f>Réponses_Scoring!E676</f>
        <v>Med</v>
      </c>
      <c r="F676" t="str">
        <f>Réponses_Scoring!F676</f>
        <v>Med</v>
      </c>
      <c r="G676" t="str">
        <f>Réponses_Scoring!G676</f>
        <v>UK</v>
      </c>
      <c r="H676" t="str">
        <f>Réponses_Scoring!H676</f>
        <v>UK</v>
      </c>
      <c r="I676" t="str">
        <f>Réponses_Scoring!I676</f>
        <v>UK</v>
      </c>
      <c r="J676">
        <f>IFERROR(VLOOKUP(C676,Paramètres!$A$5:$B$8,2,FALSE),0)</f>
        <v>2</v>
      </c>
      <c r="K676">
        <f>IFERROR(VLOOKUP(D676,Paramètres!$A$5:$B$8,2,FALSE),0)</f>
        <v>0</v>
      </c>
      <c r="L676">
        <f>IFERROR(VLOOKUP(E676,Paramètres!$A$5:$B$8,2,FALSE),0)</f>
        <v>2</v>
      </c>
      <c r="M676">
        <f>IFERROR(VLOOKUP(F676,Paramètres!$A$5:$B$8,2,FALSE),0)</f>
        <v>2</v>
      </c>
      <c r="N676">
        <f>IFERROR(VLOOKUP(G676,Paramètres!$D$5:$E$8,2,FALSE),0)</f>
        <v>0</v>
      </c>
      <c r="O676">
        <f>IFERROR(VLOOKUP(H676,Paramètres!$A$5:$B$8,2,FALSE),0)</f>
        <v>0</v>
      </c>
      <c r="P676">
        <f>IFERROR(VLOOKUP(I676,Paramètres!$A$5:$B$8,2,FALSE),0)</f>
        <v>0</v>
      </c>
      <c r="Q676" s="10" t="e">
        <f>IF(SUM(Paramètres!$G$5:$M$5)=0,"",SUMPRODUCT(Paramètres!$G$5:$M$5,J676,K676,L676,M676,N676,O676,P676)/SUM(Paramètres!$G$5:$M$5))</f>
        <v>#VALUE!</v>
      </c>
    </row>
    <row r="677" spans="1:17" x14ac:dyDescent="0.2">
      <c r="A677" t="str">
        <f>Réponses_Scoring!A677</f>
        <v>R070</v>
      </c>
      <c r="B677" t="str">
        <f>Réponses_Scoring!B677</f>
        <v>D06S44</v>
      </c>
      <c r="C677" t="str">
        <f>Réponses_Scoring!C677</f>
        <v>High</v>
      </c>
      <c r="D677" t="str">
        <f>Réponses_Scoring!D677</f>
        <v>UK</v>
      </c>
      <c r="E677" t="str">
        <f>Réponses_Scoring!E677</f>
        <v>Low</v>
      </c>
      <c r="F677" t="str">
        <f>Réponses_Scoring!F677</f>
        <v>High</v>
      </c>
      <c r="G677" t="str">
        <f>Réponses_Scoring!G677</f>
        <v>UK</v>
      </c>
      <c r="H677" t="str">
        <f>Réponses_Scoring!H677</f>
        <v>UK</v>
      </c>
      <c r="I677" t="str">
        <f>Réponses_Scoring!I677</f>
        <v>UK</v>
      </c>
      <c r="J677">
        <f>IFERROR(VLOOKUP(C677,Paramètres!$A$5:$B$8,2,FALSE),0)</f>
        <v>3</v>
      </c>
      <c r="K677">
        <f>IFERROR(VLOOKUP(D677,Paramètres!$A$5:$B$8,2,FALSE),0)</f>
        <v>0</v>
      </c>
      <c r="L677">
        <f>IFERROR(VLOOKUP(E677,Paramètres!$A$5:$B$8,2,FALSE),0)</f>
        <v>1</v>
      </c>
      <c r="M677">
        <f>IFERROR(VLOOKUP(F677,Paramètres!$A$5:$B$8,2,FALSE),0)</f>
        <v>3</v>
      </c>
      <c r="N677">
        <f>IFERROR(VLOOKUP(G677,Paramètres!$D$5:$E$8,2,FALSE),0)</f>
        <v>0</v>
      </c>
      <c r="O677">
        <f>IFERROR(VLOOKUP(H677,Paramètres!$A$5:$B$8,2,FALSE),0)</f>
        <v>0</v>
      </c>
      <c r="P677">
        <f>IFERROR(VLOOKUP(I677,Paramètres!$A$5:$B$8,2,FALSE),0)</f>
        <v>0</v>
      </c>
      <c r="Q677" s="10" t="e">
        <f>IF(SUM(Paramètres!$G$5:$M$5)=0,"",SUMPRODUCT(Paramètres!$G$5:$M$5,J677,K677,L677,M677,N677,O677,P677)/SUM(Paramètres!$G$5:$M$5))</f>
        <v>#VALUE!</v>
      </c>
    </row>
    <row r="678" spans="1:17" x14ac:dyDescent="0.2">
      <c r="A678" t="str">
        <f>Réponses_Scoring!A678</f>
        <v>R070</v>
      </c>
      <c r="B678" t="str">
        <f>Réponses_Scoring!B678</f>
        <v>D02S17</v>
      </c>
      <c r="C678" t="str">
        <f>Réponses_Scoring!C678</f>
        <v>High</v>
      </c>
      <c r="D678" t="str">
        <f>Réponses_Scoring!D678</f>
        <v>UK</v>
      </c>
      <c r="E678" t="str">
        <f>Réponses_Scoring!E678</f>
        <v>UK</v>
      </c>
      <c r="F678" t="str">
        <f>Réponses_Scoring!F678</f>
        <v>Med</v>
      </c>
      <c r="G678" t="str">
        <f>Réponses_Scoring!G678</f>
        <v>UK</v>
      </c>
      <c r="H678" t="str">
        <f>Réponses_Scoring!H678</f>
        <v>UK</v>
      </c>
      <c r="I678" t="str">
        <f>Réponses_Scoring!I678</f>
        <v>UK</v>
      </c>
      <c r="J678">
        <f>IFERROR(VLOOKUP(C678,Paramètres!$A$5:$B$8,2,FALSE),0)</f>
        <v>3</v>
      </c>
      <c r="K678">
        <f>IFERROR(VLOOKUP(D678,Paramètres!$A$5:$B$8,2,FALSE),0)</f>
        <v>0</v>
      </c>
      <c r="L678">
        <f>IFERROR(VLOOKUP(E678,Paramètres!$A$5:$B$8,2,FALSE),0)</f>
        <v>0</v>
      </c>
      <c r="M678">
        <f>IFERROR(VLOOKUP(F678,Paramètres!$A$5:$B$8,2,FALSE),0)</f>
        <v>2</v>
      </c>
      <c r="N678">
        <f>IFERROR(VLOOKUP(G678,Paramètres!$D$5:$E$8,2,FALSE),0)</f>
        <v>0</v>
      </c>
      <c r="O678">
        <f>IFERROR(VLOOKUP(H678,Paramètres!$A$5:$B$8,2,FALSE),0)</f>
        <v>0</v>
      </c>
      <c r="P678">
        <f>IFERROR(VLOOKUP(I678,Paramètres!$A$5:$B$8,2,FALSE),0)</f>
        <v>0</v>
      </c>
      <c r="Q678" s="10" t="e">
        <f>IF(SUM(Paramètres!$G$5:$M$5)=0,"",SUMPRODUCT(Paramètres!$G$5:$M$5,J678,K678,L678,M678,N678,O678,P678)/SUM(Paramètres!$G$5:$M$5))</f>
        <v>#VALUE!</v>
      </c>
    </row>
    <row r="679" spans="1:17" x14ac:dyDescent="0.2">
      <c r="A679" t="str">
        <f>Réponses_Scoring!A679</f>
        <v>R070</v>
      </c>
      <c r="B679" t="str">
        <f>Réponses_Scoring!B679</f>
        <v>D11S73</v>
      </c>
      <c r="C679" t="str">
        <f>Réponses_Scoring!C679</f>
        <v>High</v>
      </c>
      <c r="D679" t="str">
        <f>Réponses_Scoring!D679</f>
        <v>UK</v>
      </c>
      <c r="E679" t="str">
        <f>Réponses_Scoring!E679</f>
        <v>Low</v>
      </c>
      <c r="F679" t="str">
        <f>Réponses_Scoring!F679</f>
        <v>High</v>
      </c>
      <c r="G679" t="str">
        <f>Réponses_Scoring!G679</f>
        <v>UK</v>
      </c>
      <c r="H679" t="str">
        <f>Réponses_Scoring!H679</f>
        <v>UK</v>
      </c>
      <c r="I679" t="str">
        <f>Réponses_Scoring!I679</f>
        <v>UK</v>
      </c>
      <c r="J679">
        <f>IFERROR(VLOOKUP(C679,Paramètres!$A$5:$B$8,2,FALSE),0)</f>
        <v>3</v>
      </c>
      <c r="K679">
        <f>IFERROR(VLOOKUP(D679,Paramètres!$A$5:$B$8,2,FALSE),0)</f>
        <v>0</v>
      </c>
      <c r="L679">
        <f>IFERROR(VLOOKUP(E679,Paramètres!$A$5:$B$8,2,FALSE),0)</f>
        <v>1</v>
      </c>
      <c r="M679">
        <f>IFERROR(VLOOKUP(F679,Paramètres!$A$5:$B$8,2,FALSE),0)</f>
        <v>3</v>
      </c>
      <c r="N679">
        <f>IFERROR(VLOOKUP(G679,Paramètres!$D$5:$E$8,2,FALSE),0)</f>
        <v>0</v>
      </c>
      <c r="O679">
        <f>IFERROR(VLOOKUP(H679,Paramètres!$A$5:$B$8,2,FALSE),0)</f>
        <v>0</v>
      </c>
      <c r="P679">
        <f>IFERROR(VLOOKUP(I679,Paramètres!$A$5:$B$8,2,FALSE),0)</f>
        <v>0</v>
      </c>
      <c r="Q679" s="10" t="e">
        <f>IF(SUM(Paramètres!$G$5:$M$5)=0,"",SUMPRODUCT(Paramètres!$G$5:$M$5,J679,K679,L679,M679,N679,O679,P679)/SUM(Paramètres!$G$5:$M$5))</f>
        <v>#VALUE!</v>
      </c>
    </row>
    <row r="680" spans="1:17" x14ac:dyDescent="0.2">
      <c r="A680" t="str">
        <f>Réponses_Scoring!A680</f>
        <v>R070</v>
      </c>
      <c r="B680" t="str">
        <f>Réponses_Scoring!B680</f>
        <v>D11S74</v>
      </c>
      <c r="C680" t="str">
        <f>Réponses_Scoring!C680</f>
        <v>Med</v>
      </c>
      <c r="D680" t="str">
        <f>Réponses_Scoring!D680</f>
        <v>UK</v>
      </c>
      <c r="E680" t="str">
        <f>Réponses_Scoring!E680</f>
        <v>UK</v>
      </c>
      <c r="F680" t="str">
        <f>Réponses_Scoring!F680</f>
        <v>High</v>
      </c>
      <c r="G680" t="str">
        <f>Réponses_Scoring!G680</f>
        <v>UK</v>
      </c>
      <c r="H680" t="str">
        <f>Réponses_Scoring!H680</f>
        <v>UK</v>
      </c>
      <c r="I680" t="str">
        <f>Réponses_Scoring!I680</f>
        <v>UK</v>
      </c>
      <c r="J680">
        <f>IFERROR(VLOOKUP(C680,Paramètres!$A$5:$B$8,2,FALSE),0)</f>
        <v>2</v>
      </c>
      <c r="K680">
        <f>IFERROR(VLOOKUP(D680,Paramètres!$A$5:$B$8,2,FALSE),0)</f>
        <v>0</v>
      </c>
      <c r="L680">
        <f>IFERROR(VLOOKUP(E680,Paramètres!$A$5:$B$8,2,FALSE),0)</f>
        <v>0</v>
      </c>
      <c r="M680">
        <f>IFERROR(VLOOKUP(F680,Paramètres!$A$5:$B$8,2,FALSE),0)</f>
        <v>3</v>
      </c>
      <c r="N680">
        <f>IFERROR(VLOOKUP(G680,Paramètres!$D$5:$E$8,2,FALSE),0)</f>
        <v>0</v>
      </c>
      <c r="O680">
        <f>IFERROR(VLOOKUP(H680,Paramètres!$A$5:$B$8,2,FALSE),0)</f>
        <v>0</v>
      </c>
      <c r="P680">
        <f>IFERROR(VLOOKUP(I680,Paramètres!$A$5:$B$8,2,FALSE),0)</f>
        <v>0</v>
      </c>
      <c r="Q680" s="10" t="e">
        <f>IF(SUM(Paramètres!$G$5:$M$5)=0,"",SUMPRODUCT(Paramètres!$G$5:$M$5,J680,K680,L680,M680,N680,O680,P680)/SUM(Paramètres!$G$5:$M$5))</f>
        <v>#VALUE!</v>
      </c>
    </row>
    <row r="681" spans="1:17" x14ac:dyDescent="0.2">
      <c r="A681" t="str">
        <f>Réponses_Scoring!A681</f>
        <v>R071</v>
      </c>
      <c r="B681" t="str">
        <f>Réponses_Scoring!B681</f>
        <v>D07S49</v>
      </c>
      <c r="C681" t="str">
        <f>Réponses_Scoring!C681</f>
        <v>High</v>
      </c>
      <c r="D681" t="str">
        <f>Réponses_Scoring!D681</f>
        <v>UK</v>
      </c>
      <c r="E681" t="str">
        <f>Réponses_Scoring!E681</f>
        <v>Low</v>
      </c>
      <c r="F681" t="str">
        <f>Réponses_Scoring!F681</f>
        <v>Low</v>
      </c>
      <c r="G681" t="str">
        <f>Réponses_Scoring!G681</f>
        <v>UK</v>
      </c>
      <c r="H681" t="str">
        <f>Réponses_Scoring!H681</f>
        <v>UK</v>
      </c>
      <c r="I681" t="str">
        <f>Réponses_Scoring!I681</f>
        <v>UK</v>
      </c>
      <c r="J681">
        <f>IFERROR(VLOOKUP(C681,Paramètres!$A$5:$B$8,2,FALSE),0)</f>
        <v>3</v>
      </c>
      <c r="K681">
        <f>IFERROR(VLOOKUP(D681,Paramètres!$A$5:$B$8,2,FALSE),0)</f>
        <v>0</v>
      </c>
      <c r="L681">
        <f>IFERROR(VLOOKUP(E681,Paramètres!$A$5:$B$8,2,FALSE),0)</f>
        <v>1</v>
      </c>
      <c r="M681">
        <f>IFERROR(VLOOKUP(F681,Paramètres!$A$5:$B$8,2,FALSE),0)</f>
        <v>1</v>
      </c>
      <c r="N681">
        <f>IFERROR(VLOOKUP(G681,Paramètres!$D$5:$E$8,2,FALSE),0)</f>
        <v>0</v>
      </c>
      <c r="O681">
        <f>IFERROR(VLOOKUP(H681,Paramètres!$A$5:$B$8,2,FALSE),0)</f>
        <v>0</v>
      </c>
      <c r="P681">
        <f>IFERROR(VLOOKUP(I681,Paramètres!$A$5:$B$8,2,FALSE),0)</f>
        <v>0</v>
      </c>
      <c r="Q681" s="10" t="e">
        <f>IF(SUM(Paramètres!$G$5:$M$5)=0,"",SUMPRODUCT(Paramètres!$G$5:$M$5,J681,K681,L681,M681,N681,O681,P681)/SUM(Paramètres!$G$5:$M$5))</f>
        <v>#VALUE!</v>
      </c>
    </row>
    <row r="682" spans="1:17" x14ac:dyDescent="0.2">
      <c r="A682" t="str">
        <f>Réponses_Scoring!A682</f>
        <v>R071</v>
      </c>
      <c r="B682" t="str">
        <f>Réponses_Scoring!B682</f>
        <v>D07S53</v>
      </c>
      <c r="C682" t="str">
        <f>Réponses_Scoring!C682</f>
        <v>Med</v>
      </c>
      <c r="D682" t="str">
        <f>Réponses_Scoring!D682</f>
        <v>UK</v>
      </c>
      <c r="E682" t="str">
        <f>Réponses_Scoring!E682</f>
        <v>UK</v>
      </c>
      <c r="F682" t="str">
        <f>Réponses_Scoring!F682</f>
        <v>Med</v>
      </c>
      <c r="G682" t="str">
        <f>Réponses_Scoring!G682</f>
        <v>UK</v>
      </c>
      <c r="H682" t="str">
        <f>Réponses_Scoring!H682</f>
        <v>UK</v>
      </c>
      <c r="I682" t="str">
        <f>Réponses_Scoring!I682</f>
        <v>UK</v>
      </c>
      <c r="J682">
        <f>IFERROR(VLOOKUP(C682,Paramètres!$A$5:$B$8,2,FALSE),0)</f>
        <v>2</v>
      </c>
      <c r="K682">
        <f>IFERROR(VLOOKUP(D682,Paramètres!$A$5:$B$8,2,FALSE),0)</f>
        <v>0</v>
      </c>
      <c r="L682">
        <f>IFERROR(VLOOKUP(E682,Paramètres!$A$5:$B$8,2,FALSE),0)</f>
        <v>0</v>
      </c>
      <c r="M682">
        <f>IFERROR(VLOOKUP(F682,Paramètres!$A$5:$B$8,2,FALSE),0)</f>
        <v>2</v>
      </c>
      <c r="N682">
        <f>IFERROR(VLOOKUP(G682,Paramètres!$D$5:$E$8,2,FALSE),0)</f>
        <v>0</v>
      </c>
      <c r="O682">
        <f>IFERROR(VLOOKUP(H682,Paramètres!$A$5:$B$8,2,FALSE),0)</f>
        <v>0</v>
      </c>
      <c r="P682">
        <f>IFERROR(VLOOKUP(I682,Paramètres!$A$5:$B$8,2,FALSE),0)</f>
        <v>0</v>
      </c>
      <c r="Q682" s="10" t="e">
        <f>IF(SUM(Paramètres!$G$5:$M$5)=0,"",SUMPRODUCT(Paramètres!$G$5:$M$5,J682,K682,L682,M682,N682,O682,P682)/SUM(Paramètres!$G$5:$M$5))</f>
        <v>#VALUE!</v>
      </c>
    </row>
    <row r="683" spans="1:17" x14ac:dyDescent="0.2">
      <c r="A683" t="str">
        <f>Réponses_Scoring!A683</f>
        <v>R071</v>
      </c>
      <c r="B683" t="str">
        <f>Réponses_Scoring!B683</f>
        <v>D12S80</v>
      </c>
      <c r="C683" t="str">
        <f>Réponses_Scoring!C683</f>
        <v>Med</v>
      </c>
      <c r="D683" t="str">
        <f>Réponses_Scoring!D683</f>
        <v>UK</v>
      </c>
      <c r="E683" t="str">
        <f>Réponses_Scoring!E683</f>
        <v>Low</v>
      </c>
      <c r="F683" t="str">
        <f>Réponses_Scoring!F683</f>
        <v>Low</v>
      </c>
      <c r="G683" t="str">
        <f>Réponses_Scoring!G683</f>
        <v>UK</v>
      </c>
      <c r="H683" t="str">
        <f>Réponses_Scoring!H683</f>
        <v>UK</v>
      </c>
      <c r="I683" t="str">
        <f>Réponses_Scoring!I683</f>
        <v>UK</v>
      </c>
      <c r="J683">
        <f>IFERROR(VLOOKUP(C683,Paramètres!$A$5:$B$8,2,FALSE),0)</f>
        <v>2</v>
      </c>
      <c r="K683">
        <f>IFERROR(VLOOKUP(D683,Paramètres!$A$5:$B$8,2,FALSE),0)</f>
        <v>0</v>
      </c>
      <c r="L683">
        <f>IFERROR(VLOOKUP(E683,Paramètres!$A$5:$B$8,2,FALSE),0)</f>
        <v>1</v>
      </c>
      <c r="M683">
        <f>IFERROR(VLOOKUP(F683,Paramètres!$A$5:$B$8,2,FALSE),0)</f>
        <v>1</v>
      </c>
      <c r="N683">
        <f>IFERROR(VLOOKUP(G683,Paramètres!$D$5:$E$8,2,FALSE),0)</f>
        <v>0</v>
      </c>
      <c r="O683">
        <f>IFERROR(VLOOKUP(H683,Paramètres!$A$5:$B$8,2,FALSE),0)</f>
        <v>0</v>
      </c>
      <c r="P683">
        <f>IFERROR(VLOOKUP(I683,Paramètres!$A$5:$B$8,2,FALSE),0)</f>
        <v>0</v>
      </c>
      <c r="Q683" s="10" t="e">
        <f>IF(SUM(Paramètres!$G$5:$M$5)=0,"",SUMPRODUCT(Paramètres!$G$5:$M$5,J683,K683,L683,M683,N683,O683,P683)/SUM(Paramètres!$G$5:$M$5))</f>
        <v>#VALUE!</v>
      </c>
    </row>
    <row r="684" spans="1:17" x14ac:dyDescent="0.2">
      <c r="A684" t="str">
        <f>Réponses_Scoring!A684</f>
        <v>R071</v>
      </c>
      <c r="B684" t="str">
        <f>Réponses_Scoring!B684</f>
        <v>D05S40</v>
      </c>
      <c r="C684" t="str">
        <f>Réponses_Scoring!C684</f>
        <v>Med</v>
      </c>
      <c r="D684" t="str">
        <f>Réponses_Scoring!D684</f>
        <v>UK</v>
      </c>
      <c r="E684" t="str">
        <f>Réponses_Scoring!E684</f>
        <v>Low</v>
      </c>
      <c r="F684" t="str">
        <f>Réponses_Scoring!F684</f>
        <v>Low</v>
      </c>
      <c r="G684" t="str">
        <f>Réponses_Scoring!G684</f>
        <v>UK</v>
      </c>
      <c r="H684" t="str">
        <f>Réponses_Scoring!H684</f>
        <v>UK</v>
      </c>
      <c r="I684" t="str">
        <f>Réponses_Scoring!I684</f>
        <v>UK</v>
      </c>
      <c r="J684">
        <f>IFERROR(VLOOKUP(C684,Paramètres!$A$5:$B$8,2,FALSE),0)</f>
        <v>2</v>
      </c>
      <c r="K684">
        <f>IFERROR(VLOOKUP(D684,Paramètres!$A$5:$B$8,2,FALSE),0)</f>
        <v>0</v>
      </c>
      <c r="L684">
        <f>IFERROR(VLOOKUP(E684,Paramètres!$A$5:$B$8,2,FALSE),0)</f>
        <v>1</v>
      </c>
      <c r="M684">
        <f>IFERROR(VLOOKUP(F684,Paramètres!$A$5:$B$8,2,FALSE),0)</f>
        <v>1</v>
      </c>
      <c r="N684">
        <f>IFERROR(VLOOKUP(G684,Paramètres!$D$5:$E$8,2,FALSE),0)</f>
        <v>0</v>
      </c>
      <c r="O684">
        <f>IFERROR(VLOOKUP(H684,Paramètres!$A$5:$B$8,2,FALSE),0)</f>
        <v>0</v>
      </c>
      <c r="P684">
        <f>IFERROR(VLOOKUP(I684,Paramètres!$A$5:$B$8,2,FALSE),0)</f>
        <v>0</v>
      </c>
      <c r="Q684" s="10" t="e">
        <f>IF(SUM(Paramètres!$G$5:$M$5)=0,"",SUMPRODUCT(Paramètres!$G$5:$M$5,J684,K684,L684,M684,N684,O684,P684)/SUM(Paramètres!$G$5:$M$5))</f>
        <v>#VALUE!</v>
      </c>
    </row>
    <row r="685" spans="1:17" x14ac:dyDescent="0.2">
      <c r="A685" t="str">
        <f>Réponses_Scoring!A685</f>
        <v>R071</v>
      </c>
      <c r="B685" t="str">
        <f>Réponses_Scoring!B685</f>
        <v>D10S66</v>
      </c>
      <c r="C685" t="str">
        <f>Réponses_Scoring!C685</f>
        <v>Med</v>
      </c>
      <c r="D685" t="str">
        <f>Réponses_Scoring!D685</f>
        <v>UK</v>
      </c>
      <c r="E685" t="str">
        <f>Réponses_Scoring!E685</f>
        <v>High</v>
      </c>
      <c r="F685" t="str">
        <f>Réponses_Scoring!F685</f>
        <v>Low</v>
      </c>
      <c r="G685" t="str">
        <f>Réponses_Scoring!G685</f>
        <v>UK</v>
      </c>
      <c r="H685" t="str">
        <f>Réponses_Scoring!H685</f>
        <v>UK</v>
      </c>
      <c r="I685" t="str">
        <f>Réponses_Scoring!I685</f>
        <v>UK</v>
      </c>
      <c r="J685">
        <f>IFERROR(VLOOKUP(C685,Paramètres!$A$5:$B$8,2,FALSE),0)</f>
        <v>2</v>
      </c>
      <c r="K685">
        <f>IFERROR(VLOOKUP(D685,Paramètres!$A$5:$B$8,2,FALSE),0)</f>
        <v>0</v>
      </c>
      <c r="L685">
        <f>IFERROR(VLOOKUP(E685,Paramètres!$A$5:$B$8,2,FALSE),0)</f>
        <v>3</v>
      </c>
      <c r="M685">
        <f>IFERROR(VLOOKUP(F685,Paramètres!$A$5:$B$8,2,FALSE),0)</f>
        <v>1</v>
      </c>
      <c r="N685">
        <f>IFERROR(VLOOKUP(G685,Paramètres!$D$5:$E$8,2,FALSE),0)</f>
        <v>0</v>
      </c>
      <c r="O685">
        <f>IFERROR(VLOOKUP(H685,Paramètres!$A$5:$B$8,2,FALSE),0)</f>
        <v>0</v>
      </c>
      <c r="P685">
        <f>IFERROR(VLOOKUP(I685,Paramètres!$A$5:$B$8,2,FALSE),0)</f>
        <v>0</v>
      </c>
      <c r="Q685" s="10" t="e">
        <f>IF(SUM(Paramètres!$G$5:$M$5)=0,"",SUMPRODUCT(Paramètres!$G$5:$M$5,J685,K685,L685,M685,N685,O685,P685)/SUM(Paramètres!$G$5:$M$5))</f>
        <v>#VALUE!</v>
      </c>
    </row>
    <row r="686" spans="1:17" x14ac:dyDescent="0.2">
      <c r="A686" t="str">
        <f>Réponses_Scoring!A686</f>
        <v>R071</v>
      </c>
      <c r="B686" t="str">
        <f>Réponses_Scoring!B686</f>
        <v>D08S58</v>
      </c>
      <c r="C686" t="str">
        <f>Réponses_Scoring!C686</f>
        <v>Med</v>
      </c>
      <c r="D686" t="str">
        <f>Réponses_Scoring!D686</f>
        <v>UK</v>
      </c>
      <c r="E686" t="str">
        <f>Réponses_Scoring!E686</f>
        <v>High</v>
      </c>
      <c r="F686" t="str">
        <f>Réponses_Scoring!F686</f>
        <v>Low</v>
      </c>
      <c r="G686" t="str">
        <f>Réponses_Scoring!G686</f>
        <v>UK</v>
      </c>
      <c r="H686" t="str">
        <f>Réponses_Scoring!H686</f>
        <v>UK</v>
      </c>
      <c r="I686" t="str">
        <f>Réponses_Scoring!I686</f>
        <v>UK</v>
      </c>
      <c r="J686">
        <f>IFERROR(VLOOKUP(C686,Paramètres!$A$5:$B$8,2,FALSE),0)</f>
        <v>2</v>
      </c>
      <c r="K686">
        <f>IFERROR(VLOOKUP(D686,Paramètres!$A$5:$B$8,2,FALSE),0)</f>
        <v>0</v>
      </c>
      <c r="L686">
        <f>IFERROR(VLOOKUP(E686,Paramètres!$A$5:$B$8,2,FALSE),0)</f>
        <v>3</v>
      </c>
      <c r="M686">
        <f>IFERROR(VLOOKUP(F686,Paramètres!$A$5:$B$8,2,FALSE),0)</f>
        <v>1</v>
      </c>
      <c r="N686">
        <f>IFERROR(VLOOKUP(G686,Paramètres!$D$5:$E$8,2,FALSE),0)</f>
        <v>0</v>
      </c>
      <c r="O686">
        <f>IFERROR(VLOOKUP(H686,Paramètres!$A$5:$B$8,2,FALSE),0)</f>
        <v>0</v>
      </c>
      <c r="P686">
        <f>IFERROR(VLOOKUP(I686,Paramètres!$A$5:$B$8,2,FALSE),0)</f>
        <v>0</v>
      </c>
      <c r="Q686" s="10" t="e">
        <f>IF(SUM(Paramètres!$G$5:$M$5)=0,"",SUMPRODUCT(Paramètres!$G$5:$M$5,J686,K686,L686,M686,N686,O686,P686)/SUM(Paramètres!$G$5:$M$5))</f>
        <v>#VALUE!</v>
      </c>
    </row>
    <row r="687" spans="1:17" x14ac:dyDescent="0.2">
      <c r="A687" t="str">
        <f>Réponses_Scoring!A687</f>
        <v>R072</v>
      </c>
      <c r="B687" t="str">
        <f>Réponses_Scoring!B687</f>
        <v>D01S02</v>
      </c>
      <c r="C687" t="str">
        <f>Réponses_Scoring!C687</f>
        <v>Med</v>
      </c>
      <c r="D687" t="str">
        <f>Réponses_Scoring!D687</f>
        <v>UK</v>
      </c>
      <c r="E687" t="str">
        <f>Réponses_Scoring!E687</f>
        <v>Low</v>
      </c>
      <c r="F687" t="str">
        <f>Réponses_Scoring!F687</f>
        <v>Med</v>
      </c>
      <c r="G687" t="str">
        <f>Réponses_Scoring!G687</f>
        <v>UK</v>
      </c>
      <c r="H687" t="str">
        <f>Réponses_Scoring!H687</f>
        <v>UK</v>
      </c>
      <c r="I687" t="str">
        <f>Réponses_Scoring!I687</f>
        <v>UK</v>
      </c>
      <c r="J687">
        <f>IFERROR(VLOOKUP(C687,Paramètres!$A$5:$B$8,2,FALSE),0)</f>
        <v>2</v>
      </c>
      <c r="K687">
        <f>IFERROR(VLOOKUP(D687,Paramètres!$A$5:$B$8,2,FALSE),0)</f>
        <v>0</v>
      </c>
      <c r="L687">
        <f>IFERROR(VLOOKUP(E687,Paramètres!$A$5:$B$8,2,FALSE),0)</f>
        <v>1</v>
      </c>
      <c r="M687">
        <f>IFERROR(VLOOKUP(F687,Paramètres!$A$5:$B$8,2,FALSE),0)</f>
        <v>2</v>
      </c>
      <c r="N687">
        <f>IFERROR(VLOOKUP(G687,Paramètres!$D$5:$E$8,2,FALSE),0)</f>
        <v>0</v>
      </c>
      <c r="O687">
        <f>IFERROR(VLOOKUP(H687,Paramètres!$A$5:$B$8,2,FALSE),0)</f>
        <v>0</v>
      </c>
      <c r="P687">
        <f>IFERROR(VLOOKUP(I687,Paramètres!$A$5:$B$8,2,FALSE),0)</f>
        <v>0</v>
      </c>
      <c r="Q687" s="10" t="e">
        <f>IF(SUM(Paramètres!$G$5:$M$5)=0,"",SUMPRODUCT(Paramètres!$G$5:$M$5,J687,K687,L687,M687,N687,O687,P687)/SUM(Paramètres!$G$5:$M$5))</f>
        <v>#VALUE!</v>
      </c>
    </row>
    <row r="688" spans="1:17" x14ac:dyDescent="0.2">
      <c r="A688" t="str">
        <f>Réponses_Scoring!A688</f>
        <v>R072</v>
      </c>
      <c r="B688" t="str">
        <f>Réponses_Scoring!B688</f>
        <v>D01S10</v>
      </c>
      <c r="C688" t="str">
        <f>Réponses_Scoring!C688</f>
        <v>High</v>
      </c>
      <c r="D688" t="str">
        <f>Réponses_Scoring!D688</f>
        <v>UK</v>
      </c>
      <c r="E688" t="str">
        <f>Réponses_Scoring!E688</f>
        <v>High</v>
      </c>
      <c r="F688" t="str">
        <f>Réponses_Scoring!F688</f>
        <v>High</v>
      </c>
      <c r="G688" t="str">
        <f>Réponses_Scoring!G688</f>
        <v>UK</v>
      </c>
      <c r="H688" t="str">
        <f>Réponses_Scoring!H688</f>
        <v>UK</v>
      </c>
      <c r="I688" t="str">
        <f>Réponses_Scoring!I688</f>
        <v>UK</v>
      </c>
      <c r="J688">
        <f>IFERROR(VLOOKUP(C688,Paramètres!$A$5:$B$8,2,FALSE),0)</f>
        <v>3</v>
      </c>
      <c r="K688">
        <f>IFERROR(VLOOKUP(D688,Paramètres!$A$5:$B$8,2,FALSE),0)</f>
        <v>0</v>
      </c>
      <c r="L688">
        <f>IFERROR(VLOOKUP(E688,Paramètres!$A$5:$B$8,2,FALSE),0)</f>
        <v>3</v>
      </c>
      <c r="M688">
        <f>IFERROR(VLOOKUP(F688,Paramètres!$A$5:$B$8,2,FALSE),0)</f>
        <v>3</v>
      </c>
      <c r="N688">
        <f>IFERROR(VLOOKUP(G688,Paramètres!$D$5:$E$8,2,FALSE),0)</f>
        <v>0</v>
      </c>
      <c r="O688">
        <f>IFERROR(VLOOKUP(H688,Paramètres!$A$5:$B$8,2,FALSE),0)</f>
        <v>0</v>
      </c>
      <c r="P688">
        <f>IFERROR(VLOOKUP(I688,Paramètres!$A$5:$B$8,2,FALSE),0)</f>
        <v>0</v>
      </c>
      <c r="Q688" s="10" t="e">
        <f>IF(SUM(Paramètres!$G$5:$M$5)=0,"",SUMPRODUCT(Paramètres!$G$5:$M$5,J688,K688,L688,M688,N688,O688,P688)/SUM(Paramètres!$G$5:$M$5))</f>
        <v>#VALUE!</v>
      </c>
    </row>
    <row r="689" spans="1:17" x14ac:dyDescent="0.2">
      <c r="A689" t="str">
        <f>Réponses_Scoring!A689</f>
        <v>R072</v>
      </c>
      <c r="B689" t="str">
        <f>Réponses_Scoring!B689</f>
        <v>D09S63</v>
      </c>
      <c r="C689" t="str">
        <f>Réponses_Scoring!C689</f>
        <v>Low</v>
      </c>
      <c r="D689" t="str">
        <f>Réponses_Scoring!D689</f>
        <v>UK</v>
      </c>
      <c r="E689" t="str">
        <f>Réponses_Scoring!E689</f>
        <v>Med</v>
      </c>
      <c r="F689" t="str">
        <f>Réponses_Scoring!F689</f>
        <v>Med</v>
      </c>
      <c r="G689" t="str">
        <f>Réponses_Scoring!G689</f>
        <v>UK</v>
      </c>
      <c r="H689" t="str">
        <f>Réponses_Scoring!H689</f>
        <v>UK</v>
      </c>
      <c r="I689" t="str">
        <f>Réponses_Scoring!I689</f>
        <v>UK</v>
      </c>
      <c r="J689">
        <f>IFERROR(VLOOKUP(C689,Paramètres!$A$5:$B$8,2,FALSE),0)</f>
        <v>1</v>
      </c>
      <c r="K689">
        <f>IFERROR(VLOOKUP(D689,Paramètres!$A$5:$B$8,2,FALSE),0)</f>
        <v>0</v>
      </c>
      <c r="L689">
        <f>IFERROR(VLOOKUP(E689,Paramètres!$A$5:$B$8,2,FALSE),0)</f>
        <v>2</v>
      </c>
      <c r="M689">
        <f>IFERROR(VLOOKUP(F689,Paramètres!$A$5:$B$8,2,FALSE),0)</f>
        <v>2</v>
      </c>
      <c r="N689">
        <f>IFERROR(VLOOKUP(G689,Paramètres!$D$5:$E$8,2,FALSE),0)</f>
        <v>0</v>
      </c>
      <c r="O689">
        <f>IFERROR(VLOOKUP(H689,Paramètres!$A$5:$B$8,2,FALSE),0)</f>
        <v>0</v>
      </c>
      <c r="P689">
        <f>IFERROR(VLOOKUP(I689,Paramètres!$A$5:$B$8,2,FALSE),0)</f>
        <v>0</v>
      </c>
      <c r="Q689" s="10" t="e">
        <f>IF(SUM(Paramètres!$G$5:$M$5)=0,"",SUMPRODUCT(Paramètres!$G$5:$M$5,J689,K689,L689,M689,N689,O689,P689)/SUM(Paramètres!$G$5:$M$5))</f>
        <v>#VALUE!</v>
      </c>
    </row>
    <row r="690" spans="1:17" x14ac:dyDescent="0.2">
      <c r="A690" t="str">
        <f>Réponses_Scoring!A690</f>
        <v>R072</v>
      </c>
      <c r="B690" t="str">
        <f>Réponses_Scoring!B690</f>
        <v>D09S65</v>
      </c>
      <c r="C690" t="str">
        <f>Réponses_Scoring!C690</f>
        <v>Low</v>
      </c>
      <c r="D690" t="str">
        <f>Réponses_Scoring!D690</f>
        <v>UK</v>
      </c>
      <c r="E690" t="str">
        <f>Réponses_Scoring!E690</f>
        <v>UK</v>
      </c>
      <c r="F690" t="str">
        <f>Réponses_Scoring!F690</f>
        <v>High</v>
      </c>
      <c r="G690" t="str">
        <f>Réponses_Scoring!G690</f>
        <v>UK</v>
      </c>
      <c r="H690" t="str">
        <f>Réponses_Scoring!H690</f>
        <v>UK</v>
      </c>
      <c r="I690" t="str">
        <f>Réponses_Scoring!I690</f>
        <v>UK</v>
      </c>
      <c r="J690">
        <f>IFERROR(VLOOKUP(C690,Paramètres!$A$5:$B$8,2,FALSE),0)</f>
        <v>1</v>
      </c>
      <c r="K690">
        <f>IFERROR(VLOOKUP(D690,Paramètres!$A$5:$B$8,2,FALSE),0)</f>
        <v>0</v>
      </c>
      <c r="L690">
        <f>IFERROR(VLOOKUP(E690,Paramètres!$A$5:$B$8,2,FALSE),0)</f>
        <v>0</v>
      </c>
      <c r="M690">
        <f>IFERROR(VLOOKUP(F690,Paramètres!$A$5:$B$8,2,FALSE),0)</f>
        <v>3</v>
      </c>
      <c r="N690">
        <f>IFERROR(VLOOKUP(G690,Paramètres!$D$5:$E$8,2,FALSE),0)</f>
        <v>0</v>
      </c>
      <c r="O690">
        <f>IFERROR(VLOOKUP(H690,Paramètres!$A$5:$B$8,2,FALSE),0)</f>
        <v>0</v>
      </c>
      <c r="P690">
        <f>IFERROR(VLOOKUP(I690,Paramètres!$A$5:$B$8,2,FALSE),0)</f>
        <v>0</v>
      </c>
      <c r="Q690" s="10" t="e">
        <f>IF(SUM(Paramètres!$G$5:$M$5)=0,"",SUMPRODUCT(Paramètres!$G$5:$M$5,J690,K690,L690,M690,N690,O690,P690)/SUM(Paramètres!$G$5:$M$5))</f>
        <v>#VALUE!</v>
      </c>
    </row>
    <row r="691" spans="1:17" x14ac:dyDescent="0.2">
      <c r="A691" t="str">
        <f>Réponses_Scoring!A691</f>
        <v>R072</v>
      </c>
      <c r="B691" t="str">
        <f>Réponses_Scoring!B691</f>
        <v>D12S78</v>
      </c>
      <c r="C691" t="str">
        <f>Réponses_Scoring!C691</f>
        <v>Med</v>
      </c>
      <c r="D691" t="str">
        <f>Réponses_Scoring!D691</f>
        <v>UK</v>
      </c>
      <c r="E691" t="str">
        <f>Réponses_Scoring!E691</f>
        <v>Med</v>
      </c>
      <c r="F691" t="str">
        <f>Réponses_Scoring!F691</f>
        <v>UK</v>
      </c>
      <c r="G691" t="str">
        <f>Réponses_Scoring!G691</f>
        <v>UK</v>
      </c>
      <c r="H691" t="str">
        <f>Réponses_Scoring!H691</f>
        <v>UK</v>
      </c>
      <c r="I691" t="str">
        <f>Réponses_Scoring!I691</f>
        <v>UK</v>
      </c>
      <c r="J691">
        <f>IFERROR(VLOOKUP(C691,Paramètres!$A$5:$B$8,2,FALSE),0)</f>
        <v>2</v>
      </c>
      <c r="K691">
        <f>IFERROR(VLOOKUP(D691,Paramètres!$A$5:$B$8,2,FALSE),0)</f>
        <v>0</v>
      </c>
      <c r="L691">
        <f>IFERROR(VLOOKUP(E691,Paramètres!$A$5:$B$8,2,FALSE),0)</f>
        <v>2</v>
      </c>
      <c r="M691">
        <f>IFERROR(VLOOKUP(F691,Paramètres!$A$5:$B$8,2,FALSE),0)</f>
        <v>0</v>
      </c>
      <c r="N691">
        <f>IFERROR(VLOOKUP(G691,Paramètres!$D$5:$E$8,2,FALSE),0)</f>
        <v>0</v>
      </c>
      <c r="O691">
        <f>IFERROR(VLOOKUP(H691,Paramètres!$A$5:$B$8,2,FALSE),0)</f>
        <v>0</v>
      </c>
      <c r="P691">
        <f>IFERROR(VLOOKUP(I691,Paramètres!$A$5:$B$8,2,FALSE),0)</f>
        <v>0</v>
      </c>
      <c r="Q691" s="10" t="e">
        <f>IF(SUM(Paramètres!$G$5:$M$5)=0,"",SUMPRODUCT(Paramètres!$G$5:$M$5,J691,K691,L691,M691,N691,O691,P691)/SUM(Paramètres!$G$5:$M$5))</f>
        <v>#VALUE!</v>
      </c>
    </row>
    <row r="692" spans="1:17" x14ac:dyDescent="0.2">
      <c r="A692" t="str">
        <f>Réponses_Scoring!A692</f>
        <v>R072</v>
      </c>
      <c r="B692" t="str">
        <f>Réponses_Scoring!B692</f>
        <v>D12S80</v>
      </c>
      <c r="C692" t="str">
        <f>Réponses_Scoring!C692</f>
        <v>Low</v>
      </c>
      <c r="D692" t="str">
        <f>Réponses_Scoring!D692</f>
        <v>UK</v>
      </c>
      <c r="E692" t="str">
        <f>Réponses_Scoring!E692</f>
        <v>Med</v>
      </c>
      <c r="F692" t="str">
        <f>Réponses_Scoring!F692</f>
        <v>UK</v>
      </c>
      <c r="G692" t="str">
        <f>Réponses_Scoring!G692</f>
        <v>UK</v>
      </c>
      <c r="H692" t="str">
        <f>Réponses_Scoring!H692</f>
        <v>UK</v>
      </c>
      <c r="I692" t="str">
        <f>Réponses_Scoring!I692</f>
        <v>UK</v>
      </c>
      <c r="J692">
        <f>IFERROR(VLOOKUP(C692,Paramètres!$A$5:$B$8,2,FALSE),0)</f>
        <v>1</v>
      </c>
      <c r="K692">
        <f>IFERROR(VLOOKUP(D692,Paramètres!$A$5:$B$8,2,FALSE),0)</f>
        <v>0</v>
      </c>
      <c r="L692">
        <f>IFERROR(VLOOKUP(E692,Paramètres!$A$5:$B$8,2,FALSE),0)</f>
        <v>2</v>
      </c>
      <c r="M692">
        <f>IFERROR(VLOOKUP(F692,Paramètres!$A$5:$B$8,2,FALSE),0)</f>
        <v>0</v>
      </c>
      <c r="N692">
        <f>IFERROR(VLOOKUP(G692,Paramètres!$D$5:$E$8,2,FALSE),0)</f>
        <v>0</v>
      </c>
      <c r="O692">
        <f>IFERROR(VLOOKUP(H692,Paramètres!$A$5:$B$8,2,FALSE),0)</f>
        <v>0</v>
      </c>
      <c r="P692">
        <f>IFERROR(VLOOKUP(I692,Paramètres!$A$5:$B$8,2,FALSE),0)</f>
        <v>0</v>
      </c>
      <c r="Q692" s="10" t="e">
        <f>IF(SUM(Paramètres!$G$5:$M$5)=0,"",SUMPRODUCT(Paramètres!$G$5:$M$5,J692,K692,L692,M692,N692,O692,P692)/SUM(Paramètres!$G$5:$M$5))</f>
        <v>#VALUE!</v>
      </c>
    </row>
    <row r="693" spans="1:17" x14ac:dyDescent="0.2">
      <c r="A693" t="str">
        <f>Réponses_Scoring!A693</f>
        <v>R072</v>
      </c>
      <c r="B693" t="str">
        <f>Réponses_Scoring!B693</f>
        <v>D06S42</v>
      </c>
      <c r="C693" t="str">
        <f>Réponses_Scoring!C693</f>
        <v>Med</v>
      </c>
      <c r="D693" t="str">
        <f>Réponses_Scoring!D693</f>
        <v>UK</v>
      </c>
      <c r="E693" t="str">
        <f>Réponses_Scoring!E693</f>
        <v>UK</v>
      </c>
      <c r="F693" t="str">
        <f>Réponses_Scoring!F693</f>
        <v>Med</v>
      </c>
      <c r="G693" t="str">
        <f>Réponses_Scoring!G693</f>
        <v>UK</v>
      </c>
      <c r="H693" t="str">
        <f>Réponses_Scoring!H693</f>
        <v>UK</v>
      </c>
      <c r="I693" t="str">
        <f>Réponses_Scoring!I693</f>
        <v>UK</v>
      </c>
      <c r="J693">
        <f>IFERROR(VLOOKUP(C693,Paramètres!$A$5:$B$8,2,FALSE),0)</f>
        <v>2</v>
      </c>
      <c r="K693">
        <f>IFERROR(VLOOKUP(D693,Paramètres!$A$5:$B$8,2,FALSE),0)</f>
        <v>0</v>
      </c>
      <c r="L693">
        <f>IFERROR(VLOOKUP(E693,Paramètres!$A$5:$B$8,2,FALSE),0)</f>
        <v>0</v>
      </c>
      <c r="M693">
        <f>IFERROR(VLOOKUP(F693,Paramètres!$A$5:$B$8,2,FALSE),0)</f>
        <v>2</v>
      </c>
      <c r="N693">
        <f>IFERROR(VLOOKUP(G693,Paramètres!$D$5:$E$8,2,FALSE),0)</f>
        <v>0</v>
      </c>
      <c r="O693">
        <f>IFERROR(VLOOKUP(H693,Paramètres!$A$5:$B$8,2,FALSE),0)</f>
        <v>0</v>
      </c>
      <c r="P693">
        <f>IFERROR(VLOOKUP(I693,Paramètres!$A$5:$B$8,2,FALSE),0)</f>
        <v>0</v>
      </c>
      <c r="Q693" s="10" t="e">
        <f>IF(SUM(Paramètres!$G$5:$M$5)=0,"",SUMPRODUCT(Paramètres!$G$5:$M$5,J693,K693,L693,M693,N693,O693,P693)/SUM(Paramètres!$G$5:$M$5))</f>
        <v>#VALUE!</v>
      </c>
    </row>
    <row r="694" spans="1:17" x14ac:dyDescent="0.2">
      <c r="A694" t="str">
        <f>Réponses_Scoring!A694</f>
        <v>R072</v>
      </c>
      <c r="B694" t="str">
        <f>Réponses_Scoring!B694</f>
        <v>D06S45</v>
      </c>
      <c r="C694" t="str">
        <f>Réponses_Scoring!C694</f>
        <v>High</v>
      </c>
      <c r="D694" t="str">
        <f>Réponses_Scoring!D694</f>
        <v>UK</v>
      </c>
      <c r="E694" t="str">
        <f>Réponses_Scoring!E694</f>
        <v>Low</v>
      </c>
      <c r="F694" t="str">
        <f>Réponses_Scoring!F694</f>
        <v>Med</v>
      </c>
      <c r="G694" t="str">
        <f>Réponses_Scoring!G694</f>
        <v>UK</v>
      </c>
      <c r="H694" t="str">
        <f>Réponses_Scoring!H694</f>
        <v>UK</v>
      </c>
      <c r="I694" t="str">
        <f>Réponses_Scoring!I694</f>
        <v>UK</v>
      </c>
      <c r="J694">
        <f>IFERROR(VLOOKUP(C694,Paramètres!$A$5:$B$8,2,FALSE),0)</f>
        <v>3</v>
      </c>
      <c r="K694">
        <f>IFERROR(VLOOKUP(D694,Paramètres!$A$5:$B$8,2,FALSE),0)</f>
        <v>0</v>
      </c>
      <c r="L694">
        <f>IFERROR(VLOOKUP(E694,Paramètres!$A$5:$B$8,2,FALSE),0)</f>
        <v>1</v>
      </c>
      <c r="M694">
        <f>IFERROR(VLOOKUP(F694,Paramètres!$A$5:$B$8,2,FALSE),0)</f>
        <v>2</v>
      </c>
      <c r="N694">
        <f>IFERROR(VLOOKUP(G694,Paramètres!$D$5:$E$8,2,FALSE),0)</f>
        <v>0</v>
      </c>
      <c r="O694">
        <f>IFERROR(VLOOKUP(H694,Paramètres!$A$5:$B$8,2,FALSE),0)</f>
        <v>0</v>
      </c>
      <c r="P694">
        <f>IFERROR(VLOOKUP(I694,Paramètres!$A$5:$B$8,2,FALSE),0)</f>
        <v>0</v>
      </c>
      <c r="Q694" s="10" t="e">
        <f>IF(SUM(Paramètres!$G$5:$M$5)=0,"",SUMPRODUCT(Paramètres!$G$5:$M$5,J694,K694,L694,M694,N694,O694,P694)/SUM(Paramètres!$G$5:$M$5))</f>
        <v>#VALUE!</v>
      </c>
    </row>
    <row r="695" spans="1:17" x14ac:dyDescent="0.2">
      <c r="A695" t="str">
        <f>Réponses_Scoring!A695</f>
        <v>R072</v>
      </c>
      <c r="B695" t="str">
        <f>Réponses_Scoring!B695</f>
        <v>D06S48</v>
      </c>
      <c r="C695" t="str">
        <f>Réponses_Scoring!C695</f>
        <v>High</v>
      </c>
      <c r="D695" t="str">
        <f>Réponses_Scoring!D695</f>
        <v>UK</v>
      </c>
      <c r="E695" t="str">
        <f>Réponses_Scoring!E695</f>
        <v>Med</v>
      </c>
      <c r="F695" t="str">
        <f>Réponses_Scoring!F695</f>
        <v>Med</v>
      </c>
      <c r="G695" t="str">
        <f>Réponses_Scoring!G695</f>
        <v>UK</v>
      </c>
      <c r="H695" t="str">
        <f>Réponses_Scoring!H695</f>
        <v>UK</v>
      </c>
      <c r="I695" t="str">
        <f>Réponses_Scoring!I695</f>
        <v>UK</v>
      </c>
      <c r="J695">
        <f>IFERROR(VLOOKUP(C695,Paramètres!$A$5:$B$8,2,FALSE),0)</f>
        <v>3</v>
      </c>
      <c r="K695">
        <f>IFERROR(VLOOKUP(D695,Paramètres!$A$5:$B$8,2,FALSE),0)</f>
        <v>0</v>
      </c>
      <c r="L695">
        <f>IFERROR(VLOOKUP(E695,Paramètres!$A$5:$B$8,2,FALSE),0)</f>
        <v>2</v>
      </c>
      <c r="M695">
        <f>IFERROR(VLOOKUP(F695,Paramètres!$A$5:$B$8,2,FALSE),0)</f>
        <v>2</v>
      </c>
      <c r="N695">
        <f>IFERROR(VLOOKUP(G695,Paramètres!$D$5:$E$8,2,FALSE),0)</f>
        <v>0</v>
      </c>
      <c r="O695">
        <f>IFERROR(VLOOKUP(H695,Paramètres!$A$5:$B$8,2,FALSE),0)</f>
        <v>0</v>
      </c>
      <c r="P695">
        <f>IFERROR(VLOOKUP(I695,Paramètres!$A$5:$B$8,2,FALSE),0)</f>
        <v>0</v>
      </c>
      <c r="Q695" s="10" t="e">
        <f>IF(SUM(Paramètres!$G$5:$M$5)=0,"",SUMPRODUCT(Paramètres!$G$5:$M$5,J695,K695,L695,M695,N695,O695,P695)/SUM(Paramètres!$G$5:$M$5))</f>
        <v>#VALUE!</v>
      </c>
    </row>
    <row r="696" spans="1:17" x14ac:dyDescent="0.2">
      <c r="A696" t="str">
        <f>Réponses_Scoring!A696</f>
        <v>R072</v>
      </c>
      <c r="B696" t="str">
        <f>Réponses_Scoring!B696</f>
        <v>D08S55</v>
      </c>
      <c r="C696" t="str">
        <f>Réponses_Scoring!C696</f>
        <v>High</v>
      </c>
      <c r="D696" t="str">
        <f>Réponses_Scoring!D696</f>
        <v>UK</v>
      </c>
      <c r="E696" t="str">
        <f>Réponses_Scoring!E696</f>
        <v>Low</v>
      </c>
      <c r="F696" t="str">
        <f>Réponses_Scoring!F696</f>
        <v>UK</v>
      </c>
      <c r="G696" t="str">
        <f>Réponses_Scoring!G696</f>
        <v>UK</v>
      </c>
      <c r="H696" t="str">
        <f>Réponses_Scoring!H696</f>
        <v>UK</v>
      </c>
      <c r="I696" t="str">
        <f>Réponses_Scoring!I696</f>
        <v>UK</v>
      </c>
      <c r="J696">
        <f>IFERROR(VLOOKUP(C696,Paramètres!$A$5:$B$8,2,FALSE),0)</f>
        <v>3</v>
      </c>
      <c r="K696">
        <f>IFERROR(VLOOKUP(D696,Paramètres!$A$5:$B$8,2,FALSE),0)</f>
        <v>0</v>
      </c>
      <c r="L696">
        <f>IFERROR(VLOOKUP(E696,Paramètres!$A$5:$B$8,2,FALSE),0)</f>
        <v>1</v>
      </c>
      <c r="M696">
        <f>IFERROR(VLOOKUP(F696,Paramètres!$A$5:$B$8,2,FALSE),0)</f>
        <v>0</v>
      </c>
      <c r="N696">
        <f>IFERROR(VLOOKUP(G696,Paramètres!$D$5:$E$8,2,FALSE),0)</f>
        <v>0</v>
      </c>
      <c r="O696">
        <f>IFERROR(VLOOKUP(H696,Paramètres!$A$5:$B$8,2,FALSE),0)</f>
        <v>0</v>
      </c>
      <c r="P696">
        <f>IFERROR(VLOOKUP(I696,Paramètres!$A$5:$B$8,2,FALSE),0)</f>
        <v>0</v>
      </c>
      <c r="Q696" s="10" t="e">
        <f>IF(SUM(Paramètres!$G$5:$M$5)=0,"",SUMPRODUCT(Paramètres!$G$5:$M$5,J696,K696,L696,M696,N696,O696,P696)/SUM(Paramètres!$G$5:$M$5))</f>
        <v>#VALUE!</v>
      </c>
    </row>
    <row r="697" spans="1:17" x14ac:dyDescent="0.2">
      <c r="A697" t="str">
        <f>Réponses_Scoring!A697</f>
        <v>R072</v>
      </c>
      <c r="B697" t="str">
        <f>Réponses_Scoring!B697</f>
        <v>D08S58</v>
      </c>
      <c r="C697" t="str">
        <f>Réponses_Scoring!C697</f>
        <v>Low</v>
      </c>
      <c r="D697" t="str">
        <f>Réponses_Scoring!D697</f>
        <v>UK</v>
      </c>
      <c r="E697" t="str">
        <f>Réponses_Scoring!E697</f>
        <v>Med</v>
      </c>
      <c r="F697" t="str">
        <f>Réponses_Scoring!F697</f>
        <v>High</v>
      </c>
      <c r="G697" t="str">
        <f>Réponses_Scoring!G697</f>
        <v>UK</v>
      </c>
      <c r="H697" t="str">
        <f>Réponses_Scoring!H697</f>
        <v>UK</v>
      </c>
      <c r="I697" t="str">
        <f>Réponses_Scoring!I697</f>
        <v>UK</v>
      </c>
      <c r="J697">
        <f>IFERROR(VLOOKUP(C697,Paramètres!$A$5:$B$8,2,FALSE),0)</f>
        <v>1</v>
      </c>
      <c r="K697">
        <f>IFERROR(VLOOKUP(D697,Paramètres!$A$5:$B$8,2,FALSE),0)</f>
        <v>0</v>
      </c>
      <c r="L697">
        <f>IFERROR(VLOOKUP(E697,Paramètres!$A$5:$B$8,2,FALSE),0)</f>
        <v>2</v>
      </c>
      <c r="M697">
        <f>IFERROR(VLOOKUP(F697,Paramètres!$A$5:$B$8,2,FALSE),0)</f>
        <v>3</v>
      </c>
      <c r="N697">
        <f>IFERROR(VLOOKUP(G697,Paramètres!$D$5:$E$8,2,FALSE),0)</f>
        <v>0</v>
      </c>
      <c r="O697">
        <f>IFERROR(VLOOKUP(H697,Paramètres!$A$5:$B$8,2,FALSE),0)</f>
        <v>0</v>
      </c>
      <c r="P697">
        <f>IFERROR(VLOOKUP(I697,Paramètres!$A$5:$B$8,2,FALSE),0)</f>
        <v>0</v>
      </c>
      <c r="Q697" s="10" t="e">
        <f>IF(SUM(Paramètres!$G$5:$M$5)=0,"",SUMPRODUCT(Paramètres!$G$5:$M$5,J697,K697,L697,M697,N697,O697,P697)/SUM(Paramètres!$G$5:$M$5))</f>
        <v>#VALUE!</v>
      </c>
    </row>
    <row r="698" spans="1:17" x14ac:dyDescent="0.2">
      <c r="A698" t="str">
        <f>Réponses_Scoring!A698</f>
        <v>R073</v>
      </c>
      <c r="B698" t="str">
        <f>Réponses_Scoring!B698</f>
        <v>D06S48</v>
      </c>
      <c r="C698" t="str">
        <f>Réponses_Scoring!C698</f>
        <v>High</v>
      </c>
      <c r="D698" t="str">
        <f>Réponses_Scoring!D698</f>
        <v>UK</v>
      </c>
      <c r="E698" t="str">
        <f>Réponses_Scoring!E698</f>
        <v>Low</v>
      </c>
      <c r="F698" t="str">
        <f>Réponses_Scoring!F698</f>
        <v>Med</v>
      </c>
      <c r="G698" t="str">
        <f>Réponses_Scoring!G698</f>
        <v>UK</v>
      </c>
      <c r="H698" t="str">
        <f>Réponses_Scoring!H698</f>
        <v>UK</v>
      </c>
      <c r="I698" t="str">
        <f>Réponses_Scoring!I698</f>
        <v>UK</v>
      </c>
      <c r="J698">
        <f>IFERROR(VLOOKUP(C698,Paramètres!$A$5:$B$8,2,FALSE),0)</f>
        <v>3</v>
      </c>
      <c r="K698">
        <f>IFERROR(VLOOKUP(D698,Paramètres!$A$5:$B$8,2,FALSE),0)</f>
        <v>0</v>
      </c>
      <c r="L698">
        <f>IFERROR(VLOOKUP(E698,Paramètres!$A$5:$B$8,2,FALSE),0)</f>
        <v>1</v>
      </c>
      <c r="M698">
        <f>IFERROR(VLOOKUP(F698,Paramètres!$A$5:$B$8,2,FALSE),0)</f>
        <v>2</v>
      </c>
      <c r="N698">
        <f>IFERROR(VLOOKUP(G698,Paramètres!$D$5:$E$8,2,FALSE),0)</f>
        <v>0</v>
      </c>
      <c r="O698">
        <f>IFERROR(VLOOKUP(H698,Paramètres!$A$5:$B$8,2,FALSE),0)</f>
        <v>0</v>
      </c>
      <c r="P698">
        <f>IFERROR(VLOOKUP(I698,Paramètres!$A$5:$B$8,2,FALSE),0)</f>
        <v>0</v>
      </c>
      <c r="Q698" s="10" t="e">
        <f>IF(SUM(Paramètres!$G$5:$M$5)=0,"",SUMPRODUCT(Paramètres!$G$5:$M$5,J698,K698,L698,M698,N698,O698,P698)/SUM(Paramètres!$G$5:$M$5))</f>
        <v>#VALUE!</v>
      </c>
    </row>
    <row r="699" spans="1:17" x14ac:dyDescent="0.2">
      <c r="A699" t="str">
        <f>Réponses_Scoring!A699</f>
        <v>R073</v>
      </c>
      <c r="B699" t="str">
        <f>Réponses_Scoring!B699</f>
        <v>D03S19</v>
      </c>
      <c r="C699" t="str">
        <f>Réponses_Scoring!C699</f>
        <v>Med</v>
      </c>
      <c r="D699" t="str">
        <f>Réponses_Scoring!D699</f>
        <v>UK</v>
      </c>
      <c r="E699" t="str">
        <f>Réponses_Scoring!E699</f>
        <v>Low</v>
      </c>
      <c r="F699" t="str">
        <f>Réponses_Scoring!F699</f>
        <v>High</v>
      </c>
      <c r="G699" t="str">
        <f>Réponses_Scoring!G699</f>
        <v>UK</v>
      </c>
      <c r="H699" t="str">
        <f>Réponses_Scoring!H699</f>
        <v>UK</v>
      </c>
      <c r="I699" t="str">
        <f>Réponses_Scoring!I699</f>
        <v>UK</v>
      </c>
      <c r="J699">
        <f>IFERROR(VLOOKUP(C699,Paramètres!$A$5:$B$8,2,FALSE),0)</f>
        <v>2</v>
      </c>
      <c r="K699">
        <f>IFERROR(VLOOKUP(D699,Paramètres!$A$5:$B$8,2,FALSE),0)</f>
        <v>0</v>
      </c>
      <c r="L699">
        <f>IFERROR(VLOOKUP(E699,Paramètres!$A$5:$B$8,2,FALSE),0)</f>
        <v>1</v>
      </c>
      <c r="M699">
        <f>IFERROR(VLOOKUP(F699,Paramètres!$A$5:$B$8,2,FALSE),0)</f>
        <v>3</v>
      </c>
      <c r="N699">
        <f>IFERROR(VLOOKUP(G699,Paramètres!$D$5:$E$8,2,FALSE),0)</f>
        <v>0</v>
      </c>
      <c r="O699">
        <f>IFERROR(VLOOKUP(H699,Paramètres!$A$5:$B$8,2,FALSE),0)</f>
        <v>0</v>
      </c>
      <c r="P699">
        <f>IFERROR(VLOOKUP(I699,Paramètres!$A$5:$B$8,2,FALSE),0)</f>
        <v>0</v>
      </c>
      <c r="Q699" s="10" t="e">
        <f>IF(SUM(Paramètres!$G$5:$M$5)=0,"",SUMPRODUCT(Paramètres!$G$5:$M$5,J699,K699,L699,M699,N699,O699,P699)/SUM(Paramètres!$G$5:$M$5))</f>
        <v>#VALUE!</v>
      </c>
    </row>
    <row r="700" spans="1:17" x14ac:dyDescent="0.2">
      <c r="A700" t="str">
        <f>Réponses_Scoring!A700</f>
        <v>R073</v>
      </c>
      <c r="B700" t="str">
        <f>Réponses_Scoring!B700</f>
        <v>D03S21</v>
      </c>
      <c r="C700" t="str">
        <f>Réponses_Scoring!C700</f>
        <v>UK</v>
      </c>
      <c r="D700" t="str">
        <f>Réponses_Scoring!D700</f>
        <v>UK</v>
      </c>
      <c r="E700" t="str">
        <f>Réponses_Scoring!E700</f>
        <v>Low</v>
      </c>
      <c r="F700" t="str">
        <f>Réponses_Scoring!F700</f>
        <v>Low</v>
      </c>
      <c r="G700" t="str">
        <f>Réponses_Scoring!G700</f>
        <v>UK</v>
      </c>
      <c r="H700" t="str">
        <f>Réponses_Scoring!H700</f>
        <v>UK</v>
      </c>
      <c r="I700" t="str">
        <f>Réponses_Scoring!I700</f>
        <v>UK</v>
      </c>
      <c r="J700">
        <f>IFERROR(VLOOKUP(C700,Paramètres!$A$5:$B$8,2,FALSE),0)</f>
        <v>0</v>
      </c>
      <c r="K700">
        <f>IFERROR(VLOOKUP(D700,Paramètres!$A$5:$B$8,2,FALSE),0)</f>
        <v>0</v>
      </c>
      <c r="L700">
        <f>IFERROR(VLOOKUP(E700,Paramètres!$A$5:$B$8,2,FALSE),0)</f>
        <v>1</v>
      </c>
      <c r="M700">
        <f>IFERROR(VLOOKUP(F700,Paramètres!$A$5:$B$8,2,FALSE),0)</f>
        <v>1</v>
      </c>
      <c r="N700">
        <f>IFERROR(VLOOKUP(G700,Paramètres!$D$5:$E$8,2,FALSE),0)</f>
        <v>0</v>
      </c>
      <c r="O700">
        <f>IFERROR(VLOOKUP(H700,Paramètres!$A$5:$B$8,2,FALSE),0)</f>
        <v>0</v>
      </c>
      <c r="P700">
        <f>IFERROR(VLOOKUP(I700,Paramètres!$A$5:$B$8,2,FALSE),0)</f>
        <v>0</v>
      </c>
      <c r="Q700" s="10" t="e">
        <f>IF(SUM(Paramètres!$G$5:$M$5)=0,"",SUMPRODUCT(Paramètres!$G$5:$M$5,J700,K700,L700,M700,N700,O700,P700)/SUM(Paramètres!$G$5:$M$5))</f>
        <v>#VALUE!</v>
      </c>
    </row>
    <row r="701" spans="1:17" x14ac:dyDescent="0.2">
      <c r="A701" t="str">
        <f>Réponses_Scoring!A701</f>
        <v>R073</v>
      </c>
      <c r="B701" t="str">
        <f>Réponses_Scoring!B701</f>
        <v>D03S18</v>
      </c>
      <c r="C701" t="str">
        <f>Réponses_Scoring!C701</f>
        <v>High</v>
      </c>
      <c r="D701" t="str">
        <f>Réponses_Scoring!D701</f>
        <v>UK</v>
      </c>
      <c r="E701" t="str">
        <f>Réponses_Scoring!E701</f>
        <v>Med</v>
      </c>
      <c r="F701" t="str">
        <f>Réponses_Scoring!F701</f>
        <v>High</v>
      </c>
      <c r="G701" t="str">
        <f>Réponses_Scoring!G701</f>
        <v>UK</v>
      </c>
      <c r="H701" t="str">
        <f>Réponses_Scoring!H701</f>
        <v>UK</v>
      </c>
      <c r="I701" t="str">
        <f>Réponses_Scoring!I701</f>
        <v>UK</v>
      </c>
      <c r="J701">
        <f>IFERROR(VLOOKUP(C701,Paramètres!$A$5:$B$8,2,FALSE),0)</f>
        <v>3</v>
      </c>
      <c r="K701">
        <f>IFERROR(VLOOKUP(D701,Paramètres!$A$5:$B$8,2,FALSE),0)</f>
        <v>0</v>
      </c>
      <c r="L701">
        <f>IFERROR(VLOOKUP(E701,Paramètres!$A$5:$B$8,2,FALSE),0)</f>
        <v>2</v>
      </c>
      <c r="M701">
        <f>IFERROR(VLOOKUP(F701,Paramètres!$A$5:$B$8,2,FALSE),0)</f>
        <v>3</v>
      </c>
      <c r="N701">
        <f>IFERROR(VLOOKUP(G701,Paramètres!$D$5:$E$8,2,FALSE),0)</f>
        <v>0</v>
      </c>
      <c r="O701">
        <f>IFERROR(VLOOKUP(H701,Paramètres!$A$5:$B$8,2,FALSE),0)</f>
        <v>0</v>
      </c>
      <c r="P701">
        <f>IFERROR(VLOOKUP(I701,Paramètres!$A$5:$B$8,2,FALSE),0)</f>
        <v>0</v>
      </c>
      <c r="Q701" s="10" t="e">
        <f>IF(SUM(Paramètres!$G$5:$M$5)=0,"",SUMPRODUCT(Paramètres!$G$5:$M$5,J701,K701,L701,M701,N701,O701,P701)/SUM(Paramètres!$G$5:$M$5))</f>
        <v>#VALUE!</v>
      </c>
    </row>
    <row r="702" spans="1:17" x14ac:dyDescent="0.2">
      <c r="A702" t="str">
        <f>Réponses_Scoring!A702</f>
        <v>R073</v>
      </c>
      <c r="B702" t="str">
        <f>Réponses_Scoring!B702</f>
        <v>D07S51</v>
      </c>
      <c r="C702" t="str">
        <f>Réponses_Scoring!C702</f>
        <v>High</v>
      </c>
      <c r="D702" t="str">
        <f>Réponses_Scoring!D702</f>
        <v>UK</v>
      </c>
      <c r="E702" t="str">
        <f>Réponses_Scoring!E702</f>
        <v>Med</v>
      </c>
      <c r="F702" t="str">
        <f>Réponses_Scoring!F702</f>
        <v>Med</v>
      </c>
      <c r="G702" t="str">
        <f>Réponses_Scoring!G702</f>
        <v>UK</v>
      </c>
      <c r="H702" t="str">
        <f>Réponses_Scoring!H702</f>
        <v>UK</v>
      </c>
      <c r="I702" t="str">
        <f>Réponses_Scoring!I702</f>
        <v>UK</v>
      </c>
      <c r="J702">
        <f>IFERROR(VLOOKUP(C702,Paramètres!$A$5:$B$8,2,FALSE),0)</f>
        <v>3</v>
      </c>
      <c r="K702">
        <f>IFERROR(VLOOKUP(D702,Paramètres!$A$5:$B$8,2,FALSE),0)</f>
        <v>0</v>
      </c>
      <c r="L702">
        <f>IFERROR(VLOOKUP(E702,Paramètres!$A$5:$B$8,2,FALSE),0)</f>
        <v>2</v>
      </c>
      <c r="M702">
        <f>IFERROR(VLOOKUP(F702,Paramètres!$A$5:$B$8,2,FALSE),0)</f>
        <v>2</v>
      </c>
      <c r="N702">
        <f>IFERROR(VLOOKUP(G702,Paramètres!$D$5:$E$8,2,FALSE),0)</f>
        <v>0</v>
      </c>
      <c r="O702">
        <f>IFERROR(VLOOKUP(H702,Paramètres!$A$5:$B$8,2,FALSE),0)</f>
        <v>0</v>
      </c>
      <c r="P702">
        <f>IFERROR(VLOOKUP(I702,Paramètres!$A$5:$B$8,2,FALSE),0)</f>
        <v>0</v>
      </c>
      <c r="Q702" s="10" t="e">
        <f>IF(SUM(Paramètres!$G$5:$M$5)=0,"",SUMPRODUCT(Paramètres!$G$5:$M$5,J702,K702,L702,M702,N702,O702,P702)/SUM(Paramètres!$G$5:$M$5))</f>
        <v>#VALUE!</v>
      </c>
    </row>
    <row r="703" spans="1:17" x14ac:dyDescent="0.2">
      <c r="A703" t="str">
        <f>Réponses_Scoring!A703</f>
        <v>R073</v>
      </c>
      <c r="B703" t="str">
        <f>Réponses_Scoring!B703</f>
        <v>D07S53</v>
      </c>
      <c r="C703" t="str">
        <f>Réponses_Scoring!C703</f>
        <v>UK</v>
      </c>
      <c r="D703" t="str">
        <f>Réponses_Scoring!D703</f>
        <v>UK</v>
      </c>
      <c r="E703" t="str">
        <f>Réponses_Scoring!E703</f>
        <v>Med</v>
      </c>
      <c r="F703" t="str">
        <f>Réponses_Scoring!F703</f>
        <v>Med</v>
      </c>
      <c r="G703" t="str">
        <f>Réponses_Scoring!G703</f>
        <v>UK</v>
      </c>
      <c r="H703" t="str">
        <f>Réponses_Scoring!H703</f>
        <v>UK</v>
      </c>
      <c r="I703" t="str">
        <f>Réponses_Scoring!I703</f>
        <v>UK</v>
      </c>
      <c r="J703">
        <f>IFERROR(VLOOKUP(C703,Paramètres!$A$5:$B$8,2,FALSE),0)</f>
        <v>0</v>
      </c>
      <c r="K703">
        <f>IFERROR(VLOOKUP(D703,Paramètres!$A$5:$B$8,2,FALSE),0)</f>
        <v>0</v>
      </c>
      <c r="L703">
        <f>IFERROR(VLOOKUP(E703,Paramètres!$A$5:$B$8,2,FALSE),0)</f>
        <v>2</v>
      </c>
      <c r="M703">
        <f>IFERROR(VLOOKUP(F703,Paramètres!$A$5:$B$8,2,FALSE),0)</f>
        <v>2</v>
      </c>
      <c r="N703">
        <f>IFERROR(VLOOKUP(G703,Paramètres!$D$5:$E$8,2,FALSE),0)</f>
        <v>0</v>
      </c>
      <c r="O703">
        <f>IFERROR(VLOOKUP(H703,Paramètres!$A$5:$B$8,2,FALSE),0)</f>
        <v>0</v>
      </c>
      <c r="P703">
        <f>IFERROR(VLOOKUP(I703,Paramètres!$A$5:$B$8,2,FALSE),0)</f>
        <v>0</v>
      </c>
      <c r="Q703" s="10" t="e">
        <f>IF(SUM(Paramètres!$G$5:$M$5)=0,"",SUMPRODUCT(Paramètres!$G$5:$M$5,J703,K703,L703,M703,N703,O703,P703)/SUM(Paramètres!$G$5:$M$5))</f>
        <v>#VALUE!</v>
      </c>
    </row>
    <row r="704" spans="1:17" x14ac:dyDescent="0.2">
      <c r="A704" t="str">
        <f>Réponses_Scoring!A704</f>
        <v>R073</v>
      </c>
      <c r="B704" t="str">
        <f>Réponses_Scoring!B704</f>
        <v>D04S28</v>
      </c>
      <c r="C704" t="str">
        <f>Réponses_Scoring!C704</f>
        <v>High</v>
      </c>
      <c r="D704" t="str">
        <f>Réponses_Scoring!D704</f>
        <v>UK</v>
      </c>
      <c r="E704" t="str">
        <f>Réponses_Scoring!E704</f>
        <v>Low</v>
      </c>
      <c r="F704" t="str">
        <f>Réponses_Scoring!F704</f>
        <v>Low</v>
      </c>
      <c r="G704" t="str">
        <f>Réponses_Scoring!G704</f>
        <v>UK</v>
      </c>
      <c r="H704" t="str">
        <f>Réponses_Scoring!H704</f>
        <v>UK</v>
      </c>
      <c r="I704" t="str">
        <f>Réponses_Scoring!I704</f>
        <v>UK</v>
      </c>
      <c r="J704">
        <f>IFERROR(VLOOKUP(C704,Paramètres!$A$5:$B$8,2,FALSE),0)</f>
        <v>3</v>
      </c>
      <c r="K704">
        <f>IFERROR(VLOOKUP(D704,Paramètres!$A$5:$B$8,2,FALSE),0)</f>
        <v>0</v>
      </c>
      <c r="L704">
        <f>IFERROR(VLOOKUP(E704,Paramètres!$A$5:$B$8,2,FALSE),0)</f>
        <v>1</v>
      </c>
      <c r="M704">
        <f>IFERROR(VLOOKUP(F704,Paramètres!$A$5:$B$8,2,FALSE),0)</f>
        <v>1</v>
      </c>
      <c r="N704">
        <f>IFERROR(VLOOKUP(G704,Paramètres!$D$5:$E$8,2,FALSE),0)</f>
        <v>0</v>
      </c>
      <c r="O704">
        <f>IFERROR(VLOOKUP(H704,Paramètres!$A$5:$B$8,2,FALSE),0)</f>
        <v>0</v>
      </c>
      <c r="P704">
        <f>IFERROR(VLOOKUP(I704,Paramètres!$A$5:$B$8,2,FALSE),0)</f>
        <v>0</v>
      </c>
      <c r="Q704" s="10" t="e">
        <f>IF(SUM(Paramètres!$G$5:$M$5)=0,"",SUMPRODUCT(Paramètres!$G$5:$M$5,J704,K704,L704,M704,N704,O704,P704)/SUM(Paramètres!$G$5:$M$5))</f>
        <v>#VALUE!</v>
      </c>
    </row>
    <row r="705" spans="1:17" x14ac:dyDescent="0.2">
      <c r="A705" t="str">
        <f>Réponses_Scoring!A705</f>
        <v>R073</v>
      </c>
      <c r="B705" t="str">
        <f>Réponses_Scoring!B705</f>
        <v>D04S32</v>
      </c>
      <c r="C705" t="str">
        <f>Réponses_Scoring!C705</f>
        <v>Low</v>
      </c>
      <c r="D705" t="str">
        <f>Réponses_Scoring!D705</f>
        <v>UK</v>
      </c>
      <c r="E705" t="str">
        <f>Réponses_Scoring!E705</f>
        <v>Med</v>
      </c>
      <c r="F705" t="str">
        <f>Réponses_Scoring!F705</f>
        <v>High</v>
      </c>
      <c r="G705" t="str">
        <f>Réponses_Scoring!G705</f>
        <v>UK</v>
      </c>
      <c r="H705" t="str">
        <f>Réponses_Scoring!H705</f>
        <v>UK</v>
      </c>
      <c r="I705" t="str">
        <f>Réponses_Scoring!I705</f>
        <v>UK</v>
      </c>
      <c r="J705">
        <f>IFERROR(VLOOKUP(C705,Paramètres!$A$5:$B$8,2,FALSE),0)</f>
        <v>1</v>
      </c>
      <c r="K705">
        <f>IFERROR(VLOOKUP(D705,Paramètres!$A$5:$B$8,2,FALSE),0)</f>
        <v>0</v>
      </c>
      <c r="L705">
        <f>IFERROR(VLOOKUP(E705,Paramètres!$A$5:$B$8,2,FALSE),0)</f>
        <v>2</v>
      </c>
      <c r="M705">
        <f>IFERROR(VLOOKUP(F705,Paramètres!$A$5:$B$8,2,FALSE),0)</f>
        <v>3</v>
      </c>
      <c r="N705">
        <f>IFERROR(VLOOKUP(G705,Paramètres!$D$5:$E$8,2,FALSE),0)</f>
        <v>0</v>
      </c>
      <c r="O705">
        <f>IFERROR(VLOOKUP(H705,Paramètres!$A$5:$B$8,2,FALSE),0)</f>
        <v>0</v>
      </c>
      <c r="P705">
        <f>IFERROR(VLOOKUP(I705,Paramètres!$A$5:$B$8,2,FALSE),0)</f>
        <v>0</v>
      </c>
      <c r="Q705" s="10" t="e">
        <f>IF(SUM(Paramètres!$G$5:$M$5)=0,"",SUMPRODUCT(Paramètres!$G$5:$M$5,J705,K705,L705,M705,N705,O705,P705)/SUM(Paramètres!$G$5:$M$5))</f>
        <v>#VALUE!</v>
      </c>
    </row>
    <row r="706" spans="1:17" x14ac:dyDescent="0.2">
      <c r="A706" t="str">
        <f>Réponses_Scoring!A706</f>
        <v>R073</v>
      </c>
      <c r="B706" t="str">
        <f>Réponses_Scoring!B706</f>
        <v>D04S34</v>
      </c>
      <c r="C706" t="str">
        <f>Réponses_Scoring!C706</f>
        <v>Med</v>
      </c>
      <c r="D706" t="str">
        <f>Réponses_Scoring!D706</f>
        <v>UK</v>
      </c>
      <c r="E706" t="str">
        <f>Réponses_Scoring!E706</f>
        <v>Low</v>
      </c>
      <c r="F706" t="str">
        <f>Réponses_Scoring!F706</f>
        <v>Low</v>
      </c>
      <c r="G706" t="str">
        <f>Réponses_Scoring!G706</f>
        <v>UK</v>
      </c>
      <c r="H706" t="str">
        <f>Réponses_Scoring!H706</f>
        <v>UK</v>
      </c>
      <c r="I706" t="str">
        <f>Réponses_Scoring!I706</f>
        <v>UK</v>
      </c>
      <c r="J706">
        <f>IFERROR(VLOOKUP(C706,Paramètres!$A$5:$B$8,2,FALSE),0)</f>
        <v>2</v>
      </c>
      <c r="K706">
        <f>IFERROR(VLOOKUP(D706,Paramètres!$A$5:$B$8,2,FALSE),0)</f>
        <v>0</v>
      </c>
      <c r="L706">
        <f>IFERROR(VLOOKUP(E706,Paramètres!$A$5:$B$8,2,FALSE),0)</f>
        <v>1</v>
      </c>
      <c r="M706">
        <f>IFERROR(VLOOKUP(F706,Paramètres!$A$5:$B$8,2,FALSE),0)</f>
        <v>1</v>
      </c>
      <c r="N706">
        <f>IFERROR(VLOOKUP(G706,Paramètres!$D$5:$E$8,2,FALSE),0)</f>
        <v>0</v>
      </c>
      <c r="O706">
        <f>IFERROR(VLOOKUP(H706,Paramètres!$A$5:$B$8,2,FALSE),0)</f>
        <v>0</v>
      </c>
      <c r="P706">
        <f>IFERROR(VLOOKUP(I706,Paramètres!$A$5:$B$8,2,FALSE),0)</f>
        <v>0</v>
      </c>
      <c r="Q706" s="10" t="e">
        <f>IF(SUM(Paramètres!$G$5:$M$5)=0,"",SUMPRODUCT(Paramètres!$G$5:$M$5,J706,K706,L706,M706,N706,O706,P706)/SUM(Paramètres!$G$5:$M$5))</f>
        <v>#VALUE!</v>
      </c>
    </row>
    <row r="707" spans="1:17" x14ac:dyDescent="0.2">
      <c r="A707" t="str">
        <f>Réponses_Scoring!A707</f>
        <v>R073</v>
      </c>
      <c r="B707" t="str">
        <f>Réponses_Scoring!B707</f>
        <v>D10S67</v>
      </c>
      <c r="C707" t="str">
        <f>Réponses_Scoring!C707</f>
        <v>Low</v>
      </c>
      <c r="D707" t="str">
        <f>Réponses_Scoring!D707</f>
        <v>UK</v>
      </c>
      <c r="E707" t="str">
        <f>Réponses_Scoring!E707</f>
        <v>Med</v>
      </c>
      <c r="F707" t="str">
        <f>Réponses_Scoring!F707</f>
        <v>Med</v>
      </c>
      <c r="G707" t="str">
        <f>Réponses_Scoring!G707</f>
        <v>UK</v>
      </c>
      <c r="H707" t="str">
        <f>Réponses_Scoring!H707</f>
        <v>UK</v>
      </c>
      <c r="I707" t="str">
        <f>Réponses_Scoring!I707</f>
        <v>UK</v>
      </c>
      <c r="J707">
        <f>IFERROR(VLOOKUP(C707,Paramètres!$A$5:$B$8,2,FALSE),0)</f>
        <v>1</v>
      </c>
      <c r="K707">
        <f>IFERROR(VLOOKUP(D707,Paramètres!$A$5:$B$8,2,FALSE),0)</f>
        <v>0</v>
      </c>
      <c r="L707">
        <f>IFERROR(VLOOKUP(E707,Paramètres!$A$5:$B$8,2,FALSE),0)</f>
        <v>2</v>
      </c>
      <c r="M707">
        <f>IFERROR(VLOOKUP(F707,Paramètres!$A$5:$B$8,2,FALSE),0)</f>
        <v>2</v>
      </c>
      <c r="N707">
        <f>IFERROR(VLOOKUP(G707,Paramètres!$D$5:$E$8,2,FALSE),0)</f>
        <v>0</v>
      </c>
      <c r="O707">
        <f>IFERROR(VLOOKUP(H707,Paramètres!$A$5:$B$8,2,FALSE),0)</f>
        <v>0</v>
      </c>
      <c r="P707">
        <f>IFERROR(VLOOKUP(I707,Paramètres!$A$5:$B$8,2,FALSE),0)</f>
        <v>0</v>
      </c>
      <c r="Q707" s="10" t="e">
        <f>IF(SUM(Paramètres!$G$5:$M$5)=0,"",SUMPRODUCT(Paramètres!$G$5:$M$5,J707,K707,L707,M707,N707,O707,P707)/SUM(Paramètres!$G$5:$M$5))</f>
        <v>#VALUE!</v>
      </c>
    </row>
    <row r="708" spans="1:17" x14ac:dyDescent="0.2">
      <c r="A708" t="str">
        <f>Réponses_Scoring!A708</f>
        <v>R074</v>
      </c>
      <c r="B708" t="str">
        <f>Réponses_Scoring!B708</f>
        <v>D09S62</v>
      </c>
      <c r="C708" t="str">
        <f>Réponses_Scoring!C708</f>
        <v>Low</v>
      </c>
      <c r="D708" t="str">
        <f>Réponses_Scoring!D708</f>
        <v>UK</v>
      </c>
      <c r="E708" t="str">
        <f>Réponses_Scoring!E708</f>
        <v>Low</v>
      </c>
      <c r="F708" t="str">
        <f>Réponses_Scoring!F708</f>
        <v>High</v>
      </c>
      <c r="G708" t="str">
        <f>Réponses_Scoring!G708</f>
        <v>UK</v>
      </c>
      <c r="H708" t="str">
        <f>Réponses_Scoring!H708</f>
        <v>UK</v>
      </c>
      <c r="I708" t="str">
        <f>Réponses_Scoring!I708</f>
        <v>UK</v>
      </c>
      <c r="J708">
        <f>IFERROR(VLOOKUP(C708,Paramètres!$A$5:$B$8,2,FALSE),0)</f>
        <v>1</v>
      </c>
      <c r="K708">
        <f>IFERROR(VLOOKUP(D708,Paramètres!$A$5:$B$8,2,FALSE),0)</f>
        <v>0</v>
      </c>
      <c r="L708">
        <f>IFERROR(VLOOKUP(E708,Paramètres!$A$5:$B$8,2,FALSE),0)</f>
        <v>1</v>
      </c>
      <c r="M708">
        <f>IFERROR(VLOOKUP(F708,Paramètres!$A$5:$B$8,2,FALSE),0)</f>
        <v>3</v>
      </c>
      <c r="N708">
        <f>IFERROR(VLOOKUP(G708,Paramètres!$D$5:$E$8,2,FALSE),0)</f>
        <v>0</v>
      </c>
      <c r="O708">
        <f>IFERROR(VLOOKUP(H708,Paramètres!$A$5:$B$8,2,FALSE),0)</f>
        <v>0</v>
      </c>
      <c r="P708">
        <f>IFERROR(VLOOKUP(I708,Paramètres!$A$5:$B$8,2,FALSE),0)</f>
        <v>0</v>
      </c>
      <c r="Q708" s="10" t="e">
        <f>IF(SUM(Paramètres!$G$5:$M$5)=0,"",SUMPRODUCT(Paramètres!$G$5:$M$5,J708,K708,L708,M708,N708,O708,P708)/SUM(Paramètres!$G$5:$M$5))</f>
        <v>#VALUE!</v>
      </c>
    </row>
    <row r="709" spans="1:17" x14ac:dyDescent="0.2">
      <c r="A709" t="str">
        <f>Réponses_Scoring!A709</f>
        <v>R074</v>
      </c>
      <c r="B709" t="str">
        <f>Réponses_Scoring!B709</f>
        <v>D09S63</v>
      </c>
      <c r="C709" t="str">
        <f>Réponses_Scoring!C709</f>
        <v>High</v>
      </c>
      <c r="D709" t="str">
        <f>Réponses_Scoring!D709</f>
        <v>UK</v>
      </c>
      <c r="E709" t="str">
        <f>Réponses_Scoring!E709</f>
        <v>Low</v>
      </c>
      <c r="F709" t="str">
        <f>Réponses_Scoring!F709</f>
        <v>Med</v>
      </c>
      <c r="G709" t="str">
        <f>Réponses_Scoring!G709</f>
        <v>UK</v>
      </c>
      <c r="H709" t="str">
        <f>Réponses_Scoring!H709</f>
        <v>UK</v>
      </c>
      <c r="I709" t="str">
        <f>Réponses_Scoring!I709</f>
        <v>UK</v>
      </c>
      <c r="J709">
        <f>IFERROR(VLOOKUP(C709,Paramètres!$A$5:$B$8,2,FALSE),0)</f>
        <v>3</v>
      </c>
      <c r="K709">
        <f>IFERROR(VLOOKUP(D709,Paramètres!$A$5:$B$8,2,FALSE),0)</f>
        <v>0</v>
      </c>
      <c r="L709">
        <f>IFERROR(VLOOKUP(E709,Paramètres!$A$5:$B$8,2,FALSE),0)</f>
        <v>1</v>
      </c>
      <c r="M709">
        <f>IFERROR(VLOOKUP(F709,Paramètres!$A$5:$B$8,2,FALSE),0)</f>
        <v>2</v>
      </c>
      <c r="N709">
        <f>IFERROR(VLOOKUP(G709,Paramètres!$D$5:$E$8,2,FALSE),0)</f>
        <v>0</v>
      </c>
      <c r="O709">
        <f>IFERROR(VLOOKUP(H709,Paramètres!$A$5:$B$8,2,FALSE),0)</f>
        <v>0</v>
      </c>
      <c r="P709">
        <f>IFERROR(VLOOKUP(I709,Paramètres!$A$5:$B$8,2,FALSE),0)</f>
        <v>0</v>
      </c>
      <c r="Q709" s="10" t="e">
        <f>IF(SUM(Paramètres!$G$5:$M$5)=0,"",SUMPRODUCT(Paramètres!$G$5:$M$5,J709,K709,L709,M709,N709,O709,P709)/SUM(Paramètres!$G$5:$M$5))</f>
        <v>#VALUE!</v>
      </c>
    </row>
    <row r="710" spans="1:17" x14ac:dyDescent="0.2">
      <c r="A710" t="str">
        <f>Réponses_Scoring!A710</f>
        <v>R074</v>
      </c>
      <c r="B710" t="str">
        <f>Réponses_Scoring!B710</f>
        <v>D09S65</v>
      </c>
      <c r="C710" t="str">
        <f>Réponses_Scoring!C710</f>
        <v>Med</v>
      </c>
      <c r="D710" t="str">
        <f>Réponses_Scoring!D710</f>
        <v>UK</v>
      </c>
      <c r="E710" t="str">
        <f>Réponses_Scoring!E710</f>
        <v>Low</v>
      </c>
      <c r="F710" t="str">
        <f>Réponses_Scoring!F710</f>
        <v>Med</v>
      </c>
      <c r="G710" t="str">
        <f>Réponses_Scoring!G710</f>
        <v>UK</v>
      </c>
      <c r="H710" t="str">
        <f>Réponses_Scoring!H710</f>
        <v>UK</v>
      </c>
      <c r="I710" t="str">
        <f>Réponses_Scoring!I710</f>
        <v>UK</v>
      </c>
      <c r="J710">
        <f>IFERROR(VLOOKUP(C710,Paramètres!$A$5:$B$8,2,FALSE),0)</f>
        <v>2</v>
      </c>
      <c r="K710">
        <f>IFERROR(VLOOKUP(D710,Paramètres!$A$5:$B$8,2,FALSE),0)</f>
        <v>0</v>
      </c>
      <c r="L710">
        <f>IFERROR(VLOOKUP(E710,Paramètres!$A$5:$B$8,2,FALSE),0)</f>
        <v>1</v>
      </c>
      <c r="M710">
        <f>IFERROR(VLOOKUP(F710,Paramètres!$A$5:$B$8,2,FALSE),0)</f>
        <v>2</v>
      </c>
      <c r="N710">
        <f>IFERROR(VLOOKUP(G710,Paramètres!$D$5:$E$8,2,FALSE),0)</f>
        <v>0</v>
      </c>
      <c r="O710">
        <f>IFERROR(VLOOKUP(H710,Paramètres!$A$5:$B$8,2,FALSE),0)</f>
        <v>0</v>
      </c>
      <c r="P710">
        <f>IFERROR(VLOOKUP(I710,Paramètres!$A$5:$B$8,2,FALSE),0)</f>
        <v>0</v>
      </c>
      <c r="Q710" s="10" t="e">
        <f>IF(SUM(Paramètres!$G$5:$M$5)=0,"",SUMPRODUCT(Paramètres!$G$5:$M$5,J710,K710,L710,M710,N710,O710,P710)/SUM(Paramètres!$G$5:$M$5))</f>
        <v>#VALUE!</v>
      </c>
    </row>
    <row r="711" spans="1:17" x14ac:dyDescent="0.2">
      <c r="A711" t="str">
        <f>Réponses_Scoring!A711</f>
        <v>R074</v>
      </c>
      <c r="B711" t="str">
        <f>Réponses_Scoring!B711</f>
        <v>D04S33</v>
      </c>
      <c r="C711" t="str">
        <f>Réponses_Scoring!C711</f>
        <v>Med</v>
      </c>
      <c r="D711" t="str">
        <f>Réponses_Scoring!D711</f>
        <v>UK</v>
      </c>
      <c r="E711" t="str">
        <f>Réponses_Scoring!E711</f>
        <v>Med</v>
      </c>
      <c r="F711" t="str">
        <f>Réponses_Scoring!F711</f>
        <v>Low</v>
      </c>
      <c r="G711" t="str">
        <f>Réponses_Scoring!G711</f>
        <v>UK</v>
      </c>
      <c r="H711" t="str">
        <f>Réponses_Scoring!H711</f>
        <v>UK</v>
      </c>
      <c r="I711" t="str">
        <f>Réponses_Scoring!I711</f>
        <v>UK</v>
      </c>
      <c r="J711">
        <f>IFERROR(VLOOKUP(C711,Paramètres!$A$5:$B$8,2,FALSE),0)</f>
        <v>2</v>
      </c>
      <c r="K711">
        <f>IFERROR(VLOOKUP(D711,Paramètres!$A$5:$B$8,2,FALSE),0)</f>
        <v>0</v>
      </c>
      <c r="L711">
        <f>IFERROR(VLOOKUP(E711,Paramètres!$A$5:$B$8,2,FALSE),0)</f>
        <v>2</v>
      </c>
      <c r="M711">
        <f>IFERROR(VLOOKUP(F711,Paramètres!$A$5:$B$8,2,FALSE),0)</f>
        <v>1</v>
      </c>
      <c r="N711">
        <f>IFERROR(VLOOKUP(G711,Paramètres!$D$5:$E$8,2,FALSE),0)</f>
        <v>0</v>
      </c>
      <c r="O711">
        <f>IFERROR(VLOOKUP(H711,Paramètres!$A$5:$B$8,2,FALSE),0)</f>
        <v>0</v>
      </c>
      <c r="P711">
        <f>IFERROR(VLOOKUP(I711,Paramètres!$A$5:$B$8,2,FALSE),0)</f>
        <v>0</v>
      </c>
      <c r="Q711" s="10" t="e">
        <f>IF(SUM(Paramètres!$G$5:$M$5)=0,"",SUMPRODUCT(Paramètres!$G$5:$M$5,J711,K711,L711,M711,N711,O711,P711)/SUM(Paramètres!$G$5:$M$5))</f>
        <v>#VALUE!</v>
      </c>
    </row>
    <row r="712" spans="1:17" x14ac:dyDescent="0.2">
      <c r="A712" t="str">
        <f>Réponses_Scoring!A712</f>
        <v>R074</v>
      </c>
      <c r="B712" t="str">
        <f>Réponses_Scoring!B712</f>
        <v>D04S27</v>
      </c>
      <c r="C712" t="str">
        <f>Réponses_Scoring!C712</f>
        <v>UK</v>
      </c>
      <c r="D712" t="str">
        <f>Réponses_Scoring!D712</f>
        <v>UK</v>
      </c>
      <c r="E712" t="str">
        <f>Réponses_Scoring!E712</f>
        <v>Low</v>
      </c>
      <c r="F712" t="str">
        <f>Réponses_Scoring!F712</f>
        <v>Low</v>
      </c>
      <c r="G712" t="str">
        <f>Réponses_Scoring!G712</f>
        <v>UK</v>
      </c>
      <c r="H712" t="str">
        <f>Réponses_Scoring!H712</f>
        <v>UK</v>
      </c>
      <c r="I712" t="str">
        <f>Réponses_Scoring!I712</f>
        <v>UK</v>
      </c>
      <c r="J712">
        <f>IFERROR(VLOOKUP(C712,Paramètres!$A$5:$B$8,2,FALSE),0)</f>
        <v>0</v>
      </c>
      <c r="K712">
        <f>IFERROR(VLOOKUP(D712,Paramètres!$A$5:$B$8,2,FALSE),0)</f>
        <v>0</v>
      </c>
      <c r="L712">
        <f>IFERROR(VLOOKUP(E712,Paramètres!$A$5:$B$8,2,FALSE),0)</f>
        <v>1</v>
      </c>
      <c r="M712">
        <f>IFERROR(VLOOKUP(F712,Paramètres!$A$5:$B$8,2,FALSE),0)</f>
        <v>1</v>
      </c>
      <c r="N712">
        <f>IFERROR(VLOOKUP(G712,Paramètres!$D$5:$E$8,2,FALSE),0)</f>
        <v>0</v>
      </c>
      <c r="O712">
        <f>IFERROR(VLOOKUP(H712,Paramètres!$A$5:$B$8,2,FALSE),0)</f>
        <v>0</v>
      </c>
      <c r="P712">
        <f>IFERROR(VLOOKUP(I712,Paramètres!$A$5:$B$8,2,FALSE),0)</f>
        <v>0</v>
      </c>
      <c r="Q712" s="10" t="e">
        <f>IF(SUM(Paramètres!$G$5:$M$5)=0,"",SUMPRODUCT(Paramètres!$G$5:$M$5,J712,K712,L712,M712,N712,O712,P712)/SUM(Paramètres!$G$5:$M$5))</f>
        <v>#VALUE!</v>
      </c>
    </row>
    <row r="713" spans="1:17" x14ac:dyDescent="0.2">
      <c r="A713" t="str">
        <f>Réponses_Scoring!A713</f>
        <v>R074</v>
      </c>
      <c r="B713" t="str">
        <f>Réponses_Scoring!B713</f>
        <v>D06S43</v>
      </c>
      <c r="C713" t="str">
        <f>Réponses_Scoring!C713</f>
        <v>High</v>
      </c>
      <c r="D713" t="str">
        <f>Réponses_Scoring!D713</f>
        <v>UK</v>
      </c>
      <c r="E713" t="str">
        <f>Réponses_Scoring!E713</f>
        <v>Med</v>
      </c>
      <c r="F713" t="str">
        <f>Réponses_Scoring!F713</f>
        <v>High</v>
      </c>
      <c r="G713" t="str">
        <f>Réponses_Scoring!G713</f>
        <v>UK</v>
      </c>
      <c r="H713" t="str">
        <f>Réponses_Scoring!H713</f>
        <v>UK</v>
      </c>
      <c r="I713" t="str">
        <f>Réponses_Scoring!I713</f>
        <v>UK</v>
      </c>
      <c r="J713">
        <f>IFERROR(VLOOKUP(C713,Paramètres!$A$5:$B$8,2,FALSE),0)</f>
        <v>3</v>
      </c>
      <c r="K713">
        <f>IFERROR(VLOOKUP(D713,Paramètres!$A$5:$B$8,2,FALSE),0)</f>
        <v>0</v>
      </c>
      <c r="L713">
        <f>IFERROR(VLOOKUP(E713,Paramètres!$A$5:$B$8,2,FALSE),0)</f>
        <v>2</v>
      </c>
      <c r="M713">
        <f>IFERROR(VLOOKUP(F713,Paramètres!$A$5:$B$8,2,FALSE),0)</f>
        <v>3</v>
      </c>
      <c r="N713">
        <f>IFERROR(VLOOKUP(G713,Paramètres!$D$5:$E$8,2,FALSE),0)</f>
        <v>0</v>
      </c>
      <c r="O713">
        <f>IFERROR(VLOOKUP(H713,Paramètres!$A$5:$B$8,2,FALSE),0)</f>
        <v>0</v>
      </c>
      <c r="P713">
        <f>IFERROR(VLOOKUP(I713,Paramètres!$A$5:$B$8,2,FALSE),0)</f>
        <v>0</v>
      </c>
      <c r="Q713" s="10" t="e">
        <f>IF(SUM(Paramètres!$G$5:$M$5)=0,"",SUMPRODUCT(Paramètres!$G$5:$M$5,J713,K713,L713,M713,N713,O713,P713)/SUM(Paramètres!$G$5:$M$5))</f>
        <v>#VALUE!</v>
      </c>
    </row>
    <row r="714" spans="1:17" x14ac:dyDescent="0.2">
      <c r="A714" t="str">
        <f>Réponses_Scoring!A714</f>
        <v>R074</v>
      </c>
      <c r="B714" t="str">
        <f>Réponses_Scoring!B714</f>
        <v>D06S47</v>
      </c>
      <c r="C714" t="str">
        <f>Réponses_Scoring!C714</f>
        <v>UK</v>
      </c>
      <c r="D714" t="str">
        <f>Réponses_Scoring!D714</f>
        <v>UK</v>
      </c>
      <c r="E714" t="str">
        <f>Réponses_Scoring!E714</f>
        <v>Low</v>
      </c>
      <c r="F714" t="str">
        <f>Réponses_Scoring!F714</f>
        <v>High</v>
      </c>
      <c r="G714" t="str">
        <f>Réponses_Scoring!G714</f>
        <v>UK</v>
      </c>
      <c r="H714" t="str">
        <f>Réponses_Scoring!H714</f>
        <v>UK</v>
      </c>
      <c r="I714" t="str">
        <f>Réponses_Scoring!I714</f>
        <v>UK</v>
      </c>
      <c r="J714">
        <f>IFERROR(VLOOKUP(C714,Paramètres!$A$5:$B$8,2,FALSE),0)</f>
        <v>0</v>
      </c>
      <c r="K714">
        <f>IFERROR(VLOOKUP(D714,Paramètres!$A$5:$B$8,2,FALSE),0)</f>
        <v>0</v>
      </c>
      <c r="L714">
        <f>IFERROR(VLOOKUP(E714,Paramètres!$A$5:$B$8,2,FALSE),0)</f>
        <v>1</v>
      </c>
      <c r="M714">
        <f>IFERROR(VLOOKUP(F714,Paramètres!$A$5:$B$8,2,FALSE),0)</f>
        <v>3</v>
      </c>
      <c r="N714">
        <f>IFERROR(VLOOKUP(G714,Paramètres!$D$5:$E$8,2,FALSE),0)</f>
        <v>0</v>
      </c>
      <c r="O714">
        <f>IFERROR(VLOOKUP(H714,Paramètres!$A$5:$B$8,2,FALSE),0)</f>
        <v>0</v>
      </c>
      <c r="P714">
        <f>IFERROR(VLOOKUP(I714,Paramètres!$A$5:$B$8,2,FALSE),0)</f>
        <v>0</v>
      </c>
      <c r="Q714" s="10" t="e">
        <f>IF(SUM(Paramètres!$G$5:$M$5)=0,"",SUMPRODUCT(Paramètres!$G$5:$M$5,J714,K714,L714,M714,N714,O714,P714)/SUM(Paramètres!$G$5:$M$5))</f>
        <v>#VALUE!</v>
      </c>
    </row>
    <row r="715" spans="1:17" x14ac:dyDescent="0.2">
      <c r="A715" t="str">
        <f>Réponses_Scoring!A715</f>
        <v>R074</v>
      </c>
      <c r="B715" t="str">
        <f>Réponses_Scoring!B715</f>
        <v>D08S57</v>
      </c>
      <c r="C715" t="str">
        <f>Réponses_Scoring!C715</f>
        <v>High</v>
      </c>
      <c r="D715" t="str">
        <f>Réponses_Scoring!D715</f>
        <v>UK</v>
      </c>
      <c r="E715" t="str">
        <f>Réponses_Scoring!E715</f>
        <v>UK</v>
      </c>
      <c r="F715" t="str">
        <f>Réponses_Scoring!F715</f>
        <v>Low</v>
      </c>
      <c r="G715" t="str">
        <f>Réponses_Scoring!G715</f>
        <v>UK</v>
      </c>
      <c r="H715" t="str">
        <f>Réponses_Scoring!H715</f>
        <v>UK</v>
      </c>
      <c r="I715" t="str">
        <f>Réponses_Scoring!I715</f>
        <v>UK</v>
      </c>
      <c r="J715">
        <f>IFERROR(VLOOKUP(C715,Paramètres!$A$5:$B$8,2,FALSE),0)</f>
        <v>3</v>
      </c>
      <c r="K715">
        <f>IFERROR(VLOOKUP(D715,Paramètres!$A$5:$B$8,2,FALSE),0)</f>
        <v>0</v>
      </c>
      <c r="L715">
        <f>IFERROR(VLOOKUP(E715,Paramètres!$A$5:$B$8,2,FALSE),0)</f>
        <v>0</v>
      </c>
      <c r="M715">
        <f>IFERROR(VLOOKUP(F715,Paramètres!$A$5:$B$8,2,FALSE),0)</f>
        <v>1</v>
      </c>
      <c r="N715">
        <f>IFERROR(VLOOKUP(G715,Paramètres!$D$5:$E$8,2,FALSE),0)</f>
        <v>0</v>
      </c>
      <c r="O715">
        <f>IFERROR(VLOOKUP(H715,Paramètres!$A$5:$B$8,2,FALSE),0)</f>
        <v>0</v>
      </c>
      <c r="P715">
        <f>IFERROR(VLOOKUP(I715,Paramètres!$A$5:$B$8,2,FALSE),0)</f>
        <v>0</v>
      </c>
      <c r="Q715" s="10" t="e">
        <f>IF(SUM(Paramètres!$G$5:$M$5)=0,"",SUMPRODUCT(Paramètres!$G$5:$M$5,J715,K715,L715,M715,N715,O715,P715)/SUM(Paramètres!$G$5:$M$5))</f>
        <v>#VALUE!</v>
      </c>
    </row>
    <row r="716" spans="1:17" x14ac:dyDescent="0.2">
      <c r="A716" t="str">
        <f>Réponses_Scoring!A716</f>
        <v>R074</v>
      </c>
      <c r="B716" t="str">
        <f>Réponses_Scoring!B716</f>
        <v>D08S55</v>
      </c>
      <c r="C716" t="str">
        <f>Réponses_Scoring!C716</f>
        <v>High</v>
      </c>
      <c r="D716" t="str">
        <f>Réponses_Scoring!D716</f>
        <v>UK</v>
      </c>
      <c r="E716" t="str">
        <f>Réponses_Scoring!E716</f>
        <v>High</v>
      </c>
      <c r="F716" t="str">
        <f>Réponses_Scoring!F716</f>
        <v>High</v>
      </c>
      <c r="G716" t="str">
        <f>Réponses_Scoring!G716</f>
        <v>UK</v>
      </c>
      <c r="H716" t="str">
        <f>Réponses_Scoring!H716</f>
        <v>UK</v>
      </c>
      <c r="I716" t="str">
        <f>Réponses_Scoring!I716</f>
        <v>UK</v>
      </c>
      <c r="J716">
        <f>IFERROR(VLOOKUP(C716,Paramètres!$A$5:$B$8,2,FALSE),0)</f>
        <v>3</v>
      </c>
      <c r="K716">
        <f>IFERROR(VLOOKUP(D716,Paramètres!$A$5:$B$8,2,FALSE),0)</f>
        <v>0</v>
      </c>
      <c r="L716">
        <f>IFERROR(VLOOKUP(E716,Paramètres!$A$5:$B$8,2,FALSE),0)</f>
        <v>3</v>
      </c>
      <c r="M716">
        <f>IFERROR(VLOOKUP(F716,Paramètres!$A$5:$B$8,2,FALSE),0)</f>
        <v>3</v>
      </c>
      <c r="N716">
        <f>IFERROR(VLOOKUP(G716,Paramètres!$D$5:$E$8,2,FALSE),0)</f>
        <v>0</v>
      </c>
      <c r="O716">
        <f>IFERROR(VLOOKUP(H716,Paramètres!$A$5:$B$8,2,FALSE),0)</f>
        <v>0</v>
      </c>
      <c r="P716">
        <f>IFERROR(VLOOKUP(I716,Paramètres!$A$5:$B$8,2,FALSE),0)</f>
        <v>0</v>
      </c>
      <c r="Q716" s="10" t="e">
        <f>IF(SUM(Paramètres!$G$5:$M$5)=0,"",SUMPRODUCT(Paramètres!$G$5:$M$5,J716,K716,L716,M716,N716,O716,P716)/SUM(Paramètres!$G$5:$M$5))</f>
        <v>#VALUE!</v>
      </c>
    </row>
    <row r="717" spans="1:17" x14ac:dyDescent="0.2">
      <c r="A717" t="str">
        <f>Réponses_Scoring!A717</f>
        <v>R074</v>
      </c>
      <c r="B717" t="str">
        <f>Réponses_Scoring!B717</f>
        <v>D01S08</v>
      </c>
      <c r="C717" t="str">
        <f>Réponses_Scoring!C717</f>
        <v>Low</v>
      </c>
      <c r="D717" t="str">
        <f>Réponses_Scoring!D717</f>
        <v>UK</v>
      </c>
      <c r="E717" t="str">
        <f>Réponses_Scoring!E717</f>
        <v>Low</v>
      </c>
      <c r="F717" t="str">
        <f>Réponses_Scoring!F717</f>
        <v>Med</v>
      </c>
      <c r="G717" t="str">
        <f>Réponses_Scoring!G717</f>
        <v>UK</v>
      </c>
      <c r="H717" t="str">
        <f>Réponses_Scoring!H717</f>
        <v>UK</v>
      </c>
      <c r="I717" t="str">
        <f>Réponses_Scoring!I717</f>
        <v>UK</v>
      </c>
      <c r="J717">
        <f>IFERROR(VLOOKUP(C717,Paramètres!$A$5:$B$8,2,FALSE),0)</f>
        <v>1</v>
      </c>
      <c r="K717">
        <f>IFERROR(VLOOKUP(D717,Paramètres!$A$5:$B$8,2,FALSE),0)</f>
        <v>0</v>
      </c>
      <c r="L717">
        <f>IFERROR(VLOOKUP(E717,Paramètres!$A$5:$B$8,2,FALSE),0)</f>
        <v>1</v>
      </c>
      <c r="M717">
        <f>IFERROR(VLOOKUP(F717,Paramètres!$A$5:$B$8,2,FALSE),0)</f>
        <v>2</v>
      </c>
      <c r="N717">
        <f>IFERROR(VLOOKUP(G717,Paramètres!$D$5:$E$8,2,FALSE),0)</f>
        <v>0</v>
      </c>
      <c r="O717">
        <f>IFERROR(VLOOKUP(H717,Paramètres!$A$5:$B$8,2,FALSE),0)</f>
        <v>0</v>
      </c>
      <c r="P717">
        <f>IFERROR(VLOOKUP(I717,Paramètres!$A$5:$B$8,2,FALSE),0)</f>
        <v>0</v>
      </c>
      <c r="Q717" s="10" t="e">
        <f>IF(SUM(Paramètres!$G$5:$M$5)=0,"",SUMPRODUCT(Paramètres!$G$5:$M$5,J717,K717,L717,M717,N717,O717,P717)/SUM(Paramètres!$G$5:$M$5))</f>
        <v>#VALUE!</v>
      </c>
    </row>
    <row r="718" spans="1:17" x14ac:dyDescent="0.2">
      <c r="A718" t="str">
        <f>Réponses_Scoring!A718</f>
        <v>R074</v>
      </c>
      <c r="B718" t="str">
        <f>Réponses_Scoring!B718</f>
        <v>D01S04</v>
      </c>
      <c r="C718" t="str">
        <f>Réponses_Scoring!C718</f>
        <v>High</v>
      </c>
      <c r="D718" t="str">
        <f>Réponses_Scoring!D718</f>
        <v>UK</v>
      </c>
      <c r="E718" t="str">
        <f>Réponses_Scoring!E718</f>
        <v>Low</v>
      </c>
      <c r="F718" t="str">
        <f>Réponses_Scoring!F718</f>
        <v>Med</v>
      </c>
      <c r="G718" t="str">
        <f>Réponses_Scoring!G718</f>
        <v>UK</v>
      </c>
      <c r="H718" t="str">
        <f>Réponses_Scoring!H718</f>
        <v>UK</v>
      </c>
      <c r="I718" t="str">
        <f>Réponses_Scoring!I718</f>
        <v>UK</v>
      </c>
      <c r="J718">
        <f>IFERROR(VLOOKUP(C718,Paramètres!$A$5:$B$8,2,FALSE),0)</f>
        <v>3</v>
      </c>
      <c r="K718">
        <f>IFERROR(VLOOKUP(D718,Paramètres!$A$5:$B$8,2,FALSE),0)</f>
        <v>0</v>
      </c>
      <c r="L718">
        <f>IFERROR(VLOOKUP(E718,Paramètres!$A$5:$B$8,2,FALSE),0)</f>
        <v>1</v>
      </c>
      <c r="M718">
        <f>IFERROR(VLOOKUP(F718,Paramètres!$A$5:$B$8,2,FALSE),0)</f>
        <v>2</v>
      </c>
      <c r="N718">
        <f>IFERROR(VLOOKUP(G718,Paramètres!$D$5:$E$8,2,FALSE),0)</f>
        <v>0</v>
      </c>
      <c r="O718">
        <f>IFERROR(VLOOKUP(H718,Paramètres!$A$5:$B$8,2,FALSE),0)</f>
        <v>0</v>
      </c>
      <c r="P718">
        <f>IFERROR(VLOOKUP(I718,Paramètres!$A$5:$B$8,2,FALSE),0)</f>
        <v>0</v>
      </c>
      <c r="Q718" s="10" t="e">
        <f>IF(SUM(Paramètres!$G$5:$M$5)=0,"",SUMPRODUCT(Paramètres!$G$5:$M$5,J718,K718,L718,M718,N718,O718,P718)/SUM(Paramètres!$G$5:$M$5))</f>
        <v>#VALUE!</v>
      </c>
    </row>
    <row r="719" spans="1:17" x14ac:dyDescent="0.2">
      <c r="A719" t="str">
        <f>Réponses_Scoring!A719</f>
        <v>R075</v>
      </c>
      <c r="B719" t="str">
        <f>Réponses_Scoring!B719</f>
        <v>D12S79</v>
      </c>
      <c r="C719" t="str">
        <f>Réponses_Scoring!C719</f>
        <v>High</v>
      </c>
      <c r="D719" t="str">
        <f>Réponses_Scoring!D719</f>
        <v>UK</v>
      </c>
      <c r="E719" t="str">
        <f>Réponses_Scoring!E719</f>
        <v>Med</v>
      </c>
      <c r="F719" t="str">
        <f>Réponses_Scoring!F719</f>
        <v>Med</v>
      </c>
      <c r="G719" t="str">
        <f>Réponses_Scoring!G719</f>
        <v>UK</v>
      </c>
      <c r="H719" t="str">
        <f>Réponses_Scoring!H719</f>
        <v>UK</v>
      </c>
      <c r="I719" t="str">
        <f>Réponses_Scoring!I719</f>
        <v>UK</v>
      </c>
      <c r="J719">
        <f>IFERROR(VLOOKUP(C719,Paramètres!$A$5:$B$8,2,FALSE),0)</f>
        <v>3</v>
      </c>
      <c r="K719">
        <f>IFERROR(VLOOKUP(D719,Paramètres!$A$5:$B$8,2,FALSE),0)</f>
        <v>0</v>
      </c>
      <c r="L719">
        <f>IFERROR(VLOOKUP(E719,Paramètres!$A$5:$B$8,2,FALSE),0)</f>
        <v>2</v>
      </c>
      <c r="M719">
        <f>IFERROR(VLOOKUP(F719,Paramètres!$A$5:$B$8,2,FALSE),0)</f>
        <v>2</v>
      </c>
      <c r="N719">
        <f>IFERROR(VLOOKUP(G719,Paramètres!$D$5:$E$8,2,FALSE),0)</f>
        <v>0</v>
      </c>
      <c r="O719">
        <f>IFERROR(VLOOKUP(H719,Paramètres!$A$5:$B$8,2,FALSE),0)</f>
        <v>0</v>
      </c>
      <c r="P719">
        <f>IFERROR(VLOOKUP(I719,Paramètres!$A$5:$B$8,2,FALSE),0)</f>
        <v>0</v>
      </c>
      <c r="Q719" s="10" t="e">
        <f>IF(SUM(Paramètres!$G$5:$M$5)=0,"",SUMPRODUCT(Paramètres!$G$5:$M$5,J719,K719,L719,M719,N719,O719,P719)/SUM(Paramètres!$G$5:$M$5))</f>
        <v>#VALUE!</v>
      </c>
    </row>
    <row r="720" spans="1:17" x14ac:dyDescent="0.2">
      <c r="A720" t="str">
        <f>Réponses_Scoring!A720</f>
        <v>R075</v>
      </c>
      <c r="B720" t="str">
        <f>Réponses_Scoring!B720</f>
        <v>D07S49</v>
      </c>
      <c r="C720" t="str">
        <f>Réponses_Scoring!C720</f>
        <v>Med</v>
      </c>
      <c r="D720" t="str">
        <f>Réponses_Scoring!D720</f>
        <v>UK</v>
      </c>
      <c r="E720" t="str">
        <f>Réponses_Scoring!E720</f>
        <v>Med</v>
      </c>
      <c r="F720" t="str">
        <f>Réponses_Scoring!F720</f>
        <v>Med</v>
      </c>
      <c r="G720" t="str">
        <f>Réponses_Scoring!G720</f>
        <v>UK</v>
      </c>
      <c r="H720" t="str">
        <f>Réponses_Scoring!H720</f>
        <v>UK</v>
      </c>
      <c r="I720" t="str">
        <f>Réponses_Scoring!I720</f>
        <v>UK</v>
      </c>
      <c r="J720">
        <f>IFERROR(VLOOKUP(C720,Paramètres!$A$5:$B$8,2,FALSE),0)</f>
        <v>2</v>
      </c>
      <c r="K720">
        <f>IFERROR(VLOOKUP(D720,Paramètres!$A$5:$B$8,2,FALSE),0)</f>
        <v>0</v>
      </c>
      <c r="L720">
        <f>IFERROR(VLOOKUP(E720,Paramètres!$A$5:$B$8,2,FALSE),0)</f>
        <v>2</v>
      </c>
      <c r="M720">
        <f>IFERROR(VLOOKUP(F720,Paramètres!$A$5:$B$8,2,FALSE),0)</f>
        <v>2</v>
      </c>
      <c r="N720">
        <f>IFERROR(VLOOKUP(G720,Paramètres!$D$5:$E$8,2,FALSE),0)</f>
        <v>0</v>
      </c>
      <c r="O720">
        <f>IFERROR(VLOOKUP(H720,Paramètres!$A$5:$B$8,2,FALSE),0)</f>
        <v>0</v>
      </c>
      <c r="P720">
        <f>IFERROR(VLOOKUP(I720,Paramètres!$A$5:$B$8,2,FALSE),0)</f>
        <v>0</v>
      </c>
      <c r="Q720" s="10" t="e">
        <f>IF(SUM(Paramètres!$G$5:$M$5)=0,"",SUMPRODUCT(Paramètres!$G$5:$M$5,J720,K720,L720,M720,N720,O720,P720)/SUM(Paramètres!$G$5:$M$5))</f>
        <v>#VALUE!</v>
      </c>
    </row>
    <row r="721" spans="1:17" x14ac:dyDescent="0.2">
      <c r="A721" t="str">
        <f>Réponses_Scoring!A721</f>
        <v>R075</v>
      </c>
      <c r="B721" t="str">
        <f>Réponses_Scoring!B721</f>
        <v>D07S53</v>
      </c>
      <c r="C721" t="str">
        <f>Réponses_Scoring!C721</f>
        <v>High</v>
      </c>
      <c r="D721" t="str">
        <f>Réponses_Scoring!D721</f>
        <v>UK</v>
      </c>
      <c r="E721" t="str">
        <f>Réponses_Scoring!E721</f>
        <v>Low</v>
      </c>
      <c r="F721" t="str">
        <f>Réponses_Scoring!F721</f>
        <v>Low</v>
      </c>
      <c r="G721" t="str">
        <f>Réponses_Scoring!G721</f>
        <v>UK</v>
      </c>
      <c r="H721" t="str">
        <f>Réponses_Scoring!H721</f>
        <v>UK</v>
      </c>
      <c r="I721" t="str">
        <f>Réponses_Scoring!I721</f>
        <v>UK</v>
      </c>
      <c r="J721">
        <f>IFERROR(VLOOKUP(C721,Paramètres!$A$5:$B$8,2,FALSE),0)</f>
        <v>3</v>
      </c>
      <c r="K721">
        <f>IFERROR(VLOOKUP(D721,Paramètres!$A$5:$B$8,2,FALSE),0)</f>
        <v>0</v>
      </c>
      <c r="L721">
        <f>IFERROR(VLOOKUP(E721,Paramètres!$A$5:$B$8,2,FALSE),0)</f>
        <v>1</v>
      </c>
      <c r="M721">
        <f>IFERROR(VLOOKUP(F721,Paramètres!$A$5:$B$8,2,FALSE),0)</f>
        <v>1</v>
      </c>
      <c r="N721">
        <f>IFERROR(VLOOKUP(G721,Paramètres!$D$5:$E$8,2,FALSE),0)</f>
        <v>0</v>
      </c>
      <c r="O721">
        <f>IFERROR(VLOOKUP(H721,Paramètres!$A$5:$B$8,2,FALSE),0)</f>
        <v>0</v>
      </c>
      <c r="P721">
        <f>IFERROR(VLOOKUP(I721,Paramètres!$A$5:$B$8,2,FALSE),0)</f>
        <v>0</v>
      </c>
      <c r="Q721" s="10" t="e">
        <f>IF(SUM(Paramètres!$G$5:$M$5)=0,"",SUMPRODUCT(Paramètres!$G$5:$M$5,J721,K721,L721,M721,N721,O721,P721)/SUM(Paramètres!$G$5:$M$5))</f>
        <v>#VALUE!</v>
      </c>
    </row>
    <row r="722" spans="1:17" x14ac:dyDescent="0.2">
      <c r="A722" t="str">
        <f>Réponses_Scoring!A722</f>
        <v>R075</v>
      </c>
      <c r="B722" t="str">
        <f>Réponses_Scoring!B722</f>
        <v>D07S51</v>
      </c>
      <c r="C722" t="str">
        <f>Réponses_Scoring!C722</f>
        <v>High</v>
      </c>
      <c r="D722" t="str">
        <f>Réponses_Scoring!D722</f>
        <v>UK</v>
      </c>
      <c r="E722" t="str">
        <f>Réponses_Scoring!E722</f>
        <v>Low</v>
      </c>
      <c r="F722" t="str">
        <f>Réponses_Scoring!F722</f>
        <v>UK</v>
      </c>
      <c r="G722" t="str">
        <f>Réponses_Scoring!G722</f>
        <v>UK</v>
      </c>
      <c r="H722" t="str">
        <f>Réponses_Scoring!H722</f>
        <v>UK</v>
      </c>
      <c r="I722" t="str">
        <f>Réponses_Scoring!I722</f>
        <v>UK</v>
      </c>
      <c r="J722">
        <f>IFERROR(VLOOKUP(C722,Paramètres!$A$5:$B$8,2,FALSE),0)</f>
        <v>3</v>
      </c>
      <c r="K722">
        <f>IFERROR(VLOOKUP(D722,Paramètres!$A$5:$B$8,2,FALSE),0)</f>
        <v>0</v>
      </c>
      <c r="L722">
        <f>IFERROR(VLOOKUP(E722,Paramètres!$A$5:$B$8,2,FALSE),0)</f>
        <v>1</v>
      </c>
      <c r="M722">
        <f>IFERROR(VLOOKUP(F722,Paramètres!$A$5:$B$8,2,FALSE),0)</f>
        <v>0</v>
      </c>
      <c r="N722">
        <f>IFERROR(VLOOKUP(G722,Paramètres!$D$5:$E$8,2,FALSE),0)</f>
        <v>0</v>
      </c>
      <c r="O722">
        <f>IFERROR(VLOOKUP(H722,Paramètres!$A$5:$B$8,2,FALSE),0)</f>
        <v>0</v>
      </c>
      <c r="P722">
        <f>IFERROR(VLOOKUP(I722,Paramètres!$A$5:$B$8,2,FALSE),0)</f>
        <v>0</v>
      </c>
      <c r="Q722" s="10" t="e">
        <f>IF(SUM(Paramètres!$G$5:$M$5)=0,"",SUMPRODUCT(Paramètres!$G$5:$M$5,J722,K722,L722,M722,N722,O722,P722)/SUM(Paramètres!$G$5:$M$5))</f>
        <v>#VALUE!</v>
      </c>
    </row>
    <row r="723" spans="1:17" x14ac:dyDescent="0.2">
      <c r="A723" t="str">
        <f>Réponses_Scoring!A723</f>
        <v>R075</v>
      </c>
      <c r="B723" t="str">
        <f>Réponses_Scoring!B723</f>
        <v>D06S45</v>
      </c>
      <c r="C723" t="str">
        <f>Réponses_Scoring!C723</f>
        <v>High</v>
      </c>
      <c r="D723" t="str">
        <f>Réponses_Scoring!D723</f>
        <v>UK</v>
      </c>
      <c r="E723" t="str">
        <f>Réponses_Scoring!E723</f>
        <v>Med</v>
      </c>
      <c r="F723" t="str">
        <f>Réponses_Scoring!F723</f>
        <v>High</v>
      </c>
      <c r="G723" t="str">
        <f>Réponses_Scoring!G723</f>
        <v>UK</v>
      </c>
      <c r="H723" t="str">
        <f>Réponses_Scoring!H723</f>
        <v>UK</v>
      </c>
      <c r="I723" t="str">
        <f>Réponses_Scoring!I723</f>
        <v>UK</v>
      </c>
      <c r="J723">
        <f>IFERROR(VLOOKUP(C723,Paramètres!$A$5:$B$8,2,FALSE),0)</f>
        <v>3</v>
      </c>
      <c r="K723">
        <f>IFERROR(VLOOKUP(D723,Paramètres!$A$5:$B$8,2,FALSE),0)</f>
        <v>0</v>
      </c>
      <c r="L723">
        <f>IFERROR(VLOOKUP(E723,Paramètres!$A$5:$B$8,2,FALSE),0)</f>
        <v>2</v>
      </c>
      <c r="M723">
        <f>IFERROR(VLOOKUP(F723,Paramètres!$A$5:$B$8,2,FALSE),0)</f>
        <v>3</v>
      </c>
      <c r="N723">
        <f>IFERROR(VLOOKUP(G723,Paramètres!$D$5:$E$8,2,FALSE),0)</f>
        <v>0</v>
      </c>
      <c r="O723">
        <f>IFERROR(VLOOKUP(H723,Paramètres!$A$5:$B$8,2,FALSE),0)</f>
        <v>0</v>
      </c>
      <c r="P723">
        <f>IFERROR(VLOOKUP(I723,Paramètres!$A$5:$B$8,2,FALSE),0)</f>
        <v>0</v>
      </c>
      <c r="Q723" s="10" t="e">
        <f>IF(SUM(Paramètres!$G$5:$M$5)=0,"",SUMPRODUCT(Paramètres!$G$5:$M$5,J723,K723,L723,M723,N723,O723,P723)/SUM(Paramètres!$G$5:$M$5))</f>
        <v>#VALUE!</v>
      </c>
    </row>
    <row r="724" spans="1:17" x14ac:dyDescent="0.2">
      <c r="A724" t="str">
        <f>Réponses_Scoring!A724</f>
        <v>R075</v>
      </c>
      <c r="B724" t="str">
        <f>Réponses_Scoring!B724</f>
        <v>D01S08</v>
      </c>
      <c r="C724" t="str">
        <f>Réponses_Scoring!C724</f>
        <v>Med</v>
      </c>
      <c r="D724" t="str">
        <f>Réponses_Scoring!D724</f>
        <v>UK</v>
      </c>
      <c r="E724" t="str">
        <f>Réponses_Scoring!E724</f>
        <v>Low</v>
      </c>
      <c r="F724" t="str">
        <f>Réponses_Scoring!F724</f>
        <v>High</v>
      </c>
      <c r="G724" t="str">
        <f>Réponses_Scoring!G724</f>
        <v>UK</v>
      </c>
      <c r="H724" t="str">
        <f>Réponses_Scoring!H724</f>
        <v>UK</v>
      </c>
      <c r="I724" t="str">
        <f>Réponses_Scoring!I724</f>
        <v>UK</v>
      </c>
      <c r="J724">
        <f>IFERROR(VLOOKUP(C724,Paramètres!$A$5:$B$8,2,FALSE),0)</f>
        <v>2</v>
      </c>
      <c r="K724">
        <f>IFERROR(VLOOKUP(D724,Paramètres!$A$5:$B$8,2,FALSE),0)</f>
        <v>0</v>
      </c>
      <c r="L724">
        <f>IFERROR(VLOOKUP(E724,Paramètres!$A$5:$B$8,2,FALSE),0)</f>
        <v>1</v>
      </c>
      <c r="M724">
        <f>IFERROR(VLOOKUP(F724,Paramètres!$A$5:$B$8,2,FALSE),0)</f>
        <v>3</v>
      </c>
      <c r="N724">
        <f>IFERROR(VLOOKUP(G724,Paramètres!$D$5:$E$8,2,FALSE),0)</f>
        <v>0</v>
      </c>
      <c r="O724">
        <f>IFERROR(VLOOKUP(H724,Paramètres!$A$5:$B$8,2,FALSE),0)</f>
        <v>0</v>
      </c>
      <c r="P724">
        <f>IFERROR(VLOOKUP(I724,Paramètres!$A$5:$B$8,2,FALSE),0)</f>
        <v>0</v>
      </c>
      <c r="Q724" s="10" t="e">
        <f>IF(SUM(Paramètres!$G$5:$M$5)=0,"",SUMPRODUCT(Paramètres!$G$5:$M$5,J724,K724,L724,M724,N724,O724,P724)/SUM(Paramètres!$G$5:$M$5))</f>
        <v>#VALUE!</v>
      </c>
    </row>
    <row r="725" spans="1:17" x14ac:dyDescent="0.2">
      <c r="A725" t="str">
        <f>Réponses_Scoring!A725</f>
        <v>R075</v>
      </c>
      <c r="B725" t="str">
        <f>Réponses_Scoring!B725</f>
        <v>D01S07</v>
      </c>
      <c r="C725" t="str">
        <f>Réponses_Scoring!C725</f>
        <v>High</v>
      </c>
      <c r="D725" t="str">
        <f>Réponses_Scoring!D725</f>
        <v>UK</v>
      </c>
      <c r="E725" t="str">
        <f>Réponses_Scoring!E725</f>
        <v>Med</v>
      </c>
      <c r="F725" t="str">
        <f>Réponses_Scoring!F725</f>
        <v>High</v>
      </c>
      <c r="G725" t="str">
        <f>Réponses_Scoring!G725</f>
        <v>UK</v>
      </c>
      <c r="H725" t="str">
        <f>Réponses_Scoring!H725</f>
        <v>UK</v>
      </c>
      <c r="I725" t="str">
        <f>Réponses_Scoring!I725</f>
        <v>UK</v>
      </c>
      <c r="J725">
        <f>IFERROR(VLOOKUP(C725,Paramètres!$A$5:$B$8,2,FALSE),0)</f>
        <v>3</v>
      </c>
      <c r="K725">
        <f>IFERROR(VLOOKUP(D725,Paramètres!$A$5:$B$8,2,FALSE),0)</f>
        <v>0</v>
      </c>
      <c r="L725">
        <f>IFERROR(VLOOKUP(E725,Paramètres!$A$5:$B$8,2,FALSE),0)</f>
        <v>2</v>
      </c>
      <c r="M725">
        <f>IFERROR(VLOOKUP(F725,Paramètres!$A$5:$B$8,2,FALSE),0)</f>
        <v>3</v>
      </c>
      <c r="N725">
        <f>IFERROR(VLOOKUP(G725,Paramètres!$D$5:$E$8,2,FALSE),0)</f>
        <v>0</v>
      </c>
      <c r="O725">
        <f>IFERROR(VLOOKUP(H725,Paramètres!$A$5:$B$8,2,FALSE),0)</f>
        <v>0</v>
      </c>
      <c r="P725">
        <f>IFERROR(VLOOKUP(I725,Paramètres!$A$5:$B$8,2,FALSE),0)</f>
        <v>0</v>
      </c>
      <c r="Q725" s="10" t="e">
        <f>IF(SUM(Paramètres!$G$5:$M$5)=0,"",SUMPRODUCT(Paramètres!$G$5:$M$5,J725,K725,L725,M725,N725,O725,P725)/SUM(Paramètres!$G$5:$M$5))</f>
        <v>#VALUE!</v>
      </c>
    </row>
    <row r="726" spans="1:17" x14ac:dyDescent="0.2">
      <c r="A726" t="str">
        <f>Réponses_Scoring!A726</f>
        <v>R075</v>
      </c>
      <c r="B726" t="str">
        <f>Réponses_Scoring!B726</f>
        <v>D01S06</v>
      </c>
      <c r="C726" t="str">
        <f>Réponses_Scoring!C726</f>
        <v>Low</v>
      </c>
      <c r="D726" t="str">
        <f>Réponses_Scoring!D726</f>
        <v>UK</v>
      </c>
      <c r="E726" t="str">
        <f>Réponses_Scoring!E726</f>
        <v>Low</v>
      </c>
      <c r="F726" t="str">
        <f>Réponses_Scoring!F726</f>
        <v>Med</v>
      </c>
      <c r="G726" t="str">
        <f>Réponses_Scoring!G726</f>
        <v>UK</v>
      </c>
      <c r="H726" t="str">
        <f>Réponses_Scoring!H726</f>
        <v>UK</v>
      </c>
      <c r="I726" t="str">
        <f>Réponses_Scoring!I726</f>
        <v>UK</v>
      </c>
      <c r="J726">
        <f>IFERROR(VLOOKUP(C726,Paramètres!$A$5:$B$8,2,FALSE),0)</f>
        <v>1</v>
      </c>
      <c r="K726">
        <f>IFERROR(VLOOKUP(D726,Paramètres!$A$5:$B$8,2,FALSE),0)</f>
        <v>0</v>
      </c>
      <c r="L726">
        <f>IFERROR(VLOOKUP(E726,Paramètres!$A$5:$B$8,2,FALSE),0)</f>
        <v>1</v>
      </c>
      <c r="M726">
        <f>IFERROR(VLOOKUP(F726,Paramètres!$A$5:$B$8,2,FALSE),0)</f>
        <v>2</v>
      </c>
      <c r="N726">
        <f>IFERROR(VLOOKUP(G726,Paramètres!$D$5:$E$8,2,FALSE),0)</f>
        <v>0</v>
      </c>
      <c r="O726">
        <f>IFERROR(VLOOKUP(H726,Paramètres!$A$5:$B$8,2,FALSE),0)</f>
        <v>0</v>
      </c>
      <c r="P726">
        <f>IFERROR(VLOOKUP(I726,Paramètres!$A$5:$B$8,2,FALSE),0)</f>
        <v>0</v>
      </c>
      <c r="Q726" s="10" t="e">
        <f>IF(SUM(Paramètres!$G$5:$M$5)=0,"",SUMPRODUCT(Paramètres!$G$5:$M$5,J726,K726,L726,M726,N726,O726,P726)/SUM(Paramètres!$G$5:$M$5))</f>
        <v>#VALUE!</v>
      </c>
    </row>
    <row r="727" spans="1:17" x14ac:dyDescent="0.2">
      <c r="A727" t="str">
        <f>Réponses_Scoring!A727</f>
        <v>R075</v>
      </c>
      <c r="B727" t="str">
        <f>Réponses_Scoring!B727</f>
        <v>D05S41</v>
      </c>
      <c r="C727" t="str">
        <f>Réponses_Scoring!C727</f>
        <v>UK</v>
      </c>
      <c r="D727" t="str">
        <f>Réponses_Scoring!D727</f>
        <v>UK</v>
      </c>
      <c r="E727" t="str">
        <f>Réponses_Scoring!E727</f>
        <v>UK</v>
      </c>
      <c r="F727" t="str">
        <f>Réponses_Scoring!F727</f>
        <v>High</v>
      </c>
      <c r="G727" t="str">
        <f>Réponses_Scoring!G727</f>
        <v>UK</v>
      </c>
      <c r="H727" t="str">
        <f>Réponses_Scoring!H727</f>
        <v>UK</v>
      </c>
      <c r="I727" t="str">
        <f>Réponses_Scoring!I727</f>
        <v>UK</v>
      </c>
      <c r="J727">
        <f>IFERROR(VLOOKUP(C727,Paramètres!$A$5:$B$8,2,FALSE),0)</f>
        <v>0</v>
      </c>
      <c r="K727">
        <f>IFERROR(VLOOKUP(D727,Paramètres!$A$5:$B$8,2,FALSE),0)</f>
        <v>0</v>
      </c>
      <c r="L727">
        <f>IFERROR(VLOOKUP(E727,Paramètres!$A$5:$B$8,2,FALSE),0)</f>
        <v>0</v>
      </c>
      <c r="M727">
        <f>IFERROR(VLOOKUP(F727,Paramètres!$A$5:$B$8,2,FALSE),0)</f>
        <v>3</v>
      </c>
      <c r="N727">
        <f>IFERROR(VLOOKUP(G727,Paramètres!$D$5:$E$8,2,FALSE),0)</f>
        <v>0</v>
      </c>
      <c r="O727">
        <f>IFERROR(VLOOKUP(H727,Paramètres!$A$5:$B$8,2,FALSE),0)</f>
        <v>0</v>
      </c>
      <c r="P727">
        <f>IFERROR(VLOOKUP(I727,Paramètres!$A$5:$B$8,2,FALSE),0)</f>
        <v>0</v>
      </c>
      <c r="Q727" s="10" t="e">
        <f>IF(SUM(Paramètres!$G$5:$M$5)=0,"",SUMPRODUCT(Paramètres!$G$5:$M$5,J727,K727,L727,M727,N727,O727,P727)/SUM(Paramètres!$G$5:$M$5))</f>
        <v>#VALUE!</v>
      </c>
    </row>
    <row r="728" spans="1:17" x14ac:dyDescent="0.2">
      <c r="A728" t="str">
        <f>Réponses_Scoring!A728</f>
        <v>R075</v>
      </c>
      <c r="B728" t="str">
        <f>Réponses_Scoring!B728</f>
        <v>D05S39</v>
      </c>
      <c r="C728" t="str">
        <f>Réponses_Scoring!C728</f>
        <v>High</v>
      </c>
      <c r="D728" t="str">
        <f>Réponses_Scoring!D728</f>
        <v>UK</v>
      </c>
      <c r="E728" t="str">
        <f>Réponses_Scoring!E728</f>
        <v>Low</v>
      </c>
      <c r="F728" t="str">
        <f>Réponses_Scoring!F728</f>
        <v>High</v>
      </c>
      <c r="G728" t="str">
        <f>Réponses_Scoring!G728</f>
        <v>UK</v>
      </c>
      <c r="H728" t="str">
        <f>Réponses_Scoring!H728</f>
        <v>UK</v>
      </c>
      <c r="I728" t="str">
        <f>Réponses_Scoring!I728</f>
        <v>UK</v>
      </c>
      <c r="J728">
        <f>IFERROR(VLOOKUP(C728,Paramètres!$A$5:$B$8,2,FALSE),0)</f>
        <v>3</v>
      </c>
      <c r="K728">
        <f>IFERROR(VLOOKUP(D728,Paramètres!$A$5:$B$8,2,FALSE),0)</f>
        <v>0</v>
      </c>
      <c r="L728">
        <f>IFERROR(VLOOKUP(E728,Paramètres!$A$5:$B$8,2,FALSE),0)</f>
        <v>1</v>
      </c>
      <c r="M728">
        <f>IFERROR(VLOOKUP(F728,Paramètres!$A$5:$B$8,2,FALSE),0)</f>
        <v>3</v>
      </c>
      <c r="N728">
        <f>IFERROR(VLOOKUP(G728,Paramètres!$D$5:$E$8,2,FALSE),0)</f>
        <v>0</v>
      </c>
      <c r="O728">
        <f>IFERROR(VLOOKUP(H728,Paramètres!$A$5:$B$8,2,FALSE),0)</f>
        <v>0</v>
      </c>
      <c r="P728">
        <f>IFERROR(VLOOKUP(I728,Paramètres!$A$5:$B$8,2,FALSE),0)</f>
        <v>0</v>
      </c>
      <c r="Q728" s="10" t="e">
        <f>IF(SUM(Paramètres!$G$5:$M$5)=0,"",SUMPRODUCT(Paramètres!$G$5:$M$5,J728,K728,L728,M728,N728,O728,P728)/SUM(Paramètres!$G$5:$M$5))</f>
        <v>#VALUE!</v>
      </c>
    </row>
    <row r="729" spans="1:17" x14ac:dyDescent="0.2">
      <c r="A729" t="str">
        <f>Réponses_Scoring!A729</f>
        <v>R076</v>
      </c>
      <c r="B729" t="str">
        <f>Réponses_Scoring!B729</f>
        <v>D02S16</v>
      </c>
      <c r="C729" t="str">
        <f>Réponses_Scoring!C729</f>
        <v>Med</v>
      </c>
      <c r="D729" t="str">
        <f>Réponses_Scoring!D729</f>
        <v>UK</v>
      </c>
      <c r="E729" t="str">
        <f>Réponses_Scoring!E729</f>
        <v>Med</v>
      </c>
      <c r="F729" t="str">
        <f>Réponses_Scoring!F729</f>
        <v>Low</v>
      </c>
      <c r="G729" t="str">
        <f>Réponses_Scoring!G729</f>
        <v>UK</v>
      </c>
      <c r="H729" t="str">
        <f>Réponses_Scoring!H729</f>
        <v>UK</v>
      </c>
      <c r="I729" t="str">
        <f>Réponses_Scoring!I729</f>
        <v>UK</v>
      </c>
      <c r="J729">
        <f>IFERROR(VLOOKUP(C729,Paramètres!$A$5:$B$8,2,FALSE),0)</f>
        <v>2</v>
      </c>
      <c r="K729">
        <f>IFERROR(VLOOKUP(D729,Paramètres!$A$5:$B$8,2,FALSE),0)</f>
        <v>0</v>
      </c>
      <c r="L729">
        <f>IFERROR(VLOOKUP(E729,Paramètres!$A$5:$B$8,2,FALSE),0)</f>
        <v>2</v>
      </c>
      <c r="M729">
        <f>IFERROR(VLOOKUP(F729,Paramètres!$A$5:$B$8,2,FALSE),0)</f>
        <v>1</v>
      </c>
      <c r="N729">
        <f>IFERROR(VLOOKUP(G729,Paramètres!$D$5:$E$8,2,FALSE),0)</f>
        <v>0</v>
      </c>
      <c r="O729">
        <f>IFERROR(VLOOKUP(H729,Paramètres!$A$5:$B$8,2,FALSE),0)</f>
        <v>0</v>
      </c>
      <c r="P729">
        <f>IFERROR(VLOOKUP(I729,Paramètres!$A$5:$B$8,2,FALSE),0)</f>
        <v>0</v>
      </c>
      <c r="Q729" s="10" t="e">
        <f>IF(SUM(Paramètres!$G$5:$M$5)=0,"",SUMPRODUCT(Paramètres!$G$5:$M$5,J729,K729,L729,M729,N729,O729,P729)/SUM(Paramètres!$G$5:$M$5))</f>
        <v>#VALUE!</v>
      </c>
    </row>
    <row r="730" spans="1:17" x14ac:dyDescent="0.2">
      <c r="A730" t="str">
        <f>Réponses_Scoring!A730</f>
        <v>R076</v>
      </c>
      <c r="B730" t="str">
        <f>Réponses_Scoring!B730</f>
        <v>D02S15</v>
      </c>
      <c r="C730" t="str">
        <f>Réponses_Scoring!C730</f>
        <v>High</v>
      </c>
      <c r="D730" t="str">
        <f>Réponses_Scoring!D730</f>
        <v>UK</v>
      </c>
      <c r="E730" t="str">
        <f>Réponses_Scoring!E730</f>
        <v>Med</v>
      </c>
      <c r="F730" t="str">
        <f>Réponses_Scoring!F730</f>
        <v>High</v>
      </c>
      <c r="G730" t="str">
        <f>Réponses_Scoring!G730</f>
        <v>UK</v>
      </c>
      <c r="H730" t="str">
        <f>Réponses_Scoring!H730</f>
        <v>UK</v>
      </c>
      <c r="I730" t="str">
        <f>Réponses_Scoring!I730</f>
        <v>UK</v>
      </c>
      <c r="J730">
        <f>IFERROR(VLOOKUP(C730,Paramètres!$A$5:$B$8,2,FALSE),0)</f>
        <v>3</v>
      </c>
      <c r="K730">
        <f>IFERROR(VLOOKUP(D730,Paramètres!$A$5:$B$8,2,FALSE),0)</f>
        <v>0</v>
      </c>
      <c r="L730">
        <f>IFERROR(VLOOKUP(E730,Paramètres!$A$5:$B$8,2,FALSE),0)</f>
        <v>2</v>
      </c>
      <c r="M730">
        <f>IFERROR(VLOOKUP(F730,Paramètres!$A$5:$B$8,2,FALSE),0)</f>
        <v>3</v>
      </c>
      <c r="N730">
        <f>IFERROR(VLOOKUP(G730,Paramètres!$D$5:$E$8,2,FALSE),0)</f>
        <v>0</v>
      </c>
      <c r="O730">
        <f>IFERROR(VLOOKUP(H730,Paramètres!$A$5:$B$8,2,FALSE),0)</f>
        <v>0</v>
      </c>
      <c r="P730">
        <f>IFERROR(VLOOKUP(I730,Paramètres!$A$5:$B$8,2,FALSE),0)</f>
        <v>0</v>
      </c>
      <c r="Q730" s="10" t="e">
        <f>IF(SUM(Paramètres!$G$5:$M$5)=0,"",SUMPRODUCT(Paramètres!$G$5:$M$5,J730,K730,L730,M730,N730,O730,P730)/SUM(Paramètres!$G$5:$M$5))</f>
        <v>#VALUE!</v>
      </c>
    </row>
    <row r="731" spans="1:17" x14ac:dyDescent="0.2">
      <c r="A731" t="str">
        <f>Réponses_Scoring!A731</f>
        <v>R076</v>
      </c>
      <c r="B731" t="str">
        <f>Réponses_Scoring!B731</f>
        <v>D02S17</v>
      </c>
      <c r="C731" t="str">
        <f>Réponses_Scoring!C731</f>
        <v>UK</v>
      </c>
      <c r="D731" t="str">
        <f>Réponses_Scoring!D731</f>
        <v>UK</v>
      </c>
      <c r="E731" t="str">
        <f>Réponses_Scoring!E731</f>
        <v>Low</v>
      </c>
      <c r="F731" t="str">
        <f>Réponses_Scoring!F731</f>
        <v>High</v>
      </c>
      <c r="G731" t="str">
        <f>Réponses_Scoring!G731</f>
        <v>UK</v>
      </c>
      <c r="H731" t="str">
        <f>Réponses_Scoring!H731</f>
        <v>UK</v>
      </c>
      <c r="I731" t="str">
        <f>Réponses_Scoring!I731</f>
        <v>UK</v>
      </c>
      <c r="J731">
        <f>IFERROR(VLOOKUP(C731,Paramètres!$A$5:$B$8,2,FALSE),0)</f>
        <v>0</v>
      </c>
      <c r="K731">
        <f>IFERROR(VLOOKUP(D731,Paramètres!$A$5:$B$8,2,FALSE),0)</f>
        <v>0</v>
      </c>
      <c r="L731">
        <f>IFERROR(VLOOKUP(E731,Paramètres!$A$5:$B$8,2,FALSE),0)</f>
        <v>1</v>
      </c>
      <c r="M731">
        <f>IFERROR(VLOOKUP(F731,Paramètres!$A$5:$B$8,2,FALSE),0)</f>
        <v>3</v>
      </c>
      <c r="N731">
        <f>IFERROR(VLOOKUP(G731,Paramètres!$D$5:$E$8,2,FALSE),0)</f>
        <v>0</v>
      </c>
      <c r="O731">
        <f>IFERROR(VLOOKUP(H731,Paramètres!$A$5:$B$8,2,FALSE),0)</f>
        <v>0</v>
      </c>
      <c r="P731">
        <f>IFERROR(VLOOKUP(I731,Paramètres!$A$5:$B$8,2,FALSE),0)</f>
        <v>0</v>
      </c>
      <c r="Q731" s="10" t="e">
        <f>IF(SUM(Paramètres!$G$5:$M$5)=0,"",SUMPRODUCT(Paramètres!$G$5:$M$5,J731,K731,L731,M731,N731,O731,P731)/SUM(Paramètres!$G$5:$M$5))</f>
        <v>#VALUE!</v>
      </c>
    </row>
    <row r="732" spans="1:17" x14ac:dyDescent="0.2">
      <c r="A732" t="str">
        <f>Réponses_Scoring!A732</f>
        <v>R076</v>
      </c>
      <c r="B732" t="str">
        <f>Réponses_Scoring!B732</f>
        <v>D10S69</v>
      </c>
      <c r="C732" t="str">
        <f>Réponses_Scoring!C732</f>
        <v>High</v>
      </c>
      <c r="D732" t="str">
        <f>Réponses_Scoring!D732</f>
        <v>UK</v>
      </c>
      <c r="E732" t="str">
        <f>Réponses_Scoring!E732</f>
        <v>Med</v>
      </c>
      <c r="F732" t="str">
        <f>Réponses_Scoring!F732</f>
        <v>Med</v>
      </c>
      <c r="G732" t="str">
        <f>Réponses_Scoring!G732</f>
        <v>UK</v>
      </c>
      <c r="H732" t="str">
        <f>Réponses_Scoring!H732</f>
        <v>UK</v>
      </c>
      <c r="I732" t="str">
        <f>Réponses_Scoring!I732</f>
        <v>UK</v>
      </c>
      <c r="J732">
        <f>IFERROR(VLOOKUP(C732,Paramètres!$A$5:$B$8,2,FALSE),0)</f>
        <v>3</v>
      </c>
      <c r="K732">
        <f>IFERROR(VLOOKUP(D732,Paramètres!$A$5:$B$8,2,FALSE),0)</f>
        <v>0</v>
      </c>
      <c r="L732">
        <f>IFERROR(VLOOKUP(E732,Paramètres!$A$5:$B$8,2,FALSE),0)</f>
        <v>2</v>
      </c>
      <c r="M732">
        <f>IFERROR(VLOOKUP(F732,Paramètres!$A$5:$B$8,2,FALSE),0)</f>
        <v>2</v>
      </c>
      <c r="N732">
        <f>IFERROR(VLOOKUP(G732,Paramètres!$D$5:$E$8,2,FALSE),0)</f>
        <v>0</v>
      </c>
      <c r="O732">
        <f>IFERROR(VLOOKUP(H732,Paramètres!$A$5:$B$8,2,FALSE),0)</f>
        <v>0</v>
      </c>
      <c r="P732">
        <f>IFERROR(VLOOKUP(I732,Paramètres!$A$5:$B$8,2,FALSE),0)</f>
        <v>0</v>
      </c>
      <c r="Q732" s="10" t="e">
        <f>IF(SUM(Paramètres!$G$5:$M$5)=0,"",SUMPRODUCT(Paramètres!$G$5:$M$5,J732,K732,L732,M732,N732,O732,P732)/SUM(Paramètres!$G$5:$M$5))</f>
        <v>#VALUE!</v>
      </c>
    </row>
    <row r="733" spans="1:17" x14ac:dyDescent="0.2">
      <c r="A733" t="str">
        <f>Réponses_Scoring!A733</f>
        <v>R076</v>
      </c>
      <c r="B733" t="str">
        <f>Réponses_Scoring!B733</f>
        <v>D11S75</v>
      </c>
      <c r="C733" t="str">
        <f>Réponses_Scoring!C733</f>
        <v>High</v>
      </c>
      <c r="D733" t="str">
        <f>Réponses_Scoring!D733</f>
        <v>UK</v>
      </c>
      <c r="E733" t="str">
        <f>Réponses_Scoring!E733</f>
        <v>Low</v>
      </c>
      <c r="F733" t="str">
        <f>Réponses_Scoring!F733</f>
        <v>Low</v>
      </c>
      <c r="G733" t="str">
        <f>Réponses_Scoring!G733</f>
        <v>UK</v>
      </c>
      <c r="H733" t="str">
        <f>Réponses_Scoring!H733</f>
        <v>UK</v>
      </c>
      <c r="I733" t="str">
        <f>Réponses_Scoring!I733</f>
        <v>UK</v>
      </c>
      <c r="J733">
        <f>IFERROR(VLOOKUP(C733,Paramètres!$A$5:$B$8,2,FALSE),0)</f>
        <v>3</v>
      </c>
      <c r="K733">
        <f>IFERROR(VLOOKUP(D733,Paramètres!$A$5:$B$8,2,FALSE),0)</f>
        <v>0</v>
      </c>
      <c r="L733">
        <f>IFERROR(VLOOKUP(E733,Paramètres!$A$5:$B$8,2,FALSE),0)</f>
        <v>1</v>
      </c>
      <c r="M733">
        <f>IFERROR(VLOOKUP(F733,Paramètres!$A$5:$B$8,2,FALSE),0)</f>
        <v>1</v>
      </c>
      <c r="N733">
        <f>IFERROR(VLOOKUP(G733,Paramètres!$D$5:$E$8,2,FALSE),0)</f>
        <v>0</v>
      </c>
      <c r="O733">
        <f>IFERROR(VLOOKUP(H733,Paramètres!$A$5:$B$8,2,FALSE),0)</f>
        <v>0</v>
      </c>
      <c r="P733">
        <f>IFERROR(VLOOKUP(I733,Paramètres!$A$5:$B$8,2,FALSE),0)</f>
        <v>0</v>
      </c>
      <c r="Q733" s="10" t="e">
        <f>IF(SUM(Paramètres!$G$5:$M$5)=0,"",SUMPRODUCT(Paramètres!$G$5:$M$5,J733,K733,L733,M733,N733,O733,P733)/SUM(Paramètres!$G$5:$M$5))</f>
        <v>#VALUE!</v>
      </c>
    </row>
    <row r="734" spans="1:17" x14ac:dyDescent="0.2">
      <c r="A734" t="str">
        <f>Réponses_Scoring!A734</f>
        <v>R076</v>
      </c>
      <c r="B734" t="str">
        <f>Réponses_Scoring!B734</f>
        <v>D05S35</v>
      </c>
      <c r="C734" t="str">
        <f>Réponses_Scoring!C734</f>
        <v>UK</v>
      </c>
      <c r="D734" t="str">
        <f>Réponses_Scoring!D734</f>
        <v>UK</v>
      </c>
      <c r="E734" t="str">
        <f>Réponses_Scoring!E734</f>
        <v>Med</v>
      </c>
      <c r="F734" t="str">
        <f>Réponses_Scoring!F734</f>
        <v>Low</v>
      </c>
      <c r="G734" t="str">
        <f>Réponses_Scoring!G734</f>
        <v>UK</v>
      </c>
      <c r="H734" t="str">
        <f>Réponses_Scoring!H734</f>
        <v>UK</v>
      </c>
      <c r="I734" t="str">
        <f>Réponses_Scoring!I734</f>
        <v>UK</v>
      </c>
      <c r="J734">
        <f>IFERROR(VLOOKUP(C734,Paramètres!$A$5:$B$8,2,FALSE),0)</f>
        <v>0</v>
      </c>
      <c r="K734">
        <f>IFERROR(VLOOKUP(D734,Paramètres!$A$5:$B$8,2,FALSE),0)</f>
        <v>0</v>
      </c>
      <c r="L734">
        <f>IFERROR(VLOOKUP(E734,Paramètres!$A$5:$B$8,2,FALSE),0)</f>
        <v>2</v>
      </c>
      <c r="M734">
        <f>IFERROR(VLOOKUP(F734,Paramètres!$A$5:$B$8,2,FALSE),0)</f>
        <v>1</v>
      </c>
      <c r="N734">
        <f>IFERROR(VLOOKUP(G734,Paramètres!$D$5:$E$8,2,FALSE),0)</f>
        <v>0</v>
      </c>
      <c r="O734">
        <f>IFERROR(VLOOKUP(H734,Paramètres!$A$5:$B$8,2,FALSE),0)</f>
        <v>0</v>
      </c>
      <c r="P734">
        <f>IFERROR(VLOOKUP(I734,Paramètres!$A$5:$B$8,2,FALSE),0)</f>
        <v>0</v>
      </c>
      <c r="Q734" s="10" t="e">
        <f>IF(SUM(Paramètres!$G$5:$M$5)=0,"",SUMPRODUCT(Paramètres!$G$5:$M$5,J734,K734,L734,M734,N734,O734,P734)/SUM(Paramètres!$G$5:$M$5))</f>
        <v>#VALUE!</v>
      </c>
    </row>
    <row r="735" spans="1:17" x14ac:dyDescent="0.2">
      <c r="A735" t="str">
        <f>Réponses_Scoring!A735</f>
        <v>R076</v>
      </c>
      <c r="B735" t="str">
        <f>Réponses_Scoring!B735</f>
        <v>D05S38</v>
      </c>
      <c r="C735" t="str">
        <f>Réponses_Scoring!C735</f>
        <v>High</v>
      </c>
      <c r="D735" t="str">
        <f>Réponses_Scoring!D735</f>
        <v>UK</v>
      </c>
      <c r="E735" t="str">
        <f>Réponses_Scoring!E735</f>
        <v>Low</v>
      </c>
      <c r="F735" t="str">
        <f>Réponses_Scoring!F735</f>
        <v>Low</v>
      </c>
      <c r="G735" t="str">
        <f>Réponses_Scoring!G735</f>
        <v>UK</v>
      </c>
      <c r="H735" t="str">
        <f>Réponses_Scoring!H735</f>
        <v>UK</v>
      </c>
      <c r="I735" t="str">
        <f>Réponses_Scoring!I735</f>
        <v>UK</v>
      </c>
      <c r="J735">
        <f>IFERROR(VLOOKUP(C735,Paramètres!$A$5:$B$8,2,FALSE),0)</f>
        <v>3</v>
      </c>
      <c r="K735">
        <f>IFERROR(VLOOKUP(D735,Paramètres!$A$5:$B$8,2,FALSE),0)</f>
        <v>0</v>
      </c>
      <c r="L735">
        <f>IFERROR(VLOOKUP(E735,Paramètres!$A$5:$B$8,2,FALSE),0)</f>
        <v>1</v>
      </c>
      <c r="M735">
        <f>IFERROR(VLOOKUP(F735,Paramètres!$A$5:$B$8,2,FALSE),0)</f>
        <v>1</v>
      </c>
      <c r="N735">
        <f>IFERROR(VLOOKUP(G735,Paramètres!$D$5:$E$8,2,FALSE),0)</f>
        <v>0</v>
      </c>
      <c r="O735">
        <f>IFERROR(VLOOKUP(H735,Paramètres!$A$5:$B$8,2,FALSE),0)</f>
        <v>0</v>
      </c>
      <c r="P735">
        <f>IFERROR(VLOOKUP(I735,Paramètres!$A$5:$B$8,2,FALSE),0)</f>
        <v>0</v>
      </c>
      <c r="Q735" s="10" t="e">
        <f>IF(SUM(Paramètres!$G$5:$M$5)=0,"",SUMPRODUCT(Paramètres!$G$5:$M$5,J735,K735,L735,M735,N735,O735,P735)/SUM(Paramètres!$G$5:$M$5))</f>
        <v>#VALUE!</v>
      </c>
    </row>
    <row r="736" spans="1:17" x14ac:dyDescent="0.2">
      <c r="A736" t="str">
        <f>Réponses_Scoring!A736</f>
        <v>R076</v>
      </c>
      <c r="B736" t="str">
        <f>Réponses_Scoring!B736</f>
        <v>D03S26</v>
      </c>
      <c r="C736" t="str">
        <f>Réponses_Scoring!C736</f>
        <v>Med</v>
      </c>
      <c r="D736" t="str">
        <f>Réponses_Scoring!D736</f>
        <v>UK</v>
      </c>
      <c r="E736" t="str">
        <f>Réponses_Scoring!E736</f>
        <v>Low</v>
      </c>
      <c r="F736" t="str">
        <f>Réponses_Scoring!F736</f>
        <v>UK</v>
      </c>
      <c r="G736" t="str">
        <f>Réponses_Scoring!G736</f>
        <v>UK</v>
      </c>
      <c r="H736" t="str">
        <f>Réponses_Scoring!H736</f>
        <v>UK</v>
      </c>
      <c r="I736" t="str">
        <f>Réponses_Scoring!I736</f>
        <v>UK</v>
      </c>
      <c r="J736">
        <f>IFERROR(VLOOKUP(C736,Paramètres!$A$5:$B$8,2,FALSE),0)</f>
        <v>2</v>
      </c>
      <c r="K736">
        <f>IFERROR(VLOOKUP(D736,Paramètres!$A$5:$B$8,2,FALSE),0)</f>
        <v>0</v>
      </c>
      <c r="L736">
        <f>IFERROR(VLOOKUP(E736,Paramètres!$A$5:$B$8,2,FALSE),0)</f>
        <v>1</v>
      </c>
      <c r="M736">
        <f>IFERROR(VLOOKUP(F736,Paramètres!$A$5:$B$8,2,FALSE),0)</f>
        <v>0</v>
      </c>
      <c r="N736">
        <f>IFERROR(VLOOKUP(G736,Paramètres!$D$5:$E$8,2,FALSE),0)</f>
        <v>0</v>
      </c>
      <c r="O736">
        <f>IFERROR(VLOOKUP(H736,Paramètres!$A$5:$B$8,2,FALSE),0)</f>
        <v>0</v>
      </c>
      <c r="P736">
        <f>IFERROR(VLOOKUP(I736,Paramètres!$A$5:$B$8,2,FALSE),0)</f>
        <v>0</v>
      </c>
      <c r="Q736" s="10" t="e">
        <f>IF(SUM(Paramètres!$G$5:$M$5)=0,"",SUMPRODUCT(Paramètres!$G$5:$M$5,J736,K736,L736,M736,N736,O736,P736)/SUM(Paramètres!$G$5:$M$5))</f>
        <v>#VALUE!</v>
      </c>
    </row>
    <row r="737" spans="1:17" x14ac:dyDescent="0.2">
      <c r="A737" t="str">
        <f>Réponses_Scoring!A737</f>
        <v>R076</v>
      </c>
      <c r="B737" t="str">
        <f>Réponses_Scoring!B737</f>
        <v>D03S20</v>
      </c>
      <c r="C737" t="str">
        <f>Réponses_Scoring!C737</f>
        <v>Med</v>
      </c>
      <c r="D737" t="str">
        <f>Réponses_Scoring!D737</f>
        <v>UK</v>
      </c>
      <c r="E737" t="str">
        <f>Réponses_Scoring!E737</f>
        <v>UK</v>
      </c>
      <c r="F737" t="str">
        <f>Réponses_Scoring!F737</f>
        <v>High</v>
      </c>
      <c r="G737" t="str">
        <f>Réponses_Scoring!G737</f>
        <v>UK</v>
      </c>
      <c r="H737" t="str">
        <f>Réponses_Scoring!H737</f>
        <v>UK</v>
      </c>
      <c r="I737" t="str">
        <f>Réponses_Scoring!I737</f>
        <v>UK</v>
      </c>
      <c r="J737">
        <f>IFERROR(VLOOKUP(C737,Paramètres!$A$5:$B$8,2,FALSE),0)</f>
        <v>2</v>
      </c>
      <c r="K737">
        <f>IFERROR(VLOOKUP(D737,Paramètres!$A$5:$B$8,2,FALSE),0)</f>
        <v>0</v>
      </c>
      <c r="L737">
        <f>IFERROR(VLOOKUP(E737,Paramètres!$A$5:$B$8,2,FALSE),0)</f>
        <v>0</v>
      </c>
      <c r="M737">
        <f>IFERROR(VLOOKUP(F737,Paramètres!$A$5:$B$8,2,FALSE),0)</f>
        <v>3</v>
      </c>
      <c r="N737">
        <f>IFERROR(VLOOKUP(G737,Paramètres!$D$5:$E$8,2,FALSE),0)</f>
        <v>0</v>
      </c>
      <c r="O737">
        <f>IFERROR(VLOOKUP(H737,Paramètres!$A$5:$B$8,2,FALSE),0)</f>
        <v>0</v>
      </c>
      <c r="P737">
        <f>IFERROR(VLOOKUP(I737,Paramètres!$A$5:$B$8,2,FALSE),0)</f>
        <v>0</v>
      </c>
      <c r="Q737" s="10" t="e">
        <f>IF(SUM(Paramètres!$G$5:$M$5)=0,"",SUMPRODUCT(Paramètres!$G$5:$M$5,J737,K737,L737,M737,N737,O737,P737)/SUM(Paramètres!$G$5:$M$5))</f>
        <v>#VALUE!</v>
      </c>
    </row>
    <row r="738" spans="1:17" x14ac:dyDescent="0.2">
      <c r="A738" t="str">
        <f>Réponses_Scoring!A738</f>
        <v>R076</v>
      </c>
      <c r="B738" t="str">
        <f>Réponses_Scoring!B738</f>
        <v>D03S21</v>
      </c>
      <c r="C738" t="str">
        <f>Réponses_Scoring!C738</f>
        <v>Med</v>
      </c>
      <c r="D738" t="str">
        <f>Réponses_Scoring!D738</f>
        <v>UK</v>
      </c>
      <c r="E738" t="str">
        <f>Réponses_Scoring!E738</f>
        <v>High</v>
      </c>
      <c r="F738" t="str">
        <f>Réponses_Scoring!F738</f>
        <v>Med</v>
      </c>
      <c r="G738" t="str">
        <f>Réponses_Scoring!G738</f>
        <v>UK</v>
      </c>
      <c r="H738" t="str">
        <f>Réponses_Scoring!H738</f>
        <v>UK</v>
      </c>
      <c r="I738" t="str">
        <f>Réponses_Scoring!I738</f>
        <v>UK</v>
      </c>
      <c r="J738">
        <f>IFERROR(VLOOKUP(C738,Paramètres!$A$5:$B$8,2,FALSE),0)</f>
        <v>2</v>
      </c>
      <c r="K738">
        <f>IFERROR(VLOOKUP(D738,Paramètres!$A$5:$B$8,2,FALSE),0)</f>
        <v>0</v>
      </c>
      <c r="L738">
        <f>IFERROR(VLOOKUP(E738,Paramètres!$A$5:$B$8,2,FALSE),0)</f>
        <v>3</v>
      </c>
      <c r="M738">
        <f>IFERROR(VLOOKUP(F738,Paramètres!$A$5:$B$8,2,FALSE),0)</f>
        <v>2</v>
      </c>
      <c r="N738">
        <f>IFERROR(VLOOKUP(G738,Paramètres!$D$5:$E$8,2,FALSE),0)</f>
        <v>0</v>
      </c>
      <c r="O738">
        <f>IFERROR(VLOOKUP(H738,Paramètres!$A$5:$B$8,2,FALSE),0)</f>
        <v>0</v>
      </c>
      <c r="P738">
        <f>IFERROR(VLOOKUP(I738,Paramètres!$A$5:$B$8,2,FALSE),0)</f>
        <v>0</v>
      </c>
      <c r="Q738" s="10" t="e">
        <f>IF(SUM(Paramètres!$G$5:$M$5)=0,"",SUMPRODUCT(Paramètres!$G$5:$M$5,J738,K738,L738,M738,N738,O738,P738)/SUM(Paramètres!$G$5:$M$5))</f>
        <v>#VALUE!</v>
      </c>
    </row>
    <row r="739" spans="1:17" x14ac:dyDescent="0.2">
      <c r="A739" t="str">
        <f>Réponses_Scoring!A739</f>
        <v>R077</v>
      </c>
      <c r="B739" t="str">
        <f>Réponses_Scoring!B739</f>
        <v>D08S58</v>
      </c>
      <c r="C739" t="str">
        <f>Réponses_Scoring!C739</f>
        <v>Med</v>
      </c>
      <c r="D739" t="str">
        <f>Réponses_Scoring!D739</f>
        <v>UK</v>
      </c>
      <c r="E739" t="str">
        <f>Réponses_Scoring!E739</f>
        <v>Med</v>
      </c>
      <c r="F739" t="str">
        <f>Réponses_Scoring!F739</f>
        <v>Med</v>
      </c>
      <c r="G739" t="str">
        <f>Réponses_Scoring!G739</f>
        <v>UK</v>
      </c>
      <c r="H739" t="str">
        <f>Réponses_Scoring!H739</f>
        <v>UK</v>
      </c>
      <c r="I739" t="str">
        <f>Réponses_Scoring!I739</f>
        <v>UK</v>
      </c>
      <c r="J739">
        <f>IFERROR(VLOOKUP(C739,Paramètres!$A$5:$B$8,2,FALSE),0)</f>
        <v>2</v>
      </c>
      <c r="K739">
        <f>IFERROR(VLOOKUP(D739,Paramètres!$A$5:$B$8,2,FALSE),0)</f>
        <v>0</v>
      </c>
      <c r="L739">
        <f>IFERROR(VLOOKUP(E739,Paramètres!$A$5:$B$8,2,FALSE),0)</f>
        <v>2</v>
      </c>
      <c r="M739">
        <f>IFERROR(VLOOKUP(F739,Paramètres!$A$5:$B$8,2,FALSE),0)</f>
        <v>2</v>
      </c>
      <c r="N739">
        <f>IFERROR(VLOOKUP(G739,Paramètres!$D$5:$E$8,2,FALSE),0)</f>
        <v>0</v>
      </c>
      <c r="O739">
        <f>IFERROR(VLOOKUP(H739,Paramètres!$A$5:$B$8,2,FALSE),0)</f>
        <v>0</v>
      </c>
      <c r="P739">
        <f>IFERROR(VLOOKUP(I739,Paramètres!$A$5:$B$8,2,FALSE),0)</f>
        <v>0</v>
      </c>
      <c r="Q739" s="10" t="e">
        <f>IF(SUM(Paramètres!$G$5:$M$5)=0,"",SUMPRODUCT(Paramètres!$G$5:$M$5,J739,K739,L739,M739,N739,O739,P739)/SUM(Paramètres!$G$5:$M$5))</f>
        <v>#VALUE!</v>
      </c>
    </row>
    <row r="740" spans="1:17" x14ac:dyDescent="0.2">
      <c r="A740" t="str">
        <f>Réponses_Scoring!A740</f>
        <v>R077</v>
      </c>
      <c r="B740" t="str">
        <f>Réponses_Scoring!B740</f>
        <v>D08S56</v>
      </c>
      <c r="C740" t="str">
        <f>Réponses_Scoring!C740</f>
        <v>Med</v>
      </c>
      <c r="D740" t="str">
        <f>Réponses_Scoring!D740</f>
        <v>UK</v>
      </c>
      <c r="E740" t="str">
        <f>Réponses_Scoring!E740</f>
        <v>Low</v>
      </c>
      <c r="F740" t="str">
        <f>Réponses_Scoring!F740</f>
        <v>Med</v>
      </c>
      <c r="G740" t="str">
        <f>Réponses_Scoring!G740</f>
        <v>UK</v>
      </c>
      <c r="H740" t="str">
        <f>Réponses_Scoring!H740</f>
        <v>UK</v>
      </c>
      <c r="I740" t="str">
        <f>Réponses_Scoring!I740</f>
        <v>UK</v>
      </c>
      <c r="J740">
        <f>IFERROR(VLOOKUP(C740,Paramètres!$A$5:$B$8,2,FALSE),0)</f>
        <v>2</v>
      </c>
      <c r="K740">
        <f>IFERROR(VLOOKUP(D740,Paramètres!$A$5:$B$8,2,FALSE),0)</f>
        <v>0</v>
      </c>
      <c r="L740">
        <f>IFERROR(VLOOKUP(E740,Paramètres!$A$5:$B$8,2,FALSE),0)</f>
        <v>1</v>
      </c>
      <c r="M740">
        <f>IFERROR(VLOOKUP(F740,Paramètres!$A$5:$B$8,2,FALSE),0)</f>
        <v>2</v>
      </c>
      <c r="N740">
        <f>IFERROR(VLOOKUP(G740,Paramètres!$D$5:$E$8,2,FALSE),0)</f>
        <v>0</v>
      </c>
      <c r="O740">
        <f>IFERROR(VLOOKUP(H740,Paramètres!$A$5:$B$8,2,FALSE),0)</f>
        <v>0</v>
      </c>
      <c r="P740">
        <f>IFERROR(VLOOKUP(I740,Paramètres!$A$5:$B$8,2,FALSE),0)</f>
        <v>0</v>
      </c>
      <c r="Q740" s="10" t="e">
        <f>IF(SUM(Paramètres!$G$5:$M$5)=0,"",SUMPRODUCT(Paramètres!$G$5:$M$5,J740,K740,L740,M740,N740,O740,P740)/SUM(Paramètres!$G$5:$M$5))</f>
        <v>#VALUE!</v>
      </c>
    </row>
    <row r="741" spans="1:17" x14ac:dyDescent="0.2">
      <c r="A741" t="str">
        <f>Réponses_Scoring!A741</f>
        <v>R077</v>
      </c>
      <c r="B741" t="str">
        <f>Réponses_Scoring!B741</f>
        <v>D02S11</v>
      </c>
      <c r="C741" t="str">
        <f>Réponses_Scoring!C741</f>
        <v>High</v>
      </c>
      <c r="D741" t="str">
        <f>Réponses_Scoring!D741</f>
        <v>UK</v>
      </c>
      <c r="E741" t="str">
        <f>Réponses_Scoring!E741</f>
        <v>Med</v>
      </c>
      <c r="F741" t="str">
        <f>Réponses_Scoring!F741</f>
        <v>Low</v>
      </c>
      <c r="G741" t="str">
        <f>Réponses_Scoring!G741</f>
        <v>UK</v>
      </c>
      <c r="H741" t="str">
        <f>Réponses_Scoring!H741</f>
        <v>UK</v>
      </c>
      <c r="I741" t="str">
        <f>Réponses_Scoring!I741</f>
        <v>UK</v>
      </c>
      <c r="J741">
        <f>IFERROR(VLOOKUP(C741,Paramètres!$A$5:$B$8,2,FALSE),0)</f>
        <v>3</v>
      </c>
      <c r="K741">
        <f>IFERROR(VLOOKUP(D741,Paramètres!$A$5:$B$8,2,FALSE),0)</f>
        <v>0</v>
      </c>
      <c r="L741">
        <f>IFERROR(VLOOKUP(E741,Paramètres!$A$5:$B$8,2,FALSE),0)</f>
        <v>2</v>
      </c>
      <c r="M741">
        <f>IFERROR(VLOOKUP(F741,Paramètres!$A$5:$B$8,2,FALSE),0)</f>
        <v>1</v>
      </c>
      <c r="N741">
        <f>IFERROR(VLOOKUP(G741,Paramètres!$D$5:$E$8,2,FALSE),0)</f>
        <v>0</v>
      </c>
      <c r="O741">
        <f>IFERROR(VLOOKUP(H741,Paramètres!$A$5:$B$8,2,FALSE),0)</f>
        <v>0</v>
      </c>
      <c r="P741">
        <f>IFERROR(VLOOKUP(I741,Paramètres!$A$5:$B$8,2,FALSE),0)</f>
        <v>0</v>
      </c>
      <c r="Q741" s="10" t="e">
        <f>IF(SUM(Paramètres!$G$5:$M$5)=0,"",SUMPRODUCT(Paramètres!$G$5:$M$5,J741,K741,L741,M741,N741,O741,P741)/SUM(Paramètres!$G$5:$M$5))</f>
        <v>#VALUE!</v>
      </c>
    </row>
    <row r="742" spans="1:17" x14ac:dyDescent="0.2">
      <c r="A742" t="str">
        <f>Réponses_Scoring!A742</f>
        <v>R077</v>
      </c>
      <c r="B742" t="str">
        <f>Réponses_Scoring!B742</f>
        <v>D02S16</v>
      </c>
      <c r="C742" t="str">
        <f>Réponses_Scoring!C742</f>
        <v>Low</v>
      </c>
      <c r="D742" t="str">
        <f>Réponses_Scoring!D742</f>
        <v>UK</v>
      </c>
      <c r="E742" t="str">
        <f>Réponses_Scoring!E742</f>
        <v>Low</v>
      </c>
      <c r="F742" t="str">
        <f>Réponses_Scoring!F742</f>
        <v>Med</v>
      </c>
      <c r="G742" t="str">
        <f>Réponses_Scoring!G742</f>
        <v>UK</v>
      </c>
      <c r="H742" t="str">
        <f>Réponses_Scoring!H742</f>
        <v>UK</v>
      </c>
      <c r="I742" t="str">
        <f>Réponses_Scoring!I742</f>
        <v>UK</v>
      </c>
      <c r="J742">
        <f>IFERROR(VLOOKUP(C742,Paramètres!$A$5:$B$8,2,FALSE),0)</f>
        <v>1</v>
      </c>
      <c r="K742">
        <f>IFERROR(VLOOKUP(D742,Paramètres!$A$5:$B$8,2,FALSE),0)</f>
        <v>0</v>
      </c>
      <c r="L742">
        <f>IFERROR(VLOOKUP(E742,Paramètres!$A$5:$B$8,2,FALSE),0)</f>
        <v>1</v>
      </c>
      <c r="M742">
        <f>IFERROR(VLOOKUP(F742,Paramètres!$A$5:$B$8,2,FALSE),0)</f>
        <v>2</v>
      </c>
      <c r="N742">
        <f>IFERROR(VLOOKUP(G742,Paramètres!$D$5:$E$8,2,FALSE),0)</f>
        <v>0</v>
      </c>
      <c r="O742">
        <f>IFERROR(VLOOKUP(H742,Paramètres!$A$5:$B$8,2,FALSE),0)</f>
        <v>0</v>
      </c>
      <c r="P742">
        <f>IFERROR(VLOOKUP(I742,Paramètres!$A$5:$B$8,2,FALSE),0)</f>
        <v>0</v>
      </c>
      <c r="Q742" s="10" t="e">
        <f>IF(SUM(Paramètres!$G$5:$M$5)=0,"",SUMPRODUCT(Paramètres!$G$5:$M$5,J742,K742,L742,M742,N742,O742,P742)/SUM(Paramètres!$G$5:$M$5))</f>
        <v>#VALUE!</v>
      </c>
    </row>
    <row r="743" spans="1:17" x14ac:dyDescent="0.2">
      <c r="A743" t="str">
        <f>Réponses_Scoring!A743</f>
        <v>R077</v>
      </c>
      <c r="B743" t="str">
        <f>Réponses_Scoring!B743</f>
        <v>D07S54</v>
      </c>
      <c r="C743" t="str">
        <f>Réponses_Scoring!C743</f>
        <v>Low</v>
      </c>
      <c r="D743" t="str">
        <f>Réponses_Scoring!D743</f>
        <v>UK</v>
      </c>
      <c r="E743" t="str">
        <f>Réponses_Scoring!E743</f>
        <v>Med</v>
      </c>
      <c r="F743" t="str">
        <f>Réponses_Scoring!F743</f>
        <v>Med</v>
      </c>
      <c r="G743" t="str">
        <f>Réponses_Scoring!G743</f>
        <v>UK</v>
      </c>
      <c r="H743" t="str">
        <f>Réponses_Scoring!H743</f>
        <v>UK</v>
      </c>
      <c r="I743" t="str">
        <f>Réponses_Scoring!I743</f>
        <v>UK</v>
      </c>
      <c r="J743">
        <f>IFERROR(VLOOKUP(C743,Paramètres!$A$5:$B$8,2,FALSE),0)</f>
        <v>1</v>
      </c>
      <c r="K743">
        <f>IFERROR(VLOOKUP(D743,Paramètres!$A$5:$B$8,2,FALSE),0)</f>
        <v>0</v>
      </c>
      <c r="L743">
        <f>IFERROR(VLOOKUP(E743,Paramètres!$A$5:$B$8,2,FALSE),0)</f>
        <v>2</v>
      </c>
      <c r="M743">
        <f>IFERROR(VLOOKUP(F743,Paramètres!$A$5:$B$8,2,FALSE),0)</f>
        <v>2</v>
      </c>
      <c r="N743">
        <f>IFERROR(VLOOKUP(G743,Paramètres!$D$5:$E$8,2,FALSE),0)</f>
        <v>0</v>
      </c>
      <c r="O743">
        <f>IFERROR(VLOOKUP(H743,Paramètres!$A$5:$B$8,2,FALSE),0)</f>
        <v>0</v>
      </c>
      <c r="P743">
        <f>IFERROR(VLOOKUP(I743,Paramètres!$A$5:$B$8,2,FALSE),0)</f>
        <v>0</v>
      </c>
      <c r="Q743" s="10" t="e">
        <f>IF(SUM(Paramètres!$G$5:$M$5)=0,"",SUMPRODUCT(Paramètres!$G$5:$M$5,J743,K743,L743,M743,N743,O743,P743)/SUM(Paramètres!$G$5:$M$5))</f>
        <v>#VALUE!</v>
      </c>
    </row>
    <row r="744" spans="1:17" x14ac:dyDescent="0.2">
      <c r="A744" t="str">
        <f>Réponses_Scoring!A744</f>
        <v>R077</v>
      </c>
      <c r="B744" t="str">
        <f>Réponses_Scoring!B744</f>
        <v>D07S53</v>
      </c>
      <c r="C744" t="str">
        <f>Réponses_Scoring!C744</f>
        <v>High</v>
      </c>
      <c r="D744" t="str">
        <f>Réponses_Scoring!D744</f>
        <v>UK</v>
      </c>
      <c r="E744" t="str">
        <f>Réponses_Scoring!E744</f>
        <v>UK</v>
      </c>
      <c r="F744" t="str">
        <f>Réponses_Scoring!F744</f>
        <v>Med</v>
      </c>
      <c r="G744" t="str">
        <f>Réponses_Scoring!G744</f>
        <v>UK</v>
      </c>
      <c r="H744" t="str">
        <f>Réponses_Scoring!H744</f>
        <v>UK</v>
      </c>
      <c r="I744" t="str">
        <f>Réponses_Scoring!I744</f>
        <v>UK</v>
      </c>
      <c r="J744">
        <f>IFERROR(VLOOKUP(C744,Paramètres!$A$5:$B$8,2,FALSE),0)</f>
        <v>3</v>
      </c>
      <c r="K744">
        <f>IFERROR(VLOOKUP(D744,Paramètres!$A$5:$B$8,2,FALSE),0)</f>
        <v>0</v>
      </c>
      <c r="L744">
        <f>IFERROR(VLOOKUP(E744,Paramètres!$A$5:$B$8,2,FALSE),0)</f>
        <v>0</v>
      </c>
      <c r="M744">
        <f>IFERROR(VLOOKUP(F744,Paramètres!$A$5:$B$8,2,FALSE),0)</f>
        <v>2</v>
      </c>
      <c r="N744">
        <f>IFERROR(VLOOKUP(G744,Paramètres!$D$5:$E$8,2,FALSE),0)</f>
        <v>0</v>
      </c>
      <c r="O744">
        <f>IFERROR(VLOOKUP(H744,Paramètres!$A$5:$B$8,2,FALSE),0)</f>
        <v>0</v>
      </c>
      <c r="P744">
        <f>IFERROR(VLOOKUP(I744,Paramètres!$A$5:$B$8,2,FALSE),0)</f>
        <v>0</v>
      </c>
      <c r="Q744" s="10" t="e">
        <f>IF(SUM(Paramètres!$G$5:$M$5)=0,"",SUMPRODUCT(Paramètres!$G$5:$M$5,J744,K744,L744,M744,N744,O744,P744)/SUM(Paramètres!$G$5:$M$5))</f>
        <v>#VALUE!</v>
      </c>
    </row>
    <row r="745" spans="1:17" x14ac:dyDescent="0.2">
      <c r="A745" t="str">
        <f>Réponses_Scoring!A745</f>
        <v>R077</v>
      </c>
      <c r="B745" t="str">
        <f>Réponses_Scoring!B745</f>
        <v>D12S79</v>
      </c>
      <c r="C745" t="str">
        <f>Réponses_Scoring!C745</f>
        <v>Med</v>
      </c>
      <c r="D745" t="str">
        <f>Réponses_Scoring!D745</f>
        <v>UK</v>
      </c>
      <c r="E745" t="str">
        <f>Réponses_Scoring!E745</f>
        <v>Med</v>
      </c>
      <c r="F745" t="str">
        <f>Réponses_Scoring!F745</f>
        <v>High</v>
      </c>
      <c r="G745" t="str">
        <f>Réponses_Scoring!G745</f>
        <v>UK</v>
      </c>
      <c r="H745" t="str">
        <f>Réponses_Scoring!H745</f>
        <v>UK</v>
      </c>
      <c r="I745" t="str">
        <f>Réponses_Scoring!I745</f>
        <v>UK</v>
      </c>
      <c r="J745">
        <f>IFERROR(VLOOKUP(C745,Paramètres!$A$5:$B$8,2,FALSE),0)</f>
        <v>2</v>
      </c>
      <c r="K745">
        <f>IFERROR(VLOOKUP(D745,Paramètres!$A$5:$B$8,2,FALSE),0)</f>
        <v>0</v>
      </c>
      <c r="L745">
        <f>IFERROR(VLOOKUP(E745,Paramètres!$A$5:$B$8,2,FALSE),0)</f>
        <v>2</v>
      </c>
      <c r="M745">
        <f>IFERROR(VLOOKUP(F745,Paramètres!$A$5:$B$8,2,FALSE),0)</f>
        <v>3</v>
      </c>
      <c r="N745">
        <f>IFERROR(VLOOKUP(G745,Paramètres!$D$5:$E$8,2,FALSE),0)</f>
        <v>0</v>
      </c>
      <c r="O745">
        <f>IFERROR(VLOOKUP(H745,Paramètres!$A$5:$B$8,2,FALSE),0)</f>
        <v>0</v>
      </c>
      <c r="P745">
        <f>IFERROR(VLOOKUP(I745,Paramètres!$A$5:$B$8,2,FALSE),0)</f>
        <v>0</v>
      </c>
      <c r="Q745" s="10" t="e">
        <f>IF(SUM(Paramètres!$G$5:$M$5)=0,"",SUMPRODUCT(Paramètres!$G$5:$M$5,J745,K745,L745,M745,N745,O745,P745)/SUM(Paramètres!$G$5:$M$5))</f>
        <v>#VALUE!</v>
      </c>
    </row>
    <row r="746" spans="1:17" x14ac:dyDescent="0.2">
      <c r="A746" t="str">
        <f>Réponses_Scoring!A746</f>
        <v>R077</v>
      </c>
      <c r="B746" t="str">
        <f>Réponses_Scoring!B746</f>
        <v>D12S80</v>
      </c>
      <c r="C746" t="str">
        <f>Réponses_Scoring!C746</f>
        <v>Med</v>
      </c>
      <c r="D746" t="str">
        <f>Réponses_Scoring!D746</f>
        <v>UK</v>
      </c>
      <c r="E746" t="str">
        <f>Réponses_Scoring!E746</f>
        <v>High</v>
      </c>
      <c r="F746" t="str">
        <f>Réponses_Scoring!F746</f>
        <v>Low</v>
      </c>
      <c r="G746" t="str">
        <f>Réponses_Scoring!G746</f>
        <v>UK</v>
      </c>
      <c r="H746" t="str">
        <f>Réponses_Scoring!H746</f>
        <v>UK</v>
      </c>
      <c r="I746" t="str">
        <f>Réponses_Scoring!I746</f>
        <v>UK</v>
      </c>
      <c r="J746">
        <f>IFERROR(VLOOKUP(C746,Paramètres!$A$5:$B$8,2,FALSE),0)</f>
        <v>2</v>
      </c>
      <c r="K746">
        <f>IFERROR(VLOOKUP(D746,Paramètres!$A$5:$B$8,2,FALSE),0)</f>
        <v>0</v>
      </c>
      <c r="L746">
        <f>IFERROR(VLOOKUP(E746,Paramètres!$A$5:$B$8,2,FALSE),0)</f>
        <v>3</v>
      </c>
      <c r="M746">
        <f>IFERROR(VLOOKUP(F746,Paramètres!$A$5:$B$8,2,FALSE),0)</f>
        <v>1</v>
      </c>
      <c r="N746">
        <f>IFERROR(VLOOKUP(G746,Paramètres!$D$5:$E$8,2,FALSE),0)</f>
        <v>0</v>
      </c>
      <c r="O746">
        <f>IFERROR(VLOOKUP(H746,Paramètres!$A$5:$B$8,2,FALSE),0)</f>
        <v>0</v>
      </c>
      <c r="P746">
        <f>IFERROR(VLOOKUP(I746,Paramètres!$A$5:$B$8,2,FALSE),0)</f>
        <v>0</v>
      </c>
      <c r="Q746" s="10" t="e">
        <f>IF(SUM(Paramètres!$G$5:$M$5)=0,"",SUMPRODUCT(Paramètres!$G$5:$M$5,J746,K746,L746,M746,N746,O746,P746)/SUM(Paramètres!$G$5:$M$5))</f>
        <v>#VALUE!</v>
      </c>
    </row>
    <row r="747" spans="1:17" x14ac:dyDescent="0.2">
      <c r="A747" t="str">
        <f>Réponses_Scoring!A747</f>
        <v>R077</v>
      </c>
      <c r="B747" t="str">
        <f>Réponses_Scoring!B747</f>
        <v>D09S63</v>
      </c>
      <c r="C747" t="str">
        <f>Réponses_Scoring!C747</f>
        <v>High</v>
      </c>
      <c r="D747" t="str">
        <f>Réponses_Scoring!D747</f>
        <v>UK</v>
      </c>
      <c r="E747" t="str">
        <f>Réponses_Scoring!E747</f>
        <v>Med</v>
      </c>
      <c r="F747" t="str">
        <f>Réponses_Scoring!F747</f>
        <v>Low</v>
      </c>
      <c r="G747" t="str">
        <f>Réponses_Scoring!G747</f>
        <v>UK</v>
      </c>
      <c r="H747" t="str">
        <f>Réponses_Scoring!H747</f>
        <v>UK</v>
      </c>
      <c r="I747" t="str">
        <f>Réponses_Scoring!I747</f>
        <v>UK</v>
      </c>
      <c r="J747">
        <f>IFERROR(VLOOKUP(C747,Paramètres!$A$5:$B$8,2,FALSE),0)</f>
        <v>3</v>
      </c>
      <c r="K747">
        <f>IFERROR(VLOOKUP(D747,Paramètres!$A$5:$B$8,2,FALSE),0)</f>
        <v>0</v>
      </c>
      <c r="L747">
        <f>IFERROR(VLOOKUP(E747,Paramètres!$A$5:$B$8,2,FALSE),0)</f>
        <v>2</v>
      </c>
      <c r="M747">
        <f>IFERROR(VLOOKUP(F747,Paramètres!$A$5:$B$8,2,FALSE),0)</f>
        <v>1</v>
      </c>
      <c r="N747">
        <f>IFERROR(VLOOKUP(G747,Paramètres!$D$5:$E$8,2,FALSE),0)</f>
        <v>0</v>
      </c>
      <c r="O747">
        <f>IFERROR(VLOOKUP(H747,Paramètres!$A$5:$B$8,2,FALSE),0)</f>
        <v>0</v>
      </c>
      <c r="P747">
        <f>IFERROR(VLOOKUP(I747,Paramètres!$A$5:$B$8,2,FALSE),0)</f>
        <v>0</v>
      </c>
      <c r="Q747" s="10" t="e">
        <f>IF(SUM(Paramètres!$G$5:$M$5)=0,"",SUMPRODUCT(Paramètres!$G$5:$M$5,J747,K747,L747,M747,N747,O747,P747)/SUM(Paramètres!$G$5:$M$5))</f>
        <v>#VALUE!</v>
      </c>
    </row>
    <row r="748" spans="1:17" x14ac:dyDescent="0.2">
      <c r="A748" t="str">
        <f>Réponses_Scoring!A748</f>
        <v>R077</v>
      </c>
      <c r="B748" t="str">
        <f>Réponses_Scoring!B748</f>
        <v>D09S62</v>
      </c>
      <c r="C748" t="str">
        <f>Réponses_Scoring!C748</f>
        <v>Med</v>
      </c>
      <c r="D748" t="str">
        <f>Réponses_Scoring!D748</f>
        <v>UK</v>
      </c>
      <c r="E748" t="str">
        <f>Réponses_Scoring!E748</f>
        <v>UK</v>
      </c>
      <c r="F748" t="str">
        <f>Réponses_Scoring!F748</f>
        <v>Med</v>
      </c>
      <c r="G748" t="str">
        <f>Réponses_Scoring!G748</f>
        <v>UK</v>
      </c>
      <c r="H748" t="str">
        <f>Réponses_Scoring!H748</f>
        <v>UK</v>
      </c>
      <c r="I748" t="str">
        <f>Réponses_Scoring!I748</f>
        <v>UK</v>
      </c>
      <c r="J748">
        <f>IFERROR(VLOOKUP(C748,Paramètres!$A$5:$B$8,2,FALSE),0)</f>
        <v>2</v>
      </c>
      <c r="K748">
        <f>IFERROR(VLOOKUP(D748,Paramètres!$A$5:$B$8,2,FALSE),0)</f>
        <v>0</v>
      </c>
      <c r="L748">
        <f>IFERROR(VLOOKUP(E748,Paramètres!$A$5:$B$8,2,FALSE),0)</f>
        <v>0</v>
      </c>
      <c r="M748">
        <f>IFERROR(VLOOKUP(F748,Paramètres!$A$5:$B$8,2,FALSE),0)</f>
        <v>2</v>
      </c>
      <c r="N748">
        <f>IFERROR(VLOOKUP(G748,Paramètres!$D$5:$E$8,2,FALSE),0)</f>
        <v>0</v>
      </c>
      <c r="O748">
        <f>IFERROR(VLOOKUP(H748,Paramètres!$A$5:$B$8,2,FALSE),0)</f>
        <v>0</v>
      </c>
      <c r="P748">
        <f>IFERROR(VLOOKUP(I748,Paramètres!$A$5:$B$8,2,FALSE),0)</f>
        <v>0</v>
      </c>
      <c r="Q748" s="10" t="e">
        <f>IF(SUM(Paramètres!$G$5:$M$5)=0,"",SUMPRODUCT(Paramètres!$G$5:$M$5,J748,K748,L748,M748,N748,O748,P748)/SUM(Paramètres!$G$5:$M$5))</f>
        <v>#VALUE!</v>
      </c>
    </row>
    <row r="749" spans="1:17" x14ac:dyDescent="0.2">
      <c r="A749" t="str">
        <f>Réponses_Scoring!A749</f>
        <v>R078</v>
      </c>
      <c r="B749" t="str">
        <f>Réponses_Scoring!B749</f>
        <v>D10S69</v>
      </c>
      <c r="C749" t="str">
        <f>Réponses_Scoring!C749</f>
        <v>High</v>
      </c>
      <c r="D749" t="str">
        <f>Réponses_Scoring!D749</f>
        <v>UK</v>
      </c>
      <c r="E749" t="str">
        <f>Réponses_Scoring!E749</f>
        <v>Low</v>
      </c>
      <c r="F749" t="str">
        <f>Réponses_Scoring!F749</f>
        <v>Med</v>
      </c>
      <c r="G749" t="str">
        <f>Réponses_Scoring!G749</f>
        <v>UK</v>
      </c>
      <c r="H749" t="str">
        <f>Réponses_Scoring!H749</f>
        <v>UK</v>
      </c>
      <c r="I749" t="str">
        <f>Réponses_Scoring!I749</f>
        <v>UK</v>
      </c>
      <c r="J749">
        <f>IFERROR(VLOOKUP(C749,Paramètres!$A$5:$B$8,2,FALSE),0)</f>
        <v>3</v>
      </c>
      <c r="K749">
        <f>IFERROR(VLOOKUP(D749,Paramètres!$A$5:$B$8,2,FALSE),0)</f>
        <v>0</v>
      </c>
      <c r="L749">
        <f>IFERROR(VLOOKUP(E749,Paramètres!$A$5:$B$8,2,FALSE),0)</f>
        <v>1</v>
      </c>
      <c r="M749">
        <f>IFERROR(VLOOKUP(F749,Paramètres!$A$5:$B$8,2,FALSE),0)</f>
        <v>2</v>
      </c>
      <c r="N749">
        <f>IFERROR(VLOOKUP(G749,Paramètres!$D$5:$E$8,2,FALSE),0)</f>
        <v>0</v>
      </c>
      <c r="O749">
        <f>IFERROR(VLOOKUP(H749,Paramètres!$A$5:$B$8,2,FALSE),0)</f>
        <v>0</v>
      </c>
      <c r="P749">
        <f>IFERROR(VLOOKUP(I749,Paramètres!$A$5:$B$8,2,FALSE),0)</f>
        <v>0</v>
      </c>
      <c r="Q749" s="10" t="e">
        <f>IF(SUM(Paramètres!$G$5:$M$5)=0,"",SUMPRODUCT(Paramètres!$G$5:$M$5,J749,K749,L749,M749,N749,O749,P749)/SUM(Paramètres!$G$5:$M$5))</f>
        <v>#VALUE!</v>
      </c>
    </row>
    <row r="750" spans="1:17" x14ac:dyDescent="0.2">
      <c r="A750" t="str">
        <f>Réponses_Scoring!A750</f>
        <v>R078</v>
      </c>
      <c r="B750" t="str">
        <f>Réponses_Scoring!B750</f>
        <v>D04S31</v>
      </c>
      <c r="C750" t="str">
        <f>Réponses_Scoring!C750</f>
        <v>Med</v>
      </c>
      <c r="D750" t="str">
        <f>Réponses_Scoring!D750</f>
        <v>UK</v>
      </c>
      <c r="E750" t="str">
        <f>Réponses_Scoring!E750</f>
        <v>High</v>
      </c>
      <c r="F750" t="str">
        <f>Réponses_Scoring!F750</f>
        <v>Low</v>
      </c>
      <c r="G750" t="str">
        <f>Réponses_Scoring!G750</f>
        <v>UK</v>
      </c>
      <c r="H750" t="str">
        <f>Réponses_Scoring!H750</f>
        <v>UK</v>
      </c>
      <c r="I750" t="str">
        <f>Réponses_Scoring!I750</f>
        <v>UK</v>
      </c>
      <c r="J750">
        <f>IFERROR(VLOOKUP(C750,Paramètres!$A$5:$B$8,2,FALSE),0)</f>
        <v>2</v>
      </c>
      <c r="K750">
        <f>IFERROR(VLOOKUP(D750,Paramètres!$A$5:$B$8,2,FALSE),0)</f>
        <v>0</v>
      </c>
      <c r="L750">
        <f>IFERROR(VLOOKUP(E750,Paramètres!$A$5:$B$8,2,FALSE),0)</f>
        <v>3</v>
      </c>
      <c r="M750">
        <f>IFERROR(VLOOKUP(F750,Paramètres!$A$5:$B$8,2,FALSE),0)</f>
        <v>1</v>
      </c>
      <c r="N750">
        <f>IFERROR(VLOOKUP(G750,Paramètres!$D$5:$E$8,2,FALSE),0)</f>
        <v>0</v>
      </c>
      <c r="O750">
        <f>IFERROR(VLOOKUP(H750,Paramètres!$A$5:$B$8,2,FALSE),0)</f>
        <v>0</v>
      </c>
      <c r="P750">
        <f>IFERROR(VLOOKUP(I750,Paramètres!$A$5:$B$8,2,FALSE),0)</f>
        <v>0</v>
      </c>
      <c r="Q750" s="10" t="e">
        <f>IF(SUM(Paramètres!$G$5:$M$5)=0,"",SUMPRODUCT(Paramètres!$G$5:$M$5,J750,K750,L750,M750,N750,O750,P750)/SUM(Paramètres!$G$5:$M$5))</f>
        <v>#VALUE!</v>
      </c>
    </row>
    <row r="751" spans="1:17" x14ac:dyDescent="0.2">
      <c r="A751" t="str">
        <f>Réponses_Scoring!A751</f>
        <v>R078</v>
      </c>
      <c r="B751" t="str">
        <f>Réponses_Scoring!B751</f>
        <v>D04S28</v>
      </c>
      <c r="C751" t="str">
        <f>Réponses_Scoring!C751</f>
        <v>High</v>
      </c>
      <c r="D751" t="str">
        <f>Réponses_Scoring!D751</f>
        <v>UK</v>
      </c>
      <c r="E751" t="str">
        <f>Réponses_Scoring!E751</f>
        <v>Low</v>
      </c>
      <c r="F751" t="str">
        <f>Réponses_Scoring!F751</f>
        <v>Med</v>
      </c>
      <c r="G751" t="str">
        <f>Réponses_Scoring!G751</f>
        <v>UK</v>
      </c>
      <c r="H751" t="str">
        <f>Réponses_Scoring!H751</f>
        <v>UK</v>
      </c>
      <c r="I751" t="str">
        <f>Réponses_Scoring!I751</f>
        <v>UK</v>
      </c>
      <c r="J751">
        <f>IFERROR(VLOOKUP(C751,Paramètres!$A$5:$B$8,2,FALSE),0)</f>
        <v>3</v>
      </c>
      <c r="K751">
        <f>IFERROR(VLOOKUP(D751,Paramètres!$A$5:$B$8,2,FALSE),0)</f>
        <v>0</v>
      </c>
      <c r="L751">
        <f>IFERROR(VLOOKUP(E751,Paramètres!$A$5:$B$8,2,FALSE),0)</f>
        <v>1</v>
      </c>
      <c r="M751">
        <f>IFERROR(VLOOKUP(F751,Paramètres!$A$5:$B$8,2,FALSE),0)</f>
        <v>2</v>
      </c>
      <c r="N751">
        <f>IFERROR(VLOOKUP(G751,Paramètres!$D$5:$E$8,2,FALSE),0)</f>
        <v>0</v>
      </c>
      <c r="O751">
        <f>IFERROR(VLOOKUP(H751,Paramètres!$A$5:$B$8,2,FALSE),0)</f>
        <v>0</v>
      </c>
      <c r="P751">
        <f>IFERROR(VLOOKUP(I751,Paramètres!$A$5:$B$8,2,FALSE),0)</f>
        <v>0</v>
      </c>
      <c r="Q751" s="10" t="e">
        <f>IF(SUM(Paramètres!$G$5:$M$5)=0,"",SUMPRODUCT(Paramètres!$G$5:$M$5,J751,K751,L751,M751,N751,O751,P751)/SUM(Paramètres!$G$5:$M$5))</f>
        <v>#VALUE!</v>
      </c>
    </row>
    <row r="752" spans="1:17" x14ac:dyDescent="0.2">
      <c r="A752" t="str">
        <f>Réponses_Scoring!A752</f>
        <v>R078</v>
      </c>
      <c r="B752" t="str">
        <f>Réponses_Scoring!B752</f>
        <v>D01S02</v>
      </c>
      <c r="C752" t="str">
        <f>Réponses_Scoring!C752</f>
        <v>High</v>
      </c>
      <c r="D752" t="str">
        <f>Réponses_Scoring!D752</f>
        <v>UK</v>
      </c>
      <c r="E752" t="str">
        <f>Réponses_Scoring!E752</f>
        <v>Low</v>
      </c>
      <c r="F752" t="str">
        <f>Réponses_Scoring!F752</f>
        <v>Med</v>
      </c>
      <c r="G752" t="str">
        <f>Réponses_Scoring!G752</f>
        <v>UK</v>
      </c>
      <c r="H752" t="str">
        <f>Réponses_Scoring!H752</f>
        <v>UK</v>
      </c>
      <c r="I752" t="str">
        <f>Réponses_Scoring!I752</f>
        <v>UK</v>
      </c>
      <c r="J752">
        <f>IFERROR(VLOOKUP(C752,Paramètres!$A$5:$B$8,2,FALSE),0)</f>
        <v>3</v>
      </c>
      <c r="K752">
        <f>IFERROR(VLOOKUP(D752,Paramètres!$A$5:$B$8,2,FALSE),0)</f>
        <v>0</v>
      </c>
      <c r="L752">
        <f>IFERROR(VLOOKUP(E752,Paramètres!$A$5:$B$8,2,FALSE),0)</f>
        <v>1</v>
      </c>
      <c r="M752">
        <f>IFERROR(VLOOKUP(F752,Paramètres!$A$5:$B$8,2,FALSE),0)</f>
        <v>2</v>
      </c>
      <c r="N752">
        <f>IFERROR(VLOOKUP(G752,Paramètres!$D$5:$E$8,2,FALSE),0)</f>
        <v>0</v>
      </c>
      <c r="O752">
        <f>IFERROR(VLOOKUP(H752,Paramètres!$A$5:$B$8,2,FALSE),0)</f>
        <v>0</v>
      </c>
      <c r="P752">
        <f>IFERROR(VLOOKUP(I752,Paramètres!$A$5:$B$8,2,FALSE),0)</f>
        <v>0</v>
      </c>
      <c r="Q752" s="10" t="e">
        <f>IF(SUM(Paramètres!$G$5:$M$5)=0,"",SUMPRODUCT(Paramètres!$G$5:$M$5,J752,K752,L752,M752,N752,O752,P752)/SUM(Paramètres!$G$5:$M$5))</f>
        <v>#VALUE!</v>
      </c>
    </row>
    <row r="753" spans="1:17" x14ac:dyDescent="0.2">
      <c r="A753" t="str">
        <f>Réponses_Scoring!A753</f>
        <v>R078</v>
      </c>
      <c r="B753" t="str">
        <f>Réponses_Scoring!B753</f>
        <v>D01S09</v>
      </c>
      <c r="C753" t="str">
        <f>Réponses_Scoring!C753</f>
        <v>High</v>
      </c>
      <c r="D753" t="str">
        <f>Réponses_Scoring!D753</f>
        <v>UK</v>
      </c>
      <c r="E753" t="str">
        <f>Réponses_Scoring!E753</f>
        <v>High</v>
      </c>
      <c r="F753" t="str">
        <f>Réponses_Scoring!F753</f>
        <v>Med</v>
      </c>
      <c r="G753" t="str">
        <f>Réponses_Scoring!G753</f>
        <v>UK</v>
      </c>
      <c r="H753" t="str">
        <f>Réponses_Scoring!H753</f>
        <v>UK</v>
      </c>
      <c r="I753" t="str">
        <f>Réponses_Scoring!I753</f>
        <v>UK</v>
      </c>
      <c r="J753">
        <f>IFERROR(VLOOKUP(C753,Paramètres!$A$5:$B$8,2,FALSE),0)</f>
        <v>3</v>
      </c>
      <c r="K753">
        <f>IFERROR(VLOOKUP(D753,Paramètres!$A$5:$B$8,2,FALSE),0)</f>
        <v>0</v>
      </c>
      <c r="L753">
        <f>IFERROR(VLOOKUP(E753,Paramètres!$A$5:$B$8,2,FALSE),0)</f>
        <v>3</v>
      </c>
      <c r="M753">
        <f>IFERROR(VLOOKUP(F753,Paramètres!$A$5:$B$8,2,FALSE),0)</f>
        <v>2</v>
      </c>
      <c r="N753">
        <f>IFERROR(VLOOKUP(G753,Paramètres!$D$5:$E$8,2,FALSE),0)</f>
        <v>0</v>
      </c>
      <c r="O753">
        <f>IFERROR(VLOOKUP(H753,Paramètres!$A$5:$B$8,2,FALSE),0)</f>
        <v>0</v>
      </c>
      <c r="P753">
        <f>IFERROR(VLOOKUP(I753,Paramètres!$A$5:$B$8,2,FALSE),0)</f>
        <v>0</v>
      </c>
      <c r="Q753" s="10" t="e">
        <f>IF(SUM(Paramètres!$G$5:$M$5)=0,"",SUMPRODUCT(Paramètres!$G$5:$M$5,J753,K753,L753,M753,N753,O753,P753)/SUM(Paramètres!$G$5:$M$5))</f>
        <v>#VALUE!</v>
      </c>
    </row>
    <row r="754" spans="1:17" x14ac:dyDescent="0.2">
      <c r="A754" t="str">
        <f>Réponses_Scoring!A754</f>
        <v>R078</v>
      </c>
      <c r="B754" t="str">
        <f>Réponses_Scoring!B754</f>
        <v>D09S61</v>
      </c>
      <c r="C754" t="str">
        <f>Réponses_Scoring!C754</f>
        <v>Med</v>
      </c>
      <c r="D754" t="str">
        <f>Réponses_Scoring!D754</f>
        <v>UK</v>
      </c>
      <c r="E754" t="str">
        <f>Réponses_Scoring!E754</f>
        <v>Low</v>
      </c>
      <c r="F754" t="str">
        <f>Réponses_Scoring!F754</f>
        <v>Low</v>
      </c>
      <c r="G754" t="str">
        <f>Réponses_Scoring!G754</f>
        <v>UK</v>
      </c>
      <c r="H754" t="str">
        <f>Réponses_Scoring!H754</f>
        <v>UK</v>
      </c>
      <c r="I754" t="str">
        <f>Réponses_Scoring!I754</f>
        <v>UK</v>
      </c>
      <c r="J754">
        <f>IFERROR(VLOOKUP(C754,Paramètres!$A$5:$B$8,2,FALSE),0)</f>
        <v>2</v>
      </c>
      <c r="K754">
        <f>IFERROR(VLOOKUP(D754,Paramètres!$A$5:$B$8,2,FALSE),0)</f>
        <v>0</v>
      </c>
      <c r="L754">
        <f>IFERROR(VLOOKUP(E754,Paramètres!$A$5:$B$8,2,FALSE),0)</f>
        <v>1</v>
      </c>
      <c r="M754">
        <f>IFERROR(VLOOKUP(F754,Paramètres!$A$5:$B$8,2,FALSE),0)</f>
        <v>1</v>
      </c>
      <c r="N754">
        <f>IFERROR(VLOOKUP(G754,Paramètres!$D$5:$E$8,2,FALSE),0)</f>
        <v>0</v>
      </c>
      <c r="O754">
        <f>IFERROR(VLOOKUP(H754,Paramètres!$A$5:$B$8,2,FALSE),0)</f>
        <v>0</v>
      </c>
      <c r="P754">
        <f>IFERROR(VLOOKUP(I754,Paramètres!$A$5:$B$8,2,FALSE),0)</f>
        <v>0</v>
      </c>
      <c r="Q754" s="10" t="e">
        <f>IF(SUM(Paramètres!$G$5:$M$5)=0,"",SUMPRODUCT(Paramètres!$G$5:$M$5,J754,K754,L754,M754,N754,O754,P754)/SUM(Paramètres!$G$5:$M$5))</f>
        <v>#VALUE!</v>
      </c>
    </row>
    <row r="755" spans="1:17" x14ac:dyDescent="0.2">
      <c r="A755" t="str">
        <f>Réponses_Scoring!A755</f>
        <v>R078</v>
      </c>
      <c r="B755" t="str">
        <f>Réponses_Scoring!B755</f>
        <v>D09S62</v>
      </c>
      <c r="C755" t="str">
        <f>Réponses_Scoring!C755</f>
        <v>UK</v>
      </c>
      <c r="D755" t="str">
        <f>Réponses_Scoring!D755</f>
        <v>UK</v>
      </c>
      <c r="E755" t="str">
        <f>Réponses_Scoring!E755</f>
        <v>Low</v>
      </c>
      <c r="F755" t="str">
        <f>Réponses_Scoring!F755</f>
        <v>Med</v>
      </c>
      <c r="G755" t="str">
        <f>Réponses_Scoring!G755</f>
        <v>UK</v>
      </c>
      <c r="H755" t="str">
        <f>Réponses_Scoring!H755</f>
        <v>UK</v>
      </c>
      <c r="I755" t="str">
        <f>Réponses_Scoring!I755</f>
        <v>UK</v>
      </c>
      <c r="J755">
        <f>IFERROR(VLOOKUP(C755,Paramètres!$A$5:$B$8,2,FALSE),0)</f>
        <v>0</v>
      </c>
      <c r="K755">
        <f>IFERROR(VLOOKUP(D755,Paramètres!$A$5:$B$8,2,FALSE),0)</f>
        <v>0</v>
      </c>
      <c r="L755">
        <f>IFERROR(VLOOKUP(E755,Paramètres!$A$5:$B$8,2,FALSE),0)</f>
        <v>1</v>
      </c>
      <c r="M755">
        <f>IFERROR(VLOOKUP(F755,Paramètres!$A$5:$B$8,2,FALSE),0)</f>
        <v>2</v>
      </c>
      <c r="N755">
        <f>IFERROR(VLOOKUP(G755,Paramètres!$D$5:$E$8,2,FALSE),0)</f>
        <v>0</v>
      </c>
      <c r="O755">
        <f>IFERROR(VLOOKUP(H755,Paramètres!$A$5:$B$8,2,FALSE),0)</f>
        <v>0</v>
      </c>
      <c r="P755">
        <f>IFERROR(VLOOKUP(I755,Paramètres!$A$5:$B$8,2,FALSE),0)</f>
        <v>0</v>
      </c>
      <c r="Q755" s="10" t="e">
        <f>IF(SUM(Paramètres!$G$5:$M$5)=0,"",SUMPRODUCT(Paramètres!$G$5:$M$5,J755,K755,L755,M755,N755,O755,P755)/SUM(Paramètres!$G$5:$M$5))</f>
        <v>#VALUE!</v>
      </c>
    </row>
    <row r="756" spans="1:17" x14ac:dyDescent="0.2">
      <c r="A756" t="str">
        <f>Réponses_Scoring!A756</f>
        <v>R078</v>
      </c>
      <c r="B756" t="str">
        <f>Réponses_Scoring!B756</f>
        <v>D05S39</v>
      </c>
      <c r="C756" t="str">
        <f>Réponses_Scoring!C756</f>
        <v>High</v>
      </c>
      <c r="D756" t="str">
        <f>Réponses_Scoring!D756</f>
        <v>UK</v>
      </c>
      <c r="E756" t="str">
        <f>Réponses_Scoring!E756</f>
        <v>High</v>
      </c>
      <c r="F756" t="str">
        <f>Réponses_Scoring!F756</f>
        <v>Med</v>
      </c>
      <c r="G756" t="str">
        <f>Réponses_Scoring!G756</f>
        <v>UK</v>
      </c>
      <c r="H756" t="str">
        <f>Réponses_Scoring!H756</f>
        <v>UK</v>
      </c>
      <c r="I756" t="str">
        <f>Réponses_Scoring!I756</f>
        <v>UK</v>
      </c>
      <c r="J756">
        <f>IFERROR(VLOOKUP(C756,Paramètres!$A$5:$B$8,2,FALSE),0)</f>
        <v>3</v>
      </c>
      <c r="K756">
        <f>IFERROR(VLOOKUP(D756,Paramètres!$A$5:$B$8,2,FALSE),0)</f>
        <v>0</v>
      </c>
      <c r="L756">
        <f>IFERROR(VLOOKUP(E756,Paramètres!$A$5:$B$8,2,FALSE),0)</f>
        <v>3</v>
      </c>
      <c r="M756">
        <f>IFERROR(VLOOKUP(F756,Paramètres!$A$5:$B$8,2,FALSE),0)</f>
        <v>2</v>
      </c>
      <c r="N756">
        <f>IFERROR(VLOOKUP(G756,Paramètres!$D$5:$E$8,2,FALSE),0)</f>
        <v>0</v>
      </c>
      <c r="O756">
        <f>IFERROR(VLOOKUP(H756,Paramètres!$A$5:$B$8,2,FALSE),0)</f>
        <v>0</v>
      </c>
      <c r="P756">
        <f>IFERROR(VLOOKUP(I756,Paramètres!$A$5:$B$8,2,FALSE),0)</f>
        <v>0</v>
      </c>
      <c r="Q756" s="10" t="e">
        <f>IF(SUM(Paramètres!$G$5:$M$5)=0,"",SUMPRODUCT(Paramètres!$G$5:$M$5,J756,K756,L756,M756,N756,O756,P756)/SUM(Paramètres!$G$5:$M$5))</f>
        <v>#VALUE!</v>
      </c>
    </row>
    <row r="757" spans="1:17" x14ac:dyDescent="0.2">
      <c r="A757" t="str">
        <f>Réponses_Scoring!A757</f>
        <v>R079</v>
      </c>
      <c r="B757" t="str">
        <f>Réponses_Scoring!B757</f>
        <v>D01S06</v>
      </c>
      <c r="C757" t="str">
        <f>Réponses_Scoring!C757</f>
        <v>High</v>
      </c>
      <c r="D757" t="str">
        <f>Réponses_Scoring!D757</f>
        <v>UK</v>
      </c>
      <c r="E757" t="str">
        <f>Réponses_Scoring!E757</f>
        <v>UK</v>
      </c>
      <c r="F757" t="str">
        <f>Réponses_Scoring!F757</f>
        <v>Med</v>
      </c>
      <c r="G757" t="str">
        <f>Réponses_Scoring!G757</f>
        <v>UK</v>
      </c>
      <c r="H757" t="str">
        <f>Réponses_Scoring!H757</f>
        <v>UK</v>
      </c>
      <c r="I757" t="str">
        <f>Réponses_Scoring!I757</f>
        <v>UK</v>
      </c>
      <c r="J757">
        <f>IFERROR(VLOOKUP(C757,Paramètres!$A$5:$B$8,2,FALSE),0)</f>
        <v>3</v>
      </c>
      <c r="K757">
        <f>IFERROR(VLOOKUP(D757,Paramètres!$A$5:$B$8,2,FALSE),0)</f>
        <v>0</v>
      </c>
      <c r="L757">
        <f>IFERROR(VLOOKUP(E757,Paramètres!$A$5:$B$8,2,FALSE),0)</f>
        <v>0</v>
      </c>
      <c r="M757">
        <f>IFERROR(VLOOKUP(F757,Paramètres!$A$5:$B$8,2,FALSE),0)</f>
        <v>2</v>
      </c>
      <c r="N757">
        <f>IFERROR(VLOOKUP(G757,Paramètres!$D$5:$E$8,2,FALSE),0)</f>
        <v>0</v>
      </c>
      <c r="O757">
        <f>IFERROR(VLOOKUP(H757,Paramètres!$A$5:$B$8,2,FALSE),0)</f>
        <v>0</v>
      </c>
      <c r="P757">
        <f>IFERROR(VLOOKUP(I757,Paramètres!$A$5:$B$8,2,FALSE),0)</f>
        <v>0</v>
      </c>
      <c r="Q757" s="10" t="e">
        <f>IF(SUM(Paramètres!$G$5:$M$5)=0,"",SUMPRODUCT(Paramètres!$G$5:$M$5,J757,K757,L757,M757,N757,O757,P757)/SUM(Paramètres!$G$5:$M$5))</f>
        <v>#VALUE!</v>
      </c>
    </row>
    <row r="758" spans="1:17" x14ac:dyDescent="0.2">
      <c r="A758" t="str">
        <f>Réponses_Scoring!A758</f>
        <v>R079</v>
      </c>
      <c r="B758" t="str">
        <f>Réponses_Scoring!B758</f>
        <v>D03S21</v>
      </c>
      <c r="C758" t="str">
        <f>Réponses_Scoring!C758</f>
        <v>Med</v>
      </c>
      <c r="D758" t="str">
        <f>Réponses_Scoring!D758</f>
        <v>UK</v>
      </c>
      <c r="E758" t="str">
        <f>Réponses_Scoring!E758</f>
        <v>Med</v>
      </c>
      <c r="F758" t="str">
        <f>Réponses_Scoring!F758</f>
        <v>Med</v>
      </c>
      <c r="G758" t="str">
        <f>Réponses_Scoring!G758</f>
        <v>UK</v>
      </c>
      <c r="H758" t="str">
        <f>Réponses_Scoring!H758</f>
        <v>UK</v>
      </c>
      <c r="I758" t="str">
        <f>Réponses_Scoring!I758</f>
        <v>UK</v>
      </c>
      <c r="J758">
        <f>IFERROR(VLOOKUP(C758,Paramètres!$A$5:$B$8,2,FALSE),0)</f>
        <v>2</v>
      </c>
      <c r="K758">
        <f>IFERROR(VLOOKUP(D758,Paramètres!$A$5:$B$8,2,FALSE),0)</f>
        <v>0</v>
      </c>
      <c r="L758">
        <f>IFERROR(VLOOKUP(E758,Paramètres!$A$5:$B$8,2,FALSE),0)</f>
        <v>2</v>
      </c>
      <c r="M758">
        <f>IFERROR(VLOOKUP(F758,Paramètres!$A$5:$B$8,2,FALSE),0)</f>
        <v>2</v>
      </c>
      <c r="N758">
        <f>IFERROR(VLOOKUP(G758,Paramètres!$D$5:$E$8,2,FALSE),0)</f>
        <v>0</v>
      </c>
      <c r="O758">
        <f>IFERROR(VLOOKUP(H758,Paramètres!$A$5:$B$8,2,FALSE),0)</f>
        <v>0</v>
      </c>
      <c r="P758">
        <f>IFERROR(VLOOKUP(I758,Paramètres!$A$5:$B$8,2,FALSE),0)</f>
        <v>0</v>
      </c>
      <c r="Q758" s="10" t="e">
        <f>IF(SUM(Paramètres!$G$5:$M$5)=0,"",SUMPRODUCT(Paramètres!$G$5:$M$5,J758,K758,L758,M758,N758,O758,P758)/SUM(Paramètres!$G$5:$M$5))</f>
        <v>#VALUE!</v>
      </c>
    </row>
    <row r="759" spans="1:17" x14ac:dyDescent="0.2">
      <c r="A759" t="str">
        <f>Réponses_Scoring!A759</f>
        <v>R079</v>
      </c>
      <c r="B759" t="str">
        <f>Réponses_Scoring!B759</f>
        <v>D06S42</v>
      </c>
      <c r="C759" t="str">
        <f>Réponses_Scoring!C759</f>
        <v>Low</v>
      </c>
      <c r="D759" t="str">
        <f>Réponses_Scoring!D759</f>
        <v>UK</v>
      </c>
      <c r="E759" t="str">
        <f>Réponses_Scoring!E759</f>
        <v>Med</v>
      </c>
      <c r="F759" t="str">
        <f>Réponses_Scoring!F759</f>
        <v>High</v>
      </c>
      <c r="G759" t="str">
        <f>Réponses_Scoring!G759</f>
        <v>UK</v>
      </c>
      <c r="H759" t="str">
        <f>Réponses_Scoring!H759</f>
        <v>UK</v>
      </c>
      <c r="I759" t="str">
        <f>Réponses_Scoring!I759</f>
        <v>UK</v>
      </c>
      <c r="J759">
        <f>IFERROR(VLOOKUP(C759,Paramètres!$A$5:$B$8,2,FALSE),0)</f>
        <v>1</v>
      </c>
      <c r="K759">
        <f>IFERROR(VLOOKUP(D759,Paramètres!$A$5:$B$8,2,FALSE),0)</f>
        <v>0</v>
      </c>
      <c r="L759">
        <f>IFERROR(VLOOKUP(E759,Paramètres!$A$5:$B$8,2,FALSE),0)</f>
        <v>2</v>
      </c>
      <c r="M759">
        <f>IFERROR(VLOOKUP(F759,Paramètres!$A$5:$B$8,2,FALSE),0)</f>
        <v>3</v>
      </c>
      <c r="N759">
        <f>IFERROR(VLOOKUP(G759,Paramètres!$D$5:$E$8,2,FALSE),0)</f>
        <v>0</v>
      </c>
      <c r="O759">
        <f>IFERROR(VLOOKUP(H759,Paramètres!$A$5:$B$8,2,FALSE),0)</f>
        <v>0</v>
      </c>
      <c r="P759">
        <f>IFERROR(VLOOKUP(I759,Paramètres!$A$5:$B$8,2,FALSE),0)</f>
        <v>0</v>
      </c>
      <c r="Q759" s="10" t="e">
        <f>IF(SUM(Paramètres!$G$5:$M$5)=0,"",SUMPRODUCT(Paramètres!$G$5:$M$5,J759,K759,L759,M759,N759,O759,P759)/SUM(Paramètres!$G$5:$M$5))</f>
        <v>#VALUE!</v>
      </c>
    </row>
    <row r="760" spans="1:17" x14ac:dyDescent="0.2">
      <c r="A760" t="str">
        <f>Réponses_Scoring!A760</f>
        <v>R079</v>
      </c>
      <c r="B760" t="str">
        <f>Réponses_Scoring!B760</f>
        <v>D06S45</v>
      </c>
      <c r="C760" t="str">
        <f>Réponses_Scoring!C760</f>
        <v>Low</v>
      </c>
      <c r="D760" t="str">
        <f>Réponses_Scoring!D760</f>
        <v>UK</v>
      </c>
      <c r="E760" t="str">
        <f>Réponses_Scoring!E760</f>
        <v>High</v>
      </c>
      <c r="F760" t="str">
        <f>Réponses_Scoring!F760</f>
        <v>Low</v>
      </c>
      <c r="G760" t="str">
        <f>Réponses_Scoring!G760</f>
        <v>UK</v>
      </c>
      <c r="H760" t="str">
        <f>Réponses_Scoring!H760</f>
        <v>UK</v>
      </c>
      <c r="I760" t="str">
        <f>Réponses_Scoring!I760</f>
        <v>UK</v>
      </c>
      <c r="J760">
        <f>IFERROR(VLOOKUP(C760,Paramètres!$A$5:$B$8,2,FALSE),0)</f>
        <v>1</v>
      </c>
      <c r="K760">
        <f>IFERROR(VLOOKUP(D760,Paramètres!$A$5:$B$8,2,FALSE),0)</f>
        <v>0</v>
      </c>
      <c r="L760">
        <f>IFERROR(VLOOKUP(E760,Paramètres!$A$5:$B$8,2,FALSE),0)</f>
        <v>3</v>
      </c>
      <c r="M760">
        <f>IFERROR(VLOOKUP(F760,Paramètres!$A$5:$B$8,2,FALSE),0)</f>
        <v>1</v>
      </c>
      <c r="N760">
        <f>IFERROR(VLOOKUP(G760,Paramètres!$D$5:$E$8,2,FALSE),0)</f>
        <v>0</v>
      </c>
      <c r="O760">
        <f>IFERROR(VLOOKUP(H760,Paramètres!$A$5:$B$8,2,FALSE),0)</f>
        <v>0</v>
      </c>
      <c r="P760">
        <f>IFERROR(VLOOKUP(I760,Paramètres!$A$5:$B$8,2,FALSE),0)</f>
        <v>0</v>
      </c>
      <c r="Q760" s="10" t="e">
        <f>IF(SUM(Paramètres!$G$5:$M$5)=0,"",SUMPRODUCT(Paramètres!$G$5:$M$5,J760,K760,L760,M760,N760,O760,P760)/SUM(Paramètres!$G$5:$M$5))</f>
        <v>#VALUE!</v>
      </c>
    </row>
    <row r="761" spans="1:17" x14ac:dyDescent="0.2">
      <c r="A761" t="str">
        <f>Réponses_Scoring!A761</f>
        <v>R079</v>
      </c>
      <c r="B761" t="str">
        <f>Réponses_Scoring!B761</f>
        <v>D08S58</v>
      </c>
      <c r="C761" t="str">
        <f>Réponses_Scoring!C761</f>
        <v>UK</v>
      </c>
      <c r="D761" t="str">
        <f>Réponses_Scoring!D761</f>
        <v>UK</v>
      </c>
      <c r="E761" t="str">
        <f>Réponses_Scoring!E761</f>
        <v>Med</v>
      </c>
      <c r="F761" t="str">
        <f>Réponses_Scoring!F761</f>
        <v>High</v>
      </c>
      <c r="G761" t="str">
        <f>Réponses_Scoring!G761</f>
        <v>UK</v>
      </c>
      <c r="H761" t="str">
        <f>Réponses_Scoring!H761</f>
        <v>UK</v>
      </c>
      <c r="I761" t="str">
        <f>Réponses_Scoring!I761</f>
        <v>UK</v>
      </c>
      <c r="J761">
        <f>IFERROR(VLOOKUP(C761,Paramètres!$A$5:$B$8,2,FALSE),0)</f>
        <v>0</v>
      </c>
      <c r="K761">
        <f>IFERROR(VLOOKUP(D761,Paramètres!$A$5:$B$8,2,FALSE),0)</f>
        <v>0</v>
      </c>
      <c r="L761">
        <f>IFERROR(VLOOKUP(E761,Paramètres!$A$5:$B$8,2,FALSE),0)</f>
        <v>2</v>
      </c>
      <c r="M761">
        <f>IFERROR(VLOOKUP(F761,Paramètres!$A$5:$B$8,2,FALSE),0)</f>
        <v>3</v>
      </c>
      <c r="N761">
        <f>IFERROR(VLOOKUP(G761,Paramètres!$D$5:$E$8,2,FALSE),0)</f>
        <v>0</v>
      </c>
      <c r="O761">
        <f>IFERROR(VLOOKUP(H761,Paramètres!$A$5:$B$8,2,FALSE),0)</f>
        <v>0</v>
      </c>
      <c r="P761">
        <f>IFERROR(VLOOKUP(I761,Paramètres!$A$5:$B$8,2,FALSE),0)</f>
        <v>0</v>
      </c>
      <c r="Q761" s="10" t="e">
        <f>IF(SUM(Paramètres!$G$5:$M$5)=0,"",SUMPRODUCT(Paramètres!$G$5:$M$5,J761,K761,L761,M761,N761,O761,P761)/SUM(Paramètres!$G$5:$M$5))</f>
        <v>#VALUE!</v>
      </c>
    </row>
    <row r="762" spans="1:17" x14ac:dyDescent="0.2">
      <c r="A762" t="str">
        <f>Réponses_Scoring!A762</f>
        <v>R079</v>
      </c>
      <c r="B762" t="str">
        <f>Réponses_Scoring!B762</f>
        <v>D08S57</v>
      </c>
      <c r="C762" t="str">
        <f>Réponses_Scoring!C762</f>
        <v>Med</v>
      </c>
      <c r="D762" t="str">
        <f>Réponses_Scoring!D762</f>
        <v>UK</v>
      </c>
      <c r="E762" t="str">
        <f>Réponses_Scoring!E762</f>
        <v>High</v>
      </c>
      <c r="F762" t="str">
        <f>Réponses_Scoring!F762</f>
        <v>High</v>
      </c>
      <c r="G762" t="str">
        <f>Réponses_Scoring!G762</f>
        <v>UK</v>
      </c>
      <c r="H762" t="str">
        <f>Réponses_Scoring!H762</f>
        <v>UK</v>
      </c>
      <c r="I762" t="str">
        <f>Réponses_Scoring!I762</f>
        <v>UK</v>
      </c>
      <c r="J762">
        <f>IFERROR(VLOOKUP(C762,Paramètres!$A$5:$B$8,2,FALSE),0)</f>
        <v>2</v>
      </c>
      <c r="K762">
        <f>IFERROR(VLOOKUP(D762,Paramètres!$A$5:$B$8,2,FALSE),0)</f>
        <v>0</v>
      </c>
      <c r="L762">
        <f>IFERROR(VLOOKUP(E762,Paramètres!$A$5:$B$8,2,FALSE),0)</f>
        <v>3</v>
      </c>
      <c r="M762">
        <f>IFERROR(VLOOKUP(F762,Paramètres!$A$5:$B$8,2,FALSE),0)</f>
        <v>3</v>
      </c>
      <c r="N762">
        <f>IFERROR(VLOOKUP(G762,Paramètres!$D$5:$E$8,2,FALSE),0)</f>
        <v>0</v>
      </c>
      <c r="O762">
        <f>IFERROR(VLOOKUP(H762,Paramètres!$A$5:$B$8,2,FALSE),0)</f>
        <v>0</v>
      </c>
      <c r="P762">
        <f>IFERROR(VLOOKUP(I762,Paramètres!$A$5:$B$8,2,FALSE),0)</f>
        <v>0</v>
      </c>
      <c r="Q762" s="10" t="e">
        <f>IF(SUM(Paramètres!$G$5:$M$5)=0,"",SUMPRODUCT(Paramètres!$G$5:$M$5,J762,K762,L762,M762,N762,O762,P762)/SUM(Paramètres!$G$5:$M$5))</f>
        <v>#VALUE!</v>
      </c>
    </row>
    <row r="763" spans="1:17" x14ac:dyDescent="0.2">
      <c r="A763" t="str">
        <f>Réponses_Scoring!A763</f>
        <v>R079</v>
      </c>
      <c r="B763" t="str">
        <f>Réponses_Scoring!B763</f>
        <v>D08S60</v>
      </c>
      <c r="C763" t="str">
        <f>Réponses_Scoring!C763</f>
        <v>Low</v>
      </c>
      <c r="D763" t="str">
        <f>Réponses_Scoring!D763</f>
        <v>UK</v>
      </c>
      <c r="E763" t="str">
        <f>Réponses_Scoring!E763</f>
        <v>Low</v>
      </c>
      <c r="F763" t="str">
        <f>Réponses_Scoring!F763</f>
        <v>Med</v>
      </c>
      <c r="G763" t="str">
        <f>Réponses_Scoring!G763</f>
        <v>UK</v>
      </c>
      <c r="H763" t="str">
        <f>Réponses_Scoring!H763</f>
        <v>UK</v>
      </c>
      <c r="I763" t="str">
        <f>Réponses_Scoring!I763</f>
        <v>UK</v>
      </c>
      <c r="J763">
        <f>IFERROR(VLOOKUP(C763,Paramètres!$A$5:$B$8,2,FALSE),0)</f>
        <v>1</v>
      </c>
      <c r="K763">
        <f>IFERROR(VLOOKUP(D763,Paramètres!$A$5:$B$8,2,FALSE),0)</f>
        <v>0</v>
      </c>
      <c r="L763">
        <f>IFERROR(VLOOKUP(E763,Paramètres!$A$5:$B$8,2,FALSE),0)</f>
        <v>1</v>
      </c>
      <c r="M763">
        <f>IFERROR(VLOOKUP(F763,Paramètres!$A$5:$B$8,2,FALSE),0)</f>
        <v>2</v>
      </c>
      <c r="N763">
        <f>IFERROR(VLOOKUP(G763,Paramètres!$D$5:$E$8,2,FALSE),0)</f>
        <v>0</v>
      </c>
      <c r="O763">
        <f>IFERROR(VLOOKUP(H763,Paramètres!$A$5:$B$8,2,FALSE),0)</f>
        <v>0</v>
      </c>
      <c r="P763">
        <f>IFERROR(VLOOKUP(I763,Paramètres!$A$5:$B$8,2,FALSE),0)</f>
        <v>0</v>
      </c>
      <c r="Q763" s="10" t="e">
        <f>IF(SUM(Paramètres!$G$5:$M$5)=0,"",SUMPRODUCT(Paramètres!$G$5:$M$5,J763,K763,L763,M763,N763,O763,P763)/SUM(Paramètres!$G$5:$M$5))</f>
        <v>#VALUE!</v>
      </c>
    </row>
    <row r="764" spans="1:17" x14ac:dyDescent="0.2">
      <c r="A764" t="str">
        <f>Réponses_Scoring!A764</f>
        <v>R079</v>
      </c>
      <c r="B764" t="str">
        <f>Réponses_Scoring!B764</f>
        <v>D04S28</v>
      </c>
      <c r="C764" t="str">
        <f>Réponses_Scoring!C764</f>
        <v>High</v>
      </c>
      <c r="D764" t="str">
        <f>Réponses_Scoring!D764</f>
        <v>UK</v>
      </c>
      <c r="E764" t="str">
        <f>Réponses_Scoring!E764</f>
        <v>Med</v>
      </c>
      <c r="F764" t="str">
        <f>Réponses_Scoring!F764</f>
        <v>Med</v>
      </c>
      <c r="G764" t="str">
        <f>Réponses_Scoring!G764</f>
        <v>UK</v>
      </c>
      <c r="H764" t="str">
        <f>Réponses_Scoring!H764</f>
        <v>UK</v>
      </c>
      <c r="I764" t="str">
        <f>Réponses_Scoring!I764</f>
        <v>UK</v>
      </c>
      <c r="J764">
        <f>IFERROR(VLOOKUP(C764,Paramètres!$A$5:$B$8,2,FALSE),0)</f>
        <v>3</v>
      </c>
      <c r="K764">
        <f>IFERROR(VLOOKUP(D764,Paramètres!$A$5:$B$8,2,FALSE),0)</f>
        <v>0</v>
      </c>
      <c r="L764">
        <f>IFERROR(VLOOKUP(E764,Paramètres!$A$5:$B$8,2,FALSE),0)</f>
        <v>2</v>
      </c>
      <c r="M764">
        <f>IFERROR(VLOOKUP(F764,Paramètres!$A$5:$B$8,2,FALSE),0)</f>
        <v>2</v>
      </c>
      <c r="N764">
        <f>IFERROR(VLOOKUP(G764,Paramètres!$D$5:$E$8,2,FALSE),0)</f>
        <v>0</v>
      </c>
      <c r="O764">
        <f>IFERROR(VLOOKUP(H764,Paramètres!$A$5:$B$8,2,FALSE),0)</f>
        <v>0</v>
      </c>
      <c r="P764">
        <f>IFERROR(VLOOKUP(I764,Paramètres!$A$5:$B$8,2,FALSE),0)</f>
        <v>0</v>
      </c>
      <c r="Q764" s="10" t="e">
        <f>IF(SUM(Paramètres!$G$5:$M$5)=0,"",SUMPRODUCT(Paramètres!$G$5:$M$5,J764,K764,L764,M764,N764,O764,P764)/SUM(Paramètres!$G$5:$M$5))</f>
        <v>#VALUE!</v>
      </c>
    </row>
    <row r="765" spans="1:17" x14ac:dyDescent="0.2">
      <c r="A765" t="str">
        <f>Réponses_Scoring!A765</f>
        <v>R080</v>
      </c>
      <c r="B765" t="str">
        <f>Réponses_Scoring!B765</f>
        <v>D01S03</v>
      </c>
      <c r="C765" t="str">
        <f>Réponses_Scoring!C765</f>
        <v>Med</v>
      </c>
      <c r="D765" t="str">
        <f>Réponses_Scoring!D765</f>
        <v>UK</v>
      </c>
      <c r="E765" t="str">
        <f>Réponses_Scoring!E765</f>
        <v>Low</v>
      </c>
      <c r="F765" t="str">
        <f>Réponses_Scoring!F765</f>
        <v>Med</v>
      </c>
      <c r="G765" t="str">
        <f>Réponses_Scoring!G765</f>
        <v>UK</v>
      </c>
      <c r="H765" t="str">
        <f>Réponses_Scoring!H765</f>
        <v>UK</v>
      </c>
      <c r="I765" t="str">
        <f>Réponses_Scoring!I765</f>
        <v>UK</v>
      </c>
      <c r="J765">
        <f>IFERROR(VLOOKUP(C765,Paramètres!$A$5:$B$8,2,FALSE),0)</f>
        <v>2</v>
      </c>
      <c r="K765">
        <f>IFERROR(VLOOKUP(D765,Paramètres!$A$5:$B$8,2,FALSE),0)</f>
        <v>0</v>
      </c>
      <c r="L765">
        <f>IFERROR(VLOOKUP(E765,Paramètres!$A$5:$B$8,2,FALSE),0)</f>
        <v>1</v>
      </c>
      <c r="M765">
        <f>IFERROR(VLOOKUP(F765,Paramètres!$A$5:$B$8,2,FALSE),0)</f>
        <v>2</v>
      </c>
      <c r="N765">
        <f>IFERROR(VLOOKUP(G765,Paramètres!$D$5:$E$8,2,FALSE),0)</f>
        <v>0</v>
      </c>
      <c r="O765">
        <f>IFERROR(VLOOKUP(H765,Paramètres!$A$5:$B$8,2,FALSE),0)</f>
        <v>0</v>
      </c>
      <c r="P765">
        <f>IFERROR(VLOOKUP(I765,Paramètres!$A$5:$B$8,2,FALSE),0)</f>
        <v>0</v>
      </c>
      <c r="Q765" s="10" t="e">
        <f>IF(SUM(Paramètres!$G$5:$M$5)=0,"",SUMPRODUCT(Paramètres!$G$5:$M$5,J765,K765,L765,M765,N765,O765,P765)/SUM(Paramètres!$G$5:$M$5))</f>
        <v>#VALUE!</v>
      </c>
    </row>
    <row r="766" spans="1:17" x14ac:dyDescent="0.2">
      <c r="A766" t="str">
        <f>Réponses_Scoring!A766</f>
        <v>R080</v>
      </c>
      <c r="B766" t="str">
        <f>Réponses_Scoring!B766</f>
        <v>D01S09</v>
      </c>
      <c r="C766" t="str">
        <f>Réponses_Scoring!C766</f>
        <v>High</v>
      </c>
      <c r="D766" t="str">
        <f>Réponses_Scoring!D766</f>
        <v>UK</v>
      </c>
      <c r="E766" t="str">
        <f>Réponses_Scoring!E766</f>
        <v>Low</v>
      </c>
      <c r="F766" t="str">
        <f>Réponses_Scoring!F766</f>
        <v>High</v>
      </c>
      <c r="G766" t="str">
        <f>Réponses_Scoring!G766</f>
        <v>UK</v>
      </c>
      <c r="H766" t="str">
        <f>Réponses_Scoring!H766</f>
        <v>UK</v>
      </c>
      <c r="I766" t="str">
        <f>Réponses_Scoring!I766</f>
        <v>UK</v>
      </c>
      <c r="J766">
        <f>IFERROR(VLOOKUP(C766,Paramètres!$A$5:$B$8,2,FALSE),0)</f>
        <v>3</v>
      </c>
      <c r="K766">
        <f>IFERROR(VLOOKUP(D766,Paramètres!$A$5:$B$8,2,FALSE),0)</f>
        <v>0</v>
      </c>
      <c r="L766">
        <f>IFERROR(VLOOKUP(E766,Paramètres!$A$5:$B$8,2,FALSE),0)</f>
        <v>1</v>
      </c>
      <c r="M766">
        <f>IFERROR(VLOOKUP(F766,Paramètres!$A$5:$B$8,2,FALSE),0)</f>
        <v>3</v>
      </c>
      <c r="N766">
        <f>IFERROR(VLOOKUP(G766,Paramètres!$D$5:$E$8,2,FALSE),0)</f>
        <v>0</v>
      </c>
      <c r="O766">
        <f>IFERROR(VLOOKUP(H766,Paramètres!$A$5:$B$8,2,FALSE),0)</f>
        <v>0</v>
      </c>
      <c r="P766">
        <f>IFERROR(VLOOKUP(I766,Paramètres!$A$5:$B$8,2,FALSE),0)</f>
        <v>0</v>
      </c>
      <c r="Q766" s="10" t="e">
        <f>IF(SUM(Paramètres!$G$5:$M$5)=0,"",SUMPRODUCT(Paramètres!$G$5:$M$5,J766,K766,L766,M766,N766,O766,P766)/SUM(Paramètres!$G$5:$M$5))</f>
        <v>#VALUE!</v>
      </c>
    </row>
    <row r="767" spans="1:17" x14ac:dyDescent="0.2">
      <c r="A767" t="str">
        <f>Réponses_Scoring!A767</f>
        <v>R080</v>
      </c>
      <c r="B767" t="str">
        <f>Réponses_Scoring!B767</f>
        <v>D01S01</v>
      </c>
      <c r="C767" t="str">
        <f>Réponses_Scoring!C767</f>
        <v>High</v>
      </c>
      <c r="D767" t="str">
        <f>Réponses_Scoring!D767</f>
        <v>UK</v>
      </c>
      <c r="E767" t="str">
        <f>Réponses_Scoring!E767</f>
        <v>Low</v>
      </c>
      <c r="F767" t="str">
        <f>Réponses_Scoring!F767</f>
        <v>High</v>
      </c>
      <c r="G767" t="str">
        <f>Réponses_Scoring!G767</f>
        <v>UK</v>
      </c>
      <c r="H767" t="str">
        <f>Réponses_Scoring!H767</f>
        <v>UK</v>
      </c>
      <c r="I767" t="str">
        <f>Réponses_Scoring!I767</f>
        <v>UK</v>
      </c>
      <c r="J767">
        <f>IFERROR(VLOOKUP(C767,Paramètres!$A$5:$B$8,2,FALSE),0)</f>
        <v>3</v>
      </c>
      <c r="K767">
        <f>IFERROR(VLOOKUP(D767,Paramètres!$A$5:$B$8,2,FALSE),0)</f>
        <v>0</v>
      </c>
      <c r="L767">
        <f>IFERROR(VLOOKUP(E767,Paramètres!$A$5:$B$8,2,FALSE),0)</f>
        <v>1</v>
      </c>
      <c r="M767">
        <f>IFERROR(VLOOKUP(F767,Paramètres!$A$5:$B$8,2,FALSE),0)</f>
        <v>3</v>
      </c>
      <c r="N767">
        <f>IFERROR(VLOOKUP(G767,Paramètres!$D$5:$E$8,2,FALSE),0)</f>
        <v>0</v>
      </c>
      <c r="O767">
        <f>IFERROR(VLOOKUP(H767,Paramètres!$A$5:$B$8,2,FALSE),0)</f>
        <v>0</v>
      </c>
      <c r="P767">
        <f>IFERROR(VLOOKUP(I767,Paramètres!$A$5:$B$8,2,FALSE),0)</f>
        <v>0</v>
      </c>
      <c r="Q767" s="10" t="e">
        <f>IF(SUM(Paramètres!$G$5:$M$5)=0,"",SUMPRODUCT(Paramètres!$G$5:$M$5,J767,K767,L767,M767,N767,O767,P767)/SUM(Paramètres!$G$5:$M$5))</f>
        <v>#VALUE!</v>
      </c>
    </row>
    <row r="768" spans="1:17" x14ac:dyDescent="0.2">
      <c r="A768" t="str">
        <f>Réponses_Scoring!A768</f>
        <v>R080</v>
      </c>
      <c r="B768" t="str">
        <f>Réponses_Scoring!B768</f>
        <v>D12S78</v>
      </c>
      <c r="C768" t="str">
        <f>Réponses_Scoring!C768</f>
        <v>Med</v>
      </c>
      <c r="D768" t="str">
        <f>Réponses_Scoring!D768</f>
        <v>UK</v>
      </c>
      <c r="E768" t="str">
        <f>Réponses_Scoring!E768</f>
        <v>Low</v>
      </c>
      <c r="F768" t="str">
        <f>Réponses_Scoring!F768</f>
        <v>Med</v>
      </c>
      <c r="G768" t="str">
        <f>Réponses_Scoring!G768</f>
        <v>UK</v>
      </c>
      <c r="H768" t="str">
        <f>Réponses_Scoring!H768</f>
        <v>UK</v>
      </c>
      <c r="I768" t="str">
        <f>Réponses_Scoring!I768</f>
        <v>UK</v>
      </c>
      <c r="J768">
        <f>IFERROR(VLOOKUP(C768,Paramètres!$A$5:$B$8,2,FALSE),0)</f>
        <v>2</v>
      </c>
      <c r="K768">
        <f>IFERROR(VLOOKUP(D768,Paramètres!$A$5:$B$8,2,FALSE),0)</f>
        <v>0</v>
      </c>
      <c r="L768">
        <f>IFERROR(VLOOKUP(E768,Paramètres!$A$5:$B$8,2,FALSE),0)</f>
        <v>1</v>
      </c>
      <c r="M768">
        <f>IFERROR(VLOOKUP(F768,Paramètres!$A$5:$B$8,2,FALSE),0)</f>
        <v>2</v>
      </c>
      <c r="N768">
        <f>IFERROR(VLOOKUP(G768,Paramètres!$D$5:$E$8,2,FALSE),0)</f>
        <v>0</v>
      </c>
      <c r="O768">
        <f>IFERROR(VLOOKUP(H768,Paramètres!$A$5:$B$8,2,FALSE),0)</f>
        <v>0</v>
      </c>
      <c r="P768">
        <f>IFERROR(VLOOKUP(I768,Paramètres!$A$5:$B$8,2,FALSE),0)</f>
        <v>0</v>
      </c>
      <c r="Q768" s="10" t="e">
        <f>IF(SUM(Paramètres!$G$5:$M$5)=0,"",SUMPRODUCT(Paramètres!$G$5:$M$5,J768,K768,L768,M768,N768,O768,P768)/SUM(Paramètres!$G$5:$M$5))</f>
        <v>#VALUE!</v>
      </c>
    </row>
    <row r="769" spans="1:17" x14ac:dyDescent="0.2">
      <c r="A769" t="str">
        <f>Réponses_Scoring!A769</f>
        <v>R080</v>
      </c>
      <c r="B769" t="str">
        <f>Réponses_Scoring!B769</f>
        <v>D12S77</v>
      </c>
      <c r="C769" t="str">
        <f>Réponses_Scoring!C769</f>
        <v>Low</v>
      </c>
      <c r="D769" t="str">
        <f>Réponses_Scoring!D769</f>
        <v>UK</v>
      </c>
      <c r="E769" t="str">
        <f>Réponses_Scoring!E769</f>
        <v>UK</v>
      </c>
      <c r="F769" t="str">
        <f>Réponses_Scoring!F769</f>
        <v>High</v>
      </c>
      <c r="G769" t="str">
        <f>Réponses_Scoring!G769</f>
        <v>UK</v>
      </c>
      <c r="H769" t="str">
        <f>Réponses_Scoring!H769</f>
        <v>UK</v>
      </c>
      <c r="I769" t="str">
        <f>Réponses_Scoring!I769</f>
        <v>UK</v>
      </c>
      <c r="J769">
        <f>IFERROR(VLOOKUP(C769,Paramètres!$A$5:$B$8,2,FALSE),0)</f>
        <v>1</v>
      </c>
      <c r="K769">
        <f>IFERROR(VLOOKUP(D769,Paramètres!$A$5:$B$8,2,FALSE),0)</f>
        <v>0</v>
      </c>
      <c r="L769">
        <f>IFERROR(VLOOKUP(E769,Paramètres!$A$5:$B$8,2,FALSE),0)</f>
        <v>0</v>
      </c>
      <c r="M769">
        <f>IFERROR(VLOOKUP(F769,Paramètres!$A$5:$B$8,2,FALSE),0)</f>
        <v>3</v>
      </c>
      <c r="N769">
        <f>IFERROR(VLOOKUP(G769,Paramètres!$D$5:$E$8,2,FALSE),0)</f>
        <v>0</v>
      </c>
      <c r="O769">
        <f>IFERROR(VLOOKUP(H769,Paramètres!$A$5:$B$8,2,FALSE),0)</f>
        <v>0</v>
      </c>
      <c r="P769">
        <f>IFERROR(VLOOKUP(I769,Paramètres!$A$5:$B$8,2,FALSE),0)</f>
        <v>0</v>
      </c>
      <c r="Q769" s="10" t="e">
        <f>IF(SUM(Paramètres!$G$5:$M$5)=0,"",SUMPRODUCT(Paramètres!$G$5:$M$5,J769,K769,L769,M769,N769,O769,P769)/SUM(Paramètres!$G$5:$M$5))</f>
        <v>#VALUE!</v>
      </c>
    </row>
    <row r="770" spans="1:17" x14ac:dyDescent="0.2">
      <c r="A770" t="str">
        <f>Réponses_Scoring!A770</f>
        <v>R080</v>
      </c>
      <c r="B770" t="str">
        <f>Réponses_Scoring!B770</f>
        <v>D08S55</v>
      </c>
      <c r="C770" t="str">
        <f>Réponses_Scoring!C770</f>
        <v>Med</v>
      </c>
      <c r="D770" t="str">
        <f>Réponses_Scoring!D770</f>
        <v>UK</v>
      </c>
      <c r="E770" t="str">
        <f>Réponses_Scoring!E770</f>
        <v>Med</v>
      </c>
      <c r="F770" t="str">
        <f>Réponses_Scoring!F770</f>
        <v>High</v>
      </c>
      <c r="G770" t="str">
        <f>Réponses_Scoring!G770</f>
        <v>UK</v>
      </c>
      <c r="H770" t="str">
        <f>Réponses_Scoring!H770</f>
        <v>UK</v>
      </c>
      <c r="I770" t="str">
        <f>Réponses_Scoring!I770</f>
        <v>UK</v>
      </c>
      <c r="J770">
        <f>IFERROR(VLOOKUP(C770,Paramètres!$A$5:$B$8,2,FALSE),0)</f>
        <v>2</v>
      </c>
      <c r="K770">
        <f>IFERROR(VLOOKUP(D770,Paramètres!$A$5:$B$8,2,FALSE),0)</f>
        <v>0</v>
      </c>
      <c r="L770">
        <f>IFERROR(VLOOKUP(E770,Paramètres!$A$5:$B$8,2,FALSE),0)</f>
        <v>2</v>
      </c>
      <c r="M770">
        <f>IFERROR(VLOOKUP(F770,Paramètres!$A$5:$B$8,2,FALSE),0)</f>
        <v>3</v>
      </c>
      <c r="N770">
        <f>IFERROR(VLOOKUP(G770,Paramètres!$D$5:$E$8,2,FALSE),0)</f>
        <v>0</v>
      </c>
      <c r="O770">
        <f>IFERROR(VLOOKUP(H770,Paramètres!$A$5:$B$8,2,FALSE),0)</f>
        <v>0</v>
      </c>
      <c r="P770">
        <f>IFERROR(VLOOKUP(I770,Paramètres!$A$5:$B$8,2,FALSE),0)</f>
        <v>0</v>
      </c>
      <c r="Q770" s="10" t="e">
        <f>IF(SUM(Paramètres!$G$5:$M$5)=0,"",SUMPRODUCT(Paramètres!$G$5:$M$5,J770,K770,L770,M770,N770,O770,P770)/SUM(Paramètres!$G$5:$M$5))</f>
        <v>#VALUE!</v>
      </c>
    </row>
    <row r="771" spans="1:17" x14ac:dyDescent="0.2">
      <c r="A771" t="str">
        <f>Réponses_Scoring!A771</f>
        <v>R080</v>
      </c>
      <c r="B771" t="str">
        <f>Réponses_Scoring!B771</f>
        <v>D08S56</v>
      </c>
      <c r="C771" t="str">
        <f>Réponses_Scoring!C771</f>
        <v>UK</v>
      </c>
      <c r="D771" t="str">
        <f>Réponses_Scoring!D771</f>
        <v>UK</v>
      </c>
      <c r="E771" t="str">
        <f>Réponses_Scoring!E771</f>
        <v>Low</v>
      </c>
      <c r="F771" t="str">
        <f>Réponses_Scoring!F771</f>
        <v>High</v>
      </c>
      <c r="G771" t="str">
        <f>Réponses_Scoring!G771</f>
        <v>UK</v>
      </c>
      <c r="H771" t="str">
        <f>Réponses_Scoring!H771</f>
        <v>UK</v>
      </c>
      <c r="I771" t="str">
        <f>Réponses_Scoring!I771</f>
        <v>UK</v>
      </c>
      <c r="J771">
        <f>IFERROR(VLOOKUP(C771,Paramètres!$A$5:$B$8,2,FALSE),0)</f>
        <v>0</v>
      </c>
      <c r="K771">
        <f>IFERROR(VLOOKUP(D771,Paramètres!$A$5:$B$8,2,FALSE),0)</f>
        <v>0</v>
      </c>
      <c r="L771">
        <f>IFERROR(VLOOKUP(E771,Paramètres!$A$5:$B$8,2,FALSE),0)</f>
        <v>1</v>
      </c>
      <c r="M771">
        <f>IFERROR(VLOOKUP(F771,Paramètres!$A$5:$B$8,2,FALSE),0)</f>
        <v>3</v>
      </c>
      <c r="N771">
        <f>IFERROR(VLOOKUP(G771,Paramètres!$D$5:$E$8,2,FALSE),0)</f>
        <v>0</v>
      </c>
      <c r="O771">
        <f>IFERROR(VLOOKUP(H771,Paramètres!$A$5:$B$8,2,FALSE),0)</f>
        <v>0</v>
      </c>
      <c r="P771">
        <f>IFERROR(VLOOKUP(I771,Paramètres!$A$5:$B$8,2,FALSE),0)</f>
        <v>0</v>
      </c>
      <c r="Q771" s="10" t="e">
        <f>IF(SUM(Paramètres!$G$5:$M$5)=0,"",SUMPRODUCT(Paramètres!$G$5:$M$5,J771,K771,L771,M771,N771,O771,P771)/SUM(Paramètres!$G$5:$M$5))</f>
        <v>#VALUE!</v>
      </c>
    </row>
    <row r="772" spans="1:17" x14ac:dyDescent="0.2">
      <c r="A772" t="str">
        <f>Réponses_Scoring!A772</f>
        <v>R080</v>
      </c>
      <c r="B772" t="str">
        <f>Réponses_Scoring!B772</f>
        <v>D08S57</v>
      </c>
      <c r="C772" t="str">
        <f>Réponses_Scoring!C772</f>
        <v>High</v>
      </c>
      <c r="D772" t="str">
        <f>Réponses_Scoring!D772</f>
        <v>UK</v>
      </c>
      <c r="E772" t="str">
        <f>Réponses_Scoring!E772</f>
        <v>Med</v>
      </c>
      <c r="F772" t="str">
        <f>Réponses_Scoring!F772</f>
        <v>High</v>
      </c>
      <c r="G772" t="str">
        <f>Réponses_Scoring!G772</f>
        <v>UK</v>
      </c>
      <c r="H772" t="str">
        <f>Réponses_Scoring!H772</f>
        <v>UK</v>
      </c>
      <c r="I772" t="str">
        <f>Réponses_Scoring!I772</f>
        <v>UK</v>
      </c>
      <c r="J772">
        <f>IFERROR(VLOOKUP(C772,Paramètres!$A$5:$B$8,2,FALSE),0)</f>
        <v>3</v>
      </c>
      <c r="K772">
        <f>IFERROR(VLOOKUP(D772,Paramètres!$A$5:$B$8,2,FALSE),0)</f>
        <v>0</v>
      </c>
      <c r="L772">
        <f>IFERROR(VLOOKUP(E772,Paramètres!$A$5:$B$8,2,FALSE),0)</f>
        <v>2</v>
      </c>
      <c r="M772">
        <f>IFERROR(VLOOKUP(F772,Paramètres!$A$5:$B$8,2,FALSE),0)</f>
        <v>3</v>
      </c>
      <c r="N772">
        <f>IFERROR(VLOOKUP(G772,Paramètres!$D$5:$E$8,2,FALSE),0)</f>
        <v>0</v>
      </c>
      <c r="O772">
        <f>IFERROR(VLOOKUP(H772,Paramètres!$A$5:$B$8,2,FALSE),0)</f>
        <v>0</v>
      </c>
      <c r="P772">
        <f>IFERROR(VLOOKUP(I772,Paramètres!$A$5:$B$8,2,FALSE),0)</f>
        <v>0</v>
      </c>
      <c r="Q772" s="10" t="e">
        <f>IF(SUM(Paramètres!$G$5:$M$5)=0,"",SUMPRODUCT(Paramètres!$G$5:$M$5,J772,K772,L772,M772,N772,O772,P772)/SUM(Paramètres!$G$5:$M$5))</f>
        <v>#VALUE!</v>
      </c>
    </row>
    <row r="773" spans="1:17" x14ac:dyDescent="0.2">
      <c r="A773" t="str">
        <f>Réponses_Scoring!A773</f>
        <v>R080</v>
      </c>
      <c r="B773" t="str">
        <f>Réponses_Scoring!B773</f>
        <v>D02S14</v>
      </c>
      <c r="C773" t="str">
        <f>Réponses_Scoring!C773</f>
        <v>High</v>
      </c>
      <c r="D773" t="str">
        <f>Réponses_Scoring!D773</f>
        <v>UK</v>
      </c>
      <c r="E773" t="str">
        <f>Réponses_Scoring!E773</f>
        <v>Low</v>
      </c>
      <c r="F773" t="str">
        <f>Réponses_Scoring!F773</f>
        <v>High</v>
      </c>
      <c r="G773" t="str">
        <f>Réponses_Scoring!G773</f>
        <v>UK</v>
      </c>
      <c r="H773" t="str">
        <f>Réponses_Scoring!H773</f>
        <v>UK</v>
      </c>
      <c r="I773" t="str">
        <f>Réponses_Scoring!I773</f>
        <v>UK</v>
      </c>
      <c r="J773">
        <f>IFERROR(VLOOKUP(C773,Paramètres!$A$5:$B$8,2,FALSE),0)</f>
        <v>3</v>
      </c>
      <c r="K773">
        <f>IFERROR(VLOOKUP(D773,Paramètres!$A$5:$B$8,2,FALSE),0)</f>
        <v>0</v>
      </c>
      <c r="L773">
        <f>IFERROR(VLOOKUP(E773,Paramètres!$A$5:$B$8,2,FALSE),0)</f>
        <v>1</v>
      </c>
      <c r="M773">
        <f>IFERROR(VLOOKUP(F773,Paramètres!$A$5:$B$8,2,FALSE),0)</f>
        <v>3</v>
      </c>
      <c r="N773">
        <f>IFERROR(VLOOKUP(G773,Paramètres!$D$5:$E$8,2,FALSE),0)</f>
        <v>0</v>
      </c>
      <c r="O773">
        <f>IFERROR(VLOOKUP(H773,Paramètres!$A$5:$B$8,2,FALSE),0)</f>
        <v>0</v>
      </c>
      <c r="P773">
        <f>IFERROR(VLOOKUP(I773,Paramètres!$A$5:$B$8,2,FALSE),0)</f>
        <v>0</v>
      </c>
      <c r="Q773" s="10" t="e">
        <f>IF(SUM(Paramètres!$G$5:$M$5)=0,"",SUMPRODUCT(Paramètres!$G$5:$M$5,J773,K773,L773,M773,N773,O773,P773)/SUM(Paramètres!$G$5:$M$5))</f>
        <v>#VALUE!</v>
      </c>
    </row>
    <row r="774" spans="1:17" x14ac:dyDescent="0.2">
      <c r="A774" t="str">
        <f>Réponses_Scoring!A774</f>
        <v>R080</v>
      </c>
      <c r="B774" t="str">
        <f>Réponses_Scoring!B774</f>
        <v>D02S11</v>
      </c>
      <c r="C774" t="str">
        <f>Réponses_Scoring!C774</f>
        <v>High</v>
      </c>
      <c r="D774" t="str">
        <f>Réponses_Scoring!D774</f>
        <v>UK</v>
      </c>
      <c r="E774" t="str">
        <f>Réponses_Scoring!E774</f>
        <v>Med</v>
      </c>
      <c r="F774" t="str">
        <f>Réponses_Scoring!F774</f>
        <v>Med</v>
      </c>
      <c r="G774" t="str">
        <f>Réponses_Scoring!G774</f>
        <v>UK</v>
      </c>
      <c r="H774" t="str">
        <f>Réponses_Scoring!H774</f>
        <v>UK</v>
      </c>
      <c r="I774" t="str">
        <f>Réponses_Scoring!I774</f>
        <v>UK</v>
      </c>
      <c r="J774">
        <f>IFERROR(VLOOKUP(C774,Paramètres!$A$5:$B$8,2,FALSE),0)</f>
        <v>3</v>
      </c>
      <c r="K774">
        <f>IFERROR(VLOOKUP(D774,Paramètres!$A$5:$B$8,2,FALSE),0)</f>
        <v>0</v>
      </c>
      <c r="L774">
        <f>IFERROR(VLOOKUP(E774,Paramètres!$A$5:$B$8,2,FALSE),0)</f>
        <v>2</v>
      </c>
      <c r="M774">
        <f>IFERROR(VLOOKUP(F774,Paramètres!$A$5:$B$8,2,FALSE),0)</f>
        <v>2</v>
      </c>
      <c r="N774">
        <f>IFERROR(VLOOKUP(G774,Paramètres!$D$5:$E$8,2,FALSE),0)</f>
        <v>0</v>
      </c>
      <c r="O774">
        <f>IFERROR(VLOOKUP(H774,Paramètres!$A$5:$B$8,2,FALSE),0)</f>
        <v>0</v>
      </c>
      <c r="P774">
        <f>IFERROR(VLOOKUP(I774,Paramètres!$A$5:$B$8,2,FALSE),0)</f>
        <v>0</v>
      </c>
      <c r="Q774" s="10" t="e">
        <f>IF(SUM(Paramètres!$G$5:$M$5)=0,"",SUMPRODUCT(Paramètres!$G$5:$M$5,J774,K774,L774,M774,N774,O774,P774)/SUM(Paramètres!$G$5:$M$5))</f>
        <v>#VALUE!</v>
      </c>
    </row>
    <row r="775" spans="1:17" x14ac:dyDescent="0.2">
      <c r="A775" t="str">
        <f>Réponses_Scoring!A775</f>
        <v>R080</v>
      </c>
      <c r="B775" t="str">
        <f>Réponses_Scoring!B775</f>
        <v>D07S51</v>
      </c>
      <c r="C775" t="str">
        <f>Réponses_Scoring!C775</f>
        <v>High</v>
      </c>
      <c r="D775" t="str">
        <f>Réponses_Scoring!D775</f>
        <v>UK</v>
      </c>
      <c r="E775" t="str">
        <f>Réponses_Scoring!E775</f>
        <v>Med</v>
      </c>
      <c r="F775" t="str">
        <f>Réponses_Scoring!F775</f>
        <v>Med</v>
      </c>
      <c r="G775" t="str">
        <f>Réponses_Scoring!G775</f>
        <v>UK</v>
      </c>
      <c r="H775" t="str">
        <f>Réponses_Scoring!H775</f>
        <v>UK</v>
      </c>
      <c r="I775" t="str">
        <f>Réponses_Scoring!I775</f>
        <v>UK</v>
      </c>
      <c r="J775">
        <f>IFERROR(VLOOKUP(C775,Paramètres!$A$5:$B$8,2,FALSE),0)</f>
        <v>3</v>
      </c>
      <c r="K775">
        <f>IFERROR(VLOOKUP(D775,Paramètres!$A$5:$B$8,2,FALSE),0)</f>
        <v>0</v>
      </c>
      <c r="L775">
        <f>IFERROR(VLOOKUP(E775,Paramètres!$A$5:$B$8,2,FALSE),0)</f>
        <v>2</v>
      </c>
      <c r="M775">
        <f>IFERROR(VLOOKUP(F775,Paramètres!$A$5:$B$8,2,FALSE),0)</f>
        <v>2</v>
      </c>
      <c r="N775">
        <f>IFERROR(VLOOKUP(G775,Paramètres!$D$5:$E$8,2,FALSE),0)</f>
        <v>0</v>
      </c>
      <c r="O775">
        <f>IFERROR(VLOOKUP(H775,Paramètres!$A$5:$B$8,2,FALSE),0)</f>
        <v>0</v>
      </c>
      <c r="P775">
        <f>IFERROR(VLOOKUP(I775,Paramètres!$A$5:$B$8,2,FALSE),0)</f>
        <v>0</v>
      </c>
      <c r="Q775" s="10" t="e">
        <f>IF(SUM(Paramètres!$G$5:$M$5)=0,"",SUMPRODUCT(Paramètres!$G$5:$M$5,J775,K775,L775,M775,N775,O775,P775)/SUM(Paramètres!$G$5:$M$5))</f>
        <v>#VALUE!</v>
      </c>
    </row>
    <row r="776" spans="1:17" x14ac:dyDescent="0.2">
      <c r="A776" t="str">
        <f>Réponses_Scoring!A776</f>
        <v>R080</v>
      </c>
      <c r="B776" t="str">
        <f>Réponses_Scoring!B776</f>
        <v>D07S50</v>
      </c>
      <c r="C776" t="str">
        <f>Réponses_Scoring!C776</f>
        <v>Med</v>
      </c>
      <c r="D776" t="str">
        <f>Réponses_Scoring!D776</f>
        <v>UK</v>
      </c>
      <c r="E776" t="str">
        <f>Réponses_Scoring!E776</f>
        <v>High</v>
      </c>
      <c r="F776" t="str">
        <f>Réponses_Scoring!F776</f>
        <v>High</v>
      </c>
      <c r="G776" t="str">
        <f>Réponses_Scoring!G776</f>
        <v>UK</v>
      </c>
      <c r="H776" t="str">
        <f>Réponses_Scoring!H776</f>
        <v>UK</v>
      </c>
      <c r="I776" t="str">
        <f>Réponses_Scoring!I776</f>
        <v>UK</v>
      </c>
      <c r="J776">
        <f>IFERROR(VLOOKUP(C776,Paramètres!$A$5:$B$8,2,FALSE),0)</f>
        <v>2</v>
      </c>
      <c r="K776">
        <f>IFERROR(VLOOKUP(D776,Paramètres!$A$5:$B$8,2,FALSE),0)</f>
        <v>0</v>
      </c>
      <c r="L776">
        <f>IFERROR(VLOOKUP(E776,Paramètres!$A$5:$B$8,2,FALSE),0)</f>
        <v>3</v>
      </c>
      <c r="M776">
        <f>IFERROR(VLOOKUP(F776,Paramètres!$A$5:$B$8,2,FALSE),0)</f>
        <v>3</v>
      </c>
      <c r="N776">
        <f>IFERROR(VLOOKUP(G776,Paramètres!$D$5:$E$8,2,FALSE),0)</f>
        <v>0</v>
      </c>
      <c r="O776">
        <f>IFERROR(VLOOKUP(H776,Paramètres!$A$5:$B$8,2,FALSE),0)</f>
        <v>0</v>
      </c>
      <c r="P776">
        <f>IFERROR(VLOOKUP(I776,Paramètres!$A$5:$B$8,2,FALSE),0)</f>
        <v>0</v>
      </c>
      <c r="Q776" s="10" t="e">
        <f>IF(SUM(Paramètres!$G$5:$M$5)=0,"",SUMPRODUCT(Paramètres!$G$5:$M$5,J776,K776,L776,M776,N776,O776,P776)/SUM(Paramètres!$G$5:$M$5))</f>
        <v>#VALUE!</v>
      </c>
    </row>
    <row r="777" spans="1:17" x14ac:dyDescent="0.2">
      <c r="A777" t="str">
        <f>Réponses_Scoring!A777</f>
        <v>R081</v>
      </c>
      <c r="B777" t="str">
        <f>Réponses_Scoring!B777</f>
        <v>D09S65</v>
      </c>
      <c r="C777" t="str">
        <f>Réponses_Scoring!C777</f>
        <v>High</v>
      </c>
      <c r="D777" t="str">
        <f>Réponses_Scoring!D777</f>
        <v>UK</v>
      </c>
      <c r="E777" t="str">
        <f>Réponses_Scoring!E777</f>
        <v>Low</v>
      </c>
      <c r="F777" t="str">
        <f>Réponses_Scoring!F777</f>
        <v>High</v>
      </c>
      <c r="G777" t="str">
        <f>Réponses_Scoring!G777</f>
        <v>UK</v>
      </c>
      <c r="H777" t="str">
        <f>Réponses_Scoring!H777</f>
        <v>UK</v>
      </c>
      <c r="I777" t="str">
        <f>Réponses_Scoring!I777</f>
        <v>UK</v>
      </c>
      <c r="J777">
        <f>IFERROR(VLOOKUP(C777,Paramètres!$A$5:$B$8,2,FALSE),0)</f>
        <v>3</v>
      </c>
      <c r="K777">
        <f>IFERROR(VLOOKUP(D777,Paramètres!$A$5:$B$8,2,FALSE),0)</f>
        <v>0</v>
      </c>
      <c r="L777">
        <f>IFERROR(VLOOKUP(E777,Paramètres!$A$5:$B$8,2,FALSE),0)</f>
        <v>1</v>
      </c>
      <c r="M777">
        <f>IFERROR(VLOOKUP(F777,Paramètres!$A$5:$B$8,2,FALSE),0)</f>
        <v>3</v>
      </c>
      <c r="N777">
        <f>IFERROR(VLOOKUP(G777,Paramètres!$D$5:$E$8,2,FALSE),0)</f>
        <v>0</v>
      </c>
      <c r="O777">
        <f>IFERROR(VLOOKUP(H777,Paramètres!$A$5:$B$8,2,FALSE),0)</f>
        <v>0</v>
      </c>
      <c r="P777">
        <f>IFERROR(VLOOKUP(I777,Paramètres!$A$5:$B$8,2,FALSE),0)</f>
        <v>0</v>
      </c>
      <c r="Q777" s="10" t="e">
        <f>IF(SUM(Paramètres!$G$5:$M$5)=0,"",SUMPRODUCT(Paramètres!$G$5:$M$5,J777,K777,L777,M777,N777,O777,P777)/SUM(Paramètres!$G$5:$M$5))</f>
        <v>#VALUE!</v>
      </c>
    </row>
    <row r="778" spans="1:17" x14ac:dyDescent="0.2">
      <c r="A778" t="str">
        <f>Réponses_Scoring!A778</f>
        <v>R081</v>
      </c>
      <c r="B778" t="str">
        <f>Réponses_Scoring!B778</f>
        <v>D09S61</v>
      </c>
      <c r="C778" t="str">
        <f>Réponses_Scoring!C778</f>
        <v>Med</v>
      </c>
      <c r="D778" t="str">
        <f>Réponses_Scoring!D778</f>
        <v>UK</v>
      </c>
      <c r="E778" t="str">
        <f>Réponses_Scoring!E778</f>
        <v>High</v>
      </c>
      <c r="F778" t="str">
        <f>Réponses_Scoring!F778</f>
        <v>Med</v>
      </c>
      <c r="G778" t="str">
        <f>Réponses_Scoring!G778</f>
        <v>UK</v>
      </c>
      <c r="H778" t="str">
        <f>Réponses_Scoring!H778</f>
        <v>UK</v>
      </c>
      <c r="I778" t="str">
        <f>Réponses_Scoring!I778</f>
        <v>UK</v>
      </c>
      <c r="J778">
        <f>IFERROR(VLOOKUP(C778,Paramètres!$A$5:$B$8,2,FALSE),0)</f>
        <v>2</v>
      </c>
      <c r="K778">
        <f>IFERROR(VLOOKUP(D778,Paramètres!$A$5:$B$8,2,FALSE),0)</f>
        <v>0</v>
      </c>
      <c r="L778">
        <f>IFERROR(VLOOKUP(E778,Paramètres!$A$5:$B$8,2,FALSE),0)</f>
        <v>3</v>
      </c>
      <c r="M778">
        <f>IFERROR(VLOOKUP(F778,Paramètres!$A$5:$B$8,2,FALSE),0)</f>
        <v>2</v>
      </c>
      <c r="N778">
        <f>IFERROR(VLOOKUP(G778,Paramètres!$D$5:$E$8,2,FALSE),0)</f>
        <v>0</v>
      </c>
      <c r="O778">
        <f>IFERROR(VLOOKUP(H778,Paramètres!$A$5:$B$8,2,FALSE),0)</f>
        <v>0</v>
      </c>
      <c r="P778">
        <f>IFERROR(VLOOKUP(I778,Paramètres!$A$5:$B$8,2,FALSE),0)</f>
        <v>0</v>
      </c>
      <c r="Q778" s="10" t="e">
        <f>IF(SUM(Paramètres!$G$5:$M$5)=0,"",SUMPRODUCT(Paramètres!$G$5:$M$5,J778,K778,L778,M778,N778,O778,P778)/SUM(Paramètres!$G$5:$M$5))</f>
        <v>#VALUE!</v>
      </c>
    </row>
    <row r="779" spans="1:17" x14ac:dyDescent="0.2">
      <c r="A779" t="str">
        <f>Réponses_Scoring!A779</f>
        <v>R081</v>
      </c>
      <c r="B779" t="str">
        <f>Réponses_Scoring!B779</f>
        <v>D09S63</v>
      </c>
      <c r="C779" t="str">
        <f>Réponses_Scoring!C779</f>
        <v>High</v>
      </c>
      <c r="D779" t="str">
        <f>Réponses_Scoring!D779</f>
        <v>UK</v>
      </c>
      <c r="E779" t="str">
        <f>Réponses_Scoring!E779</f>
        <v>Med</v>
      </c>
      <c r="F779" t="str">
        <f>Réponses_Scoring!F779</f>
        <v>Low</v>
      </c>
      <c r="G779" t="str">
        <f>Réponses_Scoring!G779</f>
        <v>UK</v>
      </c>
      <c r="H779" t="str">
        <f>Réponses_Scoring!H779</f>
        <v>UK</v>
      </c>
      <c r="I779" t="str">
        <f>Réponses_Scoring!I779</f>
        <v>UK</v>
      </c>
      <c r="J779">
        <f>IFERROR(VLOOKUP(C779,Paramètres!$A$5:$B$8,2,FALSE),0)</f>
        <v>3</v>
      </c>
      <c r="K779">
        <f>IFERROR(VLOOKUP(D779,Paramètres!$A$5:$B$8,2,FALSE),0)</f>
        <v>0</v>
      </c>
      <c r="L779">
        <f>IFERROR(VLOOKUP(E779,Paramètres!$A$5:$B$8,2,FALSE),0)</f>
        <v>2</v>
      </c>
      <c r="M779">
        <f>IFERROR(VLOOKUP(F779,Paramètres!$A$5:$B$8,2,FALSE),0)</f>
        <v>1</v>
      </c>
      <c r="N779">
        <f>IFERROR(VLOOKUP(G779,Paramètres!$D$5:$E$8,2,FALSE),0)</f>
        <v>0</v>
      </c>
      <c r="O779">
        <f>IFERROR(VLOOKUP(H779,Paramètres!$A$5:$B$8,2,FALSE),0)</f>
        <v>0</v>
      </c>
      <c r="P779">
        <f>IFERROR(VLOOKUP(I779,Paramètres!$A$5:$B$8,2,FALSE),0)</f>
        <v>0</v>
      </c>
      <c r="Q779" s="10" t="e">
        <f>IF(SUM(Paramètres!$G$5:$M$5)=0,"",SUMPRODUCT(Paramètres!$G$5:$M$5,J779,K779,L779,M779,N779,O779,P779)/SUM(Paramètres!$G$5:$M$5))</f>
        <v>#VALUE!</v>
      </c>
    </row>
    <row r="780" spans="1:17" x14ac:dyDescent="0.2">
      <c r="A780" t="str">
        <f>Réponses_Scoring!A780</f>
        <v>R081</v>
      </c>
      <c r="B780" t="str">
        <f>Réponses_Scoring!B780</f>
        <v>D08S55</v>
      </c>
      <c r="C780" t="str">
        <f>Réponses_Scoring!C780</f>
        <v>High</v>
      </c>
      <c r="D780" t="str">
        <f>Réponses_Scoring!D780</f>
        <v>UK</v>
      </c>
      <c r="E780" t="str">
        <f>Réponses_Scoring!E780</f>
        <v>Med</v>
      </c>
      <c r="F780" t="str">
        <f>Réponses_Scoring!F780</f>
        <v>UK</v>
      </c>
      <c r="G780" t="str">
        <f>Réponses_Scoring!G780</f>
        <v>UK</v>
      </c>
      <c r="H780" t="str">
        <f>Réponses_Scoring!H780</f>
        <v>UK</v>
      </c>
      <c r="I780" t="str">
        <f>Réponses_Scoring!I780</f>
        <v>UK</v>
      </c>
      <c r="J780">
        <f>IFERROR(VLOOKUP(C780,Paramètres!$A$5:$B$8,2,FALSE),0)</f>
        <v>3</v>
      </c>
      <c r="K780">
        <f>IFERROR(VLOOKUP(D780,Paramètres!$A$5:$B$8,2,FALSE),0)</f>
        <v>0</v>
      </c>
      <c r="L780">
        <f>IFERROR(VLOOKUP(E780,Paramètres!$A$5:$B$8,2,FALSE),0)</f>
        <v>2</v>
      </c>
      <c r="M780">
        <f>IFERROR(VLOOKUP(F780,Paramètres!$A$5:$B$8,2,FALSE),0)</f>
        <v>0</v>
      </c>
      <c r="N780">
        <f>IFERROR(VLOOKUP(G780,Paramètres!$D$5:$E$8,2,FALSE),0)</f>
        <v>0</v>
      </c>
      <c r="O780">
        <f>IFERROR(VLOOKUP(H780,Paramètres!$A$5:$B$8,2,FALSE),0)</f>
        <v>0</v>
      </c>
      <c r="P780">
        <f>IFERROR(VLOOKUP(I780,Paramètres!$A$5:$B$8,2,FALSE),0)</f>
        <v>0</v>
      </c>
      <c r="Q780" s="10" t="e">
        <f>IF(SUM(Paramètres!$G$5:$M$5)=0,"",SUMPRODUCT(Paramètres!$G$5:$M$5,J780,K780,L780,M780,N780,O780,P780)/SUM(Paramètres!$G$5:$M$5))</f>
        <v>#VALUE!</v>
      </c>
    </row>
    <row r="781" spans="1:17" x14ac:dyDescent="0.2">
      <c r="A781" t="str">
        <f>Réponses_Scoring!A781</f>
        <v>R081</v>
      </c>
      <c r="B781" t="str">
        <f>Réponses_Scoring!B781</f>
        <v>D08S60</v>
      </c>
      <c r="C781" t="str">
        <f>Réponses_Scoring!C781</f>
        <v>Med</v>
      </c>
      <c r="D781" t="str">
        <f>Réponses_Scoring!D781</f>
        <v>UK</v>
      </c>
      <c r="E781" t="str">
        <f>Réponses_Scoring!E781</f>
        <v>High</v>
      </c>
      <c r="F781" t="str">
        <f>Réponses_Scoring!F781</f>
        <v>Med</v>
      </c>
      <c r="G781" t="str">
        <f>Réponses_Scoring!G781</f>
        <v>UK</v>
      </c>
      <c r="H781" t="str">
        <f>Réponses_Scoring!H781</f>
        <v>UK</v>
      </c>
      <c r="I781" t="str">
        <f>Réponses_Scoring!I781</f>
        <v>UK</v>
      </c>
      <c r="J781">
        <f>IFERROR(VLOOKUP(C781,Paramètres!$A$5:$B$8,2,FALSE),0)</f>
        <v>2</v>
      </c>
      <c r="K781">
        <f>IFERROR(VLOOKUP(D781,Paramètres!$A$5:$B$8,2,FALSE),0)</f>
        <v>0</v>
      </c>
      <c r="L781">
        <f>IFERROR(VLOOKUP(E781,Paramètres!$A$5:$B$8,2,FALSE),0)</f>
        <v>3</v>
      </c>
      <c r="M781">
        <f>IFERROR(VLOOKUP(F781,Paramètres!$A$5:$B$8,2,FALSE),0)</f>
        <v>2</v>
      </c>
      <c r="N781">
        <f>IFERROR(VLOOKUP(G781,Paramètres!$D$5:$E$8,2,FALSE),0)</f>
        <v>0</v>
      </c>
      <c r="O781">
        <f>IFERROR(VLOOKUP(H781,Paramètres!$A$5:$B$8,2,FALSE),0)</f>
        <v>0</v>
      </c>
      <c r="P781">
        <f>IFERROR(VLOOKUP(I781,Paramètres!$A$5:$B$8,2,FALSE),0)</f>
        <v>0</v>
      </c>
      <c r="Q781" s="10" t="e">
        <f>IF(SUM(Paramètres!$G$5:$M$5)=0,"",SUMPRODUCT(Paramètres!$G$5:$M$5,J781,K781,L781,M781,N781,O781,P781)/SUM(Paramètres!$G$5:$M$5))</f>
        <v>#VALUE!</v>
      </c>
    </row>
    <row r="782" spans="1:17" x14ac:dyDescent="0.2">
      <c r="A782" t="str">
        <f>Réponses_Scoring!A782</f>
        <v>R081</v>
      </c>
      <c r="B782" t="str">
        <f>Réponses_Scoring!B782</f>
        <v>D08S58</v>
      </c>
      <c r="C782" t="str">
        <f>Réponses_Scoring!C782</f>
        <v>High</v>
      </c>
      <c r="D782" t="str">
        <f>Réponses_Scoring!D782</f>
        <v>UK</v>
      </c>
      <c r="E782" t="str">
        <f>Réponses_Scoring!E782</f>
        <v>Med</v>
      </c>
      <c r="F782" t="str">
        <f>Réponses_Scoring!F782</f>
        <v>Low</v>
      </c>
      <c r="G782" t="str">
        <f>Réponses_Scoring!G782</f>
        <v>UK</v>
      </c>
      <c r="H782" t="str">
        <f>Réponses_Scoring!H782</f>
        <v>UK</v>
      </c>
      <c r="I782" t="str">
        <f>Réponses_Scoring!I782</f>
        <v>UK</v>
      </c>
      <c r="J782">
        <f>IFERROR(VLOOKUP(C782,Paramètres!$A$5:$B$8,2,FALSE),0)</f>
        <v>3</v>
      </c>
      <c r="K782">
        <f>IFERROR(VLOOKUP(D782,Paramètres!$A$5:$B$8,2,FALSE),0)</f>
        <v>0</v>
      </c>
      <c r="L782">
        <f>IFERROR(VLOOKUP(E782,Paramètres!$A$5:$B$8,2,FALSE),0)</f>
        <v>2</v>
      </c>
      <c r="M782">
        <f>IFERROR(VLOOKUP(F782,Paramètres!$A$5:$B$8,2,FALSE),0)</f>
        <v>1</v>
      </c>
      <c r="N782">
        <f>IFERROR(VLOOKUP(G782,Paramètres!$D$5:$E$8,2,FALSE),0)</f>
        <v>0</v>
      </c>
      <c r="O782">
        <f>IFERROR(VLOOKUP(H782,Paramètres!$A$5:$B$8,2,FALSE),0)</f>
        <v>0</v>
      </c>
      <c r="P782">
        <f>IFERROR(VLOOKUP(I782,Paramètres!$A$5:$B$8,2,FALSE),0)</f>
        <v>0</v>
      </c>
      <c r="Q782" s="10" t="e">
        <f>IF(SUM(Paramètres!$G$5:$M$5)=0,"",SUMPRODUCT(Paramètres!$G$5:$M$5,J782,K782,L782,M782,N782,O782,P782)/SUM(Paramètres!$G$5:$M$5))</f>
        <v>#VALUE!</v>
      </c>
    </row>
    <row r="783" spans="1:17" x14ac:dyDescent="0.2">
      <c r="A783" t="str">
        <f>Réponses_Scoring!A783</f>
        <v>R081</v>
      </c>
      <c r="B783" t="str">
        <f>Réponses_Scoring!B783</f>
        <v>D05S39</v>
      </c>
      <c r="C783" t="str">
        <f>Réponses_Scoring!C783</f>
        <v>UK</v>
      </c>
      <c r="D783" t="str">
        <f>Réponses_Scoring!D783</f>
        <v>UK</v>
      </c>
      <c r="E783" t="str">
        <f>Réponses_Scoring!E783</f>
        <v>Low</v>
      </c>
      <c r="F783" t="str">
        <f>Réponses_Scoring!F783</f>
        <v>UK</v>
      </c>
      <c r="G783" t="str">
        <f>Réponses_Scoring!G783</f>
        <v>UK</v>
      </c>
      <c r="H783" t="str">
        <f>Réponses_Scoring!H783</f>
        <v>UK</v>
      </c>
      <c r="I783" t="str">
        <f>Réponses_Scoring!I783</f>
        <v>UK</v>
      </c>
      <c r="J783">
        <f>IFERROR(VLOOKUP(C783,Paramètres!$A$5:$B$8,2,FALSE),0)</f>
        <v>0</v>
      </c>
      <c r="K783">
        <f>IFERROR(VLOOKUP(D783,Paramètres!$A$5:$B$8,2,FALSE),0)</f>
        <v>0</v>
      </c>
      <c r="L783">
        <f>IFERROR(VLOOKUP(E783,Paramètres!$A$5:$B$8,2,FALSE),0)</f>
        <v>1</v>
      </c>
      <c r="M783">
        <f>IFERROR(VLOOKUP(F783,Paramètres!$A$5:$B$8,2,FALSE),0)</f>
        <v>0</v>
      </c>
      <c r="N783">
        <f>IFERROR(VLOOKUP(G783,Paramètres!$D$5:$E$8,2,FALSE),0)</f>
        <v>0</v>
      </c>
      <c r="O783">
        <f>IFERROR(VLOOKUP(H783,Paramètres!$A$5:$B$8,2,FALSE),0)</f>
        <v>0</v>
      </c>
      <c r="P783">
        <f>IFERROR(VLOOKUP(I783,Paramètres!$A$5:$B$8,2,FALSE),0)</f>
        <v>0</v>
      </c>
      <c r="Q783" s="10" t="e">
        <f>IF(SUM(Paramètres!$G$5:$M$5)=0,"",SUMPRODUCT(Paramètres!$G$5:$M$5,J783,K783,L783,M783,N783,O783,P783)/SUM(Paramètres!$G$5:$M$5))</f>
        <v>#VALUE!</v>
      </c>
    </row>
    <row r="784" spans="1:17" x14ac:dyDescent="0.2">
      <c r="A784" t="str">
        <f>Réponses_Scoring!A784</f>
        <v>R081</v>
      </c>
      <c r="B784" t="str">
        <f>Réponses_Scoring!B784</f>
        <v>D05S37</v>
      </c>
      <c r="C784" t="str">
        <f>Réponses_Scoring!C784</f>
        <v>High</v>
      </c>
      <c r="D784" t="str">
        <f>Réponses_Scoring!D784</f>
        <v>UK</v>
      </c>
      <c r="E784" t="str">
        <f>Réponses_Scoring!E784</f>
        <v>High</v>
      </c>
      <c r="F784" t="str">
        <f>Réponses_Scoring!F784</f>
        <v>Low</v>
      </c>
      <c r="G784" t="str">
        <f>Réponses_Scoring!G784</f>
        <v>UK</v>
      </c>
      <c r="H784" t="str">
        <f>Réponses_Scoring!H784</f>
        <v>UK</v>
      </c>
      <c r="I784" t="str">
        <f>Réponses_Scoring!I784</f>
        <v>UK</v>
      </c>
      <c r="J784">
        <f>IFERROR(VLOOKUP(C784,Paramètres!$A$5:$B$8,2,FALSE),0)</f>
        <v>3</v>
      </c>
      <c r="K784">
        <f>IFERROR(VLOOKUP(D784,Paramètres!$A$5:$B$8,2,FALSE),0)</f>
        <v>0</v>
      </c>
      <c r="L784">
        <f>IFERROR(VLOOKUP(E784,Paramètres!$A$5:$B$8,2,FALSE),0)</f>
        <v>3</v>
      </c>
      <c r="M784">
        <f>IFERROR(VLOOKUP(F784,Paramètres!$A$5:$B$8,2,FALSE),0)</f>
        <v>1</v>
      </c>
      <c r="N784">
        <f>IFERROR(VLOOKUP(G784,Paramètres!$D$5:$E$8,2,FALSE),0)</f>
        <v>0</v>
      </c>
      <c r="O784">
        <f>IFERROR(VLOOKUP(H784,Paramètres!$A$5:$B$8,2,FALSE),0)</f>
        <v>0</v>
      </c>
      <c r="P784">
        <f>IFERROR(VLOOKUP(I784,Paramètres!$A$5:$B$8,2,FALSE),0)</f>
        <v>0</v>
      </c>
      <c r="Q784" s="10" t="e">
        <f>IF(SUM(Paramètres!$G$5:$M$5)=0,"",SUMPRODUCT(Paramètres!$G$5:$M$5,J784,K784,L784,M784,N784,O784,P784)/SUM(Paramètres!$G$5:$M$5))</f>
        <v>#VALUE!</v>
      </c>
    </row>
    <row r="785" spans="1:17" x14ac:dyDescent="0.2">
      <c r="A785" t="str">
        <f>Réponses_Scoring!A785</f>
        <v>R081</v>
      </c>
      <c r="B785" t="str">
        <f>Réponses_Scoring!B785</f>
        <v>D03S24</v>
      </c>
      <c r="C785" t="str">
        <f>Réponses_Scoring!C785</f>
        <v>High</v>
      </c>
      <c r="D785" t="str">
        <f>Réponses_Scoring!D785</f>
        <v>UK</v>
      </c>
      <c r="E785" t="str">
        <f>Réponses_Scoring!E785</f>
        <v>Low</v>
      </c>
      <c r="F785" t="str">
        <f>Réponses_Scoring!F785</f>
        <v>Med</v>
      </c>
      <c r="G785" t="str">
        <f>Réponses_Scoring!G785</f>
        <v>UK</v>
      </c>
      <c r="H785" t="str">
        <f>Réponses_Scoring!H785</f>
        <v>UK</v>
      </c>
      <c r="I785" t="str">
        <f>Réponses_Scoring!I785</f>
        <v>UK</v>
      </c>
      <c r="J785">
        <f>IFERROR(VLOOKUP(C785,Paramètres!$A$5:$B$8,2,FALSE),0)</f>
        <v>3</v>
      </c>
      <c r="K785">
        <f>IFERROR(VLOOKUP(D785,Paramètres!$A$5:$B$8,2,FALSE),0)</f>
        <v>0</v>
      </c>
      <c r="L785">
        <f>IFERROR(VLOOKUP(E785,Paramètres!$A$5:$B$8,2,FALSE),0)</f>
        <v>1</v>
      </c>
      <c r="M785">
        <f>IFERROR(VLOOKUP(F785,Paramètres!$A$5:$B$8,2,FALSE),0)</f>
        <v>2</v>
      </c>
      <c r="N785">
        <f>IFERROR(VLOOKUP(G785,Paramètres!$D$5:$E$8,2,FALSE),0)</f>
        <v>0</v>
      </c>
      <c r="O785">
        <f>IFERROR(VLOOKUP(H785,Paramètres!$A$5:$B$8,2,FALSE),0)</f>
        <v>0</v>
      </c>
      <c r="P785">
        <f>IFERROR(VLOOKUP(I785,Paramètres!$A$5:$B$8,2,FALSE),0)</f>
        <v>0</v>
      </c>
      <c r="Q785" s="10" t="e">
        <f>IF(SUM(Paramètres!$G$5:$M$5)=0,"",SUMPRODUCT(Paramètres!$G$5:$M$5,J785,K785,L785,M785,N785,O785,P785)/SUM(Paramètres!$G$5:$M$5))</f>
        <v>#VALUE!</v>
      </c>
    </row>
    <row r="786" spans="1:17" x14ac:dyDescent="0.2">
      <c r="A786" t="str">
        <f>Réponses_Scoring!A786</f>
        <v>R081</v>
      </c>
      <c r="B786" t="str">
        <f>Réponses_Scoring!B786</f>
        <v>D03S25</v>
      </c>
      <c r="C786" t="str">
        <f>Réponses_Scoring!C786</f>
        <v>High</v>
      </c>
      <c r="D786" t="str">
        <f>Réponses_Scoring!D786</f>
        <v>UK</v>
      </c>
      <c r="E786" t="str">
        <f>Réponses_Scoring!E786</f>
        <v>Low</v>
      </c>
      <c r="F786" t="str">
        <f>Réponses_Scoring!F786</f>
        <v>Low</v>
      </c>
      <c r="G786" t="str">
        <f>Réponses_Scoring!G786</f>
        <v>UK</v>
      </c>
      <c r="H786" t="str">
        <f>Réponses_Scoring!H786</f>
        <v>UK</v>
      </c>
      <c r="I786" t="str">
        <f>Réponses_Scoring!I786</f>
        <v>UK</v>
      </c>
      <c r="J786">
        <f>IFERROR(VLOOKUP(C786,Paramètres!$A$5:$B$8,2,FALSE),0)</f>
        <v>3</v>
      </c>
      <c r="K786">
        <f>IFERROR(VLOOKUP(D786,Paramètres!$A$5:$B$8,2,FALSE),0)</f>
        <v>0</v>
      </c>
      <c r="L786">
        <f>IFERROR(VLOOKUP(E786,Paramètres!$A$5:$B$8,2,FALSE),0)</f>
        <v>1</v>
      </c>
      <c r="M786">
        <f>IFERROR(VLOOKUP(F786,Paramètres!$A$5:$B$8,2,FALSE),0)</f>
        <v>1</v>
      </c>
      <c r="N786">
        <f>IFERROR(VLOOKUP(G786,Paramètres!$D$5:$E$8,2,FALSE),0)</f>
        <v>0</v>
      </c>
      <c r="O786">
        <f>IFERROR(VLOOKUP(H786,Paramètres!$A$5:$B$8,2,FALSE),0)</f>
        <v>0</v>
      </c>
      <c r="P786">
        <f>IFERROR(VLOOKUP(I786,Paramètres!$A$5:$B$8,2,FALSE),0)</f>
        <v>0</v>
      </c>
      <c r="Q786" s="10" t="e">
        <f>IF(SUM(Paramètres!$G$5:$M$5)=0,"",SUMPRODUCT(Paramètres!$G$5:$M$5,J786,K786,L786,M786,N786,O786,P786)/SUM(Paramètres!$G$5:$M$5))</f>
        <v>#VALUE!</v>
      </c>
    </row>
    <row r="787" spans="1:17" x14ac:dyDescent="0.2">
      <c r="A787" t="str">
        <f>Réponses_Scoring!A787</f>
        <v>R081</v>
      </c>
      <c r="B787" t="str">
        <f>Réponses_Scoring!B787</f>
        <v>D07S53</v>
      </c>
      <c r="C787" t="str">
        <f>Réponses_Scoring!C787</f>
        <v>Low</v>
      </c>
      <c r="D787" t="str">
        <f>Réponses_Scoring!D787</f>
        <v>UK</v>
      </c>
      <c r="E787" t="str">
        <f>Réponses_Scoring!E787</f>
        <v>Med</v>
      </c>
      <c r="F787" t="str">
        <f>Réponses_Scoring!F787</f>
        <v>Med</v>
      </c>
      <c r="G787" t="str">
        <f>Réponses_Scoring!G787</f>
        <v>UK</v>
      </c>
      <c r="H787" t="str">
        <f>Réponses_Scoring!H787</f>
        <v>UK</v>
      </c>
      <c r="I787" t="str">
        <f>Réponses_Scoring!I787</f>
        <v>UK</v>
      </c>
      <c r="J787">
        <f>IFERROR(VLOOKUP(C787,Paramètres!$A$5:$B$8,2,FALSE),0)</f>
        <v>1</v>
      </c>
      <c r="K787">
        <f>IFERROR(VLOOKUP(D787,Paramètres!$A$5:$B$8,2,FALSE),0)</f>
        <v>0</v>
      </c>
      <c r="L787">
        <f>IFERROR(VLOOKUP(E787,Paramètres!$A$5:$B$8,2,FALSE),0)</f>
        <v>2</v>
      </c>
      <c r="M787">
        <f>IFERROR(VLOOKUP(F787,Paramètres!$A$5:$B$8,2,FALSE),0)</f>
        <v>2</v>
      </c>
      <c r="N787">
        <f>IFERROR(VLOOKUP(G787,Paramètres!$D$5:$E$8,2,FALSE),0)</f>
        <v>0</v>
      </c>
      <c r="O787">
        <f>IFERROR(VLOOKUP(H787,Paramètres!$A$5:$B$8,2,FALSE),0)</f>
        <v>0</v>
      </c>
      <c r="P787">
        <f>IFERROR(VLOOKUP(I787,Paramètres!$A$5:$B$8,2,FALSE),0)</f>
        <v>0</v>
      </c>
      <c r="Q787" s="10" t="e">
        <f>IF(SUM(Paramètres!$G$5:$M$5)=0,"",SUMPRODUCT(Paramètres!$G$5:$M$5,J787,K787,L787,M787,N787,O787,P787)/SUM(Paramètres!$G$5:$M$5))</f>
        <v>#VALUE!</v>
      </c>
    </row>
    <row r="788" spans="1:17" x14ac:dyDescent="0.2">
      <c r="A788" t="str">
        <f>Réponses_Scoring!A788</f>
        <v>R081</v>
      </c>
      <c r="B788" t="str">
        <f>Réponses_Scoring!B788</f>
        <v>D07S50</v>
      </c>
      <c r="C788" t="str">
        <f>Réponses_Scoring!C788</f>
        <v>UK</v>
      </c>
      <c r="D788" t="str">
        <f>Réponses_Scoring!D788</f>
        <v>UK</v>
      </c>
      <c r="E788" t="str">
        <f>Réponses_Scoring!E788</f>
        <v>Med</v>
      </c>
      <c r="F788" t="str">
        <f>Réponses_Scoring!F788</f>
        <v>Low</v>
      </c>
      <c r="G788" t="str">
        <f>Réponses_Scoring!G788</f>
        <v>UK</v>
      </c>
      <c r="H788" t="str">
        <f>Réponses_Scoring!H788</f>
        <v>UK</v>
      </c>
      <c r="I788" t="str">
        <f>Réponses_Scoring!I788</f>
        <v>UK</v>
      </c>
      <c r="J788">
        <f>IFERROR(VLOOKUP(C788,Paramètres!$A$5:$B$8,2,FALSE),0)</f>
        <v>0</v>
      </c>
      <c r="K788">
        <f>IFERROR(VLOOKUP(D788,Paramètres!$A$5:$B$8,2,FALSE),0)</f>
        <v>0</v>
      </c>
      <c r="L788">
        <f>IFERROR(VLOOKUP(E788,Paramètres!$A$5:$B$8,2,FALSE),0)</f>
        <v>2</v>
      </c>
      <c r="M788">
        <f>IFERROR(VLOOKUP(F788,Paramètres!$A$5:$B$8,2,FALSE),0)</f>
        <v>1</v>
      </c>
      <c r="N788">
        <f>IFERROR(VLOOKUP(G788,Paramètres!$D$5:$E$8,2,FALSE),0)</f>
        <v>0</v>
      </c>
      <c r="O788">
        <f>IFERROR(VLOOKUP(H788,Paramètres!$A$5:$B$8,2,FALSE),0)</f>
        <v>0</v>
      </c>
      <c r="P788">
        <f>IFERROR(VLOOKUP(I788,Paramètres!$A$5:$B$8,2,FALSE),0)</f>
        <v>0</v>
      </c>
      <c r="Q788" s="10" t="e">
        <f>IF(SUM(Paramètres!$G$5:$M$5)=0,"",SUMPRODUCT(Paramètres!$G$5:$M$5,J788,K788,L788,M788,N788,O788,P788)/SUM(Paramètres!$G$5:$M$5))</f>
        <v>#VALUE!</v>
      </c>
    </row>
    <row r="789" spans="1:17" x14ac:dyDescent="0.2">
      <c r="A789" t="str">
        <f>Réponses_Scoring!A789</f>
        <v>R082</v>
      </c>
      <c r="B789" t="str">
        <f>Réponses_Scoring!B789</f>
        <v>D11S72</v>
      </c>
      <c r="C789" t="str">
        <f>Réponses_Scoring!C789</f>
        <v>High</v>
      </c>
      <c r="D789" t="str">
        <f>Réponses_Scoring!D789</f>
        <v>UK</v>
      </c>
      <c r="E789" t="str">
        <f>Réponses_Scoring!E789</f>
        <v>UK</v>
      </c>
      <c r="F789" t="str">
        <f>Réponses_Scoring!F789</f>
        <v>High</v>
      </c>
      <c r="G789" t="str">
        <f>Réponses_Scoring!G789</f>
        <v>UK</v>
      </c>
      <c r="H789" t="str">
        <f>Réponses_Scoring!H789</f>
        <v>UK</v>
      </c>
      <c r="I789" t="str">
        <f>Réponses_Scoring!I789</f>
        <v>UK</v>
      </c>
      <c r="J789">
        <f>IFERROR(VLOOKUP(C789,Paramètres!$A$5:$B$8,2,FALSE),0)</f>
        <v>3</v>
      </c>
      <c r="K789">
        <f>IFERROR(VLOOKUP(D789,Paramètres!$A$5:$B$8,2,FALSE),0)</f>
        <v>0</v>
      </c>
      <c r="L789">
        <f>IFERROR(VLOOKUP(E789,Paramètres!$A$5:$B$8,2,FALSE),0)</f>
        <v>0</v>
      </c>
      <c r="M789">
        <f>IFERROR(VLOOKUP(F789,Paramètres!$A$5:$B$8,2,FALSE),0)</f>
        <v>3</v>
      </c>
      <c r="N789">
        <f>IFERROR(VLOOKUP(G789,Paramètres!$D$5:$E$8,2,FALSE),0)</f>
        <v>0</v>
      </c>
      <c r="O789">
        <f>IFERROR(VLOOKUP(H789,Paramètres!$A$5:$B$8,2,FALSE),0)</f>
        <v>0</v>
      </c>
      <c r="P789">
        <f>IFERROR(VLOOKUP(I789,Paramètres!$A$5:$B$8,2,FALSE),0)</f>
        <v>0</v>
      </c>
      <c r="Q789" s="10" t="e">
        <f>IF(SUM(Paramètres!$G$5:$M$5)=0,"",SUMPRODUCT(Paramètres!$G$5:$M$5,J789,K789,L789,M789,N789,O789,P789)/SUM(Paramètres!$G$5:$M$5))</f>
        <v>#VALUE!</v>
      </c>
    </row>
    <row r="790" spans="1:17" x14ac:dyDescent="0.2">
      <c r="A790" t="str">
        <f>Réponses_Scoring!A790</f>
        <v>R082</v>
      </c>
      <c r="B790" t="str">
        <f>Réponses_Scoring!B790</f>
        <v>D11S73</v>
      </c>
      <c r="C790" t="str">
        <f>Réponses_Scoring!C790</f>
        <v>Med</v>
      </c>
      <c r="D790" t="str">
        <f>Réponses_Scoring!D790</f>
        <v>UK</v>
      </c>
      <c r="E790" t="str">
        <f>Réponses_Scoring!E790</f>
        <v>Low</v>
      </c>
      <c r="F790" t="str">
        <f>Réponses_Scoring!F790</f>
        <v>Low</v>
      </c>
      <c r="G790" t="str">
        <f>Réponses_Scoring!G790</f>
        <v>UK</v>
      </c>
      <c r="H790" t="str">
        <f>Réponses_Scoring!H790</f>
        <v>UK</v>
      </c>
      <c r="I790" t="str">
        <f>Réponses_Scoring!I790</f>
        <v>UK</v>
      </c>
      <c r="J790">
        <f>IFERROR(VLOOKUP(C790,Paramètres!$A$5:$B$8,2,FALSE),0)</f>
        <v>2</v>
      </c>
      <c r="K790">
        <f>IFERROR(VLOOKUP(D790,Paramètres!$A$5:$B$8,2,FALSE),0)</f>
        <v>0</v>
      </c>
      <c r="L790">
        <f>IFERROR(VLOOKUP(E790,Paramètres!$A$5:$B$8,2,FALSE),0)</f>
        <v>1</v>
      </c>
      <c r="M790">
        <f>IFERROR(VLOOKUP(F790,Paramètres!$A$5:$B$8,2,FALSE),0)</f>
        <v>1</v>
      </c>
      <c r="N790">
        <f>IFERROR(VLOOKUP(G790,Paramètres!$D$5:$E$8,2,FALSE),0)</f>
        <v>0</v>
      </c>
      <c r="O790">
        <f>IFERROR(VLOOKUP(H790,Paramètres!$A$5:$B$8,2,FALSE),0)</f>
        <v>0</v>
      </c>
      <c r="P790">
        <f>IFERROR(VLOOKUP(I790,Paramètres!$A$5:$B$8,2,FALSE),0)</f>
        <v>0</v>
      </c>
      <c r="Q790" s="10" t="e">
        <f>IF(SUM(Paramètres!$G$5:$M$5)=0,"",SUMPRODUCT(Paramètres!$G$5:$M$5,J790,K790,L790,M790,N790,O790,P790)/SUM(Paramètres!$G$5:$M$5))</f>
        <v>#VALUE!</v>
      </c>
    </row>
    <row r="791" spans="1:17" x14ac:dyDescent="0.2">
      <c r="A791" t="str">
        <f>Réponses_Scoring!A791</f>
        <v>R082</v>
      </c>
      <c r="B791" t="str">
        <f>Réponses_Scoring!B791</f>
        <v>D03S25</v>
      </c>
      <c r="C791" t="str">
        <f>Réponses_Scoring!C791</f>
        <v>Med</v>
      </c>
      <c r="D791" t="str">
        <f>Réponses_Scoring!D791</f>
        <v>UK</v>
      </c>
      <c r="E791" t="str">
        <f>Réponses_Scoring!E791</f>
        <v>Low</v>
      </c>
      <c r="F791" t="str">
        <f>Réponses_Scoring!F791</f>
        <v>Low</v>
      </c>
      <c r="G791" t="str">
        <f>Réponses_Scoring!G791</f>
        <v>UK</v>
      </c>
      <c r="H791" t="str">
        <f>Réponses_Scoring!H791</f>
        <v>UK</v>
      </c>
      <c r="I791" t="str">
        <f>Réponses_Scoring!I791</f>
        <v>UK</v>
      </c>
      <c r="J791">
        <f>IFERROR(VLOOKUP(C791,Paramètres!$A$5:$B$8,2,FALSE),0)</f>
        <v>2</v>
      </c>
      <c r="K791">
        <f>IFERROR(VLOOKUP(D791,Paramètres!$A$5:$B$8,2,FALSE),0)</f>
        <v>0</v>
      </c>
      <c r="L791">
        <f>IFERROR(VLOOKUP(E791,Paramètres!$A$5:$B$8,2,FALSE),0)</f>
        <v>1</v>
      </c>
      <c r="M791">
        <f>IFERROR(VLOOKUP(F791,Paramètres!$A$5:$B$8,2,FALSE),0)</f>
        <v>1</v>
      </c>
      <c r="N791">
        <f>IFERROR(VLOOKUP(G791,Paramètres!$D$5:$E$8,2,FALSE),0)</f>
        <v>0</v>
      </c>
      <c r="O791">
        <f>IFERROR(VLOOKUP(H791,Paramètres!$A$5:$B$8,2,FALSE),0)</f>
        <v>0</v>
      </c>
      <c r="P791">
        <f>IFERROR(VLOOKUP(I791,Paramètres!$A$5:$B$8,2,FALSE),0)</f>
        <v>0</v>
      </c>
      <c r="Q791" s="10" t="e">
        <f>IF(SUM(Paramètres!$G$5:$M$5)=0,"",SUMPRODUCT(Paramètres!$G$5:$M$5,J791,K791,L791,M791,N791,O791,P791)/SUM(Paramètres!$G$5:$M$5))</f>
        <v>#VALUE!</v>
      </c>
    </row>
    <row r="792" spans="1:17" x14ac:dyDescent="0.2">
      <c r="A792" t="str">
        <f>Réponses_Scoring!A792</f>
        <v>R082</v>
      </c>
      <c r="B792" t="str">
        <f>Réponses_Scoring!B792</f>
        <v>D01S08</v>
      </c>
      <c r="C792" t="str">
        <f>Réponses_Scoring!C792</f>
        <v>Med</v>
      </c>
      <c r="D792" t="str">
        <f>Réponses_Scoring!D792</f>
        <v>UK</v>
      </c>
      <c r="E792" t="str">
        <f>Réponses_Scoring!E792</f>
        <v>UK</v>
      </c>
      <c r="F792" t="str">
        <f>Réponses_Scoring!F792</f>
        <v>High</v>
      </c>
      <c r="G792" t="str">
        <f>Réponses_Scoring!G792</f>
        <v>UK</v>
      </c>
      <c r="H792" t="str">
        <f>Réponses_Scoring!H792</f>
        <v>UK</v>
      </c>
      <c r="I792" t="str">
        <f>Réponses_Scoring!I792</f>
        <v>UK</v>
      </c>
      <c r="J792">
        <f>IFERROR(VLOOKUP(C792,Paramètres!$A$5:$B$8,2,FALSE),0)</f>
        <v>2</v>
      </c>
      <c r="K792">
        <f>IFERROR(VLOOKUP(D792,Paramètres!$A$5:$B$8,2,FALSE),0)</f>
        <v>0</v>
      </c>
      <c r="L792">
        <f>IFERROR(VLOOKUP(E792,Paramètres!$A$5:$B$8,2,FALSE),0)</f>
        <v>0</v>
      </c>
      <c r="M792">
        <f>IFERROR(VLOOKUP(F792,Paramètres!$A$5:$B$8,2,FALSE),0)</f>
        <v>3</v>
      </c>
      <c r="N792">
        <f>IFERROR(VLOOKUP(G792,Paramètres!$D$5:$E$8,2,FALSE),0)</f>
        <v>0</v>
      </c>
      <c r="O792">
        <f>IFERROR(VLOOKUP(H792,Paramètres!$A$5:$B$8,2,FALSE),0)</f>
        <v>0</v>
      </c>
      <c r="P792">
        <f>IFERROR(VLOOKUP(I792,Paramètres!$A$5:$B$8,2,FALSE),0)</f>
        <v>0</v>
      </c>
      <c r="Q792" s="10" t="e">
        <f>IF(SUM(Paramètres!$G$5:$M$5)=0,"",SUMPRODUCT(Paramètres!$G$5:$M$5,J792,K792,L792,M792,N792,O792,P792)/SUM(Paramètres!$G$5:$M$5))</f>
        <v>#VALUE!</v>
      </c>
    </row>
    <row r="793" spans="1:17" x14ac:dyDescent="0.2">
      <c r="A793" t="str">
        <f>Réponses_Scoring!A793</f>
        <v>R082</v>
      </c>
      <c r="B793" t="str">
        <f>Réponses_Scoring!B793</f>
        <v>D01S10</v>
      </c>
      <c r="C793" t="str">
        <f>Réponses_Scoring!C793</f>
        <v>High</v>
      </c>
      <c r="D793" t="str">
        <f>Réponses_Scoring!D793</f>
        <v>UK</v>
      </c>
      <c r="E793" t="str">
        <f>Réponses_Scoring!E793</f>
        <v>UK</v>
      </c>
      <c r="F793" t="str">
        <f>Réponses_Scoring!F793</f>
        <v>Med</v>
      </c>
      <c r="G793" t="str">
        <f>Réponses_Scoring!G793</f>
        <v>UK</v>
      </c>
      <c r="H793" t="str">
        <f>Réponses_Scoring!H793</f>
        <v>UK</v>
      </c>
      <c r="I793" t="str">
        <f>Réponses_Scoring!I793</f>
        <v>UK</v>
      </c>
      <c r="J793">
        <f>IFERROR(VLOOKUP(C793,Paramètres!$A$5:$B$8,2,FALSE),0)</f>
        <v>3</v>
      </c>
      <c r="K793">
        <f>IFERROR(VLOOKUP(D793,Paramètres!$A$5:$B$8,2,FALSE),0)</f>
        <v>0</v>
      </c>
      <c r="L793">
        <f>IFERROR(VLOOKUP(E793,Paramètres!$A$5:$B$8,2,FALSE),0)</f>
        <v>0</v>
      </c>
      <c r="M793">
        <f>IFERROR(VLOOKUP(F793,Paramètres!$A$5:$B$8,2,FALSE),0)</f>
        <v>2</v>
      </c>
      <c r="N793">
        <f>IFERROR(VLOOKUP(G793,Paramètres!$D$5:$E$8,2,FALSE),0)</f>
        <v>0</v>
      </c>
      <c r="O793">
        <f>IFERROR(VLOOKUP(H793,Paramètres!$A$5:$B$8,2,FALSE),0)</f>
        <v>0</v>
      </c>
      <c r="P793">
        <f>IFERROR(VLOOKUP(I793,Paramètres!$A$5:$B$8,2,FALSE),0)</f>
        <v>0</v>
      </c>
      <c r="Q793" s="10" t="e">
        <f>IF(SUM(Paramètres!$G$5:$M$5)=0,"",SUMPRODUCT(Paramètres!$G$5:$M$5,J793,K793,L793,M793,N793,O793,P793)/SUM(Paramètres!$G$5:$M$5))</f>
        <v>#VALUE!</v>
      </c>
    </row>
    <row r="794" spans="1:17" x14ac:dyDescent="0.2">
      <c r="A794" t="str">
        <f>Réponses_Scoring!A794</f>
        <v>R082</v>
      </c>
      <c r="B794" t="str">
        <f>Réponses_Scoring!B794</f>
        <v>D05S39</v>
      </c>
      <c r="C794" t="str">
        <f>Réponses_Scoring!C794</f>
        <v>Med</v>
      </c>
      <c r="D794" t="str">
        <f>Réponses_Scoring!D794</f>
        <v>UK</v>
      </c>
      <c r="E794" t="str">
        <f>Réponses_Scoring!E794</f>
        <v>Low</v>
      </c>
      <c r="F794" t="str">
        <f>Réponses_Scoring!F794</f>
        <v>Med</v>
      </c>
      <c r="G794" t="str">
        <f>Réponses_Scoring!G794</f>
        <v>UK</v>
      </c>
      <c r="H794" t="str">
        <f>Réponses_Scoring!H794</f>
        <v>UK</v>
      </c>
      <c r="I794" t="str">
        <f>Réponses_Scoring!I794</f>
        <v>UK</v>
      </c>
      <c r="J794">
        <f>IFERROR(VLOOKUP(C794,Paramètres!$A$5:$B$8,2,FALSE),0)</f>
        <v>2</v>
      </c>
      <c r="K794">
        <f>IFERROR(VLOOKUP(D794,Paramètres!$A$5:$B$8,2,FALSE),0)</f>
        <v>0</v>
      </c>
      <c r="L794">
        <f>IFERROR(VLOOKUP(E794,Paramètres!$A$5:$B$8,2,FALSE),0)</f>
        <v>1</v>
      </c>
      <c r="M794">
        <f>IFERROR(VLOOKUP(F794,Paramètres!$A$5:$B$8,2,FALSE),0)</f>
        <v>2</v>
      </c>
      <c r="N794">
        <f>IFERROR(VLOOKUP(G794,Paramètres!$D$5:$E$8,2,FALSE),0)</f>
        <v>0</v>
      </c>
      <c r="O794">
        <f>IFERROR(VLOOKUP(H794,Paramètres!$A$5:$B$8,2,FALSE),0)</f>
        <v>0</v>
      </c>
      <c r="P794">
        <f>IFERROR(VLOOKUP(I794,Paramètres!$A$5:$B$8,2,FALSE),0)</f>
        <v>0</v>
      </c>
      <c r="Q794" s="10" t="e">
        <f>IF(SUM(Paramètres!$G$5:$M$5)=0,"",SUMPRODUCT(Paramètres!$G$5:$M$5,J794,K794,L794,M794,N794,O794,P794)/SUM(Paramètres!$G$5:$M$5))</f>
        <v>#VALUE!</v>
      </c>
    </row>
    <row r="795" spans="1:17" x14ac:dyDescent="0.2">
      <c r="A795" t="str">
        <f>Réponses_Scoring!A795</f>
        <v>R082</v>
      </c>
      <c r="B795" t="str">
        <f>Réponses_Scoring!B795</f>
        <v>D05S35</v>
      </c>
      <c r="C795" t="str">
        <f>Réponses_Scoring!C795</f>
        <v>High</v>
      </c>
      <c r="D795" t="str">
        <f>Réponses_Scoring!D795</f>
        <v>UK</v>
      </c>
      <c r="E795" t="str">
        <f>Réponses_Scoring!E795</f>
        <v>Low</v>
      </c>
      <c r="F795" t="str">
        <f>Réponses_Scoring!F795</f>
        <v>UK</v>
      </c>
      <c r="G795" t="str">
        <f>Réponses_Scoring!G795</f>
        <v>UK</v>
      </c>
      <c r="H795" t="str">
        <f>Réponses_Scoring!H795</f>
        <v>UK</v>
      </c>
      <c r="I795" t="str">
        <f>Réponses_Scoring!I795</f>
        <v>UK</v>
      </c>
      <c r="J795">
        <f>IFERROR(VLOOKUP(C795,Paramètres!$A$5:$B$8,2,FALSE),0)</f>
        <v>3</v>
      </c>
      <c r="K795">
        <f>IFERROR(VLOOKUP(D795,Paramètres!$A$5:$B$8,2,FALSE),0)</f>
        <v>0</v>
      </c>
      <c r="L795">
        <f>IFERROR(VLOOKUP(E795,Paramètres!$A$5:$B$8,2,FALSE),0)</f>
        <v>1</v>
      </c>
      <c r="M795">
        <f>IFERROR(VLOOKUP(F795,Paramètres!$A$5:$B$8,2,FALSE),0)</f>
        <v>0</v>
      </c>
      <c r="N795">
        <f>IFERROR(VLOOKUP(G795,Paramètres!$D$5:$E$8,2,FALSE),0)</f>
        <v>0</v>
      </c>
      <c r="O795">
        <f>IFERROR(VLOOKUP(H795,Paramètres!$A$5:$B$8,2,FALSE),0)</f>
        <v>0</v>
      </c>
      <c r="P795">
        <f>IFERROR(VLOOKUP(I795,Paramètres!$A$5:$B$8,2,FALSE),0)</f>
        <v>0</v>
      </c>
      <c r="Q795" s="10" t="e">
        <f>IF(SUM(Paramètres!$G$5:$M$5)=0,"",SUMPRODUCT(Paramètres!$G$5:$M$5,J795,K795,L795,M795,N795,O795,P795)/SUM(Paramètres!$G$5:$M$5))</f>
        <v>#VALUE!</v>
      </c>
    </row>
    <row r="796" spans="1:17" x14ac:dyDescent="0.2">
      <c r="A796" t="str">
        <f>Réponses_Scoring!A796</f>
        <v>R082</v>
      </c>
      <c r="B796" t="str">
        <f>Réponses_Scoring!B796</f>
        <v>D12S79</v>
      </c>
      <c r="C796" t="str">
        <f>Réponses_Scoring!C796</f>
        <v>High</v>
      </c>
      <c r="D796" t="str">
        <f>Réponses_Scoring!D796</f>
        <v>UK</v>
      </c>
      <c r="E796" t="str">
        <f>Réponses_Scoring!E796</f>
        <v>Med</v>
      </c>
      <c r="F796" t="str">
        <f>Réponses_Scoring!F796</f>
        <v>Med</v>
      </c>
      <c r="G796" t="str">
        <f>Réponses_Scoring!G796</f>
        <v>UK</v>
      </c>
      <c r="H796" t="str">
        <f>Réponses_Scoring!H796</f>
        <v>UK</v>
      </c>
      <c r="I796" t="str">
        <f>Réponses_Scoring!I796</f>
        <v>UK</v>
      </c>
      <c r="J796">
        <f>IFERROR(VLOOKUP(C796,Paramètres!$A$5:$B$8,2,FALSE),0)</f>
        <v>3</v>
      </c>
      <c r="K796">
        <f>IFERROR(VLOOKUP(D796,Paramètres!$A$5:$B$8,2,FALSE),0)</f>
        <v>0</v>
      </c>
      <c r="L796">
        <f>IFERROR(VLOOKUP(E796,Paramètres!$A$5:$B$8,2,FALSE),0)</f>
        <v>2</v>
      </c>
      <c r="M796">
        <f>IFERROR(VLOOKUP(F796,Paramètres!$A$5:$B$8,2,FALSE),0)</f>
        <v>2</v>
      </c>
      <c r="N796">
        <f>IFERROR(VLOOKUP(G796,Paramètres!$D$5:$E$8,2,FALSE),0)</f>
        <v>0</v>
      </c>
      <c r="O796">
        <f>IFERROR(VLOOKUP(H796,Paramètres!$A$5:$B$8,2,FALSE),0)</f>
        <v>0</v>
      </c>
      <c r="P796">
        <f>IFERROR(VLOOKUP(I796,Paramètres!$A$5:$B$8,2,FALSE),0)</f>
        <v>0</v>
      </c>
      <c r="Q796" s="10" t="e">
        <f>IF(SUM(Paramètres!$G$5:$M$5)=0,"",SUMPRODUCT(Paramètres!$G$5:$M$5,J796,K796,L796,M796,N796,O796,P796)/SUM(Paramètres!$G$5:$M$5))</f>
        <v>#VALUE!</v>
      </c>
    </row>
    <row r="797" spans="1:17" x14ac:dyDescent="0.2">
      <c r="A797" t="str">
        <f>Réponses_Scoring!A797</f>
        <v>R082</v>
      </c>
      <c r="B797" t="str">
        <f>Réponses_Scoring!B797</f>
        <v>D12S76</v>
      </c>
      <c r="C797" t="str">
        <f>Réponses_Scoring!C797</f>
        <v>UK</v>
      </c>
      <c r="D797" t="str">
        <f>Réponses_Scoring!D797</f>
        <v>UK</v>
      </c>
      <c r="E797" t="str">
        <f>Réponses_Scoring!E797</f>
        <v>Low</v>
      </c>
      <c r="F797" t="str">
        <f>Réponses_Scoring!F797</f>
        <v>Low</v>
      </c>
      <c r="G797" t="str">
        <f>Réponses_Scoring!G797</f>
        <v>UK</v>
      </c>
      <c r="H797" t="str">
        <f>Réponses_Scoring!H797</f>
        <v>UK</v>
      </c>
      <c r="I797" t="str">
        <f>Réponses_Scoring!I797</f>
        <v>UK</v>
      </c>
      <c r="J797">
        <f>IFERROR(VLOOKUP(C797,Paramètres!$A$5:$B$8,2,FALSE),0)</f>
        <v>0</v>
      </c>
      <c r="K797">
        <f>IFERROR(VLOOKUP(D797,Paramètres!$A$5:$B$8,2,FALSE),0)</f>
        <v>0</v>
      </c>
      <c r="L797">
        <f>IFERROR(VLOOKUP(E797,Paramètres!$A$5:$B$8,2,FALSE),0)</f>
        <v>1</v>
      </c>
      <c r="M797">
        <f>IFERROR(VLOOKUP(F797,Paramètres!$A$5:$B$8,2,FALSE),0)</f>
        <v>1</v>
      </c>
      <c r="N797">
        <f>IFERROR(VLOOKUP(G797,Paramètres!$D$5:$E$8,2,FALSE),0)</f>
        <v>0</v>
      </c>
      <c r="O797">
        <f>IFERROR(VLOOKUP(H797,Paramètres!$A$5:$B$8,2,FALSE),0)</f>
        <v>0</v>
      </c>
      <c r="P797">
        <f>IFERROR(VLOOKUP(I797,Paramètres!$A$5:$B$8,2,FALSE),0)</f>
        <v>0</v>
      </c>
      <c r="Q797" s="10" t="e">
        <f>IF(SUM(Paramètres!$G$5:$M$5)=0,"",SUMPRODUCT(Paramètres!$G$5:$M$5,J797,K797,L797,M797,N797,O797,P797)/SUM(Paramètres!$G$5:$M$5))</f>
        <v>#VALUE!</v>
      </c>
    </row>
    <row r="798" spans="1:17" x14ac:dyDescent="0.2">
      <c r="A798" t="str">
        <f>Réponses_Scoring!A798</f>
        <v>R082</v>
      </c>
      <c r="B798" t="str">
        <f>Réponses_Scoring!B798</f>
        <v>D12S80</v>
      </c>
      <c r="C798" t="str">
        <f>Réponses_Scoring!C798</f>
        <v>Med</v>
      </c>
      <c r="D798" t="str">
        <f>Réponses_Scoring!D798</f>
        <v>UK</v>
      </c>
      <c r="E798" t="str">
        <f>Réponses_Scoring!E798</f>
        <v>Med</v>
      </c>
      <c r="F798" t="str">
        <f>Réponses_Scoring!F798</f>
        <v>High</v>
      </c>
      <c r="G798" t="str">
        <f>Réponses_Scoring!G798</f>
        <v>UK</v>
      </c>
      <c r="H798" t="str">
        <f>Réponses_Scoring!H798</f>
        <v>UK</v>
      </c>
      <c r="I798" t="str">
        <f>Réponses_Scoring!I798</f>
        <v>UK</v>
      </c>
      <c r="J798">
        <f>IFERROR(VLOOKUP(C798,Paramètres!$A$5:$B$8,2,FALSE),0)</f>
        <v>2</v>
      </c>
      <c r="K798">
        <f>IFERROR(VLOOKUP(D798,Paramètres!$A$5:$B$8,2,FALSE),0)</f>
        <v>0</v>
      </c>
      <c r="L798">
        <f>IFERROR(VLOOKUP(E798,Paramètres!$A$5:$B$8,2,FALSE),0)</f>
        <v>2</v>
      </c>
      <c r="M798">
        <f>IFERROR(VLOOKUP(F798,Paramètres!$A$5:$B$8,2,FALSE),0)</f>
        <v>3</v>
      </c>
      <c r="N798">
        <f>IFERROR(VLOOKUP(G798,Paramètres!$D$5:$E$8,2,FALSE),0)</f>
        <v>0</v>
      </c>
      <c r="O798">
        <f>IFERROR(VLOOKUP(H798,Paramètres!$A$5:$B$8,2,FALSE),0)</f>
        <v>0</v>
      </c>
      <c r="P798">
        <f>IFERROR(VLOOKUP(I798,Paramètres!$A$5:$B$8,2,FALSE),0)</f>
        <v>0</v>
      </c>
      <c r="Q798" s="10" t="e">
        <f>IF(SUM(Paramètres!$G$5:$M$5)=0,"",SUMPRODUCT(Paramètres!$G$5:$M$5,J798,K798,L798,M798,N798,O798,P798)/SUM(Paramètres!$G$5:$M$5))</f>
        <v>#VALUE!</v>
      </c>
    </row>
    <row r="799" spans="1:17" x14ac:dyDescent="0.2">
      <c r="A799" t="str">
        <f>Réponses_Scoring!A799</f>
        <v>R083</v>
      </c>
      <c r="B799" t="str">
        <f>Réponses_Scoring!B799</f>
        <v>D01S09</v>
      </c>
      <c r="C799" t="str">
        <f>Réponses_Scoring!C799</f>
        <v>High</v>
      </c>
      <c r="D799" t="str">
        <f>Réponses_Scoring!D799</f>
        <v>UK</v>
      </c>
      <c r="E799" t="str">
        <f>Réponses_Scoring!E799</f>
        <v>Low</v>
      </c>
      <c r="F799" t="str">
        <f>Réponses_Scoring!F799</f>
        <v>UK</v>
      </c>
      <c r="G799" t="str">
        <f>Réponses_Scoring!G799</f>
        <v>UK</v>
      </c>
      <c r="H799" t="str">
        <f>Réponses_Scoring!H799</f>
        <v>UK</v>
      </c>
      <c r="I799" t="str">
        <f>Réponses_Scoring!I799</f>
        <v>UK</v>
      </c>
      <c r="J799">
        <f>IFERROR(VLOOKUP(C799,Paramètres!$A$5:$B$8,2,FALSE),0)</f>
        <v>3</v>
      </c>
      <c r="K799">
        <f>IFERROR(VLOOKUP(D799,Paramètres!$A$5:$B$8,2,FALSE),0)</f>
        <v>0</v>
      </c>
      <c r="L799">
        <f>IFERROR(VLOOKUP(E799,Paramètres!$A$5:$B$8,2,FALSE),0)</f>
        <v>1</v>
      </c>
      <c r="M799">
        <f>IFERROR(VLOOKUP(F799,Paramètres!$A$5:$B$8,2,FALSE),0)</f>
        <v>0</v>
      </c>
      <c r="N799">
        <f>IFERROR(VLOOKUP(G799,Paramètres!$D$5:$E$8,2,FALSE),0)</f>
        <v>0</v>
      </c>
      <c r="O799">
        <f>IFERROR(VLOOKUP(H799,Paramètres!$A$5:$B$8,2,FALSE),0)</f>
        <v>0</v>
      </c>
      <c r="P799">
        <f>IFERROR(VLOOKUP(I799,Paramètres!$A$5:$B$8,2,FALSE),0)</f>
        <v>0</v>
      </c>
      <c r="Q799" s="10" t="e">
        <f>IF(SUM(Paramètres!$G$5:$M$5)=0,"",SUMPRODUCT(Paramètres!$G$5:$M$5,J799,K799,L799,M799,N799,O799,P799)/SUM(Paramètres!$G$5:$M$5))</f>
        <v>#VALUE!</v>
      </c>
    </row>
    <row r="800" spans="1:17" x14ac:dyDescent="0.2">
      <c r="A800" t="str">
        <f>Réponses_Scoring!A800</f>
        <v>R083</v>
      </c>
      <c r="B800" t="str">
        <f>Réponses_Scoring!B800</f>
        <v>D01S06</v>
      </c>
      <c r="C800" t="str">
        <f>Réponses_Scoring!C800</f>
        <v>Low</v>
      </c>
      <c r="D800" t="str">
        <f>Réponses_Scoring!D800</f>
        <v>UK</v>
      </c>
      <c r="E800" t="str">
        <f>Réponses_Scoring!E800</f>
        <v>Low</v>
      </c>
      <c r="F800" t="str">
        <f>Réponses_Scoring!F800</f>
        <v>Med</v>
      </c>
      <c r="G800" t="str">
        <f>Réponses_Scoring!G800</f>
        <v>UK</v>
      </c>
      <c r="H800" t="str">
        <f>Réponses_Scoring!H800</f>
        <v>UK</v>
      </c>
      <c r="I800" t="str">
        <f>Réponses_Scoring!I800</f>
        <v>UK</v>
      </c>
      <c r="J800">
        <f>IFERROR(VLOOKUP(C800,Paramètres!$A$5:$B$8,2,FALSE),0)</f>
        <v>1</v>
      </c>
      <c r="K800">
        <f>IFERROR(VLOOKUP(D800,Paramètres!$A$5:$B$8,2,FALSE),0)</f>
        <v>0</v>
      </c>
      <c r="L800">
        <f>IFERROR(VLOOKUP(E800,Paramètres!$A$5:$B$8,2,FALSE),0)</f>
        <v>1</v>
      </c>
      <c r="M800">
        <f>IFERROR(VLOOKUP(F800,Paramètres!$A$5:$B$8,2,FALSE),0)</f>
        <v>2</v>
      </c>
      <c r="N800">
        <f>IFERROR(VLOOKUP(G800,Paramètres!$D$5:$E$8,2,FALSE),0)</f>
        <v>0</v>
      </c>
      <c r="O800">
        <f>IFERROR(VLOOKUP(H800,Paramètres!$A$5:$B$8,2,FALSE),0)</f>
        <v>0</v>
      </c>
      <c r="P800">
        <f>IFERROR(VLOOKUP(I800,Paramètres!$A$5:$B$8,2,FALSE),0)</f>
        <v>0</v>
      </c>
      <c r="Q800" s="10" t="e">
        <f>IF(SUM(Paramètres!$G$5:$M$5)=0,"",SUMPRODUCT(Paramètres!$G$5:$M$5,J800,K800,L800,M800,N800,O800,P800)/SUM(Paramètres!$G$5:$M$5))</f>
        <v>#VALUE!</v>
      </c>
    </row>
    <row r="801" spans="1:17" x14ac:dyDescent="0.2">
      <c r="A801" t="str">
        <f>Réponses_Scoring!A801</f>
        <v>R083</v>
      </c>
      <c r="B801" t="str">
        <f>Réponses_Scoring!B801</f>
        <v>D06S44</v>
      </c>
      <c r="C801" t="str">
        <f>Réponses_Scoring!C801</f>
        <v>Med</v>
      </c>
      <c r="D801" t="str">
        <f>Réponses_Scoring!D801</f>
        <v>UK</v>
      </c>
      <c r="E801" t="str">
        <f>Réponses_Scoring!E801</f>
        <v>Low</v>
      </c>
      <c r="F801" t="str">
        <f>Réponses_Scoring!F801</f>
        <v>UK</v>
      </c>
      <c r="G801" t="str">
        <f>Réponses_Scoring!G801</f>
        <v>UK</v>
      </c>
      <c r="H801" t="str">
        <f>Réponses_Scoring!H801</f>
        <v>UK</v>
      </c>
      <c r="I801" t="str">
        <f>Réponses_Scoring!I801</f>
        <v>UK</v>
      </c>
      <c r="J801">
        <f>IFERROR(VLOOKUP(C801,Paramètres!$A$5:$B$8,2,FALSE),0)</f>
        <v>2</v>
      </c>
      <c r="K801">
        <f>IFERROR(VLOOKUP(D801,Paramètres!$A$5:$B$8,2,FALSE),0)</f>
        <v>0</v>
      </c>
      <c r="L801">
        <f>IFERROR(VLOOKUP(E801,Paramètres!$A$5:$B$8,2,FALSE),0)</f>
        <v>1</v>
      </c>
      <c r="M801">
        <f>IFERROR(VLOOKUP(F801,Paramètres!$A$5:$B$8,2,FALSE),0)</f>
        <v>0</v>
      </c>
      <c r="N801">
        <f>IFERROR(VLOOKUP(G801,Paramètres!$D$5:$E$8,2,FALSE),0)</f>
        <v>0</v>
      </c>
      <c r="O801">
        <f>IFERROR(VLOOKUP(H801,Paramètres!$A$5:$B$8,2,FALSE),0)</f>
        <v>0</v>
      </c>
      <c r="P801">
        <f>IFERROR(VLOOKUP(I801,Paramètres!$A$5:$B$8,2,FALSE),0)</f>
        <v>0</v>
      </c>
      <c r="Q801" s="10" t="e">
        <f>IF(SUM(Paramètres!$G$5:$M$5)=0,"",SUMPRODUCT(Paramètres!$G$5:$M$5,J801,K801,L801,M801,N801,O801,P801)/SUM(Paramètres!$G$5:$M$5))</f>
        <v>#VALUE!</v>
      </c>
    </row>
    <row r="802" spans="1:17" x14ac:dyDescent="0.2">
      <c r="A802" t="str">
        <f>Réponses_Scoring!A802</f>
        <v>R083</v>
      </c>
      <c r="B802" t="str">
        <f>Réponses_Scoring!B802</f>
        <v>D06S43</v>
      </c>
      <c r="C802" t="str">
        <f>Réponses_Scoring!C802</f>
        <v>Med</v>
      </c>
      <c r="D802" t="str">
        <f>Réponses_Scoring!D802</f>
        <v>UK</v>
      </c>
      <c r="E802" t="str">
        <f>Réponses_Scoring!E802</f>
        <v>Low</v>
      </c>
      <c r="F802" t="str">
        <f>Réponses_Scoring!F802</f>
        <v>Med</v>
      </c>
      <c r="G802" t="str">
        <f>Réponses_Scoring!G802</f>
        <v>UK</v>
      </c>
      <c r="H802" t="str">
        <f>Réponses_Scoring!H802</f>
        <v>UK</v>
      </c>
      <c r="I802" t="str">
        <f>Réponses_Scoring!I802</f>
        <v>UK</v>
      </c>
      <c r="J802">
        <f>IFERROR(VLOOKUP(C802,Paramètres!$A$5:$B$8,2,FALSE),0)</f>
        <v>2</v>
      </c>
      <c r="K802">
        <f>IFERROR(VLOOKUP(D802,Paramètres!$A$5:$B$8,2,FALSE),0)</f>
        <v>0</v>
      </c>
      <c r="L802">
        <f>IFERROR(VLOOKUP(E802,Paramètres!$A$5:$B$8,2,FALSE),0)</f>
        <v>1</v>
      </c>
      <c r="M802">
        <f>IFERROR(VLOOKUP(F802,Paramètres!$A$5:$B$8,2,FALSE),0)</f>
        <v>2</v>
      </c>
      <c r="N802">
        <f>IFERROR(VLOOKUP(G802,Paramètres!$D$5:$E$8,2,FALSE),0)</f>
        <v>0</v>
      </c>
      <c r="O802">
        <f>IFERROR(VLOOKUP(H802,Paramètres!$A$5:$B$8,2,FALSE),0)</f>
        <v>0</v>
      </c>
      <c r="P802">
        <f>IFERROR(VLOOKUP(I802,Paramètres!$A$5:$B$8,2,FALSE),0)</f>
        <v>0</v>
      </c>
      <c r="Q802" s="10" t="e">
        <f>IF(SUM(Paramètres!$G$5:$M$5)=0,"",SUMPRODUCT(Paramètres!$G$5:$M$5,J802,K802,L802,M802,N802,O802,P802)/SUM(Paramètres!$G$5:$M$5))</f>
        <v>#VALUE!</v>
      </c>
    </row>
    <row r="803" spans="1:17" x14ac:dyDescent="0.2">
      <c r="A803" t="str">
        <f>Réponses_Scoring!A803</f>
        <v>R083</v>
      </c>
      <c r="B803" t="str">
        <f>Réponses_Scoring!B803</f>
        <v>D12S79</v>
      </c>
      <c r="C803" t="str">
        <f>Réponses_Scoring!C803</f>
        <v>Low</v>
      </c>
      <c r="D803" t="str">
        <f>Réponses_Scoring!D803</f>
        <v>UK</v>
      </c>
      <c r="E803" t="str">
        <f>Réponses_Scoring!E803</f>
        <v>Med</v>
      </c>
      <c r="F803" t="str">
        <f>Réponses_Scoring!F803</f>
        <v>Med</v>
      </c>
      <c r="G803" t="str">
        <f>Réponses_Scoring!G803</f>
        <v>UK</v>
      </c>
      <c r="H803" t="str">
        <f>Réponses_Scoring!H803</f>
        <v>UK</v>
      </c>
      <c r="I803" t="str">
        <f>Réponses_Scoring!I803</f>
        <v>UK</v>
      </c>
      <c r="J803">
        <f>IFERROR(VLOOKUP(C803,Paramètres!$A$5:$B$8,2,FALSE),0)</f>
        <v>1</v>
      </c>
      <c r="K803">
        <f>IFERROR(VLOOKUP(D803,Paramètres!$A$5:$B$8,2,FALSE),0)</f>
        <v>0</v>
      </c>
      <c r="L803">
        <f>IFERROR(VLOOKUP(E803,Paramètres!$A$5:$B$8,2,FALSE),0)</f>
        <v>2</v>
      </c>
      <c r="M803">
        <f>IFERROR(VLOOKUP(F803,Paramètres!$A$5:$B$8,2,FALSE),0)</f>
        <v>2</v>
      </c>
      <c r="N803">
        <f>IFERROR(VLOOKUP(G803,Paramètres!$D$5:$E$8,2,FALSE),0)</f>
        <v>0</v>
      </c>
      <c r="O803">
        <f>IFERROR(VLOOKUP(H803,Paramètres!$A$5:$B$8,2,FALSE),0)</f>
        <v>0</v>
      </c>
      <c r="P803">
        <f>IFERROR(VLOOKUP(I803,Paramètres!$A$5:$B$8,2,FALSE),0)</f>
        <v>0</v>
      </c>
      <c r="Q803" s="10" t="e">
        <f>IF(SUM(Paramètres!$G$5:$M$5)=0,"",SUMPRODUCT(Paramètres!$G$5:$M$5,J803,K803,L803,M803,N803,O803,P803)/SUM(Paramètres!$G$5:$M$5))</f>
        <v>#VALUE!</v>
      </c>
    </row>
    <row r="804" spans="1:17" x14ac:dyDescent="0.2">
      <c r="A804" t="str">
        <f>Réponses_Scoring!A804</f>
        <v>R083</v>
      </c>
      <c r="B804" t="str">
        <f>Réponses_Scoring!B804</f>
        <v>D12S78</v>
      </c>
      <c r="C804" t="str">
        <f>Réponses_Scoring!C804</f>
        <v>High</v>
      </c>
      <c r="D804" t="str">
        <f>Réponses_Scoring!D804</f>
        <v>UK</v>
      </c>
      <c r="E804" t="str">
        <f>Réponses_Scoring!E804</f>
        <v>Med</v>
      </c>
      <c r="F804" t="str">
        <f>Réponses_Scoring!F804</f>
        <v>UK</v>
      </c>
      <c r="G804" t="str">
        <f>Réponses_Scoring!G804</f>
        <v>UK</v>
      </c>
      <c r="H804" t="str">
        <f>Réponses_Scoring!H804</f>
        <v>UK</v>
      </c>
      <c r="I804" t="str">
        <f>Réponses_Scoring!I804</f>
        <v>UK</v>
      </c>
      <c r="J804">
        <f>IFERROR(VLOOKUP(C804,Paramètres!$A$5:$B$8,2,FALSE),0)</f>
        <v>3</v>
      </c>
      <c r="K804">
        <f>IFERROR(VLOOKUP(D804,Paramètres!$A$5:$B$8,2,FALSE),0)</f>
        <v>0</v>
      </c>
      <c r="L804">
        <f>IFERROR(VLOOKUP(E804,Paramètres!$A$5:$B$8,2,FALSE),0)</f>
        <v>2</v>
      </c>
      <c r="M804">
        <f>IFERROR(VLOOKUP(F804,Paramètres!$A$5:$B$8,2,FALSE),0)</f>
        <v>0</v>
      </c>
      <c r="N804">
        <f>IFERROR(VLOOKUP(G804,Paramètres!$D$5:$E$8,2,FALSE),0)</f>
        <v>0</v>
      </c>
      <c r="O804">
        <f>IFERROR(VLOOKUP(H804,Paramètres!$A$5:$B$8,2,FALSE),0)</f>
        <v>0</v>
      </c>
      <c r="P804">
        <f>IFERROR(VLOOKUP(I804,Paramètres!$A$5:$B$8,2,FALSE),0)</f>
        <v>0</v>
      </c>
      <c r="Q804" s="10" t="e">
        <f>IF(SUM(Paramètres!$G$5:$M$5)=0,"",SUMPRODUCT(Paramètres!$G$5:$M$5,J804,K804,L804,M804,N804,O804,P804)/SUM(Paramètres!$G$5:$M$5))</f>
        <v>#VALUE!</v>
      </c>
    </row>
    <row r="805" spans="1:17" x14ac:dyDescent="0.2">
      <c r="A805" t="str">
        <f>Réponses_Scoring!A805</f>
        <v>R083</v>
      </c>
      <c r="B805" t="str">
        <f>Réponses_Scoring!B805</f>
        <v>D12S76</v>
      </c>
      <c r="C805" t="str">
        <f>Réponses_Scoring!C805</f>
        <v>Med</v>
      </c>
      <c r="D805" t="str">
        <f>Réponses_Scoring!D805</f>
        <v>UK</v>
      </c>
      <c r="E805" t="str">
        <f>Réponses_Scoring!E805</f>
        <v>Med</v>
      </c>
      <c r="F805" t="str">
        <f>Réponses_Scoring!F805</f>
        <v>UK</v>
      </c>
      <c r="G805" t="str">
        <f>Réponses_Scoring!G805</f>
        <v>UK</v>
      </c>
      <c r="H805" t="str">
        <f>Réponses_Scoring!H805</f>
        <v>UK</v>
      </c>
      <c r="I805" t="str">
        <f>Réponses_Scoring!I805</f>
        <v>UK</v>
      </c>
      <c r="J805">
        <f>IFERROR(VLOOKUP(C805,Paramètres!$A$5:$B$8,2,FALSE),0)</f>
        <v>2</v>
      </c>
      <c r="K805">
        <f>IFERROR(VLOOKUP(D805,Paramètres!$A$5:$B$8,2,FALSE),0)</f>
        <v>0</v>
      </c>
      <c r="L805">
        <f>IFERROR(VLOOKUP(E805,Paramètres!$A$5:$B$8,2,FALSE),0)</f>
        <v>2</v>
      </c>
      <c r="M805">
        <f>IFERROR(VLOOKUP(F805,Paramètres!$A$5:$B$8,2,FALSE),0)</f>
        <v>0</v>
      </c>
      <c r="N805">
        <f>IFERROR(VLOOKUP(G805,Paramètres!$D$5:$E$8,2,FALSE),0)</f>
        <v>0</v>
      </c>
      <c r="O805">
        <f>IFERROR(VLOOKUP(H805,Paramètres!$A$5:$B$8,2,FALSE),0)</f>
        <v>0</v>
      </c>
      <c r="P805">
        <f>IFERROR(VLOOKUP(I805,Paramètres!$A$5:$B$8,2,FALSE),0)</f>
        <v>0</v>
      </c>
      <c r="Q805" s="10" t="e">
        <f>IF(SUM(Paramètres!$G$5:$M$5)=0,"",SUMPRODUCT(Paramètres!$G$5:$M$5,J805,K805,L805,M805,N805,O805,P805)/SUM(Paramètres!$G$5:$M$5))</f>
        <v>#VALUE!</v>
      </c>
    </row>
    <row r="806" spans="1:17" x14ac:dyDescent="0.2">
      <c r="A806" t="str">
        <f>Réponses_Scoring!A806</f>
        <v>R083</v>
      </c>
      <c r="B806" t="str">
        <f>Réponses_Scoring!B806</f>
        <v>D11S75</v>
      </c>
      <c r="C806" t="str">
        <f>Réponses_Scoring!C806</f>
        <v>High</v>
      </c>
      <c r="D806" t="str">
        <f>Réponses_Scoring!D806</f>
        <v>UK</v>
      </c>
      <c r="E806" t="str">
        <f>Réponses_Scoring!E806</f>
        <v>Med</v>
      </c>
      <c r="F806" t="str">
        <f>Réponses_Scoring!F806</f>
        <v>High</v>
      </c>
      <c r="G806" t="str">
        <f>Réponses_Scoring!G806</f>
        <v>UK</v>
      </c>
      <c r="H806" t="str">
        <f>Réponses_Scoring!H806</f>
        <v>UK</v>
      </c>
      <c r="I806" t="str">
        <f>Réponses_Scoring!I806</f>
        <v>UK</v>
      </c>
      <c r="J806">
        <f>IFERROR(VLOOKUP(C806,Paramètres!$A$5:$B$8,2,FALSE),0)</f>
        <v>3</v>
      </c>
      <c r="K806">
        <f>IFERROR(VLOOKUP(D806,Paramètres!$A$5:$B$8,2,FALSE),0)</f>
        <v>0</v>
      </c>
      <c r="L806">
        <f>IFERROR(VLOOKUP(E806,Paramètres!$A$5:$B$8,2,FALSE),0)</f>
        <v>2</v>
      </c>
      <c r="M806">
        <f>IFERROR(VLOOKUP(F806,Paramètres!$A$5:$B$8,2,FALSE),0)</f>
        <v>3</v>
      </c>
      <c r="N806">
        <f>IFERROR(VLOOKUP(G806,Paramètres!$D$5:$E$8,2,FALSE),0)</f>
        <v>0</v>
      </c>
      <c r="O806">
        <f>IFERROR(VLOOKUP(H806,Paramètres!$A$5:$B$8,2,FALSE),0)</f>
        <v>0</v>
      </c>
      <c r="P806">
        <f>IFERROR(VLOOKUP(I806,Paramètres!$A$5:$B$8,2,FALSE),0)</f>
        <v>0</v>
      </c>
      <c r="Q806" s="10" t="e">
        <f>IF(SUM(Paramètres!$G$5:$M$5)=0,"",SUMPRODUCT(Paramètres!$G$5:$M$5,J806,K806,L806,M806,N806,O806,P806)/SUM(Paramètres!$G$5:$M$5))</f>
        <v>#VALUE!</v>
      </c>
    </row>
    <row r="807" spans="1:17" x14ac:dyDescent="0.2">
      <c r="A807" t="str">
        <f>Réponses_Scoring!A807</f>
        <v>R083</v>
      </c>
      <c r="B807" t="str">
        <f>Réponses_Scoring!B807</f>
        <v>D03S23</v>
      </c>
      <c r="C807" t="str">
        <f>Réponses_Scoring!C807</f>
        <v>Med</v>
      </c>
      <c r="D807" t="str">
        <f>Réponses_Scoring!D807</f>
        <v>UK</v>
      </c>
      <c r="E807" t="str">
        <f>Réponses_Scoring!E807</f>
        <v>High</v>
      </c>
      <c r="F807" t="str">
        <f>Réponses_Scoring!F807</f>
        <v>Low</v>
      </c>
      <c r="G807" t="str">
        <f>Réponses_Scoring!G807</f>
        <v>UK</v>
      </c>
      <c r="H807" t="str">
        <f>Réponses_Scoring!H807</f>
        <v>UK</v>
      </c>
      <c r="I807" t="str">
        <f>Réponses_Scoring!I807</f>
        <v>UK</v>
      </c>
      <c r="J807">
        <f>IFERROR(VLOOKUP(C807,Paramètres!$A$5:$B$8,2,FALSE),0)</f>
        <v>2</v>
      </c>
      <c r="K807">
        <f>IFERROR(VLOOKUP(D807,Paramètres!$A$5:$B$8,2,FALSE),0)</f>
        <v>0</v>
      </c>
      <c r="L807">
        <f>IFERROR(VLOOKUP(E807,Paramètres!$A$5:$B$8,2,FALSE),0)</f>
        <v>3</v>
      </c>
      <c r="M807">
        <f>IFERROR(VLOOKUP(F807,Paramètres!$A$5:$B$8,2,FALSE),0)</f>
        <v>1</v>
      </c>
      <c r="N807">
        <f>IFERROR(VLOOKUP(G807,Paramètres!$D$5:$E$8,2,FALSE),0)</f>
        <v>0</v>
      </c>
      <c r="O807">
        <f>IFERROR(VLOOKUP(H807,Paramètres!$A$5:$B$8,2,FALSE),0)</f>
        <v>0</v>
      </c>
      <c r="P807">
        <f>IFERROR(VLOOKUP(I807,Paramètres!$A$5:$B$8,2,FALSE),0)</f>
        <v>0</v>
      </c>
      <c r="Q807" s="10" t="e">
        <f>IF(SUM(Paramètres!$G$5:$M$5)=0,"",SUMPRODUCT(Paramètres!$G$5:$M$5,J807,K807,L807,M807,N807,O807,P807)/SUM(Paramètres!$G$5:$M$5))</f>
        <v>#VALUE!</v>
      </c>
    </row>
    <row r="808" spans="1:17" x14ac:dyDescent="0.2">
      <c r="A808" t="str">
        <f>Réponses_Scoring!A808</f>
        <v>R084</v>
      </c>
      <c r="B808" t="str">
        <f>Réponses_Scoring!B808</f>
        <v>D04S33</v>
      </c>
      <c r="C808" t="str">
        <f>Réponses_Scoring!C808</f>
        <v>Med</v>
      </c>
      <c r="D808" t="str">
        <f>Réponses_Scoring!D808</f>
        <v>UK</v>
      </c>
      <c r="E808" t="str">
        <f>Réponses_Scoring!E808</f>
        <v>High</v>
      </c>
      <c r="F808" t="str">
        <f>Réponses_Scoring!F808</f>
        <v>UK</v>
      </c>
      <c r="G808" t="str">
        <f>Réponses_Scoring!G808</f>
        <v>UK</v>
      </c>
      <c r="H808" t="str">
        <f>Réponses_Scoring!H808</f>
        <v>UK</v>
      </c>
      <c r="I808" t="str">
        <f>Réponses_Scoring!I808</f>
        <v>UK</v>
      </c>
      <c r="J808">
        <f>IFERROR(VLOOKUP(C808,Paramètres!$A$5:$B$8,2,FALSE),0)</f>
        <v>2</v>
      </c>
      <c r="K808">
        <f>IFERROR(VLOOKUP(D808,Paramètres!$A$5:$B$8,2,FALSE),0)</f>
        <v>0</v>
      </c>
      <c r="L808">
        <f>IFERROR(VLOOKUP(E808,Paramètres!$A$5:$B$8,2,FALSE),0)</f>
        <v>3</v>
      </c>
      <c r="M808">
        <f>IFERROR(VLOOKUP(F808,Paramètres!$A$5:$B$8,2,FALSE),0)</f>
        <v>0</v>
      </c>
      <c r="N808">
        <f>IFERROR(VLOOKUP(G808,Paramètres!$D$5:$E$8,2,FALSE),0)</f>
        <v>0</v>
      </c>
      <c r="O808">
        <f>IFERROR(VLOOKUP(H808,Paramètres!$A$5:$B$8,2,FALSE),0)</f>
        <v>0</v>
      </c>
      <c r="P808">
        <f>IFERROR(VLOOKUP(I808,Paramètres!$A$5:$B$8,2,FALSE),0)</f>
        <v>0</v>
      </c>
      <c r="Q808" s="10" t="e">
        <f>IF(SUM(Paramètres!$G$5:$M$5)=0,"",SUMPRODUCT(Paramètres!$G$5:$M$5,J808,K808,L808,M808,N808,O808,P808)/SUM(Paramètres!$G$5:$M$5))</f>
        <v>#VALUE!</v>
      </c>
    </row>
    <row r="809" spans="1:17" x14ac:dyDescent="0.2">
      <c r="A809" t="str">
        <f>Réponses_Scoring!A809</f>
        <v>R084</v>
      </c>
      <c r="B809" t="str">
        <f>Réponses_Scoring!B809</f>
        <v>D04S31</v>
      </c>
      <c r="C809" t="str">
        <f>Réponses_Scoring!C809</f>
        <v>UK</v>
      </c>
      <c r="D809" t="str">
        <f>Réponses_Scoring!D809</f>
        <v>UK</v>
      </c>
      <c r="E809" t="str">
        <f>Réponses_Scoring!E809</f>
        <v>Med</v>
      </c>
      <c r="F809" t="str">
        <f>Réponses_Scoring!F809</f>
        <v>High</v>
      </c>
      <c r="G809" t="str">
        <f>Réponses_Scoring!G809</f>
        <v>UK</v>
      </c>
      <c r="H809" t="str">
        <f>Réponses_Scoring!H809</f>
        <v>UK</v>
      </c>
      <c r="I809" t="str">
        <f>Réponses_Scoring!I809</f>
        <v>UK</v>
      </c>
      <c r="J809">
        <f>IFERROR(VLOOKUP(C809,Paramètres!$A$5:$B$8,2,FALSE),0)</f>
        <v>0</v>
      </c>
      <c r="K809">
        <f>IFERROR(VLOOKUP(D809,Paramètres!$A$5:$B$8,2,FALSE),0)</f>
        <v>0</v>
      </c>
      <c r="L809">
        <f>IFERROR(VLOOKUP(E809,Paramètres!$A$5:$B$8,2,FALSE),0)</f>
        <v>2</v>
      </c>
      <c r="M809">
        <f>IFERROR(VLOOKUP(F809,Paramètres!$A$5:$B$8,2,FALSE),0)</f>
        <v>3</v>
      </c>
      <c r="N809">
        <f>IFERROR(VLOOKUP(G809,Paramètres!$D$5:$E$8,2,FALSE),0)</f>
        <v>0</v>
      </c>
      <c r="O809">
        <f>IFERROR(VLOOKUP(H809,Paramètres!$A$5:$B$8,2,FALSE),0)</f>
        <v>0</v>
      </c>
      <c r="P809">
        <f>IFERROR(VLOOKUP(I809,Paramètres!$A$5:$B$8,2,FALSE),0)</f>
        <v>0</v>
      </c>
      <c r="Q809" s="10" t="e">
        <f>IF(SUM(Paramètres!$G$5:$M$5)=0,"",SUMPRODUCT(Paramètres!$G$5:$M$5,J809,K809,L809,M809,N809,O809,P809)/SUM(Paramètres!$G$5:$M$5))</f>
        <v>#VALUE!</v>
      </c>
    </row>
    <row r="810" spans="1:17" x14ac:dyDescent="0.2">
      <c r="A810" t="str">
        <f>Réponses_Scoring!A810</f>
        <v>R084</v>
      </c>
      <c r="B810" t="str">
        <f>Réponses_Scoring!B810</f>
        <v>D12S76</v>
      </c>
      <c r="C810" t="str">
        <f>Réponses_Scoring!C810</f>
        <v>High</v>
      </c>
      <c r="D810" t="str">
        <f>Réponses_Scoring!D810</f>
        <v>UK</v>
      </c>
      <c r="E810" t="str">
        <f>Réponses_Scoring!E810</f>
        <v>Low</v>
      </c>
      <c r="F810" t="str">
        <f>Réponses_Scoring!F810</f>
        <v>Med</v>
      </c>
      <c r="G810" t="str">
        <f>Réponses_Scoring!G810</f>
        <v>UK</v>
      </c>
      <c r="H810" t="str">
        <f>Réponses_Scoring!H810</f>
        <v>UK</v>
      </c>
      <c r="I810" t="str">
        <f>Réponses_Scoring!I810</f>
        <v>UK</v>
      </c>
      <c r="J810">
        <f>IFERROR(VLOOKUP(C810,Paramètres!$A$5:$B$8,2,FALSE),0)</f>
        <v>3</v>
      </c>
      <c r="K810">
        <f>IFERROR(VLOOKUP(D810,Paramètres!$A$5:$B$8,2,FALSE),0)</f>
        <v>0</v>
      </c>
      <c r="L810">
        <f>IFERROR(VLOOKUP(E810,Paramètres!$A$5:$B$8,2,FALSE),0)</f>
        <v>1</v>
      </c>
      <c r="M810">
        <f>IFERROR(VLOOKUP(F810,Paramètres!$A$5:$B$8,2,FALSE),0)</f>
        <v>2</v>
      </c>
      <c r="N810">
        <f>IFERROR(VLOOKUP(G810,Paramètres!$D$5:$E$8,2,FALSE),0)</f>
        <v>0</v>
      </c>
      <c r="O810">
        <f>IFERROR(VLOOKUP(H810,Paramètres!$A$5:$B$8,2,FALSE),0)</f>
        <v>0</v>
      </c>
      <c r="P810">
        <f>IFERROR(VLOOKUP(I810,Paramètres!$A$5:$B$8,2,FALSE),0)</f>
        <v>0</v>
      </c>
      <c r="Q810" s="10" t="e">
        <f>IF(SUM(Paramètres!$G$5:$M$5)=0,"",SUMPRODUCT(Paramètres!$G$5:$M$5,J810,K810,L810,M810,N810,O810,P810)/SUM(Paramètres!$G$5:$M$5))</f>
        <v>#VALUE!</v>
      </c>
    </row>
    <row r="811" spans="1:17" x14ac:dyDescent="0.2">
      <c r="A811" t="str">
        <f>Réponses_Scoring!A811</f>
        <v>R084</v>
      </c>
      <c r="B811" t="str">
        <f>Réponses_Scoring!B811</f>
        <v>D12S77</v>
      </c>
      <c r="C811" t="str">
        <f>Réponses_Scoring!C811</f>
        <v>Med</v>
      </c>
      <c r="D811" t="str">
        <f>Réponses_Scoring!D811</f>
        <v>UK</v>
      </c>
      <c r="E811" t="str">
        <f>Réponses_Scoring!E811</f>
        <v>Low</v>
      </c>
      <c r="F811" t="str">
        <f>Réponses_Scoring!F811</f>
        <v>UK</v>
      </c>
      <c r="G811" t="str">
        <f>Réponses_Scoring!G811</f>
        <v>UK</v>
      </c>
      <c r="H811" t="str">
        <f>Réponses_Scoring!H811</f>
        <v>UK</v>
      </c>
      <c r="I811" t="str">
        <f>Réponses_Scoring!I811</f>
        <v>UK</v>
      </c>
      <c r="J811">
        <f>IFERROR(VLOOKUP(C811,Paramètres!$A$5:$B$8,2,FALSE),0)</f>
        <v>2</v>
      </c>
      <c r="K811">
        <f>IFERROR(VLOOKUP(D811,Paramètres!$A$5:$B$8,2,FALSE),0)</f>
        <v>0</v>
      </c>
      <c r="L811">
        <f>IFERROR(VLOOKUP(E811,Paramètres!$A$5:$B$8,2,FALSE),0)</f>
        <v>1</v>
      </c>
      <c r="M811">
        <f>IFERROR(VLOOKUP(F811,Paramètres!$A$5:$B$8,2,FALSE),0)</f>
        <v>0</v>
      </c>
      <c r="N811">
        <f>IFERROR(VLOOKUP(G811,Paramètres!$D$5:$E$8,2,FALSE),0)</f>
        <v>0</v>
      </c>
      <c r="O811">
        <f>IFERROR(VLOOKUP(H811,Paramètres!$A$5:$B$8,2,FALSE),0)</f>
        <v>0</v>
      </c>
      <c r="P811">
        <f>IFERROR(VLOOKUP(I811,Paramètres!$A$5:$B$8,2,FALSE),0)</f>
        <v>0</v>
      </c>
      <c r="Q811" s="10" t="e">
        <f>IF(SUM(Paramètres!$G$5:$M$5)=0,"",SUMPRODUCT(Paramètres!$G$5:$M$5,J811,K811,L811,M811,N811,O811,P811)/SUM(Paramètres!$G$5:$M$5))</f>
        <v>#VALUE!</v>
      </c>
    </row>
    <row r="812" spans="1:17" x14ac:dyDescent="0.2">
      <c r="A812" t="str">
        <f>Réponses_Scoring!A812</f>
        <v>R084</v>
      </c>
      <c r="B812" t="str">
        <f>Réponses_Scoring!B812</f>
        <v>D10S70</v>
      </c>
      <c r="C812" t="str">
        <f>Réponses_Scoring!C812</f>
        <v>Med</v>
      </c>
      <c r="D812" t="str">
        <f>Réponses_Scoring!D812</f>
        <v>UK</v>
      </c>
      <c r="E812" t="str">
        <f>Réponses_Scoring!E812</f>
        <v>Low</v>
      </c>
      <c r="F812" t="str">
        <f>Réponses_Scoring!F812</f>
        <v>Med</v>
      </c>
      <c r="G812" t="str">
        <f>Réponses_Scoring!G812</f>
        <v>UK</v>
      </c>
      <c r="H812" t="str">
        <f>Réponses_Scoring!H812</f>
        <v>UK</v>
      </c>
      <c r="I812" t="str">
        <f>Réponses_Scoring!I812</f>
        <v>UK</v>
      </c>
      <c r="J812">
        <f>IFERROR(VLOOKUP(C812,Paramètres!$A$5:$B$8,2,FALSE),0)</f>
        <v>2</v>
      </c>
      <c r="K812">
        <f>IFERROR(VLOOKUP(D812,Paramètres!$A$5:$B$8,2,FALSE),0)</f>
        <v>0</v>
      </c>
      <c r="L812">
        <f>IFERROR(VLOOKUP(E812,Paramètres!$A$5:$B$8,2,FALSE),0)</f>
        <v>1</v>
      </c>
      <c r="M812">
        <f>IFERROR(VLOOKUP(F812,Paramètres!$A$5:$B$8,2,FALSE),0)</f>
        <v>2</v>
      </c>
      <c r="N812">
        <f>IFERROR(VLOOKUP(G812,Paramètres!$D$5:$E$8,2,FALSE),0)</f>
        <v>0</v>
      </c>
      <c r="O812">
        <f>IFERROR(VLOOKUP(H812,Paramètres!$A$5:$B$8,2,FALSE),0)</f>
        <v>0</v>
      </c>
      <c r="P812">
        <f>IFERROR(VLOOKUP(I812,Paramètres!$A$5:$B$8,2,FALSE),0)</f>
        <v>0</v>
      </c>
      <c r="Q812" s="10" t="e">
        <f>IF(SUM(Paramètres!$G$5:$M$5)=0,"",SUMPRODUCT(Paramètres!$G$5:$M$5,J812,K812,L812,M812,N812,O812,P812)/SUM(Paramètres!$G$5:$M$5))</f>
        <v>#VALUE!</v>
      </c>
    </row>
    <row r="813" spans="1:17" x14ac:dyDescent="0.2">
      <c r="A813" t="str">
        <f>Réponses_Scoring!A813</f>
        <v>R084</v>
      </c>
      <c r="B813" t="str">
        <f>Réponses_Scoring!B813</f>
        <v>D07S54</v>
      </c>
      <c r="C813" t="str">
        <f>Réponses_Scoring!C813</f>
        <v>High</v>
      </c>
      <c r="D813" t="str">
        <f>Réponses_Scoring!D813</f>
        <v>UK</v>
      </c>
      <c r="E813" t="str">
        <f>Réponses_Scoring!E813</f>
        <v>Low</v>
      </c>
      <c r="F813" t="str">
        <f>Réponses_Scoring!F813</f>
        <v>Med</v>
      </c>
      <c r="G813" t="str">
        <f>Réponses_Scoring!G813</f>
        <v>UK</v>
      </c>
      <c r="H813" t="str">
        <f>Réponses_Scoring!H813</f>
        <v>UK</v>
      </c>
      <c r="I813" t="str">
        <f>Réponses_Scoring!I813</f>
        <v>UK</v>
      </c>
      <c r="J813">
        <f>IFERROR(VLOOKUP(C813,Paramètres!$A$5:$B$8,2,FALSE),0)</f>
        <v>3</v>
      </c>
      <c r="K813">
        <f>IFERROR(VLOOKUP(D813,Paramètres!$A$5:$B$8,2,FALSE),0)</f>
        <v>0</v>
      </c>
      <c r="L813">
        <f>IFERROR(VLOOKUP(E813,Paramètres!$A$5:$B$8,2,FALSE),0)</f>
        <v>1</v>
      </c>
      <c r="M813">
        <f>IFERROR(VLOOKUP(F813,Paramètres!$A$5:$B$8,2,FALSE),0)</f>
        <v>2</v>
      </c>
      <c r="N813">
        <f>IFERROR(VLOOKUP(G813,Paramètres!$D$5:$E$8,2,FALSE),0)</f>
        <v>0</v>
      </c>
      <c r="O813">
        <f>IFERROR(VLOOKUP(H813,Paramètres!$A$5:$B$8,2,FALSE),0)</f>
        <v>0</v>
      </c>
      <c r="P813">
        <f>IFERROR(VLOOKUP(I813,Paramètres!$A$5:$B$8,2,FALSE),0)</f>
        <v>0</v>
      </c>
      <c r="Q813" s="10" t="e">
        <f>IF(SUM(Paramètres!$G$5:$M$5)=0,"",SUMPRODUCT(Paramètres!$G$5:$M$5,J813,K813,L813,M813,N813,O813,P813)/SUM(Paramètres!$G$5:$M$5))</f>
        <v>#VALUE!</v>
      </c>
    </row>
    <row r="814" spans="1:17" x14ac:dyDescent="0.2">
      <c r="A814" t="str">
        <f>Réponses_Scoring!A814</f>
        <v>R084</v>
      </c>
      <c r="B814" t="str">
        <f>Réponses_Scoring!B814</f>
        <v>D07S52</v>
      </c>
      <c r="C814" t="str">
        <f>Réponses_Scoring!C814</f>
        <v>High</v>
      </c>
      <c r="D814" t="str">
        <f>Réponses_Scoring!D814</f>
        <v>UK</v>
      </c>
      <c r="E814" t="str">
        <f>Réponses_Scoring!E814</f>
        <v>Low</v>
      </c>
      <c r="F814" t="str">
        <f>Réponses_Scoring!F814</f>
        <v>Low</v>
      </c>
      <c r="G814" t="str">
        <f>Réponses_Scoring!G814</f>
        <v>UK</v>
      </c>
      <c r="H814" t="str">
        <f>Réponses_Scoring!H814</f>
        <v>UK</v>
      </c>
      <c r="I814" t="str">
        <f>Réponses_Scoring!I814</f>
        <v>UK</v>
      </c>
      <c r="J814">
        <f>IFERROR(VLOOKUP(C814,Paramètres!$A$5:$B$8,2,FALSE),0)</f>
        <v>3</v>
      </c>
      <c r="K814">
        <f>IFERROR(VLOOKUP(D814,Paramètres!$A$5:$B$8,2,FALSE),0)</f>
        <v>0</v>
      </c>
      <c r="L814">
        <f>IFERROR(VLOOKUP(E814,Paramètres!$A$5:$B$8,2,FALSE),0)</f>
        <v>1</v>
      </c>
      <c r="M814">
        <f>IFERROR(VLOOKUP(F814,Paramètres!$A$5:$B$8,2,FALSE),0)</f>
        <v>1</v>
      </c>
      <c r="N814">
        <f>IFERROR(VLOOKUP(G814,Paramètres!$D$5:$E$8,2,FALSE),0)</f>
        <v>0</v>
      </c>
      <c r="O814">
        <f>IFERROR(VLOOKUP(H814,Paramètres!$A$5:$B$8,2,FALSE),0)</f>
        <v>0</v>
      </c>
      <c r="P814">
        <f>IFERROR(VLOOKUP(I814,Paramètres!$A$5:$B$8,2,FALSE),0)</f>
        <v>0</v>
      </c>
      <c r="Q814" s="10" t="e">
        <f>IF(SUM(Paramètres!$G$5:$M$5)=0,"",SUMPRODUCT(Paramètres!$G$5:$M$5,J814,K814,L814,M814,N814,O814,P814)/SUM(Paramètres!$G$5:$M$5))</f>
        <v>#VALUE!</v>
      </c>
    </row>
    <row r="815" spans="1:17" x14ac:dyDescent="0.2">
      <c r="A815" t="str">
        <f>Réponses_Scoring!A815</f>
        <v>R084</v>
      </c>
      <c r="B815" t="str">
        <f>Réponses_Scoring!B815</f>
        <v>D02S12</v>
      </c>
      <c r="C815" t="str">
        <f>Réponses_Scoring!C815</f>
        <v>UK</v>
      </c>
      <c r="D815" t="str">
        <f>Réponses_Scoring!D815</f>
        <v>UK</v>
      </c>
      <c r="E815" t="str">
        <f>Réponses_Scoring!E815</f>
        <v>Low</v>
      </c>
      <c r="F815" t="str">
        <f>Réponses_Scoring!F815</f>
        <v>High</v>
      </c>
      <c r="G815" t="str">
        <f>Réponses_Scoring!G815</f>
        <v>UK</v>
      </c>
      <c r="H815" t="str">
        <f>Réponses_Scoring!H815</f>
        <v>UK</v>
      </c>
      <c r="I815" t="str">
        <f>Réponses_Scoring!I815</f>
        <v>UK</v>
      </c>
      <c r="J815">
        <f>IFERROR(VLOOKUP(C815,Paramètres!$A$5:$B$8,2,FALSE),0)</f>
        <v>0</v>
      </c>
      <c r="K815">
        <f>IFERROR(VLOOKUP(D815,Paramètres!$A$5:$B$8,2,FALSE),0)</f>
        <v>0</v>
      </c>
      <c r="L815">
        <f>IFERROR(VLOOKUP(E815,Paramètres!$A$5:$B$8,2,FALSE),0)</f>
        <v>1</v>
      </c>
      <c r="M815">
        <f>IFERROR(VLOOKUP(F815,Paramètres!$A$5:$B$8,2,FALSE),0)</f>
        <v>3</v>
      </c>
      <c r="N815">
        <f>IFERROR(VLOOKUP(G815,Paramètres!$D$5:$E$8,2,FALSE),0)</f>
        <v>0</v>
      </c>
      <c r="O815">
        <f>IFERROR(VLOOKUP(H815,Paramètres!$A$5:$B$8,2,FALSE),0)</f>
        <v>0</v>
      </c>
      <c r="P815">
        <f>IFERROR(VLOOKUP(I815,Paramètres!$A$5:$B$8,2,FALSE),0)</f>
        <v>0</v>
      </c>
      <c r="Q815" s="10" t="e">
        <f>IF(SUM(Paramètres!$G$5:$M$5)=0,"",SUMPRODUCT(Paramètres!$G$5:$M$5,J815,K815,L815,M815,N815,O815,P815)/SUM(Paramètres!$G$5:$M$5))</f>
        <v>#VALUE!</v>
      </c>
    </row>
    <row r="816" spans="1:17" x14ac:dyDescent="0.2">
      <c r="A816" t="str">
        <f>Réponses_Scoring!A816</f>
        <v>R084</v>
      </c>
      <c r="B816" t="str">
        <f>Réponses_Scoring!B816</f>
        <v>D02S11</v>
      </c>
      <c r="C816" t="str">
        <f>Réponses_Scoring!C816</f>
        <v>Low</v>
      </c>
      <c r="D816" t="str">
        <f>Réponses_Scoring!D816</f>
        <v>UK</v>
      </c>
      <c r="E816" t="str">
        <f>Réponses_Scoring!E816</f>
        <v>Med</v>
      </c>
      <c r="F816" t="str">
        <f>Réponses_Scoring!F816</f>
        <v>Med</v>
      </c>
      <c r="G816" t="str">
        <f>Réponses_Scoring!G816</f>
        <v>UK</v>
      </c>
      <c r="H816" t="str">
        <f>Réponses_Scoring!H816</f>
        <v>UK</v>
      </c>
      <c r="I816" t="str">
        <f>Réponses_Scoring!I816</f>
        <v>UK</v>
      </c>
      <c r="J816">
        <f>IFERROR(VLOOKUP(C816,Paramètres!$A$5:$B$8,2,FALSE),0)</f>
        <v>1</v>
      </c>
      <c r="K816">
        <f>IFERROR(VLOOKUP(D816,Paramètres!$A$5:$B$8,2,FALSE),0)</f>
        <v>0</v>
      </c>
      <c r="L816">
        <f>IFERROR(VLOOKUP(E816,Paramètres!$A$5:$B$8,2,FALSE),0)</f>
        <v>2</v>
      </c>
      <c r="M816">
        <f>IFERROR(VLOOKUP(F816,Paramètres!$A$5:$B$8,2,FALSE),0)</f>
        <v>2</v>
      </c>
      <c r="N816">
        <f>IFERROR(VLOOKUP(G816,Paramètres!$D$5:$E$8,2,FALSE),0)</f>
        <v>0</v>
      </c>
      <c r="O816">
        <f>IFERROR(VLOOKUP(H816,Paramètres!$A$5:$B$8,2,FALSE),0)</f>
        <v>0</v>
      </c>
      <c r="P816">
        <f>IFERROR(VLOOKUP(I816,Paramètres!$A$5:$B$8,2,FALSE),0)</f>
        <v>0</v>
      </c>
      <c r="Q816" s="10" t="e">
        <f>IF(SUM(Paramètres!$G$5:$M$5)=0,"",SUMPRODUCT(Paramètres!$G$5:$M$5,J816,K816,L816,M816,N816,O816,P816)/SUM(Paramètres!$G$5:$M$5))</f>
        <v>#VALUE!</v>
      </c>
    </row>
    <row r="817" spans="1:17" x14ac:dyDescent="0.2">
      <c r="A817" t="str">
        <f>Réponses_Scoring!A817</f>
        <v>R085</v>
      </c>
      <c r="B817" t="str">
        <f>Réponses_Scoring!B817</f>
        <v>D10S68</v>
      </c>
      <c r="C817" t="str">
        <f>Réponses_Scoring!C817</f>
        <v>High</v>
      </c>
      <c r="D817" t="str">
        <f>Réponses_Scoring!D817</f>
        <v>UK</v>
      </c>
      <c r="E817" t="str">
        <f>Réponses_Scoring!E817</f>
        <v>Low</v>
      </c>
      <c r="F817" t="str">
        <f>Réponses_Scoring!F817</f>
        <v>High</v>
      </c>
      <c r="G817" t="str">
        <f>Réponses_Scoring!G817</f>
        <v>UK</v>
      </c>
      <c r="H817" t="str">
        <f>Réponses_Scoring!H817</f>
        <v>UK</v>
      </c>
      <c r="I817" t="str">
        <f>Réponses_Scoring!I817</f>
        <v>UK</v>
      </c>
      <c r="J817">
        <f>IFERROR(VLOOKUP(C817,Paramètres!$A$5:$B$8,2,FALSE),0)</f>
        <v>3</v>
      </c>
      <c r="K817">
        <f>IFERROR(VLOOKUP(D817,Paramètres!$A$5:$B$8,2,FALSE),0)</f>
        <v>0</v>
      </c>
      <c r="L817">
        <f>IFERROR(VLOOKUP(E817,Paramètres!$A$5:$B$8,2,FALSE),0)</f>
        <v>1</v>
      </c>
      <c r="M817">
        <f>IFERROR(VLOOKUP(F817,Paramètres!$A$5:$B$8,2,FALSE),0)</f>
        <v>3</v>
      </c>
      <c r="N817">
        <f>IFERROR(VLOOKUP(G817,Paramètres!$D$5:$E$8,2,FALSE),0)</f>
        <v>0</v>
      </c>
      <c r="O817">
        <f>IFERROR(VLOOKUP(H817,Paramètres!$A$5:$B$8,2,FALSE),0)</f>
        <v>0</v>
      </c>
      <c r="P817">
        <f>IFERROR(VLOOKUP(I817,Paramètres!$A$5:$B$8,2,FALSE),0)</f>
        <v>0</v>
      </c>
      <c r="Q817" s="10" t="e">
        <f>IF(SUM(Paramètres!$G$5:$M$5)=0,"",SUMPRODUCT(Paramètres!$G$5:$M$5,J817,K817,L817,M817,N817,O817,P817)/SUM(Paramètres!$G$5:$M$5))</f>
        <v>#VALUE!</v>
      </c>
    </row>
    <row r="818" spans="1:17" x14ac:dyDescent="0.2">
      <c r="A818" t="str">
        <f>Réponses_Scoring!A818</f>
        <v>R085</v>
      </c>
      <c r="B818" t="str">
        <f>Réponses_Scoring!B818</f>
        <v>D10S67</v>
      </c>
      <c r="C818" t="str">
        <f>Réponses_Scoring!C818</f>
        <v>High</v>
      </c>
      <c r="D818" t="str">
        <f>Réponses_Scoring!D818</f>
        <v>UK</v>
      </c>
      <c r="E818" t="str">
        <f>Réponses_Scoring!E818</f>
        <v>Med</v>
      </c>
      <c r="F818" t="str">
        <f>Réponses_Scoring!F818</f>
        <v>Low</v>
      </c>
      <c r="G818" t="str">
        <f>Réponses_Scoring!G818</f>
        <v>UK</v>
      </c>
      <c r="H818" t="str">
        <f>Réponses_Scoring!H818</f>
        <v>UK</v>
      </c>
      <c r="I818" t="str">
        <f>Réponses_Scoring!I818</f>
        <v>UK</v>
      </c>
      <c r="J818">
        <f>IFERROR(VLOOKUP(C818,Paramètres!$A$5:$B$8,2,FALSE),0)</f>
        <v>3</v>
      </c>
      <c r="K818">
        <f>IFERROR(VLOOKUP(D818,Paramètres!$A$5:$B$8,2,FALSE),0)</f>
        <v>0</v>
      </c>
      <c r="L818">
        <f>IFERROR(VLOOKUP(E818,Paramètres!$A$5:$B$8,2,FALSE),0)</f>
        <v>2</v>
      </c>
      <c r="M818">
        <f>IFERROR(VLOOKUP(F818,Paramètres!$A$5:$B$8,2,FALSE),0)</f>
        <v>1</v>
      </c>
      <c r="N818">
        <f>IFERROR(VLOOKUP(G818,Paramètres!$D$5:$E$8,2,FALSE),0)</f>
        <v>0</v>
      </c>
      <c r="O818">
        <f>IFERROR(VLOOKUP(H818,Paramètres!$A$5:$B$8,2,FALSE),0)</f>
        <v>0</v>
      </c>
      <c r="P818">
        <f>IFERROR(VLOOKUP(I818,Paramètres!$A$5:$B$8,2,FALSE),0)</f>
        <v>0</v>
      </c>
      <c r="Q818" s="10" t="e">
        <f>IF(SUM(Paramètres!$G$5:$M$5)=0,"",SUMPRODUCT(Paramètres!$G$5:$M$5,J818,K818,L818,M818,N818,O818,P818)/SUM(Paramètres!$G$5:$M$5))</f>
        <v>#VALUE!</v>
      </c>
    </row>
    <row r="819" spans="1:17" x14ac:dyDescent="0.2">
      <c r="A819" t="str">
        <f>Réponses_Scoring!A819</f>
        <v>R085</v>
      </c>
      <c r="B819" t="str">
        <f>Réponses_Scoring!B819</f>
        <v>D10S69</v>
      </c>
      <c r="C819" t="str">
        <f>Réponses_Scoring!C819</f>
        <v>High</v>
      </c>
      <c r="D819" t="str">
        <f>Réponses_Scoring!D819</f>
        <v>UK</v>
      </c>
      <c r="E819" t="str">
        <f>Réponses_Scoring!E819</f>
        <v>Low</v>
      </c>
      <c r="F819" t="str">
        <f>Réponses_Scoring!F819</f>
        <v>UK</v>
      </c>
      <c r="G819" t="str">
        <f>Réponses_Scoring!G819</f>
        <v>UK</v>
      </c>
      <c r="H819" t="str">
        <f>Réponses_Scoring!H819</f>
        <v>UK</v>
      </c>
      <c r="I819" t="str">
        <f>Réponses_Scoring!I819</f>
        <v>UK</v>
      </c>
      <c r="J819">
        <f>IFERROR(VLOOKUP(C819,Paramètres!$A$5:$B$8,2,FALSE),0)</f>
        <v>3</v>
      </c>
      <c r="K819">
        <f>IFERROR(VLOOKUP(D819,Paramètres!$A$5:$B$8,2,FALSE),0)</f>
        <v>0</v>
      </c>
      <c r="L819">
        <f>IFERROR(VLOOKUP(E819,Paramètres!$A$5:$B$8,2,FALSE),0)</f>
        <v>1</v>
      </c>
      <c r="M819">
        <f>IFERROR(VLOOKUP(F819,Paramètres!$A$5:$B$8,2,FALSE),0)</f>
        <v>0</v>
      </c>
      <c r="N819">
        <f>IFERROR(VLOOKUP(G819,Paramètres!$D$5:$E$8,2,FALSE),0)</f>
        <v>0</v>
      </c>
      <c r="O819">
        <f>IFERROR(VLOOKUP(H819,Paramètres!$A$5:$B$8,2,FALSE),0)</f>
        <v>0</v>
      </c>
      <c r="P819">
        <f>IFERROR(VLOOKUP(I819,Paramètres!$A$5:$B$8,2,FALSE),0)</f>
        <v>0</v>
      </c>
      <c r="Q819" s="10" t="e">
        <f>IF(SUM(Paramètres!$G$5:$M$5)=0,"",SUMPRODUCT(Paramètres!$G$5:$M$5,J819,K819,L819,M819,N819,O819,P819)/SUM(Paramètres!$G$5:$M$5))</f>
        <v>#VALUE!</v>
      </c>
    </row>
    <row r="820" spans="1:17" x14ac:dyDescent="0.2">
      <c r="A820" t="str">
        <f>Réponses_Scoring!A820</f>
        <v>R085</v>
      </c>
      <c r="B820" t="str">
        <f>Réponses_Scoring!B820</f>
        <v>D09S61</v>
      </c>
      <c r="C820" t="str">
        <f>Réponses_Scoring!C820</f>
        <v>Med</v>
      </c>
      <c r="D820" t="str">
        <f>Réponses_Scoring!D820</f>
        <v>UK</v>
      </c>
      <c r="E820" t="str">
        <f>Réponses_Scoring!E820</f>
        <v>Low</v>
      </c>
      <c r="F820" t="str">
        <f>Réponses_Scoring!F820</f>
        <v>Med</v>
      </c>
      <c r="G820" t="str">
        <f>Réponses_Scoring!G820</f>
        <v>UK</v>
      </c>
      <c r="H820" t="str">
        <f>Réponses_Scoring!H820</f>
        <v>UK</v>
      </c>
      <c r="I820" t="str">
        <f>Réponses_Scoring!I820</f>
        <v>UK</v>
      </c>
      <c r="J820">
        <f>IFERROR(VLOOKUP(C820,Paramètres!$A$5:$B$8,2,FALSE),0)</f>
        <v>2</v>
      </c>
      <c r="K820">
        <f>IFERROR(VLOOKUP(D820,Paramètres!$A$5:$B$8,2,FALSE),0)</f>
        <v>0</v>
      </c>
      <c r="L820">
        <f>IFERROR(VLOOKUP(E820,Paramètres!$A$5:$B$8,2,FALSE),0)</f>
        <v>1</v>
      </c>
      <c r="M820">
        <f>IFERROR(VLOOKUP(F820,Paramètres!$A$5:$B$8,2,FALSE),0)</f>
        <v>2</v>
      </c>
      <c r="N820">
        <f>IFERROR(VLOOKUP(G820,Paramètres!$D$5:$E$8,2,FALSE),0)</f>
        <v>0</v>
      </c>
      <c r="O820">
        <f>IFERROR(VLOOKUP(H820,Paramètres!$A$5:$B$8,2,FALSE),0)</f>
        <v>0</v>
      </c>
      <c r="P820">
        <f>IFERROR(VLOOKUP(I820,Paramètres!$A$5:$B$8,2,FALSE),0)</f>
        <v>0</v>
      </c>
      <c r="Q820" s="10" t="e">
        <f>IF(SUM(Paramètres!$G$5:$M$5)=0,"",SUMPRODUCT(Paramètres!$G$5:$M$5,J820,K820,L820,M820,N820,O820,P820)/SUM(Paramètres!$G$5:$M$5))</f>
        <v>#VALUE!</v>
      </c>
    </row>
    <row r="821" spans="1:17" x14ac:dyDescent="0.2">
      <c r="A821" t="str">
        <f>Réponses_Scoring!A821</f>
        <v>R085</v>
      </c>
      <c r="B821" t="str">
        <f>Réponses_Scoring!B821</f>
        <v>D09S62</v>
      </c>
      <c r="C821" t="str">
        <f>Réponses_Scoring!C821</f>
        <v>Med</v>
      </c>
      <c r="D821" t="str">
        <f>Réponses_Scoring!D821</f>
        <v>UK</v>
      </c>
      <c r="E821" t="str">
        <f>Réponses_Scoring!E821</f>
        <v>Med</v>
      </c>
      <c r="F821" t="str">
        <f>Réponses_Scoring!F821</f>
        <v>Low</v>
      </c>
      <c r="G821" t="str">
        <f>Réponses_Scoring!G821</f>
        <v>UK</v>
      </c>
      <c r="H821" t="str">
        <f>Réponses_Scoring!H821</f>
        <v>UK</v>
      </c>
      <c r="I821" t="str">
        <f>Réponses_Scoring!I821</f>
        <v>UK</v>
      </c>
      <c r="J821">
        <f>IFERROR(VLOOKUP(C821,Paramètres!$A$5:$B$8,2,FALSE),0)</f>
        <v>2</v>
      </c>
      <c r="K821">
        <f>IFERROR(VLOOKUP(D821,Paramètres!$A$5:$B$8,2,FALSE),0)</f>
        <v>0</v>
      </c>
      <c r="L821">
        <f>IFERROR(VLOOKUP(E821,Paramètres!$A$5:$B$8,2,FALSE),0)</f>
        <v>2</v>
      </c>
      <c r="M821">
        <f>IFERROR(VLOOKUP(F821,Paramètres!$A$5:$B$8,2,FALSE),0)</f>
        <v>1</v>
      </c>
      <c r="N821">
        <f>IFERROR(VLOOKUP(G821,Paramètres!$D$5:$E$8,2,FALSE),0)</f>
        <v>0</v>
      </c>
      <c r="O821">
        <f>IFERROR(VLOOKUP(H821,Paramètres!$A$5:$B$8,2,FALSE),0)</f>
        <v>0</v>
      </c>
      <c r="P821">
        <f>IFERROR(VLOOKUP(I821,Paramètres!$A$5:$B$8,2,FALSE),0)</f>
        <v>0</v>
      </c>
      <c r="Q821" s="10" t="e">
        <f>IF(SUM(Paramètres!$G$5:$M$5)=0,"",SUMPRODUCT(Paramètres!$G$5:$M$5,J821,K821,L821,M821,N821,O821,P821)/SUM(Paramètres!$G$5:$M$5))</f>
        <v>#VALUE!</v>
      </c>
    </row>
    <row r="822" spans="1:17" x14ac:dyDescent="0.2">
      <c r="A822" t="str">
        <f>Réponses_Scoring!A822</f>
        <v>R085</v>
      </c>
      <c r="B822" t="str">
        <f>Réponses_Scoring!B822</f>
        <v>D02S14</v>
      </c>
      <c r="C822" t="str">
        <f>Réponses_Scoring!C822</f>
        <v>High</v>
      </c>
      <c r="D822" t="str">
        <f>Réponses_Scoring!D822</f>
        <v>UK</v>
      </c>
      <c r="E822" t="str">
        <f>Réponses_Scoring!E822</f>
        <v>Low</v>
      </c>
      <c r="F822" t="str">
        <f>Réponses_Scoring!F822</f>
        <v>Med</v>
      </c>
      <c r="G822" t="str">
        <f>Réponses_Scoring!G822</f>
        <v>UK</v>
      </c>
      <c r="H822" t="str">
        <f>Réponses_Scoring!H822</f>
        <v>UK</v>
      </c>
      <c r="I822" t="str">
        <f>Réponses_Scoring!I822</f>
        <v>UK</v>
      </c>
      <c r="J822">
        <f>IFERROR(VLOOKUP(C822,Paramètres!$A$5:$B$8,2,FALSE),0)</f>
        <v>3</v>
      </c>
      <c r="K822">
        <f>IFERROR(VLOOKUP(D822,Paramètres!$A$5:$B$8,2,FALSE),0)</f>
        <v>0</v>
      </c>
      <c r="L822">
        <f>IFERROR(VLOOKUP(E822,Paramètres!$A$5:$B$8,2,FALSE),0)</f>
        <v>1</v>
      </c>
      <c r="M822">
        <f>IFERROR(VLOOKUP(F822,Paramètres!$A$5:$B$8,2,FALSE),0)</f>
        <v>2</v>
      </c>
      <c r="N822">
        <f>IFERROR(VLOOKUP(G822,Paramètres!$D$5:$E$8,2,FALSE),0)</f>
        <v>0</v>
      </c>
      <c r="O822">
        <f>IFERROR(VLOOKUP(H822,Paramètres!$A$5:$B$8,2,FALSE),0)</f>
        <v>0</v>
      </c>
      <c r="P822">
        <f>IFERROR(VLOOKUP(I822,Paramètres!$A$5:$B$8,2,FALSE),0)</f>
        <v>0</v>
      </c>
      <c r="Q822" s="10" t="e">
        <f>IF(SUM(Paramètres!$G$5:$M$5)=0,"",SUMPRODUCT(Paramètres!$G$5:$M$5,J822,K822,L822,M822,N822,O822,P822)/SUM(Paramètres!$G$5:$M$5))</f>
        <v>#VALUE!</v>
      </c>
    </row>
    <row r="823" spans="1:17" x14ac:dyDescent="0.2">
      <c r="A823" t="str">
        <f>Réponses_Scoring!A823</f>
        <v>R085</v>
      </c>
      <c r="B823" t="str">
        <f>Réponses_Scoring!B823</f>
        <v>D02S13</v>
      </c>
      <c r="C823" t="str">
        <f>Réponses_Scoring!C823</f>
        <v>High</v>
      </c>
      <c r="D823" t="str">
        <f>Réponses_Scoring!D823</f>
        <v>UK</v>
      </c>
      <c r="E823" t="str">
        <f>Réponses_Scoring!E823</f>
        <v>Med</v>
      </c>
      <c r="F823" t="str">
        <f>Réponses_Scoring!F823</f>
        <v>UK</v>
      </c>
      <c r="G823" t="str">
        <f>Réponses_Scoring!G823</f>
        <v>UK</v>
      </c>
      <c r="H823" t="str">
        <f>Réponses_Scoring!H823</f>
        <v>UK</v>
      </c>
      <c r="I823" t="str">
        <f>Réponses_Scoring!I823</f>
        <v>UK</v>
      </c>
      <c r="J823">
        <f>IFERROR(VLOOKUP(C823,Paramètres!$A$5:$B$8,2,FALSE),0)</f>
        <v>3</v>
      </c>
      <c r="K823">
        <f>IFERROR(VLOOKUP(D823,Paramètres!$A$5:$B$8,2,FALSE),0)</f>
        <v>0</v>
      </c>
      <c r="L823">
        <f>IFERROR(VLOOKUP(E823,Paramètres!$A$5:$B$8,2,FALSE),0)</f>
        <v>2</v>
      </c>
      <c r="M823">
        <f>IFERROR(VLOOKUP(F823,Paramètres!$A$5:$B$8,2,FALSE),0)</f>
        <v>0</v>
      </c>
      <c r="N823">
        <f>IFERROR(VLOOKUP(G823,Paramètres!$D$5:$E$8,2,FALSE),0)</f>
        <v>0</v>
      </c>
      <c r="O823">
        <f>IFERROR(VLOOKUP(H823,Paramètres!$A$5:$B$8,2,FALSE),0)</f>
        <v>0</v>
      </c>
      <c r="P823">
        <f>IFERROR(VLOOKUP(I823,Paramètres!$A$5:$B$8,2,FALSE),0)</f>
        <v>0</v>
      </c>
      <c r="Q823" s="10" t="e">
        <f>IF(SUM(Paramètres!$G$5:$M$5)=0,"",SUMPRODUCT(Paramètres!$G$5:$M$5,J823,K823,L823,M823,N823,O823,P823)/SUM(Paramètres!$G$5:$M$5))</f>
        <v>#VALUE!</v>
      </c>
    </row>
    <row r="824" spans="1:17" x14ac:dyDescent="0.2">
      <c r="A824" t="str">
        <f>Réponses_Scoring!A824</f>
        <v>R085</v>
      </c>
      <c r="B824" t="str">
        <f>Réponses_Scoring!B824</f>
        <v>D02S15</v>
      </c>
      <c r="C824" t="str">
        <f>Réponses_Scoring!C824</f>
        <v>Med</v>
      </c>
      <c r="D824" t="str">
        <f>Réponses_Scoring!D824</f>
        <v>UK</v>
      </c>
      <c r="E824" t="str">
        <f>Réponses_Scoring!E824</f>
        <v>Low</v>
      </c>
      <c r="F824" t="str">
        <f>Réponses_Scoring!F824</f>
        <v>High</v>
      </c>
      <c r="G824" t="str">
        <f>Réponses_Scoring!G824</f>
        <v>UK</v>
      </c>
      <c r="H824" t="str">
        <f>Réponses_Scoring!H824</f>
        <v>UK</v>
      </c>
      <c r="I824" t="str">
        <f>Réponses_Scoring!I824</f>
        <v>UK</v>
      </c>
      <c r="J824">
        <f>IFERROR(VLOOKUP(C824,Paramètres!$A$5:$B$8,2,FALSE),0)</f>
        <v>2</v>
      </c>
      <c r="K824">
        <f>IFERROR(VLOOKUP(D824,Paramètres!$A$5:$B$8,2,FALSE),0)</f>
        <v>0</v>
      </c>
      <c r="L824">
        <f>IFERROR(VLOOKUP(E824,Paramètres!$A$5:$B$8,2,FALSE),0)</f>
        <v>1</v>
      </c>
      <c r="M824">
        <f>IFERROR(VLOOKUP(F824,Paramètres!$A$5:$B$8,2,FALSE),0)</f>
        <v>3</v>
      </c>
      <c r="N824">
        <f>IFERROR(VLOOKUP(G824,Paramètres!$D$5:$E$8,2,FALSE),0)</f>
        <v>0</v>
      </c>
      <c r="O824">
        <f>IFERROR(VLOOKUP(H824,Paramètres!$A$5:$B$8,2,FALSE),0)</f>
        <v>0</v>
      </c>
      <c r="P824">
        <f>IFERROR(VLOOKUP(I824,Paramètres!$A$5:$B$8,2,FALSE),0)</f>
        <v>0</v>
      </c>
      <c r="Q824" s="10" t="e">
        <f>IF(SUM(Paramètres!$G$5:$M$5)=0,"",SUMPRODUCT(Paramètres!$G$5:$M$5,J824,K824,L824,M824,N824,O824,P824)/SUM(Paramètres!$G$5:$M$5))</f>
        <v>#VALUE!</v>
      </c>
    </row>
    <row r="825" spans="1:17" x14ac:dyDescent="0.2">
      <c r="A825" t="str">
        <f>Réponses_Scoring!A825</f>
        <v>R085</v>
      </c>
      <c r="B825" t="str">
        <f>Réponses_Scoring!B825</f>
        <v>D04S32</v>
      </c>
      <c r="C825" t="str">
        <f>Réponses_Scoring!C825</f>
        <v>Med</v>
      </c>
      <c r="D825" t="str">
        <f>Réponses_Scoring!D825</f>
        <v>UK</v>
      </c>
      <c r="E825" t="str">
        <f>Réponses_Scoring!E825</f>
        <v>Med</v>
      </c>
      <c r="F825" t="str">
        <f>Réponses_Scoring!F825</f>
        <v>Low</v>
      </c>
      <c r="G825" t="str">
        <f>Réponses_Scoring!G825</f>
        <v>UK</v>
      </c>
      <c r="H825" t="str">
        <f>Réponses_Scoring!H825</f>
        <v>UK</v>
      </c>
      <c r="I825" t="str">
        <f>Réponses_Scoring!I825</f>
        <v>UK</v>
      </c>
      <c r="J825">
        <f>IFERROR(VLOOKUP(C825,Paramètres!$A$5:$B$8,2,FALSE),0)</f>
        <v>2</v>
      </c>
      <c r="K825">
        <f>IFERROR(VLOOKUP(D825,Paramètres!$A$5:$B$8,2,FALSE),0)</f>
        <v>0</v>
      </c>
      <c r="L825">
        <f>IFERROR(VLOOKUP(E825,Paramètres!$A$5:$B$8,2,FALSE),0)</f>
        <v>2</v>
      </c>
      <c r="M825">
        <f>IFERROR(VLOOKUP(F825,Paramètres!$A$5:$B$8,2,FALSE),0)</f>
        <v>1</v>
      </c>
      <c r="N825">
        <f>IFERROR(VLOOKUP(G825,Paramètres!$D$5:$E$8,2,FALSE),0)</f>
        <v>0</v>
      </c>
      <c r="O825">
        <f>IFERROR(VLOOKUP(H825,Paramètres!$A$5:$B$8,2,FALSE),0)</f>
        <v>0</v>
      </c>
      <c r="P825">
        <f>IFERROR(VLOOKUP(I825,Paramètres!$A$5:$B$8,2,FALSE),0)</f>
        <v>0</v>
      </c>
      <c r="Q825" s="10" t="e">
        <f>IF(SUM(Paramètres!$G$5:$M$5)=0,"",SUMPRODUCT(Paramètres!$G$5:$M$5,J825,K825,L825,M825,N825,O825,P825)/SUM(Paramètres!$G$5:$M$5))</f>
        <v>#VALUE!</v>
      </c>
    </row>
    <row r="826" spans="1:17" x14ac:dyDescent="0.2">
      <c r="A826" t="str">
        <f>Réponses_Scoring!A826</f>
        <v>R085</v>
      </c>
      <c r="B826" t="str">
        <f>Réponses_Scoring!B826</f>
        <v>D04S31</v>
      </c>
      <c r="C826" t="str">
        <f>Réponses_Scoring!C826</f>
        <v>Med</v>
      </c>
      <c r="D826" t="str">
        <f>Réponses_Scoring!D826</f>
        <v>UK</v>
      </c>
      <c r="E826" t="str">
        <f>Réponses_Scoring!E826</f>
        <v>Med</v>
      </c>
      <c r="F826" t="str">
        <f>Réponses_Scoring!F826</f>
        <v>Low</v>
      </c>
      <c r="G826" t="str">
        <f>Réponses_Scoring!G826</f>
        <v>UK</v>
      </c>
      <c r="H826" t="str">
        <f>Réponses_Scoring!H826</f>
        <v>UK</v>
      </c>
      <c r="I826" t="str">
        <f>Réponses_Scoring!I826</f>
        <v>UK</v>
      </c>
      <c r="J826">
        <f>IFERROR(VLOOKUP(C826,Paramètres!$A$5:$B$8,2,FALSE),0)</f>
        <v>2</v>
      </c>
      <c r="K826">
        <f>IFERROR(VLOOKUP(D826,Paramètres!$A$5:$B$8,2,FALSE),0)</f>
        <v>0</v>
      </c>
      <c r="L826">
        <f>IFERROR(VLOOKUP(E826,Paramètres!$A$5:$B$8,2,FALSE),0)</f>
        <v>2</v>
      </c>
      <c r="M826">
        <f>IFERROR(VLOOKUP(F826,Paramètres!$A$5:$B$8,2,FALSE),0)</f>
        <v>1</v>
      </c>
      <c r="N826">
        <f>IFERROR(VLOOKUP(G826,Paramètres!$D$5:$E$8,2,FALSE),0)</f>
        <v>0</v>
      </c>
      <c r="O826">
        <f>IFERROR(VLOOKUP(H826,Paramètres!$A$5:$B$8,2,FALSE),0)</f>
        <v>0</v>
      </c>
      <c r="P826">
        <f>IFERROR(VLOOKUP(I826,Paramètres!$A$5:$B$8,2,FALSE),0)</f>
        <v>0</v>
      </c>
      <c r="Q826" s="10" t="e">
        <f>IF(SUM(Paramètres!$G$5:$M$5)=0,"",SUMPRODUCT(Paramètres!$G$5:$M$5,J826,K826,L826,M826,N826,O826,P826)/SUM(Paramètres!$G$5:$M$5))</f>
        <v>#VALUE!</v>
      </c>
    </row>
    <row r="827" spans="1:17" x14ac:dyDescent="0.2">
      <c r="A827" t="str">
        <f>Réponses_Scoring!A827</f>
        <v>R085</v>
      </c>
      <c r="B827" t="str">
        <f>Réponses_Scoring!B827</f>
        <v>D06S45</v>
      </c>
      <c r="C827" t="str">
        <f>Réponses_Scoring!C827</f>
        <v>Low</v>
      </c>
      <c r="D827" t="str">
        <f>Réponses_Scoring!D827</f>
        <v>UK</v>
      </c>
      <c r="E827" t="str">
        <f>Réponses_Scoring!E827</f>
        <v>UK</v>
      </c>
      <c r="F827" t="str">
        <f>Réponses_Scoring!F827</f>
        <v>High</v>
      </c>
      <c r="G827" t="str">
        <f>Réponses_Scoring!G827</f>
        <v>UK</v>
      </c>
      <c r="H827" t="str">
        <f>Réponses_Scoring!H827</f>
        <v>UK</v>
      </c>
      <c r="I827" t="str">
        <f>Réponses_Scoring!I827</f>
        <v>UK</v>
      </c>
      <c r="J827">
        <f>IFERROR(VLOOKUP(C827,Paramètres!$A$5:$B$8,2,FALSE),0)</f>
        <v>1</v>
      </c>
      <c r="K827">
        <f>IFERROR(VLOOKUP(D827,Paramètres!$A$5:$B$8,2,FALSE),0)</f>
        <v>0</v>
      </c>
      <c r="L827">
        <f>IFERROR(VLOOKUP(E827,Paramètres!$A$5:$B$8,2,FALSE),0)</f>
        <v>0</v>
      </c>
      <c r="M827">
        <f>IFERROR(VLOOKUP(F827,Paramètres!$A$5:$B$8,2,FALSE),0)</f>
        <v>3</v>
      </c>
      <c r="N827">
        <f>IFERROR(VLOOKUP(G827,Paramètres!$D$5:$E$8,2,FALSE),0)</f>
        <v>0</v>
      </c>
      <c r="O827">
        <f>IFERROR(VLOOKUP(H827,Paramètres!$A$5:$B$8,2,FALSE),0)</f>
        <v>0</v>
      </c>
      <c r="P827">
        <f>IFERROR(VLOOKUP(I827,Paramètres!$A$5:$B$8,2,FALSE),0)</f>
        <v>0</v>
      </c>
      <c r="Q827" s="10" t="e">
        <f>IF(SUM(Paramètres!$G$5:$M$5)=0,"",SUMPRODUCT(Paramètres!$G$5:$M$5,J827,K827,L827,M827,N827,O827,P827)/SUM(Paramètres!$G$5:$M$5))</f>
        <v>#VALUE!</v>
      </c>
    </row>
    <row r="828" spans="1:17" x14ac:dyDescent="0.2">
      <c r="A828" t="str">
        <f>Réponses_Scoring!A828</f>
        <v>R086</v>
      </c>
      <c r="B828" t="str">
        <f>Réponses_Scoring!B828</f>
        <v>D07S52</v>
      </c>
      <c r="C828" t="str">
        <f>Réponses_Scoring!C828</f>
        <v>High</v>
      </c>
      <c r="D828" t="str">
        <f>Réponses_Scoring!D828</f>
        <v>UK</v>
      </c>
      <c r="E828" t="str">
        <f>Réponses_Scoring!E828</f>
        <v>High</v>
      </c>
      <c r="F828" t="str">
        <f>Réponses_Scoring!F828</f>
        <v>Med</v>
      </c>
      <c r="G828" t="str">
        <f>Réponses_Scoring!G828</f>
        <v>UK</v>
      </c>
      <c r="H828" t="str">
        <f>Réponses_Scoring!H828</f>
        <v>UK</v>
      </c>
      <c r="I828" t="str">
        <f>Réponses_Scoring!I828</f>
        <v>UK</v>
      </c>
      <c r="J828">
        <f>IFERROR(VLOOKUP(C828,Paramètres!$A$5:$B$8,2,FALSE),0)</f>
        <v>3</v>
      </c>
      <c r="K828">
        <f>IFERROR(VLOOKUP(D828,Paramètres!$A$5:$B$8,2,FALSE),0)</f>
        <v>0</v>
      </c>
      <c r="L828">
        <f>IFERROR(VLOOKUP(E828,Paramètres!$A$5:$B$8,2,FALSE),0)</f>
        <v>3</v>
      </c>
      <c r="M828">
        <f>IFERROR(VLOOKUP(F828,Paramètres!$A$5:$B$8,2,FALSE),0)</f>
        <v>2</v>
      </c>
      <c r="N828">
        <f>IFERROR(VLOOKUP(G828,Paramètres!$D$5:$E$8,2,FALSE),0)</f>
        <v>0</v>
      </c>
      <c r="O828">
        <f>IFERROR(VLOOKUP(H828,Paramètres!$A$5:$B$8,2,FALSE),0)</f>
        <v>0</v>
      </c>
      <c r="P828">
        <f>IFERROR(VLOOKUP(I828,Paramètres!$A$5:$B$8,2,FALSE),0)</f>
        <v>0</v>
      </c>
      <c r="Q828" s="10" t="e">
        <f>IF(SUM(Paramètres!$G$5:$M$5)=0,"",SUMPRODUCT(Paramètres!$G$5:$M$5,J828,K828,L828,M828,N828,O828,P828)/SUM(Paramètres!$G$5:$M$5))</f>
        <v>#VALUE!</v>
      </c>
    </row>
    <row r="829" spans="1:17" x14ac:dyDescent="0.2">
      <c r="A829" t="str">
        <f>Réponses_Scoring!A829</f>
        <v>R086</v>
      </c>
      <c r="B829" t="str">
        <f>Réponses_Scoring!B829</f>
        <v>D07S51</v>
      </c>
      <c r="C829" t="str">
        <f>Réponses_Scoring!C829</f>
        <v>High</v>
      </c>
      <c r="D829" t="str">
        <f>Réponses_Scoring!D829</f>
        <v>UK</v>
      </c>
      <c r="E829" t="str">
        <f>Réponses_Scoring!E829</f>
        <v>Med</v>
      </c>
      <c r="F829" t="str">
        <f>Réponses_Scoring!F829</f>
        <v>Low</v>
      </c>
      <c r="G829" t="str">
        <f>Réponses_Scoring!G829</f>
        <v>UK</v>
      </c>
      <c r="H829" t="str">
        <f>Réponses_Scoring!H829</f>
        <v>UK</v>
      </c>
      <c r="I829" t="str">
        <f>Réponses_Scoring!I829</f>
        <v>UK</v>
      </c>
      <c r="J829">
        <f>IFERROR(VLOOKUP(C829,Paramètres!$A$5:$B$8,2,FALSE),0)</f>
        <v>3</v>
      </c>
      <c r="K829">
        <f>IFERROR(VLOOKUP(D829,Paramètres!$A$5:$B$8,2,FALSE),0)</f>
        <v>0</v>
      </c>
      <c r="L829">
        <f>IFERROR(VLOOKUP(E829,Paramètres!$A$5:$B$8,2,FALSE),0)</f>
        <v>2</v>
      </c>
      <c r="M829">
        <f>IFERROR(VLOOKUP(F829,Paramètres!$A$5:$B$8,2,FALSE),0)</f>
        <v>1</v>
      </c>
      <c r="N829">
        <f>IFERROR(VLOOKUP(G829,Paramètres!$D$5:$E$8,2,FALSE),0)</f>
        <v>0</v>
      </c>
      <c r="O829">
        <f>IFERROR(VLOOKUP(H829,Paramètres!$A$5:$B$8,2,FALSE),0)</f>
        <v>0</v>
      </c>
      <c r="P829">
        <f>IFERROR(VLOOKUP(I829,Paramètres!$A$5:$B$8,2,FALSE),0)</f>
        <v>0</v>
      </c>
      <c r="Q829" s="10" t="e">
        <f>IF(SUM(Paramètres!$G$5:$M$5)=0,"",SUMPRODUCT(Paramètres!$G$5:$M$5,J829,K829,L829,M829,N829,O829,P829)/SUM(Paramètres!$G$5:$M$5))</f>
        <v>#VALUE!</v>
      </c>
    </row>
    <row r="830" spans="1:17" x14ac:dyDescent="0.2">
      <c r="A830" t="str">
        <f>Réponses_Scoring!A830</f>
        <v>R086</v>
      </c>
      <c r="B830" t="str">
        <f>Réponses_Scoring!B830</f>
        <v>D04S33</v>
      </c>
      <c r="C830" t="str">
        <f>Réponses_Scoring!C830</f>
        <v>Low</v>
      </c>
      <c r="D830" t="str">
        <f>Réponses_Scoring!D830</f>
        <v>UK</v>
      </c>
      <c r="E830" t="str">
        <f>Réponses_Scoring!E830</f>
        <v>UK</v>
      </c>
      <c r="F830" t="str">
        <f>Réponses_Scoring!F830</f>
        <v>Low</v>
      </c>
      <c r="G830" t="str">
        <f>Réponses_Scoring!G830</f>
        <v>UK</v>
      </c>
      <c r="H830" t="str">
        <f>Réponses_Scoring!H830</f>
        <v>UK</v>
      </c>
      <c r="I830" t="str">
        <f>Réponses_Scoring!I830</f>
        <v>UK</v>
      </c>
      <c r="J830">
        <f>IFERROR(VLOOKUP(C830,Paramètres!$A$5:$B$8,2,FALSE),0)</f>
        <v>1</v>
      </c>
      <c r="K830">
        <f>IFERROR(VLOOKUP(D830,Paramètres!$A$5:$B$8,2,FALSE),0)</f>
        <v>0</v>
      </c>
      <c r="L830">
        <f>IFERROR(VLOOKUP(E830,Paramètres!$A$5:$B$8,2,FALSE),0)</f>
        <v>0</v>
      </c>
      <c r="M830">
        <f>IFERROR(VLOOKUP(F830,Paramètres!$A$5:$B$8,2,FALSE),0)</f>
        <v>1</v>
      </c>
      <c r="N830">
        <f>IFERROR(VLOOKUP(G830,Paramètres!$D$5:$E$8,2,FALSE),0)</f>
        <v>0</v>
      </c>
      <c r="O830">
        <f>IFERROR(VLOOKUP(H830,Paramètres!$A$5:$B$8,2,FALSE),0)</f>
        <v>0</v>
      </c>
      <c r="P830">
        <f>IFERROR(VLOOKUP(I830,Paramètres!$A$5:$B$8,2,FALSE),0)</f>
        <v>0</v>
      </c>
      <c r="Q830" s="10" t="e">
        <f>IF(SUM(Paramètres!$G$5:$M$5)=0,"",SUMPRODUCT(Paramètres!$G$5:$M$5,J830,K830,L830,M830,N830,O830,P830)/SUM(Paramètres!$G$5:$M$5))</f>
        <v>#VALUE!</v>
      </c>
    </row>
    <row r="831" spans="1:17" x14ac:dyDescent="0.2">
      <c r="A831" t="str">
        <f>Réponses_Scoring!A831</f>
        <v>R086</v>
      </c>
      <c r="B831" t="str">
        <f>Réponses_Scoring!B831</f>
        <v>D04S30</v>
      </c>
      <c r="C831" t="str">
        <f>Réponses_Scoring!C831</f>
        <v>High</v>
      </c>
      <c r="D831" t="str">
        <f>Réponses_Scoring!D831</f>
        <v>UK</v>
      </c>
      <c r="E831" t="str">
        <f>Réponses_Scoring!E831</f>
        <v>High</v>
      </c>
      <c r="F831" t="str">
        <f>Réponses_Scoring!F831</f>
        <v>Med</v>
      </c>
      <c r="G831" t="str">
        <f>Réponses_Scoring!G831</f>
        <v>UK</v>
      </c>
      <c r="H831" t="str">
        <f>Réponses_Scoring!H831</f>
        <v>UK</v>
      </c>
      <c r="I831" t="str">
        <f>Réponses_Scoring!I831</f>
        <v>UK</v>
      </c>
      <c r="J831">
        <f>IFERROR(VLOOKUP(C831,Paramètres!$A$5:$B$8,2,FALSE),0)</f>
        <v>3</v>
      </c>
      <c r="K831">
        <f>IFERROR(VLOOKUP(D831,Paramètres!$A$5:$B$8,2,FALSE),0)</f>
        <v>0</v>
      </c>
      <c r="L831">
        <f>IFERROR(VLOOKUP(E831,Paramètres!$A$5:$B$8,2,FALSE),0)</f>
        <v>3</v>
      </c>
      <c r="M831">
        <f>IFERROR(VLOOKUP(F831,Paramètres!$A$5:$B$8,2,FALSE),0)</f>
        <v>2</v>
      </c>
      <c r="N831">
        <f>IFERROR(VLOOKUP(G831,Paramètres!$D$5:$E$8,2,FALSE),0)</f>
        <v>0</v>
      </c>
      <c r="O831">
        <f>IFERROR(VLOOKUP(H831,Paramètres!$A$5:$B$8,2,FALSE),0)</f>
        <v>0</v>
      </c>
      <c r="P831">
        <f>IFERROR(VLOOKUP(I831,Paramètres!$A$5:$B$8,2,FALSE),0)</f>
        <v>0</v>
      </c>
      <c r="Q831" s="10" t="e">
        <f>IF(SUM(Paramètres!$G$5:$M$5)=0,"",SUMPRODUCT(Paramètres!$G$5:$M$5,J831,K831,L831,M831,N831,O831,P831)/SUM(Paramètres!$G$5:$M$5))</f>
        <v>#VALUE!</v>
      </c>
    </row>
    <row r="832" spans="1:17" x14ac:dyDescent="0.2">
      <c r="A832" t="str">
        <f>Réponses_Scoring!A832</f>
        <v>R086</v>
      </c>
      <c r="B832" t="str">
        <f>Réponses_Scoring!B832</f>
        <v>D06S44</v>
      </c>
      <c r="C832" t="str">
        <f>Réponses_Scoring!C832</f>
        <v>Med</v>
      </c>
      <c r="D832" t="str">
        <f>Réponses_Scoring!D832</f>
        <v>UK</v>
      </c>
      <c r="E832" t="str">
        <f>Réponses_Scoring!E832</f>
        <v>Med</v>
      </c>
      <c r="F832" t="str">
        <f>Réponses_Scoring!F832</f>
        <v>Med</v>
      </c>
      <c r="G832" t="str">
        <f>Réponses_Scoring!G832</f>
        <v>UK</v>
      </c>
      <c r="H832" t="str">
        <f>Réponses_Scoring!H832</f>
        <v>UK</v>
      </c>
      <c r="I832" t="str">
        <f>Réponses_Scoring!I832</f>
        <v>UK</v>
      </c>
      <c r="J832">
        <f>IFERROR(VLOOKUP(C832,Paramètres!$A$5:$B$8,2,FALSE),0)</f>
        <v>2</v>
      </c>
      <c r="K832">
        <f>IFERROR(VLOOKUP(D832,Paramètres!$A$5:$B$8,2,FALSE),0)</f>
        <v>0</v>
      </c>
      <c r="L832">
        <f>IFERROR(VLOOKUP(E832,Paramètres!$A$5:$B$8,2,FALSE),0)</f>
        <v>2</v>
      </c>
      <c r="M832">
        <f>IFERROR(VLOOKUP(F832,Paramètres!$A$5:$B$8,2,FALSE),0)</f>
        <v>2</v>
      </c>
      <c r="N832">
        <f>IFERROR(VLOOKUP(G832,Paramètres!$D$5:$E$8,2,FALSE),0)</f>
        <v>0</v>
      </c>
      <c r="O832">
        <f>IFERROR(VLOOKUP(H832,Paramètres!$A$5:$B$8,2,FALSE),0)</f>
        <v>0</v>
      </c>
      <c r="P832">
        <f>IFERROR(VLOOKUP(I832,Paramètres!$A$5:$B$8,2,FALSE),0)</f>
        <v>0</v>
      </c>
      <c r="Q832" s="10" t="e">
        <f>IF(SUM(Paramètres!$G$5:$M$5)=0,"",SUMPRODUCT(Paramètres!$G$5:$M$5,J832,K832,L832,M832,N832,O832,P832)/SUM(Paramètres!$G$5:$M$5))</f>
        <v>#VALUE!</v>
      </c>
    </row>
    <row r="833" spans="1:17" x14ac:dyDescent="0.2">
      <c r="A833" t="str">
        <f>Réponses_Scoring!A833</f>
        <v>R086</v>
      </c>
      <c r="B833" t="str">
        <f>Réponses_Scoring!B833</f>
        <v>D06S45</v>
      </c>
      <c r="C833" t="str">
        <f>Réponses_Scoring!C833</f>
        <v>Low</v>
      </c>
      <c r="D833" t="str">
        <f>Réponses_Scoring!D833</f>
        <v>UK</v>
      </c>
      <c r="E833" t="str">
        <f>Réponses_Scoring!E833</f>
        <v>Med</v>
      </c>
      <c r="F833" t="str">
        <f>Réponses_Scoring!F833</f>
        <v>UK</v>
      </c>
      <c r="G833" t="str">
        <f>Réponses_Scoring!G833</f>
        <v>UK</v>
      </c>
      <c r="H833" t="str">
        <f>Réponses_Scoring!H833</f>
        <v>UK</v>
      </c>
      <c r="I833" t="str">
        <f>Réponses_Scoring!I833</f>
        <v>UK</v>
      </c>
      <c r="J833">
        <f>IFERROR(VLOOKUP(C833,Paramètres!$A$5:$B$8,2,FALSE),0)</f>
        <v>1</v>
      </c>
      <c r="K833">
        <f>IFERROR(VLOOKUP(D833,Paramètres!$A$5:$B$8,2,FALSE),0)</f>
        <v>0</v>
      </c>
      <c r="L833">
        <f>IFERROR(VLOOKUP(E833,Paramètres!$A$5:$B$8,2,FALSE),0)</f>
        <v>2</v>
      </c>
      <c r="M833">
        <f>IFERROR(VLOOKUP(F833,Paramètres!$A$5:$B$8,2,FALSE),0)</f>
        <v>0</v>
      </c>
      <c r="N833">
        <f>IFERROR(VLOOKUP(G833,Paramètres!$D$5:$E$8,2,FALSE),0)</f>
        <v>0</v>
      </c>
      <c r="O833">
        <f>IFERROR(VLOOKUP(H833,Paramètres!$A$5:$B$8,2,FALSE),0)</f>
        <v>0</v>
      </c>
      <c r="P833">
        <f>IFERROR(VLOOKUP(I833,Paramètres!$A$5:$B$8,2,FALSE),0)</f>
        <v>0</v>
      </c>
      <c r="Q833" s="10" t="e">
        <f>IF(SUM(Paramètres!$G$5:$M$5)=0,"",SUMPRODUCT(Paramètres!$G$5:$M$5,J833,K833,L833,M833,N833,O833,P833)/SUM(Paramètres!$G$5:$M$5))</f>
        <v>#VALUE!</v>
      </c>
    </row>
    <row r="834" spans="1:17" x14ac:dyDescent="0.2">
      <c r="A834" t="str">
        <f>Réponses_Scoring!A834</f>
        <v>R086</v>
      </c>
      <c r="B834" t="str">
        <f>Réponses_Scoring!B834</f>
        <v>D06S48</v>
      </c>
      <c r="C834" t="str">
        <f>Réponses_Scoring!C834</f>
        <v>High</v>
      </c>
      <c r="D834" t="str">
        <f>Réponses_Scoring!D834</f>
        <v>UK</v>
      </c>
      <c r="E834" t="str">
        <f>Réponses_Scoring!E834</f>
        <v>Med</v>
      </c>
      <c r="F834" t="str">
        <f>Réponses_Scoring!F834</f>
        <v>High</v>
      </c>
      <c r="G834" t="str">
        <f>Réponses_Scoring!G834</f>
        <v>UK</v>
      </c>
      <c r="H834" t="str">
        <f>Réponses_Scoring!H834</f>
        <v>UK</v>
      </c>
      <c r="I834" t="str">
        <f>Réponses_Scoring!I834</f>
        <v>UK</v>
      </c>
      <c r="J834">
        <f>IFERROR(VLOOKUP(C834,Paramètres!$A$5:$B$8,2,FALSE),0)</f>
        <v>3</v>
      </c>
      <c r="K834">
        <f>IFERROR(VLOOKUP(D834,Paramètres!$A$5:$B$8,2,FALSE),0)</f>
        <v>0</v>
      </c>
      <c r="L834">
        <f>IFERROR(VLOOKUP(E834,Paramètres!$A$5:$B$8,2,FALSE),0)</f>
        <v>2</v>
      </c>
      <c r="M834">
        <f>IFERROR(VLOOKUP(F834,Paramètres!$A$5:$B$8,2,FALSE),0)</f>
        <v>3</v>
      </c>
      <c r="N834">
        <f>IFERROR(VLOOKUP(G834,Paramètres!$D$5:$E$8,2,FALSE),0)</f>
        <v>0</v>
      </c>
      <c r="O834">
        <f>IFERROR(VLOOKUP(H834,Paramètres!$A$5:$B$8,2,FALSE),0)</f>
        <v>0</v>
      </c>
      <c r="P834">
        <f>IFERROR(VLOOKUP(I834,Paramètres!$A$5:$B$8,2,FALSE),0)</f>
        <v>0</v>
      </c>
      <c r="Q834" s="10" t="e">
        <f>IF(SUM(Paramètres!$G$5:$M$5)=0,"",SUMPRODUCT(Paramètres!$G$5:$M$5,J834,K834,L834,M834,N834,O834,P834)/SUM(Paramètres!$G$5:$M$5))</f>
        <v>#VALUE!</v>
      </c>
    </row>
    <row r="835" spans="1:17" x14ac:dyDescent="0.2">
      <c r="A835" t="str">
        <f>Réponses_Scoring!A835</f>
        <v>R086</v>
      </c>
      <c r="B835" t="str">
        <f>Réponses_Scoring!B835</f>
        <v>D05S36</v>
      </c>
      <c r="C835" t="str">
        <f>Réponses_Scoring!C835</f>
        <v>Low</v>
      </c>
      <c r="D835" t="str">
        <f>Réponses_Scoring!D835</f>
        <v>UK</v>
      </c>
      <c r="E835" t="str">
        <f>Réponses_Scoring!E835</f>
        <v>Low</v>
      </c>
      <c r="F835" t="str">
        <f>Réponses_Scoring!F835</f>
        <v>UK</v>
      </c>
      <c r="G835" t="str">
        <f>Réponses_Scoring!G835</f>
        <v>UK</v>
      </c>
      <c r="H835" t="str">
        <f>Réponses_Scoring!H835</f>
        <v>UK</v>
      </c>
      <c r="I835" t="str">
        <f>Réponses_Scoring!I835</f>
        <v>UK</v>
      </c>
      <c r="J835">
        <f>IFERROR(VLOOKUP(C835,Paramètres!$A$5:$B$8,2,FALSE),0)</f>
        <v>1</v>
      </c>
      <c r="K835">
        <f>IFERROR(VLOOKUP(D835,Paramètres!$A$5:$B$8,2,FALSE),0)</f>
        <v>0</v>
      </c>
      <c r="L835">
        <f>IFERROR(VLOOKUP(E835,Paramètres!$A$5:$B$8,2,FALSE),0)</f>
        <v>1</v>
      </c>
      <c r="M835">
        <f>IFERROR(VLOOKUP(F835,Paramètres!$A$5:$B$8,2,FALSE),0)</f>
        <v>0</v>
      </c>
      <c r="N835">
        <f>IFERROR(VLOOKUP(G835,Paramètres!$D$5:$E$8,2,FALSE),0)</f>
        <v>0</v>
      </c>
      <c r="O835">
        <f>IFERROR(VLOOKUP(H835,Paramètres!$A$5:$B$8,2,FALSE),0)</f>
        <v>0</v>
      </c>
      <c r="P835">
        <f>IFERROR(VLOOKUP(I835,Paramètres!$A$5:$B$8,2,FALSE),0)</f>
        <v>0</v>
      </c>
      <c r="Q835" s="10" t="e">
        <f>IF(SUM(Paramètres!$G$5:$M$5)=0,"",SUMPRODUCT(Paramètres!$G$5:$M$5,J835,K835,L835,M835,N835,O835,P835)/SUM(Paramètres!$G$5:$M$5))</f>
        <v>#VALUE!</v>
      </c>
    </row>
    <row r="836" spans="1:17" x14ac:dyDescent="0.2">
      <c r="A836" t="str">
        <f>Réponses_Scoring!A836</f>
        <v>R086</v>
      </c>
      <c r="B836" t="str">
        <f>Réponses_Scoring!B836</f>
        <v>D05S38</v>
      </c>
      <c r="C836" t="str">
        <f>Réponses_Scoring!C836</f>
        <v>Med</v>
      </c>
      <c r="D836" t="str">
        <f>Réponses_Scoring!D836</f>
        <v>UK</v>
      </c>
      <c r="E836" t="str">
        <f>Réponses_Scoring!E836</f>
        <v>Med</v>
      </c>
      <c r="F836" t="str">
        <f>Réponses_Scoring!F836</f>
        <v>Low</v>
      </c>
      <c r="G836" t="str">
        <f>Réponses_Scoring!G836</f>
        <v>UK</v>
      </c>
      <c r="H836" t="str">
        <f>Réponses_Scoring!H836</f>
        <v>UK</v>
      </c>
      <c r="I836" t="str">
        <f>Réponses_Scoring!I836</f>
        <v>UK</v>
      </c>
      <c r="J836">
        <f>IFERROR(VLOOKUP(C836,Paramètres!$A$5:$B$8,2,FALSE),0)</f>
        <v>2</v>
      </c>
      <c r="K836">
        <f>IFERROR(VLOOKUP(D836,Paramètres!$A$5:$B$8,2,FALSE),0)</f>
        <v>0</v>
      </c>
      <c r="L836">
        <f>IFERROR(VLOOKUP(E836,Paramètres!$A$5:$B$8,2,FALSE),0)</f>
        <v>2</v>
      </c>
      <c r="M836">
        <f>IFERROR(VLOOKUP(F836,Paramètres!$A$5:$B$8,2,FALSE),0)</f>
        <v>1</v>
      </c>
      <c r="N836">
        <f>IFERROR(VLOOKUP(G836,Paramètres!$D$5:$E$8,2,FALSE),0)</f>
        <v>0</v>
      </c>
      <c r="O836">
        <f>IFERROR(VLOOKUP(H836,Paramètres!$A$5:$B$8,2,FALSE),0)</f>
        <v>0</v>
      </c>
      <c r="P836">
        <f>IFERROR(VLOOKUP(I836,Paramètres!$A$5:$B$8,2,FALSE),0)</f>
        <v>0</v>
      </c>
      <c r="Q836" s="10" t="e">
        <f>IF(SUM(Paramètres!$G$5:$M$5)=0,"",SUMPRODUCT(Paramètres!$G$5:$M$5,J836,K836,L836,M836,N836,O836,P836)/SUM(Paramètres!$G$5:$M$5))</f>
        <v>#VALUE!</v>
      </c>
    </row>
    <row r="837" spans="1:17" x14ac:dyDescent="0.2">
      <c r="A837" t="str">
        <f>Réponses_Scoring!A837</f>
        <v>R086</v>
      </c>
      <c r="B837" t="str">
        <f>Réponses_Scoring!B837</f>
        <v>D05S39</v>
      </c>
      <c r="C837" t="str">
        <f>Réponses_Scoring!C837</f>
        <v>Low</v>
      </c>
      <c r="D837" t="str">
        <f>Réponses_Scoring!D837</f>
        <v>UK</v>
      </c>
      <c r="E837" t="str">
        <f>Réponses_Scoring!E837</f>
        <v>High</v>
      </c>
      <c r="F837" t="str">
        <f>Réponses_Scoring!F837</f>
        <v>High</v>
      </c>
      <c r="G837" t="str">
        <f>Réponses_Scoring!G837</f>
        <v>UK</v>
      </c>
      <c r="H837" t="str">
        <f>Réponses_Scoring!H837</f>
        <v>UK</v>
      </c>
      <c r="I837" t="str">
        <f>Réponses_Scoring!I837</f>
        <v>UK</v>
      </c>
      <c r="J837">
        <f>IFERROR(VLOOKUP(C837,Paramètres!$A$5:$B$8,2,FALSE),0)</f>
        <v>1</v>
      </c>
      <c r="K837">
        <f>IFERROR(VLOOKUP(D837,Paramètres!$A$5:$B$8,2,FALSE),0)</f>
        <v>0</v>
      </c>
      <c r="L837">
        <f>IFERROR(VLOOKUP(E837,Paramètres!$A$5:$B$8,2,FALSE),0)</f>
        <v>3</v>
      </c>
      <c r="M837">
        <f>IFERROR(VLOOKUP(F837,Paramètres!$A$5:$B$8,2,FALSE),0)</f>
        <v>3</v>
      </c>
      <c r="N837">
        <f>IFERROR(VLOOKUP(G837,Paramètres!$D$5:$E$8,2,FALSE),0)</f>
        <v>0</v>
      </c>
      <c r="O837">
        <f>IFERROR(VLOOKUP(H837,Paramètres!$A$5:$B$8,2,FALSE),0)</f>
        <v>0</v>
      </c>
      <c r="P837">
        <f>IFERROR(VLOOKUP(I837,Paramètres!$A$5:$B$8,2,FALSE),0)</f>
        <v>0</v>
      </c>
      <c r="Q837" s="10" t="e">
        <f>IF(SUM(Paramètres!$G$5:$M$5)=0,"",SUMPRODUCT(Paramètres!$G$5:$M$5,J837,K837,L837,M837,N837,O837,P837)/SUM(Paramètres!$G$5:$M$5))</f>
        <v>#VALUE!</v>
      </c>
    </row>
    <row r="838" spans="1:17" x14ac:dyDescent="0.2">
      <c r="A838" t="str">
        <f>Réponses_Scoring!A838</f>
        <v>R086</v>
      </c>
      <c r="B838" t="str">
        <f>Réponses_Scoring!B838</f>
        <v>D10S70</v>
      </c>
      <c r="C838" t="str">
        <f>Réponses_Scoring!C838</f>
        <v>UK</v>
      </c>
      <c r="D838" t="str">
        <f>Réponses_Scoring!D838</f>
        <v>UK</v>
      </c>
      <c r="E838" t="str">
        <f>Réponses_Scoring!E838</f>
        <v>Med</v>
      </c>
      <c r="F838" t="str">
        <f>Réponses_Scoring!F838</f>
        <v>Low</v>
      </c>
      <c r="G838" t="str">
        <f>Réponses_Scoring!G838</f>
        <v>UK</v>
      </c>
      <c r="H838" t="str">
        <f>Réponses_Scoring!H838</f>
        <v>UK</v>
      </c>
      <c r="I838" t="str">
        <f>Réponses_Scoring!I838</f>
        <v>UK</v>
      </c>
      <c r="J838">
        <f>IFERROR(VLOOKUP(C838,Paramètres!$A$5:$B$8,2,FALSE),0)</f>
        <v>0</v>
      </c>
      <c r="K838">
        <f>IFERROR(VLOOKUP(D838,Paramètres!$A$5:$B$8,2,FALSE),0)</f>
        <v>0</v>
      </c>
      <c r="L838">
        <f>IFERROR(VLOOKUP(E838,Paramètres!$A$5:$B$8,2,FALSE),0)</f>
        <v>2</v>
      </c>
      <c r="M838">
        <f>IFERROR(VLOOKUP(F838,Paramètres!$A$5:$B$8,2,FALSE),0)</f>
        <v>1</v>
      </c>
      <c r="N838">
        <f>IFERROR(VLOOKUP(G838,Paramètres!$D$5:$E$8,2,FALSE),0)</f>
        <v>0</v>
      </c>
      <c r="O838">
        <f>IFERROR(VLOOKUP(H838,Paramètres!$A$5:$B$8,2,FALSE),0)</f>
        <v>0</v>
      </c>
      <c r="P838">
        <f>IFERROR(VLOOKUP(I838,Paramètres!$A$5:$B$8,2,FALSE),0)</f>
        <v>0</v>
      </c>
      <c r="Q838" s="10" t="e">
        <f>IF(SUM(Paramètres!$G$5:$M$5)=0,"",SUMPRODUCT(Paramètres!$G$5:$M$5,J838,K838,L838,M838,N838,O838,P838)/SUM(Paramètres!$G$5:$M$5))</f>
        <v>#VALUE!</v>
      </c>
    </row>
    <row r="839" spans="1:17" x14ac:dyDescent="0.2">
      <c r="A839" t="str">
        <f>Réponses_Scoring!A839</f>
        <v>R086</v>
      </c>
      <c r="B839" t="str">
        <f>Réponses_Scoring!B839</f>
        <v>D10S67</v>
      </c>
      <c r="C839" t="str">
        <f>Réponses_Scoring!C839</f>
        <v>High</v>
      </c>
      <c r="D839" t="str">
        <f>Réponses_Scoring!D839</f>
        <v>UK</v>
      </c>
      <c r="E839" t="str">
        <f>Réponses_Scoring!E839</f>
        <v>High</v>
      </c>
      <c r="F839" t="str">
        <f>Réponses_Scoring!F839</f>
        <v>High</v>
      </c>
      <c r="G839" t="str">
        <f>Réponses_Scoring!G839</f>
        <v>UK</v>
      </c>
      <c r="H839" t="str">
        <f>Réponses_Scoring!H839</f>
        <v>UK</v>
      </c>
      <c r="I839" t="str">
        <f>Réponses_Scoring!I839</f>
        <v>UK</v>
      </c>
      <c r="J839">
        <f>IFERROR(VLOOKUP(C839,Paramètres!$A$5:$B$8,2,FALSE),0)</f>
        <v>3</v>
      </c>
      <c r="K839">
        <f>IFERROR(VLOOKUP(D839,Paramètres!$A$5:$B$8,2,FALSE),0)</f>
        <v>0</v>
      </c>
      <c r="L839">
        <f>IFERROR(VLOOKUP(E839,Paramètres!$A$5:$B$8,2,FALSE),0)</f>
        <v>3</v>
      </c>
      <c r="M839">
        <f>IFERROR(VLOOKUP(F839,Paramètres!$A$5:$B$8,2,FALSE),0)</f>
        <v>3</v>
      </c>
      <c r="N839">
        <f>IFERROR(VLOOKUP(G839,Paramètres!$D$5:$E$8,2,FALSE),0)</f>
        <v>0</v>
      </c>
      <c r="O839">
        <f>IFERROR(VLOOKUP(H839,Paramètres!$A$5:$B$8,2,FALSE),0)</f>
        <v>0</v>
      </c>
      <c r="P839">
        <f>IFERROR(VLOOKUP(I839,Paramètres!$A$5:$B$8,2,FALSE),0)</f>
        <v>0</v>
      </c>
      <c r="Q839" s="10" t="e">
        <f>IF(SUM(Paramètres!$G$5:$M$5)=0,"",SUMPRODUCT(Paramètres!$G$5:$M$5,J839,K839,L839,M839,N839,O839,P839)/SUM(Paramètres!$G$5:$M$5))</f>
        <v>#VALUE!</v>
      </c>
    </row>
    <row r="840" spans="1:17" x14ac:dyDescent="0.2">
      <c r="A840" t="str">
        <f>Réponses_Scoring!A840</f>
        <v>R087</v>
      </c>
      <c r="B840" t="str">
        <f>Réponses_Scoring!B840</f>
        <v>D07S49</v>
      </c>
      <c r="C840" t="str">
        <f>Réponses_Scoring!C840</f>
        <v>Low</v>
      </c>
      <c r="D840" t="str">
        <f>Réponses_Scoring!D840</f>
        <v>UK</v>
      </c>
      <c r="E840" t="str">
        <f>Réponses_Scoring!E840</f>
        <v>Med</v>
      </c>
      <c r="F840" t="str">
        <f>Réponses_Scoring!F840</f>
        <v>Low</v>
      </c>
      <c r="G840" t="str">
        <f>Réponses_Scoring!G840</f>
        <v>UK</v>
      </c>
      <c r="H840" t="str">
        <f>Réponses_Scoring!H840</f>
        <v>UK</v>
      </c>
      <c r="I840" t="str">
        <f>Réponses_Scoring!I840</f>
        <v>UK</v>
      </c>
      <c r="J840">
        <f>IFERROR(VLOOKUP(C840,Paramètres!$A$5:$B$8,2,FALSE),0)</f>
        <v>1</v>
      </c>
      <c r="K840">
        <f>IFERROR(VLOOKUP(D840,Paramètres!$A$5:$B$8,2,FALSE),0)</f>
        <v>0</v>
      </c>
      <c r="L840">
        <f>IFERROR(VLOOKUP(E840,Paramètres!$A$5:$B$8,2,FALSE),0)</f>
        <v>2</v>
      </c>
      <c r="M840">
        <f>IFERROR(VLOOKUP(F840,Paramètres!$A$5:$B$8,2,FALSE),0)</f>
        <v>1</v>
      </c>
      <c r="N840">
        <f>IFERROR(VLOOKUP(G840,Paramètres!$D$5:$E$8,2,FALSE),0)</f>
        <v>0</v>
      </c>
      <c r="O840">
        <f>IFERROR(VLOOKUP(H840,Paramètres!$A$5:$B$8,2,FALSE),0)</f>
        <v>0</v>
      </c>
      <c r="P840">
        <f>IFERROR(VLOOKUP(I840,Paramètres!$A$5:$B$8,2,FALSE),0)</f>
        <v>0</v>
      </c>
      <c r="Q840" s="10" t="e">
        <f>IF(SUM(Paramètres!$G$5:$M$5)=0,"",SUMPRODUCT(Paramètres!$G$5:$M$5,J840,K840,L840,M840,N840,O840,P840)/SUM(Paramètres!$G$5:$M$5))</f>
        <v>#VALUE!</v>
      </c>
    </row>
    <row r="841" spans="1:17" x14ac:dyDescent="0.2">
      <c r="A841" t="str">
        <f>Réponses_Scoring!A841</f>
        <v>R087</v>
      </c>
      <c r="B841" t="str">
        <f>Réponses_Scoring!B841</f>
        <v>D04S34</v>
      </c>
      <c r="C841" t="str">
        <f>Réponses_Scoring!C841</f>
        <v>High</v>
      </c>
      <c r="D841" t="str">
        <f>Réponses_Scoring!D841</f>
        <v>UK</v>
      </c>
      <c r="E841" t="str">
        <f>Réponses_Scoring!E841</f>
        <v>Med</v>
      </c>
      <c r="F841" t="str">
        <f>Réponses_Scoring!F841</f>
        <v>UK</v>
      </c>
      <c r="G841" t="str">
        <f>Réponses_Scoring!G841</f>
        <v>UK</v>
      </c>
      <c r="H841" t="str">
        <f>Réponses_Scoring!H841</f>
        <v>UK</v>
      </c>
      <c r="I841" t="str">
        <f>Réponses_Scoring!I841</f>
        <v>UK</v>
      </c>
      <c r="J841">
        <f>IFERROR(VLOOKUP(C841,Paramètres!$A$5:$B$8,2,FALSE),0)</f>
        <v>3</v>
      </c>
      <c r="K841">
        <f>IFERROR(VLOOKUP(D841,Paramètres!$A$5:$B$8,2,FALSE),0)</f>
        <v>0</v>
      </c>
      <c r="L841">
        <f>IFERROR(VLOOKUP(E841,Paramètres!$A$5:$B$8,2,FALSE),0)</f>
        <v>2</v>
      </c>
      <c r="M841">
        <f>IFERROR(VLOOKUP(F841,Paramètres!$A$5:$B$8,2,FALSE),0)</f>
        <v>0</v>
      </c>
      <c r="N841">
        <f>IFERROR(VLOOKUP(G841,Paramètres!$D$5:$E$8,2,FALSE),0)</f>
        <v>0</v>
      </c>
      <c r="O841">
        <f>IFERROR(VLOOKUP(H841,Paramètres!$A$5:$B$8,2,FALSE),0)</f>
        <v>0</v>
      </c>
      <c r="P841">
        <f>IFERROR(VLOOKUP(I841,Paramètres!$A$5:$B$8,2,FALSE),0)</f>
        <v>0</v>
      </c>
      <c r="Q841" s="10" t="e">
        <f>IF(SUM(Paramètres!$G$5:$M$5)=0,"",SUMPRODUCT(Paramètres!$G$5:$M$5,J841,K841,L841,M841,N841,O841,P841)/SUM(Paramètres!$G$5:$M$5))</f>
        <v>#VALUE!</v>
      </c>
    </row>
    <row r="842" spans="1:17" x14ac:dyDescent="0.2">
      <c r="A842" t="str">
        <f>Réponses_Scoring!A842</f>
        <v>R087</v>
      </c>
      <c r="B842" t="str">
        <f>Réponses_Scoring!B842</f>
        <v>D04S33</v>
      </c>
      <c r="C842" t="str">
        <f>Réponses_Scoring!C842</f>
        <v>Low</v>
      </c>
      <c r="D842" t="str">
        <f>Réponses_Scoring!D842</f>
        <v>UK</v>
      </c>
      <c r="E842" t="str">
        <f>Réponses_Scoring!E842</f>
        <v>Low</v>
      </c>
      <c r="F842" t="str">
        <f>Réponses_Scoring!F842</f>
        <v>Low</v>
      </c>
      <c r="G842" t="str">
        <f>Réponses_Scoring!G842</f>
        <v>UK</v>
      </c>
      <c r="H842" t="str">
        <f>Réponses_Scoring!H842</f>
        <v>UK</v>
      </c>
      <c r="I842" t="str">
        <f>Réponses_Scoring!I842</f>
        <v>UK</v>
      </c>
      <c r="J842">
        <f>IFERROR(VLOOKUP(C842,Paramètres!$A$5:$B$8,2,FALSE),0)</f>
        <v>1</v>
      </c>
      <c r="K842">
        <f>IFERROR(VLOOKUP(D842,Paramètres!$A$5:$B$8,2,FALSE),0)</f>
        <v>0</v>
      </c>
      <c r="L842">
        <f>IFERROR(VLOOKUP(E842,Paramètres!$A$5:$B$8,2,FALSE),0)</f>
        <v>1</v>
      </c>
      <c r="M842">
        <f>IFERROR(VLOOKUP(F842,Paramètres!$A$5:$B$8,2,FALSE),0)</f>
        <v>1</v>
      </c>
      <c r="N842">
        <f>IFERROR(VLOOKUP(G842,Paramètres!$D$5:$E$8,2,FALSE),0)</f>
        <v>0</v>
      </c>
      <c r="O842">
        <f>IFERROR(VLOOKUP(H842,Paramètres!$A$5:$B$8,2,FALSE),0)</f>
        <v>0</v>
      </c>
      <c r="P842">
        <f>IFERROR(VLOOKUP(I842,Paramètres!$A$5:$B$8,2,FALSE),0)</f>
        <v>0</v>
      </c>
      <c r="Q842" s="10" t="e">
        <f>IF(SUM(Paramètres!$G$5:$M$5)=0,"",SUMPRODUCT(Paramètres!$G$5:$M$5,J842,K842,L842,M842,N842,O842,P842)/SUM(Paramètres!$G$5:$M$5))</f>
        <v>#VALUE!</v>
      </c>
    </row>
    <row r="843" spans="1:17" x14ac:dyDescent="0.2">
      <c r="A843" t="str">
        <f>Réponses_Scoring!A843</f>
        <v>R087</v>
      </c>
      <c r="B843" t="str">
        <f>Réponses_Scoring!B843</f>
        <v>D12S77</v>
      </c>
      <c r="C843" t="str">
        <f>Réponses_Scoring!C843</f>
        <v>High</v>
      </c>
      <c r="D843" t="str">
        <f>Réponses_Scoring!D843</f>
        <v>UK</v>
      </c>
      <c r="E843" t="str">
        <f>Réponses_Scoring!E843</f>
        <v>Med</v>
      </c>
      <c r="F843" t="str">
        <f>Réponses_Scoring!F843</f>
        <v>High</v>
      </c>
      <c r="G843" t="str">
        <f>Réponses_Scoring!G843</f>
        <v>UK</v>
      </c>
      <c r="H843" t="str">
        <f>Réponses_Scoring!H843</f>
        <v>UK</v>
      </c>
      <c r="I843" t="str">
        <f>Réponses_Scoring!I843</f>
        <v>UK</v>
      </c>
      <c r="J843">
        <f>IFERROR(VLOOKUP(C843,Paramètres!$A$5:$B$8,2,FALSE),0)</f>
        <v>3</v>
      </c>
      <c r="K843">
        <f>IFERROR(VLOOKUP(D843,Paramètres!$A$5:$B$8,2,FALSE),0)</f>
        <v>0</v>
      </c>
      <c r="L843">
        <f>IFERROR(VLOOKUP(E843,Paramètres!$A$5:$B$8,2,FALSE),0)</f>
        <v>2</v>
      </c>
      <c r="M843">
        <f>IFERROR(VLOOKUP(F843,Paramètres!$A$5:$B$8,2,FALSE),0)</f>
        <v>3</v>
      </c>
      <c r="N843">
        <f>IFERROR(VLOOKUP(G843,Paramètres!$D$5:$E$8,2,FALSE),0)</f>
        <v>0</v>
      </c>
      <c r="O843">
        <f>IFERROR(VLOOKUP(H843,Paramètres!$A$5:$B$8,2,FALSE),0)</f>
        <v>0</v>
      </c>
      <c r="P843">
        <f>IFERROR(VLOOKUP(I843,Paramètres!$A$5:$B$8,2,FALSE),0)</f>
        <v>0</v>
      </c>
      <c r="Q843" s="10" t="e">
        <f>IF(SUM(Paramètres!$G$5:$M$5)=0,"",SUMPRODUCT(Paramètres!$G$5:$M$5,J843,K843,L843,M843,N843,O843,P843)/SUM(Paramètres!$G$5:$M$5))</f>
        <v>#VALUE!</v>
      </c>
    </row>
    <row r="844" spans="1:17" x14ac:dyDescent="0.2">
      <c r="A844" t="str">
        <f>Réponses_Scoring!A844</f>
        <v>R087</v>
      </c>
      <c r="B844" t="str">
        <f>Réponses_Scoring!B844</f>
        <v>D12S79</v>
      </c>
      <c r="C844" t="str">
        <f>Réponses_Scoring!C844</f>
        <v>High</v>
      </c>
      <c r="D844" t="str">
        <f>Réponses_Scoring!D844</f>
        <v>UK</v>
      </c>
      <c r="E844" t="str">
        <f>Réponses_Scoring!E844</f>
        <v>Low</v>
      </c>
      <c r="F844" t="str">
        <f>Réponses_Scoring!F844</f>
        <v>Med</v>
      </c>
      <c r="G844" t="str">
        <f>Réponses_Scoring!G844</f>
        <v>UK</v>
      </c>
      <c r="H844" t="str">
        <f>Réponses_Scoring!H844</f>
        <v>UK</v>
      </c>
      <c r="I844" t="str">
        <f>Réponses_Scoring!I844</f>
        <v>UK</v>
      </c>
      <c r="J844">
        <f>IFERROR(VLOOKUP(C844,Paramètres!$A$5:$B$8,2,FALSE),0)</f>
        <v>3</v>
      </c>
      <c r="K844">
        <f>IFERROR(VLOOKUP(D844,Paramètres!$A$5:$B$8,2,FALSE),0)</f>
        <v>0</v>
      </c>
      <c r="L844">
        <f>IFERROR(VLOOKUP(E844,Paramètres!$A$5:$B$8,2,FALSE),0)</f>
        <v>1</v>
      </c>
      <c r="M844">
        <f>IFERROR(VLOOKUP(F844,Paramètres!$A$5:$B$8,2,FALSE),0)</f>
        <v>2</v>
      </c>
      <c r="N844">
        <f>IFERROR(VLOOKUP(G844,Paramètres!$D$5:$E$8,2,FALSE),0)</f>
        <v>0</v>
      </c>
      <c r="O844">
        <f>IFERROR(VLOOKUP(H844,Paramètres!$A$5:$B$8,2,FALSE),0)</f>
        <v>0</v>
      </c>
      <c r="P844">
        <f>IFERROR(VLOOKUP(I844,Paramètres!$A$5:$B$8,2,FALSE),0)</f>
        <v>0</v>
      </c>
      <c r="Q844" s="10" t="e">
        <f>IF(SUM(Paramètres!$G$5:$M$5)=0,"",SUMPRODUCT(Paramètres!$G$5:$M$5,J844,K844,L844,M844,N844,O844,P844)/SUM(Paramètres!$G$5:$M$5))</f>
        <v>#VALUE!</v>
      </c>
    </row>
    <row r="845" spans="1:17" x14ac:dyDescent="0.2">
      <c r="A845" t="str">
        <f>Réponses_Scoring!A845</f>
        <v>R087</v>
      </c>
      <c r="B845" t="str">
        <f>Réponses_Scoring!B845</f>
        <v>D05S37</v>
      </c>
      <c r="C845" t="str">
        <f>Réponses_Scoring!C845</f>
        <v>Med</v>
      </c>
      <c r="D845" t="str">
        <f>Réponses_Scoring!D845</f>
        <v>UK</v>
      </c>
      <c r="E845" t="str">
        <f>Réponses_Scoring!E845</f>
        <v>High</v>
      </c>
      <c r="F845" t="str">
        <f>Réponses_Scoring!F845</f>
        <v>Med</v>
      </c>
      <c r="G845" t="str">
        <f>Réponses_Scoring!G845</f>
        <v>UK</v>
      </c>
      <c r="H845" t="str">
        <f>Réponses_Scoring!H845</f>
        <v>UK</v>
      </c>
      <c r="I845" t="str">
        <f>Réponses_Scoring!I845</f>
        <v>UK</v>
      </c>
      <c r="J845">
        <f>IFERROR(VLOOKUP(C845,Paramètres!$A$5:$B$8,2,FALSE),0)</f>
        <v>2</v>
      </c>
      <c r="K845">
        <f>IFERROR(VLOOKUP(D845,Paramètres!$A$5:$B$8,2,FALSE),0)</f>
        <v>0</v>
      </c>
      <c r="L845">
        <f>IFERROR(VLOOKUP(E845,Paramètres!$A$5:$B$8,2,FALSE),0)</f>
        <v>3</v>
      </c>
      <c r="M845">
        <f>IFERROR(VLOOKUP(F845,Paramètres!$A$5:$B$8,2,FALSE),0)</f>
        <v>2</v>
      </c>
      <c r="N845">
        <f>IFERROR(VLOOKUP(G845,Paramètres!$D$5:$E$8,2,FALSE),0)</f>
        <v>0</v>
      </c>
      <c r="O845">
        <f>IFERROR(VLOOKUP(H845,Paramètres!$A$5:$B$8,2,FALSE),0)</f>
        <v>0</v>
      </c>
      <c r="P845">
        <f>IFERROR(VLOOKUP(I845,Paramètres!$A$5:$B$8,2,FALSE),0)</f>
        <v>0</v>
      </c>
      <c r="Q845" s="10" t="e">
        <f>IF(SUM(Paramètres!$G$5:$M$5)=0,"",SUMPRODUCT(Paramètres!$G$5:$M$5,J845,K845,L845,M845,N845,O845,P845)/SUM(Paramètres!$G$5:$M$5))</f>
        <v>#VALUE!</v>
      </c>
    </row>
    <row r="846" spans="1:17" x14ac:dyDescent="0.2">
      <c r="A846" t="str">
        <f>Réponses_Scoring!A846</f>
        <v>R087</v>
      </c>
      <c r="B846" t="str">
        <f>Réponses_Scoring!B846</f>
        <v>D05S39</v>
      </c>
      <c r="C846" t="str">
        <f>Réponses_Scoring!C846</f>
        <v>High</v>
      </c>
      <c r="D846" t="str">
        <f>Réponses_Scoring!D846</f>
        <v>UK</v>
      </c>
      <c r="E846" t="str">
        <f>Réponses_Scoring!E846</f>
        <v>Med</v>
      </c>
      <c r="F846" t="str">
        <f>Réponses_Scoring!F846</f>
        <v>High</v>
      </c>
      <c r="G846" t="str">
        <f>Réponses_Scoring!G846</f>
        <v>UK</v>
      </c>
      <c r="H846" t="str">
        <f>Réponses_Scoring!H846</f>
        <v>UK</v>
      </c>
      <c r="I846" t="str">
        <f>Réponses_Scoring!I846</f>
        <v>UK</v>
      </c>
      <c r="J846">
        <f>IFERROR(VLOOKUP(C846,Paramètres!$A$5:$B$8,2,FALSE),0)</f>
        <v>3</v>
      </c>
      <c r="K846">
        <f>IFERROR(VLOOKUP(D846,Paramètres!$A$5:$B$8,2,FALSE),0)</f>
        <v>0</v>
      </c>
      <c r="L846">
        <f>IFERROR(VLOOKUP(E846,Paramètres!$A$5:$B$8,2,FALSE),0)</f>
        <v>2</v>
      </c>
      <c r="M846">
        <f>IFERROR(VLOOKUP(F846,Paramètres!$A$5:$B$8,2,FALSE),0)</f>
        <v>3</v>
      </c>
      <c r="N846">
        <f>IFERROR(VLOOKUP(G846,Paramètres!$D$5:$E$8,2,FALSE),0)</f>
        <v>0</v>
      </c>
      <c r="O846">
        <f>IFERROR(VLOOKUP(H846,Paramètres!$A$5:$B$8,2,FALSE),0)</f>
        <v>0</v>
      </c>
      <c r="P846">
        <f>IFERROR(VLOOKUP(I846,Paramètres!$A$5:$B$8,2,FALSE),0)</f>
        <v>0</v>
      </c>
      <c r="Q846" s="10" t="e">
        <f>IF(SUM(Paramètres!$G$5:$M$5)=0,"",SUMPRODUCT(Paramètres!$G$5:$M$5,J846,K846,L846,M846,N846,O846,P846)/SUM(Paramètres!$G$5:$M$5))</f>
        <v>#VALUE!</v>
      </c>
    </row>
    <row r="847" spans="1:17" x14ac:dyDescent="0.2">
      <c r="A847" t="str">
        <f>Réponses_Scoring!A847</f>
        <v>R087</v>
      </c>
      <c r="B847" t="str">
        <f>Réponses_Scoring!B847</f>
        <v>D09S64</v>
      </c>
      <c r="C847" t="str">
        <f>Réponses_Scoring!C847</f>
        <v>UK</v>
      </c>
      <c r="D847" t="str">
        <f>Réponses_Scoring!D847</f>
        <v>UK</v>
      </c>
      <c r="E847" t="str">
        <f>Réponses_Scoring!E847</f>
        <v>Med</v>
      </c>
      <c r="F847" t="str">
        <f>Réponses_Scoring!F847</f>
        <v>Med</v>
      </c>
      <c r="G847" t="str">
        <f>Réponses_Scoring!G847</f>
        <v>UK</v>
      </c>
      <c r="H847" t="str">
        <f>Réponses_Scoring!H847</f>
        <v>UK</v>
      </c>
      <c r="I847" t="str">
        <f>Réponses_Scoring!I847</f>
        <v>UK</v>
      </c>
      <c r="J847">
        <f>IFERROR(VLOOKUP(C847,Paramètres!$A$5:$B$8,2,FALSE),0)</f>
        <v>0</v>
      </c>
      <c r="K847">
        <f>IFERROR(VLOOKUP(D847,Paramètres!$A$5:$B$8,2,FALSE),0)</f>
        <v>0</v>
      </c>
      <c r="L847">
        <f>IFERROR(VLOOKUP(E847,Paramètres!$A$5:$B$8,2,FALSE),0)</f>
        <v>2</v>
      </c>
      <c r="M847">
        <f>IFERROR(VLOOKUP(F847,Paramètres!$A$5:$B$8,2,FALSE),0)</f>
        <v>2</v>
      </c>
      <c r="N847">
        <f>IFERROR(VLOOKUP(G847,Paramètres!$D$5:$E$8,2,FALSE),0)</f>
        <v>0</v>
      </c>
      <c r="O847">
        <f>IFERROR(VLOOKUP(H847,Paramètres!$A$5:$B$8,2,FALSE),0)</f>
        <v>0</v>
      </c>
      <c r="P847">
        <f>IFERROR(VLOOKUP(I847,Paramètres!$A$5:$B$8,2,FALSE),0)</f>
        <v>0</v>
      </c>
      <c r="Q847" s="10" t="e">
        <f>IF(SUM(Paramètres!$G$5:$M$5)=0,"",SUMPRODUCT(Paramètres!$G$5:$M$5,J847,K847,L847,M847,N847,O847,P847)/SUM(Paramètres!$G$5:$M$5))</f>
        <v>#VALUE!</v>
      </c>
    </row>
    <row r="848" spans="1:17" x14ac:dyDescent="0.2">
      <c r="A848" t="str">
        <f>Réponses_Scoring!A848</f>
        <v>R087</v>
      </c>
      <c r="B848" t="str">
        <f>Réponses_Scoring!B848</f>
        <v>D09S63</v>
      </c>
      <c r="C848" t="str">
        <f>Réponses_Scoring!C848</f>
        <v>Med</v>
      </c>
      <c r="D848" t="str">
        <f>Réponses_Scoring!D848</f>
        <v>UK</v>
      </c>
      <c r="E848" t="str">
        <f>Réponses_Scoring!E848</f>
        <v>Med</v>
      </c>
      <c r="F848" t="str">
        <f>Réponses_Scoring!F848</f>
        <v>High</v>
      </c>
      <c r="G848" t="str">
        <f>Réponses_Scoring!G848</f>
        <v>UK</v>
      </c>
      <c r="H848" t="str">
        <f>Réponses_Scoring!H848</f>
        <v>UK</v>
      </c>
      <c r="I848" t="str">
        <f>Réponses_Scoring!I848</f>
        <v>UK</v>
      </c>
      <c r="J848">
        <f>IFERROR(VLOOKUP(C848,Paramètres!$A$5:$B$8,2,FALSE),0)</f>
        <v>2</v>
      </c>
      <c r="K848">
        <f>IFERROR(VLOOKUP(D848,Paramètres!$A$5:$B$8,2,FALSE),0)</f>
        <v>0</v>
      </c>
      <c r="L848">
        <f>IFERROR(VLOOKUP(E848,Paramètres!$A$5:$B$8,2,FALSE),0)</f>
        <v>2</v>
      </c>
      <c r="M848">
        <f>IFERROR(VLOOKUP(F848,Paramètres!$A$5:$B$8,2,FALSE),0)</f>
        <v>3</v>
      </c>
      <c r="N848">
        <f>IFERROR(VLOOKUP(G848,Paramètres!$D$5:$E$8,2,FALSE),0)</f>
        <v>0</v>
      </c>
      <c r="O848">
        <f>IFERROR(VLOOKUP(H848,Paramètres!$A$5:$B$8,2,FALSE),0)</f>
        <v>0</v>
      </c>
      <c r="P848">
        <f>IFERROR(VLOOKUP(I848,Paramètres!$A$5:$B$8,2,FALSE),0)</f>
        <v>0</v>
      </c>
      <c r="Q848" s="10" t="e">
        <f>IF(SUM(Paramètres!$G$5:$M$5)=0,"",SUMPRODUCT(Paramètres!$G$5:$M$5,J848,K848,L848,M848,N848,O848,P848)/SUM(Paramètres!$G$5:$M$5))</f>
        <v>#VALUE!</v>
      </c>
    </row>
    <row r="849" spans="1:17" x14ac:dyDescent="0.2">
      <c r="A849" t="str">
        <f>Réponses_Scoring!A849</f>
        <v>R088</v>
      </c>
      <c r="B849" t="str">
        <f>Réponses_Scoring!B849</f>
        <v>D03S18</v>
      </c>
      <c r="C849" t="str">
        <f>Réponses_Scoring!C849</f>
        <v>Med</v>
      </c>
      <c r="D849" t="str">
        <f>Réponses_Scoring!D849</f>
        <v>UK</v>
      </c>
      <c r="E849" t="str">
        <f>Réponses_Scoring!E849</f>
        <v>Low</v>
      </c>
      <c r="F849" t="str">
        <f>Réponses_Scoring!F849</f>
        <v>Low</v>
      </c>
      <c r="G849" t="str">
        <f>Réponses_Scoring!G849</f>
        <v>UK</v>
      </c>
      <c r="H849" t="str">
        <f>Réponses_Scoring!H849</f>
        <v>UK</v>
      </c>
      <c r="I849" t="str">
        <f>Réponses_Scoring!I849</f>
        <v>UK</v>
      </c>
      <c r="J849">
        <f>IFERROR(VLOOKUP(C849,Paramètres!$A$5:$B$8,2,FALSE),0)</f>
        <v>2</v>
      </c>
      <c r="K849">
        <f>IFERROR(VLOOKUP(D849,Paramètres!$A$5:$B$8,2,FALSE),0)</f>
        <v>0</v>
      </c>
      <c r="L849">
        <f>IFERROR(VLOOKUP(E849,Paramètres!$A$5:$B$8,2,FALSE),0)</f>
        <v>1</v>
      </c>
      <c r="M849">
        <f>IFERROR(VLOOKUP(F849,Paramètres!$A$5:$B$8,2,FALSE),0)</f>
        <v>1</v>
      </c>
      <c r="N849">
        <f>IFERROR(VLOOKUP(G849,Paramètres!$D$5:$E$8,2,FALSE),0)</f>
        <v>0</v>
      </c>
      <c r="O849">
        <f>IFERROR(VLOOKUP(H849,Paramètres!$A$5:$B$8,2,FALSE),0)</f>
        <v>0</v>
      </c>
      <c r="P849">
        <f>IFERROR(VLOOKUP(I849,Paramètres!$A$5:$B$8,2,FALSE),0)</f>
        <v>0</v>
      </c>
      <c r="Q849" s="10" t="e">
        <f>IF(SUM(Paramètres!$G$5:$M$5)=0,"",SUMPRODUCT(Paramètres!$G$5:$M$5,J849,K849,L849,M849,N849,O849,P849)/SUM(Paramètres!$G$5:$M$5))</f>
        <v>#VALUE!</v>
      </c>
    </row>
    <row r="850" spans="1:17" x14ac:dyDescent="0.2">
      <c r="A850" t="str">
        <f>Réponses_Scoring!A850</f>
        <v>R088</v>
      </c>
      <c r="B850" t="str">
        <f>Réponses_Scoring!B850</f>
        <v>D03S23</v>
      </c>
      <c r="C850" t="str">
        <f>Réponses_Scoring!C850</f>
        <v>High</v>
      </c>
      <c r="D850" t="str">
        <f>Réponses_Scoring!D850</f>
        <v>UK</v>
      </c>
      <c r="E850" t="str">
        <f>Réponses_Scoring!E850</f>
        <v>Med</v>
      </c>
      <c r="F850" t="str">
        <f>Réponses_Scoring!F850</f>
        <v>Med</v>
      </c>
      <c r="G850" t="str">
        <f>Réponses_Scoring!G850</f>
        <v>UK</v>
      </c>
      <c r="H850" t="str">
        <f>Réponses_Scoring!H850</f>
        <v>UK</v>
      </c>
      <c r="I850" t="str">
        <f>Réponses_Scoring!I850</f>
        <v>UK</v>
      </c>
      <c r="J850">
        <f>IFERROR(VLOOKUP(C850,Paramètres!$A$5:$B$8,2,FALSE),0)</f>
        <v>3</v>
      </c>
      <c r="K850">
        <f>IFERROR(VLOOKUP(D850,Paramètres!$A$5:$B$8,2,FALSE),0)</f>
        <v>0</v>
      </c>
      <c r="L850">
        <f>IFERROR(VLOOKUP(E850,Paramètres!$A$5:$B$8,2,FALSE),0)</f>
        <v>2</v>
      </c>
      <c r="M850">
        <f>IFERROR(VLOOKUP(F850,Paramètres!$A$5:$B$8,2,FALSE),0)</f>
        <v>2</v>
      </c>
      <c r="N850">
        <f>IFERROR(VLOOKUP(G850,Paramètres!$D$5:$E$8,2,FALSE),0)</f>
        <v>0</v>
      </c>
      <c r="O850">
        <f>IFERROR(VLOOKUP(H850,Paramètres!$A$5:$B$8,2,FALSE),0)</f>
        <v>0</v>
      </c>
      <c r="P850">
        <f>IFERROR(VLOOKUP(I850,Paramètres!$A$5:$B$8,2,FALSE),0)</f>
        <v>0</v>
      </c>
      <c r="Q850" s="10" t="e">
        <f>IF(SUM(Paramètres!$G$5:$M$5)=0,"",SUMPRODUCT(Paramètres!$G$5:$M$5,J850,K850,L850,M850,N850,O850,P850)/SUM(Paramètres!$G$5:$M$5))</f>
        <v>#VALUE!</v>
      </c>
    </row>
    <row r="851" spans="1:17" x14ac:dyDescent="0.2">
      <c r="A851" t="str">
        <f>Réponses_Scoring!A851</f>
        <v>R088</v>
      </c>
      <c r="B851" t="str">
        <f>Réponses_Scoring!B851</f>
        <v>D04S30</v>
      </c>
      <c r="C851" t="str">
        <f>Réponses_Scoring!C851</f>
        <v>Med</v>
      </c>
      <c r="D851" t="str">
        <f>Réponses_Scoring!D851</f>
        <v>UK</v>
      </c>
      <c r="E851" t="str">
        <f>Réponses_Scoring!E851</f>
        <v>Med</v>
      </c>
      <c r="F851" t="str">
        <f>Réponses_Scoring!F851</f>
        <v>Low</v>
      </c>
      <c r="G851" t="str">
        <f>Réponses_Scoring!G851</f>
        <v>UK</v>
      </c>
      <c r="H851" t="str">
        <f>Réponses_Scoring!H851</f>
        <v>UK</v>
      </c>
      <c r="I851" t="str">
        <f>Réponses_Scoring!I851</f>
        <v>UK</v>
      </c>
      <c r="J851">
        <f>IFERROR(VLOOKUP(C851,Paramètres!$A$5:$B$8,2,FALSE),0)</f>
        <v>2</v>
      </c>
      <c r="K851">
        <f>IFERROR(VLOOKUP(D851,Paramètres!$A$5:$B$8,2,FALSE),0)</f>
        <v>0</v>
      </c>
      <c r="L851">
        <f>IFERROR(VLOOKUP(E851,Paramètres!$A$5:$B$8,2,FALSE),0)</f>
        <v>2</v>
      </c>
      <c r="M851">
        <f>IFERROR(VLOOKUP(F851,Paramètres!$A$5:$B$8,2,FALSE),0)</f>
        <v>1</v>
      </c>
      <c r="N851">
        <f>IFERROR(VLOOKUP(G851,Paramètres!$D$5:$E$8,2,FALSE),0)</f>
        <v>0</v>
      </c>
      <c r="O851">
        <f>IFERROR(VLOOKUP(H851,Paramètres!$A$5:$B$8,2,FALSE),0)</f>
        <v>0</v>
      </c>
      <c r="P851">
        <f>IFERROR(VLOOKUP(I851,Paramètres!$A$5:$B$8,2,FALSE),0)</f>
        <v>0</v>
      </c>
      <c r="Q851" s="10" t="e">
        <f>IF(SUM(Paramètres!$G$5:$M$5)=0,"",SUMPRODUCT(Paramètres!$G$5:$M$5,J851,K851,L851,M851,N851,O851,P851)/SUM(Paramètres!$G$5:$M$5))</f>
        <v>#VALUE!</v>
      </c>
    </row>
    <row r="852" spans="1:17" x14ac:dyDescent="0.2">
      <c r="A852" t="str">
        <f>Réponses_Scoring!A852</f>
        <v>R088</v>
      </c>
      <c r="B852" t="str">
        <f>Réponses_Scoring!B852</f>
        <v>D04S33</v>
      </c>
      <c r="C852" t="str">
        <f>Réponses_Scoring!C852</f>
        <v>High</v>
      </c>
      <c r="D852" t="str">
        <f>Réponses_Scoring!D852</f>
        <v>UK</v>
      </c>
      <c r="E852" t="str">
        <f>Réponses_Scoring!E852</f>
        <v>Med</v>
      </c>
      <c r="F852" t="str">
        <f>Réponses_Scoring!F852</f>
        <v>High</v>
      </c>
      <c r="G852" t="str">
        <f>Réponses_Scoring!G852</f>
        <v>UK</v>
      </c>
      <c r="H852" t="str">
        <f>Réponses_Scoring!H852</f>
        <v>UK</v>
      </c>
      <c r="I852" t="str">
        <f>Réponses_Scoring!I852</f>
        <v>UK</v>
      </c>
      <c r="J852">
        <f>IFERROR(VLOOKUP(C852,Paramètres!$A$5:$B$8,2,FALSE),0)</f>
        <v>3</v>
      </c>
      <c r="K852">
        <f>IFERROR(VLOOKUP(D852,Paramètres!$A$5:$B$8,2,FALSE),0)</f>
        <v>0</v>
      </c>
      <c r="L852">
        <f>IFERROR(VLOOKUP(E852,Paramètres!$A$5:$B$8,2,FALSE),0)</f>
        <v>2</v>
      </c>
      <c r="M852">
        <f>IFERROR(VLOOKUP(F852,Paramètres!$A$5:$B$8,2,FALSE),0)</f>
        <v>3</v>
      </c>
      <c r="N852">
        <f>IFERROR(VLOOKUP(G852,Paramètres!$D$5:$E$8,2,FALSE),0)</f>
        <v>0</v>
      </c>
      <c r="O852">
        <f>IFERROR(VLOOKUP(H852,Paramètres!$A$5:$B$8,2,FALSE),0)</f>
        <v>0</v>
      </c>
      <c r="P852">
        <f>IFERROR(VLOOKUP(I852,Paramètres!$A$5:$B$8,2,FALSE),0)</f>
        <v>0</v>
      </c>
      <c r="Q852" s="10" t="e">
        <f>IF(SUM(Paramètres!$G$5:$M$5)=0,"",SUMPRODUCT(Paramètres!$G$5:$M$5,J852,K852,L852,M852,N852,O852,P852)/SUM(Paramètres!$G$5:$M$5))</f>
        <v>#VALUE!</v>
      </c>
    </row>
    <row r="853" spans="1:17" x14ac:dyDescent="0.2">
      <c r="A853" t="str">
        <f>Réponses_Scoring!A853</f>
        <v>R088</v>
      </c>
      <c r="B853" t="str">
        <f>Réponses_Scoring!B853</f>
        <v>D07S49</v>
      </c>
      <c r="C853" t="str">
        <f>Réponses_Scoring!C853</f>
        <v>High</v>
      </c>
      <c r="D853" t="str">
        <f>Réponses_Scoring!D853</f>
        <v>UK</v>
      </c>
      <c r="E853" t="str">
        <f>Réponses_Scoring!E853</f>
        <v>Low</v>
      </c>
      <c r="F853" t="str">
        <f>Réponses_Scoring!F853</f>
        <v>High</v>
      </c>
      <c r="G853" t="str">
        <f>Réponses_Scoring!G853</f>
        <v>UK</v>
      </c>
      <c r="H853" t="str">
        <f>Réponses_Scoring!H853</f>
        <v>UK</v>
      </c>
      <c r="I853" t="str">
        <f>Réponses_Scoring!I853</f>
        <v>UK</v>
      </c>
      <c r="J853">
        <f>IFERROR(VLOOKUP(C853,Paramètres!$A$5:$B$8,2,FALSE),0)</f>
        <v>3</v>
      </c>
      <c r="K853">
        <f>IFERROR(VLOOKUP(D853,Paramètres!$A$5:$B$8,2,FALSE),0)</f>
        <v>0</v>
      </c>
      <c r="L853">
        <f>IFERROR(VLOOKUP(E853,Paramètres!$A$5:$B$8,2,FALSE),0)</f>
        <v>1</v>
      </c>
      <c r="M853">
        <f>IFERROR(VLOOKUP(F853,Paramètres!$A$5:$B$8,2,FALSE),0)</f>
        <v>3</v>
      </c>
      <c r="N853">
        <f>IFERROR(VLOOKUP(G853,Paramètres!$D$5:$E$8,2,FALSE),0)</f>
        <v>0</v>
      </c>
      <c r="O853">
        <f>IFERROR(VLOOKUP(H853,Paramètres!$A$5:$B$8,2,FALSE),0)</f>
        <v>0</v>
      </c>
      <c r="P853">
        <f>IFERROR(VLOOKUP(I853,Paramètres!$A$5:$B$8,2,FALSE),0)</f>
        <v>0</v>
      </c>
      <c r="Q853" s="10" t="e">
        <f>IF(SUM(Paramètres!$G$5:$M$5)=0,"",SUMPRODUCT(Paramètres!$G$5:$M$5,J853,K853,L853,M853,N853,O853,P853)/SUM(Paramètres!$G$5:$M$5))</f>
        <v>#VALUE!</v>
      </c>
    </row>
    <row r="854" spans="1:17" x14ac:dyDescent="0.2">
      <c r="A854" t="str">
        <f>Réponses_Scoring!A854</f>
        <v>R088</v>
      </c>
      <c r="B854" t="str">
        <f>Réponses_Scoring!B854</f>
        <v>D07S50</v>
      </c>
      <c r="C854" t="str">
        <f>Réponses_Scoring!C854</f>
        <v>Low</v>
      </c>
      <c r="D854" t="str">
        <f>Réponses_Scoring!D854</f>
        <v>UK</v>
      </c>
      <c r="E854" t="str">
        <f>Réponses_Scoring!E854</f>
        <v>High</v>
      </c>
      <c r="F854" t="str">
        <f>Réponses_Scoring!F854</f>
        <v>Med</v>
      </c>
      <c r="G854" t="str">
        <f>Réponses_Scoring!G854</f>
        <v>UK</v>
      </c>
      <c r="H854" t="str">
        <f>Réponses_Scoring!H854</f>
        <v>UK</v>
      </c>
      <c r="I854" t="str">
        <f>Réponses_Scoring!I854</f>
        <v>UK</v>
      </c>
      <c r="J854">
        <f>IFERROR(VLOOKUP(C854,Paramètres!$A$5:$B$8,2,FALSE),0)</f>
        <v>1</v>
      </c>
      <c r="K854">
        <f>IFERROR(VLOOKUP(D854,Paramètres!$A$5:$B$8,2,FALSE),0)</f>
        <v>0</v>
      </c>
      <c r="L854">
        <f>IFERROR(VLOOKUP(E854,Paramètres!$A$5:$B$8,2,FALSE),0)</f>
        <v>3</v>
      </c>
      <c r="M854">
        <f>IFERROR(VLOOKUP(F854,Paramètres!$A$5:$B$8,2,FALSE),0)</f>
        <v>2</v>
      </c>
      <c r="N854">
        <f>IFERROR(VLOOKUP(G854,Paramètres!$D$5:$E$8,2,FALSE),0)</f>
        <v>0</v>
      </c>
      <c r="O854">
        <f>IFERROR(VLOOKUP(H854,Paramètres!$A$5:$B$8,2,FALSE),0)</f>
        <v>0</v>
      </c>
      <c r="P854">
        <f>IFERROR(VLOOKUP(I854,Paramètres!$A$5:$B$8,2,FALSE),0)</f>
        <v>0</v>
      </c>
      <c r="Q854" s="10" t="e">
        <f>IF(SUM(Paramètres!$G$5:$M$5)=0,"",SUMPRODUCT(Paramètres!$G$5:$M$5,J854,K854,L854,M854,N854,O854,P854)/SUM(Paramètres!$G$5:$M$5))</f>
        <v>#VALUE!</v>
      </c>
    </row>
    <row r="855" spans="1:17" x14ac:dyDescent="0.2">
      <c r="A855" t="str">
        <f>Réponses_Scoring!A855</f>
        <v>R088</v>
      </c>
      <c r="B855" t="str">
        <f>Réponses_Scoring!B855</f>
        <v>D07S51</v>
      </c>
      <c r="C855" t="str">
        <f>Réponses_Scoring!C855</f>
        <v>High</v>
      </c>
      <c r="D855" t="str">
        <f>Réponses_Scoring!D855</f>
        <v>UK</v>
      </c>
      <c r="E855" t="str">
        <f>Réponses_Scoring!E855</f>
        <v>Low</v>
      </c>
      <c r="F855" t="str">
        <f>Réponses_Scoring!F855</f>
        <v>Med</v>
      </c>
      <c r="G855" t="str">
        <f>Réponses_Scoring!G855</f>
        <v>UK</v>
      </c>
      <c r="H855" t="str">
        <f>Réponses_Scoring!H855</f>
        <v>UK</v>
      </c>
      <c r="I855" t="str">
        <f>Réponses_Scoring!I855</f>
        <v>UK</v>
      </c>
      <c r="J855">
        <f>IFERROR(VLOOKUP(C855,Paramètres!$A$5:$B$8,2,FALSE),0)</f>
        <v>3</v>
      </c>
      <c r="K855">
        <f>IFERROR(VLOOKUP(D855,Paramètres!$A$5:$B$8,2,FALSE),0)</f>
        <v>0</v>
      </c>
      <c r="L855">
        <f>IFERROR(VLOOKUP(E855,Paramètres!$A$5:$B$8,2,FALSE),0)</f>
        <v>1</v>
      </c>
      <c r="M855">
        <f>IFERROR(VLOOKUP(F855,Paramètres!$A$5:$B$8,2,FALSE),0)</f>
        <v>2</v>
      </c>
      <c r="N855">
        <f>IFERROR(VLOOKUP(G855,Paramètres!$D$5:$E$8,2,FALSE),0)</f>
        <v>0</v>
      </c>
      <c r="O855">
        <f>IFERROR(VLOOKUP(H855,Paramètres!$A$5:$B$8,2,FALSE),0)</f>
        <v>0</v>
      </c>
      <c r="P855">
        <f>IFERROR(VLOOKUP(I855,Paramètres!$A$5:$B$8,2,FALSE),0)</f>
        <v>0</v>
      </c>
      <c r="Q855" s="10" t="e">
        <f>IF(SUM(Paramètres!$G$5:$M$5)=0,"",SUMPRODUCT(Paramètres!$G$5:$M$5,J855,K855,L855,M855,N855,O855,P855)/SUM(Paramètres!$G$5:$M$5))</f>
        <v>#VALUE!</v>
      </c>
    </row>
    <row r="856" spans="1:17" x14ac:dyDescent="0.2">
      <c r="A856" t="str">
        <f>Réponses_Scoring!A856</f>
        <v>R088</v>
      </c>
      <c r="B856" t="str">
        <f>Réponses_Scoring!B856</f>
        <v>D08S60</v>
      </c>
      <c r="C856" t="str">
        <f>Réponses_Scoring!C856</f>
        <v>Med</v>
      </c>
      <c r="D856" t="str">
        <f>Réponses_Scoring!D856</f>
        <v>UK</v>
      </c>
      <c r="E856" t="str">
        <f>Réponses_Scoring!E856</f>
        <v>Med</v>
      </c>
      <c r="F856" t="str">
        <f>Réponses_Scoring!F856</f>
        <v>Med</v>
      </c>
      <c r="G856" t="str">
        <f>Réponses_Scoring!G856</f>
        <v>UK</v>
      </c>
      <c r="H856" t="str">
        <f>Réponses_Scoring!H856</f>
        <v>UK</v>
      </c>
      <c r="I856" t="str">
        <f>Réponses_Scoring!I856</f>
        <v>UK</v>
      </c>
      <c r="J856">
        <f>IFERROR(VLOOKUP(C856,Paramètres!$A$5:$B$8,2,FALSE),0)</f>
        <v>2</v>
      </c>
      <c r="K856">
        <f>IFERROR(VLOOKUP(D856,Paramètres!$A$5:$B$8,2,FALSE),0)</f>
        <v>0</v>
      </c>
      <c r="L856">
        <f>IFERROR(VLOOKUP(E856,Paramètres!$A$5:$B$8,2,FALSE),0)</f>
        <v>2</v>
      </c>
      <c r="M856">
        <f>IFERROR(VLOOKUP(F856,Paramètres!$A$5:$B$8,2,FALSE),0)</f>
        <v>2</v>
      </c>
      <c r="N856">
        <f>IFERROR(VLOOKUP(G856,Paramètres!$D$5:$E$8,2,FALSE),0)</f>
        <v>0</v>
      </c>
      <c r="O856">
        <f>IFERROR(VLOOKUP(H856,Paramètres!$A$5:$B$8,2,FALSE),0)</f>
        <v>0</v>
      </c>
      <c r="P856">
        <f>IFERROR(VLOOKUP(I856,Paramètres!$A$5:$B$8,2,FALSE),0)</f>
        <v>0</v>
      </c>
      <c r="Q856" s="10" t="e">
        <f>IF(SUM(Paramètres!$G$5:$M$5)=0,"",SUMPRODUCT(Paramètres!$G$5:$M$5,J856,K856,L856,M856,N856,O856,P856)/SUM(Paramètres!$G$5:$M$5))</f>
        <v>#VALUE!</v>
      </c>
    </row>
    <row r="857" spans="1:17" x14ac:dyDescent="0.2">
      <c r="A857" t="str">
        <f>Réponses_Scoring!A857</f>
        <v>R088</v>
      </c>
      <c r="B857" t="str">
        <f>Réponses_Scoring!B857</f>
        <v>D02S15</v>
      </c>
      <c r="C857" t="str">
        <f>Réponses_Scoring!C857</f>
        <v>High</v>
      </c>
      <c r="D857" t="str">
        <f>Réponses_Scoring!D857</f>
        <v>UK</v>
      </c>
      <c r="E857" t="str">
        <f>Réponses_Scoring!E857</f>
        <v>UK</v>
      </c>
      <c r="F857" t="str">
        <f>Réponses_Scoring!F857</f>
        <v>Low</v>
      </c>
      <c r="G857" t="str">
        <f>Réponses_Scoring!G857</f>
        <v>UK</v>
      </c>
      <c r="H857" t="str">
        <f>Réponses_Scoring!H857</f>
        <v>UK</v>
      </c>
      <c r="I857" t="str">
        <f>Réponses_Scoring!I857</f>
        <v>UK</v>
      </c>
      <c r="J857">
        <f>IFERROR(VLOOKUP(C857,Paramètres!$A$5:$B$8,2,FALSE),0)</f>
        <v>3</v>
      </c>
      <c r="K857">
        <f>IFERROR(VLOOKUP(D857,Paramètres!$A$5:$B$8,2,FALSE),0)</f>
        <v>0</v>
      </c>
      <c r="L857">
        <f>IFERROR(VLOOKUP(E857,Paramètres!$A$5:$B$8,2,FALSE),0)</f>
        <v>0</v>
      </c>
      <c r="M857">
        <f>IFERROR(VLOOKUP(F857,Paramètres!$A$5:$B$8,2,FALSE),0)</f>
        <v>1</v>
      </c>
      <c r="N857">
        <f>IFERROR(VLOOKUP(G857,Paramètres!$D$5:$E$8,2,FALSE),0)</f>
        <v>0</v>
      </c>
      <c r="O857">
        <f>IFERROR(VLOOKUP(H857,Paramètres!$A$5:$B$8,2,FALSE),0)</f>
        <v>0</v>
      </c>
      <c r="P857">
        <f>IFERROR(VLOOKUP(I857,Paramètres!$A$5:$B$8,2,FALSE),0)</f>
        <v>0</v>
      </c>
      <c r="Q857" s="10" t="e">
        <f>IF(SUM(Paramètres!$G$5:$M$5)=0,"",SUMPRODUCT(Paramètres!$G$5:$M$5,J857,K857,L857,M857,N857,O857,P857)/SUM(Paramètres!$G$5:$M$5))</f>
        <v>#VALUE!</v>
      </c>
    </row>
    <row r="858" spans="1:17" x14ac:dyDescent="0.2">
      <c r="A858" t="str">
        <f>Réponses_Scoring!A858</f>
        <v>R088</v>
      </c>
      <c r="B858" t="str">
        <f>Réponses_Scoring!B858</f>
        <v>D02S14</v>
      </c>
      <c r="C858" t="str">
        <f>Réponses_Scoring!C858</f>
        <v>Med</v>
      </c>
      <c r="D858" t="str">
        <f>Réponses_Scoring!D858</f>
        <v>UK</v>
      </c>
      <c r="E858" t="str">
        <f>Réponses_Scoring!E858</f>
        <v>Med</v>
      </c>
      <c r="F858" t="str">
        <f>Réponses_Scoring!F858</f>
        <v>Low</v>
      </c>
      <c r="G858" t="str">
        <f>Réponses_Scoring!G858</f>
        <v>UK</v>
      </c>
      <c r="H858" t="str">
        <f>Réponses_Scoring!H858</f>
        <v>UK</v>
      </c>
      <c r="I858" t="str">
        <f>Réponses_Scoring!I858</f>
        <v>UK</v>
      </c>
      <c r="J858">
        <f>IFERROR(VLOOKUP(C858,Paramètres!$A$5:$B$8,2,FALSE),0)</f>
        <v>2</v>
      </c>
      <c r="K858">
        <f>IFERROR(VLOOKUP(D858,Paramètres!$A$5:$B$8,2,FALSE),0)</f>
        <v>0</v>
      </c>
      <c r="L858">
        <f>IFERROR(VLOOKUP(E858,Paramètres!$A$5:$B$8,2,FALSE),0)</f>
        <v>2</v>
      </c>
      <c r="M858">
        <f>IFERROR(VLOOKUP(F858,Paramètres!$A$5:$B$8,2,FALSE),0)</f>
        <v>1</v>
      </c>
      <c r="N858">
        <f>IFERROR(VLOOKUP(G858,Paramètres!$D$5:$E$8,2,FALSE),0)</f>
        <v>0</v>
      </c>
      <c r="O858">
        <f>IFERROR(VLOOKUP(H858,Paramètres!$A$5:$B$8,2,FALSE),0)</f>
        <v>0</v>
      </c>
      <c r="P858">
        <f>IFERROR(VLOOKUP(I858,Paramètres!$A$5:$B$8,2,FALSE),0)</f>
        <v>0</v>
      </c>
      <c r="Q858" s="10" t="e">
        <f>IF(SUM(Paramètres!$G$5:$M$5)=0,"",SUMPRODUCT(Paramètres!$G$5:$M$5,J858,K858,L858,M858,N858,O858,P858)/SUM(Paramètres!$G$5:$M$5))</f>
        <v>#VALUE!</v>
      </c>
    </row>
    <row r="859" spans="1:17" x14ac:dyDescent="0.2">
      <c r="A859" t="str">
        <f>Réponses_Scoring!A859</f>
        <v>R089</v>
      </c>
      <c r="B859" t="str">
        <f>Réponses_Scoring!B859</f>
        <v>D03S24</v>
      </c>
      <c r="C859" t="str">
        <f>Réponses_Scoring!C859</f>
        <v>High</v>
      </c>
      <c r="D859" t="str">
        <f>Réponses_Scoring!D859</f>
        <v>UK</v>
      </c>
      <c r="E859" t="str">
        <f>Réponses_Scoring!E859</f>
        <v>Med</v>
      </c>
      <c r="F859" t="str">
        <f>Réponses_Scoring!F859</f>
        <v>UK</v>
      </c>
      <c r="G859" t="str">
        <f>Réponses_Scoring!G859</f>
        <v>UK</v>
      </c>
      <c r="H859" t="str">
        <f>Réponses_Scoring!H859</f>
        <v>UK</v>
      </c>
      <c r="I859" t="str">
        <f>Réponses_Scoring!I859</f>
        <v>UK</v>
      </c>
      <c r="J859">
        <f>IFERROR(VLOOKUP(C859,Paramètres!$A$5:$B$8,2,FALSE),0)</f>
        <v>3</v>
      </c>
      <c r="K859">
        <f>IFERROR(VLOOKUP(D859,Paramètres!$A$5:$B$8,2,FALSE),0)</f>
        <v>0</v>
      </c>
      <c r="L859">
        <f>IFERROR(VLOOKUP(E859,Paramètres!$A$5:$B$8,2,FALSE),0)</f>
        <v>2</v>
      </c>
      <c r="M859">
        <f>IFERROR(VLOOKUP(F859,Paramètres!$A$5:$B$8,2,FALSE),0)</f>
        <v>0</v>
      </c>
      <c r="N859">
        <f>IFERROR(VLOOKUP(G859,Paramètres!$D$5:$E$8,2,FALSE),0)</f>
        <v>0</v>
      </c>
      <c r="O859">
        <f>IFERROR(VLOOKUP(H859,Paramètres!$A$5:$B$8,2,FALSE),0)</f>
        <v>0</v>
      </c>
      <c r="P859">
        <f>IFERROR(VLOOKUP(I859,Paramètres!$A$5:$B$8,2,FALSE),0)</f>
        <v>0</v>
      </c>
      <c r="Q859" s="10" t="e">
        <f>IF(SUM(Paramètres!$G$5:$M$5)=0,"",SUMPRODUCT(Paramètres!$G$5:$M$5,J859,K859,L859,M859,N859,O859,P859)/SUM(Paramètres!$G$5:$M$5))</f>
        <v>#VALUE!</v>
      </c>
    </row>
    <row r="860" spans="1:17" x14ac:dyDescent="0.2">
      <c r="A860" t="str">
        <f>Réponses_Scoring!A860</f>
        <v>R089</v>
      </c>
      <c r="B860" t="str">
        <f>Réponses_Scoring!B860</f>
        <v>D03S20</v>
      </c>
      <c r="C860" t="str">
        <f>Réponses_Scoring!C860</f>
        <v>Med</v>
      </c>
      <c r="D860" t="str">
        <f>Réponses_Scoring!D860</f>
        <v>UK</v>
      </c>
      <c r="E860" t="str">
        <f>Réponses_Scoring!E860</f>
        <v>High</v>
      </c>
      <c r="F860" t="str">
        <f>Réponses_Scoring!F860</f>
        <v>High</v>
      </c>
      <c r="G860" t="str">
        <f>Réponses_Scoring!G860</f>
        <v>UK</v>
      </c>
      <c r="H860" t="str">
        <f>Réponses_Scoring!H860</f>
        <v>UK</v>
      </c>
      <c r="I860" t="str">
        <f>Réponses_Scoring!I860</f>
        <v>UK</v>
      </c>
      <c r="J860">
        <f>IFERROR(VLOOKUP(C860,Paramètres!$A$5:$B$8,2,FALSE),0)</f>
        <v>2</v>
      </c>
      <c r="K860">
        <f>IFERROR(VLOOKUP(D860,Paramètres!$A$5:$B$8,2,FALSE),0)</f>
        <v>0</v>
      </c>
      <c r="L860">
        <f>IFERROR(VLOOKUP(E860,Paramètres!$A$5:$B$8,2,FALSE),0)</f>
        <v>3</v>
      </c>
      <c r="M860">
        <f>IFERROR(VLOOKUP(F860,Paramètres!$A$5:$B$8,2,FALSE),0)</f>
        <v>3</v>
      </c>
      <c r="N860">
        <f>IFERROR(VLOOKUP(G860,Paramètres!$D$5:$E$8,2,FALSE),0)</f>
        <v>0</v>
      </c>
      <c r="O860">
        <f>IFERROR(VLOOKUP(H860,Paramètres!$A$5:$B$8,2,FALSE),0)</f>
        <v>0</v>
      </c>
      <c r="P860">
        <f>IFERROR(VLOOKUP(I860,Paramètres!$A$5:$B$8,2,FALSE),0)</f>
        <v>0</v>
      </c>
      <c r="Q860" s="10" t="e">
        <f>IF(SUM(Paramètres!$G$5:$M$5)=0,"",SUMPRODUCT(Paramètres!$G$5:$M$5,J860,K860,L860,M860,N860,O860,P860)/SUM(Paramètres!$G$5:$M$5))</f>
        <v>#VALUE!</v>
      </c>
    </row>
    <row r="861" spans="1:17" x14ac:dyDescent="0.2">
      <c r="A861" t="str">
        <f>Réponses_Scoring!A861</f>
        <v>R089</v>
      </c>
      <c r="B861" t="str">
        <f>Réponses_Scoring!B861</f>
        <v>D03S26</v>
      </c>
      <c r="C861" t="str">
        <f>Réponses_Scoring!C861</f>
        <v>Med</v>
      </c>
      <c r="D861" t="str">
        <f>Réponses_Scoring!D861</f>
        <v>UK</v>
      </c>
      <c r="E861" t="str">
        <f>Réponses_Scoring!E861</f>
        <v>Med</v>
      </c>
      <c r="F861" t="str">
        <f>Réponses_Scoring!F861</f>
        <v>Med</v>
      </c>
      <c r="G861" t="str">
        <f>Réponses_Scoring!G861</f>
        <v>UK</v>
      </c>
      <c r="H861" t="str">
        <f>Réponses_Scoring!H861</f>
        <v>UK</v>
      </c>
      <c r="I861" t="str">
        <f>Réponses_Scoring!I861</f>
        <v>UK</v>
      </c>
      <c r="J861">
        <f>IFERROR(VLOOKUP(C861,Paramètres!$A$5:$B$8,2,FALSE),0)</f>
        <v>2</v>
      </c>
      <c r="K861">
        <f>IFERROR(VLOOKUP(D861,Paramètres!$A$5:$B$8,2,FALSE),0)</f>
        <v>0</v>
      </c>
      <c r="L861">
        <f>IFERROR(VLOOKUP(E861,Paramètres!$A$5:$B$8,2,FALSE),0)</f>
        <v>2</v>
      </c>
      <c r="M861">
        <f>IFERROR(VLOOKUP(F861,Paramètres!$A$5:$B$8,2,FALSE),0)</f>
        <v>2</v>
      </c>
      <c r="N861">
        <f>IFERROR(VLOOKUP(G861,Paramètres!$D$5:$E$8,2,FALSE),0)</f>
        <v>0</v>
      </c>
      <c r="O861">
        <f>IFERROR(VLOOKUP(H861,Paramètres!$A$5:$B$8,2,FALSE),0)</f>
        <v>0</v>
      </c>
      <c r="P861">
        <f>IFERROR(VLOOKUP(I861,Paramètres!$A$5:$B$8,2,FALSE),0)</f>
        <v>0</v>
      </c>
      <c r="Q861" s="10" t="e">
        <f>IF(SUM(Paramètres!$G$5:$M$5)=0,"",SUMPRODUCT(Paramètres!$G$5:$M$5,J861,K861,L861,M861,N861,O861,P861)/SUM(Paramètres!$G$5:$M$5))</f>
        <v>#VALUE!</v>
      </c>
    </row>
    <row r="862" spans="1:17" x14ac:dyDescent="0.2">
      <c r="A862" t="str">
        <f>Réponses_Scoring!A862</f>
        <v>R089</v>
      </c>
      <c r="B862" t="str">
        <f>Réponses_Scoring!B862</f>
        <v>D07S54</v>
      </c>
      <c r="C862" t="str">
        <f>Réponses_Scoring!C862</f>
        <v>Med</v>
      </c>
      <c r="D862" t="str">
        <f>Réponses_Scoring!D862</f>
        <v>UK</v>
      </c>
      <c r="E862" t="str">
        <f>Réponses_Scoring!E862</f>
        <v>Low</v>
      </c>
      <c r="F862" t="str">
        <f>Réponses_Scoring!F862</f>
        <v>High</v>
      </c>
      <c r="G862" t="str">
        <f>Réponses_Scoring!G862</f>
        <v>UK</v>
      </c>
      <c r="H862" t="str">
        <f>Réponses_Scoring!H862</f>
        <v>UK</v>
      </c>
      <c r="I862" t="str">
        <f>Réponses_Scoring!I862</f>
        <v>UK</v>
      </c>
      <c r="J862">
        <f>IFERROR(VLOOKUP(C862,Paramètres!$A$5:$B$8,2,FALSE),0)</f>
        <v>2</v>
      </c>
      <c r="K862">
        <f>IFERROR(VLOOKUP(D862,Paramètres!$A$5:$B$8,2,FALSE),0)</f>
        <v>0</v>
      </c>
      <c r="L862">
        <f>IFERROR(VLOOKUP(E862,Paramètres!$A$5:$B$8,2,FALSE),0)</f>
        <v>1</v>
      </c>
      <c r="M862">
        <f>IFERROR(VLOOKUP(F862,Paramètres!$A$5:$B$8,2,FALSE),0)</f>
        <v>3</v>
      </c>
      <c r="N862">
        <f>IFERROR(VLOOKUP(G862,Paramètres!$D$5:$E$8,2,FALSE),0)</f>
        <v>0</v>
      </c>
      <c r="O862">
        <f>IFERROR(VLOOKUP(H862,Paramètres!$A$5:$B$8,2,FALSE),0)</f>
        <v>0</v>
      </c>
      <c r="P862">
        <f>IFERROR(VLOOKUP(I862,Paramètres!$A$5:$B$8,2,FALSE),0)</f>
        <v>0</v>
      </c>
      <c r="Q862" s="10" t="e">
        <f>IF(SUM(Paramètres!$G$5:$M$5)=0,"",SUMPRODUCT(Paramètres!$G$5:$M$5,J862,K862,L862,M862,N862,O862,P862)/SUM(Paramètres!$G$5:$M$5))</f>
        <v>#VALUE!</v>
      </c>
    </row>
    <row r="863" spans="1:17" x14ac:dyDescent="0.2">
      <c r="A863" t="str">
        <f>Réponses_Scoring!A863</f>
        <v>R089</v>
      </c>
      <c r="B863" t="str">
        <f>Réponses_Scoring!B863</f>
        <v>D07S53</v>
      </c>
      <c r="C863" t="str">
        <f>Réponses_Scoring!C863</f>
        <v>Low</v>
      </c>
      <c r="D863" t="str">
        <f>Réponses_Scoring!D863</f>
        <v>UK</v>
      </c>
      <c r="E863" t="str">
        <f>Réponses_Scoring!E863</f>
        <v>Low</v>
      </c>
      <c r="F863" t="str">
        <f>Réponses_Scoring!F863</f>
        <v>Low</v>
      </c>
      <c r="G863" t="str">
        <f>Réponses_Scoring!G863</f>
        <v>UK</v>
      </c>
      <c r="H863" t="str">
        <f>Réponses_Scoring!H863</f>
        <v>UK</v>
      </c>
      <c r="I863" t="str">
        <f>Réponses_Scoring!I863</f>
        <v>UK</v>
      </c>
      <c r="J863">
        <f>IFERROR(VLOOKUP(C863,Paramètres!$A$5:$B$8,2,FALSE),0)</f>
        <v>1</v>
      </c>
      <c r="K863">
        <f>IFERROR(VLOOKUP(D863,Paramètres!$A$5:$B$8,2,FALSE),0)</f>
        <v>0</v>
      </c>
      <c r="L863">
        <f>IFERROR(VLOOKUP(E863,Paramètres!$A$5:$B$8,2,FALSE),0)</f>
        <v>1</v>
      </c>
      <c r="M863">
        <f>IFERROR(VLOOKUP(F863,Paramètres!$A$5:$B$8,2,FALSE),0)</f>
        <v>1</v>
      </c>
      <c r="N863">
        <f>IFERROR(VLOOKUP(G863,Paramètres!$D$5:$E$8,2,FALSE),0)</f>
        <v>0</v>
      </c>
      <c r="O863">
        <f>IFERROR(VLOOKUP(H863,Paramètres!$A$5:$B$8,2,FALSE),0)</f>
        <v>0</v>
      </c>
      <c r="P863">
        <f>IFERROR(VLOOKUP(I863,Paramètres!$A$5:$B$8,2,FALSE),0)</f>
        <v>0</v>
      </c>
      <c r="Q863" s="10" t="e">
        <f>IF(SUM(Paramètres!$G$5:$M$5)=0,"",SUMPRODUCT(Paramètres!$G$5:$M$5,J863,K863,L863,M863,N863,O863,P863)/SUM(Paramètres!$G$5:$M$5))</f>
        <v>#VALUE!</v>
      </c>
    </row>
    <row r="864" spans="1:17" x14ac:dyDescent="0.2">
      <c r="A864" t="str">
        <f>Réponses_Scoring!A864</f>
        <v>R089</v>
      </c>
      <c r="B864" t="str">
        <f>Réponses_Scoring!B864</f>
        <v>D07S50</v>
      </c>
      <c r="C864" t="str">
        <f>Réponses_Scoring!C864</f>
        <v>High</v>
      </c>
      <c r="D864" t="str">
        <f>Réponses_Scoring!D864</f>
        <v>UK</v>
      </c>
      <c r="E864" t="str">
        <f>Réponses_Scoring!E864</f>
        <v>High</v>
      </c>
      <c r="F864" t="str">
        <f>Réponses_Scoring!F864</f>
        <v>High</v>
      </c>
      <c r="G864" t="str">
        <f>Réponses_Scoring!G864</f>
        <v>UK</v>
      </c>
      <c r="H864" t="str">
        <f>Réponses_Scoring!H864</f>
        <v>UK</v>
      </c>
      <c r="I864" t="str">
        <f>Réponses_Scoring!I864</f>
        <v>UK</v>
      </c>
      <c r="J864">
        <f>IFERROR(VLOOKUP(C864,Paramètres!$A$5:$B$8,2,FALSE),0)</f>
        <v>3</v>
      </c>
      <c r="K864">
        <f>IFERROR(VLOOKUP(D864,Paramètres!$A$5:$B$8,2,FALSE),0)</f>
        <v>0</v>
      </c>
      <c r="L864">
        <f>IFERROR(VLOOKUP(E864,Paramètres!$A$5:$B$8,2,FALSE),0)</f>
        <v>3</v>
      </c>
      <c r="M864">
        <f>IFERROR(VLOOKUP(F864,Paramètres!$A$5:$B$8,2,FALSE),0)</f>
        <v>3</v>
      </c>
      <c r="N864">
        <f>IFERROR(VLOOKUP(G864,Paramètres!$D$5:$E$8,2,FALSE),0)</f>
        <v>0</v>
      </c>
      <c r="O864">
        <f>IFERROR(VLOOKUP(H864,Paramètres!$A$5:$B$8,2,FALSE),0)</f>
        <v>0</v>
      </c>
      <c r="P864">
        <f>IFERROR(VLOOKUP(I864,Paramètres!$A$5:$B$8,2,FALSE),0)</f>
        <v>0</v>
      </c>
      <c r="Q864" s="10" t="e">
        <f>IF(SUM(Paramètres!$G$5:$M$5)=0,"",SUMPRODUCT(Paramètres!$G$5:$M$5,J864,K864,L864,M864,N864,O864,P864)/SUM(Paramètres!$G$5:$M$5))</f>
        <v>#VALUE!</v>
      </c>
    </row>
    <row r="865" spans="1:17" x14ac:dyDescent="0.2">
      <c r="A865" t="str">
        <f>Réponses_Scoring!A865</f>
        <v>R089</v>
      </c>
      <c r="B865" t="str">
        <f>Réponses_Scoring!B865</f>
        <v>D05S40</v>
      </c>
      <c r="C865" t="str">
        <f>Réponses_Scoring!C865</f>
        <v>Med</v>
      </c>
      <c r="D865" t="str">
        <f>Réponses_Scoring!D865</f>
        <v>UK</v>
      </c>
      <c r="E865" t="str">
        <f>Réponses_Scoring!E865</f>
        <v>Low</v>
      </c>
      <c r="F865" t="str">
        <f>Réponses_Scoring!F865</f>
        <v>Med</v>
      </c>
      <c r="G865" t="str">
        <f>Réponses_Scoring!G865</f>
        <v>UK</v>
      </c>
      <c r="H865" t="str">
        <f>Réponses_Scoring!H865</f>
        <v>UK</v>
      </c>
      <c r="I865" t="str">
        <f>Réponses_Scoring!I865</f>
        <v>UK</v>
      </c>
      <c r="J865">
        <f>IFERROR(VLOOKUP(C865,Paramètres!$A$5:$B$8,2,FALSE),0)</f>
        <v>2</v>
      </c>
      <c r="K865">
        <f>IFERROR(VLOOKUP(D865,Paramètres!$A$5:$B$8,2,FALSE),0)</f>
        <v>0</v>
      </c>
      <c r="L865">
        <f>IFERROR(VLOOKUP(E865,Paramètres!$A$5:$B$8,2,FALSE),0)</f>
        <v>1</v>
      </c>
      <c r="M865">
        <f>IFERROR(VLOOKUP(F865,Paramètres!$A$5:$B$8,2,FALSE),0)</f>
        <v>2</v>
      </c>
      <c r="N865">
        <f>IFERROR(VLOOKUP(G865,Paramètres!$D$5:$E$8,2,FALSE),0)</f>
        <v>0</v>
      </c>
      <c r="O865">
        <f>IFERROR(VLOOKUP(H865,Paramètres!$A$5:$B$8,2,FALSE),0)</f>
        <v>0</v>
      </c>
      <c r="P865">
        <f>IFERROR(VLOOKUP(I865,Paramètres!$A$5:$B$8,2,FALSE),0)</f>
        <v>0</v>
      </c>
      <c r="Q865" s="10" t="e">
        <f>IF(SUM(Paramètres!$G$5:$M$5)=0,"",SUMPRODUCT(Paramètres!$G$5:$M$5,J865,K865,L865,M865,N865,O865,P865)/SUM(Paramètres!$G$5:$M$5))</f>
        <v>#VALUE!</v>
      </c>
    </row>
    <row r="866" spans="1:17" x14ac:dyDescent="0.2">
      <c r="A866" t="str">
        <f>Réponses_Scoring!A866</f>
        <v>R089</v>
      </c>
      <c r="B866" t="str">
        <f>Réponses_Scoring!B866</f>
        <v>D05S36</v>
      </c>
      <c r="C866" t="str">
        <f>Réponses_Scoring!C866</f>
        <v>Med</v>
      </c>
      <c r="D866" t="str">
        <f>Réponses_Scoring!D866</f>
        <v>UK</v>
      </c>
      <c r="E866" t="str">
        <f>Réponses_Scoring!E866</f>
        <v>Med</v>
      </c>
      <c r="F866" t="str">
        <f>Réponses_Scoring!F866</f>
        <v>Low</v>
      </c>
      <c r="G866" t="str">
        <f>Réponses_Scoring!G866</f>
        <v>UK</v>
      </c>
      <c r="H866" t="str">
        <f>Réponses_Scoring!H866</f>
        <v>UK</v>
      </c>
      <c r="I866" t="str">
        <f>Réponses_Scoring!I866</f>
        <v>UK</v>
      </c>
      <c r="J866">
        <f>IFERROR(VLOOKUP(C866,Paramètres!$A$5:$B$8,2,FALSE),0)</f>
        <v>2</v>
      </c>
      <c r="K866">
        <f>IFERROR(VLOOKUP(D866,Paramètres!$A$5:$B$8,2,FALSE),0)</f>
        <v>0</v>
      </c>
      <c r="L866">
        <f>IFERROR(VLOOKUP(E866,Paramètres!$A$5:$B$8,2,FALSE),0)</f>
        <v>2</v>
      </c>
      <c r="M866">
        <f>IFERROR(VLOOKUP(F866,Paramètres!$A$5:$B$8,2,FALSE),0)</f>
        <v>1</v>
      </c>
      <c r="N866">
        <f>IFERROR(VLOOKUP(G866,Paramètres!$D$5:$E$8,2,FALSE),0)</f>
        <v>0</v>
      </c>
      <c r="O866">
        <f>IFERROR(VLOOKUP(H866,Paramètres!$A$5:$B$8,2,FALSE),0)</f>
        <v>0</v>
      </c>
      <c r="P866">
        <f>IFERROR(VLOOKUP(I866,Paramètres!$A$5:$B$8,2,FALSE),0)</f>
        <v>0</v>
      </c>
      <c r="Q866" s="10" t="e">
        <f>IF(SUM(Paramètres!$G$5:$M$5)=0,"",SUMPRODUCT(Paramètres!$G$5:$M$5,J866,K866,L866,M866,N866,O866,P866)/SUM(Paramètres!$G$5:$M$5))</f>
        <v>#VALUE!</v>
      </c>
    </row>
    <row r="867" spans="1:17" x14ac:dyDescent="0.2">
      <c r="A867" t="str">
        <f>Réponses_Scoring!A867</f>
        <v>R089</v>
      </c>
      <c r="B867" t="str">
        <f>Réponses_Scoring!B867</f>
        <v>D05S41</v>
      </c>
      <c r="C867" t="str">
        <f>Réponses_Scoring!C867</f>
        <v>Low</v>
      </c>
      <c r="D867" t="str">
        <f>Réponses_Scoring!D867</f>
        <v>UK</v>
      </c>
      <c r="E867" t="str">
        <f>Réponses_Scoring!E867</f>
        <v>High</v>
      </c>
      <c r="F867" t="str">
        <f>Réponses_Scoring!F867</f>
        <v>Low</v>
      </c>
      <c r="G867" t="str">
        <f>Réponses_Scoring!G867</f>
        <v>UK</v>
      </c>
      <c r="H867" t="str">
        <f>Réponses_Scoring!H867</f>
        <v>UK</v>
      </c>
      <c r="I867" t="str">
        <f>Réponses_Scoring!I867</f>
        <v>UK</v>
      </c>
      <c r="J867">
        <f>IFERROR(VLOOKUP(C867,Paramètres!$A$5:$B$8,2,FALSE),0)</f>
        <v>1</v>
      </c>
      <c r="K867">
        <f>IFERROR(VLOOKUP(D867,Paramètres!$A$5:$B$8,2,FALSE),0)</f>
        <v>0</v>
      </c>
      <c r="L867">
        <f>IFERROR(VLOOKUP(E867,Paramètres!$A$5:$B$8,2,FALSE),0)</f>
        <v>3</v>
      </c>
      <c r="M867">
        <f>IFERROR(VLOOKUP(F867,Paramètres!$A$5:$B$8,2,FALSE),0)</f>
        <v>1</v>
      </c>
      <c r="N867">
        <f>IFERROR(VLOOKUP(G867,Paramètres!$D$5:$E$8,2,FALSE),0)</f>
        <v>0</v>
      </c>
      <c r="O867">
        <f>IFERROR(VLOOKUP(H867,Paramètres!$A$5:$B$8,2,FALSE),0)</f>
        <v>0</v>
      </c>
      <c r="P867">
        <f>IFERROR(VLOOKUP(I867,Paramètres!$A$5:$B$8,2,FALSE),0)</f>
        <v>0</v>
      </c>
      <c r="Q867" s="10" t="e">
        <f>IF(SUM(Paramètres!$G$5:$M$5)=0,"",SUMPRODUCT(Paramètres!$G$5:$M$5,J867,K867,L867,M867,N867,O867,P867)/SUM(Paramètres!$G$5:$M$5))</f>
        <v>#VALUE!</v>
      </c>
    </row>
    <row r="868" spans="1:17" x14ac:dyDescent="0.2">
      <c r="A868" t="str">
        <f>Réponses_Scoring!A868</f>
        <v>R089</v>
      </c>
      <c r="B868" t="str">
        <f>Réponses_Scoring!B868</f>
        <v>D06S46</v>
      </c>
      <c r="C868" t="str">
        <f>Réponses_Scoring!C868</f>
        <v>High</v>
      </c>
      <c r="D868" t="str">
        <f>Réponses_Scoring!D868</f>
        <v>UK</v>
      </c>
      <c r="E868" t="str">
        <f>Réponses_Scoring!E868</f>
        <v>Med</v>
      </c>
      <c r="F868" t="str">
        <f>Réponses_Scoring!F868</f>
        <v>Low</v>
      </c>
      <c r="G868" t="str">
        <f>Réponses_Scoring!G868</f>
        <v>UK</v>
      </c>
      <c r="H868" t="str">
        <f>Réponses_Scoring!H868</f>
        <v>UK</v>
      </c>
      <c r="I868" t="str">
        <f>Réponses_Scoring!I868</f>
        <v>UK</v>
      </c>
      <c r="J868">
        <f>IFERROR(VLOOKUP(C868,Paramètres!$A$5:$B$8,2,FALSE),0)</f>
        <v>3</v>
      </c>
      <c r="K868">
        <f>IFERROR(VLOOKUP(D868,Paramètres!$A$5:$B$8,2,FALSE),0)</f>
        <v>0</v>
      </c>
      <c r="L868">
        <f>IFERROR(VLOOKUP(E868,Paramètres!$A$5:$B$8,2,FALSE),0)</f>
        <v>2</v>
      </c>
      <c r="M868">
        <f>IFERROR(VLOOKUP(F868,Paramètres!$A$5:$B$8,2,FALSE),0)</f>
        <v>1</v>
      </c>
      <c r="N868">
        <f>IFERROR(VLOOKUP(G868,Paramètres!$D$5:$E$8,2,FALSE),0)</f>
        <v>0</v>
      </c>
      <c r="O868">
        <f>IFERROR(VLOOKUP(H868,Paramètres!$A$5:$B$8,2,FALSE),0)</f>
        <v>0</v>
      </c>
      <c r="P868">
        <f>IFERROR(VLOOKUP(I868,Paramètres!$A$5:$B$8,2,FALSE),0)</f>
        <v>0</v>
      </c>
      <c r="Q868" s="10" t="e">
        <f>IF(SUM(Paramètres!$G$5:$M$5)=0,"",SUMPRODUCT(Paramètres!$G$5:$M$5,J868,K868,L868,M868,N868,O868,P868)/SUM(Paramètres!$G$5:$M$5))</f>
        <v>#VALUE!</v>
      </c>
    </row>
    <row r="869" spans="1:17" x14ac:dyDescent="0.2">
      <c r="A869" t="str">
        <f>Réponses_Scoring!A869</f>
        <v>R089</v>
      </c>
      <c r="B869" t="str">
        <f>Réponses_Scoring!B869</f>
        <v>D06S45</v>
      </c>
      <c r="C869" t="str">
        <f>Réponses_Scoring!C869</f>
        <v>Med</v>
      </c>
      <c r="D869" t="str">
        <f>Réponses_Scoring!D869</f>
        <v>UK</v>
      </c>
      <c r="E869" t="str">
        <f>Réponses_Scoring!E869</f>
        <v>High</v>
      </c>
      <c r="F869" t="str">
        <f>Réponses_Scoring!F869</f>
        <v>Med</v>
      </c>
      <c r="G869" t="str">
        <f>Réponses_Scoring!G869</f>
        <v>UK</v>
      </c>
      <c r="H869" t="str">
        <f>Réponses_Scoring!H869</f>
        <v>UK</v>
      </c>
      <c r="I869" t="str">
        <f>Réponses_Scoring!I869</f>
        <v>UK</v>
      </c>
      <c r="J869">
        <f>IFERROR(VLOOKUP(C869,Paramètres!$A$5:$B$8,2,FALSE),0)</f>
        <v>2</v>
      </c>
      <c r="K869">
        <f>IFERROR(VLOOKUP(D869,Paramètres!$A$5:$B$8,2,FALSE),0)</f>
        <v>0</v>
      </c>
      <c r="L869">
        <f>IFERROR(VLOOKUP(E869,Paramètres!$A$5:$B$8,2,FALSE),0)</f>
        <v>3</v>
      </c>
      <c r="M869">
        <f>IFERROR(VLOOKUP(F869,Paramètres!$A$5:$B$8,2,FALSE),0)</f>
        <v>2</v>
      </c>
      <c r="N869">
        <f>IFERROR(VLOOKUP(G869,Paramètres!$D$5:$E$8,2,FALSE),0)</f>
        <v>0</v>
      </c>
      <c r="O869">
        <f>IFERROR(VLOOKUP(H869,Paramètres!$A$5:$B$8,2,FALSE),0)</f>
        <v>0</v>
      </c>
      <c r="P869">
        <f>IFERROR(VLOOKUP(I869,Paramètres!$A$5:$B$8,2,FALSE),0)</f>
        <v>0</v>
      </c>
      <c r="Q869" s="10" t="e">
        <f>IF(SUM(Paramètres!$G$5:$M$5)=0,"",SUMPRODUCT(Paramètres!$G$5:$M$5,J869,K869,L869,M869,N869,O869,P869)/SUM(Paramètres!$G$5:$M$5))</f>
        <v>#VALUE!</v>
      </c>
    </row>
    <row r="870" spans="1:17" x14ac:dyDescent="0.2">
      <c r="A870" t="str">
        <f>Réponses_Scoring!A870</f>
        <v>R089</v>
      </c>
      <c r="B870" t="str">
        <f>Réponses_Scoring!B870</f>
        <v>D09S65</v>
      </c>
      <c r="C870" t="str">
        <f>Réponses_Scoring!C870</f>
        <v>Med</v>
      </c>
      <c r="D870" t="str">
        <f>Réponses_Scoring!D870</f>
        <v>UK</v>
      </c>
      <c r="E870" t="str">
        <f>Réponses_Scoring!E870</f>
        <v>Low</v>
      </c>
      <c r="F870" t="str">
        <f>Réponses_Scoring!F870</f>
        <v>High</v>
      </c>
      <c r="G870" t="str">
        <f>Réponses_Scoring!G870</f>
        <v>UK</v>
      </c>
      <c r="H870" t="str">
        <f>Réponses_Scoring!H870</f>
        <v>UK</v>
      </c>
      <c r="I870" t="str">
        <f>Réponses_Scoring!I870</f>
        <v>UK</v>
      </c>
      <c r="J870">
        <f>IFERROR(VLOOKUP(C870,Paramètres!$A$5:$B$8,2,FALSE),0)</f>
        <v>2</v>
      </c>
      <c r="K870">
        <f>IFERROR(VLOOKUP(D870,Paramètres!$A$5:$B$8,2,FALSE),0)</f>
        <v>0</v>
      </c>
      <c r="L870">
        <f>IFERROR(VLOOKUP(E870,Paramètres!$A$5:$B$8,2,FALSE),0)</f>
        <v>1</v>
      </c>
      <c r="M870">
        <f>IFERROR(VLOOKUP(F870,Paramètres!$A$5:$B$8,2,FALSE),0)</f>
        <v>3</v>
      </c>
      <c r="N870">
        <f>IFERROR(VLOOKUP(G870,Paramètres!$D$5:$E$8,2,FALSE),0)</f>
        <v>0</v>
      </c>
      <c r="O870">
        <f>IFERROR(VLOOKUP(H870,Paramètres!$A$5:$B$8,2,FALSE),0)</f>
        <v>0</v>
      </c>
      <c r="P870">
        <f>IFERROR(VLOOKUP(I870,Paramètres!$A$5:$B$8,2,FALSE),0)</f>
        <v>0</v>
      </c>
      <c r="Q870" s="10" t="e">
        <f>IF(SUM(Paramètres!$G$5:$M$5)=0,"",SUMPRODUCT(Paramètres!$G$5:$M$5,J870,K870,L870,M870,N870,O870,P870)/SUM(Paramètres!$G$5:$M$5))</f>
        <v>#VALUE!</v>
      </c>
    </row>
    <row r="871" spans="1:17" x14ac:dyDescent="0.2">
      <c r="A871" t="str">
        <f>Réponses_Scoring!A871</f>
        <v>R089</v>
      </c>
      <c r="B871" t="str">
        <f>Réponses_Scoring!B871</f>
        <v>D09S63</v>
      </c>
      <c r="C871" t="str">
        <f>Réponses_Scoring!C871</f>
        <v>High</v>
      </c>
      <c r="D871" t="str">
        <f>Réponses_Scoring!D871</f>
        <v>UK</v>
      </c>
      <c r="E871" t="str">
        <f>Réponses_Scoring!E871</f>
        <v>UK</v>
      </c>
      <c r="F871" t="str">
        <f>Réponses_Scoring!F871</f>
        <v>High</v>
      </c>
      <c r="G871" t="str">
        <f>Réponses_Scoring!G871</f>
        <v>UK</v>
      </c>
      <c r="H871" t="str">
        <f>Réponses_Scoring!H871</f>
        <v>UK</v>
      </c>
      <c r="I871" t="str">
        <f>Réponses_Scoring!I871</f>
        <v>UK</v>
      </c>
      <c r="J871">
        <f>IFERROR(VLOOKUP(C871,Paramètres!$A$5:$B$8,2,FALSE),0)</f>
        <v>3</v>
      </c>
      <c r="K871">
        <f>IFERROR(VLOOKUP(D871,Paramètres!$A$5:$B$8,2,FALSE),0)</f>
        <v>0</v>
      </c>
      <c r="L871">
        <f>IFERROR(VLOOKUP(E871,Paramètres!$A$5:$B$8,2,FALSE),0)</f>
        <v>0</v>
      </c>
      <c r="M871">
        <f>IFERROR(VLOOKUP(F871,Paramètres!$A$5:$B$8,2,FALSE),0)</f>
        <v>3</v>
      </c>
      <c r="N871">
        <f>IFERROR(VLOOKUP(G871,Paramètres!$D$5:$E$8,2,FALSE),0)</f>
        <v>0</v>
      </c>
      <c r="O871">
        <f>IFERROR(VLOOKUP(H871,Paramètres!$A$5:$B$8,2,FALSE),0)</f>
        <v>0</v>
      </c>
      <c r="P871">
        <f>IFERROR(VLOOKUP(I871,Paramètres!$A$5:$B$8,2,FALSE),0)</f>
        <v>0</v>
      </c>
      <c r="Q871" s="10" t="e">
        <f>IF(SUM(Paramètres!$G$5:$M$5)=0,"",SUMPRODUCT(Paramètres!$G$5:$M$5,J871,K871,L871,M871,N871,O871,P871)/SUM(Paramètres!$G$5:$M$5))</f>
        <v>#VALUE!</v>
      </c>
    </row>
    <row r="872" spans="1:17" x14ac:dyDescent="0.2">
      <c r="A872" t="str">
        <f>Réponses_Scoring!A872</f>
        <v>R090</v>
      </c>
      <c r="B872" t="str">
        <f>Réponses_Scoring!B872</f>
        <v>D06S46</v>
      </c>
      <c r="C872" t="str">
        <f>Réponses_Scoring!C872</f>
        <v>High</v>
      </c>
      <c r="D872" t="str">
        <f>Réponses_Scoring!D872</f>
        <v>UK</v>
      </c>
      <c r="E872" t="str">
        <f>Réponses_Scoring!E872</f>
        <v>Med</v>
      </c>
      <c r="F872" t="str">
        <f>Réponses_Scoring!F872</f>
        <v>High</v>
      </c>
      <c r="G872" t="str">
        <f>Réponses_Scoring!G872</f>
        <v>UK</v>
      </c>
      <c r="H872" t="str">
        <f>Réponses_Scoring!H872</f>
        <v>UK</v>
      </c>
      <c r="I872" t="str">
        <f>Réponses_Scoring!I872</f>
        <v>UK</v>
      </c>
      <c r="J872">
        <f>IFERROR(VLOOKUP(C872,Paramètres!$A$5:$B$8,2,FALSE),0)</f>
        <v>3</v>
      </c>
      <c r="K872">
        <f>IFERROR(VLOOKUP(D872,Paramètres!$A$5:$B$8,2,FALSE),0)</f>
        <v>0</v>
      </c>
      <c r="L872">
        <f>IFERROR(VLOOKUP(E872,Paramètres!$A$5:$B$8,2,FALSE),0)</f>
        <v>2</v>
      </c>
      <c r="M872">
        <f>IFERROR(VLOOKUP(F872,Paramètres!$A$5:$B$8,2,FALSE),0)</f>
        <v>3</v>
      </c>
      <c r="N872">
        <f>IFERROR(VLOOKUP(G872,Paramètres!$D$5:$E$8,2,FALSE),0)</f>
        <v>0</v>
      </c>
      <c r="O872">
        <f>IFERROR(VLOOKUP(H872,Paramètres!$A$5:$B$8,2,FALSE),0)</f>
        <v>0</v>
      </c>
      <c r="P872">
        <f>IFERROR(VLOOKUP(I872,Paramètres!$A$5:$B$8,2,FALSE),0)</f>
        <v>0</v>
      </c>
      <c r="Q872" s="10" t="e">
        <f>IF(SUM(Paramètres!$G$5:$M$5)=0,"",SUMPRODUCT(Paramètres!$G$5:$M$5,J872,K872,L872,M872,N872,O872,P872)/SUM(Paramètres!$G$5:$M$5))</f>
        <v>#VALUE!</v>
      </c>
    </row>
    <row r="873" spans="1:17" x14ac:dyDescent="0.2">
      <c r="A873" t="str">
        <f>Réponses_Scoring!A873</f>
        <v>R090</v>
      </c>
      <c r="B873" t="str">
        <f>Réponses_Scoring!B873</f>
        <v>D06S43</v>
      </c>
      <c r="C873" t="str">
        <f>Réponses_Scoring!C873</f>
        <v>Med</v>
      </c>
      <c r="D873" t="str">
        <f>Réponses_Scoring!D873</f>
        <v>UK</v>
      </c>
      <c r="E873" t="str">
        <f>Réponses_Scoring!E873</f>
        <v>UK</v>
      </c>
      <c r="F873" t="str">
        <f>Réponses_Scoring!F873</f>
        <v>High</v>
      </c>
      <c r="G873" t="str">
        <f>Réponses_Scoring!G873</f>
        <v>UK</v>
      </c>
      <c r="H873" t="str">
        <f>Réponses_Scoring!H873</f>
        <v>UK</v>
      </c>
      <c r="I873" t="str">
        <f>Réponses_Scoring!I873</f>
        <v>UK</v>
      </c>
      <c r="J873">
        <f>IFERROR(VLOOKUP(C873,Paramètres!$A$5:$B$8,2,FALSE),0)</f>
        <v>2</v>
      </c>
      <c r="K873">
        <f>IFERROR(VLOOKUP(D873,Paramètres!$A$5:$B$8,2,FALSE),0)</f>
        <v>0</v>
      </c>
      <c r="L873">
        <f>IFERROR(VLOOKUP(E873,Paramètres!$A$5:$B$8,2,FALSE),0)</f>
        <v>0</v>
      </c>
      <c r="M873">
        <f>IFERROR(VLOOKUP(F873,Paramètres!$A$5:$B$8,2,FALSE),0)</f>
        <v>3</v>
      </c>
      <c r="N873">
        <f>IFERROR(VLOOKUP(G873,Paramètres!$D$5:$E$8,2,FALSE),0)</f>
        <v>0</v>
      </c>
      <c r="O873">
        <f>IFERROR(VLOOKUP(H873,Paramètres!$A$5:$B$8,2,FALSE),0)</f>
        <v>0</v>
      </c>
      <c r="P873">
        <f>IFERROR(VLOOKUP(I873,Paramètres!$A$5:$B$8,2,FALSE),0)</f>
        <v>0</v>
      </c>
      <c r="Q873" s="10" t="e">
        <f>IF(SUM(Paramètres!$G$5:$M$5)=0,"",SUMPRODUCT(Paramètres!$G$5:$M$5,J873,K873,L873,M873,N873,O873,P873)/SUM(Paramètres!$G$5:$M$5))</f>
        <v>#VALUE!</v>
      </c>
    </row>
    <row r="874" spans="1:17" x14ac:dyDescent="0.2">
      <c r="A874" t="str">
        <f>Réponses_Scoring!A874</f>
        <v>R090</v>
      </c>
      <c r="B874" t="str">
        <f>Réponses_Scoring!B874</f>
        <v>D06S48</v>
      </c>
      <c r="C874" t="str">
        <f>Réponses_Scoring!C874</f>
        <v>High</v>
      </c>
      <c r="D874" t="str">
        <f>Réponses_Scoring!D874</f>
        <v>UK</v>
      </c>
      <c r="E874" t="str">
        <f>Réponses_Scoring!E874</f>
        <v>Low</v>
      </c>
      <c r="F874" t="str">
        <f>Réponses_Scoring!F874</f>
        <v>Low</v>
      </c>
      <c r="G874" t="str">
        <f>Réponses_Scoring!G874</f>
        <v>UK</v>
      </c>
      <c r="H874" t="str">
        <f>Réponses_Scoring!H874</f>
        <v>UK</v>
      </c>
      <c r="I874" t="str">
        <f>Réponses_Scoring!I874</f>
        <v>UK</v>
      </c>
      <c r="J874">
        <f>IFERROR(VLOOKUP(C874,Paramètres!$A$5:$B$8,2,FALSE),0)</f>
        <v>3</v>
      </c>
      <c r="K874">
        <f>IFERROR(VLOOKUP(D874,Paramètres!$A$5:$B$8,2,FALSE),0)</f>
        <v>0</v>
      </c>
      <c r="L874">
        <f>IFERROR(VLOOKUP(E874,Paramètres!$A$5:$B$8,2,FALSE),0)</f>
        <v>1</v>
      </c>
      <c r="M874">
        <f>IFERROR(VLOOKUP(F874,Paramètres!$A$5:$B$8,2,FALSE),0)</f>
        <v>1</v>
      </c>
      <c r="N874">
        <f>IFERROR(VLOOKUP(G874,Paramètres!$D$5:$E$8,2,FALSE),0)</f>
        <v>0</v>
      </c>
      <c r="O874">
        <f>IFERROR(VLOOKUP(H874,Paramètres!$A$5:$B$8,2,FALSE),0)</f>
        <v>0</v>
      </c>
      <c r="P874">
        <f>IFERROR(VLOOKUP(I874,Paramètres!$A$5:$B$8,2,FALSE),0)</f>
        <v>0</v>
      </c>
      <c r="Q874" s="10" t="e">
        <f>IF(SUM(Paramètres!$G$5:$M$5)=0,"",SUMPRODUCT(Paramètres!$G$5:$M$5,J874,K874,L874,M874,N874,O874,P874)/SUM(Paramètres!$G$5:$M$5))</f>
        <v>#VALUE!</v>
      </c>
    </row>
    <row r="875" spans="1:17" x14ac:dyDescent="0.2">
      <c r="A875" t="str">
        <f>Réponses_Scoring!A875</f>
        <v>R090</v>
      </c>
      <c r="B875" t="str">
        <f>Réponses_Scoring!B875</f>
        <v>D07S53</v>
      </c>
      <c r="C875" t="str">
        <f>Réponses_Scoring!C875</f>
        <v>UK</v>
      </c>
      <c r="D875" t="str">
        <f>Réponses_Scoring!D875</f>
        <v>UK</v>
      </c>
      <c r="E875" t="str">
        <f>Réponses_Scoring!E875</f>
        <v>High</v>
      </c>
      <c r="F875" t="str">
        <f>Réponses_Scoring!F875</f>
        <v>Med</v>
      </c>
      <c r="G875" t="str">
        <f>Réponses_Scoring!G875</f>
        <v>UK</v>
      </c>
      <c r="H875" t="str">
        <f>Réponses_Scoring!H875</f>
        <v>UK</v>
      </c>
      <c r="I875" t="str">
        <f>Réponses_Scoring!I875</f>
        <v>UK</v>
      </c>
      <c r="J875">
        <f>IFERROR(VLOOKUP(C875,Paramètres!$A$5:$B$8,2,FALSE),0)</f>
        <v>0</v>
      </c>
      <c r="K875">
        <f>IFERROR(VLOOKUP(D875,Paramètres!$A$5:$B$8,2,FALSE),0)</f>
        <v>0</v>
      </c>
      <c r="L875">
        <f>IFERROR(VLOOKUP(E875,Paramètres!$A$5:$B$8,2,FALSE),0)</f>
        <v>3</v>
      </c>
      <c r="M875">
        <f>IFERROR(VLOOKUP(F875,Paramètres!$A$5:$B$8,2,FALSE),0)</f>
        <v>2</v>
      </c>
      <c r="N875">
        <f>IFERROR(VLOOKUP(G875,Paramètres!$D$5:$E$8,2,FALSE),0)</f>
        <v>0</v>
      </c>
      <c r="O875">
        <f>IFERROR(VLOOKUP(H875,Paramètres!$A$5:$B$8,2,FALSE),0)</f>
        <v>0</v>
      </c>
      <c r="P875">
        <f>IFERROR(VLOOKUP(I875,Paramètres!$A$5:$B$8,2,FALSE),0)</f>
        <v>0</v>
      </c>
      <c r="Q875" s="10" t="e">
        <f>IF(SUM(Paramètres!$G$5:$M$5)=0,"",SUMPRODUCT(Paramètres!$G$5:$M$5,J875,K875,L875,M875,N875,O875,P875)/SUM(Paramètres!$G$5:$M$5))</f>
        <v>#VALUE!</v>
      </c>
    </row>
    <row r="876" spans="1:17" x14ac:dyDescent="0.2">
      <c r="A876" t="str">
        <f>Réponses_Scoring!A876</f>
        <v>R090</v>
      </c>
      <c r="B876" t="str">
        <f>Réponses_Scoring!B876</f>
        <v>D07S49</v>
      </c>
      <c r="C876" t="str">
        <f>Réponses_Scoring!C876</f>
        <v>Low</v>
      </c>
      <c r="D876" t="str">
        <f>Réponses_Scoring!D876</f>
        <v>UK</v>
      </c>
      <c r="E876" t="str">
        <f>Réponses_Scoring!E876</f>
        <v>High</v>
      </c>
      <c r="F876" t="str">
        <f>Réponses_Scoring!F876</f>
        <v>Med</v>
      </c>
      <c r="G876" t="str">
        <f>Réponses_Scoring!G876</f>
        <v>UK</v>
      </c>
      <c r="H876" t="str">
        <f>Réponses_Scoring!H876</f>
        <v>UK</v>
      </c>
      <c r="I876" t="str">
        <f>Réponses_Scoring!I876</f>
        <v>UK</v>
      </c>
      <c r="J876">
        <f>IFERROR(VLOOKUP(C876,Paramètres!$A$5:$B$8,2,FALSE),0)</f>
        <v>1</v>
      </c>
      <c r="K876">
        <f>IFERROR(VLOOKUP(D876,Paramètres!$A$5:$B$8,2,FALSE),0)</f>
        <v>0</v>
      </c>
      <c r="L876">
        <f>IFERROR(VLOOKUP(E876,Paramètres!$A$5:$B$8,2,FALSE),0)</f>
        <v>3</v>
      </c>
      <c r="M876">
        <f>IFERROR(VLOOKUP(F876,Paramètres!$A$5:$B$8,2,FALSE),0)</f>
        <v>2</v>
      </c>
      <c r="N876">
        <f>IFERROR(VLOOKUP(G876,Paramètres!$D$5:$E$8,2,FALSE),0)</f>
        <v>0</v>
      </c>
      <c r="O876">
        <f>IFERROR(VLOOKUP(H876,Paramètres!$A$5:$B$8,2,FALSE),0)</f>
        <v>0</v>
      </c>
      <c r="P876">
        <f>IFERROR(VLOOKUP(I876,Paramètres!$A$5:$B$8,2,FALSE),0)</f>
        <v>0</v>
      </c>
      <c r="Q876" s="10" t="e">
        <f>IF(SUM(Paramètres!$G$5:$M$5)=0,"",SUMPRODUCT(Paramètres!$G$5:$M$5,J876,K876,L876,M876,N876,O876,P876)/SUM(Paramètres!$G$5:$M$5))</f>
        <v>#VALUE!</v>
      </c>
    </row>
    <row r="877" spans="1:17" x14ac:dyDescent="0.2">
      <c r="A877" t="str">
        <f>Réponses_Scoring!A877</f>
        <v>R090</v>
      </c>
      <c r="B877" t="str">
        <f>Réponses_Scoring!B877</f>
        <v>D04S27</v>
      </c>
      <c r="C877" t="str">
        <f>Réponses_Scoring!C877</f>
        <v>Med</v>
      </c>
      <c r="D877" t="str">
        <f>Réponses_Scoring!D877</f>
        <v>UK</v>
      </c>
      <c r="E877" t="str">
        <f>Réponses_Scoring!E877</f>
        <v>Low</v>
      </c>
      <c r="F877" t="str">
        <f>Réponses_Scoring!F877</f>
        <v>Med</v>
      </c>
      <c r="G877" t="str">
        <f>Réponses_Scoring!G877</f>
        <v>UK</v>
      </c>
      <c r="H877" t="str">
        <f>Réponses_Scoring!H877</f>
        <v>UK</v>
      </c>
      <c r="I877" t="str">
        <f>Réponses_Scoring!I877</f>
        <v>UK</v>
      </c>
      <c r="J877">
        <f>IFERROR(VLOOKUP(C877,Paramètres!$A$5:$B$8,2,FALSE),0)</f>
        <v>2</v>
      </c>
      <c r="K877">
        <f>IFERROR(VLOOKUP(D877,Paramètres!$A$5:$B$8,2,FALSE),0)</f>
        <v>0</v>
      </c>
      <c r="L877">
        <f>IFERROR(VLOOKUP(E877,Paramètres!$A$5:$B$8,2,FALSE),0)</f>
        <v>1</v>
      </c>
      <c r="M877">
        <f>IFERROR(VLOOKUP(F877,Paramètres!$A$5:$B$8,2,FALSE),0)</f>
        <v>2</v>
      </c>
      <c r="N877">
        <f>IFERROR(VLOOKUP(G877,Paramètres!$D$5:$E$8,2,FALSE),0)</f>
        <v>0</v>
      </c>
      <c r="O877">
        <f>IFERROR(VLOOKUP(H877,Paramètres!$A$5:$B$8,2,FALSE),0)</f>
        <v>0</v>
      </c>
      <c r="P877">
        <f>IFERROR(VLOOKUP(I877,Paramètres!$A$5:$B$8,2,FALSE),0)</f>
        <v>0</v>
      </c>
      <c r="Q877" s="10" t="e">
        <f>IF(SUM(Paramètres!$G$5:$M$5)=0,"",SUMPRODUCT(Paramètres!$G$5:$M$5,J877,K877,L877,M877,N877,O877,P877)/SUM(Paramètres!$G$5:$M$5))</f>
        <v>#VALUE!</v>
      </c>
    </row>
    <row r="878" spans="1:17" x14ac:dyDescent="0.2">
      <c r="A878" t="str">
        <f>Réponses_Scoring!A878</f>
        <v>R090</v>
      </c>
      <c r="B878" t="str">
        <f>Réponses_Scoring!B878</f>
        <v>D04S28</v>
      </c>
      <c r="C878" t="str">
        <f>Réponses_Scoring!C878</f>
        <v>Med</v>
      </c>
      <c r="D878" t="str">
        <f>Réponses_Scoring!D878</f>
        <v>UK</v>
      </c>
      <c r="E878" t="str">
        <f>Réponses_Scoring!E878</f>
        <v>UK</v>
      </c>
      <c r="F878" t="str">
        <f>Réponses_Scoring!F878</f>
        <v>Med</v>
      </c>
      <c r="G878" t="str">
        <f>Réponses_Scoring!G878</f>
        <v>UK</v>
      </c>
      <c r="H878" t="str">
        <f>Réponses_Scoring!H878</f>
        <v>UK</v>
      </c>
      <c r="I878" t="str">
        <f>Réponses_Scoring!I878</f>
        <v>UK</v>
      </c>
      <c r="J878">
        <f>IFERROR(VLOOKUP(C878,Paramètres!$A$5:$B$8,2,FALSE),0)</f>
        <v>2</v>
      </c>
      <c r="K878">
        <f>IFERROR(VLOOKUP(D878,Paramètres!$A$5:$B$8,2,FALSE),0)</f>
        <v>0</v>
      </c>
      <c r="L878">
        <f>IFERROR(VLOOKUP(E878,Paramètres!$A$5:$B$8,2,FALSE),0)</f>
        <v>0</v>
      </c>
      <c r="M878">
        <f>IFERROR(VLOOKUP(F878,Paramètres!$A$5:$B$8,2,FALSE),0)</f>
        <v>2</v>
      </c>
      <c r="N878">
        <f>IFERROR(VLOOKUP(G878,Paramètres!$D$5:$E$8,2,FALSE),0)</f>
        <v>0</v>
      </c>
      <c r="O878">
        <f>IFERROR(VLOOKUP(H878,Paramètres!$A$5:$B$8,2,FALSE),0)</f>
        <v>0</v>
      </c>
      <c r="P878">
        <f>IFERROR(VLOOKUP(I878,Paramètres!$A$5:$B$8,2,FALSE),0)</f>
        <v>0</v>
      </c>
      <c r="Q878" s="10" t="e">
        <f>IF(SUM(Paramètres!$G$5:$M$5)=0,"",SUMPRODUCT(Paramètres!$G$5:$M$5,J878,K878,L878,M878,N878,O878,P878)/SUM(Paramètres!$G$5:$M$5))</f>
        <v>#VALUE!</v>
      </c>
    </row>
    <row r="879" spans="1:17" x14ac:dyDescent="0.2">
      <c r="A879" t="str">
        <f>Réponses_Scoring!A879</f>
        <v>R090</v>
      </c>
      <c r="B879" t="str">
        <f>Réponses_Scoring!B879</f>
        <v>D05S41</v>
      </c>
      <c r="C879" t="str">
        <f>Réponses_Scoring!C879</f>
        <v>High</v>
      </c>
      <c r="D879" t="str">
        <f>Réponses_Scoring!D879</f>
        <v>UK</v>
      </c>
      <c r="E879" t="str">
        <f>Réponses_Scoring!E879</f>
        <v>High</v>
      </c>
      <c r="F879" t="str">
        <f>Réponses_Scoring!F879</f>
        <v>Med</v>
      </c>
      <c r="G879" t="str">
        <f>Réponses_Scoring!G879</f>
        <v>UK</v>
      </c>
      <c r="H879" t="str">
        <f>Réponses_Scoring!H879</f>
        <v>UK</v>
      </c>
      <c r="I879" t="str">
        <f>Réponses_Scoring!I879</f>
        <v>UK</v>
      </c>
      <c r="J879">
        <f>IFERROR(VLOOKUP(C879,Paramètres!$A$5:$B$8,2,FALSE),0)</f>
        <v>3</v>
      </c>
      <c r="K879">
        <f>IFERROR(VLOOKUP(D879,Paramètres!$A$5:$B$8,2,FALSE),0)</f>
        <v>0</v>
      </c>
      <c r="L879">
        <f>IFERROR(VLOOKUP(E879,Paramètres!$A$5:$B$8,2,FALSE),0)</f>
        <v>3</v>
      </c>
      <c r="M879">
        <f>IFERROR(VLOOKUP(F879,Paramètres!$A$5:$B$8,2,FALSE),0)</f>
        <v>2</v>
      </c>
      <c r="N879">
        <f>IFERROR(VLOOKUP(G879,Paramètres!$D$5:$E$8,2,FALSE),0)</f>
        <v>0</v>
      </c>
      <c r="O879">
        <f>IFERROR(VLOOKUP(H879,Paramètres!$A$5:$B$8,2,FALSE),0)</f>
        <v>0</v>
      </c>
      <c r="P879">
        <f>IFERROR(VLOOKUP(I879,Paramètres!$A$5:$B$8,2,FALSE),0)</f>
        <v>0</v>
      </c>
      <c r="Q879" s="10" t="e">
        <f>IF(SUM(Paramètres!$G$5:$M$5)=0,"",SUMPRODUCT(Paramètres!$G$5:$M$5,J879,K879,L879,M879,N879,O879,P879)/SUM(Paramètres!$G$5:$M$5))</f>
        <v>#VALUE!</v>
      </c>
    </row>
    <row r="880" spans="1:17" x14ac:dyDescent="0.2">
      <c r="A880" t="str">
        <f>Réponses_Scoring!A880</f>
        <v>R090</v>
      </c>
      <c r="B880" t="str">
        <f>Réponses_Scoring!B880</f>
        <v>D05S38</v>
      </c>
      <c r="C880" t="str">
        <f>Réponses_Scoring!C880</f>
        <v>Med</v>
      </c>
      <c r="D880" t="str">
        <f>Réponses_Scoring!D880</f>
        <v>UK</v>
      </c>
      <c r="E880" t="str">
        <f>Réponses_Scoring!E880</f>
        <v>Low</v>
      </c>
      <c r="F880" t="str">
        <f>Réponses_Scoring!F880</f>
        <v>Low</v>
      </c>
      <c r="G880" t="str">
        <f>Réponses_Scoring!G880</f>
        <v>UK</v>
      </c>
      <c r="H880" t="str">
        <f>Réponses_Scoring!H880</f>
        <v>UK</v>
      </c>
      <c r="I880" t="str">
        <f>Réponses_Scoring!I880</f>
        <v>UK</v>
      </c>
      <c r="J880">
        <f>IFERROR(VLOOKUP(C880,Paramètres!$A$5:$B$8,2,FALSE),0)</f>
        <v>2</v>
      </c>
      <c r="K880">
        <f>IFERROR(VLOOKUP(D880,Paramètres!$A$5:$B$8,2,FALSE),0)</f>
        <v>0</v>
      </c>
      <c r="L880">
        <f>IFERROR(VLOOKUP(E880,Paramètres!$A$5:$B$8,2,FALSE),0)</f>
        <v>1</v>
      </c>
      <c r="M880">
        <f>IFERROR(VLOOKUP(F880,Paramètres!$A$5:$B$8,2,FALSE),0)</f>
        <v>1</v>
      </c>
      <c r="N880">
        <f>IFERROR(VLOOKUP(G880,Paramètres!$D$5:$E$8,2,FALSE),0)</f>
        <v>0</v>
      </c>
      <c r="O880">
        <f>IFERROR(VLOOKUP(H880,Paramètres!$A$5:$B$8,2,FALSE),0)</f>
        <v>0</v>
      </c>
      <c r="P880">
        <f>IFERROR(VLOOKUP(I880,Paramètres!$A$5:$B$8,2,FALSE),0)</f>
        <v>0</v>
      </c>
      <c r="Q880" s="10" t="e">
        <f>IF(SUM(Paramètres!$G$5:$M$5)=0,"",SUMPRODUCT(Paramètres!$G$5:$M$5,J880,K880,L880,M880,N880,O880,P880)/SUM(Paramètres!$G$5:$M$5))</f>
        <v>#VALUE!</v>
      </c>
    </row>
    <row r="881" spans="1:17" x14ac:dyDescent="0.2">
      <c r="A881" t="str">
        <f>Réponses_Scoring!A881</f>
        <v>R090</v>
      </c>
      <c r="B881" t="str">
        <f>Réponses_Scoring!B881</f>
        <v>D11S73</v>
      </c>
      <c r="C881" t="str">
        <f>Réponses_Scoring!C881</f>
        <v>Low</v>
      </c>
      <c r="D881" t="str">
        <f>Réponses_Scoring!D881</f>
        <v>UK</v>
      </c>
      <c r="E881" t="str">
        <f>Réponses_Scoring!E881</f>
        <v>Med</v>
      </c>
      <c r="F881" t="str">
        <f>Réponses_Scoring!F881</f>
        <v>Low</v>
      </c>
      <c r="G881" t="str">
        <f>Réponses_Scoring!G881</f>
        <v>UK</v>
      </c>
      <c r="H881" t="str">
        <f>Réponses_Scoring!H881</f>
        <v>UK</v>
      </c>
      <c r="I881" t="str">
        <f>Réponses_Scoring!I881</f>
        <v>UK</v>
      </c>
      <c r="J881">
        <f>IFERROR(VLOOKUP(C881,Paramètres!$A$5:$B$8,2,FALSE),0)</f>
        <v>1</v>
      </c>
      <c r="K881">
        <f>IFERROR(VLOOKUP(D881,Paramètres!$A$5:$B$8,2,FALSE),0)</f>
        <v>0</v>
      </c>
      <c r="L881">
        <f>IFERROR(VLOOKUP(E881,Paramètres!$A$5:$B$8,2,FALSE),0)</f>
        <v>2</v>
      </c>
      <c r="M881">
        <f>IFERROR(VLOOKUP(F881,Paramètres!$A$5:$B$8,2,FALSE),0)</f>
        <v>1</v>
      </c>
      <c r="N881">
        <f>IFERROR(VLOOKUP(G881,Paramètres!$D$5:$E$8,2,FALSE),0)</f>
        <v>0</v>
      </c>
      <c r="O881">
        <f>IFERROR(VLOOKUP(H881,Paramètres!$A$5:$B$8,2,FALSE),0)</f>
        <v>0</v>
      </c>
      <c r="P881">
        <f>IFERROR(VLOOKUP(I881,Paramètres!$A$5:$B$8,2,FALSE),0)</f>
        <v>0</v>
      </c>
      <c r="Q881" s="10" t="e">
        <f>IF(SUM(Paramètres!$G$5:$M$5)=0,"",SUMPRODUCT(Paramètres!$G$5:$M$5,J881,K881,L881,M881,N881,O881,P881)/SUM(Paramètres!$G$5:$M$5))</f>
        <v>#VALUE!</v>
      </c>
    </row>
    <row r="882" spans="1:17" x14ac:dyDescent="0.2">
      <c r="A882" t="str">
        <f>Réponses_Scoring!A882</f>
        <v>R091</v>
      </c>
      <c r="B882" t="str">
        <f>Réponses_Scoring!B882</f>
        <v>D04S30</v>
      </c>
      <c r="C882" t="str">
        <f>Réponses_Scoring!C882</f>
        <v>UK</v>
      </c>
      <c r="D882" t="str">
        <f>Réponses_Scoring!D882</f>
        <v>UK</v>
      </c>
      <c r="E882" t="str">
        <f>Réponses_Scoring!E882</f>
        <v>High</v>
      </c>
      <c r="F882" t="str">
        <f>Réponses_Scoring!F882</f>
        <v>High</v>
      </c>
      <c r="G882" t="str">
        <f>Réponses_Scoring!G882</f>
        <v>UK</v>
      </c>
      <c r="H882" t="str">
        <f>Réponses_Scoring!H882</f>
        <v>UK</v>
      </c>
      <c r="I882" t="str">
        <f>Réponses_Scoring!I882</f>
        <v>UK</v>
      </c>
      <c r="J882">
        <f>IFERROR(VLOOKUP(C882,Paramètres!$A$5:$B$8,2,FALSE),0)</f>
        <v>0</v>
      </c>
      <c r="K882">
        <f>IFERROR(VLOOKUP(D882,Paramètres!$A$5:$B$8,2,FALSE),0)</f>
        <v>0</v>
      </c>
      <c r="L882">
        <f>IFERROR(VLOOKUP(E882,Paramètres!$A$5:$B$8,2,FALSE),0)</f>
        <v>3</v>
      </c>
      <c r="M882">
        <f>IFERROR(VLOOKUP(F882,Paramètres!$A$5:$B$8,2,FALSE),0)</f>
        <v>3</v>
      </c>
      <c r="N882">
        <f>IFERROR(VLOOKUP(G882,Paramètres!$D$5:$E$8,2,FALSE),0)</f>
        <v>0</v>
      </c>
      <c r="O882">
        <f>IFERROR(VLOOKUP(H882,Paramètres!$A$5:$B$8,2,FALSE),0)</f>
        <v>0</v>
      </c>
      <c r="P882">
        <f>IFERROR(VLOOKUP(I882,Paramètres!$A$5:$B$8,2,FALSE),0)</f>
        <v>0</v>
      </c>
      <c r="Q882" s="10" t="e">
        <f>IF(SUM(Paramètres!$G$5:$M$5)=0,"",SUMPRODUCT(Paramètres!$G$5:$M$5,J882,K882,L882,M882,N882,O882,P882)/SUM(Paramètres!$G$5:$M$5))</f>
        <v>#VALUE!</v>
      </c>
    </row>
    <row r="883" spans="1:17" x14ac:dyDescent="0.2">
      <c r="A883" t="str">
        <f>Réponses_Scoring!A883</f>
        <v>R091</v>
      </c>
      <c r="B883" t="str">
        <f>Réponses_Scoring!B883</f>
        <v>D04S31</v>
      </c>
      <c r="C883" t="str">
        <f>Réponses_Scoring!C883</f>
        <v>UK</v>
      </c>
      <c r="D883" t="str">
        <f>Réponses_Scoring!D883</f>
        <v>UK</v>
      </c>
      <c r="E883" t="str">
        <f>Réponses_Scoring!E883</f>
        <v>Low</v>
      </c>
      <c r="F883" t="str">
        <f>Réponses_Scoring!F883</f>
        <v>Med</v>
      </c>
      <c r="G883" t="str">
        <f>Réponses_Scoring!G883</f>
        <v>UK</v>
      </c>
      <c r="H883" t="str">
        <f>Réponses_Scoring!H883</f>
        <v>UK</v>
      </c>
      <c r="I883" t="str">
        <f>Réponses_Scoring!I883</f>
        <v>UK</v>
      </c>
      <c r="J883">
        <f>IFERROR(VLOOKUP(C883,Paramètres!$A$5:$B$8,2,FALSE),0)</f>
        <v>0</v>
      </c>
      <c r="K883">
        <f>IFERROR(VLOOKUP(D883,Paramètres!$A$5:$B$8,2,FALSE),0)</f>
        <v>0</v>
      </c>
      <c r="L883">
        <f>IFERROR(VLOOKUP(E883,Paramètres!$A$5:$B$8,2,FALSE),0)</f>
        <v>1</v>
      </c>
      <c r="M883">
        <f>IFERROR(VLOOKUP(F883,Paramètres!$A$5:$B$8,2,FALSE),0)</f>
        <v>2</v>
      </c>
      <c r="N883">
        <f>IFERROR(VLOOKUP(G883,Paramètres!$D$5:$E$8,2,FALSE),0)</f>
        <v>0</v>
      </c>
      <c r="O883">
        <f>IFERROR(VLOOKUP(H883,Paramètres!$A$5:$B$8,2,FALSE),0)</f>
        <v>0</v>
      </c>
      <c r="P883">
        <f>IFERROR(VLOOKUP(I883,Paramètres!$A$5:$B$8,2,FALSE),0)</f>
        <v>0</v>
      </c>
      <c r="Q883" s="10" t="e">
        <f>IF(SUM(Paramètres!$G$5:$M$5)=0,"",SUMPRODUCT(Paramètres!$G$5:$M$5,J883,K883,L883,M883,N883,O883,P883)/SUM(Paramètres!$G$5:$M$5))</f>
        <v>#VALUE!</v>
      </c>
    </row>
    <row r="884" spans="1:17" x14ac:dyDescent="0.2">
      <c r="A884" t="str">
        <f>Réponses_Scoring!A884</f>
        <v>R091</v>
      </c>
      <c r="B884" t="str">
        <f>Réponses_Scoring!B884</f>
        <v>D03S20</v>
      </c>
      <c r="C884" t="str">
        <f>Réponses_Scoring!C884</f>
        <v>Med</v>
      </c>
      <c r="D884" t="str">
        <f>Réponses_Scoring!D884</f>
        <v>UK</v>
      </c>
      <c r="E884" t="str">
        <f>Réponses_Scoring!E884</f>
        <v>Low</v>
      </c>
      <c r="F884" t="str">
        <f>Réponses_Scoring!F884</f>
        <v>Med</v>
      </c>
      <c r="G884" t="str">
        <f>Réponses_Scoring!G884</f>
        <v>UK</v>
      </c>
      <c r="H884" t="str">
        <f>Réponses_Scoring!H884</f>
        <v>UK</v>
      </c>
      <c r="I884" t="str">
        <f>Réponses_Scoring!I884</f>
        <v>UK</v>
      </c>
      <c r="J884">
        <f>IFERROR(VLOOKUP(C884,Paramètres!$A$5:$B$8,2,FALSE),0)</f>
        <v>2</v>
      </c>
      <c r="K884">
        <f>IFERROR(VLOOKUP(D884,Paramètres!$A$5:$B$8,2,FALSE),0)</f>
        <v>0</v>
      </c>
      <c r="L884">
        <f>IFERROR(VLOOKUP(E884,Paramètres!$A$5:$B$8,2,FALSE),0)</f>
        <v>1</v>
      </c>
      <c r="M884">
        <f>IFERROR(VLOOKUP(F884,Paramètres!$A$5:$B$8,2,FALSE),0)</f>
        <v>2</v>
      </c>
      <c r="N884">
        <f>IFERROR(VLOOKUP(G884,Paramètres!$D$5:$E$8,2,FALSE),0)</f>
        <v>0</v>
      </c>
      <c r="O884">
        <f>IFERROR(VLOOKUP(H884,Paramètres!$A$5:$B$8,2,FALSE),0)</f>
        <v>0</v>
      </c>
      <c r="P884">
        <f>IFERROR(VLOOKUP(I884,Paramètres!$A$5:$B$8,2,FALSE),0)</f>
        <v>0</v>
      </c>
      <c r="Q884" s="10" t="e">
        <f>IF(SUM(Paramètres!$G$5:$M$5)=0,"",SUMPRODUCT(Paramètres!$G$5:$M$5,J884,K884,L884,M884,N884,O884,P884)/SUM(Paramètres!$G$5:$M$5))</f>
        <v>#VALUE!</v>
      </c>
    </row>
    <row r="885" spans="1:17" x14ac:dyDescent="0.2">
      <c r="A885" t="str">
        <f>Réponses_Scoring!A885</f>
        <v>R091</v>
      </c>
      <c r="B885" t="str">
        <f>Réponses_Scoring!B885</f>
        <v>D03S19</v>
      </c>
      <c r="C885" t="str">
        <f>Réponses_Scoring!C885</f>
        <v>Low</v>
      </c>
      <c r="D885" t="str">
        <f>Réponses_Scoring!D885</f>
        <v>UK</v>
      </c>
      <c r="E885" t="str">
        <f>Réponses_Scoring!E885</f>
        <v>Med</v>
      </c>
      <c r="F885" t="str">
        <f>Réponses_Scoring!F885</f>
        <v>High</v>
      </c>
      <c r="G885" t="str">
        <f>Réponses_Scoring!G885</f>
        <v>UK</v>
      </c>
      <c r="H885" t="str">
        <f>Réponses_Scoring!H885</f>
        <v>UK</v>
      </c>
      <c r="I885" t="str">
        <f>Réponses_Scoring!I885</f>
        <v>UK</v>
      </c>
      <c r="J885">
        <f>IFERROR(VLOOKUP(C885,Paramètres!$A$5:$B$8,2,FALSE),0)</f>
        <v>1</v>
      </c>
      <c r="K885">
        <f>IFERROR(VLOOKUP(D885,Paramètres!$A$5:$B$8,2,FALSE),0)</f>
        <v>0</v>
      </c>
      <c r="L885">
        <f>IFERROR(VLOOKUP(E885,Paramètres!$A$5:$B$8,2,FALSE),0)</f>
        <v>2</v>
      </c>
      <c r="M885">
        <f>IFERROR(VLOOKUP(F885,Paramètres!$A$5:$B$8,2,FALSE),0)</f>
        <v>3</v>
      </c>
      <c r="N885">
        <f>IFERROR(VLOOKUP(G885,Paramètres!$D$5:$E$8,2,FALSE),0)</f>
        <v>0</v>
      </c>
      <c r="O885">
        <f>IFERROR(VLOOKUP(H885,Paramètres!$A$5:$B$8,2,FALSE),0)</f>
        <v>0</v>
      </c>
      <c r="P885">
        <f>IFERROR(VLOOKUP(I885,Paramètres!$A$5:$B$8,2,FALSE),0)</f>
        <v>0</v>
      </c>
      <c r="Q885" s="10" t="e">
        <f>IF(SUM(Paramètres!$G$5:$M$5)=0,"",SUMPRODUCT(Paramètres!$G$5:$M$5,J885,K885,L885,M885,N885,O885,P885)/SUM(Paramètres!$G$5:$M$5))</f>
        <v>#VALUE!</v>
      </c>
    </row>
    <row r="886" spans="1:17" x14ac:dyDescent="0.2">
      <c r="A886" t="str">
        <f>Réponses_Scoring!A886</f>
        <v>R091</v>
      </c>
      <c r="B886" t="str">
        <f>Réponses_Scoring!B886</f>
        <v>D07S52</v>
      </c>
      <c r="C886" t="str">
        <f>Réponses_Scoring!C886</f>
        <v>High</v>
      </c>
      <c r="D886" t="str">
        <f>Réponses_Scoring!D886</f>
        <v>UK</v>
      </c>
      <c r="E886" t="str">
        <f>Réponses_Scoring!E886</f>
        <v>Med</v>
      </c>
      <c r="F886" t="str">
        <f>Réponses_Scoring!F886</f>
        <v>Med</v>
      </c>
      <c r="G886" t="str">
        <f>Réponses_Scoring!G886</f>
        <v>UK</v>
      </c>
      <c r="H886" t="str">
        <f>Réponses_Scoring!H886</f>
        <v>UK</v>
      </c>
      <c r="I886" t="str">
        <f>Réponses_Scoring!I886</f>
        <v>UK</v>
      </c>
      <c r="J886">
        <f>IFERROR(VLOOKUP(C886,Paramètres!$A$5:$B$8,2,FALSE),0)</f>
        <v>3</v>
      </c>
      <c r="K886">
        <f>IFERROR(VLOOKUP(D886,Paramètres!$A$5:$B$8,2,FALSE),0)</f>
        <v>0</v>
      </c>
      <c r="L886">
        <f>IFERROR(VLOOKUP(E886,Paramètres!$A$5:$B$8,2,FALSE),0)</f>
        <v>2</v>
      </c>
      <c r="M886">
        <f>IFERROR(VLOOKUP(F886,Paramètres!$A$5:$B$8,2,FALSE),0)</f>
        <v>2</v>
      </c>
      <c r="N886">
        <f>IFERROR(VLOOKUP(G886,Paramètres!$D$5:$E$8,2,FALSE),0)</f>
        <v>0</v>
      </c>
      <c r="O886">
        <f>IFERROR(VLOOKUP(H886,Paramètres!$A$5:$B$8,2,FALSE),0)</f>
        <v>0</v>
      </c>
      <c r="P886">
        <f>IFERROR(VLOOKUP(I886,Paramètres!$A$5:$B$8,2,FALSE),0)</f>
        <v>0</v>
      </c>
      <c r="Q886" s="10" t="e">
        <f>IF(SUM(Paramètres!$G$5:$M$5)=0,"",SUMPRODUCT(Paramètres!$G$5:$M$5,J886,K886,L886,M886,N886,O886,P886)/SUM(Paramètres!$G$5:$M$5))</f>
        <v>#VALUE!</v>
      </c>
    </row>
    <row r="887" spans="1:17" x14ac:dyDescent="0.2">
      <c r="A887" t="str">
        <f>Réponses_Scoring!A887</f>
        <v>R091</v>
      </c>
      <c r="B887" t="str">
        <f>Réponses_Scoring!B887</f>
        <v>D08S56</v>
      </c>
      <c r="C887" t="str">
        <f>Réponses_Scoring!C887</f>
        <v>Med</v>
      </c>
      <c r="D887" t="str">
        <f>Réponses_Scoring!D887</f>
        <v>UK</v>
      </c>
      <c r="E887" t="str">
        <f>Réponses_Scoring!E887</f>
        <v>Low</v>
      </c>
      <c r="F887" t="str">
        <f>Réponses_Scoring!F887</f>
        <v>UK</v>
      </c>
      <c r="G887" t="str">
        <f>Réponses_Scoring!G887</f>
        <v>UK</v>
      </c>
      <c r="H887" t="str">
        <f>Réponses_Scoring!H887</f>
        <v>UK</v>
      </c>
      <c r="I887" t="str">
        <f>Réponses_Scoring!I887</f>
        <v>UK</v>
      </c>
      <c r="J887">
        <f>IFERROR(VLOOKUP(C887,Paramètres!$A$5:$B$8,2,FALSE),0)</f>
        <v>2</v>
      </c>
      <c r="K887">
        <f>IFERROR(VLOOKUP(D887,Paramètres!$A$5:$B$8,2,FALSE),0)</f>
        <v>0</v>
      </c>
      <c r="L887">
        <f>IFERROR(VLOOKUP(E887,Paramètres!$A$5:$B$8,2,FALSE),0)</f>
        <v>1</v>
      </c>
      <c r="M887">
        <f>IFERROR(VLOOKUP(F887,Paramètres!$A$5:$B$8,2,FALSE),0)</f>
        <v>0</v>
      </c>
      <c r="N887">
        <f>IFERROR(VLOOKUP(G887,Paramètres!$D$5:$E$8,2,FALSE),0)</f>
        <v>0</v>
      </c>
      <c r="O887">
        <f>IFERROR(VLOOKUP(H887,Paramètres!$A$5:$B$8,2,FALSE),0)</f>
        <v>0</v>
      </c>
      <c r="P887">
        <f>IFERROR(VLOOKUP(I887,Paramètres!$A$5:$B$8,2,FALSE),0)</f>
        <v>0</v>
      </c>
      <c r="Q887" s="10" t="e">
        <f>IF(SUM(Paramètres!$G$5:$M$5)=0,"",SUMPRODUCT(Paramètres!$G$5:$M$5,J887,K887,L887,M887,N887,O887,P887)/SUM(Paramètres!$G$5:$M$5))</f>
        <v>#VALUE!</v>
      </c>
    </row>
    <row r="888" spans="1:17" x14ac:dyDescent="0.2">
      <c r="A888" t="str">
        <f>Réponses_Scoring!A888</f>
        <v>R091</v>
      </c>
      <c r="B888" t="str">
        <f>Réponses_Scoring!B888</f>
        <v>D08S60</v>
      </c>
      <c r="C888" t="str">
        <f>Réponses_Scoring!C888</f>
        <v>High</v>
      </c>
      <c r="D888" t="str">
        <f>Réponses_Scoring!D888</f>
        <v>UK</v>
      </c>
      <c r="E888" t="str">
        <f>Réponses_Scoring!E888</f>
        <v>High</v>
      </c>
      <c r="F888" t="str">
        <f>Réponses_Scoring!F888</f>
        <v>High</v>
      </c>
      <c r="G888" t="str">
        <f>Réponses_Scoring!G888</f>
        <v>UK</v>
      </c>
      <c r="H888" t="str">
        <f>Réponses_Scoring!H888</f>
        <v>UK</v>
      </c>
      <c r="I888" t="str">
        <f>Réponses_Scoring!I888</f>
        <v>UK</v>
      </c>
      <c r="J888">
        <f>IFERROR(VLOOKUP(C888,Paramètres!$A$5:$B$8,2,FALSE),0)</f>
        <v>3</v>
      </c>
      <c r="K888">
        <f>IFERROR(VLOOKUP(D888,Paramètres!$A$5:$B$8,2,FALSE),0)</f>
        <v>0</v>
      </c>
      <c r="L888">
        <f>IFERROR(VLOOKUP(E888,Paramètres!$A$5:$B$8,2,FALSE),0)</f>
        <v>3</v>
      </c>
      <c r="M888">
        <f>IFERROR(VLOOKUP(F888,Paramètres!$A$5:$B$8,2,FALSE),0)</f>
        <v>3</v>
      </c>
      <c r="N888">
        <f>IFERROR(VLOOKUP(G888,Paramètres!$D$5:$E$8,2,FALSE),0)</f>
        <v>0</v>
      </c>
      <c r="O888">
        <f>IFERROR(VLOOKUP(H888,Paramètres!$A$5:$B$8,2,FALSE),0)</f>
        <v>0</v>
      </c>
      <c r="P888">
        <f>IFERROR(VLOOKUP(I888,Paramètres!$A$5:$B$8,2,FALSE),0)</f>
        <v>0</v>
      </c>
      <c r="Q888" s="10" t="e">
        <f>IF(SUM(Paramètres!$G$5:$M$5)=0,"",SUMPRODUCT(Paramètres!$G$5:$M$5,J888,K888,L888,M888,N888,O888,P888)/SUM(Paramètres!$G$5:$M$5))</f>
        <v>#VALUE!</v>
      </c>
    </row>
    <row r="889" spans="1:17" x14ac:dyDescent="0.2">
      <c r="A889" t="str">
        <f>Réponses_Scoring!A889</f>
        <v>R091</v>
      </c>
      <c r="B889" t="str">
        <f>Réponses_Scoring!B889</f>
        <v>D01S07</v>
      </c>
      <c r="C889" t="str">
        <f>Réponses_Scoring!C889</f>
        <v>High</v>
      </c>
      <c r="D889" t="str">
        <f>Réponses_Scoring!D889</f>
        <v>UK</v>
      </c>
      <c r="E889" t="str">
        <f>Réponses_Scoring!E889</f>
        <v>Low</v>
      </c>
      <c r="F889" t="str">
        <f>Réponses_Scoring!F889</f>
        <v>Low</v>
      </c>
      <c r="G889" t="str">
        <f>Réponses_Scoring!G889</f>
        <v>UK</v>
      </c>
      <c r="H889" t="str">
        <f>Réponses_Scoring!H889</f>
        <v>UK</v>
      </c>
      <c r="I889" t="str">
        <f>Réponses_Scoring!I889</f>
        <v>UK</v>
      </c>
      <c r="J889">
        <f>IFERROR(VLOOKUP(C889,Paramètres!$A$5:$B$8,2,FALSE),0)</f>
        <v>3</v>
      </c>
      <c r="K889">
        <f>IFERROR(VLOOKUP(D889,Paramètres!$A$5:$B$8,2,FALSE),0)</f>
        <v>0</v>
      </c>
      <c r="L889">
        <f>IFERROR(VLOOKUP(E889,Paramètres!$A$5:$B$8,2,FALSE),0)</f>
        <v>1</v>
      </c>
      <c r="M889">
        <f>IFERROR(VLOOKUP(F889,Paramètres!$A$5:$B$8,2,FALSE),0)</f>
        <v>1</v>
      </c>
      <c r="N889">
        <f>IFERROR(VLOOKUP(G889,Paramètres!$D$5:$E$8,2,FALSE),0)</f>
        <v>0</v>
      </c>
      <c r="O889">
        <f>IFERROR(VLOOKUP(H889,Paramètres!$A$5:$B$8,2,FALSE),0)</f>
        <v>0</v>
      </c>
      <c r="P889">
        <f>IFERROR(VLOOKUP(I889,Paramètres!$A$5:$B$8,2,FALSE),0)</f>
        <v>0</v>
      </c>
      <c r="Q889" s="10" t="e">
        <f>IF(SUM(Paramètres!$G$5:$M$5)=0,"",SUMPRODUCT(Paramètres!$G$5:$M$5,J889,K889,L889,M889,N889,O889,P889)/SUM(Paramètres!$G$5:$M$5))</f>
        <v>#VALUE!</v>
      </c>
    </row>
    <row r="890" spans="1:17" x14ac:dyDescent="0.2">
      <c r="A890" t="str">
        <f>Réponses_Scoring!A890</f>
        <v>R091</v>
      </c>
      <c r="B890" t="str">
        <f>Réponses_Scoring!B890</f>
        <v>D01S02</v>
      </c>
      <c r="C890" t="str">
        <f>Réponses_Scoring!C890</f>
        <v>Med</v>
      </c>
      <c r="D890" t="str">
        <f>Réponses_Scoring!D890</f>
        <v>UK</v>
      </c>
      <c r="E890" t="str">
        <f>Réponses_Scoring!E890</f>
        <v>Low</v>
      </c>
      <c r="F890" t="str">
        <f>Réponses_Scoring!F890</f>
        <v>Low</v>
      </c>
      <c r="G890" t="str">
        <f>Réponses_Scoring!G890</f>
        <v>UK</v>
      </c>
      <c r="H890" t="str">
        <f>Réponses_Scoring!H890</f>
        <v>UK</v>
      </c>
      <c r="I890" t="str">
        <f>Réponses_Scoring!I890</f>
        <v>UK</v>
      </c>
      <c r="J890">
        <f>IFERROR(VLOOKUP(C890,Paramètres!$A$5:$B$8,2,FALSE),0)</f>
        <v>2</v>
      </c>
      <c r="K890">
        <f>IFERROR(VLOOKUP(D890,Paramètres!$A$5:$B$8,2,FALSE),0)</f>
        <v>0</v>
      </c>
      <c r="L890">
        <f>IFERROR(VLOOKUP(E890,Paramètres!$A$5:$B$8,2,FALSE),0)</f>
        <v>1</v>
      </c>
      <c r="M890">
        <f>IFERROR(VLOOKUP(F890,Paramètres!$A$5:$B$8,2,FALSE),0)</f>
        <v>1</v>
      </c>
      <c r="N890">
        <f>IFERROR(VLOOKUP(G890,Paramètres!$D$5:$E$8,2,FALSE),0)</f>
        <v>0</v>
      </c>
      <c r="O890">
        <f>IFERROR(VLOOKUP(H890,Paramètres!$A$5:$B$8,2,FALSE),0)</f>
        <v>0</v>
      </c>
      <c r="P890">
        <f>IFERROR(VLOOKUP(I890,Paramètres!$A$5:$B$8,2,FALSE),0)</f>
        <v>0</v>
      </c>
      <c r="Q890" s="10" t="e">
        <f>IF(SUM(Paramètres!$G$5:$M$5)=0,"",SUMPRODUCT(Paramètres!$G$5:$M$5,J890,K890,L890,M890,N890,O890,P890)/SUM(Paramètres!$G$5:$M$5))</f>
        <v>#VALUE!</v>
      </c>
    </row>
    <row r="891" spans="1:17" x14ac:dyDescent="0.2">
      <c r="A891" t="str">
        <f>Réponses_Scoring!A891</f>
        <v>R092</v>
      </c>
      <c r="B891" t="str">
        <f>Réponses_Scoring!B891</f>
        <v>D10S68</v>
      </c>
      <c r="C891" t="str">
        <f>Réponses_Scoring!C891</f>
        <v>High</v>
      </c>
      <c r="D891" t="str">
        <f>Réponses_Scoring!D891</f>
        <v>UK</v>
      </c>
      <c r="E891" t="str">
        <f>Réponses_Scoring!E891</f>
        <v>High</v>
      </c>
      <c r="F891" t="str">
        <f>Réponses_Scoring!F891</f>
        <v>UK</v>
      </c>
      <c r="G891" t="str">
        <f>Réponses_Scoring!G891</f>
        <v>UK</v>
      </c>
      <c r="H891" t="str">
        <f>Réponses_Scoring!H891</f>
        <v>UK</v>
      </c>
      <c r="I891" t="str">
        <f>Réponses_Scoring!I891</f>
        <v>UK</v>
      </c>
      <c r="J891">
        <f>IFERROR(VLOOKUP(C891,Paramètres!$A$5:$B$8,2,FALSE),0)</f>
        <v>3</v>
      </c>
      <c r="K891">
        <f>IFERROR(VLOOKUP(D891,Paramètres!$A$5:$B$8,2,FALSE),0)</f>
        <v>0</v>
      </c>
      <c r="L891">
        <f>IFERROR(VLOOKUP(E891,Paramètres!$A$5:$B$8,2,FALSE),0)</f>
        <v>3</v>
      </c>
      <c r="M891">
        <f>IFERROR(VLOOKUP(F891,Paramètres!$A$5:$B$8,2,FALSE),0)</f>
        <v>0</v>
      </c>
      <c r="N891">
        <f>IFERROR(VLOOKUP(G891,Paramètres!$D$5:$E$8,2,FALSE),0)</f>
        <v>0</v>
      </c>
      <c r="O891">
        <f>IFERROR(VLOOKUP(H891,Paramètres!$A$5:$B$8,2,FALSE),0)</f>
        <v>0</v>
      </c>
      <c r="P891">
        <f>IFERROR(VLOOKUP(I891,Paramètres!$A$5:$B$8,2,FALSE),0)</f>
        <v>0</v>
      </c>
      <c r="Q891" s="10" t="e">
        <f>IF(SUM(Paramètres!$G$5:$M$5)=0,"",SUMPRODUCT(Paramètres!$G$5:$M$5,J891,K891,L891,M891,N891,O891,P891)/SUM(Paramètres!$G$5:$M$5))</f>
        <v>#VALUE!</v>
      </c>
    </row>
    <row r="892" spans="1:17" x14ac:dyDescent="0.2">
      <c r="A892" t="str">
        <f>Réponses_Scoring!A892</f>
        <v>R092</v>
      </c>
      <c r="B892" t="str">
        <f>Réponses_Scoring!B892</f>
        <v>D03S20</v>
      </c>
      <c r="C892" t="str">
        <f>Réponses_Scoring!C892</f>
        <v>High</v>
      </c>
      <c r="D892" t="str">
        <f>Réponses_Scoring!D892</f>
        <v>UK</v>
      </c>
      <c r="E892" t="str">
        <f>Réponses_Scoring!E892</f>
        <v>Med</v>
      </c>
      <c r="F892" t="str">
        <f>Réponses_Scoring!F892</f>
        <v>UK</v>
      </c>
      <c r="G892" t="str">
        <f>Réponses_Scoring!G892</f>
        <v>UK</v>
      </c>
      <c r="H892" t="str">
        <f>Réponses_Scoring!H892</f>
        <v>UK</v>
      </c>
      <c r="I892" t="str">
        <f>Réponses_Scoring!I892</f>
        <v>UK</v>
      </c>
      <c r="J892">
        <f>IFERROR(VLOOKUP(C892,Paramètres!$A$5:$B$8,2,FALSE),0)</f>
        <v>3</v>
      </c>
      <c r="K892">
        <f>IFERROR(VLOOKUP(D892,Paramètres!$A$5:$B$8,2,FALSE),0)</f>
        <v>0</v>
      </c>
      <c r="L892">
        <f>IFERROR(VLOOKUP(E892,Paramètres!$A$5:$B$8,2,FALSE),0)</f>
        <v>2</v>
      </c>
      <c r="M892">
        <f>IFERROR(VLOOKUP(F892,Paramètres!$A$5:$B$8,2,FALSE),0)</f>
        <v>0</v>
      </c>
      <c r="N892">
        <f>IFERROR(VLOOKUP(G892,Paramètres!$D$5:$E$8,2,FALSE),0)</f>
        <v>0</v>
      </c>
      <c r="O892">
        <f>IFERROR(VLOOKUP(H892,Paramètres!$A$5:$B$8,2,FALSE),0)</f>
        <v>0</v>
      </c>
      <c r="P892">
        <f>IFERROR(VLOOKUP(I892,Paramètres!$A$5:$B$8,2,FALSE),0)</f>
        <v>0</v>
      </c>
      <c r="Q892" s="10" t="e">
        <f>IF(SUM(Paramètres!$G$5:$M$5)=0,"",SUMPRODUCT(Paramètres!$G$5:$M$5,J892,K892,L892,M892,N892,O892,P892)/SUM(Paramètres!$G$5:$M$5))</f>
        <v>#VALUE!</v>
      </c>
    </row>
    <row r="893" spans="1:17" x14ac:dyDescent="0.2">
      <c r="A893" t="str">
        <f>Réponses_Scoring!A893</f>
        <v>R092</v>
      </c>
      <c r="B893" t="str">
        <f>Réponses_Scoring!B893</f>
        <v>D12S79</v>
      </c>
      <c r="C893" t="str">
        <f>Réponses_Scoring!C893</f>
        <v>High</v>
      </c>
      <c r="D893" t="str">
        <f>Réponses_Scoring!D893</f>
        <v>UK</v>
      </c>
      <c r="E893" t="str">
        <f>Réponses_Scoring!E893</f>
        <v>Med</v>
      </c>
      <c r="F893" t="str">
        <f>Réponses_Scoring!F893</f>
        <v>High</v>
      </c>
      <c r="G893" t="str">
        <f>Réponses_Scoring!G893</f>
        <v>UK</v>
      </c>
      <c r="H893" t="str">
        <f>Réponses_Scoring!H893</f>
        <v>UK</v>
      </c>
      <c r="I893" t="str">
        <f>Réponses_Scoring!I893</f>
        <v>UK</v>
      </c>
      <c r="J893">
        <f>IFERROR(VLOOKUP(C893,Paramètres!$A$5:$B$8,2,FALSE),0)</f>
        <v>3</v>
      </c>
      <c r="K893">
        <f>IFERROR(VLOOKUP(D893,Paramètres!$A$5:$B$8,2,FALSE),0)</f>
        <v>0</v>
      </c>
      <c r="L893">
        <f>IFERROR(VLOOKUP(E893,Paramètres!$A$5:$B$8,2,FALSE),0)</f>
        <v>2</v>
      </c>
      <c r="M893">
        <f>IFERROR(VLOOKUP(F893,Paramètres!$A$5:$B$8,2,FALSE),0)</f>
        <v>3</v>
      </c>
      <c r="N893">
        <f>IFERROR(VLOOKUP(G893,Paramètres!$D$5:$E$8,2,FALSE),0)</f>
        <v>0</v>
      </c>
      <c r="O893">
        <f>IFERROR(VLOOKUP(H893,Paramètres!$A$5:$B$8,2,FALSE),0)</f>
        <v>0</v>
      </c>
      <c r="P893">
        <f>IFERROR(VLOOKUP(I893,Paramètres!$A$5:$B$8,2,FALSE),0)</f>
        <v>0</v>
      </c>
      <c r="Q893" s="10" t="e">
        <f>IF(SUM(Paramètres!$G$5:$M$5)=0,"",SUMPRODUCT(Paramètres!$G$5:$M$5,J893,K893,L893,M893,N893,O893,P893)/SUM(Paramètres!$G$5:$M$5))</f>
        <v>#VALUE!</v>
      </c>
    </row>
    <row r="894" spans="1:17" x14ac:dyDescent="0.2">
      <c r="A894" t="str">
        <f>Réponses_Scoring!A894</f>
        <v>R092</v>
      </c>
      <c r="B894" t="str">
        <f>Réponses_Scoring!B894</f>
        <v>D12S80</v>
      </c>
      <c r="C894" t="str">
        <f>Réponses_Scoring!C894</f>
        <v>High</v>
      </c>
      <c r="D894" t="str">
        <f>Réponses_Scoring!D894</f>
        <v>UK</v>
      </c>
      <c r="E894" t="str">
        <f>Réponses_Scoring!E894</f>
        <v>UK</v>
      </c>
      <c r="F894" t="str">
        <f>Réponses_Scoring!F894</f>
        <v>Med</v>
      </c>
      <c r="G894" t="str">
        <f>Réponses_Scoring!G894</f>
        <v>UK</v>
      </c>
      <c r="H894" t="str">
        <f>Réponses_Scoring!H894</f>
        <v>UK</v>
      </c>
      <c r="I894" t="str">
        <f>Réponses_Scoring!I894</f>
        <v>UK</v>
      </c>
      <c r="J894">
        <f>IFERROR(VLOOKUP(C894,Paramètres!$A$5:$B$8,2,FALSE),0)</f>
        <v>3</v>
      </c>
      <c r="K894">
        <f>IFERROR(VLOOKUP(D894,Paramètres!$A$5:$B$8,2,FALSE),0)</f>
        <v>0</v>
      </c>
      <c r="L894">
        <f>IFERROR(VLOOKUP(E894,Paramètres!$A$5:$B$8,2,FALSE),0)</f>
        <v>0</v>
      </c>
      <c r="M894">
        <f>IFERROR(VLOOKUP(F894,Paramètres!$A$5:$B$8,2,FALSE),0)</f>
        <v>2</v>
      </c>
      <c r="N894">
        <f>IFERROR(VLOOKUP(G894,Paramètres!$D$5:$E$8,2,FALSE),0)</f>
        <v>0</v>
      </c>
      <c r="O894">
        <f>IFERROR(VLOOKUP(H894,Paramètres!$A$5:$B$8,2,FALSE),0)</f>
        <v>0</v>
      </c>
      <c r="P894">
        <f>IFERROR(VLOOKUP(I894,Paramètres!$A$5:$B$8,2,FALSE),0)</f>
        <v>0</v>
      </c>
      <c r="Q894" s="10" t="e">
        <f>IF(SUM(Paramètres!$G$5:$M$5)=0,"",SUMPRODUCT(Paramètres!$G$5:$M$5,J894,K894,L894,M894,N894,O894,P894)/SUM(Paramètres!$G$5:$M$5))</f>
        <v>#VALUE!</v>
      </c>
    </row>
    <row r="895" spans="1:17" x14ac:dyDescent="0.2">
      <c r="A895" t="str">
        <f>Réponses_Scoring!A895</f>
        <v>R092</v>
      </c>
      <c r="B895" t="str">
        <f>Réponses_Scoring!B895</f>
        <v>D05S36</v>
      </c>
      <c r="C895" t="str">
        <f>Réponses_Scoring!C895</f>
        <v>High</v>
      </c>
      <c r="D895" t="str">
        <f>Réponses_Scoring!D895</f>
        <v>UK</v>
      </c>
      <c r="E895" t="str">
        <f>Réponses_Scoring!E895</f>
        <v>Med</v>
      </c>
      <c r="F895" t="str">
        <f>Réponses_Scoring!F895</f>
        <v>High</v>
      </c>
      <c r="G895" t="str">
        <f>Réponses_Scoring!G895</f>
        <v>UK</v>
      </c>
      <c r="H895" t="str">
        <f>Réponses_Scoring!H895</f>
        <v>UK</v>
      </c>
      <c r="I895" t="str">
        <f>Réponses_Scoring!I895</f>
        <v>UK</v>
      </c>
      <c r="J895">
        <f>IFERROR(VLOOKUP(C895,Paramètres!$A$5:$B$8,2,FALSE),0)</f>
        <v>3</v>
      </c>
      <c r="K895">
        <f>IFERROR(VLOOKUP(D895,Paramètres!$A$5:$B$8,2,FALSE),0)</f>
        <v>0</v>
      </c>
      <c r="L895">
        <f>IFERROR(VLOOKUP(E895,Paramètres!$A$5:$B$8,2,FALSE),0)</f>
        <v>2</v>
      </c>
      <c r="M895">
        <f>IFERROR(VLOOKUP(F895,Paramètres!$A$5:$B$8,2,FALSE),0)</f>
        <v>3</v>
      </c>
      <c r="N895">
        <f>IFERROR(VLOOKUP(G895,Paramètres!$D$5:$E$8,2,FALSE),0)</f>
        <v>0</v>
      </c>
      <c r="O895">
        <f>IFERROR(VLOOKUP(H895,Paramètres!$A$5:$B$8,2,FALSE),0)</f>
        <v>0</v>
      </c>
      <c r="P895">
        <f>IFERROR(VLOOKUP(I895,Paramètres!$A$5:$B$8,2,FALSE),0)</f>
        <v>0</v>
      </c>
      <c r="Q895" s="10" t="e">
        <f>IF(SUM(Paramètres!$G$5:$M$5)=0,"",SUMPRODUCT(Paramètres!$G$5:$M$5,J895,K895,L895,M895,N895,O895,P895)/SUM(Paramètres!$G$5:$M$5))</f>
        <v>#VALUE!</v>
      </c>
    </row>
    <row r="896" spans="1:17" x14ac:dyDescent="0.2">
      <c r="A896" t="str">
        <f>Réponses_Scoring!A896</f>
        <v>R092</v>
      </c>
      <c r="B896" t="str">
        <f>Réponses_Scoring!B896</f>
        <v>D05S39</v>
      </c>
      <c r="C896" t="str">
        <f>Réponses_Scoring!C896</f>
        <v>High</v>
      </c>
      <c r="D896" t="str">
        <f>Réponses_Scoring!D896</f>
        <v>UK</v>
      </c>
      <c r="E896" t="str">
        <f>Réponses_Scoring!E896</f>
        <v>Med</v>
      </c>
      <c r="F896" t="str">
        <f>Réponses_Scoring!F896</f>
        <v>Low</v>
      </c>
      <c r="G896" t="str">
        <f>Réponses_Scoring!G896</f>
        <v>UK</v>
      </c>
      <c r="H896" t="str">
        <f>Réponses_Scoring!H896</f>
        <v>UK</v>
      </c>
      <c r="I896" t="str">
        <f>Réponses_Scoring!I896</f>
        <v>UK</v>
      </c>
      <c r="J896">
        <f>IFERROR(VLOOKUP(C896,Paramètres!$A$5:$B$8,2,FALSE),0)</f>
        <v>3</v>
      </c>
      <c r="K896">
        <f>IFERROR(VLOOKUP(D896,Paramètres!$A$5:$B$8,2,FALSE),0)</f>
        <v>0</v>
      </c>
      <c r="L896">
        <f>IFERROR(VLOOKUP(E896,Paramètres!$A$5:$B$8,2,FALSE),0)</f>
        <v>2</v>
      </c>
      <c r="M896">
        <f>IFERROR(VLOOKUP(F896,Paramètres!$A$5:$B$8,2,FALSE),0)</f>
        <v>1</v>
      </c>
      <c r="N896">
        <f>IFERROR(VLOOKUP(G896,Paramètres!$D$5:$E$8,2,FALSE),0)</f>
        <v>0</v>
      </c>
      <c r="O896">
        <f>IFERROR(VLOOKUP(H896,Paramètres!$A$5:$B$8,2,FALSE),0)</f>
        <v>0</v>
      </c>
      <c r="P896">
        <f>IFERROR(VLOOKUP(I896,Paramètres!$A$5:$B$8,2,FALSE),0)</f>
        <v>0</v>
      </c>
      <c r="Q896" s="10" t="e">
        <f>IF(SUM(Paramètres!$G$5:$M$5)=0,"",SUMPRODUCT(Paramètres!$G$5:$M$5,J896,K896,L896,M896,N896,O896,P896)/SUM(Paramètres!$G$5:$M$5))</f>
        <v>#VALUE!</v>
      </c>
    </row>
    <row r="897" spans="1:17" x14ac:dyDescent="0.2">
      <c r="A897" t="str">
        <f>Réponses_Scoring!A897</f>
        <v>R092</v>
      </c>
      <c r="B897" t="str">
        <f>Réponses_Scoring!B897</f>
        <v>D07S49</v>
      </c>
      <c r="C897" t="str">
        <f>Réponses_Scoring!C897</f>
        <v>Med</v>
      </c>
      <c r="D897" t="str">
        <f>Réponses_Scoring!D897</f>
        <v>UK</v>
      </c>
      <c r="E897" t="str">
        <f>Réponses_Scoring!E897</f>
        <v>Med</v>
      </c>
      <c r="F897" t="str">
        <f>Réponses_Scoring!F897</f>
        <v>Low</v>
      </c>
      <c r="G897" t="str">
        <f>Réponses_Scoring!G897</f>
        <v>UK</v>
      </c>
      <c r="H897" t="str">
        <f>Réponses_Scoring!H897</f>
        <v>UK</v>
      </c>
      <c r="I897" t="str">
        <f>Réponses_Scoring!I897</f>
        <v>UK</v>
      </c>
      <c r="J897">
        <f>IFERROR(VLOOKUP(C897,Paramètres!$A$5:$B$8,2,FALSE),0)</f>
        <v>2</v>
      </c>
      <c r="K897">
        <f>IFERROR(VLOOKUP(D897,Paramètres!$A$5:$B$8,2,FALSE),0)</f>
        <v>0</v>
      </c>
      <c r="L897">
        <f>IFERROR(VLOOKUP(E897,Paramètres!$A$5:$B$8,2,FALSE),0)</f>
        <v>2</v>
      </c>
      <c r="M897">
        <f>IFERROR(VLOOKUP(F897,Paramètres!$A$5:$B$8,2,FALSE),0)</f>
        <v>1</v>
      </c>
      <c r="N897">
        <f>IFERROR(VLOOKUP(G897,Paramètres!$D$5:$E$8,2,FALSE),0)</f>
        <v>0</v>
      </c>
      <c r="O897">
        <f>IFERROR(VLOOKUP(H897,Paramètres!$A$5:$B$8,2,FALSE),0)</f>
        <v>0</v>
      </c>
      <c r="P897">
        <f>IFERROR(VLOOKUP(I897,Paramètres!$A$5:$B$8,2,FALSE),0)</f>
        <v>0</v>
      </c>
      <c r="Q897" s="10" t="e">
        <f>IF(SUM(Paramètres!$G$5:$M$5)=0,"",SUMPRODUCT(Paramètres!$G$5:$M$5,J897,K897,L897,M897,N897,O897,P897)/SUM(Paramètres!$G$5:$M$5))</f>
        <v>#VALUE!</v>
      </c>
    </row>
    <row r="898" spans="1:17" x14ac:dyDescent="0.2">
      <c r="A898" t="str">
        <f>Réponses_Scoring!A898</f>
        <v>R092</v>
      </c>
      <c r="B898" t="str">
        <f>Réponses_Scoring!B898</f>
        <v>D07S51</v>
      </c>
      <c r="C898" t="str">
        <f>Réponses_Scoring!C898</f>
        <v>Med</v>
      </c>
      <c r="D898" t="str">
        <f>Réponses_Scoring!D898</f>
        <v>UK</v>
      </c>
      <c r="E898" t="str">
        <f>Réponses_Scoring!E898</f>
        <v>Low</v>
      </c>
      <c r="F898" t="str">
        <f>Réponses_Scoring!F898</f>
        <v>High</v>
      </c>
      <c r="G898" t="str">
        <f>Réponses_Scoring!G898</f>
        <v>UK</v>
      </c>
      <c r="H898" t="str">
        <f>Réponses_Scoring!H898</f>
        <v>UK</v>
      </c>
      <c r="I898" t="str">
        <f>Réponses_Scoring!I898</f>
        <v>UK</v>
      </c>
      <c r="J898">
        <f>IFERROR(VLOOKUP(C898,Paramètres!$A$5:$B$8,2,FALSE),0)</f>
        <v>2</v>
      </c>
      <c r="K898">
        <f>IFERROR(VLOOKUP(D898,Paramètres!$A$5:$B$8,2,FALSE),0)</f>
        <v>0</v>
      </c>
      <c r="L898">
        <f>IFERROR(VLOOKUP(E898,Paramètres!$A$5:$B$8,2,FALSE),0)</f>
        <v>1</v>
      </c>
      <c r="M898">
        <f>IFERROR(VLOOKUP(F898,Paramètres!$A$5:$B$8,2,FALSE),0)</f>
        <v>3</v>
      </c>
      <c r="N898">
        <f>IFERROR(VLOOKUP(G898,Paramètres!$D$5:$E$8,2,FALSE),0)</f>
        <v>0</v>
      </c>
      <c r="O898">
        <f>IFERROR(VLOOKUP(H898,Paramètres!$A$5:$B$8,2,FALSE),0)</f>
        <v>0</v>
      </c>
      <c r="P898">
        <f>IFERROR(VLOOKUP(I898,Paramètres!$A$5:$B$8,2,FALSE),0)</f>
        <v>0</v>
      </c>
      <c r="Q898" s="10" t="e">
        <f>IF(SUM(Paramètres!$G$5:$M$5)=0,"",SUMPRODUCT(Paramètres!$G$5:$M$5,J898,K898,L898,M898,N898,O898,P898)/SUM(Paramètres!$G$5:$M$5))</f>
        <v>#VALUE!</v>
      </c>
    </row>
    <row r="899" spans="1:17" x14ac:dyDescent="0.2">
      <c r="A899" t="str">
        <f>Réponses_Scoring!A899</f>
        <v>R093</v>
      </c>
      <c r="B899" t="str">
        <f>Réponses_Scoring!B899</f>
        <v>D10S66</v>
      </c>
      <c r="C899" t="str">
        <f>Réponses_Scoring!C899</f>
        <v>Med</v>
      </c>
      <c r="D899" t="str">
        <f>Réponses_Scoring!D899</f>
        <v>UK</v>
      </c>
      <c r="E899" t="str">
        <f>Réponses_Scoring!E899</f>
        <v>Low</v>
      </c>
      <c r="F899" t="str">
        <f>Réponses_Scoring!F899</f>
        <v>Med</v>
      </c>
      <c r="G899" t="str">
        <f>Réponses_Scoring!G899</f>
        <v>UK</v>
      </c>
      <c r="H899" t="str">
        <f>Réponses_Scoring!H899</f>
        <v>UK</v>
      </c>
      <c r="I899" t="str">
        <f>Réponses_Scoring!I899</f>
        <v>UK</v>
      </c>
      <c r="J899">
        <f>IFERROR(VLOOKUP(C899,Paramètres!$A$5:$B$8,2,FALSE),0)</f>
        <v>2</v>
      </c>
      <c r="K899">
        <f>IFERROR(VLOOKUP(D899,Paramètres!$A$5:$B$8,2,FALSE),0)</f>
        <v>0</v>
      </c>
      <c r="L899">
        <f>IFERROR(VLOOKUP(E899,Paramètres!$A$5:$B$8,2,FALSE),0)</f>
        <v>1</v>
      </c>
      <c r="M899">
        <f>IFERROR(VLOOKUP(F899,Paramètres!$A$5:$B$8,2,FALSE),0)</f>
        <v>2</v>
      </c>
      <c r="N899">
        <f>IFERROR(VLOOKUP(G899,Paramètres!$D$5:$E$8,2,FALSE),0)</f>
        <v>0</v>
      </c>
      <c r="O899">
        <f>IFERROR(VLOOKUP(H899,Paramètres!$A$5:$B$8,2,FALSE),0)</f>
        <v>0</v>
      </c>
      <c r="P899">
        <f>IFERROR(VLOOKUP(I899,Paramètres!$A$5:$B$8,2,FALSE),0)</f>
        <v>0</v>
      </c>
      <c r="Q899" s="10" t="e">
        <f>IF(SUM(Paramètres!$G$5:$M$5)=0,"",SUMPRODUCT(Paramètres!$G$5:$M$5,J899,K899,L899,M899,N899,O899,P899)/SUM(Paramètres!$G$5:$M$5))</f>
        <v>#VALUE!</v>
      </c>
    </row>
    <row r="900" spans="1:17" x14ac:dyDescent="0.2">
      <c r="A900" t="str">
        <f>Réponses_Scoring!A900</f>
        <v>R093</v>
      </c>
      <c r="B900" t="str">
        <f>Réponses_Scoring!B900</f>
        <v>D10S68</v>
      </c>
      <c r="C900" t="str">
        <f>Réponses_Scoring!C900</f>
        <v>Low</v>
      </c>
      <c r="D900" t="str">
        <f>Réponses_Scoring!D900</f>
        <v>UK</v>
      </c>
      <c r="E900" t="str">
        <f>Réponses_Scoring!E900</f>
        <v>UK</v>
      </c>
      <c r="F900" t="str">
        <f>Réponses_Scoring!F900</f>
        <v>Low</v>
      </c>
      <c r="G900" t="str">
        <f>Réponses_Scoring!G900</f>
        <v>UK</v>
      </c>
      <c r="H900" t="str">
        <f>Réponses_Scoring!H900</f>
        <v>UK</v>
      </c>
      <c r="I900" t="str">
        <f>Réponses_Scoring!I900</f>
        <v>UK</v>
      </c>
      <c r="J900">
        <f>IFERROR(VLOOKUP(C900,Paramètres!$A$5:$B$8,2,FALSE),0)</f>
        <v>1</v>
      </c>
      <c r="K900">
        <f>IFERROR(VLOOKUP(D900,Paramètres!$A$5:$B$8,2,FALSE),0)</f>
        <v>0</v>
      </c>
      <c r="L900">
        <f>IFERROR(VLOOKUP(E900,Paramètres!$A$5:$B$8,2,FALSE),0)</f>
        <v>0</v>
      </c>
      <c r="M900">
        <f>IFERROR(VLOOKUP(F900,Paramètres!$A$5:$B$8,2,FALSE),0)</f>
        <v>1</v>
      </c>
      <c r="N900">
        <f>IFERROR(VLOOKUP(G900,Paramètres!$D$5:$E$8,2,FALSE),0)</f>
        <v>0</v>
      </c>
      <c r="O900">
        <f>IFERROR(VLOOKUP(H900,Paramètres!$A$5:$B$8,2,FALSE),0)</f>
        <v>0</v>
      </c>
      <c r="P900">
        <f>IFERROR(VLOOKUP(I900,Paramètres!$A$5:$B$8,2,FALSE),0)</f>
        <v>0</v>
      </c>
      <c r="Q900" s="10" t="e">
        <f>IF(SUM(Paramètres!$G$5:$M$5)=0,"",SUMPRODUCT(Paramètres!$G$5:$M$5,J900,K900,L900,M900,N900,O900,P900)/SUM(Paramètres!$G$5:$M$5))</f>
        <v>#VALUE!</v>
      </c>
    </row>
    <row r="901" spans="1:17" x14ac:dyDescent="0.2">
      <c r="A901" t="str">
        <f>Réponses_Scoring!A901</f>
        <v>R093</v>
      </c>
      <c r="B901" t="str">
        <f>Réponses_Scoring!B901</f>
        <v>D07S49</v>
      </c>
      <c r="C901" t="str">
        <f>Réponses_Scoring!C901</f>
        <v>Med</v>
      </c>
      <c r="D901" t="str">
        <f>Réponses_Scoring!D901</f>
        <v>UK</v>
      </c>
      <c r="E901" t="str">
        <f>Réponses_Scoring!E901</f>
        <v>Low</v>
      </c>
      <c r="F901" t="str">
        <f>Réponses_Scoring!F901</f>
        <v>High</v>
      </c>
      <c r="G901" t="str">
        <f>Réponses_Scoring!G901</f>
        <v>UK</v>
      </c>
      <c r="H901" t="str">
        <f>Réponses_Scoring!H901</f>
        <v>UK</v>
      </c>
      <c r="I901" t="str">
        <f>Réponses_Scoring!I901</f>
        <v>UK</v>
      </c>
      <c r="J901">
        <f>IFERROR(VLOOKUP(C901,Paramètres!$A$5:$B$8,2,FALSE),0)</f>
        <v>2</v>
      </c>
      <c r="K901">
        <f>IFERROR(VLOOKUP(D901,Paramètres!$A$5:$B$8,2,FALSE),0)</f>
        <v>0</v>
      </c>
      <c r="L901">
        <f>IFERROR(VLOOKUP(E901,Paramètres!$A$5:$B$8,2,FALSE),0)</f>
        <v>1</v>
      </c>
      <c r="M901">
        <f>IFERROR(VLOOKUP(F901,Paramètres!$A$5:$B$8,2,FALSE),0)</f>
        <v>3</v>
      </c>
      <c r="N901">
        <f>IFERROR(VLOOKUP(G901,Paramètres!$D$5:$E$8,2,FALSE),0)</f>
        <v>0</v>
      </c>
      <c r="O901">
        <f>IFERROR(VLOOKUP(H901,Paramètres!$A$5:$B$8,2,FALSE),0)</f>
        <v>0</v>
      </c>
      <c r="P901">
        <f>IFERROR(VLOOKUP(I901,Paramètres!$A$5:$B$8,2,FALSE),0)</f>
        <v>0</v>
      </c>
      <c r="Q901" s="10" t="e">
        <f>IF(SUM(Paramètres!$G$5:$M$5)=0,"",SUMPRODUCT(Paramètres!$G$5:$M$5,J901,K901,L901,M901,N901,O901,P901)/SUM(Paramètres!$G$5:$M$5))</f>
        <v>#VALUE!</v>
      </c>
    </row>
    <row r="902" spans="1:17" x14ac:dyDescent="0.2">
      <c r="A902" t="str">
        <f>Réponses_Scoring!A902</f>
        <v>R093</v>
      </c>
      <c r="B902" t="str">
        <f>Réponses_Scoring!B902</f>
        <v>D12S77</v>
      </c>
      <c r="C902" t="str">
        <f>Réponses_Scoring!C902</f>
        <v>Med</v>
      </c>
      <c r="D902" t="str">
        <f>Réponses_Scoring!D902</f>
        <v>UK</v>
      </c>
      <c r="E902" t="str">
        <f>Réponses_Scoring!E902</f>
        <v>Low</v>
      </c>
      <c r="F902" t="str">
        <f>Réponses_Scoring!F902</f>
        <v>UK</v>
      </c>
      <c r="G902" t="str">
        <f>Réponses_Scoring!G902</f>
        <v>UK</v>
      </c>
      <c r="H902" t="str">
        <f>Réponses_Scoring!H902</f>
        <v>UK</v>
      </c>
      <c r="I902" t="str">
        <f>Réponses_Scoring!I902</f>
        <v>UK</v>
      </c>
      <c r="J902">
        <f>IFERROR(VLOOKUP(C902,Paramètres!$A$5:$B$8,2,FALSE),0)</f>
        <v>2</v>
      </c>
      <c r="K902">
        <f>IFERROR(VLOOKUP(D902,Paramètres!$A$5:$B$8,2,FALSE),0)</f>
        <v>0</v>
      </c>
      <c r="L902">
        <f>IFERROR(VLOOKUP(E902,Paramètres!$A$5:$B$8,2,FALSE),0)</f>
        <v>1</v>
      </c>
      <c r="M902">
        <f>IFERROR(VLOOKUP(F902,Paramètres!$A$5:$B$8,2,FALSE),0)</f>
        <v>0</v>
      </c>
      <c r="N902">
        <f>IFERROR(VLOOKUP(G902,Paramètres!$D$5:$E$8,2,FALSE),0)</f>
        <v>0</v>
      </c>
      <c r="O902">
        <f>IFERROR(VLOOKUP(H902,Paramètres!$A$5:$B$8,2,FALSE),0)</f>
        <v>0</v>
      </c>
      <c r="P902">
        <f>IFERROR(VLOOKUP(I902,Paramètres!$A$5:$B$8,2,FALSE),0)</f>
        <v>0</v>
      </c>
      <c r="Q902" s="10" t="e">
        <f>IF(SUM(Paramètres!$G$5:$M$5)=0,"",SUMPRODUCT(Paramètres!$G$5:$M$5,J902,K902,L902,M902,N902,O902,P902)/SUM(Paramètres!$G$5:$M$5))</f>
        <v>#VALUE!</v>
      </c>
    </row>
    <row r="903" spans="1:17" x14ac:dyDescent="0.2">
      <c r="A903" t="str">
        <f>Réponses_Scoring!A903</f>
        <v>R093</v>
      </c>
      <c r="B903" t="str">
        <f>Réponses_Scoring!B903</f>
        <v>D12S78</v>
      </c>
      <c r="C903" t="str">
        <f>Réponses_Scoring!C903</f>
        <v>UK</v>
      </c>
      <c r="D903" t="str">
        <f>Réponses_Scoring!D903</f>
        <v>UK</v>
      </c>
      <c r="E903" t="str">
        <f>Réponses_Scoring!E903</f>
        <v>Med</v>
      </c>
      <c r="F903" t="str">
        <f>Réponses_Scoring!F903</f>
        <v>Med</v>
      </c>
      <c r="G903" t="str">
        <f>Réponses_Scoring!G903</f>
        <v>UK</v>
      </c>
      <c r="H903" t="str">
        <f>Réponses_Scoring!H903</f>
        <v>UK</v>
      </c>
      <c r="I903" t="str">
        <f>Réponses_Scoring!I903</f>
        <v>UK</v>
      </c>
      <c r="J903">
        <f>IFERROR(VLOOKUP(C903,Paramètres!$A$5:$B$8,2,FALSE),0)</f>
        <v>0</v>
      </c>
      <c r="K903">
        <f>IFERROR(VLOOKUP(D903,Paramètres!$A$5:$B$8,2,FALSE),0)</f>
        <v>0</v>
      </c>
      <c r="L903">
        <f>IFERROR(VLOOKUP(E903,Paramètres!$A$5:$B$8,2,FALSE),0)</f>
        <v>2</v>
      </c>
      <c r="M903">
        <f>IFERROR(VLOOKUP(F903,Paramètres!$A$5:$B$8,2,FALSE),0)</f>
        <v>2</v>
      </c>
      <c r="N903">
        <f>IFERROR(VLOOKUP(G903,Paramètres!$D$5:$E$8,2,FALSE),0)</f>
        <v>0</v>
      </c>
      <c r="O903">
        <f>IFERROR(VLOOKUP(H903,Paramètres!$A$5:$B$8,2,FALSE),0)</f>
        <v>0</v>
      </c>
      <c r="P903">
        <f>IFERROR(VLOOKUP(I903,Paramètres!$A$5:$B$8,2,FALSE),0)</f>
        <v>0</v>
      </c>
      <c r="Q903" s="10" t="e">
        <f>IF(SUM(Paramètres!$G$5:$M$5)=0,"",SUMPRODUCT(Paramètres!$G$5:$M$5,J903,K903,L903,M903,N903,O903,P903)/SUM(Paramètres!$G$5:$M$5))</f>
        <v>#VALUE!</v>
      </c>
    </row>
    <row r="904" spans="1:17" x14ac:dyDescent="0.2">
      <c r="A904" t="str">
        <f>Réponses_Scoring!A904</f>
        <v>R093</v>
      </c>
      <c r="B904" t="str">
        <f>Réponses_Scoring!B904</f>
        <v>D12S76</v>
      </c>
      <c r="C904" t="str">
        <f>Réponses_Scoring!C904</f>
        <v>High</v>
      </c>
      <c r="D904" t="str">
        <f>Réponses_Scoring!D904</f>
        <v>UK</v>
      </c>
      <c r="E904" t="str">
        <f>Réponses_Scoring!E904</f>
        <v>Low</v>
      </c>
      <c r="F904" t="str">
        <f>Réponses_Scoring!F904</f>
        <v>Med</v>
      </c>
      <c r="G904" t="str">
        <f>Réponses_Scoring!G904</f>
        <v>UK</v>
      </c>
      <c r="H904" t="str">
        <f>Réponses_Scoring!H904</f>
        <v>UK</v>
      </c>
      <c r="I904" t="str">
        <f>Réponses_Scoring!I904</f>
        <v>UK</v>
      </c>
      <c r="J904">
        <f>IFERROR(VLOOKUP(C904,Paramètres!$A$5:$B$8,2,FALSE),0)</f>
        <v>3</v>
      </c>
      <c r="K904">
        <f>IFERROR(VLOOKUP(D904,Paramètres!$A$5:$B$8,2,FALSE),0)</f>
        <v>0</v>
      </c>
      <c r="L904">
        <f>IFERROR(VLOOKUP(E904,Paramètres!$A$5:$B$8,2,FALSE),0)</f>
        <v>1</v>
      </c>
      <c r="M904">
        <f>IFERROR(VLOOKUP(F904,Paramètres!$A$5:$B$8,2,FALSE),0)</f>
        <v>2</v>
      </c>
      <c r="N904">
        <f>IFERROR(VLOOKUP(G904,Paramètres!$D$5:$E$8,2,FALSE),0)</f>
        <v>0</v>
      </c>
      <c r="O904">
        <f>IFERROR(VLOOKUP(H904,Paramètres!$A$5:$B$8,2,FALSE),0)</f>
        <v>0</v>
      </c>
      <c r="P904">
        <f>IFERROR(VLOOKUP(I904,Paramètres!$A$5:$B$8,2,FALSE),0)</f>
        <v>0</v>
      </c>
      <c r="Q904" s="10" t="e">
        <f>IF(SUM(Paramètres!$G$5:$M$5)=0,"",SUMPRODUCT(Paramètres!$G$5:$M$5,J904,K904,L904,M904,N904,O904,P904)/SUM(Paramètres!$G$5:$M$5))</f>
        <v>#VALUE!</v>
      </c>
    </row>
    <row r="905" spans="1:17" x14ac:dyDescent="0.2">
      <c r="A905" t="str">
        <f>Réponses_Scoring!A905</f>
        <v>R093</v>
      </c>
      <c r="B905" t="str">
        <f>Réponses_Scoring!B905</f>
        <v>D01S10</v>
      </c>
      <c r="C905" t="str">
        <f>Réponses_Scoring!C905</f>
        <v>Med</v>
      </c>
      <c r="D905" t="str">
        <f>Réponses_Scoring!D905</f>
        <v>UK</v>
      </c>
      <c r="E905" t="str">
        <f>Réponses_Scoring!E905</f>
        <v>Low</v>
      </c>
      <c r="F905" t="str">
        <f>Réponses_Scoring!F905</f>
        <v>High</v>
      </c>
      <c r="G905" t="str">
        <f>Réponses_Scoring!G905</f>
        <v>UK</v>
      </c>
      <c r="H905" t="str">
        <f>Réponses_Scoring!H905</f>
        <v>UK</v>
      </c>
      <c r="I905" t="str">
        <f>Réponses_Scoring!I905</f>
        <v>UK</v>
      </c>
      <c r="J905">
        <f>IFERROR(VLOOKUP(C905,Paramètres!$A$5:$B$8,2,FALSE),0)</f>
        <v>2</v>
      </c>
      <c r="K905">
        <f>IFERROR(VLOOKUP(D905,Paramètres!$A$5:$B$8,2,FALSE),0)</f>
        <v>0</v>
      </c>
      <c r="L905">
        <f>IFERROR(VLOOKUP(E905,Paramètres!$A$5:$B$8,2,FALSE),0)</f>
        <v>1</v>
      </c>
      <c r="M905">
        <f>IFERROR(VLOOKUP(F905,Paramètres!$A$5:$B$8,2,FALSE),0)</f>
        <v>3</v>
      </c>
      <c r="N905">
        <f>IFERROR(VLOOKUP(G905,Paramètres!$D$5:$E$8,2,FALSE),0)</f>
        <v>0</v>
      </c>
      <c r="O905">
        <f>IFERROR(VLOOKUP(H905,Paramètres!$A$5:$B$8,2,FALSE),0)</f>
        <v>0</v>
      </c>
      <c r="P905">
        <f>IFERROR(VLOOKUP(I905,Paramètres!$A$5:$B$8,2,FALSE),0)</f>
        <v>0</v>
      </c>
      <c r="Q905" s="10" t="e">
        <f>IF(SUM(Paramètres!$G$5:$M$5)=0,"",SUMPRODUCT(Paramètres!$G$5:$M$5,J905,K905,L905,M905,N905,O905,P905)/SUM(Paramètres!$G$5:$M$5))</f>
        <v>#VALUE!</v>
      </c>
    </row>
    <row r="906" spans="1:17" x14ac:dyDescent="0.2">
      <c r="A906" t="str">
        <f>Réponses_Scoring!A906</f>
        <v>R093</v>
      </c>
      <c r="B906" t="str">
        <f>Réponses_Scoring!B906</f>
        <v>D06S48</v>
      </c>
      <c r="C906" t="str">
        <f>Réponses_Scoring!C906</f>
        <v>UK</v>
      </c>
      <c r="D906" t="str">
        <f>Réponses_Scoring!D906</f>
        <v>UK</v>
      </c>
      <c r="E906" t="str">
        <f>Réponses_Scoring!E906</f>
        <v>Med</v>
      </c>
      <c r="F906" t="str">
        <f>Réponses_Scoring!F906</f>
        <v>High</v>
      </c>
      <c r="G906" t="str">
        <f>Réponses_Scoring!G906</f>
        <v>UK</v>
      </c>
      <c r="H906" t="str">
        <f>Réponses_Scoring!H906</f>
        <v>UK</v>
      </c>
      <c r="I906" t="str">
        <f>Réponses_Scoring!I906</f>
        <v>UK</v>
      </c>
      <c r="J906">
        <f>IFERROR(VLOOKUP(C906,Paramètres!$A$5:$B$8,2,FALSE),0)</f>
        <v>0</v>
      </c>
      <c r="K906">
        <f>IFERROR(VLOOKUP(D906,Paramètres!$A$5:$B$8,2,FALSE),0)</f>
        <v>0</v>
      </c>
      <c r="L906">
        <f>IFERROR(VLOOKUP(E906,Paramètres!$A$5:$B$8,2,FALSE),0)</f>
        <v>2</v>
      </c>
      <c r="M906">
        <f>IFERROR(VLOOKUP(F906,Paramètres!$A$5:$B$8,2,FALSE),0)</f>
        <v>3</v>
      </c>
      <c r="N906">
        <f>IFERROR(VLOOKUP(G906,Paramètres!$D$5:$E$8,2,FALSE),0)</f>
        <v>0</v>
      </c>
      <c r="O906">
        <f>IFERROR(VLOOKUP(H906,Paramètres!$A$5:$B$8,2,FALSE),0)</f>
        <v>0</v>
      </c>
      <c r="P906">
        <f>IFERROR(VLOOKUP(I906,Paramètres!$A$5:$B$8,2,FALSE),0)</f>
        <v>0</v>
      </c>
      <c r="Q906" s="10" t="e">
        <f>IF(SUM(Paramètres!$G$5:$M$5)=0,"",SUMPRODUCT(Paramètres!$G$5:$M$5,J906,K906,L906,M906,N906,O906,P906)/SUM(Paramètres!$G$5:$M$5))</f>
        <v>#VALUE!</v>
      </c>
    </row>
    <row r="907" spans="1:17" x14ac:dyDescent="0.2">
      <c r="A907" t="str">
        <f>Réponses_Scoring!A907</f>
        <v>R093</v>
      </c>
      <c r="B907" t="str">
        <f>Réponses_Scoring!B907</f>
        <v>D06S44</v>
      </c>
      <c r="C907" t="str">
        <f>Réponses_Scoring!C907</f>
        <v>High</v>
      </c>
      <c r="D907" t="str">
        <f>Réponses_Scoring!D907</f>
        <v>UK</v>
      </c>
      <c r="E907" t="str">
        <f>Réponses_Scoring!E907</f>
        <v>Med</v>
      </c>
      <c r="F907" t="str">
        <f>Réponses_Scoring!F907</f>
        <v>Med</v>
      </c>
      <c r="G907" t="str">
        <f>Réponses_Scoring!G907</f>
        <v>UK</v>
      </c>
      <c r="H907" t="str">
        <f>Réponses_Scoring!H907</f>
        <v>UK</v>
      </c>
      <c r="I907" t="str">
        <f>Réponses_Scoring!I907</f>
        <v>UK</v>
      </c>
      <c r="J907">
        <f>IFERROR(VLOOKUP(C907,Paramètres!$A$5:$B$8,2,FALSE),0)</f>
        <v>3</v>
      </c>
      <c r="K907">
        <f>IFERROR(VLOOKUP(D907,Paramètres!$A$5:$B$8,2,FALSE),0)</f>
        <v>0</v>
      </c>
      <c r="L907">
        <f>IFERROR(VLOOKUP(E907,Paramètres!$A$5:$B$8,2,FALSE),0)</f>
        <v>2</v>
      </c>
      <c r="M907">
        <f>IFERROR(VLOOKUP(F907,Paramètres!$A$5:$B$8,2,FALSE),0)</f>
        <v>2</v>
      </c>
      <c r="N907">
        <f>IFERROR(VLOOKUP(G907,Paramètres!$D$5:$E$8,2,FALSE),0)</f>
        <v>0</v>
      </c>
      <c r="O907">
        <f>IFERROR(VLOOKUP(H907,Paramètres!$A$5:$B$8,2,FALSE),0)</f>
        <v>0</v>
      </c>
      <c r="P907">
        <f>IFERROR(VLOOKUP(I907,Paramètres!$A$5:$B$8,2,FALSE),0)</f>
        <v>0</v>
      </c>
      <c r="Q907" s="10" t="e">
        <f>IF(SUM(Paramètres!$G$5:$M$5)=0,"",SUMPRODUCT(Paramètres!$G$5:$M$5,J907,K907,L907,M907,N907,O907,P907)/SUM(Paramètres!$G$5:$M$5))</f>
        <v>#VALUE!</v>
      </c>
    </row>
    <row r="908" spans="1:17" x14ac:dyDescent="0.2">
      <c r="A908" t="str">
        <f>Réponses_Scoring!A908</f>
        <v>R093</v>
      </c>
      <c r="B908" t="str">
        <f>Réponses_Scoring!B908</f>
        <v>D06S43</v>
      </c>
      <c r="C908" t="str">
        <f>Réponses_Scoring!C908</f>
        <v>High</v>
      </c>
      <c r="D908" t="str">
        <f>Réponses_Scoring!D908</f>
        <v>UK</v>
      </c>
      <c r="E908" t="str">
        <f>Réponses_Scoring!E908</f>
        <v>Low</v>
      </c>
      <c r="F908" t="str">
        <f>Réponses_Scoring!F908</f>
        <v>High</v>
      </c>
      <c r="G908" t="str">
        <f>Réponses_Scoring!G908</f>
        <v>UK</v>
      </c>
      <c r="H908" t="str">
        <f>Réponses_Scoring!H908</f>
        <v>UK</v>
      </c>
      <c r="I908" t="str">
        <f>Réponses_Scoring!I908</f>
        <v>UK</v>
      </c>
      <c r="J908">
        <f>IFERROR(VLOOKUP(C908,Paramètres!$A$5:$B$8,2,FALSE),0)</f>
        <v>3</v>
      </c>
      <c r="K908">
        <f>IFERROR(VLOOKUP(D908,Paramètres!$A$5:$B$8,2,FALSE),0)</f>
        <v>0</v>
      </c>
      <c r="L908">
        <f>IFERROR(VLOOKUP(E908,Paramètres!$A$5:$B$8,2,FALSE),0)</f>
        <v>1</v>
      </c>
      <c r="M908">
        <f>IFERROR(VLOOKUP(F908,Paramètres!$A$5:$B$8,2,FALSE),0)</f>
        <v>3</v>
      </c>
      <c r="N908">
        <f>IFERROR(VLOOKUP(G908,Paramètres!$D$5:$E$8,2,FALSE),0)</f>
        <v>0</v>
      </c>
      <c r="O908">
        <f>IFERROR(VLOOKUP(H908,Paramètres!$A$5:$B$8,2,FALSE),0)</f>
        <v>0</v>
      </c>
      <c r="P908">
        <f>IFERROR(VLOOKUP(I908,Paramètres!$A$5:$B$8,2,FALSE),0)</f>
        <v>0</v>
      </c>
      <c r="Q908" s="10" t="e">
        <f>IF(SUM(Paramètres!$G$5:$M$5)=0,"",SUMPRODUCT(Paramètres!$G$5:$M$5,J908,K908,L908,M908,N908,O908,P908)/SUM(Paramètres!$G$5:$M$5))</f>
        <v>#VALUE!</v>
      </c>
    </row>
    <row r="909" spans="1:17" x14ac:dyDescent="0.2">
      <c r="A909" t="str">
        <f>Réponses_Scoring!A909</f>
        <v>R094</v>
      </c>
      <c r="B909" t="str">
        <f>Réponses_Scoring!B909</f>
        <v>D01S03</v>
      </c>
      <c r="C909" t="str">
        <f>Réponses_Scoring!C909</f>
        <v>Med</v>
      </c>
      <c r="D909" t="str">
        <f>Réponses_Scoring!D909</f>
        <v>UK</v>
      </c>
      <c r="E909" t="str">
        <f>Réponses_Scoring!E909</f>
        <v>Med</v>
      </c>
      <c r="F909" t="str">
        <f>Réponses_Scoring!F909</f>
        <v>Med</v>
      </c>
      <c r="G909" t="str">
        <f>Réponses_Scoring!G909</f>
        <v>UK</v>
      </c>
      <c r="H909" t="str">
        <f>Réponses_Scoring!H909</f>
        <v>UK</v>
      </c>
      <c r="I909" t="str">
        <f>Réponses_Scoring!I909</f>
        <v>UK</v>
      </c>
      <c r="J909">
        <f>IFERROR(VLOOKUP(C909,Paramètres!$A$5:$B$8,2,FALSE),0)</f>
        <v>2</v>
      </c>
      <c r="K909">
        <f>IFERROR(VLOOKUP(D909,Paramètres!$A$5:$B$8,2,FALSE),0)</f>
        <v>0</v>
      </c>
      <c r="L909">
        <f>IFERROR(VLOOKUP(E909,Paramètres!$A$5:$B$8,2,FALSE),0)</f>
        <v>2</v>
      </c>
      <c r="M909">
        <f>IFERROR(VLOOKUP(F909,Paramètres!$A$5:$B$8,2,FALSE),0)</f>
        <v>2</v>
      </c>
      <c r="N909">
        <f>IFERROR(VLOOKUP(G909,Paramètres!$D$5:$E$8,2,FALSE),0)</f>
        <v>0</v>
      </c>
      <c r="O909">
        <f>IFERROR(VLOOKUP(H909,Paramètres!$A$5:$B$8,2,FALSE),0)</f>
        <v>0</v>
      </c>
      <c r="P909">
        <f>IFERROR(VLOOKUP(I909,Paramètres!$A$5:$B$8,2,FALSE),0)</f>
        <v>0</v>
      </c>
      <c r="Q909" s="10" t="e">
        <f>IF(SUM(Paramètres!$G$5:$M$5)=0,"",SUMPRODUCT(Paramètres!$G$5:$M$5,J909,K909,L909,M909,N909,O909,P909)/SUM(Paramètres!$G$5:$M$5))</f>
        <v>#VALUE!</v>
      </c>
    </row>
    <row r="910" spans="1:17" x14ac:dyDescent="0.2">
      <c r="A910" t="str">
        <f>Réponses_Scoring!A910</f>
        <v>R094</v>
      </c>
      <c r="B910" t="str">
        <f>Réponses_Scoring!B910</f>
        <v>D01S02</v>
      </c>
      <c r="C910" t="str">
        <f>Réponses_Scoring!C910</f>
        <v>High</v>
      </c>
      <c r="D910" t="str">
        <f>Réponses_Scoring!D910</f>
        <v>UK</v>
      </c>
      <c r="E910" t="str">
        <f>Réponses_Scoring!E910</f>
        <v>Low</v>
      </c>
      <c r="F910" t="str">
        <f>Réponses_Scoring!F910</f>
        <v>Low</v>
      </c>
      <c r="G910" t="str">
        <f>Réponses_Scoring!G910</f>
        <v>UK</v>
      </c>
      <c r="H910" t="str">
        <f>Réponses_Scoring!H910</f>
        <v>UK</v>
      </c>
      <c r="I910" t="str">
        <f>Réponses_Scoring!I910</f>
        <v>UK</v>
      </c>
      <c r="J910">
        <f>IFERROR(VLOOKUP(C910,Paramètres!$A$5:$B$8,2,FALSE),0)</f>
        <v>3</v>
      </c>
      <c r="K910">
        <f>IFERROR(VLOOKUP(D910,Paramètres!$A$5:$B$8,2,FALSE),0)</f>
        <v>0</v>
      </c>
      <c r="L910">
        <f>IFERROR(VLOOKUP(E910,Paramètres!$A$5:$B$8,2,FALSE),0)</f>
        <v>1</v>
      </c>
      <c r="M910">
        <f>IFERROR(VLOOKUP(F910,Paramètres!$A$5:$B$8,2,FALSE),0)</f>
        <v>1</v>
      </c>
      <c r="N910">
        <f>IFERROR(VLOOKUP(G910,Paramètres!$D$5:$E$8,2,FALSE),0)</f>
        <v>0</v>
      </c>
      <c r="O910">
        <f>IFERROR(VLOOKUP(H910,Paramètres!$A$5:$B$8,2,FALSE),0)</f>
        <v>0</v>
      </c>
      <c r="P910">
        <f>IFERROR(VLOOKUP(I910,Paramètres!$A$5:$B$8,2,FALSE),0)</f>
        <v>0</v>
      </c>
      <c r="Q910" s="10" t="e">
        <f>IF(SUM(Paramètres!$G$5:$M$5)=0,"",SUMPRODUCT(Paramètres!$G$5:$M$5,J910,K910,L910,M910,N910,O910,P910)/SUM(Paramètres!$G$5:$M$5))</f>
        <v>#VALUE!</v>
      </c>
    </row>
    <row r="911" spans="1:17" x14ac:dyDescent="0.2">
      <c r="A911" t="str">
        <f>Réponses_Scoring!A911</f>
        <v>R094</v>
      </c>
      <c r="B911" t="str">
        <f>Réponses_Scoring!B911</f>
        <v>D10S70</v>
      </c>
      <c r="C911" t="str">
        <f>Réponses_Scoring!C911</f>
        <v>Low</v>
      </c>
      <c r="D911" t="str">
        <f>Réponses_Scoring!D911</f>
        <v>UK</v>
      </c>
      <c r="E911" t="str">
        <f>Réponses_Scoring!E911</f>
        <v>Low</v>
      </c>
      <c r="F911" t="str">
        <f>Réponses_Scoring!F911</f>
        <v>Med</v>
      </c>
      <c r="G911" t="str">
        <f>Réponses_Scoring!G911</f>
        <v>UK</v>
      </c>
      <c r="H911" t="str">
        <f>Réponses_Scoring!H911</f>
        <v>UK</v>
      </c>
      <c r="I911" t="str">
        <f>Réponses_Scoring!I911</f>
        <v>UK</v>
      </c>
      <c r="J911">
        <f>IFERROR(VLOOKUP(C911,Paramètres!$A$5:$B$8,2,FALSE),0)</f>
        <v>1</v>
      </c>
      <c r="K911">
        <f>IFERROR(VLOOKUP(D911,Paramètres!$A$5:$B$8,2,FALSE),0)</f>
        <v>0</v>
      </c>
      <c r="L911">
        <f>IFERROR(VLOOKUP(E911,Paramètres!$A$5:$B$8,2,FALSE),0)</f>
        <v>1</v>
      </c>
      <c r="M911">
        <f>IFERROR(VLOOKUP(F911,Paramètres!$A$5:$B$8,2,FALSE),0)</f>
        <v>2</v>
      </c>
      <c r="N911">
        <f>IFERROR(VLOOKUP(G911,Paramètres!$D$5:$E$8,2,FALSE),0)</f>
        <v>0</v>
      </c>
      <c r="O911">
        <f>IFERROR(VLOOKUP(H911,Paramètres!$A$5:$B$8,2,FALSE),0)</f>
        <v>0</v>
      </c>
      <c r="P911">
        <f>IFERROR(VLOOKUP(I911,Paramètres!$A$5:$B$8,2,FALSE),0)</f>
        <v>0</v>
      </c>
      <c r="Q911" s="10" t="e">
        <f>IF(SUM(Paramètres!$G$5:$M$5)=0,"",SUMPRODUCT(Paramètres!$G$5:$M$5,J911,K911,L911,M911,N911,O911,P911)/SUM(Paramètres!$G$5:$M$5))</f>
        <v>#VALUE!</v>
      </c>
    </row>
    <row r="912" spans="1:17" x14ac:dyDescent="0.2">
      <c r="A912" t="str">
        <f>Réponses_Scoring!A912</f>
        <v>R094</v>
      </c>
      <c r="B912" t="str">
        <f>Réponses_Scoring!B912</f>
        <v>D10S67</v>
      </c>
      <c r="C912" t="str">
        <f>Réponses_Scoring!C912</f>
        <v>Med</v>
      </c>
      <c r="D912" t="str">
        <f>Réponses_Scoring!D912</f>
        <v>UK</v>
      </c>
      <c r="E912" t="str">
        <f>Réponses_Scoring!E912</f>
        <v>Med</v>
      </c>
      <c r="F912" t="str">
        <f>Réponses_Scoring!F912</f>
        <v>Low</v>
      </c>
      <c r="G912" t="str">
        <f>Réponses_Scoring!G912</f>
        <v>UK</v>
      </c>
      <c r="H912" t="str">
        <f>Réponses_Scoring!H912</f>
        <v>UK</v>
      </c>
      <c r="I912" t="str">
        <f>Réponses_Scoring!I912</f>
        <v>UK</v>
      </c>
      <c r="J912">
        <f>IFERROR(VLOOKUP(C912,Paramètres!$A$5:$B$8,2,FALSE),0)</f>
        <v>2</v>
      </c>
      <c r="K912">
        <f>IFERROR(VLOOKUP(D912,Paramètres!$A$5:$B$8,2,FALSE),0)</f>
        <v>0</v>
      </c>
      <c r="L912">
        <f>IFERROR(VLOOKUP(E912,Paramètres!$A$5:$B$8,2,FALSE),0)</f>
        <v>2</v>
      </c>
      <c r="M912">
        <f>IFERROR(VLOOKUP(F912,Paramètres!$A$5:$B$8,2,FALSE),0)</f>
        <v>1</v>
      </c>
      <c r="N912">
        <f>IFERROR(VLOOKUP(G912,Paramètres!$D$5:$E$8,2,FALSE),0)</f>
        <v>0</v>
      </c>
      <c r="O912">
        <f>IFERROR(VLOOKUP(H912,Paramètres!$A$5:$B$8,2,FALSE),0)</f>
        <v>0</v>
      </c>
      <c r="P912">
        <f>IFERROR(VLOOKUP(I912,Paramètres!$A$5:$B$8,2,FALSE),0)</f>
        <v>0</v>
      </c>
      <c r="Q912" s="10" t="e">
        <f>IF(SUM(Paramètres!$G$5:$M$5)=0,"",SUMPRODUCT(Paramètres!$G$5:$M$5,J912,K912,L912,M912,N912,O912,P912)/SUM(Paramètres!$G$5:$M$5))</f>
        <v>#VALUE!</v>
      </c>
    </row>
    <row r="913" spans="1:17" x14ac:dyDescent="0.2">
      <c r="A913" t="str">
        <f>Réponses_Scoring!A913</f>
        <v>R094</v>
      </c>
      <c r="B913" t="str">
        <f>Réponses_Scoring!B913</f>
        <v>D03S20</v>
      </c>
      <c r="C913" t="str">
        <f>Réponses_Scoring!C913</f>
        <v>UK</v>
      </c>
      <c r="D913" t="str">
        <f>Réponses_Scoring!D913</f>
        <v>UK</v>
      </c>
      <c r="E913" t="str">
        <f>Réponses_Scoring!E913</f>
        <v>Med</v>
      </c>
      <c r="F913" t="str">
        <f>Réponses_Scoring!F913</f>
        <v>High</v>
      </c>
      <c r="G913" t="str">
        <f>Réponses_Scoring!G913</f>
        <v>UK</v>
      </c>
      <c r="H913" t="str">
        <f>Réponses_Scoring!H913</f>
        <v>UK</v>
      </c>
      <c r="I913" t="str">
        <f>Réponses_Scoring!I913</f>
        <v>UK</v>
      </c>
      <c r="J913">
        <f>IFERROR(VLOOKUP(C913,Paramètres!$A$5:$B$8,2,FALSE),0)</f>
        <v>0</v>
      </c>
      <c r="K913">
        <f>IFERROR(VLOOKUP(D913,Paramètres!$A$5:$B$8,2,FALSE),0)</f>
        <v>0</v>
      </c>
      <c r="L913">
        <f>IFERROR(VLOOKUP(E913,Paramètres!$A$5:$B$8,2,FALSE),0)</f>
        <v>2</v>
      </c>
      <c r="M913">
        <f>IFERROR(VLOOKUP(F913,Paramètres!$A$5:$B$8,2,FALSE),0)</f>
        <v>3</v>
      </c>
      <c r="N913">
        <f>IFERROR(VLOOKUP(G913,Paramètres!$D$5:$E$8,2,FALSE),0)</f>
        <v>0</v>
      </c>
      <c r="O913">
        <f>IFERROR(VLOOKUP(H913,Paramètres!$A$5:$B$8,2,FALSE),0)</f>
        <v>0</v>
      </c>
      <c r="P913">
        <f>IFERROR(VLOOKUP(I913,Paramètres!$A$5:$B$8,2,FALSE),0)</f>
        <v>0</v>
      </c>
      <c r="Q913" s="10" t="e">
        <f>IF(SUM(Paramètres!$G$5:$M$5)=0,"",SUMPRODUCT(Paramètres!$G$5:$M$5,J913,K913,L913,M913,N913,O913,P913)/SUM(Paramètres!$G$5:$M$5))</f>
        <v>#VALUE!</v>
      </c>
    </row>
    <row r="914" spans="1:17" x14ac:dyDescent="0.2">
      <c r="A914" t="str">
        <f>Réponses_Scoring!A914</f>
        <v>R094</v>
      </c>
      <c r="B914" t="str">
        <f>Réponses_Scoring!B914</f>
        <v>D03S22</v>
      </c>
      <c r="C914" t="str">
        <f>Réponses_Scoring!C914</f>
        <v>Low</v>
      </c>
      <c r="D914" t="str">
        <f>Réponses_Scoring!D914</f>
        <v>UK</v>
      </c>
      <c r="E914" t="str">
        <f>Réponses_Scoring!E914</f>
        <v>UK</v>
      </c>
      <c r="F914" t="str">
        <f>Réponses_Scoring!F914</f>
        <v>Med</v>
      </c>
      <c r="G914" t="str">
        <f>Réponses_Scoring!G914</f>
        <v>UK</v>
      </c>
      <c r="H914" t="str">
        <f>Réponses_Scoring!H914</f>
        <v>UK</v>
      </c>
      <c r="I914" t="str">
        <f>Réponses_Scoring!I914</f>
        <v>UK</v>
      </c>
      <c r="J914">
        <f>IFERROR(VLOOKUP(C914,Paramètres!$A$5:$B$8,2,FALSE),0)</f>
        <v>1</v>
      </c>
      <c r="K914">
        <f>IFERROR(VLOOKUP(D914,Paramètres!$A$5:$B$8,2,FALSE),0)</f>
        <v>0</v>
      </c>
      <c r="L914">
        <f>IFERROR(VLOOKUP(E914,Paramètres!$A$5:$B$8,2,FALSE),0)</f>
        <v>0</v>
      </c>
      <c r="M914">
        <f>IFERROR(VLOOKUP(F914,Paramètres!$A$5:$B$8,2,FALSE),0)</f>
        <v>2</v>
      </c>
      <c r="N914">
        <f>IFERROR(VLOOKUP(G914,Paramètres!$D$5:$E$8,2,FALSE),0)</f>
        <v>0</v>
      </c>
      <c r="O914">
        <f>IFERROR(VLOOKUP(H914,Paramètres!$A$5:$B$8,2,FALSE),0)</f>
        <v>0</v>
      </c>
      <c r="P914">
        <f>IFERROR(VLOOKUP(I914,Paramètres!$A$5:$B$8,2,FALSE),0)</f>
        <v>0</v>
      </c>
      <c r="Q914" s="10" t="e">
        <f>IF(SUM(Paramètres!$G$5:$M$5)=0,"",SUMPRODUCT(Paramètres!$G$5:$M$5,J914,K914,L914,M914,N914,O914,P914)/SUM(Paramètres!$G$5:$M$5))</f>
        <v>#VALUE!</v>
      </c>
    </row>
    <row r="915" spans="1:17" x14ac:dyDescent="0.2">
      <c r="A915" t="str">
        <f>Réponses_Scoring!A915</f>
        <v>R094</v>
      </c>
      <c r="B915" t="str">
        <f>Réponses_Scoring!B915</f>
        <v>D05S41</v>
      </c>
      <c r="C915" t="str">
        <f>Réponses_Scoring!C915</f>
        <v>Low</v>
      </c>
      <c r="D915" t="str">
        <f>Réponses_Scoring!D915</f>
        <v>UK</v>
      </c>
      <c r="E915" t="str">
        <f>Réponses_Scoring!E915</f>
        <v>Low</v>
      </c>
      <c r="F915" t="str">
        <f>Réponses_Scoring!F915</f>
        <v>High</v>
      </c>
      <c r="G915" t="str">
        <f>Réponses_Scoring!G915</f>
        <v>UK</v>
      </c>
      <c r="H915" t="str">
        <f>Réponses_Scoring!H915</f>
        <v>UK</v>
      </c>
      <c r="I915" t="str">
        <f>Réponses_Scoring!I915</f>
        <v>UK</v>
      </c>
      <c r="J915">
        <f>IFERROR(VLOOKUP(C915,Paramètres!$A$5:$B$8,2,FALSE),0)</f>
        <v>1</v>
      </c>
      <c r="K915">
        <f>IFERROR(VLOOKUP(D915,Paramètres!$A$5:$B$8,2,FALSE),0)</f>
        <v>0</v>
      </c>
      <c r="L915">
        <f>IFERROR(VLOOKUP(E915,Paramètres!$A$5:$B$8,2,FALSE),0)</f>
        <v>1</v>
      </c>
      <c r="M915">
        <f>IFERROR(VLOOKUP(F915,Paramètres!$A$5:$B$8,2,FALSE),0)</f>
        <v>3</v>
      </c>
      <c r="N915">
        <f>IFERROR(VLOOKUP(G915,Paramètres!$D$5:$E$8,2,FALSE),0)</f>
        <v>0</v>
      </c>
      <c r="O915">
        <f>IFERROR(VLOOKUP(H915,Paramètres!$A$5:$B$8,2,FALSE),0)</f>
        <v>0</v>
      </c>
      <c r="P915">
        <f>IFERROR(VLOOKUP(I915,Paramètres!$A$5:$B$8,2,FALSE),0)</f>
        <v>0</v>
      </c>
      <c r="Q915" s="10" t="e">
        <f>IF(SUM(Paramètres!$G$5:$M$5)=0,"",SUMPRODUCT(Paramètres!$G$5:$M$5,J915,K915,L915,M915,N915,O915,P915)/SUM(Paramètres!$G$5:$M$5))</f>
        <v>#VALUE!</v>
      </c>
    </row>
    <row r="916" spans="1:17" x14ac:dyDescent="0.2">
      <c r="A916" t="str">
        <f>Réponses_Scoring!A916</f>
        <v>R094</v>
      </c>
      <c r="B916" t="str">
        <f>Réponses_Scoring!B916</f>
        <v>D05S35</v>
      </c>
      <c r="C916" t="str">
        <f>Réponses_Scoring!C916</f>
        <v>Low</v>
      </c>
      <c r="D916" t="str">
        <f>Réponses_Scoring!D916</f>
        <v>UK</v>
      </c>
      <c r="E916" t="str">
        <f>Réponses_Scoring!E916</f>
        <v>Med</v>
      </c>
      <c r="F916" t="str">
        <f>Réponses_Scoring!F916</f>
        <v>High</v>
      </c>
      <c r="G916" t="str">
        <f>Réponses_Scoring!G916</f>
        <v>UK</v>
      </c>
      <c r="H916" t="str">
        <f>Réponses_Scoring!H916</f>
        <v>UK</v>
      </c>
      <c r="I916" t="str">
        <f>Réponses_Scoring!I916</f>
        <v>UK</v>
      </c>
      <c r="J916">
        <f>IFERROR(VLOOKUP(C916,Paramètres!$A$5:$B$8,2,FALSE),0)</f>
        <v>1</v>
      </c>
      <c r="K916">
        <f>IFERROR(VLOOKUP(D916,Paramètres!$A$5:$B$8,2,FALSE),0)</f>
        <v>0</v>
      </c>
      <c r="L916">
        <f>IFERROR(VLOOKUP(E916,Paramètres!$A$5:$B$8,2,FALSE),0)</f>
        <v>2</v>
      </c>
      <c r="M916">
        <f>IFERROR(VLOOKUP(F916,Paramètres!$A$5:$B$8,2,FALSE),0)</f>
        <v>3</v>
      </c>
      <c r="N916">
        <f>IFERROR(VLOOKUP(G916,Paramètres!$D$5:$E$8,2,FALSE),0)</f>
        <v>0</v>
      </c>
      <c r="O916">
        <f>IFERROR(VLOOKUP(H916,Paramètres!$A$5:$B$8,2,FALSE),0)</f>
        <v>0</v>
      </c>
      <c r="P916">
        <f>IFERROR(VLOOKUP(I916,Paramètres!$A$5:$B$8,2,FALSE),0)</f>
        <v>0</v>
      </c>
      <c r="Q916" s="10" t="e">
        <f>IF(SUM(Paramètres!$G$5:$M$5)=0,"",SUMPRODUCT(Paramètres!$G$5:$M$5,J916,K916,L916,M916,N916,O916,P916)/SUM(Paramètres!$G$5:$M$5))</f>
        <v>#VALUE!</v>
      </c>
    </row>
    <row r="917" spans="1:17" x14ac:dyDescent="0.2">
      <c r="A917" t="str">
        <f>Réponses_Scoring!A917</f>
        <v>R094</v>
      </c>
      <c r="B917" t="str">
        <f>Réponses_Scoring!B917</f>
        <v>D11S73</v>
      </c>
      <c r="C917" t="str">
        <f>Réponses_Scoring!C917</f>
        <v>Med</v>
      </c>
      <c r="D917" t="str">
        <f>Réponses_Scoring!D917</f>
        <v>UK</v>
      </c>
      <c r="E917" t="str">
        <f>Réponses_Scoring!E917</f>
        <v>High</v>
      </c>
      <c r="F917" t="str">
        <f>Réponses_Scoring!F917</f>
        <v>Med</v>
      </c>
      <c r="G917" t="str">
        <f>Réponses_Scoring!G917</f>
        <v>UK</v>
      </c>
      <c r="H917" t="str">
        <f>Réponses_Scoring!H917</f>
        <v>UK</v>
      </c>
      <c r="I917" t="str">
        <f>Réponses_Scoring!I917</f>
        <v>UK</v>
      </c>
      <c r="J917">
        <f>IFERROR(VLOOKUP(C917,Paramètres!$A$5:$B$8,2,FALSE),0)</f>
        <v>2</v>
      </c>
      <c r="K917">
        <f>IFERROR(VLOOKUP(D917,Paramètres!$A$5:$B$8,2,FALSE),0)</f>
        <v>0</v>
      </c>
      <c r="L917">
        <f>IFERROR(VLOOKUP(E917,Paramètres!$A$5:$B$8,2,FALSE),0)</f>
        <v>3</v>
      </c>
      <c r="M917">
        <f>IFERROR(VLOOKUP(F917,Paramètres!$A$5:$B$8,2,FALSE),0)</f>
        <v>2</v>
      </c>
      <c r="N917">
        <f>IFERROR(VLOOKUP(G917,Paramètres!$D$5:$E$8,2,FALSE),0)</f>
        <v>0</v>
      </c>
      <c r="O917">
        <f>IFERROR(VLOOKUP(H917,Paramètres!$A$5:$B$8,2,FALSE),0)</f>
        <v>0</v>
      </c>
      <c r="P917">
        <f>IFERROR(VLOOKUP(I917,Paramètres!$A$5:$B$8,2,FALSE),0)</f>
        <v>0</v>
      </c>
      <c r="Q917" s="10" t="e">
        <f>IF(SUM(Paramètres!$G$5:$M$5)=0,"",SUMPRODUCT(Paramètres!$G$5:$M$5,J917,K917,L917,M917,N917,O917,P917)/SUM(Paramètres!$G$5:$M$5))</f>
        <v>#VALUE!</v>
      </c>
    </row>
    <row r="918" spans="1:17" x14ac:dyDescent="0.2">
      <c r="A918" t="str">
        <f>Réponses_Scoring!A918</f>
        <v>R094</v>
      </c>
      <c r="B918" t="str">
        <f>Réponses_Scoring!B918</f>
        <v>D11S75</v>
      </c>
      <c r="C918" t="str">
        <f>Réponses_Scoring!C918</f>
        <v>High</v>
      </c>
      <c r="D918" t="str">
        <f>Réponses_Scoring!D918</f>
        <v>UK</v>
      </c>
      <c r="E918" t="str">
        <f>Réponses_Scoring!E918</f>
        <v>Med</v>
      </c>
      <c r="F918" t="str">
        <f>Réponses_Scoring!F918</f>
        <v>Med</v>
      </c>
      <c r="G918" t="str">
        <f>Réponses_Scoring!G918</f>
        <v>UK</v>
      </c>
      <c r="H918" t="str">
        <f>Réponses_Scoring!H918</f>
        <v>UK</v>
      </c>
      <c r="I918" t="str">
        <f>Réponses_Scoring!I918</f>
        <v>UK</v>
      </c>
      <c r="J918">
        <f>IFERROR(VLOOKUP(C918,Paramètres!$A$5:$B$8,2,FALSE),0)</f>
        <v>3</v>
      </c>
      <c r="K918">
        <f>IFERROR(VLOOKUP(D918,Paramètres!$A$5:$B$8,2,FALSE),0)</f>
        <v>0</v>
      </c>
      <c r="L918">
        <f>IFERROR(VLOOKUP(E918,Paramètres!$A$5:$B$8,2,FALSE),0)</f>
        <v>2</v>
      </c>
      <c r="M918">
        <f>IFERROR(VLOOKUP(F918,Paramètres!$A$5:$B$8,2,FALSE),0)</f>
        <v>2</v>
      </c>
      <c r="N918">
        <f>IFERROR(VLOOKUP(G918,Paramètres!$D$5:$E$8,2,FALSE),0)</f>
        <v>0</v>
      </c>
      <c r="O918">
        <f>IFERROR(VLOOKUP(H918,Paramètres!$A$5:$B$8,2,FALSE),0)</f>
        <v>0</v>
      </c>
      <c r="P918">
        <f>IFERROR(VLOOKUP(I918,Paramètres!$A$5:$B$8,2,FALSE),0)</f>
        <v>0</v>
      </c>
      <c r="Q918" s="10" t="e">
        <f>IF(SUM(Paramètres!$G$5:$M$5)=0,"",SUMPRODUCT(Paramètres!$G$5:$M$5,J918,K918,L918,M918,N918,O918,P918)/SUM(Paramètres!$G$5:$M$5))</f>
        <v>#VALUE!</v>
      </c>
    </row>
    <row r="919" spans="1:17" x14ac:dyDescent="0.2">
      <c r="A919" t="str">
        <f>Réponses_Scoring!A919</f>
        <v>R095</v>
      </c>
      <c r="B919" t="str">
        <f>Réponses_Scoring!B919</f>
        <v>D12S76</v>
      </c>
      <c r="C919" t="str">
        <f>Réponses_Scoring!C919</f>
        <v>High</v>
      </c>
      <c r="D919" t="str">
        <f>Réponses_Scoring!D919</f>
        <v>UK</v>
      </c>
      <c r="E919" t="str">
        <f>Réponses_Scoring!E919</f>
        <v>UK</v>
      </c>
      <c r="F919" t="str">
        <f>Réponses_Scoring!F919</f>
        <v>Low</v>
      </c>
      <c r="G919" t="str">
        <f>Réponses_Scoring!G919</f>
        <v>UK</v>
      </c>
      <c r="H919" t="str">
        <f>Réponses_Scoring!H919</f>
        <v>UK</v>
      </c>
      <c r="I919" t="str">
        <f>Réponses_Scoring!I919</f>
        <v>UK</v>
      </c>
      <c r="J919">
        <f>IFERROR(VLOOKUP(C919,Paramètres!$A$5:$B$8,2,FALSE),0)</f>
        <v>3</v>
      </c>
      <c r="K919">
        <f>IFERROR(VLOOKUP(D919,Paramètres!$A$5:$B$8,2,FALSE),0)</f>
        <v>0</v>
      </c>
      <c r="L919">
        <f>IFERROR(VLOOKUP(E919,Paramètres!$A$5:$B$8,2,FALSE),0)</f>
        <v>0</v>
      </c>
      <c r="M919">
        <f>IFERROR(VLOOKUP(F919,Paramètres!$A$5:$B$8,2,FALSE),0)</f>
        <v>1</v>
      </c>
      <c r="N919">
        <f>IFERROR(VLOOKUP(G919,Paramètres!$D$5:$E$8,2,FALSE),0)</f>
        <v>0</v>
      </c>
      <c r="O919">
        <f>IFERROR(VLOOKUP(H919,Paramètres!$A$5:$B$8,2,FALSE),0)</f>
        <v>0</v>
      </c>
      <c r="P919">
        <f>IFERROR(VLOOKUP(I919,Paramètres!$A$5:$B$8,2,FALSE),0)</f>
        <v>0</v>
      </c>
      <c r="Q919" s="10" t="e">
        <f>IF(SUM(Paramètres!$G$5:$M$5)=0,"",SUMPRODUCT(Paramètres!$G$5:$M$5,J919,K919,L919,M919,N919,O919,P919)/SUM(Paramètres!$G$5:$M$5))</f>
        <v>#VALUE!</v>
      </c>
    </row>
    <row r="920" spans="1:17" x14ac:dyDescent="0.2">
      <c r="A920" t="str">
        <f>Réponses_Scoring!A920</f>
        <v>R095</v>
      </c>
      <c r="B920" t="str">
        <f>Réponses_Scoring!B920</f>
        <v>D11S73</v>
      </c>
      <c r="C920" t="str">
        <f>Réponses_Scoring!C920</f>
        <v>High</v>
      </c>
      <c r="D920" t="str">
        <f>Réponses_Scoring!D920</f>
        <v>UK</v>
      </c>
      <c r="E920" t="str">
        <f>Réponses_Scoring!E920</f>
        <v>High</v>
      </c>
      <c r="F920" t="str">
        <f>Réponses_Scoring!F920</f>
        <v>High</v>
      </c>
      <c r="G920" t="str">
        <f>Réponses_Scoring!G920</f>
        <v>UK</v>
      </c>
      <c r="H920" t="str">
        <f>Réponses_Scoring!H920</f>
        <v>UK</v>
      </c>
      <c r="I920" t="str">
        <f>Réponses_Scoring!I920</f>
        <v>UK</v>
      </c>
      <c r="J920">
        <f>IFERROR(VLOOKUP(C920,Paramètres!$A$5:$B$8,2,FALSE),0)</f>
        <v>3</v>
      </c>
      <c r="K920">
        <f>IFERROR(VLOOKUP(D920,Paramètres!$A$5:$B$8,2,FALSE),0)</f>
        <v>0</v>
      </c>
      <c r="L920">
        <f>IFERROR(VLOOKUP(E920,Paramètres!$A$5:$B$8,2,FALSE),0)</f>
        <v>3</v>
      </c>
      <c r="M920">
        <f>IFERROR(VLOOKUP(F920,Paramètres!$A$5:$B$8,2,FALSE),0)</f>
        <v>3</v>
      </c>
      <c r="N920">
        <f>IFERROR(VLOOKUP(G920,Paramètres!$D$5:$E$8,2,FALSE),0)</f>
        <v>0</v>
      </c>
      <c r="O920">
        <f>IFERROR(VLOOKUP(H920,Paramètres!$A$5:$B$8,2,FALSE),0)</f>
        <v>0</v>
      </c>
      <c r="P920">
        <f>IFERROR(VLOOKUP(I920,Paramètres!$A$5:$B$8,2,FALSE),0)</f>
        <v>0</v>
      </c>
      <c r="Q920" s="10" t="e">
        <f>IF(SUM(Paramètres!$G$5:$M$5)=0,"",SUMPRODUCT(Paramètres!$G$5:$M$5,J920,K920,L920,M920,N920,O920,P920)/SUM(Paramètres!$G$5:$M$5))</f>
        <v>#VALUE!</v>
      </c>
    </row>
    <row r="921" spans="1:17" x14ac:dyDescent="0.2">
      <c r="A921" t="str">
        <f>Réponses_Scoring!A921</f>
        <v>R095</v>
      </c>
      <c r="B921" t="str">
        <f>Réponses_Scoring!B921</f>
        <v>D11S72</v>
      </c>
      <c r="C921" t="str">
        <f>Réponses_Scoring!C921</f>
        <v>Med</v>
      </c>
      <c r="D921" t="str">
        <f>Réponses_Scoring!D921</f>
        <v>UK</v>
      </c>
      <c r="E921" t="str">
        <f>Réponses_Scoring!E921</f>
        <v>High</v>
      </c>
      <c r="F921" t="str">
        <f>Réponses_Scoring!F921</f>
        <v>Low</v>
      </c>
      <c r="G921" t="str">
        <f>Réponses_Scoring!G921</f>
        <v>UK</v>
      </c>
      <c r="H921" t="str">
        <f>Réponses_Scoring!H921</f>
        <v>UK</v>
      </c>
      <c r="I921" t="str">
        <f>Réponses_Scoring!I921</f>
        <v>UK</v>
      </c>
      <c r="J921">
        <f>IFERROR(VLOOKUP(C921,Paramètres!$A$5:$B$8,2,FALSE),0)</f>
        <v>2</v>
      </c>
      <c r="K921">
        <f>IFERROR(VLOOKUP(D921,Paramètres!$A$5:$B$8,2,FALSE),0)</f>
        <v>0</v>
      </c>
      <c r="L921">
        <f>IFERROR(VLOOKUP(E921,Paramètres!$A$5:$B$8,2,FALSE),0)</f>
        <v>3</v>
      </c>
      <c r="M921">
        <f>IFERROR(VLOOKUP(F921,Paramètres!$A$5:$B$8,2,FALSE),0)</f>
        <v>1</v>
      </c>
      <c r="N921">
        <f>IFERROR(VLOOKUP(G921,Paramètres!$D$5:$E$8,2,FALSE),0)</f>
        <v>0</v>
      </c>
      <c r="O921">
        <f>IFERROR(VLOOKUP(H921,Paramètres!$A$5:$B$8,2,FALSE),0)</f>
        <v>0</v>
      </c>
      <c r="P921">
        <f>IFERROR(VLOOKUP(I921,Paramètres!$A$5:$B$8,2,FALSE),0)</f>
        <v>0</v>
      </c>
      <c r="Q921" s="10" t="e">
        <f>IF(SUM(Paramètres!$G$5:$M$5)=0,"",SUMPRODUCT(Paramètres!$G$5:$M$5,J921,K921,L921,M921,N921,O921,P921)/SUM(Paramètres!$G$5:$M$5))</f>
        <v>#VALUE!</v>
      </c>
    </row>
    <row r="922" spans="1:17" x14ac:dyDescent="0.2">
      <c r="A922" t="str">
        <f>Réponses_Scoring!A922</f>
        <v>R095</v>
      </c>
      <c r="B922" t="str">
        <f>Réponses_Scoring!B922</f>
        <v>D07S49</v>
      </c>
      <c r="C922" t="str">
        <f>Réponses_Scoring!C922</f>
        <v>Med</v>
      </c>
      <c r="D922" t="str">
        <f>Réponses_Scoring!D922</f>
        <v>UK</v>
      </c>
      <c r="E922" t="str">
        <f>Réponses_Scoring!E922</f>
        <v>Low</v>
      </c>
      <c r="F922" t="str">
        <f>Réponses_Scoring!F922</f>
        <v>Low</v>
      </c>
      <c r="G922" t="str">
        <f>Réponses_Scoring!G922</f>
        <v>UK</v>
      </c>
      <c r="H922" t="str">
        <f>Réponses_Scoring!H922</f>
        <v>UK</v>
      </c>
      <c r="I922" t="str">
        <f>Réponses_Scoring!I922</f>
        <v>UK</v>
      </c>
      <c r="J922">
        <f>IFERROR(VLOOKUP(C922,Paramètres!$A$5:$B$8,2,FALSE),0)</f>
        <v>2</v>
      </c>
      <c r="K922">
        <f>IFERROR(VLOOKUP(D922,Paramètres!$A$5:$B$8,2,FALSE),0)</f>
        <v>0</v>
      </c>
      <c r="L922">
        <f>IFERROR(VLOOKUP(E922,Paramètres!$A$5:$B$8,2,FALSE),0)</f>
        <v>1</v>
      </c>
      <c r="M922">
        <f>IFERROR(VLOOKUP(F922,Paramètres!$A$5:$B$8,2,FALSE),0)</f>
        <v>1</v>
      </c>
      <c r="N922">
        <f>IFERROR(VLOOKUP(G922,Paramètres!$D$5:$E$8,2,FALSE),0)</f>
        <v>0</v>
      </c>
      <c r="O922">
        <f>IFERROR(VLOOKUP(H922,Paramètres!$A$5:$B$8,2,FALSE),0)</f>
        <v>0</v>
      </c>
      <c r="P922">
        <f>IFERROR(VLOOKUP(I922,Paramètres!$A$5:$B$8,2,FALSE),0)</f>
        <v>0</v>
      </c>
      <c r="Q922" s="10" t="e">
        <f>IF(SUM(Paramètres!$G$5:$M$5)=0,"",SUMPRODUCT(Paramètres!$G$5:$M$5,J922,K922,L922,M922,N922,O922,P922)/SUM(Paramètres!$G$5:$M$5))</f>
        <v>#VALUE!</v>
      </c>
    </row>
    <row r="923" spans="1:17" x14ac:dyDescent="0.2">
      <c r="A923" t="str">
        <f>Réponses_Scoring!A923</f>
        <v>R095</v>
      </c>
      <c r="B923" t="str">
        <f>Réponses_Scoring!B923</f>
        <v>D07S53</v>
      </c>
      <c r="C923" t="str">
        <f>Réponses_Scoring!C923</f>
        <v>Med</v>
      </c>
      <c r="D923" t="str">
        <f>Réponses_Scoring!D923</f>
        <v>UK</v>
      </c>
      <c r="E923" t="str">
        <f>Réponses_Scoring!E923</f>
        <v>High</v>
      </c>
      <c r="F923" t="str">
        <f>Réponses_Scoring!F923</f>
        <v>High</v>
      </c>
      <c r="G923" t="str">
        <f>Réponses_Scoring!G923</f>
        <v>UK</v>
      </c>
      <c r="H923" t="str">
        <f>Réponses_Scoring!H923</f>
        <v>UK</v>
      </c>
      <c r="I923" t="str">
        <f>Réponses_Scoring!I923</f>
        <v>UK</v>
      </c>
      <c r="J923">
        <f>IFERROR(VLOOKUP(C923,Paramètres!$A$5:$B$8,2,FALSE),0)</f>
        <v>2</v>
      </c>
      <c r="K923">
        <f>IFERROR(VLOOKUP(D923,Paramètres!$A$5:$B$8,2,FALSE),0)</f>
        <v>0</v>
      </c>
      <c r="L923">
        <f>IFERROR(VLOOKUP(E923,Paramètres!$A$5:$B$8,2,FALSE),0)</f>
        <v>3</v>
      </c>
      <c r="M923">
        <f>IFERROR(VLOOKUP(F923,Paramètres!$A$5:$B$8,2,FALSE),0)</f>
        <v>3</v>
      </c>
      <c r="N923">
        <f>IFERROR(VLOOKUP(G923,Paramètres!$D$5:$E$8,2,FALSE),0)</f>
        <v>0</v>
      </c>
      <c r="O923">
        <f>IFERROR(VLOOKUP(H923,Paramètres!$A$5:$B$8,2,FALSE),0)</f>
        <v>0</v>
      </c>
      <c r="P923">
        <f>IFERROR(VLOOKUP(I923,Paramètres!$A$5:$B$8,2,FALSE),0)</f>
        <v>0</v>
      </c>
      <c r="Q923" s="10" t="e">
        <f>IF(SUM(Paramètres!$G$5:$M$5)=0,"",SUMPRODUCT(Paramètres!$G$5:$M$5,J923,K923,L923,M923,N923,O923,P923)/SUM(Paramètres!$G$5:$M$5))</f>
        <v>#VALUE!</v>
      </c>
    </row>
    <row r="924" spans="1:17" x14ac:dyDescent="0.2">
      <c r="A924" t="str">
        <f>Réponses_Scoring!A924</f>
        <v>R095</v>
      </c>
      <c r="B924" t="str">
        <f>Réponses_Scoring!B924</f>
        <v>D04S30</v>
      </c>
      <c r="C924" t="str">
        <f>Réponses_Scoring!C924</f>
        <v>High</v>
      </c>
      <c r="D924" t="str">
        <f>Réponses_Scoring!D924</f>
        <v>UK</v>
      </c>
      <c r="E924" t="str">
        <f>Réponses_Scoring!E924</f>
        <v>High</v>
      </c>
      <c r="F924" t="str">
        <f>Réponses_Scoring!F924</f>
        <v>Med</v>
      </c>
      <c r="G924" t="str">
        <f>Réponses_Scoring!G924</f>
        <v>UK</v>
      </c>
      <c r="H924" t="str">
        <f>Réponses_Scoring!H924</f>
        <v>UK</v>
      </c>
      <c r="I924" t="str">
        <f>Réponses_Scoring!I924</f>
        <v>UK</v>
      </c>
      <c r="J924">
        <f>IFERROR(VLOOKUP(C924,Paramètres!$A$5:$B$8,2,FALSE),0)</f>
        <v>3</v>
      </c>
      <c r="K924">
        <f>IFERROR(VLOOKUP(D924,Paramètres!$A$5:$B$8,2,FALSE),0)</f>
        <v>0</v>
      </c>
      <c r="L924">
        <f>IFERROR(VLOOKUP(E924,Paramètres!$A$5:$B$8,2,FALSE),0)</f>
        <v>3</v>
      </c>
      <c r="M924">
        <f>IFERROR(VLOOKUP(F924,Paramètres!$A$5:$B$8,2,FALSE),0)</f>
        <v>2</v>
      </c>
      <c r="N924">
        <f>IFERROR(VLOOKUP(G924,Paramètres!$D$5:$E$8,2,FALSE),0)</f>
        <v>0</v>
      </c>
      <c r="O924">
        <f>IFERROR(VLOOKUP(H924,Paramètres!$A$5:$B$8,2,FALSE),0)</f>
        <v>0</v>
      </c>
      <c r="P924">
        <f>IFERROR(VLOOKUP(I924,Paramètres!$A$5:$B$8,2,FALSE),0)</f>
        <v>0</v>
      </c>
      <c r="Q924" s="10" t="e">
        <f>IF(SUM(Paramètres!$G$5:$M$5)=0,"",SUMPRODUCT(Paramètres!$G$5:$M$5,J924,K924,L924,M924,N924,O924,P924)/SUM(Paramètres!$G$5:$M$5))</f>
        <v>#VALUE!</v>
      </c>
    </row>
    <row r="925" spans="1:17" x14ac:dyDescent="0.2">
      <c r="A925" t="str">
        <f>Réponses_Scoring!A925</f>
        <v>R095</v>
      </c>
      <c r="B925" t="str">
        <f>Réponses_Scoring!B925</f>
        <v>D08S55</v>
      </c>
      <c r="C925" t="str">
        <f>Réponses_Scoring!C925</f>
        <v>Med</v>
      </c>
      <c r="D925" t="str">
        <f>Réponses_Scoring!D925</f>
        <v>UK</v>
      </c>
      <c r="E925" t="str">
        <f>Réponses_Scoring!E925</f>
        <v>Low</v>
      </c>
      <c r="F925" t="str">
        <f>Réponses_Scoring!F925</f>
        <v>Med</v>
      </c>
      <c r="G925" t="str">
        <f>Réponses_Scoring!G925</f>
        <v>UK</v>
      </c>
      <c r="H925" t="str">
        <f>Réponses_Scoring!H925</f>
        <v>UK</v>
      </c>
      <c r="I925" t="str">
        <f>Réponses_Scoring!I925</f>
        <v>UK</v>
      </c>
      <c r="J925">
        <f>IFERROR(VLOOKUP(C925,Paramètres!$A$5:$B$8,2,FALSE),0)</f>
        <v>2</v>
      </c>
      <c r="K925">
        <f>IFERROR(VLOOKUP(D925,Paramètres!$A$5:$B$8,2,FALSE),0)</f>
        <v>0</v>
      </c>
      <c r="L925">
        <f>IFERROR(VLOOKUP(E925,Paramètres!$A$5:$B$8,2,FALSE),0)</f>
        <v>1</v>
      </c>
      <c r="M925">
        <f>IFERROR(VLOOKUP(F925,Paramètres!$A$5:$B$8,2,FALSE),0)</f>
        <v>2</v>
      </c>
      <c r="N925">
        <f>IFERROR(VLOOKUP(G925,Paramètres!$D$5:$E$8,2,FALSE),0)</f>
        <v>0</v>
      </c>
      <c r="O925">
        <f>IFERROR(VLOOKUP(H925,Paramètres!$A$5:$B$8,2,FALSE),0)</f>
        <v>0</v>
      </c>
      <c r="P925">
        <f>IFERROR(VLOOKUP(I925,Paramètres!$A$5:$B$8,2,FALSE),0)</f>
        <v>0</v>
      </c>
      <c r="Q925" s="10" t="e">
        <f>IF(SUM(Paramètres!$G$5:$M$5)=0,"",SUMPRODUCT(Paramètres!$G$5:$M$5,J925,K925,L925,M925,N925,O925,P925)/SUM(Paramètres!$G$5:$M$5))</f>
        <v>#VALUE!</v>
      </c>
    </row>
    <row r="926" spans="1:17" x14ac:dyDescent="0.2">
      <c r="A926" t="str">
        <f>Réponses_Scoring!A926</f>
        <v>R095</v>
      </c>
      <c r="B926" t="str">
        <f>Réponses_Scoring!B926</f>
        <v>D08S56</v>
      </c>
      <c r="C926" t="str">
        <f>Réponses_Scoring!C926</f>
        <v>High</v>
      </c>
      <c r="D926" t="str">
        <f>Réponses_Scoring!D926</f>
        <v>UK</v>
      </c>
      <c r="E926" t="str">
        <f>Réponses_Scoring!E926</f>
        <v>Low</v>
      </c>
      <c r="F926" t="str">
        <f>Réponses_Scoring!F926</f>
        <v>Med</v>
      </c>
      <c r="G926" t="str">
        <f>Réponses_Scoring!G926</f>
        <v>UK</v>
      </c>
      <c r="H926" t="str">
        <f>Réponses_Scoring!H926</f>
        <v>UK</v>
      </c>
      <c r="I926" t="str">
        <f>Réponses_Scoring!I926</f>
        <v>UK</v>
      </c>
      <c r="J926">
        <f>IFERROR(VLOOKUP(C926,Paramètres!$A$5:$B$8,2,FALSE),0)</f>
        <v>3</v>
      </c>
      <c r="K926">
        <f>IFERROR(VLOOKUP(D926,Paramètres!$A$5:$B$8,2,FALSE),0)</f>
        <v>0</v>
      </c>
      <c r="L926">
        <f>IFERROR(VLOOKUP(E926,Paramètres!$A$5:$B$8,2,FALSE),0)</f>
        <v>1</v>
      </c>
      <c r="M926">
        <f>IFERROR(VLOOKUP(F926,Paramètres!$A$5:$B$8,2,FALSE),0)</f>
        <v>2</v>
      </c>
      <c r="N926">
        <f>IFERROR(VLOOKUP(G926,Paramètres!$D$5:$E$8,2,FALSE),0)</f>
        <v>0</v>
      </c>
      <c r="O926">
        <f>IFERROR(VLOOKUP(H926,Paramètres!$A$5:$B$8,2,FALSE),0)</f>
        <v>0</v>
      </c>
      <c r="P926">
        <f>IFERROR(VLOOKUP(I926,Paramètres!$A$5:$B$8,2,FALSE),0)</f>
        <v>0</v>
      </c>
      <c r="Q926" s="10" t="e">
        <f>IF(SUM(Paramètres!$G$5:$M$5)=0,"",SUMPRODUCT(Paramètres!$G$5:$M$5,J926,K926,L926,M926,N926,O926,P926)/SUM(Paramètres!$G$5:$M$5))</f>
        <v>#VALUE!</v>
      </c>
    </row>
    <row r="927" spans="1:17" x14ac:dyDescent="0.2">
      <c r="A927" t="str">
        <f>Réponses_Scoring!A927</f>
        <v>R096</v>
      </c>
      <c r="B927" t="str">
        <f>Réponses_Scoring!B927</f>
        <v>D06S46</v>
      </c>
      <c r="C927" t="str">
        <f>Réponses_Scoring!C927</f>
        <v>High</v>
      </c>
      <c r="D927" t="str">
        <f>Réponses_Scoring!D927</f>
        <v>UK</v>
      </c>
      <c r="E927" t="str">
        <f>Réponses_Scoring!E927</f>
        <v>High</v>
      </c>
      <c r="F927" t="str">
        <f>Réponses_Scoring!F927</f>
        <v>Med</v>
      </c>
      <c r="G927" t="str">
        <f>Réponses_Scoring!G927</f>
        <v>UK</v>
      </c>
      <c r="H927" t="str">
        <f>Réponses_Scoring!H927</f>
        <v>UK</v>
      </c>
      <c r="I927" t="str">
        <f>Réponses_Scoring!I927</f>
        <v>UK</v>
      </c>
      <c r="J927">
        <f>IFERROR(VLOOKUP(C927,Paramètres!$A$5:$B$8,2,FALSE),0)</f>
        <v>3</v>
      </c>
      <c r="K927">
        <f>IFERROR(VLOOKUP(D927,Paramètres!$A$5:$B$8,2,FALSE),0)</f>
        <v>0</v>
      </c>
      <c r="L927">
        <f>IFERROR(VLOOKUP(E927,Paramètres!$A$5:$B$8,2,FALSE),0)</f>
        <v>3</v>
      </c>
      <c r="M927">
        <f>IFERROR(VLOOKUP(F927,Paramètres!$A$5:$B$8,2,FALSE),0)</f>
        <v>2</v>
      </c>
      <c r="N927">
        <f>IFERROR(VLOOKUP(G927,Paramètres!$D$5:$E$8,2,FALSE),0)</f>
        <v>0</v>
      </c>
      <c r="O927">
        <f>IFERROR(VLOOKUP(H927,Paramètres!$A$5:$B$8,2,FALSE),0)</f>
        <v>0</v>
      </c>
      <c r="P927">
        <f>IFERROR(VLOOKUP(I927,Paramètres!$A$5:$B$8,2,FALSE),0)</f>
        <v>0</v>
      </c>
      <c r="Q927" s="10" t="e">
        <f>IF(SUM(Paramètres!$G$5:$M$5)=0,"",SUMPRODUCT(Paramètres!$G$5:$M$5,J927,K927,L927,M927,N927,O927,P927)/SUM(Paramètres!$G$5:$M$5))</f>
        <v>#VALUE!</v>
      </c>
    </row>
    <row r="928" spans="1:17" x14ac:dyDescent="0.2">
      <c r="A928" t="str">
        <f>Réponses_Scoring!A928</f>
        <v>R096</v>
      </c>
      <c r="B928" t="str">
        <f>Réponses_Scoring!B928</f>
        <v>D06S42</v>
      </c>
      <c r="C928" t="str">
        <f>Réponses_Scoring!C928</f>
        <v>High</v>
      </c>
      <c r="D928" t="str">
        <f>Réponses_Scoring!D928</f>
        <v>UK</v>
      </c>
      <c r="E928" t="str">
        <f>Réponses_Scoring!E928</f>
        <v>Low</v>
      </c>
      <c r="F928" t="str">
        <f>Réponses_Scoring!F928</f>
        <v>UK</v>
      </c>
      <c r="G928" t="str">
        <f>Réponses_Scoring!G928</f>
        <v>UK</v>
      </c>
      <c r="H928" t="str">
        <f>Réponses_Scoring!H928</f>
        <v>UK</v>
      </c>
      <c r="I928" t="str">
        <f>Réponses_Scoring!I928</f>
        <v>UK</v>
      </c>
      <c r="J928">
        <f>IFERROR(VLOOKUP(C928,Paramètres!$A$5:$B$8,2,FALSE),0)</f>
        <v>3</v>
      </c>
      <c r="K928">
        <f>IFERROR(VLOOKUP(D928,Paramètres!$A$5:$B$8,2,FALSE),0)</f>
        <v>0</v>
      </c>
      <c r="L928">
        <f>IFERROR(VLOOKUP(E928,Paramètres!$A$5:$B$8,2,FALSE),0)</f>
        <v>1</v>
      </c>
      <c r="M928">
        <f>IFERROR(VLOOKUP(F928,Paramètres!$A$5:$B$8,2,FALSE),0)</f>
        <v>0</v>
      </c>
      <c r="N928">
        <f>IFERROR(VLOOKUP(G928,Paramètres!$D$5:$E$8,2,FALSE),0)</f>
        <v>0</v>
      </c>
      <c r="O928">
        <f>IFERROR(VLOOKUP(H928,Paramètres!$A$5:$B$8,2,FALSE),0)</f>
        <v>0</v>
      </c>
      <c r="P928">
        <f>IFERROR(VLOOKUP(I928,Paramètres!$A$5:$B$8,2,FALSE),0)</f>
        <v>0</v>
      </c>
      <c r="Q928" s="10" t="e">
        <f>IF(SUM(Paramètres!$G$5:$M$5)=0,"",SUMPRODUCT(Paramètres!$G$5:$M$5,J928,K928,L928,M928,N928,O928,P928)/SUM(Paramètres!$G$5:$M$5))</f>
        <v>#VALUE!</v>
      </c>
    </row>
    <row r="929" spans="1:17" x14ac:dyDescent="0.2">
      <c r="A929" t="str">
        <f>Réponses_Scoring!A929</f>
        <v>R096</v>
      </c>
      <c r="B929" t="str">
        <f>Réponses_Scoring!B929</f>
        <v>D06S48</v>
      </c>
      <c r="C929" t="str">
        <f>Réponses_Scoring!C929</f>
        <v>Low</v>
      </c>
      <c r="D929" t="str">
        <f>Réponses_Scoring!D929</f>
        <v>UK</v>
      </c>
      <c r="E929" t="str">
        <f>Réponses_Scoring!E929</f>
        <v>UK</v>
      </c>
      <c r="F929" t="str">
        <f>Réponses_Scoring!F929</f>
        <v>Med</v>
      </c>
      <c r="G929" t="str">
        <f>Réponses_Scoring!G929</f>
        <v>UK</v>
      </c>
      <c r="H929" t="str">
        <f>Réponses_Scoring!H929</f>
        <v>UK</v>
      </c>
      <c r="I929" t="str">
        <f>Réponses_Scoring!I929</f>
        <v>UK</v>
      </c>
      <c r="J929">
        <f>IFERROR(VLOOKUP(C929,Paramètres!$A$5:$B$8,2,FALSE),0)</f>
        <v>1</v>
      </c>
      <c r="K929">
        <f>IFERROR(VLOOKUP(D929,Paramètres!$A$5:$B$8,2,FALSE),0)</f>
        <v>0</v>
      </c>
      <c r="L929">
        <f>IFERROR(VLOOKUP(E929,Paramètres!$A$5:$B$8,2,FALSE),0)</f>
        <v>0</v>
      </c>
      <c r="M929">
        <f>IFERROR(VLOOKUP(F929,Paramètres!$A$5:$B$8,2,FALSE),0)</f>
        <v>2</v>
      </c>
      <c r="N929">
        <f>IFERROR(VLOOKUP(G929,Paramètres!$D$5:$E$8,2,FALSE),0)</f>
        <v>0</v>
      </c>
      <c r="O929">
        <f>IFERROR(VLOOKUP(H929,Paramètres!$A$5:$B$8,2,FALSE),0)</f>
        <v>0</v>
      </c>
      <c r="P929">
        <f>IFERROR(VLOOKUP(I929,Paramètres!$A$5:$B$8,2,FALSE),0)</f>
        <v>0</v>
      </c>
      <c r="Q929" s="10" t="e">
        <f>IF(SUM(Paramètres!$G$5:$M$5)=0,"",SUMPRODUCT(Paramètres!$G$5:$M$5,J929,K929,L929,M929,N929,O929,P929)/SUM(Paramètres!$G$5:$M$5))</f>
        <v>#VALUE!</v>
      </c>
    </row>
    <row r="930" spans="1:17" x14ac:dyDescent="0.2">
      <c r="A930" t="str">
        <f>Réponses_Scoring!A930</f>
        <v>R096</v>
      </c>
      <c r="B930" t="str">
        <f>Réponses_Scoring!B930</f>
        <v>D04S27</v>
      </c>
      <c r="C930" t="str">
        <f>Réponses_Scoring!C930</f>
        <v>High</v>
      </c>
      <c r="D930" t="str">
        <f>Réponses_Scoring!D930</f>
        <v>UK</v>
      </c>
      <c r="E930" t="str">
        <f>Réponses_Scoring!E930</f>
        <v>Low</v>
      </c>
      <c r="F930" t="str">
        <f>Réponses_Scoring!F930</f>
        <v>Med</v>
      </c>
      <c r="G930" t="str">
        <f>Réponses_Scoring!G930</f>
        <v>UK</v>
      </c>
      <c r="H930" t="str">
        <f>Réponses_Scoring!H930</f>
        <v>UK</v>
      </c>
      <c r="I930" t="str">
        <f>Réponses_Scoring!I930</f>
        <v>UK</v>
      </c>
      <c r="J930">
        <f>IFERROR(VLOOKUP(C930,Paramètres!$A$5:$B$8,2,FALSE),0)</f>
        <v>3</v>
      </c>
      <c r="K930">
        <f>IFERROR(VLOOKUP(D930,Paramètres!$A$5:$B$8,2,FALSE),0)</f>
        <v>0</v>
      </c>
      <c r="L930">
        <f>IFERROR(VLOOKUP(E930,Paramètres!$A$5:$B$8,2,FALSE),0)</f>
        <v>1</v>
      </c>
      <c r="M930">
        <f>IFERROR(VLOOKUP(F930,Paramètres!$A$5:$B$8,2,FALSE),0)</f>
        <v>2</v>
      </c>
      <c r="N930">
        <f>IFERROR(VLOOKUP(G930,Paramètres!$D$5:$E$8,2,FALSE),0)</f>
        <v>0</v>
      </c>
      <c r="O930">
        <f>IFERROR(VLOOKUP(H930,Paramètres!$A$5:$B$8,2,FALSE),0)</f>
        <v>0</v>
      </c>
      <c r="P930">
        <f>IFERROR(VLOOKUP(I930,Paramètres!$A$5:$B$8,2,FALSE),0)</f>
        <v>0</v>
      </c>
      <c r="Q930" s="10" t="e">
        <f>IF(SUM(Paramètres!$G$5:$M$5)=0,"",SUMPRODUCT(Paramètres!$G$5:$M$5,J930,K930,L930,M930,N930,O930,P930)/SUM(Paramètres!$G$5:$M$5))</f>
        <v>#VALUE!</v>
      </c>
    </row>
    <row r="931" spans="1:17" x14ac:dyDescent="0.2">
      <c r="A931" t="str">
        <f>Réponses_Scoring!A931</f>
        <v>R096</v>
      </c>
      <c r="B931" t="str">
        <f>Réponses_Scoring!B931</f>
        <v>D12S80</v>
      </c>
      <c r="C931" t="str">
        <f>Réponses_Scoring!C931</f>
        <v>UK</v>
      </c>
      <c r="D931" t="str">
        <f>Réponses_Scoring!D931</f>
        <v>UK</v>
      </c>
      <c r="E931" t="str">
        <f>Réponses_Scoring!E931</f>
        <v>High</v>
      </c>
      <c r="F931" t="str">
        <f>Réponses_Scoring!F931</f>
        <v>High</v>
      </c>
      <c r="G931" t="str">
        <f>Réponses_Scoring!G931</f>
        <v>UK</v>
      </c>
      <c r="H931" t="str">
        <f>Réponses_Scoring!H931</f>
        <v>UK</v>
      </c>
      <c r="I931" t="str">
        <f>Réponses_Scoring!I931</f>
        <v>UK</v>
      </c>
      <c r="J931">
        <f>IFERROR(VLOOKUP(C931,Paramètres!$A$5:$B$8,2,FALSE),0)</f>
        <v>0</v>
      </c>
      <c r="K931">
        <f>IFERROR(VLOOKUP(D931,Paramètres!$A$5:$B$8,2,FALSE),0)</f>
        <v>0</v>
      </c>
      <c r="L931">
        <f>IFERROR(VLOOKUP(E931,Paramètres!$A$5:$B$8,2,FALSE),0)</f>
        <v>3</v>
      </c>
      <c r="M931">
        <f>IFERROR(VLOOKUP(F931,Paramètres!$A$5:$B$8,2,FALSE),0)</f>
        <v>3</v>
      </c>
      <c r="N931">
        <f>IFERROR(VLOOKUP(G931,Paramètres!$D$5:$E$8,2,FALSE),0)</f>
        <v>0</v>
      </c>
      <c r="O931">
        <f>IFERROR(VLOOKUP(H931,Paramètres!$A$5:$B$8,2,FALSE),0)</f>
        <v>0</v>
      </c>
      <c r="P931">
        <f>IFERROR(VLOOKUP(I931,Paramètres!$A$5:$B$8,2,FALSE),0)</f>
        <v>0</v>
      </c>
      <c r="Q931" s="10" t="e">
        <f>IF(SUM(Paramètres!$G$5:$M$5)=0,"",SUMPRODUCT(Paramètres!$G$5:$M$5,J931,K931,L931,M931,N931,O931,P931)/SUM(Paramètres!$G$5:$M$5))</f>
        <v>#VALUE!</v>
      </c>
    </row>
    <row r="932" spans="1:17" x14ac:dyDescent="0.2">
      <c r="A932" t="str">
        <f>Réponses_Scoring!A932</f>
        <v>R096</v>
      </c>
      <c r="B932" t="str">
        <f>Réponses_Scoring!B932</f>
        <v>D12S79</v>
      </c>
      <c r="C932" t="str">
        <f>Réponses_Scoring!C932</f>
        <v>High</v>
      </c>
      <c r="D932" t="str">
        <f>Réponses_Scoring!D932</f>
        <v>UK</v>
      </c>
      <c r="E932" t="str">
        <f>Réponses_Scoring!E932</f>
        <v>High</v>
      </c>
      <c r="F932" t="str">
        <f>Réponses_Scoring!F932</f>
        <v>Low</v>
      </c>
      <c r="G932" t="str">
        <f>Réponses_Scoring!G932</f>
        <v>UK</v>
      </c>
      <c r="H932" t="str">
        <f>Réponses_Scoring!H932</f>
        <v>UK</v>
      </c>
      <c r="I932" t="str">
        <f>Réponses_Scoring!I932</f>
        <v>UK</v>
      </c>
      <c r="J932">
        <f>IFERROR(VLOOKUP(C932,Paramètres!$A$5:$B$8,2,FALSE),0)</f>
        <v>3</v>
      </c>
      <c r="K932">
        <f>IFERROR(VLOOKUP(D932,Paramètres!$A$5:$B$8,2,FALSE),0)</f>
        <v>0</v>
      </c>
      <c r="L932">
        <f>IFERROR(VLOOKUP(E932,Paramètres!$A$5:$B$8,2,FALSE),0)</f>
        <v>3</v>
      </c>
      <c r="M932">
        <f>IFERROR(VLOOKUP(F932,Paramètres!$A$5:$B$8,2,FALSE),0)</f>
        <v>1</v>
      </c>
      <c r="N932">
        <f>IFERROR(VLOOKUP(G932,Paramètres!$D$5:$E$8,2,FALSE),0)</f>
        <v>0</v>
      </c>
      <c r="O932">
        <f>IFERROR(VLOOKUP(H932,Paramètres!$A$5:$B$8,2,FALSE),0)</f>
        <v>0</v>
      </c>
      <c r="P932">
        <f>IFERROR(VLOOKUP(I932,Paramètres!$A$5:$B$8,2,FALSE),0)</f>
        <v>0</v>
      </c>
      <c r="Q932" s="10" t="e">
        <f>IF(SUM(Paramètres!$G$5:$M$5)=0,"",SUMPRODUCT(Paramètres!$G$5:$M$5,J932,K932,L932,M932,N932,O932,P932)/SUM(Paramètres!$G$5:$M$5))</f>
        <v>#VALUE!</v>
      </c>
    </row>
    <row r="933" spans="1:17" x14ac:dyDescent="0.2">
      <c r="A933" t="str">
        <f>Réponses_Scoring!A933</f>
        <v>R096</v>
      </c>
      <c r="B933" t="str">
        <f>Réponses_Scoring!B933</f>
        <v>D12S76</v>
      </c>
      <c r="C933" t="str">
        <f>Réponses_Scoring!C933</f>
        <v>Med</v>
      </c>
      <c r="D933" t="str">
        <f>Réponses_Scoring!D933</f>
        <v>UK</v>
      </c>
      <c r="E933" t="str">
        <f>Réponses_Scoring!E933</f>
        <v>Low</v>
      </c>
      <c r="F933" t="str">
        <f>Réponses_Scoring!F933</f>
        <v>UK</v>
      </c>
      <c r="G933" t="str">
        <f>Réponses_Scoring!G933</f>
        <v>UK</v>
      </c>
      <c r="H933" t="str">
        <f>Réponses_Scoring!H933</f>
        <v>UK</v>
      </c>
      <c r="I933" t="str">
        <f>Réponses_Scoring!I933</f>
        <v>UK</v>
      </c>
      <c r="J933">
        <f>IFERROR(VLOOKUP(C933,Paramètres!$A$5:$B$8,2,FALSE),0)</f>
        <v>2</v>
      </c>
      <c r="K933">
        <f>IFERROR(VLOOKUP(D933,Paramètres!$A$5:$B$8,2,FALSE),0)</f>
        <v>0</v>
      </c>
      <c r="L933">
        <f>IFERROR(VLOOKUP(E933,Paramètres!$A$5:$B$8,2,FALSE),0)</f>
        <v>1</v>
      </c>
      <c r="M933">
        <f>IFERROR(VLOOKUP(F933,Paramètres!$A$5:$B$8,2,FALSE),0)</f>
        <v>0</v>
      </c>
      <c r="N933">
        <f>IFERROR(VLOOKUP(G933,Paramètres!$D$5:$E$8,2,FALSE),0)</f>
        <v>0</v>
      </c>
      <c r="O933">
        <f>IFERROR(VLOOKUP(H933,Paramètres!$A$5:$B$8,2,FALSE),0)</f>
        <v>0</v>
      </c>
      <c r="P933">
        <f>IFERROR(VLOOKUP(I933,Paramètres!$A$5:$B$8,2,FALSE),0)</f>
        <v>0</v>
      </c>
      <c r="Q933" s="10" t="e">
        <f>IF(SUM(Paramètres!$G$5:$M$5)=0,"",SUMPRODUCT(Paramètres!$G$5:$M$5,J933,K933,L933,M933,N933,O933,P933)/SUM(Paramètres!$G$5:$M$5))</f>
        <v>#VALUE!</v>
      </c>
    </row>
    <row r="934" spans="1:17" x14ac:dyDescent="0.2">
      <c r="A934" t="str">
        <f>Réponses_Scoring!A934</f>
        <v>R096</v>
      </c>
      <c r="B934" t="str">
        <f>Réponses_Scoring!B934</f>
        <v>D03S22</v>
      </c>
      <c r="C934" t="str">
        <f>Réponses_Scoring!C934</f>
        <v>Med</v>
      </c>
      <c r="D934" t="str">
        <f>Réponses_Scoring!D934</f>
        <v>UK</v>
      </c>
      <c r="E934" t="str">
        <f>Réponses_Scoring!E934</f>
        <v>Med</v>
      </c>
      <c r="F934" t="str">
        <f>Réponses_Scoring!F934</f>
        <v>Low</v>
      </c>
      <c r="G934" t="str">
        <f>Réponses_Scoring!G934</f>
        <v>UK</v>
      </c>
      <c r="H934" t="str">
        <f>Réponses_Scoring!H934</f>
        <v>UK</v>
      </c>
      <c r="I934" t="str">
        <f>Réponses_Scoring!I934</f>
        <v>UK</v>
      </c>
      <c r="J934">
        <f>IFERROR(VLOOKUP(C934,Paramètres!$A$5:$B$8,2,FALSE),0)</f>
        <v>2</v>
      </c>
      <c r="K934">
        <f>IFERROR(VLOOKUP(D934,Paramètres!$A$5:$B$8,2,FALSE),0)</f>
        <v>0</v>
      </c>
      <c r="L934">
        <f>IFERROR(VLOOKUP(E934,Paramètres!$A$5:$B$8,2,FALSE),0)</f>
        <v>2</v>
      </c>
      <c r="M934">
        <f>IFERROR(VLOOKUP(F934,Paramètres!$A$5:$B$8,2,FALSE),0)</f>
        <v>1</v>
      </c>
      <c r="N934">
        <f>IFERROR(VLOOKUP(G934,Paramètres!$D$5:$E$8,2,FALSE),0)</f>
        <v>0</v>
      </c>
      <c r="O934">
        <f>IFERROR(VLOOKUP(H934,Paramètres!$A$5:$B$8,2,FALSE),0)</f>
        <v>0</v>
      </c>
      <c r="P934">
        <f>IFERROR(VLOOKUP(I934,Paramètres!$A$5:$B$8,2,FALSE),0)</f>
        <v>0</v>
      </c>
      <c r="Q934" s="10" t="e">
        <f>IF(SUM(Paramètres!$G$5:$M$5)=0,"",SUMPRODUCT(Paramètres!$G$5:$M$5,J934,K934,L934,M934,N934,O934,P934)/SUM(Paramètres!$G$5:$M$5))</f>
        <v>#VALUE!</v>
      </c>
    </row>
    <row r="935" spans="1:17" x14ac:dyDescent="0.2">
      <c r="A935" t="str">
        <f>Réponses_Scoring!A935</f>
        <v>R096</v>
      </c>
      <c r="B935" t="str">
        <f>Réponses_Scoring!B935</f>
        <v>D11S71</v>
      </c>
      <c r="C935" t="str">
        <f>Réponses_Scoring!C935</f>
        <v>High</v>
      </c>
      <c r="D935" t="str">
        <f>Réponses_Scoring!D935</f>
        <v>UK</v>
      </c>
      <c r="E935" t="str">
        <f>Réponses_Scoring!E935</f>
        <v>Low</v>
      </c>
      <c r="F935" t="str">
        <f>Réponses_Scoring!F935</f>
        <v>Low</v>
      </c>
      <c r="G935" t="str">
        <f>Réponses_Scoring!G935</f>
        <v>UK</v>
      </c>
      <c r="H935" t="str">
        <f>Réponses_Scoring!H935</f>
        <v>UK</v>
      </c>
      <c r="I935" t="str">
        <f>Réponses_Scoring!I935</f>
        <v>UK</v>
      </c>
      <c r="J935">
        <f>IFERROR(VLOOKUP(C935,Paramètres!$A$5:$B$8,2,FALSE),0)</f>
        <v>3</v>
      </c>
      <c r="K935">
        <f>IFERROR(VLOOKUP(D935,Paramètres!$A$5:$B$8,2,FALSE),0)</f>
        <v>0</v>
      </c>
      <c r="L935">
        <f>IFERROR(VLOOKUP(E935,Paramètres!$A$5:$B$8,2,FALSE),0)</f>
        <v>1</v>
      </c>
      <c r="M935">
        <f>IFERROR(VLOOKUP(F935,Paramètres!$A$5:$B$8,2,FALSE),0)</f>
        <v>1</v>
      </c>
      <c r="N935">
        <f>IFERROR(VLOOKUP(G935,Paramètres!$D$5:$E$8,2,FALSE),0)</f>
        <v>0</v>
      </c>
      <c r="O935">
        <f>IFERROR(VLOOKUP(H935,Paramètres!$A$5:$B$8,2,FALSE),0)</f>
        <v>0</v>
      </c>
      <c r="P935">
        <f>IFERROR(VLOOKUP(I935,Paramètres!$A$5:$B$8,2,FALSE),0)</f>
        <v>0</v>
      </c>
      <c r="Q935" s="10" t="e">
        <f>IF(SUM(Paramètres!$G$5:$M$5)=0,"",SUMPRODUCT(Paramètres!$G$5:$M$5,J935,K935,L935,M935,N935,O935,P935)/SUM(Paramètres!$G$5:$M$5))</f>
        <v>#VALUE!</v>
      </c>
    </row>
    <row r="936" spans="1:17" x14ac:dyDescent="0.2">
      <c r="A936" t="str">
        <f>Réponses_Scoring!A936</f>
        <v>R096</v>
      </c>
      <c r="B936" t="str">
        <f>Réponses_Scoring!B936</f>
        <v>D11S73</v>
      </c>
      <c r="C936" t="str">
        <f>Réponses_Scoring!C936</f>
        <v>Med</v>
      </c>
      <c r="D936" t="str">
        <f>Réponses_Scoring!D936</f>
        <v>UK</v>
      </c>
      <c r="E936" t="str">
        <f>Réponses_Scoring!E936</f>
        <v>Low</v>
      </c>
      <c r="F936" t="str">
        <f>Réponses_Scoring!F936</f>
        <v>Med</v>
      </c>
      <c r="G936" t="str">
        <f>Réponses_Scoring!G936</f>
        <v>UK</v>
      </c>
      <c r="H936" t="str">
        <f>Réponses_Scoring!H936</f>
        <v>UK</v>
      </c>
      <c r="I936" t="str">
        <f>Réponses_Scoring!I936</f>
        <v>UK</v>
      </c>
      <c r="J936">
        <f>IFERROR(VLOOKUP(C936,Paramètres!$A$5:$B$8,2,FALSE),0)</f>
        <v>2</v>
      </c>
      <c r="K936">
        <f>IFERROR(VLOOKUP(D936,Paramètres!$A$5:$B$8,2,FALSE),0)</f>
        <v>0</v>
      </c>
      <c r="L936">
        <f>IFERROR(VLOOKUP(E936,Paramètres!$A$5:$B$8,2,FALSE),0)</f>
        <v>1</v>
      </c>
      <c r="M936">
        <f>IFERROR(VLOOKUP(F936,Paramètres!$A$5:$B$8,2,FALSE),0)</f>
        <v>2</v>
      </c>
      <c r="N936">
        <f>IFERROR(VLOOKUP(G936,Paramètres!$D$5:$E$8,2,FALSE),0)</f>
        <v>0</v>
      </c>
      <c r="O936">
        <f>IFERROR(VLOOKUP(H936,Paramètres!$A$5:$B$8,2,FALSE),0)</f>
        <v>0</v>
      </c>
      <c r="P936">
        <f>IFERROR(VLOOKUP(I936,Paramètres!$A$5:$B$8,2,FALSE),0)</f>
        <v>0</v>
      </c>
      <c r="Q936" s="10" t="e">
        <f>IF(SUM(Paramètres!$G$5:$M$5)=0,"",SUMPRODUCT(Paramètres!$G$5:$M$5,J936,K936,L936,M936,N936,O936,P936)/SUM(Paramètres!$G$5:$M$5))</f>
        <v>#VALUE!</v>
      </c>
    </row>
    <row r="937" spans="1:17" x14ac:dyDescent="0.2">
      <c r="A937" t="str">
        <f>Réponses_Scoring!A937</f>
        <v>R097</v>
      </c>
      <c r="B937" t="str">
        <f>Réponses_Scoring!B937</f>
        <v>D08S57</v>
      </c>
      <c r="C937" t="str">
        <f>Réponses_Scoring!C937</f>
        <v>Low</v>
      </c>
      <c r="D937" t="str">
        <f>Réponses_Scoring!D937</f>
        <v>UK</v>
      </c>
      <c r="E937" t="str">
        <f>Réponses_Scoring!E937</f>
        <v>Low</v>
      </c>
      <c r="F937" t="str">
        <f>Réponses_Scoring!F937</f>
        <v>Med</v>
      </c>
      <c r="G937" t="str">
        <f>Réponses_Scoring!G937</f>
        <v>UK</v>
      </c>
      <c r="H937" t="str">
        <f>Réponses_Scoring!H937</f>
        <v>UK</v>
      </c>
      <c r="I937" t="str">
        <f>Réponses_Scoring!I937</f>
        <v>UK</v>
      </c>
      <c r="J937">
        <f>IFERROR(VLOOKUP(C937,Paramètres!$A$5:$B$8,2,FALSE),0)</f>
        <v>1</v>
      </c>
      <c r="K937">
        <f>IFERROR(VLOOKUP(D937,Paramètres!$A$5:$B$8,2,FALSE),0)</f>
        <v>0</v>
      </c>
      <c r="L937">
        <f>IFERROR(VLOOKUP(E937,Paramètres!$A$5:$B$8,2,FALSE),0)</f>
        <v>1</v>
      </c>
      <c r="M937">
        <f>IFERROR(VLOOKUP(F937,Paramètres!$A$5:$B$8,2,FALSE),0)</f>
        <v>2</v>
      </c>
      <c r="N937">
        <f>IFERROR(VLOOKUP(G937,Paramètres!$D$5:$E$8,2,FALSE),0)</f>
        <v>0</v>
      </c>
      <c r="O937">
        <f>IFERROR(VLOOKUP(H937,Paramètres!$A$5:$B$8,2,FALSE),0)</f>
        <v>0</v>
      </c>
      <c r="P937">
        <f>IFERROR(VLOOKUP(I937,Paramètres!$A$5:$B$8,2,FALSE),0)</f>
        <v>0</v>
      </c>
      <c r="Q937" s="10" t="e">
        <f>IF(SUM(Paramètres!$G$5:$M$5)=0,"",SUMPRODUCT(Paramètres!$G$5:$M$5,J937,K937,L937,M937,N937,O937,P937)/SUM(Paramètres!$G$5:$M$5))</f>
        <v>#VALUE!</v>
      </c>
    </row>
    <row r="938" spans="1:17" x14ac:dyDescent="0.2">
      <c r="A938" t="str">
        <f>Réponses_Scoring!A938</f>
        <v>R097</v>
      </c>
      <c r="B938" t="str">
        <f>Réponses_Scoring!B938</f>
        <v>D08S56</v>
      </c>
      <c r="C938" t="str">
        <f>Réponses_Scoring!C938</f>
        <v>High</v>
      </c>
      <c r="D938" t="str">
        <f>Réponses_Scoring!D938</f>
        <v>UK</v>
      </c>
      <c r="E938" t="str">
        <f>Réponses_Scoring!E938</f>
        <v>Med</v>
      </c>
      <c r="F938" t="str">
        <f>Réponses_Scoring!F938</f>
        <v>Med</v>
      </c>
      <c r="G938" t="str">
        <f>Réponses_Scoring!G938</f>
        <v>UK</v>
      </c>
      <c r="H938" t="str">
        <f>Réponses_Scoring!H938</f>
        <v>UK</v>
      </c>
      <c r="I938" t="str">
        <f>Réponses_Scoring!I938</f>
        <v>UK</v>
      </c>
      <c r="J938">
        <f>IFERROR(VLOOKUP(C938,Paramètres!$A$5:$B$8,2,FALSE),0)</f>
        <v>3</v>
      </c>
      <c r="K938">
        <f>IFERROR(VLOOKUP(D938,Paramètres!$A$5:$B$8,2,FALSE),0)</f>
        <v>0</v>
      </c>
      <c r="L938">
        <f>IFERROR(VLOOKUP(E938,Paramètres!$A$5:$B$8,2,FALSE),0)</f>
        <v>2</v>
      </c>
      <c r="M938">
        <f>IFERROR(VLOOKUP(F938,Paramètres!$A$5:$B$8,2,FALSE),0)</f>
        <v>2</v>
      </c>
      <c r="N938">
        <f>IFERROR(VLOOKUP(G938,Paramètres!$D$5:$E$8,2,FALSE),0)</f>
        <v>0</v>
      </c>
      <c r="O938">
        <f>IFERROR(VLOOKUP(H938,Paramètres!$A$5:$B$8,2,FALSE),0)</f>
        <v>0</v>
      </c>
      <c r="P938">
        <f>IFERROR(VLOOKUP(I938,Paramètres!$A$5:$B$8,2,FALSE),0)</f>
        <v>0</v>
      </c>
      <c r="Q938" s="10" t="e">
        <f>IF(SUM(Paramètres!$G$5:$M$5)=0,"",SUMPRODUCT(Paramètres!$G$5:$M$5,J938,K938,L938,M938,N938,O938,P938)/SUM(Paramètres!$G$5:$M$5))</f>
        <v>#VALUE!</v>
      </c>
    </row>
    <row r="939" spans="1:17" x14ac:dyDescent="0.2">
      <c r="A939" t="str">
        <f>Réponses_Scoring!A939</f>
        <v>R097</v>
      </c>
      <c r="B939" t="str">
        <f>Réponses_Scoring!B939</f>
        <v>D08S60</v>
      </c>
      <c r="C939" t="str">
        <f>Réponses_Scoring!C939</f>
        <v>High</v>
      </c>
      <c r="D939" t="str">
        <f>Réponses_Scoring!D939</f>
        <v>UK</v>
      </c>
      <c r="E939" t="str">
        <f>Réponses_Scoring!E939</f>
        <v>Low</v>
      </c>
      <c r="F939" t="str">
        <f>Réponses_Scoring!F939</f>
        <v>Med</v>
      </c>
      <c r="G939" t="str">
        <f>Réponses_Scoring!G939</f>
        <v>UK</v>
      </c>
      <c r="H939" t="str">
        <f>Réponses_Scoring!H939</f>
        <v>UK</v>
      </c>
      <c r="I939" t="str">
        <f>Réponses_Scoring!I939</f>
        <v>UK</v>
      </c>
      <c r="J939">
        <f>IFERROR(VLOOKUP(C939,Paramètres!$A$5:$B$8,2,FALSE),0)</f>
        <v>3</v>
      </c>
      <c r="K939">
        <f>IFERROR(VLOOKUP(D939,Paramètres!$A$5:$B$8,2,FALSE),0)</f>
        <v>0</v>
      </c>
      <c r="L939">
        <f>IFERROR(VLOOKUP(E939,Paramètres!$A$5:$B$8,2,FALSE),0)</f>
        <v>1</v>
      </c>
      <c r="M939">
        <f>IFERROR(VLOOKUP(F939,Paramètres!$A$5:$B$8,2,FALSE),0)</f>
        <v>2</v>
      </c>
      <c r="N939">
        <f>IFERROR(VLOOKUP(G939,Paramètres!$D$5:$E$8,2,FALSE),0)</f>
        <v>0</v>
      </c>
      <c r="O939">
        <f>IFERROR(VLOOKUP(H939,Paramètres!$A$5:$B$8,2,FALSE),0)</f>
        <v>0</v>
      </c>
      <c r="P939">
        <f>IFERROR(VLOOKUP(I939,Paramètres!$A$5:$B$8,2,FALSE),0)</f>
        <v>0</v>
      </c>
      <c r="Q939" s="10" t="e">
        <f>IF(SUM(Paramètres!$G$5:$M$5)=0,"",SUMPRODUCT(Paramètres!$G$5:$M$5,J939,K939,L939,M939,N939,O939,P939)/SUM(Paramètres!$G$5:$M$5))</f>
        <v>#VALUE!</v>
      </c>
    </row>
    <row r="940" spans="1:17" x14ac:dyDescent="0.2">
      <c r="A940" t="str">
        <f>Réponses_Scoring!A940</f>
        <v>R097</v>
      </c>
      <c r="B940" t="str">
        <f>Réponses_Scoring!B940</f>
        <v>D01S04</v>
      </c>
      <c r="C940" t="str">
        <f>Réponses_Scoring!C940</f>
        <v>Med</v>
      </c>
      <c r="D940" t="str">
        <f>Réponses_Scoring!D940</f>
        <v>UK</v>
      </c>
      <c r="E940" t="str">
        <f>Réponses_Scoring!E940</f>
        <v>Low</v>
      </c>
      <c r="F940" t="str">
        <f>Réponses_Scoring!F940</f>
        <v>High</v>
      </c>
      <c r="G940" t="str">
        <f>Réponses_Scoring!G940</f>
        <v>UK</v>
      </c>
      <c r="H940" t="str">
        <f>Réponses_Scoring!H940</f>
        <v>UK</v>
      </c>
      <c r="I940" t="str">
        <f>Réponses_Scoring!I940</f>
        <v>UK</v>
      </c>
      <c r="J940">
        <f>IFERROR(VLOOKUP(C940,Paramètres!$A$5:$B$8,2,FALSE),0)</f>
        <v>2</v>
      </c>
      <c r="K940">
        <f>IFERROR(VLOOKUP(D940,Paramètres!$A$5:$B$8,2,FALSE),0)</f>
        <v>0</v>
      </c>
      <c r="L940">
        <f>IFERROR(VLOOKUP(E940,Paramètres!$A$5:$B$8,2,FALSE),0)</f>
        <v>1</v>
      </c>
      <c r="M940">
        <f>IFERROR(VLOOKUP(F940,Paramètres!$A$5:$B$8,2,FALSE),0)</f>
        <v>3</v>
      </c>
      <c r="N940">
        <f>IFERROR(VLOOKUP(G940,Paramètres!$D$5:$E$8,2,FALSE),0)</f>
        <v>0</v>
      </c>
      <c r="O940">
        <f>IFERROR(VLOOKUP(H940,Paramètres!$A$5:$B$8,2,FALSE),0)</f>
        <v>0</v>
      </c>
      <c r="P940">
        <f>IFERROR(VLOOKUP(I940,Paramètres!$A$5:$B$8,2,FALSE),0)</f>
        <v>0</v>
      </c>
      <c r="Q940" s="10" t="e">
        <f>IF(SUM(Paramètres!$G$5:$M$5)=0,"",SUMPRODUCT(Paramètres!$G$5:$M$5,J940,K940,L940,M940,N940,O940,P940)/SUM(Paramètres!$G$5:$M$5))</f>
        <v>#VALUE!</v>
      </c>
    </row>
    <row r="941" spans="1:17" x14ac:dyDescent="0.2">
      <c r="A941" t="str">
        <f>Réponses_Scoring!A941</f>
        <v>R097</v>
      </c>
      <c r="B941" t="str">
        <f>Réponses_Scoring!B941</f>
        <v>D01S07</v>
      </c>
      <c r="C941" t="str">
        <f>Réponses_Scoring!C941</f>
        <v>Low</v>
      </c>
      <c r="D941" t="str">
        <f>Réponses_Scoring!D941</f>
        <v>UK</v>
      </c>
      <c r="E941" t="str">
        <f>Réponses_Scoring!E941</f>
        <v>Med</v>
      </c>
      <c r="F941" t="str">
        <f>Réponses_Scoring!F941</f>
        <v>High</v>
      </c>
      <c r="G941" t="str">
        <f>Réponses_Scoring!G941</f>
        <v>UK</v>
      </c>
      <c r="H941" t="str">
        <f>Réponses_Scoring!H941</f>
        <v>UK</v>
      </c>
      <c r="I941" t="str">
        <f>Réponses_Scoring!I941</f>
        <v>UK</v>
      </c>
      <c r="J941">
        <f>IFERROR(VLOOKUP(C941,Paramètres!$A$5:$B$8,2,FALSE),0)</f>
        <v>1</v>
      </c>
      <c r="K941">
        <f>IFERROR(VLOOKUP(D941,Paramètres!$A$5:$B$8,2,FALSE),0)</f>
        <v>0</v>
      </c>
      <c r="L941">
        <f>IFERROR(VLOOKUP(E941,Paramètres!$A$5:$B$8,2,FALSE),0)</f>
        <v>2</v>
      </c>
      <c r="M941">
        <f>IFERROR(VLOOKUP(F941,Paramètres!$A$5:$B$8,2,FALSE),0)</f>
        <v>3</v>
      </c>
      <c r="N941">
        <f>IFERROR(VLOOKUP(G941,Paramètres!$D$5:$E$8,2,FALSE),0)</f>
        <v>0</v>
      </c>
      <c r="O941">
        <f>IFERROR(VLOOKUP(H941,Paramètres!$A$5:$B$8,2,FALSE),0)</f>
        <v>0</v>
      </c>
      <c r="P941">
        <f>IFERROR(VLOOKUP(I941,Paramètres!$A$5:$B$8,2,FALSE),0)</f>
        <v>0</v>
      </c>
      <c r="Q941" s="10" t="e">
        <f>IF(SUM(Paramètres!$G$5:$M$5)=0,"",SUMPRODUCT(Paramètres!$G$5:$M$5,J941,K941,L941,M941,N941,O941,P941)/SUM(Paramètres!$G$5:$M$5))</f>
        <v>#VALUE!</v>
      </c>
    </row>
    <row r="942" spans="1:17" x14ac:dyDescent="0.2">
      <c r="A942" t="str">
        <f>Réponses_Scoring!A942</f>
        <v>R097</v>
      </c>
      <c r="B942" t="str">
        <f>Réponses_Scoring!B942</f>
        <v>D09S65</v>
      </c>
      <c r="C942" t="str">
        <f>Réponses_Scoring!C942</f>
        <v>High</v>
      </c>
      <c r="D942" t="str">
        <f>Réponses_Scoring!D942</f>
        <v>UK</v>
      </c>
      <c r="E942" t="str">
        <f>Réponses_Scoring!E942</f>
        <v>Med</v>
      </c>
      <c r="F942" t="str">
        <f>Réponses_Scoring!F942</f>
        <v>Med</v>
      </c>
      <c r="G942" t="str">
        <f>Réponses_Scoring!G942</f>
        <v>UK</v>
      </c>
      <c r="H942" t="str">
        <f>Réponses_Scoring!H942</f>
        <v>UK</v>
      </c>
      <c r="I942" t="str">
        <f>Réponses_Scoring!I942</f>
        <v>UK</v>
      </c>
      <c r="J942">
        <f>IFERROR(VLOOKUP(C942,Paramètres!$A$5:$B$8,2,FALSE),0)</f>
        <v>3</v>
      </c>
      <c r="K942">
        <f>IFERROR(VLOOKUP(D942,Paramètres!$A$5:$B$8,2,FALSE),0)</f>
        <v>0</v>
      </c>
      <c r="L942">
        <f>IFERROR(VLOOKUP(E942,Paramètres!$A$5:$B$8,2,FALSE),0)</f>
        <v>2</v>
      </c>
      <c r="M942">
        <f>IFERROR(VLOOKUP(F942,Paramètres!$A$5:$B$8,2,FALSE),0)</f>
        <v>2</v>
      </c>
      <c r="N942">
        <f>IFERROR(VLOOKUP(G942,Paramètres!$D$5:$E$8,2,FALSE),0)</f>
        <v>0</v>
      </c>
      <c r="O942">
        <f>IFERROR(VLOOKUP(H942,Paramètres!$A$5:$B$8,2,FALSE),0)</f>
        <v>0</v>
      </c>
      <c r="P942">
        <f>IFERROR(VLOOKUP(I942,Paramètres!$A$5:$B$8,2,FALSE),0)</f>
        <v>0</v>
      </c>
      <c r="Q942" s="10" t="e">
        <f>IF(SUM(Paramètres!$G$5:$M$5)=0,"",SUMPRODUCT(Paramètres!$G$5:$M$5,J942,K942,L942,M942,N942,O942,P942)/SUM(Paramètres!$G$5:$M$5))</f>
        <v>#VALUE!</v>
      </c>
    </row>
    <row r="943" spans="1:17" x14ac:dyDescent="0.2">
      <c r="A943" t="str">
        <f>Réponses_Scoring!A943</f>
        <v>R097</v>
      </c>
      <c r="B943" t="str">
        <f>Réponses_Scoring!B943</f>
        <v>D09S63</v>
      </c>
      <c r="C943" t="str">
        <f>Réponses_Scoring!C943</f>
        <v>Low</v>
      </c>
      <c r="D943" t="str">
        <f>Réponses_Scoring!D943</f>
        <v>UK</v>
      </c>
      <c r="E943" t="str">
        <f>Réponses_Scoring!E943</f>
        <v>Low</v>
      </c>
      <c r="F943" t="str">
        <f>Réponses_Scoring!F943</f>
        <v>Low</v>
      </c>
      <c r="G943" t="str">
        <f>Réponses_Scoring!G943</f>
        <v>UK</v>
      </c>
      <c r="H943" t="str">
        <f>Réponses_Scoring!H943</f>
        <v>UK</v>
      </c>
      <c r="I943" t="str">
        <f>Réponses_Scoring!I943</f>
        <v>UK</v>
      </c>
      <c r="J943">
        <f>IFERROR(VLOOKUP(C943,Paramètres!$A$5:$B$8,2,FALSE),0)</f>
        <v>1</v>
      </c>
      <c r="K943">
        <f>IFERROR(VLOOKUP(D943,Paramètres!$A$5:$B$8,2,FALSE),0)</f>
        <v>0</v>
      </c>
      <c r="L943">
        <f>IFERROR(VLOOKUP(E943,Paramètres!$A$5:$B$8,2,FALSE),0)</f>
        <v>1</v>
      </c>
      <c r="M943">
        <f>IFERROR(VLOOKUP(F943,Paramètres!$A$5:$B$8,2,FALSE),0)</f>
        <v>1</v>
      </c>
      <c r="N943">
        <f>IFERROR(VLOOKUP(G943,Paramètres!$D$5:$E$8,2,FALSE),0)</f>
        <v>0</v>
      </c>
      <c r="O943">
        <f>IFERROR(VLOOKUP(H943,Paramètres!$A$5:$B$8,2,FALSE),0)</f>
        <v>0</v>
      </c>
      <c r="P943">
        <f>IFERROR(VLOOKUP(I943,Paramètres!$A$5:$B$8,2,FALSE),0)</f>
        <v>0</v>
      </c>
      <c r="Q943" s="10" t="e">
        <f>IF(SUM(Paramètres!$G$5:$M$5)=0,"",SUMPRODUCT(Paramètres!$G$5:$M$5,J943,K943,L943,M943,N943,O943,P943)/SUM(Paramètres!$G$5:$M$5))</f>
        <v>#VALUE!</v>
      </c>
    </row>
    <row r="944" spans="1:17" x14ac:dyDescent="0.2">
      <c r="A944" t="str">
        <f>Réponses_Scoring!A944</f>
        <v>R097</v>
      </c>
      <c r="B944" t="str">
        <f>Réponses_Scoring!B944</f>
        <v>D09S61</v>
      </c>
      <c r="C944" t="str">
        <f>Réponses_Scoring!C944</f>
        <v>Low</v>
      </c>
      <c r="D944" t="str">
        <f>Réponses_Scoring!D944</f>
        <v>UK</v>
      </c>
      <c r="E944" t="str">
        <f>Réponses_Scoring!E944</f>
        <v>Low</v>
      </c>
      <c r="F944" t="str">
        <f>Réponses_Scoring!F944</f>
        <v>Low</v>
      </c>
      <c r="G944" t="str">
        <f>Réponses_Scoring!G944</f>
        <v>UK</v>
      </c>
      <c r="H944" t="str">
        <f>Réponses_Scoring!H944</f>
        <v>UK</v>
      </c>
      <c r="I944" t="str">
        <f>Réponses_Scoring!I944</f>
        <v>UK</v>
      </c>
      <c r="J944">
        <f>IFERROR(VLOOKUP(C944,Paramètres!$A$5:$B$8,2,FALSE),0)</f>
        <v>1</v>
      </c>
      <c r="K944">
        <f>IFERROR(VLOOKUP(D944,Paramètres!$A$5:$B$8,2,FALSE),0)</f>
        <v>0</v>
      </c>
      <c r="L944">
        <f>IFERROR(VLOOKUP(E944,Paramètres!$A$5:$B$8,2,FALSE),0)</f>
        <v>1</v>
      </c>
      <c r="M944">
        <f>IFERROR(VLOOKUP(F944,Paramètres!$A$5:$B$8,2,FALSE),0)</f>
        <v>1</v>
      </c>
      <c r="N944">
        <f>IFERROR(VLOOKUP(G944,Paramètres!$D$5:$E$8,2,FALSE),0)</f>
        <v>0</v>
      </c>
      <c r="O944">
        <f>IFERROR(VLOOKUP(H944,Paramètres!$A$5:$B$8,2,FALSE),0)</f>
        <v>0</v>
      </c>
      <c r="P944">
        <f>IFERROR(VLOOKUP(I944,Paramètres!$A$5:$B$8,2,FALSE),0)</f>
        <v>0</v>
      </c>
      <c r="Q944" s="10" t="e">
        <f>IF(SUM(Paramètres!$G$5:$M$5)=0,"",SUMPRODUCT(Paramètres!$G$5:$M$5,J944,K944,L944,M944,N944,O944,P944)/SUM(Paramètres!$G$5:$M$5))</f>
        <v>#VALUE!</v>
      </c>
    </row>
    <row r="945" spans="1:17" x14ac:dyDescent="0.2">
      <c r="A945" t="str">
        <f>Réponses_Scoring!A945</f>
        <v>R097</v>
      </c>
      <c r="B945" t="str">
        <f>Réponses_Scoring!B945</f>
        <v>D03S19</v>
      </c>
      <c r="C945" t="str">
        <f>Réponses_Scoring!C945</f>
        <v>Med</v>
      </c>
      <c r="D945" t="str">
        <f>Réponses_Scoring!D945</f>
        <v>UK</v>
      </c>
      <c r="E945" t="str">
        <f>Réponses_Scoring!E945</f>
        <v>Med</v>
      </c>
      <c r="F945" t="str">
        <f>Réponses_Scoring!F945</f>
        <v>Med</v>
      </c>
      <c r="G945" t="str">
        <f>Réponses_Scoring!G945</f>
        <v>UK</v>
      </c>
      <c r="H945" t="str">
        <f>Réponses_Scoring!H945</f>
        <v>UK</v>
      </c>
      <c r="I945" t="str">
        <f>Réponses_Scoring!I945</f>
        <v>UK</v>
      </c>
      <c r="J945">
        <f>IFERROR(VLOOKUP(C945,Paramètres!$A$5:$B$8,2,FALSE),0)</f>
        <v>2</v>
      </c>
      <c r="K945">
        <f>IFERROR(VLOOKUP(D945,Paramètres!$A$5:$B$8,2,FALSE),0)</f>
        <v>0</v>
      </c>
      <c r="L945">
        <f>IFERROR(VLOOKUP(E945,Paramètres!$A$5:$B$8,2,FALSE),0)</f>
        <v>2</v>
      </c>
      <c r="M945">
        <f>IFERROR(VLOOKUP(F945,Paramètres!$A$5:$B$8,2,FALSE),0)</f>
        <v>2</v>
      </c>
      <c r="N945">
        <f>IFERROR(VLOOKUP(G945,Paramètres!$D$5:$E$8,2,FALSE),0)</f>
        <v>0</v>
      </c>
      <c r="O945">
        <f>IFERROR(VLOOKUP(H945,Paramètres!$A$5:$B$8,2,FALSE),0)</f>
        <v>0</v>
      </c>
      <c r="P945">
        <f>IFERROR(VLOOKUP(I945,Paramètres!$A$5:$B$8,2,FALSE),0)</f>
        <v>0</v>
      </c>
      <c r="Q945" s="10" t="e">
        <f>IF(SUM(Paramètres!$G$5:$M$5)=0,"",SUMPRODUCT(Paramètres!$G$5:$M$5,J945,K945,L945,M945,N945,O945,P945)/SUM(Paramètres!$G$5:$M$5))</f>
        <v>#VALUE!</v>
      </c>
    </row>
    <row r="946" spans="1:17" x14ac:dyDescent="0.2">
      <c r="A946" t="str">
        <f>Réponses_Scoring!A946</f>
        <v>R097</v>
      </c>
      <c r="B946" t="str">
        <f>Réponses_Scoring!B946</f>
        <v>D03S25</v>
      </c>
      <c r="C946" t="str">
        <f>Réponses_Scoring!C946</f>
        <v>Med</v>
      </c>
      <c r="D946" t="str">
        <f>Réponses_Scoring!D946</f>
        <v>UK</v>
      </c>
      <c r="E946" t="str">
        <f>Réponses_Scoring!E946</f>
        <v>High</v>
      </c>
      <c r="F946" t="str">
        <f>Réponses_Scoring!F946</f>
        <v>High</v>
      </c>
      <c r="G946" t="str">
        <f>Réponses_Scoring!G946</f>
        <v>UK</v>
      </c>
      <c r="H946" t="str">
        <f>Réponses_Scoring!H946</f>
        <v>UK</v>
      </c>
      <c r="I946" t="str">
        <f>Réponses_Scoring!I946</f>
        <v>UK</v>
      </c>
      <c r="J946">
        <f>IFERROR(VLOOKUP(C946,Paramètres!$A$5:$B$8,2,FALSE),0)</f>
        <v>2</v>
      </c>
      <c r="K946">
        <f>IFERROR(VLOOKUP(D946,Paramètres!$A$5:$B$8,2,FALSE),0)</f>
        <v>0</v>
      </c>
      <c r="L946">
        <f>IFERROR(VLOOKUP(E946,Paramètres!$A$5:$B$8,2,FALSE),0)</f>
        <v>3</v>
      </c>
      <c r="M946">
        <f>IFERROR(VLOOKUP(F946,Paramètres!$A$5:$B$8,2,FALSE),0)</f>
        <v>3</v>
      </c>
      <c r="N946">
        <f>IFERROR(VLOOKUP(G946,Paramètres!$D$5:$E$8,2,FALSE),0)</f>
        <v>0</v>
      </c>
      <c r="O946">
        <f>IFERROR(VLOOKUP(H946,Paramètres!$A$5:$B$8,2,FALSE),0)</f>
        <v>0</v>
      </c>
      <c r="P946">
        <f>IFERROR(VLOOKUP(I946,Paramètres!$A$5:$B$8,2,FALSE),0)</f>
        <v>0</v>
      </c>
      <c r="Q946" s="10" t="e">
        <f>IF(SUM(Paramètres!$G$5:$M$5)=0,"",SUMPRODUCT(Paramètres!$G$5:$M$5,J946,K946,L946,M946,N946,O946,P946)/SUM(Paramètres!$G$5:$M$5))</f>
        <v>#VALUE!</v>
      </c>
    </row>
    <row r="947" spans="1:17" x14ac:dyDescent="0.2">
      <c r="A947" t="str">
        <f>Réponses_Scoring!A947</f>
        <v>R097</v>
      </c>
      <c r="B947" t="str">
        <f>Réponses_Scoring!B947</f>
        <v>D03S23</v>
      </c>
      <c r="C947" t="str">
        <f>Réponses_Scoring!C947</f>
        <v>High</v>
      </c>
      <c r="D947" t="str">
        <f>Réponses_Scoring!D947</f>
        <v>UK</v>
      </c>
      <c r="E947" t="str">
        <f>Réponses_Scoring!E947</f>
        <v>Low</v>
      </c>
      <c r="F947" t="str">
        <f>Réponses_Scoring!F947</f>
        <v>Low</v>
      </c>
      <c r="G947" t="str">
        <f>Réponses_Scoring!G947</f>
        <v>UK</v>
      </c>
      <c r="H947" t="str">
        <f>Réponses_Scoring!H947</f>
        <v>UK</v>
      </c>
      <c r="I947" t="str">
        <f>Réponses_Scoring!I947</f>
        <v>UK</v>
      </c>
      <c r="J947">
        <f>IFERROR(VLOOKUP(C947,Paramètres!$A$5:$B$8,2,FALSE),0)</f>
        <v>3</v>
      </c>
      <c r="K947">
        <f>IFERROR(VLOOKUP(D947,Paramètres!$A$5:$B$8,2,FALSE),0)</f>
        <v>0</v>
      </c>
      <c r="L947">
        <f>IFERROR(VLOOKUP(E947,Paramètres!$A$5:$B$8,2,FALSE),0)</f>
        <v>1</v>
      </c>
      <c r="M947">
        <f>IFERROR(VLOOKUP(F947,Paramètres!$A$5:$B$8,2,FALSE),0)</f>
        <v>1</v>
      </c>
      <c r="N947">
        <f>IFERROR(VLOOKUP(G947,Paramètres!$D$5:$E$8,2,FALSE),0)</f>
        <v>0</v>
      </c>
      <c r="O947">
        <f>IFERROR(VLOOKUP(H947,Paramètres!$A$5:$B$8,2,FALSE),0)</f>
        <v>0</v>
      </c>
      <c r="P947">
        <f>IFERROR(VLOOKUP(I947,Paramètres!$A$5:$B$8,2,FALSE),0)</f>
        <v>0</v>
      </c>
      <c r="Q947" s="10" t="e">
        <f>IF(SUM(Paramètres!$G$5:$M$5)=0,"",SUMPRODUCT(Paramètres!$G$5:$M$5,J947,K947,L947,M947,N947,O947,P947)/SUM(Paramètres!$G$5:$M$5))</f>
        <v>#VALUE!</v>
      </c>
    </row>
    <row r="948" spans="1:17" x14ac:dyDescent="0.2">
      <c r="A948" t="str">
        <f>Réponses_Scoring!A948</f>
        <v>R097</v>
      </c>
      <c r="B948" t="str">
        <f>Réponses_Scoring!B948</f>
        <v>D04S28</v>
      </c>
      <c r="C948" t="str">
        <f>Réponses_Scoring!C948</f>
        <v>High</v>
      </c>
      <c r="D948" t="str">
        <f>Réponses_Scoring!D948</f>
        <v>UK</v>
      </c>
      <c r="E948" t="str">
        <f>Réponses_Scoring!E948</f>
        <v>Med</v>
      </c>
      <c r="F948" t="str">
        <f>Réponses_Scoring!F948</f>
        <v>High</v>
      </c>
      <c r="G948" t="str">
        <f>Réponses_Scoring!G948</f>
        <v>UK</v>
      </c>
      <c r="H948" t="str">
        <f>Réponses_Scoring!H948</f>
        <v>UK</v>
      </c>
      <c r="I948" t="str">
        <f>Réponses_Scoring!I948</f>
        <v>UK</v>
      </c>
      <c r="J948">
        <f>IFERROR(VLOOKUP(C948,Paramètres!$A$5:$B$8,2,FALSE),0)</f>
        <v>3</v>
      </c>
      <c r="K948">
        <f>IFERROR(VLOOKUP(D948,Paramètres!$A$5:$B$8,2,FALSE),0)</f>
        <v>0</v>
      </c>
      <c r="L948">
        <f>IFERROR(VLOOKUP(E948,Paramètres!$A$5:$B$8,2,FALSE),0)</f>
        <v>2</v>
      </c>
      <c r="M948">
        <f>IFERROR(VLOOKUP(F948,Paramètres!$A$5:$B$8,2,FALSE),0)</f>
        <v>3</v>
      </c>
      <c r="N948">
        <f>IFERROR(VLOOKUP(G948,Paramètres!$D$5:$E$8,2,FALSE),0)</f>
        <v>0</v>
      </c>
      <c r="O948">
        <f>IFERROR(VLOOKUP(H948,Paramètres!$A$5:$B$8,2,FALSE),0)</f>
        <v>0</v>
      </c>
      <c r="P948">
        <f>IFERROR(VLOOKUP(I948,Paramètres!$A$5:$B$8,2,FALSE),0)</f>
        <v>0</v>
      </c>
      <c r="Q948" s="10" t="e">
        <f>IF(SUM(Paramètres!$G$5:$M$5)=0,"",SUMPRODUCT(Paramètres!$G$5:$M$5,J948,K948,L948,M948,N948,O948,P948)/SUM(Paramètres!$G$5:$M$5))</f>
        <v>#VALUE!</v>
      </c>
    </row>
    <row r="949" spans="1:17" x14ac:dyDescent="0.2">
      <c r="A949" t="str">
        <f>Réponses_Scoring!A949</f>
        <v>R097</v>
      </c>
      <c r="B949" t="str">
        <f>Réponses_Scoring!B949</f>
        <v>D04S34</v>
      </c>
      <c r="C949" t="str">
        <f>Réponses_Scoring!C949</f>
        <v>High</v>
      </c>
      <c r="D949" t="str">
        <f>Réponses_Scoring!D949</f>
        <v>UK</v>
      </c>
      <c r="E949" t="str">
        <f>Réponses_Scoring!E949</f>
        <v>Med</v>
      </c>
      <c r="F949" t="str">
        <f>Réponses_Scoring!F949</f>
        <v>High</v>
      </c>
      <c r="G949" t="str">
        <f>Réponses_Scoring!G949</f>
        <v>UK</v>
      </c>
      <c r="H949" t="str">
        <f>Réponses_Scoring!H949</f>
        <v>UK</v>
      </c>
      <c r="I949" t="str">
        <f>Réponses_Scoring!I949</f>
        <v>UK</v>
      </c>
      <c r="J949">
        <f>IFERROR(VLOOKUP(C949,Paramètres!$A$5:$B$8,2,FALSE),0)</f>
        <v>3</v>
      </c>
      <c r="K949">
        <f>IFERROR(VLOOKUP(D949,Paramètres!$A$5:$B$8,2,FALSE),0)</f>
        <v>0</v>
      </c>
      <c r="L949">
        <f>IFERROR(VLOOKUP(E949,Paramètres!$A$5:$B$8,2,FALSE),0)</f>
        <v>2</v>
      </c>
      <c r="M949">
        <f>IFERROR(VLOOKUP(F949,Paramètres!$A$5:$B$8,2,FALSE),0)</f>
        <v>3</v>
      </c>
      <c r="N949">
        <f>IFERROR(VLOOKUP(G949,Paramètres!$D$5:$E$8,2,FALSE),0)</f>
        <v>0</v>
      </c>
      <c r="O949">
        <f>IFERROR(VLOOKUP(H949,Paramètres!$A$5:$B$8,2,FALSE),0)</f>
        <v>0</v>
      </c>
      <c r="P949">
        <f>IFERROR(VLOOKUP(I949,Paramètres!$A$5:$B$8,2,FALSE),0)</f>
        <v>0</v>
      </c>
      <c r="Q949" s="10" t="e">
        <f>IF(SUM(Paramètres!$G$5:$M$5)=0,"",SUMPRODUCT(Paramètres!$G$5:$M$5,J949,K949,L949,M949,N949,O949,P949)/SUM(Paramètres!$G$5:$M$5))</f>
        <v>#VALUE!</v>
      </c>
    </row>
    <row r="950" spans="1:17" x14ac:dyDescent="0.2">
      <c r="A950" t="str">
        <f>Réponses_Scoring!A950</f>
        <v>R098</v>
      </c>
      <c r="B950" t="str">
        <f>Réponses_Scoring!B950</f>
        <v>D09S65</v>
      </c>
      <c r="C950" t="str">
        <f>Réponses_Scoring!C950</f>
        <v>Med</v>
      </c>
      <c r="D950" t="str">
        <f>Réponses_Scoring!D950</f>
        <v>UK</v>
      </c>
      <c r="E950" t="str">
        <f>Réponses_Scoring!E950</f>
        <v>UK</v>
      </c>
      <c r="F950" t="str">
        <f>Réponses_Scoring!F950</f>
        <v>Med</v>
      </c>
      <c r="G950" t="str">
        <f>Réponses_Scoring!G950</f>
        <v>UK</v>
      </c>
      <c r="H950" t="str">
        <f>Réponses_Scoring!H950</f>
        <v>UK</v>
      </c>
      <c r="I950" t="str">
        <f>Réponses_Scoring!I950</f>
        <v>UK</v>
      </c>
      <c r="J950">
        <f>IFERROR(VLOOKUP(C950,Paramètres!$A$5:$B$8,2,FALSE),0)</f>
        <v>2</v>
      </c>
      <c r="K950">
        <f>IFERROR(VLOOKUP(D950,Paramètres!$A$5:$B$8,2,FALSE),0)</f>
        <v>0</v>
      </c>
      <c r="L950">
        <f>IFERROR(VLOOKUP(E950,Paramètres!$A$5:$B$8,2,FALSE),0)</f>
        <v>0</v>
      </c>
      <c r="M950">
        <f>IFERROR(VLOOKUP(F950,Paramètres!$A$5:$B$8,2,FALSE),0)</f>
        <v>2</v>
      </c>
      <c r="N950">
        <f>IFERROR(VLOOKUP(G950,Paramètres!$D$5:$E$8,2,FALSE),0)</f>
        <v>0</v>
      </c>
      <c r="O950">
        <f>IFERROR(VLOOKUP(H950,Paramètres!$A$5:$B$8,2,FALSE),0)</f>
        <v>0</v>
      </c>
      <c r="P950">
        <f>IFERROR(VLOOKUP(I950,Paramètres!$A$5:$B$8,2,FALSE),0)</f>
        <v>0</v>
      </c>
      <c r="Q950" s="10" t="e">
        <f>IF(SUM(Paramètres!$G$5:$M$5)=0,"",SUMPRODUCT(Paramètres!$G$5:$M$5,J950,K950,L950,M950,N950,O950,P950)/SUM(Paramètres!$G$5:$M$5))</f>
        <v>#VALUE!</v>
      </c>
    </row>
    <row r="951" spans="1:17" x14ac:dyDescent="0.2">
      <c r="A951" t="str">
        <f>Réponses_Scoring!A951</f>
        <v>R098</v>
      </c>
      <c r="B951" t="str">
        <f>Réponses_Scoring!B951</f>
        <v>D09S62</v>
      </c>
      <c r="C951" t="str">
        <f>Réponses_Scoring!C951</f>
        <v>High</v>
      </c>
      <c r="D951" t="str">
        <f>Réponses_Scoring!D951</f>
        <v>UK</v>
      </c>
      <c r="E951" t="str">
        <f>Réponses_Scoring!E951</f>
        <v>Low</v>
      </c>
      <c r="F951" t="str">
        <f>Réponses_Scoring!F951</f>
        <v>Med</v>
      </c>
      <c r="G951" t="str">
        <f>Réponses_Scoring!G951</f>
        <v>UK</v>
      </c>
      <c r="H951" t="str">
        <f>Réponses_Scoring!H951</f>
        <v>UK</v>
      </c>
      <c r="I951" t="str">
        <f>Réponses_Scoring!I951</f>
        <v>UK</v>
      </c>
      <c r="J951">
        <f>IFERROR(VLOOKUP(C951,Paramètres!$A$5:$B$8,2,FALSE),0)</f>
        <v>3</v>
      </c>
      <c r="K951">
        <f>IFERROR(VLOOKUP(D951,Paramètres!$A$5:$B$8,2,FALSE),0)</f>
        <v>0</v>
      </c>
      <c r="L951">
        <f>IFERROR(VLOOKUP(E951,Paramètres!$A$5:$B$8,2,FALSE),0)</f>
        <v>1</v>
      </c>
      <c r="M951">
        <f>IFERROR(VLOOKUP(F951,Paramètres!$A$5:$B$8,2,FALSE),0)</f>
        <v>2</v>
      </c>
      <c r="N951">
        <f>IFERROR(VLOOKUP(G951,Paramètres!$D$5:$E$8,2,FALSE),0)</f>
        <v>0</v>
      </c>
      <c r="O951">
        <f>IFERROR(VLOOKUP(H951,Paramètres!$A$5:$B$8,2,FALSE),0)</f>
        <v>0</v>
      </c>
      <c r="P951">
        <f>IFERROR(VLOOKUP(I951,Paramètres!$A$5:$B$8,2,FALSE),0)</f>
        <v>0</v>
      </c>
      <c r="Q951" s="10" t="e">
        <f>IF(SUM(Paramètres!$G$5:$M$5)=0,"",SUMPRODUCT(Paramètres!$G$5:$M$5,J951,K951,L951,M951,N951,O951,P951)/SUM(Paramètres!$G$5:$M$5))</f>
        <v>#VALUE!</v>
      </c>
    </row>
    <row r="952" spans="1:17" x14ac:dyDescent="0.2">
      <c r="A952" t="str">
        <f>Réponses_Scoring!A952</f>
        <v>R098</v>
      </c>
      <c r="B952" t="str">
        <f>Réponses_Scoring!B952</f>
        <v>D11S75</v>
      </c>
      <c r="C952" t="str">
        <f>Réponses_Scoring!C952</f>
        <v>Med</v>
      </c>
      <c r="D952" t="str">
        <f>Réponses_Scoring!D952</f>
        <v>UK</v>
      </c>
      <c r="E952" t="str">
        <f>Réponses_Scoring!E952</f>
        <v>Low</v>
      </c>
      <c r="F952" t="str">
        <f>Réponses_Scoring!F952</f>
        <v>High</v>
      </c>
      <c r="G952" t="str">
        <f>Réponses_Scoring!G952</f>
        <v>UK</v>
      </c>
      <c r="H952" t="str">
        <f>Réponses_Scoring!H952</f>
        <v>UK</v>
      </c>
      <c r="I952" t="str">
        <f>Réponses_Scoring!I952</f>
        <v>UK</v>
      </c>
      <c r="J952">
        <f>IFERROR(VLOOKUP(C952,Paramètres!$A$5:$B$8,2,FALSE),0)</f>
        <v>2</v>
      </c>
      <c r="K952">
        <f>IFERROR(VLOOKUP(D952,Paramètres!$A$5:$B$8,2,FALSE),0)</f>
        <v>0</v>
      </c>
      <c r="L952">
        <f>IFERROR(VLOOKUP(E952,Paramètres!$A$5:$B$8,2,FALSE),0)</f>
        <v>1</v>
      </c>
      <c r="M952">
        <f>IFERROR(VLOOKUP(F952,Paramètres!$A$5:$B$8,2,FALSE),0)</f>
        <v>3</v>
      </c>
      <c r="N952">
        <f>IFERROR(VLOOKUP(G952,Paramètres!$D$5:$E$8,2,FALSE),0)</f>
        <v>0</v>
      </c>
      <c r="O952">
        <f>IFERROR(VLOOKUP(H952,Paramètres!$A$5:$B$8,2,FALSE),0)</f>
        <v>0</v>
      </c>
      <c r="P952">
        <f>IFERROR(VLOOKUP(I952,Paramètres!$A$5:$B$8,2,FALSE),0)</f>
        <v>0</v>
      </c>
      <c r="Q952" s="10" t="e">
        <f>IF(SUM(Paramètres!$G$5:$M$5)=0,"",SUMPRODUCT(Paramètres!$G$5:$M$5,J952,K952,L952,M952,N952,O952,P952)/SUM(Paramètres!$G$5:$M$5))</f>
        <v>#VALUE!</v>
      </c>
    </row>
    <row r="953" spans="1:17" x14ac:dyDescent="0.2">
      <c r="A953" t="str">
        <f>Réponses_Scoring!A953</f>
        <v>R098</v>
      </c>
      <c r="B953" t="str">
        <f>Réponses_Scoring!B953</f>
        <v>D11S74</v>
      </c>
      <c r="C953" t="str">
        <f>Réponses_Scoring!C953</f>
        <v>Med</v>
      </c>
      <c r="D953" t="str">
        <f>Réponses_Scoring!D953</f>
        <v>UK</v>
      </c>
      <c r="E953" t="str">
        <f>Réponses_Scoring!E953</f>
        <v>UK</v>
      </c>
      <c r="F953" t="str">
        <f>Réponses_Scoring!F953</f>
        <v>High</v>
      </c>
      <c r="G953" t="str">
        <f>Réponses_Scoring!G953</f>
        <v>UK</v>
      </c>
      <c r="H953" t="str">
        <f>Réponses_Scoring!H953</f>
        <v>UK</v>
      </c>
      <c r="I953" t="str">
        <f>Réponses_Scoring!I953</f>
        <v>UK</v>
      </c>
      <c r="J953">
        <f>IFERROR(VLOOKUP(C953,Paramètres!$A$5:$B$8,2,FALSE),0)</f>
        <v>2</v>
      </c>
      <c r="K953">
        <f>IFERROR(VLOOKUP(D953,Paramètres!$A$5:$B$8,2,FALSE),0)</f>
        <v>0</v>
      </c>
      <c r="L953">
        <f>IFERROR(VLOOKUP(E953,Paramètres!$A$5:$B$8,2,FALSE),0)</f>
        <v>0</v>
      </c>
      <c r="M953">
        <f>IFERROR(VLOOKUP(F953,Paramètres!$A$5:$B$8,2,FALSE),0)</f>
        <v>3</v>
      </c>
      <c r="N953">
        <f>IFERROR(VLOOKUP(G953,Paramètres!$D$5:$E$8,2,FALSE),0)</f>
        <v>0</v>
      </c>
      <c r="O953">
        <f>IFERROR(VLOOKUP(H953,Paramètres!$A$5:$B$8,2,FALSE),0)</f>
        <v>0</v>
      </c>
      <c r="P953">
        <f>IFERROR(VLOOKUP(I953,Paramètres!$A$5:$B$8,2,FALSE),0)</f>
        <v>0</v>
      </c>
      <c r="Q953" s="10" t="e">
        <f>IF(SUM(Paramètres!$G$5:$M$5)=0,"",SUMPRODUCT(Paramètres!$G$5:$M$5,J953,K953,L953,M953,N953,O953,P953)/SUM(Paramètres!$G$5:$M$5))</f>
        <v>#VALUE!</v>
      </c>
    </row>
    <row r="954" spans="1:17" x14ac:dyDescent="0.2">
      <c r="A954" t="str">
        <f>Réponses_Scoring!A954</f>
        <v>R098</v>
      </c>
      <c r="B954" t="str">
        <f>Réponses_Scoring!B954</f>
        <v>D04S28</v>
      </c>
      <c r="C954" t="str">
        <f>Réponses_Scoring!C954</f>
        <v>Med</v>
      </c>
      <c r="D954" t="str">
        <f>Réponses_Scoring!D954</f>
        <v>UK</v>
      </c>
      <c r="E954" t="str">
        <f>Réponses_Scoring!E954</f>
        <v>Low</v>
      </c>
      <c r="F954" t="str">
        <f>Réponses_Scoring!F954</f>
        <v>High</v>
      </c>
      <c r="G954" t="str">
        <f>Réponses_Scoring!G954</f>
        <v>UK</v>
      </c>
      <c r="H954" t="str">
        <f>Réponses_Scoring!H954</f>
        <v>UK</v>
      </c>
      <c r="I954" t="str">
        <f>Réponses_Scoring!I954</f>
        <v>UK</v>
      </c>
      <c r="J954">
        <f>IFERROR(VLOOKUP(C954,Paramètres!$A$5:$B$8,2,FALSE),0)</f>
        <v>2</v>
      </c>
      <c r="K954">
        <f>IFERROR(VLOOKUP(D954,Paramètres!$A$5:$B$8,2,FALSE),0)</f>
        <v>0</v>
      </c>
      <c r="L954">
        <f>IFERROR(VLOOKUP(E954,Paramètres!$A$5:$B$8,2,FALSE),0)</f>
        <v>1</v>
      </c>
      <c r="M954">
        <f>IFERROR(VLOOKUP(F954,Paramètres!$A$5:$B$8,2,FALSE),0)</f>
        <v>3</v>
      </c>
      <c r="N954">
        <f>IFERROR(VLOOKUP(G954,Paramètres!$D$5:$E$8,2,FALSE),0)</f>
        <v>0</v>
      </c>
      <c r="O954">
        <f>IFERROR(VLOOKUP(H954,Paramètres!$A$5:$B$8,2,FALSE),0)</f>
        <v>0</v>
      </c>
      <c r="P954">
        <f>IFERROR(VLOOKUP(I954,Paramètres!$A$5:$B$8,2,FALSE),0)</f>
        <v>0</v>
      </c>
      <c r="Q954" s="10" t="e">
        <f>IF(SUM(Paramètres!$G$5:$M$5)=0,"",SUMPRODUCT(Paramètres!$G$5:$M$5,J954,K954,L954,M954,N954,O954,P954)/SUM(Paramètres!$G$5:$M$5))</f>
        <v>#VALUE!</v>
      </c>
    </row>
    <row r="955" spans="1:17" x14ac:dyDescent="0.2">
      <c r="A955" t="str">
        <f>Réponses_Scoring!A955</f>
        <v>R098</v>
      </c>
      <c r="B955" t="str">
        <f>Réponses_Scoring!B955</f>
        <v>D04S30</v>
      </c>
      <c r="C955" t="str">
        <f>Réponses_Scoring!C955</f>
        <v>High</v>
      </c>
      <c r="D955" t="str">
        <f>Réponses_Scoring!D955</f>
        <v>UK</v>
      </c>
      <c r="E955" t="str">
        <f>Réponses_Scoring!E955</f>
        <v>Low</v>
      </c>
      <c r="F955" t="str">
        <f>Réponses_Scoring!F955</f>
        <v>UK</v>
      </c>
      <c r="G955" t="str">
        <f>Réponses_Scoring!G955</f>
        <v>UK</v>
      </c>
      <c r="H955" t="str">
        <f>Réponses_Scoring!H955</f>
        <v>UK</v>
      </c>
      <c r="I955" t="str">
        <f>Réponses_Scoring!I955</f>
        <v>UK</v>
      </c>
      <c r="J955">
        <f>IFERROR(VLOOKUP(C955,Paramètres!$A$5:$B$8,2,FALSE),0)</f>
        <v>3</v>
      </c>
      <c r="K955">
        <f>IFERROR(VLOOKUP(D955,Paramètres!$A$5:$B$8,2,FALSE),0)</f>
        <v>0</v>
      </c>
      <c r="L955">
        <f>IFERROR(VLOOKUP(E955,Paramètres!$A$5:$B$8,2,FALSE),0)</f>
        <v>1</v>
      </c>
      <c r="M955">
        <f>IFERROR(VLOOKUP(F955,Paramètres!$A$5:$B$8,2,FALSE),0)</f>
        <v>0</v>
      </c>
      <c r="N955">
        <f>IFERROR(VLOOKUP(G955,Paramètres!$D$5:$E$8,2,FALSE),0)</f>
        <v>0</v>
      </c>
      <c r="O955">
        <f>IFERROR(VLOOKUP(H955,Paramètres!$A$5:$B$8,2,FALSE),0)</f>
        <v>0</v>
      </c>
      <c r="P955">
        <f>IFERROR(VLOOKUP(I955,Paramètres!$A$5:$B$8,2,FALSE),0)</f>
        <v>0</v>
      </c>
      <c r="Q955" s="10" t="e">
        <f>IF(SUM(Paramètres!$G$5:$M$5)=0,"",SUMPRODUCT(Paramètres!$G$5:$M$5,J955,K955,L955,M955,N955,O955,P955)/SUM(Paramètres!$G$5:$M$5))</f>
        <v>#VALUE!</v>
      </c>
    </row>
    <row r="956" spans="1:17" x14ac:dyDescent="0.2">
      <c r="A956" t="str">
        <f>Réponses_Scoring!A956</f>
        <v>R098</v>
      </c>
      <c r="B956" t="str">
        <f>Réponses_Scoring!B956</f>
        <v>D12S80</v>
      </c>
      <c r="C956" t="str">
        <f>Réponses_Scoring!C956</f>
        <v>High</v>
      </c>
      <c r="D956" t="str">
        <f>Réponses_Scoring!D956</f>
        <v>UK</v>
      </c>
      <c r="E956" t="str">
        <f>Réponses_Scoring!E956</f>
        <v>Med</v>
      </c>
      <c r="F956" t="str">
        <f>Réponses_Scoring!F956</f>
        <v>High</v>
      </c>
      <c r="G956" t="str">
        <f>Réponses_Scoring!G956</f>
        <v>UK</v>
      </c>
      <c r="H956" t="str">
        <f>Réponses_Scoring!H956</f>
        <v>UK</v>
      </c>
      <c r="I956" t="str">
        <f>Réponses_Scoring!I956</f>
        <v>UK</v>
      </c>
      <c r="J956">
        <f>IFERROR(VLOOKUP(C956,Paramètres!$A$5:$B$8,2,FALSE),0)</f>
        <v>3</v>
      </c>
      <c r="K956">
        <f>IFERROR(VLOOKUP(D956,Paramètres!$A$5:$B$8,2,FALSE),0)</f>
        <v>0</v>
      </c>
      <c r="L956">
        <f>IFERROR(VLOOKUP(E956,Paramètres!$A$5:$B$8,2,FALSE),0)</f>
        <v>2</v>
      </c>
      <c r="M956">
        <f>IFERROR(VLOOKUP(F956,Paramètres!$A$5:$B$8,2,FALSE),0)</f>
        <v>3</v>
      </c>
      <c r="N956">
        <f>IFERROR(VLOOKUP(G956,Paramètres!$D$5:$E$8,2,FALSE),0)</f>
        <v>0</v>
      </c>
      <c r="O956">
        <f>IFERROR(VLOOKUP(H956,Paramètres!$A$5:$B$8,2,FALSE),0)</f>
        <v>0</v>
      </c>
      <c r="P956">
        <f>IFERROR(VLOOKUP(I956,Paramètres!$A$5:$B$8,2,FALSE),0)</f>
        <v>0</v>
      </c>
      <c r="Q956" s="10" t="e">
        <f>IF(SUM(Paramètres!$G$5:$M$5)=0,"",SUMPRODUCT(Paramètres!$G$5:$M$5,J956,K956,L956,M956,N956,O956,P956)/SUM(Paramètres!$G$5:$M$5))</f>
        <v>#VALUE!</v>
      </c>
    </row>
    <row r="957" spans="1:17" x14ac:dyDescent="0.2">
      <c r="A957" t="str">
        <f>Réponses_Scoring!A957</f>
        <v>R098</v>
      </c>
      <c r="B957" t="str">
        <f>Réponses_Scoring!B957</f>
        <v>D12S76</v>
      </c>
      <c r="C957" t="str">
        <f>Réponses_Scoring!C957</f>
        <v>High</v>
      </c>
      <c r="D957" t="str">
        <f>Réponses_Scoring!D957</f>
        <v>UK</v>
      </c>
      <c r="E957" t="str">
        <f>Réponses_Scoring!E957</f>
        <v>UK</v>
      </c>
      <c r="F957" t="str">
        <f>Réponses_Scoring!F957</f>
        <v>High</v>
      </c>
      <c r="G957" t="str">
        <f>Réponses_Scoring!G957</f>
        <v>UK</v>
      </c>
      <c r="H957" t="str">
        <f>Réponses_Scoring!H957</f>
        <v>UK</v>
      </c>
      <c r="I957" t="str">
        <f>Réponses_Scoring!I957</f>
        <v>UK</v>
      </c>
      <c r="J957">
        <f>IFERROR(VLOOKUP(C957,Paramètres!$A$5:$B$8,2,FALSE),0)</f>
        <v>3</v>
      </c>
      <c r="K957">
        <f>IFERROR(VLOOKUP(D957,Paramètres!$A$5:$B$8,2,FALSE),0)</f>
        <v>0</v>
      </c>
      <c r="L957">
        <f>IFERROR(VLOOKUP(E957,Paramètres!$A$5:$B$8,2,FALSE),0)</f>
        <v>0</v>
      </c>
      <c r="M957">
        <f>IFERROR(VLOOKUP(F957,Paramètres!$A$5:$B$8,2,FALSE),0)</f>
        <v>3</v>
      </c>
      <c r="N957">
        <f>IFERROR(VLOOKUP(G957,Paramètres!$D$5:$E$8,2,FALSE),0)</f>
        <v>0</v>
      </c>
      <c r="O957">
        <f>IFERROR(VLOOKUP(H957,Paramètres!$A$5:$B$8,2,FALSE),0)</f>
        <v>0</v>
      </c>
      <c r="P957">
        <f>IFERROR(VLOOKUP(I957,Paramètres!$A$5:$B$8,2,FALSE),0)</f>
        <v>0</v>
      </c>
      <c r="Q957" s="10" t="e">
        <f>IF(SUM(Paramètres!$G$5:$M$5)=0,"",SUMPRODUCT(Paramètres!$G$5:$M$5,J957,K957,L957,M957,N957,O957,P957)/SUM(Paramètres!$G$5:$M$5))</f>
        <v>#VALUE!</v>
      </c>
    </row>
    <row r="958" spans="1:17" x14ac:dyDescent="0.2">
      <c r="A958" t="str">
        <f>Réponses_Scoring!A958</f>
        <v>R098</v>
      </c>
      <c r="B958" t="str">
        <f>Réponses_Scoring!B958</f>
        <v>D02S17</v>
      </c>
      <c r="C958" t="str">
        <f>Réponses_Scoring!C958</f>
        <v>Med</v>
      </c>
      <c r="D958" t="str">
        <f>Réponses_Scoring!D958</f>
        <v>UK</v>
      </c>
      <c r="E958" t="str">
        <f>Réponses_Scoring!E958</f>
        <v>Low</v>
      </c>
      <c r="F958" t="str">
        <f>Réponses_Scoring!F958</f>
        <v>Med</v>
      </c>
      <c r="G958" t="str">
        <f>Réponses_Scoring!G958</f>
        <v>UK</v>
      </c>
      <c r="H958" t="str">
        <f>Réponses_Scoring!H958</f>
        <v>UK</v>
      </c>
      <c r="I958" t="str">
        <f>Réponses_Scoring!I958</f>
        <v>UK</v>
      </c>
      <c r="J958">
        <f>IFERROR(VLOOKUP(C958,Paramètres!$A$5:$B$8,2,FALSE),0)</f>
        <v>2</v>
      </c>
      <c r="K958">
        <f>IFERROR(VLOOKUP(D958,Paramètres!$A$5:$B$8,2,FALSE),0)</f>
        <v>0</v>
      </c>
      <c r="L958">
        <f>IFERROR(VLOOKUP(E958,Paramètres!$A$5:$B$8,2,FALSE),0)</f>
        <v>1</v>
      </c>
      <c r="M958">
        <f>IFERROR(VLOOKUP(F958,Paramètres!$A$5:$B$8,2,FALSE),0)</f>
        <v>2</v>
      </c>
      <c r="N958">
        <f>IFERROR(VLOOKUP(G958,Paramètres!$D$5:$E$8,2,FALSE),0)</f>
        <v>0</v>
      </c>
      <c r="O958">
        <f>IFERROR(VLOOKUP(H958,Paramètres!$A$5:$B$8,2,FALSE),0)</f>
        <v>0</v>
      </c>
      <c r="P958">
        <f>IFERROR(VLOOKUP(I958,Paramètres!$A$5:$B$8,2,FALSE),0)</f>
        <v>0</v>
      </c>
      <c r="Q958" s="10" t="e">
        <f>IF(SUM(Paramètres!$G$5:$M$5)=0,"",SUMPRODUCT(Paramètres!$G$5:$M$5,J958,K958,L958,M958,N958,O958,P958)/SUM(Paramètres!$G$5:$M$5))</f>
        <v>#VALUE!</v>
      </c>
    </row>
    <row r="959" spans="1:17" x14ac:dyDescent="0.2">
      <c r="A959" t="str">
        <f>Réponses_Scoring!A959</f>
        <v>R098</v>
      </c>
      <c r="B959" t="str">
        <f>Réponses_Scoring!B959</f>
        <v>D02S15</v>
      </c>
      <c r="C959" t="str">
        <f>Réponses_Scoring!C959</f>
        <v>High</v>
      </c>
      <c r="D959" t="str">
        <f>Réponses_Scoring!D959</f>
        <v>UK</v>
      </c>
      <c r="E959" t="str">
        <f>Réponses_Scoring!E959</f>
        <v>Low</v>
      </c>
      <c r="F959" t="str">
        <f>Réponses_Scoring!F959</f>
        <v>Med</v>
      </c>
      <c r="G959" t="str">
        <f>Réponses_Scoring!G959</f>
        <v>UK</v>
      </c>
      <c r="H959" t="str">
        <f>Réponses_Scoring!H959</f>
        <v>UK</v>
      </c>
      <c r="I959" t="str">
        <f>Réponses_Scoring!I959</f>
        <v>UK</v>
      </c>
      <c r="J959">
        <f>IFERROR(VLOOKUP(C959,Paramètres!$A$5:$B$8,2,FALSE),0)</f>
        <v>3</v>
      </c>
      <c r="K959">
        <f>IFERROR(VLOOKUP(D959,Paramètres!$A$5:$B$8,2,FALSE),0)</f>
        <v>0</v>
      </c>
      <c r="L959">
        <f>IFERROR(VLOOKUP(E959,Paramètres!$A$5:$B$8,2,FALSE),0)</f>
        <v>1</v>
      </c>
      <c r="M959">
        <f>IFERROR(VLOOKUP(F959,Paramètres!$A$5:$B$8,2,FALSE),0)</f>
        <v>2</v>
      </c>
      <c r="N959">
        <f>IFERROR(VLOOKUP(G959,Paramètres!$D$5:$E$8,2,FALSE),0)</f>
        <v>0</v>
      </c>
      <c r="O959">
        <f>IFERROR(VLOOKUP(H959,Paramètres!$A$5:$B$8,2,FALSE),0)</f>
        <v>0</v>
      </c>
      <c r="P959">
        <f>IFERROR(VLOOKUP(I959,Paramètres!$A$5:$B$8,2,FALSE),0)</f>
        <v>0</v>
      </c>
      <c r="Q959" s="10" t="e">
        <f>IF(SUM(Paramètres!$G$5:$M$5)=0,"",SUMPRODUCT(Paramètres!$G$5:$M$5,J959,K959,L959,M959,N959,O959,P959)/SUM(Paramètres!$G$5:$M$5))</f>
        <v>#VALUE!</v>
      </c>
    </row>
    <row r="960" spans="1:17" x14ac:dyDescent="0.2">
      <c r="A960" t="str">
        <f>Réponses_Scoring!A960</f>
        <v>R099</v>
      </c>
      <c r="B960" t="str">
        <f>Réponses_Scoring!B960</f>
        <v>D04S28</v>
      </c>
      <c r="C960" t="str">
        <f>Réponses_Scoring!C960</f>
        <v>Med</v>
      </c>
      <c r="D960" t="str">
        <f>Réponses_Scoring!D960</f>
        <v>UK</v>
      </c>
      <c r="E960" t="str">
        <f>Réponses_Scoring!E960</f>
        <v>High</v>
      </c>
      <c r="F960" t="str">
        <f>Réponses_Scoring!F960</f>
        <v>High</v>
      </c>
      <c r="G960" t="str">
        <f>Réponses_Scoring!G960</f>
        <v>UK</v>
      </c>
      <c r="H960" t="str">
        <f>Réponses_Scoring!H960</f>
        <v>UK</v>
      </c>
      <c r="I960" t="str">
        <f>Réponses_Scoring!I960</f>
        <v>UK</v>
      </c>
      <c r="J960">
        <f>IFERROR(VLOOKUP(C960,Paramètres!$A$5:$B$8,2,FALSE),0)</f>
        <v>2</v>
      </c>
      <c r="K960">
        <f>IFERROR(VLOOKUP(D960,Paramètres!$A$5:$B$8,2,FALSE),0)</f>
        <v>0</v>
      </c>
      <c r="L960">
        <f>IFERROR(VLOOKUP(E960,Paramètres!$A$5:$B$8,2,FALSE),0)</f>
        <v>3</v>
      </c>
      <c r="M960">
        <f>IFERROR(VLOOKUP(F960,Paramètres!$A$5:$B$8,2,FALSE),0)</f>
        <v>3</v>
      </c>
      <c r="N960">
        <f>IFERROR(VLOOKUP(G960,Paramètres!$D$5:$E$8,2,FALSE),0)</f>
        <v>0</v>
      </c>
      <c r="O960">
        <f>IFERROR(VLOOKUP(H960,Paramètres!$A$5:$B$8,2,FALSE),0)</f>
        <v>0</v>
      </c>
      <c r="P960">
        <f>IFERROR(VLOOKUP(I960,Paramètres!$A$5:$B$8,2,FALSE),0)</f>
        <v>0</v>
      </c>
      <c r="Q960" s="10" t="e">
        <f>IF(SUM(Paramètres!$G$5:$M$5)=0,"",SUMPRODUCT(Paramètres!$G$5:$M$5,J960,K960,L960,M960,N960,O960,P960)/SUM(Paramètres!$G$5:$M$5))</f>
        <v>#VALUE!</v>
      </c>
    </row>
    <row r="961" spans="1:17" x14ac:dyDescent="0.2">
      <c r="A961" t="str">
        <f>Réponses_Scoring!A961</f>
        <v>R099</v>
      </c>
      <c r="B961" t="str">
        <f>Réponses_Scoring!B961</f>
        <v>D04S34</v>
      </c>
      <c r="C961" t="str">
        <f>Réponses_Scoring!C961</f>
        <v>Med</v>
      </c>
      <c r="D961" t="str">
        <f>Réponses_Scoring!D961</f>
        <v>UK</v>
      </c>
      <c r="E961" t="str">
        <f>Réponses_Scoring!E961</f>
        <v>Low</v>
      </c>
      <c r="F961" t="str">
        <f>Réponses_Scoring!F961</f>
        <v>Med</v>
      </c>
      <c r="G961" t="str">
        <f>Réponses_Scoring!G961</f>
        <v>UK</v>
      </c>
      <c r="H961" t="str">
        <f>Réponses_Scoring!H961</f>
        <v>UK</v>
      </c>
      <c r="I961" t="str">
        <f>Réponses_Scoring!I961</f>
        <v>UK</v>
      </c>
      <c r="J961">
        <f>IFERROR(VLOOKUP(C961,Paramètres!$A$5:$B$8,2,FALSE),0)</f>
        <v>2</v>
      </c>
      <c r="K961">
        <f>IFERROR(VLOOKUP(D961,Paramètres!$A$5:$B$8,2,FALSE),0)</f>
        <v>0</v>
      </c>
      <c r="L961">
        <f>IFERROR(VLOOKUP(E961,Paramètres!$A$5:$B$8,2,FALSE),0)</f>
        <v>1</v>
      </c>
      <c r="M961">
        <f>IFERROR(VLOOKUP(F961,Paramètres!$A$5:$B$8,2,FALSE),0)</f>
        <v>2</v>
      </c>
      <c r="N961">
        <f>IFERROR(VLOOKUP(G961,Paramètres!$D$5:$E$8,2,FALSE),0)</f>
        <v>0</v>
      </c>
      <c r="O961">
        <f>IFERROR(VLOOKUP(H961,Paramètres!$A$5:$B$8,2,FALSE),0)</f>
        <v>0</v>
      </c>
      <c r="P961">
        <f>IFERROR(VLOOKUP(I961,Paramètres!$A$5:$B$8,2,FALSE),0)</f>
        <v>0</v>
      </c>
      <c r="Q961" s="10" t="e">
        <f>IF(SUM(Paramètres!$G$5:$M$5)=0,"",SUMPRODUCT(Paramètres!$G$5:$M$5,J961,K961,L961,M961,N961,O961,P961)/SUM(Paramètres!$G$5:$M$5))</f>
        <v>#VALUE!</v>
      </c>
    </row>
    <row r="962" spans="1:17" x14ac:dyDescent="0.2">
      <c r="A962" t="str">
        <f>Réponses_Scoring!A962</f>
        <v>R099</v>
      </c>
      <c r="B962" t="str">
        <f>Réponses_Scoring!B962</f>
        <v>D02S14</v>
      </c>
      <c r="C962" t="str">
        <f>Réponses_Scoring!C962</f>
        <v>High</v>
      </c>
      <c r="D962" t="str">
        <f>Réponses_Scoring!D962</f>
        <v>UK</v>
      </c>
      <c r="E962" t="str">
        <f>Réponses_Scoring!E962</f>
        <v>Low</v>
      </c>
      <c r="F962" t="str">
        <f>Réponses_Scoring!F962</f>
        <v>UK</v>
      </c>
      <c r="G962" t="str">
        <f>Réponses_Scoring!G962</f>
        <v>UK</v>
      </c>
      <c r="H962" t="str">
        <f>Réponses_Scoring!H962</f>
        <v>UK</v>
      </c>
      <c r="I962" t="str">
        <f>Réponses_Scoring!I962</f>
        <v>UK</v>
      </c>
      <c r="J962">
        <f>IFERROR(VLOOKUP(C962,Paramètres!$A$5:$B$8,2,FALSE),0)</f>
        <v>3</v>
      </c>
      <c r="K962">
        <f>IFERROR(VLOOKUP(D962,Paramètres!$A$5:$B$8,2,FALSE),0)</f>
        <v>0</v>
      </c>
      <c r="L962">
        <f>IFERROR(VLOOKUP(E962,Paramètres!$A$5:$B$8,2,FALSE),0)</f>
        <v>1</v>
      </c>
      <c r="M962">
        <f>IFERROR(VLOOKUP(F962,Paramètres!$A$5:$B$8,2,FALSE),0)</f>
        <v>0</v>
      </c>
      <c r="N962">
        <f>IFERROR(VLOOKUP(G962,Paramètres!$D$5:$E$8,2,FALSE),0)</f>
        <v>0</v>
      </c>
      <c r="O962">
        <f>IFERROR(VLOOKUP(H962,Paramètres!$A$5:$B$8,2,FALSE),0)</f>
        <v>0</v>
      </c>
      <c r="P962">
        <f>IFERROR(VLOOKUP(I962,Paramètres!$A$5:$B$8,2,FALSE),0)</f>
        <v>0</v>
      </c>
      <c r="Q962" s="10" t="e">
        <f>IF(SUM(Paramètres!$G$5:$M$5)=0,"",SUMPRODUCT(Paramètres!$G$5:$M$5,J962,K962,L962,M962,N962,O962,P962)/SUM(Paramètres!$G$5:$M$5))</f>
        <v>#VALUE!</v>
      </c>
    </row>
    <row r="963" spans="1:17" x14ac:dyDescent="0.2">
      <c r="A963" t="str">
        <f>Réponses_Scoring!A963</f>
        <v>R099</v>
      </c>
      <c r="B963" t="str">
        <f>Réponses_Scoring!B963</f>
        <v>D02S16</v>
      </c>
      <c r="C963" t="str">
        <f>Réponses_Scoring!C963</f>
        <v>Med</v>
      </c>
      <c r="D963" t="str">
        <f>Réponses_Scoring!D963</f>
        <v>UK</v>
      </c>
      <c r="E963" t="str">
        <f>Réponses_Scoring!E963</f>
        <v>Med</v>
      </c>
      <c r="F963" t="str">
        <f>Réponses_Scoring!F963</f>
        <v>Med</v>
      </c>
      <c r="G963" t="str">
        <f>Réponses_Scoring!G963</f>
        <v>UK</v>
      </c>
      <c r="H963" t="str">
        <f>Réponses_Scoring!H963</f>
        <v>UK</v>
      </c>
      <c r="I963" t="str">
        <f>Réponses_Scoring!I963</f>
        <v>UK</v>
      </c>
      <c r="J963">
        <f>IFERROR(VLOOKUP(C963,Paramètres!$A$5:$B$8,2,FALSE),0)</f>
        <v>2</v>
      </c>
      <c r="K963">
        <f>IFERROR(VLOOKUP(D963,Paramètres!$A$5:$B$8,2,FALSE),0)</f>
        <v>0</v>
      </c>
      <c r="L963">
        <f>IFERROR(VLOOKUP(E963,Paramètres!$A$5:$B$8,2,FALSE),0)</f>
        <v>2</v>
      </c>
      <c r="M963">
        <f>IFERROR(VLOOKUP(F963,Paramètres!$A$5:$B$8,2,FALSE),0)</f>
        <v>2</v>
      </c>
      <c r="N963">
        <f>IFERROR(VLOOKUP(G963,Paramètres!$D$5:$E$8,2,FALSE),0)</f>
        <v>0</v>
      </c>
      <c r="O963">
        <f>IFERROR(VLOOKUP(H963,Paramètres!$A$5:$B$8,2,FALSE),0)</f>
        <v>0</v>
      </c>
      <c r="P963">
        <f>IFERROR(VLOOKUP(I963,Paramètres!$A$5:$B$8,2,FALSE),0)</f>
        <v>0</v>
      </c>
      <c r="Q963" s="10" t="e">
        <f>IF(SUM(Paramètres!$G$5:$M$5)=0,"",SUMPRODUCT(Paramètres!$G$5:$M$5,J963,K963,L963,M963,N963,O963,P963)/SUM(Paramètres!$G$5:$M$5))</f>
        <v>#VALUE!</v>
      </c>
    </row>
    <row r="964" spans="1:17" x14ac:dyDescent="0.2">
      <c r="A964" t="str">
        <f>Réponses_Scoring!A964</f>
        <v>R099</v>
      </c>
      <c r="B964" t="str">
        <f>Réponses_Scoring!B964</f>
        <v>D05S38</v>
      </c>
      <c r="C964" t="str">
        <f>Réponses_Scoring!C964</f>
        <v>Med</v>
      </c>
      <c r="D964" t="str">
        <f>Réponses_Scoring!D964</f>
        <v>UK</v>
      </c>
      <c r="E964" t="str">
        <f>Réponses_Scoring!E964</f>
        <v>Low</v>
      </c>
      <c r="F964" t="str">
        <f>Réponses_Scoring!F964</f>
        <v>Med</v>
      </c>
      <c r="G964" t="str">
        <f>Réponses_Scoring!G964</f>
        <v>UK</v>
      </c>
      <c r="H964" t="str">
        <f>Réponses_Scoring!H964</f>
        <v>UK</v>
      </c>
      <c r="I964" t="str">
        <f>Réponses_Scoring!I964</f>
        <v>UK</v>
      </c>
      <c r="J964">
        <f>IFERROR(VLOOKUP(C964,Paramètres!$A$5:$B$8,2,FALSE),0)</f>
        <v>2</v>
      </c>
      <c r="K964">
        <f>IFERROR(VLOOKUP(D964,Paramètres!$A$5:$B$8,2,FALSE),0)</f>
        <v>0</v>
      </c>
      <c r="L964">
        <f>IFERROR(VLOOKUP(E964,Paramètres!$A$5:$B$8,2,FALSE),0)</f>
        <v>1</v>
      </c>
      <c r="M964">
        <f>IFERROR(VLOOKUP(F964,Paramètres!$A$5:$B$8,2,FALSE),0)</f>
        <v>2</v>
      </c>
      <c r="N964">
        <f>IFERROR(VLOOKUP(G964,Paramètres!$D$5:$E$8,2,FALSE),0)</f>
        <v>0</v>
      </c>
      <c r="O964">
        <f>IFERROR(VLOOKUP(H964,Paramètres!$A$5:$B$8,2,FALSE),0)</f>
        <v>0</v>
      </c>
      <c r="P964">
        <f>IFERROR(VLOOKUP(I964,Paramètres!$A$5:$B$8,2,FALSE),0)</f>
        <v>0</v>
      </c>
      <c r="Q964" s="10" t="e">
        <f>IF(SUM(Paramètres!$G$5:$M$5)=0,"",SUMPRODUCT(Paramètres!$G$5:$M$5,J964,K964,L964,M964,N964,O964,P964)/SUM(Paramètres!$G$5:$M$5))</f>
        <v>#VALUE!</v>
      </c>
    </row>
    <row r="965" spans="1:17" x14ac:dyDescent="0.2">
      <c r="A965" t="str">
        <f>Réponses_Scoring!A965</f>
        <v>R099</v>
      </c>
      <c r="B965" t="str">
        <f>Réponses_Scoring!B965</f>
        <v>D05S35</v>
      </c>
      <c r="C965" t="str">
        <f>Réponses_Scoring!C965</f>
        <v>Med</v>
      </c>
      <c r="D965" t="str">
        <f>Réponses_Scoring!D965</f>
        <v>UK</v>
      </c>
      <c r="E965" t="str">
        <f>Réponses_Scoring!E965</f>
        <v>Low</v>
      </c>
      <c r="F965" t="str">
        <f>Réponses_Scoring!F965</f>
        <v>Low</v>
      </c>
      <c r="G965" t="str">
        <f>Réponses_Scoring!G965</f>
        <v>UK</v>
      </c>
      <c r="H965" t="str">
        <f>Réponses_Scoring!H965</f>
        <v>UK</v>
      </c>
      <c r="I965" t="str">
        <f>Réponses_Scoring!I965</f>
        <v>UK</v>
      </c>
      <c r="J965">
        <f>IFERROR(VLOOKUP(C965,Paramètres!$A$5:$B$8,2,FALSE),0)</f>
        <v>2</v>
      </c>
      <c r="K965">
        <f>IFERROR(VLOOKUP(D965,Paramètres!$A$5:$B$8,2,FALSE),0)</f>
        <v>0</v>
      </c>
      <c r="L965">
        <f>IFERROR(VLOOKUP(E965,Paramètres!$A$5:$B$8,2,FALSE),0)</f>
        <v>1</v>
      </c>
      <c r="M965">
        <f>IFERROR(VLOOKUP(F965,Paramètres!$A$5:$B$8,2,FALSE),0)</f>
        <v>1</v>
      </c>
      <c r="N965">
        <f>IFERROR(VLOOKUP(G965,Paramètres!$D$5:$E$8,2,FALSE),0)</f>
        <v>0</v>
      </c>
      <c r="O965">
        <f>IFERROR(VLOOKUP(H965,Paramètres!$A$5:$B$8,2,FALSE),0)</f>
        <v>0</v>
      </c>
      <c r="P965">
        <f>IFERROR(VLOOKUP(I965,Paramètres!$A$5:$B$8,2,FALSE),0)</f>
        <v>0</v>
      </c>
      <c r="Q965" s="10" t="e">
        <f>IF(SUM(Paramètres!$G$5:$M$5)=0,"",SUMPRODUCT(Paramètres!$G$5:$M$5,J965,K965,L965,M965,N965,O965,P965)/SUM(Paramètres!$G$5:$M$5))</f>
        <v>#VALUE!</v>
      </c>
    </row>
    <row r="966" spans="1:17" x14ac:dyDescent="0.2">
      <c r="A966" t="str">
        <f>Réponses_Scoring!A966</f>
        <v>R099</v>
      </c>
      <c r="B966" t="str">
        <f>Réponses_Scoring!B966</f>
        <v>D12S76</v>
      </c>
      <c r="C966" t="str">
        <f>Réponses_Scoring!C966</f>
        <v>Med</v>
      </c>
      <c r="D966" t="str">
        <f>Réponses_Scoring!D966</f>
        <v>UK</v>
      </c>
      <c r="E966" t="str">
        <f>Réponses_Scoring!E966</f>
        <v>Low</v>
      </c>
      <c r="F966" t="str">
        <f>Réponses_Scoring!F966</f>
        <v>UK</v>
      </c>
      <c r="G966" t="str">
        <f>Réponses_Scoring!G966</f>
        <v>UK</v>
      </c>
      <c r="H966" t="str">
        <f>Réponses_Scoring!H966</f>
        <v>UK</v>
      </c>
      <c r="I966" t="str">
        <f>Réponses_Scoring!I966</f>
        <v>UK</v>
      </c>
      <c r="J966">
        <f>IFERROR(VLOOKUP(C966,Paramètres!$A$5:$B$8,2,FALSE),0)</f>
        <v>2</v>
      </c>
      <c r="K966">
        <f>IFERROR(VLOOKUP(D966,Paramètres!$A$5:$B$8,2,FALSE),0)</f>
        <v>0</v>
      </c>
      <c r="L966">
        <f>IFERROR(VLOOKUP(E966,Paramètres!$A$5:$B$8,2,FALSE),0)</f>
        <v>1</v>
      </c>
      <c r="M966">
        <f>IFERROR(VLOOKUP(F966,Paramètres!$A$5:$B$8,2,FALSE),0)</f>
        <v>0</v>
      </c>
      <c r="N966">
        <f>IFERROR(VLOOKUP(G966,Paramètres!$D$5:$E$8,2,FALSE),0)</f>
        <v>0</v>
      </c>
      <c r="O966">
        <f>IFERROR(VLOOKUP(H966,Paramètres!$A$5:$B$8,2,FALSE),0)</f>
        <v>0</v>
      </c>
      <c r="P966">
        <f>IFERROR(VLOOKUP(I966,Paramètres!$A$5:$B$8,2,FALSE),0)</f>
        <v>0</v>
      </c>
      <c r="Q966" s="10" t="e">
        <f>IF(SUM(Paramètres!$G$5:$M$5)=0,"",SUMPRODUCT(Paramètres!$G$5:$M$5,J966,K966,L966,M966,N966,O966,P966)/SUM(Paramètres!$G$5:$M$5))</f>
        <v>#VALUE!</v>
      </c>
    </row>
    <row r="967" spans="1:17" x14ac:dyDescent="0.2">
      <c r="A967" t="str">
        <f>Réponses_Scoring!A967</f>
        <v>R099</v>
      </c>
      <c r="B967" t="str">
        <f>Réponses_Scoring!B967</f>
        <v>D03S20</v>
      </c>
      <c r="C967" t="str">
        <f>Réponses_Scoring!C967</f>
        <v>Low</v>
      </c>
      <c r="D967" t="str">
        <f>Réponses_Scoring!D967</f>
        <v>UK</v>
      </c>
      <c r="E967" t="str">
        <f>Réponses_Scoring!E967</f>
        <v>Med</v>
      </c>
      <c r="F967" t="str">
        <f>Réponses_Scoring!F967</f>
        <v>High</v>
      </c>
      <c r="G967" t="str">
        <f>Réponses_Scoring!G967</f>
        <v>UK</v>
      </c>
      <c r="H967" t="str">
        <f>Réponses_Scoring!H967</f>
        <v>UK</v>
      </c>
      <c r="I967" t="str">
        <f>Réponses_Scoring!I967</f>
        <v>UK</v>
      </c>
      <c r="J967">
        <f>IFERROR(VLOOKUP(C967,Paramètres!$A$5:$B$8,2,FALSE),0)</f>
        <v>1</v>
      </c>
      <c r="K967">
        <f>IFERROR(VLOOKUP(D967,Paramètres!$A$5:$B$8,2,FALSE),0)</f>
        <v>0</v>
      </c>
      <c r="L967">
        <f>IFERROR(VLOOKUP(E967,Paramètres!$A$5:$B$8,2,FALSE),0)</f>
        <v>2</v>
      </c>
      <c r="M967">
        <f>IFERROR(VLOOKUP(F967,Paramètres!$A$5:$B$8,2,FALSE),0)</f>
        <v>3</v>
      </c>
      <c r="N967">
        <f>IFERROR(VLOOKUP(G967,Paramètres!$D$5:$E$8,2,FALSE),0)</f>
        <v>0</v>
      </c>
      <c r="O967">
        <f>IFERROR(VLOOKUP(H967,Paramètres!$A$5:$B$8,2,FALSE),0)</f>
        <v>0</v>
      </c>
      <c r="P967">
        <f>IFERROR(VLOOKUP(I967,Paramètres!$A$5:$B$8,2,FALSE),0)</f>
        <v>0</v>
      </c>
      <c r="Q967" s="10" t="e">
        <f>IF(SUM(Paramètres!$G$5:$M$5)=0,"",SUMPRODUCT(Paramètres!$G$5:$M$5,J967,K967,L967,M967,N967,O967,P967)/SUM(Paramètres!$G$5:$M$5))</f>
        <v>#VALUE!</v>
      </c>
    </row>
    <row r="968" spans="1:17" x14ac:dyDescent="0.2">
      <c r="A968" t="str">
        <f>Réponses_Scoring!A968</f>
        <v>R099</v>
      </c>
      <c r="B968" t="str">
        <f>Réponses_Scoring!B968</f>
        <v>D03S24</v>
      </c>
      <c r="C968" t="str">
        <f>Réponses_Scoring!C968</f>
        <v>Med</v>
      </c>
      <c r="D968" t="str">
        <f>Réponses_Scoring!D968</f>
        <v>UK</v>
      </c>
      <c r="E968" t="str">
        <f>Réponses_Scoring!E968</f>
        <v>Med</v>
      </c>
      <c r="F968" t="str">
        <f>Réponses_Scoring!F968</f>
        <v>UK</v>
      </c>
      <c r="G968" t="str">
        <f>Réponses_Scoring!G968</f>
        <v>UK</v>
      </c>
      <c r="H968" t="str">
        <f>Réponses_Scoring!H968</f>
        <v>UK</v>
      </c>
      <c r="I968" t="str">
        <f>Réponses_Scoring!I968</f>
        <v>UK</v>
      </c>
      <c r="J968">
        <f>IFERROR(VLOOKUP(C968,Paramètres!$A$5:$B$8,2,FALSE),0)</f>
        <v>2</v>
      </c>
      <c r="K968">
        <f>IFERROR(VLOOKUP(D968,Paramètres!$A$5:$B$8,2,FALSE),0)</f>
        <v>0</v>
      </c>
      <c r="L968">
        <f>IFERROR(VLOOKUP(E968,Paramètres!$A$5:$B$8,2,FALSE),0)</f>
        <v>2</v>
      </c>
      <c r="M968">
        <f>IFERROR(VLOOKUP(F968,Paramètres!$A$5:$B$8,2,FALSE),0)</f>
        <v>0</v>
      </c>
      <c r="N968">
        <f>IFERROR(VLOOKUP(G968,Paramètres!$D$5:$E$8,2,FALSE),0)</f>
        <v>0</v>
      </c>
      <c r="O968">
        <f>IFERROR(VLOOKUP(H968,Paramètres!$A$5:$B$8,2,FALSE),0)</f>
        <v>0</v>
      </c>
      <c r="P968">
        <f>IFERROR(VLOOKUP(I968,Paramètres!$A$5:$B$8,2,FALSE),0)</f>
        <v>0</v>
      </c>
      <c r="Q968" s="10" t="e">
        <f>IF(SUM(Paramètres!$G$5:$M$5)=0,"",SUMPRODUCT(Paramètres!$G$5:$M$5,J968,K968,L968,M968,N968,O968,P968)/SUM(Paramètres!$G$5:$M$5))</f>
        <v>#VALUE!</v>
      </c>
    </row>
    <row r="969" spans="1:17" x14ac:dyDescent="0.2">
      <c r="A969" t="str">
        <f>Réponses_Scoring!A969</f>
        <v>R100</v>
      </c>
      <c r="B969" t="str">
        <f>Réponses_Scoring!B969</f>
        <v>D11S73</v>
      </c>
      <c r="C969" t="str">
        <f>Réponses_Scoring!C969</f>
        <v>Med</v>
      </c>
      <c r="D969" t="str">
        <f>Réponses_Scoring!D969</f>
        <v>UK</v>
      </c>
      <c r="E969" t="str">
        <f>Réponses_Scoring!E969</f>
        <v>Med</v>
      </c>
      <c r="F969" t="str">
        <f>Réponses_Scoring!F969</f>
        <v>High</v>
      </c>
      <c r="G969" t="str">
        <f>Réponses_Scoring!G969</f>
        <v>UK</v>
      </c>
      <c r="H969" t="str">
        <f>Réponses_Scoring!H969</f>
        <v>UK</v>
      </c>
      <c r="I969" t="str">
        <f>Réponses_Scoring!I969</f>
        <v>UK</v>
      </c>
      <c r="J969">
        <f>IFERROR(VLOOKUP(C969,Paramètres!$A$5:$B$8,2,FALSE),0)</f>
        <v>2</v>
      </c>
      <c r="K969">
        <f>IFERROR(VLOOKUP(D969,Paramètres!$A$5:$B$8,2,FALSE),0)</f>
        <v>0</v>
      </c>
      <c r="L969">
        <f>IFERROR(VLOOKUP(E969,Paramètres!$A$5:$B$8,2,FALSE),0)</f>
        <v>2</v>
      </c>
      <c r="M969">
        <f>IFERROR(VLOOKUP(F969,Paramètres!$A$5:$B$8,2,FALSE),0)</f>
        <v>3</v>
      </c>
      <c r="N969">
        <f>IFERROR(VLOOKUP(G969,Paramètres!$D$5:$E$8,2,FALSE),0)</f>
        <v>0</v>
      </c>
      <c r="O969">
        <f>IFERROR(VLOOKUP(H969,Paramètres!$A$5:$B$8,2,FALSE),0)</f>
        <v>0</v>
      </c>
      <c r="P969">
        <f>IFERROR(VLOOKUP(I969,Paramètres!$A$5:$B$8,2,FALSE),0)</f>
        <v>0</v>
      </c>
      <c r="Q969" s="10" t="e">
        <f>IF(SUM(Paramètres!$G$5:$M$5)=0,"",SUMPRODUCT(Paramètres!$G$5:$M$5,J969,K969,L969,M969,N969,O969,P969)/SUM(Paramètres!$G$5:$M$5))</f>
        <v>#VALUE!</v>
      </c>
    </row>
    <row r="970" spans="1:17" x14ac:dyDescent="0.2">
      <c r="A970" t="str">
        <f>Réponses_Scoring!A970</f>
        <v>R100</v>
      </c>
      <c r="B970" t="str">
        <f>Réponses_Scoring!B970</f>
        <v>D11S74</v>
      </c>
      <c r="C970" t="str">
        <f>Réponses_Scoring!C970</f>
        <v>High</v>
      </c>
      <c r="D970" t="str">
        <f>Réponses_Scoring!D970</f>
        <v>UK</v>
      </c>
      <c r="E970" t="str">
        <f>Réponses_Scoring!E970</f>
        <v>Low</v>
      </c>
      <c r="F970" t="str">
        <f>Réponses_Scoring!F970</f>
        <v>Med</v>
      </c>
      <c r="G970" t="str">
        <f>Réponses_Scoring!G970</f>
        <v>UK</v>
      </c>
      <c r="H970" t="str">
        <f>Réponses_Scoring!H970</f>
        <v>UK</v>
      </c>
      <c r="I970" t="str">
        <f>Réponses_Scoring!I970</f>
        <v>UK</v>
      </c>
      <c r="J970">
        <f>IFERROR(VLOOKUP(C970,Paramètres!$A$5:$B$8,2,FALSE),0)</f>
        <v>3</v>
      </c>
      <c r="K970">
        <f>IFERROR(VLOOKUP(D970,Paramètres!$A$5:$B$8,2,FALSE),0)</f>
        <v>0</v>
      </c>
      <c r="L970">
        <f>IFERROR(VLOOKUP(E970,Paramètres!$A$5:$B$8,2,FALSE),0)</f>
        <v>1</v>
      </c>
      <c r="M970">
        <f>IFERROR(VLOOKUP(F970,Paramètres!$A$5:$B$8,2,FALSE),0)</f>
        <v>2</v>
      </c>
      <c r="N970">
        <f>IFERROR(VLOOKUP(G970,Paramètres!$D$5:$E$8,2,FALSE),0)</f>
        <v>0</v>
      </c>
      <c r="O970">
        <f>IFERROR(VLOOKUP(H970,Paramètres!$A$5:$B$8,2,FALSE),0)</f>
        <v>0</v>
      </c>
      <c r="P970">
        <f>IFERROR(VLOOKUP(I970,Paramètres!$A$5:$B$8,2,FALSE),0)</f>
        <v>0</v>
      </c>
      <c r="Q970" s="10" t="e">
        <f>IF(SUM(Paramètres!$G$5:$M$5)=0,"",SUMPRODUCT(Paramètres!$G$5:$M$5,J970,K970,L970,M970,N970,O970,P970)/SUM(Paramètres!$G$5:$M$5))</f>
        <v>#VALUE!</v>
      </c>
    </row>
    <row r="971" spans="1:17" x14ac:dyDescent="0.2">
      <c r="A971" t="str">
        <f>Réponses_Scoring!A971</f>
        <v>R100</v>
      </c>
      <c r="B971" t="str">
        <f>Réponses_Scoring!B971</f>
        <v>D09S62</v>
      </c>
      <c r="C971" t="str">
        <f>Réponses_Scoring!C971</f>
        <v>Med</v>
      </c>
      <c r="D971" t="str">
        <f>Réponses_Scoring!D971</f>
        <v>UK</v>
      </c>
      <c r="E971" t="str">
        <f>Réponses_Scoring!E971</f>
        <v>Med</v>
      </c>
      <c r="F971" t="str">
        <f>Réponses_Scoring!F971</f>
        <v>UK</v>
      </c>
      <c r="G971" t="str">
        <f>Réponses_Scoring!G971</f>
        <v>UK</v>
      </c>
      <c r="H971" t="str">
        <f>Réponses_Scoring!H971</f>
        <v>UK</v>
      </c>
      <c r="I971" t="str">
        <f>Réponses_Scoring!I971</f>
        <v>UK</v>
      </c>
      <c r="J971">
        <f>IFERROR(VLOOKUP(C971,Paramètres!$A$5:$B$8,2,FALSE),0)</f>
        <v>2</v>
      </c>
      <c r="K971">
        <f>IFERROR(VLOOKUP(D971,Paramètres!$A$5:$B$8,2,FALSE),0)</f>
        <v>0</v>
      </c>
      <c r="L971">
        <f>IFERROR(VLOOKUP(E971,Paramètres!$A$5:$B$8,2,FALSE),0)</f>
        <v>2</v>
      </c>
      <c r="M971">
        <f>IFERROR(VLOOKUP(F971,Paramètres!$A$5:$B$8,2,FALSE),0)</f>
        <v>0</v>
      </c>
      <c r="N971">
        <f>IFERROR(VLOOKUP(G971,Paramètres!$D$5:$E$8,2,FALSE),0)</f>
        <v>0</v>
      </c>
      <c r="O971">
        <f>IFERROR(VLOOKUP(H971,Paramètres!$A$5:$B$8,2,FALSE),0)</f>
        <v>0</v>
      </c>
      <c r="P971">
        <f>IFERROR(VLOOKUP(I971,Paramètres!$A$5:$B$8,2,FALSE),0)</f>
        <v>0</v>
      </c>
      <c r="Q971" s="10" t="e">
        <f>IF(SUM(Paramètres!$G$5:$M$5)=0,"",SUMPRODUCT(Paramètres!$G$5:$M$5,J971,K971,L971,M971,N971,O971,P971)/SUM(Paramètres!$G$5:$M$5))</f>
        <v>#VALUE!</v>
      </c>
    </row>
    <row r="972" spans="1:17" x14ac:dyDescent="0.2">
      <c r="A972" t="str">
        <f>Réponses_Scoring!A972</f>
        <v>R100</v>
      </c>
      <c r="B972" t="str">
        <f>Réponses_Scoring!B972</f>
        <v>D09S64</v>
      </c>
      <c r="C972" t="str">
        <f>Réponses_Scoring!C972</f>
        <v>Med</v>
      </c>
      <c r="D972" t="str">
        <f>Réponses_Scoring!D972</f>
        <v>UK</v>
      </c>
      <c r="E972" t="str">
        <f>Réponses_Scoring!E972</f>
        <v>Med</v>
      </c>
      <c r="F972" t="str">
        <f>Réponses_Scoring!F972</f>
        <v>Med</v>
      </c>
      <c r="G972" t="str">
        <f>Réponses_Scoring!G972</f>
        <v>UK</v>
      </c>
      <c r="H972" t="str">
        <f>Réponses_Scoring!H972</f>
        <v>UK</v>
      </c>
      <c r="I972" t="str">
        <f>Réponses_Scoring!I972</f>
        <v>UK</v>
      </c>
      <c r="J972">
        <f>IFERROR(VLOOKUP(C972,Paramètres!$A$5:$B$8,2,FALSE),0)</f>
        <v>2</v>
      </c>
      <c r="K972">
        <f>IFERROR(VLOOKUP(D972,Paramètres!$A$5:$B$8,2,FALSE),0)</f>
        <v>0</v>
      </c>
      <c r="L972">
        <f>IFERROR(VLOOKUP(E972,Paramètres!$A$5:$B$8,2,FALSE),0)</f>
        <v>2</v>
      </c>
      <c r="M972">
        <f>IFERROR(VLOOKUP(F972,Paramètres!$A$5:$B$8,2,FALSE),0)</f>
        <v>2</v>
      </c>
      <c r="N972">
        <f>IFERROR(VLOOKUP(G972,Paramètres!$D$5:$E$8,2,FALSE),0)</f>
        <v>0</v>
      </c>
      <c r="O972">
        <f>IFERROR(VLOOKUP(H972,Paramètres!$A$5:$B$8,2,FALSE),0)</f>
        <v>0</v>
      </c>
      <c r="P972">
        <f>IFERROR(VLOOKUP(I972,Paramètres!$A$5:$B$8,2,FALSE),0)</f>
        <v>0</v>
      </c>
      <c r="Q972" s="10" t="e">
        <f>IF(SUM(Paramètres!$G$5:$M$5)=0,"",SUMPRODUCT(Paramètres!$G$5:$M$5,J972,K972,L972,M972,N972,O972,P972)/SUM(Paramètres!$G$5:$M$5))</f>
        <v>#VALUE!</v>
      </c>
    </row>
    <row r="973" spans="1:17" x14ac:dyDescent="0.2">
      <c r="A973" t="str">
        <f>Réponses_Scoring!A973</f>
        <v>R100</v>
      </c>
      <c r="B973" t="str">
        <f>Réponses_Scoring!B973</f>
        <v>D09S65</v>
      </c>
      <c r="C973" t="str">
        <f>Réponses_Scoring!C973</f>
        <v>High</v>
      </c>
      <c r="D973" t="str">
        <f>Réponses_Scoring!D973</f>
        <v>UK</v>
      </c>
      <c r="E973" t="str">
        <f>Réponses_Scoring!E973</f>
        <v>Low</v>
      </c>
      <c r="F973" t="str">
        <f>Réponses_Scoring!F973</f>
        <v>Med</v>
      </c>
      <c r="G973" t="str">
        <f>Réponses_Scoring!G973</f>
        <v>UK</v>
      </c>
      <c r="H973" t="str">
        <f>Réponses_Scoring!H973</f>
        <v>UK</v>
      </c>
      <c r="I973" t="str">
        <f>Réponses_Scoring!I973</f>
        <v>UK</v>
      </c>
      <c r="J973">
        <f>IFERROR(VLOOKUP(C973,Paramètres!$A$5:$B$8,2,FALSE),0)</f>
        <v>3</v>
      </c>
      <c r="K973">
        <f>IFERROR(VLOOKUP(D973,Paramètres!$A$5:$B$8,2,FALSE),0)</f>
        <v>0</v>
      </c>
      <c r="L973">
        <f>IFERROR(VLOOKUP(E973,Paramètres!$A$5:$B$8,2,FALSE),0)</f>
        <v>1</v>
      </c>
      <c r="M973">
        <f>IFERROR(VLOOKUP(F973,Paramètres!$A$5:$B$8,2,FALSE),0)</f>
        <v>2</v>
      </c>
      <c r="N973">
        <f>IFERROR(VLOOKUP(G973,Paramètres!$D$5:$E$8,2,FALSE),0)</f>
        <v>0</v>
      </c>
      <c r="O973">
        <f>IFERROR(VLOOKUP(H973,Paramètres!$A$5:$B$8,2,FALSE),0)</f>
        <v>0</v>
      </c>
      <c r="P973">
        <f>IFERROR(VLOOKUP(I973,Paramètres!$A$5:$B$8,2,FALSE),0)</f>
        <v>0</v>
      </c>
      <c r="Q973" s="10" t="e">
        <f>IF(SUM(Paramètres!$G$5:$M$5)=0,"",SUMPRODUCT(Paramètres!$G$5:$M$5,J973,K973,L973,M973,N973,O973,P973)/SUM(Paramètres!$G$5:$M$5))</f>
        <v>#VALUE!</v>
      </c>
    </row>
    <row r="974" spans="1:17" x14ac:dyDescent="0.2">
      <c r="A974" t="str">
        <f>Réponses_Scoring!A974</f>
        <v>R100</v>
      </c>
      <c r="B974" t="str">
        <f>Réponses_Scoring!B974</f>
        <v>D10S69</v>
      </c>
      <c r="C974" t="str">
        <f>Réponses_Scoring!C974</f>
        <v>Med</v>
      </c>
      <c r="D974" t="str">
        <f>Réponses_Scoring!D974</f>
        <v>UK</v>
      </c>
      <c r="E974" t="str">
        <f>Réponses_Scoring!E974</f>
        <v>Med</v>
      </c>
      <c r="F974" t="str">
        <f>Réponses_Scoring!F974</f>
        <v>UK</v>
      </c>
      <c r="G974" t="str">
        <f>Réponses_Scoring!G974</f>
        <v>UK</v>
      </c>
      <c r="H974" t="str">
        <f>Réponses_Scoring!H974</f>
        <v>UK</v>
      </c>
      <c r="I974" t="str">
        <f>Réponses_Scoring!I974</f>
        <v>UK</v>
      </c>
      <c r="J974">
        <f>IFERROR(VLOOKUP(C974,Paramètres!$A$5:$B$8,2,FALSE),0)</f>
        <v>2</v>
      </c>
      <c r="K974">
        <f>IFERROR(VLOOKUP(D974,Paramètres!$A$5:$B$8,2,FALSE),0)</f>
        <v>0</v>
      </c>
      <c r="L974">
        <f>IFERROR(VLOOKUP(E974,Paramètres!$A$5:$B$8,2,FALSE),0)</f>
        <v>2</v>
      </c>
      <c r="M974">
        <f>IFERROR(VLOOKUP(F974,Paramètres!$A$5:$B$8,2,FALSE),0)</f>
        <v>0</v>
      </c>
      <c r="N974">
        <f>IFERROR(VLOOKUP(G974,Paramètres!$D$5:$E$8,2,FALSE),0)</f>
        <v>0</v>
      </c>
      <c r="O974">
        <f>IFERROR(VLOOKUP(H974,Paramètres!$A$5:$B$8,2,FALSE),0)</f>
        <v>0</v>
      </c>
      <c r="P974">
        <f>IFERROR(VLOOKUP(I974,Paramètres!$A$5:$B$8,2,FALSE),0)</f>
        <v>0</v>
      </c>
      <c r="Q974" s="10" t="e">
        <f>IF(SUM(Paramètres!$G$5:$M$5)=0,"",SUMPRODUCT(Paramètres!$G$5:$M$5,J974,K974,L974,M974,N974,O974,P974)/SUM(Paramètres!$G$5:$M$5))</f>
        <v>#VALUE!</v>
      </c>
    </row>
    <row r="975" spans="1:17" x14ac:dyDescent="0.2">
      <c r="A975" t="str">
        <f>Réponses_Scoring!A975</f>
        <v>R100</v>
      </c>
      <c r="B975" t="str">
        <f>Réponses_Scoring!B975</f>
        <v>D10S68</v>
      </c>
      <c r="C975" t="str">
        <f>Réponses_Scoring!C975</f>
        <v>Med</v>
      </c>
      <c r="D975" t="str">
        <f>Réponses_Scoring!D975</f>
        <v>UK</v>
      </c>
      <c r="E975" t="str">
        <f>Réponses_Scoring!E975</f>
        <v>Med</v>
      </c>
      <c r="F975" t="str">
        <f>Réponses_Scoring!F975</f>
        <v>High</v>
      </c>
      <c r="G975" t="str">
        <f>Réponses_Scoring!G975</f>
        <v>UK</v>
      </c>
      <c r="H975" t="str">
        <f>Réponses_Scoring!H975</f>
        <v>UK</v>
      </c>
      <c r="I975" t="str">
        <f>Réponses_Scoring!I975</f>
        <v>UK</v>
      </c>
      <c r="J975">
        <f>IFERROR(VLOOKUP(C975,Paramètres!$A$5:$B$8,2,FALSE),0)</f>
        <v>2</v>
      </c>
      <c r="K975">
        <f>IFERROR(VLOOKUP(D975,Paramètres!$A$5:$B$8,2,FALSE),0)</f>
        <v>0</v>
      </c>
      <c r="L975">
        <f>IFERROR(VLOOKUP(E975,Paramètres!$A$5:$B$8,2,FALSE),0)</f>
        <v>2</v>
      </c>
      <c r="M975">
        <f>IFERROR(VLOOKUP(F975,Paramètres!$A$5:$B$8,2,FALSE),0)</f>
        <v>3</v>
      </c>
      <c r="N975">
        <f>IFERROR(VLOOKUP(G975,Paramètres!$D$5:$E$8,2,FALSE),0)</f>
        <v>0</v>
      </c>
      <c r="O975">
        <f>IFERROR(VLOOKUP(H975,Paramètres!$A$5:$B$8,2,FALSE),0)</f>
        <v>0</v>
      </c>
      <c r="P975">
        <f>IFERROR(VLOOKUP(I975,Paramètres!$A$5:$B$8,2,FALSE),0)</f>
        <v>0</v>
      </c>
      <c r="Q975" s="10" t="e">
        <f>IF(SUM(Paramètres!$G$5:$M$5)=0,"",SUMPRODUCT(Paramètres!$G$5:$M$5,J975,K975,L975,M975,N975,O975,P975)/SUM(Paramètres!$G$5:$M$5))</f>
        <v>#VALUE!</v>
      </c>
    </row>
    <row r="976" spans="1:17" x14ac:dyDescent="0.2">
      <c r="A976" t="str">
        <f>Réponses_Scoring!A976</f>
        <v>R100</v>
      </c>
      <c r="B976" t="str">
        <f>Réponses_Scoring!B976</f>
        <v>D10S70</v>
      </c>
      <c r="C976" t="str">
        <f>Réponses_Scoring!C976</f>
        <v>Low</v>
      </c>
      <c r="D976" t="str">
        <f>Réponses_Scoring!D976</f>
        <v>UK</v>
      </c>
      <c r="E976" t="str">
        <f>Réponses_Scoring!E976</f>
        <v>High</v>
      </c>
      <c r="F976" t="str">
        <f>Réponses_Scoring!F976</f>
        <v>UK</v>
      </c>
      <c r="G976" t="str">
        <f>Réponses_Scoring!G976</f>
        <v>UK</v>
      </c>
      <c r="H976" t="str">
        <f>Réponses_Scoring!H976</f>
        <v>UK</v>
      </c>
      <c r="I976" t="str">
        <f>Réponses_Scoring!I976</f>
        <v>UK</v>
      </c>
      <c r="J976">
        <f>IFERROR(VLOOKUP(C976,Paramètres!$A$5:$B$8,2,FALSE),0)</f>
        <v>1</v>
      </c>
      <c r="K976">
        <f>IFERROR(VLOOKUP(D976,Paramètres!$A$5:$B$8,2,FALSE),0)</f>
        <v>0</v>
      </c>
      <c r="L976">
        <f>IFERROR(VLOOKUP(E976,Paramètres!$A$5:$B$8,2,FALSE),0)</f>
        <v>3</v>
      </c>
      <c r="M976">
        <f>IFERROR(VLOOKUP(F976,Paramètres!$A$5:$B$8,2,FALSE),0)</f>
        <v>0</v>
      </c>
      <c r="N976">
        <f>IFERROR(VLOOKUP(G976,Paramètres!$D$5:$E$8,2,FALSE),0)</f>
        <v>0</v>
      </c>
      <c r="O976">
        <f>IFERROR(VLOOKUP(H976,Paramètres!$A$5:$B$8,2,FALSE),0)</f>
        <v>0</v>
      </c>
      <c r="P976">
        <f>IFERROR(VLOOKUP(I976,Paramètres!$A$5:$B$8,2,FALSE),0)</f>
        <v>0</v>
      </c>
      <c r="Q976" s="10" t="e">
        <f>IF(SUM(Paramètres!$G$5:$M$5)=0,"",SUMPRODUCT(Paramètres!$G$5:$M$5,J976,K976,L976,M976,N976,O976,P976)/SUM(Paramètres!$G$5:$M$5))</f>
        <v>#VALUE!</v>
      </c>
    </row>
    <row r="977" spans="1:17" x14ac:dyDescent="0.2">
      <c r="A977" t="str">
        <f>Réponses_Scoring!A977</f>
        <v>R100</v>
      </c>
      <c r="B977" t="str">
        <f>Réponses_Scoring!B977</f>
        <v>D04S27</v>
      </c>
      <c r="C977" t="str">
        <f>Réponses_Scoring!C977</f>
        <v>UK</v>
      </c>
      <c r="D977" t="str">
        <f>Réponses_Scoring!D977</f>
        <v>UK</v>
      </c>
      <c r="E977" t="str">
        <f>Réponses_Scoring!E977</f>
        <v>Low</v>
      </c>
      <c r="F977" t="str">
        <f>Réponses_Scoring!F977</f>
        <v>Med</v>
      </c>
      <c r="G977" t="str">
        <f>Réponses_Scoring!G977</f>
        <v>UK</v>
      </c>
      <c r="H977" t="str">
        <f>Réponses_Scoring!H977</f>
        <v>UK</v>
      </c>
      <c r="I977" t="str">
        <f>Réponses_Scoring!I977</f>
        <v>UK</v>
      </c>
      <c r="J977">
        <f>IFERROR(VLOOKUP(C977,Paramètres!$A$5:$B$8,2,FALSE),0)</f>
        <v>0</v>
      </c>
      <c r="K977">
        <f>IFERROR(VLOOKUP(D977,Paramètres!$A$5:$B$8,2,FALSE),0)</f>
        <v>0</v>
      </c>
      <c r="L977">
        <f>IFERROR(VLOOKUP(E977,Paramètres!$A$5:$B$8,2,FALSE),0)</f>
        <v>1</v>
      </c>
      <c r="M977">
        <f>IFERROR(VLOOKUP(F977,Paramètres!$A$5:$B$8,2,FALSE),0)</f>
        <v>2</v>
      </c>
      <c r="N977">
        <f>IFERROR(VLOOKUP(G977,Paramètres!$D$5:$E$8,2,FALSE),0)</f>
        <v>0</v>
      </c>
      <c r="O977">
        <f>IFERROR(VLOOKUP(H977,Paramètres!$A$5:$B$8,2,FALSE),0)</f>
        <v>0</v>
      </c>
      <c r="P977">
        <f>IFERROR(VLOOKUP(I977,Paramètres!$A$5:$B$8,2,FALSE),0)</f>
        <v>0</v>
      </c>
      <c r="Q977" s="10" t="e">
        <f>IF(SUM(Paramètres!$G$5:$M$5)=0,"",SUMPRODUCT(Paramètres!$G$5:$M$5,J977,K977,L977,M977,N977,O977,P977)/SUM(Paramètres!$G$5:$M$5))</f>
        <v>#VALUE!</v>
      </c>
    </row>
    <row r="978" spans="1:17" x14ac:dyDescent="0.2">
      <c r="A978" t="str">
        <f>Réponses_Scoring!A978</f>
        <v>R100</v>
      </c>
      <c r="B978" t="str">
        <f>Réponses_Scoring!B978</f>
        <v>D02S17</v>
      </c>
      <c r="C978" t="str">
        <f>Réponses_Scoring!C978</f>
        <v>UK</v>
      </c>
      <c r="D978" t="str">
        <f>Réponses_Scoring!D978</f>
        <v>UK</v>
      </c>
      <c r="E978" t="str">
        <f>Réponses_Scoring!E978</f>
        <v>Low</v>
      </c>
      <c r="F978" t="str">
        <f>Réponses_Scoring!F978</f>
        <v>Low</v>
      </c>
      <c r="G978" t="str">
        <f>Réponses_Scoring!G978</f>
        <v>UK</v>
      </c>
      <c r="H978" t="str">
        <f>Réponses_Scoring!H978</f>
        <v>UK</v>
      </c>
      <c r="I978" t="str">
        <f>Réponses_Scoring!I978</f>
        <v>UK</v>
      </c>
      <c r="J978">
        <f>IFERROR(VLOOKUP(C978,Paramètres!$A$5:$B$8,2,FALSE),0)</f>
        <v>0</v>
      </c>
      <c r="K978">
        <f>IFERROR(VLOOKUP(D978,Paramètres!$A$5:$B$8,2,FALSE),0)</f>
        <v>0</v>
      </c>
      <c r="L978">
        <f>IFERROR(VLOOKUP(E978,Paramètres!$A$5:$B$8,2,FALSE),0)</f>
        <v>1</v>
      </c>
      <c r="M978">
        <f>IFERROR(VLOOKUP(F978,Paramètres!$A$5:$B$8,2,FALSE),0)</f>
        <v>1</v>
      </c>
      <c r="N978">
        <f>IFERROR(VLOOKUP(G978,Paramètres!$D$5:$E$8,2,FALSE),0)</f>
        <v>0</v>
      </c>
      <c r="O978">
        <f>IFERROR(VLOOKUP(H978,Paramètres!$A$5:$B$8,2,FALSE),0)</f>
        <v>0</v>
      </c>
      <c r="P978">
        <f>IFERROR(VLOOKUP(I978,Paramètres!$A$5:$B$8,2,FALSE),0)</f>
        <v>0</v>
      </c>
      <c r="Q978" s="10" t="e">
        <f>IF(SUM(Paramètres!$G$5:$M$5)=0,"",SUMPRODUCT(Paramètres!$G$5:$M$5,J978,K978,L978,M978,N978,O978,P978)/SUM(Paramètres!$G$5:$M$5))</f>
        <v>#VALUE!</v>
      </c>
    </row>
    <row r="979" spans="1:17" x14ac:dyDescent="0.2">
      <c r="A979" t="str">
        <f>Réponses_Scoring!A979</f>
        <v>R100</v>
      </c>
      <c r="B979" t="str">
        <f>Réponses_Scoring!B979</f>
        <v>D02S14</v>
      </c>
      <c r="C979" t="str">
        <f>Réponses_Scoring!C979</f>
        <v>Low</v>
      </c>
      <c r="D979" t="str">
        <f>Réponses_Scoring!D979</f>
        <v>UK</v>
      </c>
      <c r="E979" t="str">
        <f>Réponses_Scoring!E979</f>
        <v>Med</v>
      </c>
      <c r="F979" t="str">
        <f>Réponses_Scoring!F979</f>
        <v>Low</v>
      </c>
      <c r="G979" t="str">
        <f>Réponses_Scoring!G979</f>
        <v>UK</v>
      </c>
      <c r="H979" t="str">
        <f>Réponses_Scoring!H979</f>
        <v>UK</v>
      </c>
      <c r="I979" t="str">
        <f>Réponses_Scoring!I979</f>
        <v>UK</v>
      </c>
      <c r="J979">
        <f>IFERROR(VLOOKUP(C979,Paramètres!$A$5:$B$8,2,FALSE),0)</f>
        <v>1</v>
      </c>
      <c r="K979">
        <f>IFERROR(VLOOKUP(D979,Paramètres!$A$5:$B$8,2,FALSE),0)</f>
        <v>0</v>
      </c>
      <c r="L979">
        <f>IFERROR(VLOOKUP(E979,Paramètres!$A$5:$B$8,2,FALSE),0)</f>
        <v>2</v>
      </c>
      <c r="M979">
        <f>IFERROR(VLOOKUP(F979,Paramètres!$A$5:$B$8,2,FALSE),0)</f>
        <v>1</v>
      </c>
      <c r="N979">
        <f>IFERROR(VLOOKUP(G979,Paramètres!$D$5:$E$8,2,FALSE),0)</f>
        <v>0</v>
      </c>
      <c r="O979">
        <f>IFERROR(VLOOKUP(H979,Paramètres!$A$5:$B$8,2,FALSE),0)</f>
        <v>0</v>
      </c>
      <c r="P979">
        <f>IFERROR(VLOOKUP(I979,Paramètres!$A$5:$B$8,2,FALSE),0)</f>
        <v>0</v>
      </c>
      <c r="Q979" s="10" t="e">
        <f>IF(SUM(Paramètres!$G$5:$M$5)=0,"",SUMPRODUCT(Paramètres!$G$5:$M$5,J979,K979,L979,M979,N979,O979,P979)/SUM(Paramètres!$G$5:$M$5))</f>
        <v>#VALUE!</v>
      </c>
    </row>
    <row r="980" spans="1:17" x14ac:dyDescent="0.2">
      <c r="A980" t="str">
        <f>Réponses_Scoring!A980</f>
        <v>R100</v>
      </c>
      <c r="B980" t="str">
        <f>Réponses_Scoring!B980</f>
        <v>D02S12</v>
      </c>
      <c r="C980" t="str">
        <f>Réponses_Scoring!C980</f>
        <v>Low</v>
      </c>
      <c r="D980" t="str">
        <f>Réponses_Scoring!D980</f>
        <v>UK</v>
      </c>
      <c r="E980" t="str">
        <f>Réponses_Scoring!E980</f>
        <v>UK</v>
      </c>
      <c r="F980" t="str">
        <f>Réponses_Scoring!F980</f>
        <v>UK</v>
      </c>
      <c r="G980" t="str">
        <f>Réponses_Scoring!G980</f>
        <v>UK</v>
      </c>
      <c r="H980" t="str">
        <f>Réponses_Scoring!H980</f>
        <v>UK</v>
      </c>
      <c r="I980" t="str">
        <f>Réponses_Scoring!I980</f>
        <v>UK</v>
      </c>
      <c r="J980">
        <f>IFERROR(VLOOKUP(C980,Paramètres!$A$5:$B$8,2,FALSE),0)</f>
        <v>1</v>
      </c>
      <c r="K980">
        <f>IFERROR(VLOOKUP(D980,Paramètres!$A$5:$B$8,2,FALSE),0)</f>
        <v>0</v>
      </c>
      <c r="L980">
        <f>IFERROR(VLOOKUP(E980,Paramètres!$A$5:$B$8,2,FALSE),0)</f>
        <v>0</v>
      </c>
      <c r="M980">
        <f>IFERROR(VLOOKUP(F980,Paramètres!$A$5:$B$8,2,FALSE),0)</f>
        <v>0</v>
      </c>
      <c r="N980">
        <f>IFERROR(VLOOKUP(G980,Paramètres!$D$5:$E$8,2,FALSE),0)</f>
        <v>0</v>
      </c>
      <c r="O980">
        <f>IFERROR(VLOOKUP(H980,Paramètres!$A$5:$B$8,2,FALSE),0)</f>
        <v>0</v>
      </c>
      <c r="P980">
        <f>IFERROR(VLOOKUP(I980,Paramètres!$A$5:$B$8,2,FALSE),0)</f>
        <v>0</v>
      </c>
      <c r="Q980" s="10" t="e">
        <f>IF(SUM(Paramètres!$G$5:$M$5)=0,"",SUMPRODUCT(Paramètres!$G$5:$M$5,J980,K980,L980,M980,N980,O980,P980)/SUM(Paramètres!$G$5:$M$5))</f>
        <v>#VALUE!</v>
      </c>
    </row>
    <row r="981" spans="1:17" x14ac:dyDescent="0.2">
      <c r="A981" t="str">
        <f>Réponses_Scoring!A981</f>
        <v>R101</v>
      </c>
      <c r="B981" t="str">
        <f>Réponses_Scoring!B981</f>
        <v>D01S10</v>
      </c>
      <c r="C981" t="str">
        <f>Réponses_Scoring!C981</f>
        <v>Med</v>
      </c>
      <c r="D981" t="str">
        <f>Réponses_Scoring!D981</f>
        <v>UK</v>
      </c>
      <c r="E981" t="str">
        <f>Réponses_Scoring!E981</f>
        <v>Low</v>
      </c>
      <c r="F981" t="str">
        <f>Réponses_Scoring!F981</f>
        <v>Med</v>
      </c>
      <c r="G981" t="str">
        <f>Réponses_Scoring!G981</f>
        <v>UK</v>
      </c>
      <c r="H981" t="str">
        <f>Réponses_Scoring!H981</f>
        <v>UK</v>
      </c>
      <c r="I981" t="str">
        <f>Réponses_Scoring!I981</f>
        <v>UK</v>
      </c>
      <c r="J981">
        <f>IFERROR(VLOOKUP(C981,Paramètres!$A$5:$B$8,2,FALSE),0)</f>
        <v>2</v>
      </c>
      <c r="K981">
        <f>IFERROR(VLOOKUP(D981,Paramètres!$A$5:$B$8,2,FALSE),0)</f>
        <v>0</v>
      </c>
      <c r="L981">
        <f>IFERROR(VLOOKUP(E981,Paramètres!$A$5:$B$8,2,FALSE),0)</f>
        <v>1</v>
      </c>
      <c r="M981">
        <f>IFERROR(VLOOKUP(F981,Paramètres!$A$5:$B$8,2,FALSE),0)</f>
        <v>2</v>
      </c>
      <c r="N981">
        <f>IFERROR(VLOOKUP(G981,Paramètres!$D$5:$E$8,2,FALSE),0)</f>
        <v>0</v>
      </c>
      <c r="O981">
        <f>IFERROR(VLOOKUP(H981,Paramètres!$A$5:$B$8,2,FALSE),0)</f>
        <v>0</v>
      </c>
      <c r="P981">
        <f>IFERROR(VLOOKUP(I981,Paramètres!$A$5:$B$8,2,FALSE),0)</f>
        <v>0</v>
      </c>
      <c r="Q981" s="10" t="e">
        <f>IF(SUM(Paramètres!$G$5:$M$5)=0,"",SUMPRODUCT(Paramètres!$G$5:$M$5,J981,K981,L981,M981,N981,O981,P981)/SUM(Paramètres!$G$5:$M$5))</f>
        <v>#VALUE!</v>
      </c>
    </row>
    <row r="982" spans="1:17" x14ac:dyDescent="0.2">
      <c r="A982" t="str">
        <f>Réponses_Scoring!A982</f>
        <v>R101</v>
      </c>
      <c r="B982" t="str">
        <f>Réponses_Scoring!B982</f>
        <v>D01S03</v>
      </c>
      <c r="C982" t="str">
        <f>Réponses_Scoring!C982</f>
        <v>Med</v>
      </c>
      <c r="D982" t="str">
        <f>Réponses_Scoring!D982</f>
        <v>UK</v>
      </c>
      <c r="E982" t="str">
        <f>Réponses_Scoring!E982</f>
        <v>Low</v>
      </c>
      <c r="F982" t="str">
        <f>Réponses_Scoring!F982</f>
        <v>Low</v>
      </c>
      <c r="G982" t="str">
        <f>Réponses_Scoring!G982</f>
        <v>UK</v>
      </c>
      <c r="H982" t="str">
        <f>Réponses_Scoring!H982</f>
        <v>UK</v>
      </c>
      <c r="I982" t="str">
        <f>Réponses_Scoring!I982</f>
        <v>UK</v>
      </c>
      <c r="J982">
        <f>IFERROR(VLOOKUP(C982,Paramètres!$A$5:$B$8,2,FALSE),0)</f>
        <v>2</v>
      </c>
      <c r="K982">
        <f>IFERROR(VLOOKUP(D982,Paramètres!$A$5:$B$8,2,FALSE),0)</f>
        <v>0</v>
      </c>
      <c r="L982">
        <f>IFERROR(VLOOKUP(E982,Paramètres!$A$5:$B$8,2,FALSE),0)</f>
        <v>1</v>
      </c>
      <c r="M982">
        <f>IFERROR(VLOOKUP(F982,Paramètres!$A$5:$B$8,2,FALSE),0)</f>
        <v>1</v>
      </c>
      <c r="N982">
        <f>IFERROR(VLOOKUP(G982,Paramètres!$D$5:$E$8,2,FALSE),0)</f>
        <v>0</v>
      </c>
      <c r="O982">
        <f>IFERROR(VLOOKUP(H982,Paramètres!$A$5:$B$8,2,FALSE),0)</f>
        <v>0</v>
      </c>
      <c r="P982">
        <f>IFERROR(VLOOKUP(I982,Paramètres!$A$5:$B$8,2,FALSE),0)</f>
        <v>0</v>
      </c>
      <c r="Q982" s="10" t="e">
        <f>IF(SUM(Paramètres!$G$5:$M$5)=0,"",SUMPRODUCT(Paramètres!$G$5:$M$5,J982,K982,L982,M982,N982,O982,P982)/SUM(Paramètres!$G$5:$M$5))</f>
        <v>#VALUE!</v>
      </c>
    </row>
    <row r="983" spans="1:17" x14ac:dyDescent="0.2">
      <c r="A983" t="str">
        <f>Réponses_Scoring!A983</f>
        <v>R101</v>
      </c>
      <c r="B983" t="str">
        <f>Réponses_Scoring!B983</f>
        <v>D02S14</v>
      </c>
      <c r="C983" t="str">
        <f>Réponses_Scoring!C983</f>
        <v>High</v>
      </c>
      <c r="D983" t="str">
        <f>Réponses_Scoring!D983</f>
        <v>UK</v>
      </c>
      <c r="E983" t="str">
        <f>Réponses_Scoring!E983</f>
        <v>Med</v>
      </c>
      <c r="F983" t="str">
        <f>Réponses_Scoring!F983</f>
        <v>High</v>
      </c>
      <c r="G983" t="str">
        <f>Réponses_Scoring!G983</f>
        <v>UK</v>
      </c>
      <c r="H983" t="str">
        <f>Réponses_Scoring!H983</f>
        <v>UK</v>
      </c>
      <c r="I983" t="str">
        <f>Réponses_Scoring!I983</f>
        <v>UK</v>
      </c>
      <c r="J983">
        <f>IFERROR(VLOOKUP(C983,Paramètres!$A$5:$B$8,2,FALSE),0)</f>
        <v>3</v>
      </c>
      <c r="K983">
        <f>IFERROR(VLOOKUP(D983,Paramètres!$A$5:$B$8,2,FALSE),0)</f>
        <v>0</v>
      </c>
      <c r="L983">
        <f>IFERROR(VLOOKUP(E983,Paramètres!$A$5:$B$8,2,FALSE),0)</f>
        <v>2</v>
      </c>
      <c r="M983">
        <f>IFERROR(VLOOKUP(F983,Paramètres!$A$5:$B$8,2,FALSE),0)</f>
        <v>3</v>
      </c>
      <c r="N983">
        <f>IFERROR(VLOOKUP(G983,Paramètres!$D$5:$E$8,2,FALSE),0)</f>
        <v>0</v>
      </c>
      <c r="O983">
        <f>IFERROR(VLOOKUP(H983,Paramètres!$A$5:$B$8,2,FALSE),0)</f>
        <v>0</v>
      </c>
      <c r="P983">
        <f>IFERROR(VLOOKUP(I983,Paramètres!$A$5:$B$8,2,FALSE),0)</f>
        <v>0</v>
      </c>
      <c r="Q983" s="10" t="e">
        <f>IF(SUM(Paramètres!$G$5:$M$5)=0,"",SUMPRODUCT(Paramètres!$G$5:$M$5,J983,K983,L983,M983,N983,O983,P983)/SUM(Paramètres!$G$5:$M$5))</f>
        <v>#VALUE!</v>
      </c>
    </row>
    <row r="984" spans="1:17" x14ac:dyDescent="0.2">
      <c r="A984" t="str">
        <f>Réponses_Scoring!A984</f>
        <v>R101</v>
      </c>
      <c r="B984" t="str">
        <f>Réponses_Scoring!B984</f>
        <v>D02S13</v>
      </c>
      <c r="C984" t="str">
        <f>Réponses_Scoring!C984</f>
        <v>High</v>
      </c>
      <c r="D984" t="str">
        <f>Réponses_Scoring!D984</f>
        <v>UK</v>
      </c>
      <c r="E984" t="str">
        <f>Réponses_Scoring!E984</f>
        <v>Low</v>
      </c>
      <c r="F984" t="str">
        <f>Réponses_Scoring!F984</f>
        <v>Med</v>
      </c>
      <c r="G984" t="str">
        <f>Réponses_Scoring!G984</f>
        <v>UK</v>
      </c>
      <c r="H984" t="str">
        <f>Réponses_Scoring!H984</f>
        <v>UK</v>
      </c>
      <c r="I984" t="str">
        <f>Réponses_Scoring!I984</f>
        <v>UK</v>
      </c>
      <c r="J984">
        <f>IFERROR(VLOOKUP(C984,Paramètres!$A$5:$B$8,2,FALSE),0)</f>
        <v>3</v>
      </c>
      <c r="K984">
        <f>IFERROR(VLOOKUP(D984,Paramètres!$A$5:$B$8,2,FALSE),0)</f>
        <v>0</v>
      </c>
      <c r="L984">
        <f>IFERROR(VLOOKUP(E984,Paramètres!$A$5:$B$8,2,FALSE),0)</f>
        <v>1</v>
      </c>
      <c r="M984">
        <f>IFERROR(VLOOKUP(F984,Paramètres!$A$5:$B$8,2,FALSE),0)</f>
        <v>2</v>
      </c>
      <c r="N984">
        <f>IFERROR(VLOOKUP(G984,Paramètres!$D$5:$E$8,2,FALSE),0)</f>
        <v>0</v>
      </c>
      <c r="O984">
        <f>IFERROR(VLOOKUP(H984,Paramètres!$A$5:$B$8,2,FALSE),0)</f>
        <v>0</v>
      </c>
      <c r="P984">
        <f>IFERROR(VLOOKUP(I984,Paramètres!$A$5:$B$8,2,FALSE),0)</f>
        <v>0</v>
      </c>
      <c r="Q984" s="10" t="e">
        <f>IF(SUM(Paramètres!$G$5:$M$5)=0,"",SUMPRODUCT(Paramètres!$G$5:$M$5,J984,K984,L984,M984,N984,O984,P984)/SUM(Paramètres!$G$5:$M$5))</f>
        <v>#VALUE!</v>
      </c>
    </row>
    <row r="985" spans="1:17" x14ac:dyDescent="0.2">
      <c r="A985" t="str">
        <f>Réponses_Scoring!A985</f>
        <v>R101</v>
      </c>
      <c r="B985" t="str">
        <f>Réponses_Scoring!B985</f>
        <v>D08S59</v>
      </c>
      <c r="C985" t="str">
        <f>Réponses_Scoring!C985</f>
        <v>High</v>
      </c>
      <c r="D985" t="str">
        <f>Réponses_Scoring!D985</f>
        <v>UK</v>
      </c>
      <c r="E985" t="str">
        <f>Réponses_Scoring!E985</f>
        <v>High</v>
      </c>
      <c r="F985" t="str">
        <f>Réponses_Scoring!F985</f>
        <v>High</v>
      </c>
      <c r="G985" t="str">
        <f>Réponses_Scoring!G985</f>
        <v>UK</v>
      </c>
      <c r="H985" t="str">
        <f>Réponses_Scoring!H985</f>
        <v>UK</v>
      </c>
      <c r="I985" t="str">
        <f>Réponses_Scoring!I985</f>
        <v>UK</v>
      </c>
      <c r="J985">
        <f>IFERROR(VLOOKUP(C985,Paramètres!$A$5:$B$8,2,FALSE),0)</f>
        <v>3</v>
      </c>
      <c r="K985">
        <f>IFERROR(VLOOKUP(D985,Paramètres!$A$5:$B$8,2,FALSE),0)</f>
        <v>0</v>
      </c>
      <c r="L985">
        <f>IFERROR(VLOOKUP(E985,Paramètres!$A$5:$B$8,2,FALSE),0)</f>
        <v>3</v>
      </c>
      <c r="M985">
        <f>IFERROR(VLOOKUP(F985,Paramètres!$A$5:$B$8,2,FALSE),0)</f>
        <v>3</v>
      </c>
      <c r="N985">
        <f>IFERROR(VLOOKUP(G985,Paramètres!$D$5:$E$8,2,FALSE),0)</f>
        <v>0</v>
      </c>
      <c r="O985">
        <f>IFERROR(VLOOKUP(H985,Paramètres!$A$5:$B$8,2,FALSE),0)</f>
        <v>0</v>
      </c>
      <c r="P985">
        <f>IFERROR(VLOOKUP(I985,Paramètres!$A$5:$B$8,2,FALSE),0)</f>
        <v>0</v>
      </c>
      <c r="Q985" s="10" t="e">
        <f>IF(SUM(Paramètres!$G$5:$M$5)=0,"",SUMPRODUCT(Paramètres!$G$5:$M$5,J985,K985,L985,M985,N985,O985,P985)/SUM(Paramètres!$G$5:$M$5))</f>
        <v>#VALUE!</v>
      </c>
    </row>
    <row r="986" spans="1:17" x14ac:dyDescent="0.2">
      <c r="A986" t="str">
        <f>Réponses_Scoring!A986</f>
        <v>R101</v>
      </c>
      <c r="B986" t="str">
        <f>Réponses_Scoring!B986</f>
        <v>D08S57</v>
      </c>
      <c r="C986" t="str">
        <f>Réponses_Scoring!C986</f>
        <v>High</v>
      </c>
      <c r="D986" t="str">
        <f>Réponses_Scoring!D986</f>
        <v>UK</v>
      </c>
      <c r="E986" t="str">
        <f>Réponses_Scoring!E986</f>
        <v>Low</v>
      </c>
      <c r="F986" t="str">
        <f>Réponses_Scoring!F986</f>
        <v>High</v>
      </c>
      <c r="G986" t="str">
        <f>Réponses_Scoring!G986</f>
        <v>UK</v>
      </c>
      <c r="H986" t="str">
        <f>Réponses_Scoring!H986</f>
        <v>UK</v>
      </c>
      <c r="I986" t="str">
        <f>Réponses_Scoring!I986</f>
        <v>UK</v>
      </c>
      <c r="J986">
        <f>IFERROR(VLOOKUP(C986,Paramètres!$A$5:$B$8,2,FALSE),0)</f>
        <v>3</v>
      </c>
      <c r="K986">
        <f>IFERROR(VLOOKUP(D986,Paramètres!$A$5:$B$8,2,FALSE),0)</f>
        <v>0</v>
      </c>
      <c r="L986">
        <f>IFERROR(VLOOKUP(E986,Paramètres!$A$5:$B$8,2,FALSE),0)</f>
        <v>1</v>
      </c>
      <c r="M986">
        <f>IFERROR(VLOOKUP(F986,Paramètres!$A$5:$B$8,2,FALSE),0)</f>
        <v>3</v>
      </c>
      <c r="N986">
        <f>IFERROR(VLOOKUP(G986,Paramètres!$D$5:$E$8,2,FALSE),0)</f>
        <v>0</v>
      </c>
      <c r="O986">
        <f>IFERROR(VLOOKUP(H986,Paramètres!$A$5:$B$8,2,FALSE),0)</f>
        <v>0</v>
      </c>
      <c r="P986">
        <f>IFERROR(VLOOKUP(I986,Paramètres!$A$5:$B$8,2,FALSE),0)</f>
        <v>0</v>
      </c>
      <c r="Q986" s="10" t="e">
        <f>IF(SUM(Paramètres!$G$5:$M$5)=0,"",SUMPRODUCT(Paramètres!$G$5:$M$5,J986,K986,L986,M986,N986,O986,P986)/SUM(Paramètres!$G$5:$M$5))</f>
        <v>#VALUE!</v>
      </c>
    </row>
    <row r="987" spans="1:17" x14ac:dyDescent="0.2">
      <c r="A987" t="str">
        <f>Réponses_Scoring!A987</f>
        <v>R101</v>
      </c>
      <c r="B987" t="str">
        <f>Réponses_Scoring!B987</f>
        <v>D03S20</v>
      </c>
      <c r="C987" t="str">
        <f>Réponses_Scoring!C987</f>
        <v>High</v>
      </c>
      <c r="D987" t="str">
        <f>Réponses_Scoring!D987</f>
        <v>UK</v>
      </c>
      <c r="E987" t="str">
        <f>Réponses_Scoring!E987</f>
        <v>Med</v>
      </c>
      <c r="F987" t="str">
        <f>Réponses_Scoring!F987</f>
        <v>Med</v>
      </c>
      <c r="G987" t="str">
        <f>Réponses_Scoring!G987</f>
        <v>UK</v>
      </c>
      <c r="H987" t="str">
        <f>Réponses_Scoring!H987</f>
        <v>UK</v>
      </c>
      <c r="I987" t="str">
        <f>Réponses_Scoring!I987</f>
        <v>UK</v>
      </c>
      <c r="J987">
        <f>IFERROR(VLOOKUP(C987,Paramètres!$A$5:$B$8,2,FALSE),0)</f>
        <v>3</v>
      </c>
      <c r="K987">
        <f>IFERROR(VLOOKUP(D987,Paramètres!$A$5:$B$8,2,FALSE),0)</f>
        <v>0</v>
      </c>
      <c r="L987">
        <f>IFERROR(VLOOKUP(E987,Paramètres!$A$5:$B$8,2,FALSE),0)</f>
        <v>2</v>
      </c>
      <c r="M987">
        <f>IFERROR(VLOOKUP(F987,Paramètres!$A$5:$B$8,2,FALSE),0)</f>
        <v>2</v>
      </c>
      <c r="N987">
        <f>IFERROR(VLOOKUP(G987,Paramètres!$D$5:$E$8,2,FALSE),0)</f>
        <v>0</v>
      </c>
      <c r="O987">
        <f>IFERROR(VLOOKUP(H987,Paramètres!$A$5:$B$8,2,FALSE),0)</f>
        <v>0</v>
      </c>
      <c r="P987">
        <f>IFERROR(VLOOKUP(I987,Paramètres!$A$5:$B$8,2,FALSE),0)</f>
        <v>0</v>
      </c>
      <c r="Q987" s="10" t="e">
        <f>IF(SUM(Paramètres!$G$5:$M$5)=0,"",SUMPRODUCT(Paramètres!$G$5:$M$5,J987,K987,L987,M987,N987,O987,P987)/SUM(Paramètres!$G$5:$M$5))</f>
        <v>#VALUE!</v>
      </c>
    </row>
    <row r="988" spans="1:17" x14ac:dyDescent="0.2">
      <c r="A988" t="str">
        <f>Réponses_Scoring!A988</f>
        <v>R101</v>
      </c>
      <c r="B988" t="str">
        <f>Réponses_Scoring!B988</f>
        <v>D03S21</v>
      </c>
      <c r="C988" t="str">
        <f>Réponses_Scoring!C988</f>
        <v>High</v>
      </c>
      <c r="D988" t="str">
        <f>Réponses_Scoring!D988</f>
        <v>UK</v>
      </c>
      <c r="E988" t="str">
        <f>Réponses_Scoring!E988</f>
        <v>Low</v>
      </c>
      <c r="F988" t="str">
        <f>Réponses_Scoring!F988</f>
        <v>Low</v>
      </c>
      <c r="G988" t="str">
        <f>Réponses_Scoring!G988</f>
        <v>UK</v>
      </c>
      <c r="H988" t="str">
        <f>Réponses_Scoring!H988</f>
        <v>UK</v>
      </c>
      <c r="I988" t="str">
        <f>Réponses_Scoring!I988</f>
        <v>UK</v>
      </c>
      <c r="J988">
        <f>IFERROR(VLOOKUP(C988,Paramètres!$A$5:$B$8,2,FALSE),0)</f>
        <v>3</v>
      </c>
      <c r="K988">
        <f>IFERROR(VLOOKUP(D988,Paramètres!$A$5:$B$8,2,FALSE),0)</f>
        <v>0</v>
      </c>
      <c r="L988">
        <f>IFERROR(VLOOKUP(E988,Paramètres!$A$5:$B$8,2,FALSE),0)</f>
        <v>1</v>
      </c>
      <c r="M988">
        <f>IFERROR(VLOOKUP(F988,Paramètres!$A$5:$B$8,2,FALSE),0)</f>
        <v>1</v>
      </c>
      <c r="N988">
        <f>IFERROR(VLOOKUP(G988,Paramètres!$D$5:$E$8,2,FALSE),0)</f>
        <v>0</v>
      </c>
      <c r="O988">
        <f>IFERROR(VLOOKUP(H988,Paramètres!$A$5:$B$8,2,FALSE),0)</f>
        <v>0</v>
      </c>
      <c r="P988">
        <f>IFERROR(VLOOKUP(I988,Paramètres!$A$5:$B$8,2,FALSE),0)</f>
        <v>0</v>
      </c>
      <c r="Q988" s="10" t="e">
        <f>IF(SUM(Paramètres!$G$5:$M$5)=0,"",SUMPRODUCT(Paramètres!$G$5:$M$5,J988,K988,L988,M988,N988,O988,P988)/SUM(Paramètres!$G$5:$M$5))</f>
        <v>#VALUE!</v>
      </c>
    </row>
    <row r="989" spans="1:17" x14ac:dyDescent="0.2">
      <c r="A989" t="str">
        <f>Réponses_Scoring!A989</f>
        <v>R101</v>
      </c>
      <c r="B989" t="str">
        <f>Réponses_Scoring!B989</f>
        <v>D03S18</v>
      </c>
      <c r="C989" t="str">
        <f>Réponses_Scoring!C989</f>
        <v>Med</v>
      </c>
      <c r="D989" t="str">
        <f>Réponses_Scoring!D989</f>
        <v>UK</v>
      </c>
      <c r="E989" t="str">
        <f>Réponses_Scoring!E989</f>
        <v>Low</v>
      </c>
      <c r="F989" t="str">
        <f>Réponses_Scoring!F989</f>
        <v>Low</v>
      </c>
      <c r="G989" t="str">
        <f>Réponses_Scoring!G989</f>
        <v>UK</v>
      </c>
      <c r="H989" t="str">
        <f>Réponses_Scoring!H989</f>
        <v>UK</v>
      </c>
      <c r="I989" t="str">
        <f>Réponses_Scoring!I989</f>
        <v>UK</v>
      </c>
      <c r="J989">
        <f>IFERROR(VLOOKUP(C989,Paramètres!$A$5:$B$8,2,FALSE),0)</f>
        <v>2</v>
      </c>
      <c r="K989">
        <f>IFERROR(VLOOKUP(D989,Paramètres!$A$5:$B$8,2,FALSE),0)</f>
        <v>0</v>
      </c>
      <c r="L989">
        <f>IFERROR(VLOOKUP(E989,Paramètres!$A$5:$B$8,2,FALSE),0)</f>
        <v>1</v>
      </c>
      <c r="M989">
        <f>IFERROR(VLOOKUP(F989,Paramètres!$A$5:$B$8,2,FALSE),0)</f>
        <v>1</v>
      </c>
      <c r="N989">
        <f>IFERROR(VLOOKUP(G989,Paramètres!$D$5:$E$8,2,FALSE),0)</f>
        <v>0</v>
      </c>
      <c r="O989">
        <f>IFERROR(VLOOKUP(H989,Paramètres!$A$5:$B$8,2,FALSE),0)</f>
        <v>0</v>
      </c>
      <c r="P989">
        <f>IFERROR(VLOOKUP(I989,Paramètres!$A$5:$B$8,2,FALSE),0)</f>
        <v>0</v>
      </c>
      <c r="Q989" s="10" t="e">
        <f>IF(SUM(Paramètres!$G$5:$M$5)=0,"",SUMPRODUCT(Paramètres!$G$5:$M$5,J989,K989,L989,M989,N989,O989,P989)/SUM(Paramètres!$G$5:$M$5))</f>
        <v>#VALUE!</v>
      </c>
    </row>
    <row r="990" spans="1:17" x14ac:dyDescent="0.2">
      <c r="A990" t="str">
        <f>Réponses_Scoring!A990</f>
        <v>R101</v>
      </c>
      <c r="B990" t="str">
        <f>Réponses_Scoring!B990</f>
        <v>D12S76</v>
      </c>
      <c r="C990" t="str">
        <f>Réponses_Scoring!C990</f>
        <v>High</v>
      </c>
      <c r="D990" t="str">
        <f>Réponses_Scoring!D990</f>
        <v>UK</v>
      </c>
      <c r="E990" t="str">
        <f>Réponses_Scoring!E990</f>
        <v>High</v>
      </c>
      <c r="F990" t="str">
        <f>Réponses_Scoring!F990</f>
        <v>Med</v>
      </c>
      <c r="G990" t="str">
        <f>Réponses_Scoring!G990</f>
        <v>UK</v>
      </c>
      <c r="H990" t="str">
        <f>Réponses_Scoring!H990</f>
        <v>UK</v>
      </c>
      <c r="I990" t="str">
        <f>Réponses_Scoring!I990</f>
        <v>UK</v>
      </c>
      <c r="J990">
        <f>IFERROR(VLOOKUP(C990,Paramètres!$A$5:$B$8,2,FALSE),0)</f>
        <v>3</v>
      </c>
      <c r="K990">
        <f>IFERROR(VLOOKUP(D990,Paramètres!$A$5:$B$8,2,FALSE),0)</f>
        <v>0</v>
      </c>
      <c r="L990">
        <f>IFERROR(VLOOKUP(E990,Paramètres!$A$5:$B$8,2,FALSE),0)</f>
        <v>3</v>
      </c>
      <c r="M990">
        <f>IFERROR(VLOOKUP(F990,Paramètres!$A$5:$B$8,2,FALSE),0)</f>
        <v>2</v>
      </c>
      <c r="N990">
        <f>IFERROR(VLOOKUP(G990,Paramètres!$D$5:$E$8,2,FALSE),0)</f>
        <v>0</v>
      </c>
      <c r="O990">
        <f>IFERROR(VLOOKUP(H990,Paramètres!$A$5:$B$8,2,FALSE),0)</f>
        <v>0</v>
      </c>
      <c r="P990">
        <f>IFERROR(VLOOKUP(I990,Paramètres!$A$5:$B$8,2,FALSE),0)</f>
        <v>0</v>
      </c>
      <c r="Q990" s="10" t="e">
        <f>IF(SUM(Paramètres!$G$5:$M$5)=0,"",SUMPRODUCT(Paramètres!$G$5:$M$5,J990,K990,L990,M990,N990,O990,P990)/SUM(Paramètres!$G$5:$M$5))</f>
        <v>#VALUE!</v>
      </c>
    </row>
    <row r="991" spans="1:17" x14ac:dyDescent="0.2">
      <c r="A991" t="str">
        <f>Réponses_Scoring!A991</f>
        <v>R101</v>
      </c>
      <c r="B991" t="str">
        <f>Réponses_Scoring!B991</f>
        <v>D12S77</v>
      </c>
      <c r="C991" t="str">
        <f>Réponses_Scoring!C991</f>
        <v>Med</v>
      </c>
      <c r="D991" t="str">
        <f>Réponses_Scoring!D991</f>
        <v>UK</v>
      </c>
      <c r="E991" t="str">
        <f>Réponses_Scoring!E991</f>
        <v>Low</v>
      </c>
      <c r="F991" t="str">
        <f>Réponses_Scoring!F991</f>
        <v>Med</v>
      </c>
      <c r="G991" t="str">
        <f>Réponses_Scoring!G991</f>
        <v>UK</v>
      </c>
      <c r="H991" t="str">
        <f>Réponses_Scoring!H991</f>
        <v>UK</v>
      </c>
      <c r="I991" t="str">
        <f>Réponses_Scoring!I991</f>
        <v>UK</v>
      </c>
      <c r="J991">
        <f>IFERROR(VLOOKUP(C991,Paramètres!$A$5:$B$8,2,FALSE),0)</f>
        <v>2</v>
      </c>
      <c r="K991">
        <f>IFERROR(VLOOKUP(D991,Paramètres!$A$5:$B$8,2,FALSE),0)</f>
        <v>0</v>
      </c>
      <c r="L991">
        <f>IFERROR(VLOOKUP(E991,Paramètres!$A$5:$B$8,2,FALSE),0)</f>
        <v>1</v>
      </c>
      <c r="M991">
        <f>IFERROR(VLOOKUP(F991,Paramètres!$A$5:$B$8,2,FALSE),0)</f>
        <v>2</v>
      </c>
      <c r="N991">
        <f>IFERROR(VLOOKUP(G991,Paramètres!$D$5:$E$8,2,FALSE),0)</f>
        <v>0</v>
      </c>
      <c r="O991">
        <f>IFERROR(VLOOKUP(H991,Paramètres!$A$5:$B$8,2,FALSE),0)</f>
        <v>0</v>
      </c>
      <c r="P991">
        <f>IFERROR(VLOOKUP(I991,Paramètres!$A$5:$B$8,2,FALSE),0)</f>
        <v>0</v>
      </c>
      <c r="Q991" s="10" t="e">
        <f>IF(SUM(Paramètres!$G$5:$M$5)=0,"",SUMPRODUCT(Paramètres!$G$5:$M$5,J991,K991,L991,M991,N991,O991,P991)/SUM(Paramètres!$G$5:$M$5))</f>
        <v>#VALUE!</v>
      </c>
    </row>
    <row r="992" spans="1:17" x14ac:dyDescent="0.2">
      <c r="A992" t="str">
        <f>Réponses_Scoring!A992</f>
        <v>R102</v>
      </c>
      <c r="B992" t="str">
        <f>Réponses_Scoring!B992</f>
        <v>D10S66</v>
      </c>
      <c r="C992" t="str">
        <f>Réponses_Scoring!C992</f>
        <v>High</v>
      </c>
      <c r="D992" t="str">
        <f>Réponses_Scoring!D992</f>
        <v>UK</v>
      </c>
      <c r="E992" t="str">
        <f>Réponses_Scoring!E992</f>
        <v>Low</v>
      </c>
      <c r="F992" t="str">
        <f>Réponses_Scoring!F992</f>
        <v>Med</v>
      </c>
      <c r="G992" t="str">
        <f>Réponses_Scoring!G992</f>
        <v>UK</v>
      </c>
      <c r="H992" t="str">
        <f>Réponses_Scoring!H992</f>
        <v>UK</v>
      </c>
      <c r="I992" t="str">
        <f>Réponses_Scoring!I992</f>
        <v>UK</v>
      </c>
      <c r="J992">
        <f>IFERROR(VLOOKUP(C992,Paramètres!$A$5:$B$8,2,FALSE),0)</f>
        <v>3</v>
      </c>
      <c r="K992">
        <f>IFERROR(VLOOKUP(D992,Paramètres!$A$5:$B$8,2,FALSE),0)</f>
        <v>0</v>
      </c>
      <c r="L992">
        <f>IFERROR(VLOOKUP(E992,Paramètres!$A$5:$B$8,2,FALSE),0)</f>
        <v>1</v>
      </c>
      <c r="M992">
        <f>IFERROR(VLOOKUP(F992,Paramètres!$A$5:$B$8,2,FALSE),0)</f>
        <v>2</v>
      </c>
      <c r="N992">
        <f>IFERROR(VLOOKUP(G992,Paramètres!$D$5:$E$8,2,FALSE),0)</f>
        <v>0</v>
      </c>
      <c r="O992">
        <f>IFERROR(VLOOKUP(H992,Paramètres!$A$5:$B$8,2,FALSE),0)</f>
        <v>0</v>
      </c>
      <c r="P992">
        <f>IFERROR(VLOOKUP(I992,Paramètres!$A$5:$B$8,2,FALSE),0)</f>
        <v>0</v>
      </c>
      <c r="Q992" s="10" t="e">
        <f>IF(SUM(Paramètres!$G$5:$M$5)=0,"",SUMPRODUCT(Paramètres!$G$5:$M$5,J992,K992,L992,M992,N992,O992,P992)/SUM(Paramètres!$G$5:$M$5))</f>
        <v>#VALUE!</v>
      </c>
    </row>
    <row r="993" spans="1:17" x14ac:dyDescent="0.2">
      <c r="A993" t="str">
        <f>Réponses_Scoring!A993</f>
        <v>R102</v>
      </c>
      <c r="B993" t="str">
        <f>Réponses_Scoring!B993</f>
        <v>D10S67</v>
      </c>
      <c r="C993" t="str">
        <f>Réponses_Scoring!C993</f>
        <v>Med</v>
      </c>
      <c r="D993" t="str">
        <f>Réponses_Scoring!D993</f>
        <v>UK</v>
      </c>
      <c r="E993" t="str">
        <f>Réponses_Scoring!E993</f>
        <v>High</v>
      </c>
      <c r="F993" t="str">
        <f>Réponses_Scoring!F993</f>
        <v>Med</v>
      </c>
      <c r="G993" t="str">
        <f>Réponses_Scoring!G993</f>
        <v>UK</v>
      </c>
      <c r="H993" t="str">
        <f>Réponses_Scoring!H993</f>
        <v>UK</v>
      </c>
      <c r="I993" t="str">
        <f>Réponses_Scoring!I993</f>
        <v>UK</v>
      </c>
      <c r="J993">
        <f>IFERROR(VLOOKUP(C993,Paramètres!$A$5:$B$8,2,FALSE),0)</f>
        <v>2</v>
      </c>
      <c r="K993">
        <f>IFERROR(VLOOKUP(D993,Paramètres!$A$5:$B$8,2,FALSE),0)</f>
        <v>0</v>
      </c>
      <c r="L993">
        <f>IFERROR(VLOOKUP(E993,Paramètres!$A$5:$B$8,2,FALSE),0)</f>
        <v>3</v>
      </c>
      <c r="M993">
        <f>IFERROR(VLOOKUP(F993,Paramètres!$A$5:$B$8,2,FALSE),0)</f>
        <v>2</v>
      </c>
      <c r="N993">
        <f>IFERROR(VLOOKUP(G993,Paramètres!$D$5:$E$8,2,FALSE),0)</f>
        <v>0</v>
      </c>
      <c r="O993">
        <f>IFERROR(VLOOKUP(H993,Paramètres!$A$5:$B$8,2,FALSE),0)</f>
        <v>0</v>
      </c>
      <c r="P993">
        <f>IFERROR(VLOOKUP(I993,Paramètres!$A$5:$B$8,2,FALSE),0)</f>
        <v>0</v>
      </c>
      <c r="Q993" s="10" t="e">
        <f>IF(SUM(Paramètres!$G$5:$M$5)=0,"",SUMPRODUCT(Paramètres!$G$5:$M$5,J993,K993,L993,M993,N993,O993,P993)/SUM(Paramètres!$G$5:$M$5))</f>
        <v>#VALUE!</v>
      </c>
    </row>
    <row r="994" spans="1:17" x14ac:dyDescent="0.2">
      <c r="A994" t="str">
        <f>Réponses_Scoring!A994</f>
        <v>R102</v>
      </c>
      <c r="B994" t="str">
        <f>Réponses_Scoring!B994</f>
        <v>D07S53</v>
      </c>
      <c r="C994" t="str">
        <f>Réponses_Scoring!C994</f>
        <v>UK</v>
      </c>
      <c r="D994" t="str">
        <f>Réponses_Scoring!D994</f>
        <v>UK</v>
      </c>
      <c r="E994" t="str">
        <f>Réponses_Scoring!E994</f>
        <v>High</v>
      </c>
      <c r="F994" t="str">
        <f>Réponses_Scoring!F994</f>
        <v>Med</v>
      </c>
      <c r="G994" t="str">
        <f>Réponses_Scoring!G994</f>
        <v>UK</v>
      </c>
      <c r="H994" t="str">
        <f>Réponses_Scoring!H994</f>
        <v>UK</v>
      </c>
      <c r="I994" t="str">
        <f>Réponses_Scoring!I994</f>
        <v>UK</v>
      </c>
      <c r="J994">
        <f>IFERROR(VLOOKUP(C994,Paramètres!$A$5:$B$8,2,FALSE),0)</f>
        <v>0</v>
      </c>
      <c r="K994">
        <f>IFERROR(VLOOKUP(D994,Paramètres!$A$5:$B$8,2,FALSE),0)</f>
        <v>0</v>
      </c>
      <c r="L994">
        <f>IFERROR(VLOOKUP(E994,Paramètres!$A$5:$B$8,2,FALSE),0)</f>
        <v>3</v>
      </c>
      <c r="M994">
        <f>IFERROR(VLOOKUP(F994,Paramètres!$A$5:$B$8,2,FALSE),0)</f>
        <v>2</v>
      </c>
      <c r="N994">
        <f>IFERROR(VLOOKUP(G994,Paramètres!$D$5:$E$8,2,FALSE),0)</f>
        <v>0</v>
      </c>
      <c r="O994">
        <f>IFERROR(VLOOKUP(H994,Paramètres!$A$5:$B$8,2,FALSE),0)</f>
        <v>0</v>
      </c>
      <c r="P994">
        <f>IFERROR(VLOOKUP(I994,Paramètres!$A$5:$B$8,2,FALSE),0)</f>
        <v>0</v>
      </c>
      <c r="Q994" s="10" t="e">
        <f>IF(SUM(Paramètres!$G$5:$M$5)=0,"",SUMPRODUCT(Paramètres!$G$5:$M$5,J994,K994,L994,M994,N994,O994,P994)/SUM(Paramètres!$G$5:$M$5))</f>
        <v>#VALUE!</v>
      </c>
    </row>
    <row r="995" spans="1:17" x14ac:dyDescent="0.2">
      <c r="A995" t="str">
        <f>Réponses_Scoring!A995</f>
        <v>R102</v>
      </c>
      <c r="B995" t="str">
        <f>Réponses_Scoring!B995</f>
        <v>D07S52</v>
      </c>
      <c r="C995" t="str">
        <f>Réponses_Scoring!C995</f>
        <v>High</v>
      </c>
      <c r="D995" t="str">
        <f>Réponses_Scoring!D995</f>
        <v>UK</v>
      </c>
      <c r="E995" t="str">
        <f>Réponses_Scoring!E995</f>
        <v>Low</v>
      </c>
      <c r="F995" t="str">
        <f>Réponses_Scoring!F995</f>
        <v>Med</v>
      </c>
      <c r="G995" t="str">
        <f>Réponses_Scoring!G995</f>
        <v>UK</v>
      </c>
      <c r="H995" t="str">
        <f>Réponses_Scoring!H995</f>
        <v>UK</v>
      </c>
      <c r="I995" t="str">
        <f>Réponses_Scoring!I995</f>
        <v>UK</v>
      </c>
      <c r="J995">
        <f>IFERROR(VLOOKUP(C995,Paramètres!$A$5:$B$8,2,FALSE),0)</f>
        <v>3</v>
      </c>
      <c r="K995">
        <f>IFERROR(VLOOKUP(D995,Paramètres!$A$5:$B$8,2,FALSE),0)</f>
        <v>0</v>
      </c>
      <c r="L995">
        <f>IFERROR(VLOOKUP(E995,Paramètres!$A$5:$B$8,2,FALSE),0)</f>
        <v>1</v>
      </c>
      <c r="M995">
        <f>IFERROR(VLOOKUP(F995,Paramètres!$A$5:$B$8,2,FALSE),0)</f>
        <v>2</v>
      </c>
      <c r="N995">
        <f>IFERROR(VLOOKUP(G995,Paramètres!$D$5:$E$8,2,FALSE),0)</f>
        <v>0</v>
      </c>
      <c r="O995">
        <f>IFERROR(VLOOKUP(H995,Paramètres!$A$5:$B$8,2,FALSE),0)</f>
        <v>0</v>
      </c>
      <c r="P995">
        <f>IFERROR(VLOOKUP(I995,Paramètres!$A$5:$B$8,2,FALSE),0)</f>
        <v>0</v>
      </c>
      <c r="Q995" s="10" t="e">
        <f>IF(SUM(Paramètres!$G$5:$M$5)=0,"",SUMPRODUCT(Paramètres!$G$5:$M$5,J995,K995,L995,M995,N995,O995,P995)/SUM(Paramètres!$G$5:$M$5))</f>
        <v>#VALUE!</v>
      </c>
    </row>
    <row r="996" spans="1:17" x14ac:dyDescent="0.2">
      <c r="A996" t="str">
        <f>Réponses_Scoring!A996</f>
        <v>R102</v>
      </c>
      <c r="B996" t="str">
        <f>Réponses_Scoring!B996</f>
        <v>D07S49</v>
      </c>
      <c r="C996" t="str">
        <f>Réponses_Scoring!C996</f>
        <v>High</v>
      </c>
      <c r="D996" t="str">
        <f>Réponses_Scoring!D996</f>
        <v>UK</v>
      </c>
      <c r="E996" t="str">
        <f>Réponses_Scoring!E996</f>
        <v>Low</v>
      </c>
      <c r="F996" t="str">
        <f>Réponses_Scoring!F996</f>
        <v>UK</v>
      </c>
      <c r="G996" t="str">
        <f>Réponses_Scoring!G996</f>
        <v>UK</v>
      </c>
      <c r="H996" t="str">
        <f>Réponses_Scoring!H996</f>
        <v>UK</v>
      </c>
      <c r="I996" t="str">
        <f>Réponses_Scoring!I996</f>
        <v>UK</v>
      </c>
      <c r="J996">
        <f>IFERROR(VLOOKUP(C996,Paramètres!$A$5:$B$8,2,FALSE),0)</f>
        <v>3</v>
      </c>
      <c r="K996">
        <f>IFERROR(VLOOKUP(D996,Paramètres!$A$5:$B$8,2,FALSE),0)</f>
        <v>0</v>
      </c>
      <c r="L996">
        <f>IFERROR(VLOOKUP(E996,Paramètres!$A$5:$B$8,2,FALSE),0)</f>
        <v>1</v>
      </c>
      <c r="M996">
        <f>IFERROR(VLOOKUP(F996,Paramètres!$A$5:$B$8,2,FALSE),0)</f>
        <v>0</v>
      </c>
      <c r="N996">
        <f>IFERROR(VLOOKUP(G996,Paramètres!$D$5:$E$8,2,FALSE),0)</f>
        <v>0</v>
      </c>
      <c r="O996">
        <f>IFERROR(VLOOKUP(H996,Paramètres!$A$5:$B$8,2,FALSE),0)</f>
        <v>0</v>
      </c>
      <c r="P996">
        <f>IFERROR(VLOOKUP(I996,Paramètres!$A$5:$B$8,2,FALSE),0)</f>
        <v>0</v>
      </c>
      <c r="Q996" s="10" t="e">
        <f>IF(SUM(Paramètres!$G$5:$M$5)=0,"",SUMPRODUCT(Paramètres!$G$5:$M$5,J996,K996,L996,M996,N996,O996,P996)/SUM(Paramètres!$G$5:$M$5))</f>
        <v>#VALUE!</v>
      </c>
    </row>
    <row r="997" spans="1:17" x14ac:dyDescent="0.2">
      <c r="A997" t="str">
        <f>Réponses_Scoring!A997</f>
        <v>R102</v>
      </c>
      <c r="B997" t="str">
        <f>Réponses_Scoring!B997</f>
        <v>D06S45</v>
      </c>
      <c r="C997" t="str">
        <f>Réponses_Scoring!C997</f>
        <v>Low</v>
      </c>
      <c r="D997" t="str">
        <f>Réponses_Scoring!D997</f>
        <v>UK</v>
      </c>
      <c r="E997" t="str">
        <f>Réponses_Scoring!E997</f>
        <v>Med</v>
      </c>
      <c r="F997" t="str">
        <f>Réponses_Scoring!F997</f>
        <v>Low</v>
      </c>
      <c r="G997" t="str">
        <f>Réponses_Scoring!G997</f>
        <v>UK</v>
      </c>
      <c r="H997" t="str">
        <f>Réponses_Scoring!H997</f>
        <v>UK</v>
      </c>
      <c r="I997" t="str">
        <f>Réponses_Scoring!I997</f>
        <v>UK</v>
      </c>
      <c r="J997">
        <f>IFERROR(VLOOKUP(C997,Paramètres!$A$5:$B$8,2,FALSE),0)</f>
        <v>1</v>
      </c>
      <c r="K997">
        <f>IFERROR(VLOOKUP(D997,Paramètres!$A$5:$B$8,2,FALSE),0)</f>
        <v>0</v>
      </c>
      <c r="L997">
        <f>IFERROR(VLOOKUP(E997,Paramètres!$A$5:$B$8,2,FALSE),0)</f>
        <v>2</v>
      </c>
      <c r="M997">
        <f>IFERROR(VLOOKUP(F997,Paramètres!$A$5:$B$8,2,FALSE),0)</f>
        <v>1</v>
      </c>
      <c r="N997">
        <f>IFERROR(VLOOKUP(G997,Paramètres!$D$5:$E$8,2,FALSE),0)</f>
        <v>0</v>
      </c>
      <c r="O997">
        <f>IFERROR(VLOOKUP(H997,Paramètres!$A$5:$B$8,2,FALSE),0)</f>
        <v>0</v>
      </c>
      <c r="P997">
        <f>IFERROR(VLOOKUP(I997,Paramètres!$A$5:$B$8,2,FALSE),0)</f>
        <v>0</v>
      </c>
      <c r="Q997" s="10" t="e">
        <f>IF(SUM(Paramètres!$G$5:$M$5)=0,"",SUMPRODUCT(Paramètres!$G$5:$M$5,J997,K997,L997,M997,N997,O997,P997)/SUM(Paramètres!$G$5:$M$5))</f>
        <v>#VALUE!</v>
      </c>
    </row>
    <row r="998" spans="1:17" x14ac:dyDescent="0.2">
      <c r="A998" t="str">
        <f>Réponses_Scoring!A998</f>
        <v>R102</v>
      </c>
      <c r="B998" t="str">
        <f>Réponses_Scoring!B998</f>
        <v>D06S42</v>
      </c>
      <c r="C998" t="str">
        <f>Réponses_Scoring!C998</f>
        <v>Low</v>
      </c>
      <c r="D998" t="str">
        <f>Réponses_Scoring!D998</f>
        <v>UK</v>
      </c>
      <c r="E998" t="str">
        <f>Réponses_Scoring!E998</f>
        <v>Med</v>
      </c>
      <c r="F998" t="str">
        <f>Réponses_Scoring!F998</f>
        <v>High</v>
      </c>
      <c r="G998" t="str">
        <f>Réponses_Scoring!G998</f>
        <v>UK</v>
      </c>
      <c r="H998" t="str">
        <f>Réponses_Scoring!H998</f>
        <v>UK</v>
      </c>
      <c r="I998" t="str">
        <f>Réponses_Scoring!I998</f>
        <v>UK</v>
      </c>
      <c r="J998">
        <f>IFERROR(VLOOKUP(C998,Paramètres!$A$5:$B$8,2,FALSE),0)</f>
        <v>1</v>
      </c>
      <c r="K998">
        <f>IFERROR(VLOOKUP(D998,Paramètres!$A$5:$B$8,2,FALSE),0)</f>
        <v>0</v>
      </c>
      <c r="L998">
        <f>IFERROR(VLOOKUP(E998,Paramètres!$A$5:$B$8,2,FALSE),0)</f>
        <v>2</v>
      </c>
      <c r="M998">
        <f>IFERROR(VLOOKUP(F998,Paramètres!$A$5:$B$8,2,FALSE),0)</f>
        <v>3</v>
      </c>
      <c r="N998">
        <f>IFERROR(VLOOKUP(G998,Paramètres!$D$5:$E$8,2,FALSE),0)</f>
        <v>0</v>
      </c>
      <c r="O998">
        <f>IFERROR(VLOOKUP(H998,Paramètres!$A$5:$B$8,2,FALSE),0)</f>
        <v>0</v>
      </c>
      <c r="P998">
        <f>IFERROR(VLOOKUP(I998,Paramètres!$A$5:$B$8,2,FALSE),0)</f>
        <v>0</v>
      </c>
      <c r="Q998" s="10" t="e">
        <f>IF(SUM(Paramètres!$G$5:$M$5)=0,"",SUMPRODUCT(Paramètres!$G$5:$M$5,J998,K998,L998,M998,N998,O998,P998)/SUM(Paramètres!$G$5:$M$5))</f>
        <v>#VALUE!</v>
      </c>
    </row>
    <row r="999" spans="1:17" x14ac:dyDescent="0.2">
      <c r="A999" t="str">
        <f>Réponses_Scoring!A999</f>
        <v>R102</v>
      </c>
      <c r="B999" t="str">
        <f>Réponses_Scoring!B999</f>
        <v>D06S48</v>
      </c>
      <c r="C999" t="str">
        <f>Réponses_Scoring!C999</f>
        <v>High</v>
      </c>
      <c r="D999" t="str">
        <f>Réponses_Scoring!D999</f>
        <v>UK</v>
      </c>
      <c r="E999" t="str">
        <f>Réponses_Scoring!E999</f>
        <v>Med</v>
      </c>
      <c r="F999" t="str">
        <f>Réponses_Scoring!F999</f>
        <v>High</v>
      </c>
      <c r="G999" t="str">
        <f>Réponses_Scoring!G999</f>
        <v>UK</v>
      </c>
      <c r="H999" t="str">
        <f>Réponses_Scoring!H999</f>
        <v>UK</v>
      </c>
      <c r="I999" t="str">
        <f>Réponses_Scoring!I999</f>
        <v>UK</v>
      </c>
      <c r="J999">
        <f>IFERROR(VLOOKUP(C999,Paramètres!$A$5:$B$8,2,FALSE),0)</f>
        <v>3</v>
      </c>
      <c r="K999">
        <f>IFERROR(VLOOKUP(D999,Paramètres!$A$5:$B$8,2,FALSE),0)</f>
        <v>0</v>
      </c>
      <c r="L999">
        <f>IFERROR(VLOOKUP(E999,Paramètres!$A$5:$B$8,2,FALSE),0)</f>
        <v>2</v>
      </c>
      <c r="M999">
        <f>IFERROR(VLOOKUP(F999,Paramètres!$A$5:$B$8,2,FALSE),0)</f>
        <v>3</v>
      </c>
      <c r="N999">
        <f>IFERROR(VLOOKUP(G999,Paramètres!$D$5:$E$8,2,FALSE),0)</f>
        <v>0</v>
      </c>
      <c r="O999">
        <f>IFERROR(VLOOKUP(H999,Paramètres!$A$5:$B$8,2,FALSE),0)</f>
        <v>0</v>
      </c>
      <c r="P999">
        <f>IFERROR(VLOOKUP(I999,Paramètres!$A$5:$B$8,2,FALSE),0)</f>
        <v>0</v>
      </c>
      <c r="Q999" s="10" t="e">
        <f>IF(SUM(Paramètres!$G$5:$M$5)=0,"",SUMPRODUCT(Paramètres!$G$5:$M$5,J999,K999,L999,M999,N999,O999,P999)/SUM(Paramètres!$G$5:$M$5))</f>
        <v>#VALUE!</v>
      </c>
    </row>
    <row r="1000" spans="1:17" x14ac:dyDescent="0.2">
      <c r="A1000" t="str">
        <f>Réponses_Scoring!A1000</f>
        <v>R102</v>
      </c>
      <c r="B1000" t="str">
        <f>Réponses_Scoring!B1000</f>
        <v>D05S35</v>
      </c>
      <c r="C1000" t="str">
        <f>Réponses_Scoring!C1000</f>
        <v>Low</v>
      </c>
      <c r="D1000" t="str">
        <f>Réponses_Scoring!D1000</f>
        <v>UK</v>
      </c>
      <c r="E1000" t="str">
        <f>Réponses_Scoring!E1000</f>
        <v>Med</v>
      </c>
      <c r="F1000" t="str">
        <f>Réponses_Scoring!F1000</f>
        <v>High</v>
      </c>
      <c r="G1000" t="str">
        <f>Réponses_Scoring!G1000</f>
        <v>UK</v>
      </c>
      <c r="H1000" t="str">
        <f>Réponses_Scoring!H1000</f>
        <v>UK</v>
      </c>
      <c r="I1000" t="str">
        <f>Réponses_Scoring!I1000</f>
        <v>UK</v>
      </c>
      <c r="J1000">
        <f>IFERROR(VLOOKUP(C1000,Paramètres!$A$5:$B$8,2,FALSE),0)</f>
        <v>1</v>
      </c>
      <c r="K1000">
        <f>IFERROR(VLOOKUP(D1000,Paramètres!$A$5:$B$8,2,FALSE),0)</f>
        <v>0</v>
      </c>
      <c r="L1000">
        <f>IFERROR(VLOOKUP(E1000,Paramètres!$A$5:$B$8,2,FALSE),0)</f>
        <v>2</v>
      </c>
      <c r="M1000">
        <f>IFERROR(VLOOKUP(F1000,Paramètres!$A$5:$B$8,2,FALSE),0)</f>
        <v>3</v>
      </c>
      <c r="N1000">
        <f>IFERROR(VLOOKUP(G1000,Paramètres!$D$5:$E$8,2,FALSE),0)</f>
        <v>0</v>
      </c>
      <c r="O1000">
        <f>IFERROR(VLOOKUP(H1000,Paramètres!$A$5:$B$8,2,FALSE),0)</f>
        <v>0</v>
      </c>
      <c r="P1000">
        <f>IFERROR(VLOOKUP(I1000,Paramètres!$A$5:$B$8,2,FALSE),0)</f>
        <v>0</v>
      </c>
      <c r="Q1000" s="10" t="e">
        <f>IF(SUM(Paramètres!$G$5:$M$5)=0,"",SUMPRODUCT(Paramètres!$G$5:$M$5,J1000,K1000,L1000,M1000,N1000,O1000,P1000)/SUM(Paramètres!$G$5:$M$5))</f>
        <v>#VALUE!</v>
      </c>
    </row>
    <row r="1001" spans="1:17" x14ac:dyDescent="0.2">
      <c r="A1001" t="str">
        <f>Réponses_Scoring!A1001</f>
        <v>R102</v>
      </c>
      <c r="B1001" t="str">
        <f>Réponses_Scoring!B1001</f>
        <v>D05S41</v>
      </c>
      <c r="C1001" t="str">
        <f>Réponses_Scoring!C1001</f>
        <v>Low</v>
      </c>
      <c r="D1001" t="str">
        <f>Réponses_Scoring!D1001</f>
        <v>UK</v>
      </c>
      <c r="E1001" t="str">
        <f>Réponses_Scoring!E1001</f>
        <v>Low</v>
      </c>
      <c r="F1001" t="str">
        <f>Réponses_Scoring!F1001</f>
        <v>Low</v>
      </c>
      <c r="G1001" t="str">
        <f>Réponses_Scoring!G1001</f>
        <v>UK</v>
      </c>
      <c r="H1001" t="str">
        <f>Réponses_Scoring!H1001</f>
        <v>UK</v>
      </c>
      <c r="I1001" t="str">
        <f>Réponses_Scoring!I1001</f>
        <v>UK</v>
      </c>
      <c r="J1001">
        <f>IFERROR(VLOOKUP(C1001,Paramètres!$A$5:$B$8,2,FALSE),0)</f>
        <v>1</v>
      </c>
      <c r="K1001">
        <f>IFERROR(VLOOKUP(D1001,Paramètres!$A$5:$B$8,2,FALSE),0)</f>
        <v>0</v>
      </c>
      <c r="L1001">
        <f>IFERROR(VLOOKUP(E1001,Paramètres!$A$5:$B$8,2,FALSE),0)</f>
        <v>1</v>
      </c>
      <c r="M1001">
        <f>IFERROR(VLOOKUP(F1001,Paramètres!$A$5:$B$8,2,FALSE),0)</f>
        <v>1</v>
      </c>
      <c r="N1001">
        <f>IFERROR(VLOOKUP(G1001,Paramètres!$D$5:$E$8,2,FALSE),0)</f>
        <v>0</v>
      </c>
      <c r="O1001">
        <f>IFERROR(VLOOKUP(H1001,Paramètres!$A$5:$B$8,2,FALSE),0)</f>
        <v>0</v>
      </c>
      <c r="P1001">
        <f>IFERROR(VLOOKUP(I1001,Paramètres!$A$5:$B$8,2,FALSE),0)</f>
        <v>0</v>
      </c>
      <c r="Q1001" s="10" t="e">
        <f>IF(SUM(Paramètres!$G$5:$M$5)=0,"",SUMPRODUCT(Paramètres!$G$5:$M$5,J1001,K1001,L1001,M1001,N1001,O1001,P1001)/SUM(Paramètres!$G$5:$M$5))</f>
        <v>#VALUE!</v>
      </c>
    </row>
    <row r="1002" spans="1:17" x14ac:dyDescent="0.2">
      <c r="A1002" t="str">
        <f>Réponses_Scoring!A1002</f>
        <v>R102</v>
      </c>
      <c r="B1002" t="str">
        <f>Réponses_Scoring!B1002</f>
        <v>D04S30</v>
      </c>
      <c r="C1002" t="str">
        <f>Réponses_Scoring!C1002</f>
        <v>Med</v>
      </c>
      <c r="D1002" t="str">
        <f>Réponses_Scoring!D1002</f>
        <v>UK</v>
      </c>
      <c r="E1002" t="str">
        <f>Réponses_Scoring!E1002</f>
        <v>Med</v>
      </c>
      <c r="F1002" t="str">
        <f>Réponses_Scoring!F1002</f>
        <v>High</v>
      </c>
      <c r="G1002" t="str">
        <f>Réponses_Scoring!G1002</f>
        <v>UK</v>
      </c>
      <c r="H1002" t="str">
        <f>Réponses_Scoring!H1002</f>
        <v>UK</v>
      </c>
      <c r="I1002" t="str">
        <f>Réponses_Scoring!I1002</f>
        <v>UK</v>
      </c>
      <c r="J1002">
        <f>IFERROR(VLOOKUP(C1002,Paramètres!$A$5:$B$8,2,FALSE),0)</f>
        <v>2</v>
      </c>
      <c r="K1002">
        <f>IFERROR(VLOOKUP(D1002,Paramètres!$A$5:$B$8,2,FALSE),0)</f>
        <v>0</v>
      </c>
      <c r="L1002">
        <f>IFERROR(VLOOKUP(E1002,Paramètres!$A$5:$B$8,2,FALSE),0)</f>
        <v>2</v>
      </c>
      <c r="M1002">
        <f>IFERROR(VLOOKUP(F1002,Paramètres!$A$5:$B$8,2,FALSE),0)</f>
        <v>3</v>
      </c>
      <c r="N1002">
        <f>IFERROR(VLOOKUP(G1002,Paramètres!$D$5:$E$8,2,FALSE),0)</f>
        <v>0</v>
      </c>
      <c r="O1002">
        <f>IFERROR(VLOOKUP(H1002,Paramètres!$A$5:$B$8,2,FALSE),0)</f>
        <v>0</v>
      </c>
      <c r="P1002">
        <f>IFERROR(VLOOKUP(I1002,Paramètres!$A$5:$B$8,2,FALSE),0)</f>
        <v>0</v>
      </c>
      <c r="Q1002" s="10" t="e">
        <f>IF(SUM(Paramètres!$G$5:$M$5)=0,"",SUMPRODUCT(Paramètres!$G$5:$M$5,J1002,K1002,L1002,M1002,N1002,O1002,P1002)/SUM(Paramètres!$G$5:$M$5))</f>
        <v>#VALUE!</v>
      </c>
    </row>
    <row r="1003" spans="1:17" x14ac:dyDescent="0.2">
      <c r="A1003" t="str">
        <f>Réponses_Scoring!A1003</f>
        <v>R102</v>
      </c>
      <c r="B1003" t="str">
        <f>Réponses_Scoring!B1003</f>
        <v>D04S33</v>
      </c>
      <c r="C1003" t="str">
        <f>Réponses_Scoring!C1003</f>
        <v>High</v>
      </c>
      <c r="D1003" t="str">
        <f>Réponses_Scoring!D1003</f>
        <v>UK</v>
      </c>
      <c r="E1003" t="str">
        <f>Réponses_Scoring!E1003</f>
        <v>Med</v>
      </c>
      <c r="F1003" t="str">
        <f>Réponses_Scoring!F1003</f>
        <v>High</v>
      </c>
      <c r="G1003" t="str">
        <f>Réponses_Scoring!G1003</f>
        <v>UK</v>
      </c>
      <c r="H1003" t="str">
        <f>Réponses_Scoring!H1003</f>
        <v>UK</v>
      </c>
      <c r="I1003" t="str">
        <f>Réponses_Scoring!I1003</f>
        <v>UK</v>
      </c>
      <c r="J1003">
        <f>IFERROR(VLOOKUP(C1003,Paramètres!$A$5:$B$8,2,FALSE),0)</f>
        <v>3</v>
      </c>
      <c r="K1003">
        <f>IFERROR(VLOOKUP(D1003,Paramètres!$A$5:$B$8,2,FALSE),0)</f>
        <v>0</v>
      </c>
      <c r="L1003">
        <f>IFERROR(VLOOKUP(E1003,Paramètres!$A$5:$B$8,2,FALSE),0)</f>
        <v>2</v>
      </c>
      <c r="M1003">
        <f>IFERROR(VLOOKUP(F1003,Paramètres!$A$5:$B$8,2,FALSE),0)</f>
        <v>3</v>
      </c>
      <c r="N1003">
        <f>IFERROR(VLOOKUP(G1003,Paramètres!$D$5:$E$8,2,FALSE),0)</f>
        <v>0</v>
      </c>
      <c r="O1003">
        <f>IFERROR(VLOOKUP(H1003,Paramètres!$A$5:$B$8,2,FALSE),0)</f>
        <v>0</v>
      </c>
      <c r="P1003">
        <f>IFERROR(VLOOKUP(I1003,Paramètres!$A$5:$B$8,2,FALSE),0)</f>
        <v>0</v>
      </c>
      <c r="Q1003" s="10" t="e">
        <f>IF(SUM(Paramètres!$G$5:$M$5)=0,"",SUMPRODUCT(Paramètres!$G$5:$M$5,J1003,K1003,L1003,M1003,N1003,O1003,P1003)/SUM(Paramètres!$G$5:$M$5))</f>
        <v>#VALUE!</v>
      </c>
    </row>
    <row r="1004" spans="1:17" x14ac:dyDescent="0.2">
      <c r="A1004" t="str">
        <f>Réponses_Scoring!A1004</f>
        <v>R103</v>
      </c>
      <c r="B1004" t="str">
        <f>Réponses_Scoring!B1004</f>
        <v>D09S64</v>
      </c>
      <c r="C1004" t="str">
        <f>Réponses_Scoring!C1004</f>
        <v>Low</v>
      </c>
      <c r="D1004" t="str">
        <f>Réponses_Scoring!D1004</f>
        <v>UK</v>
      </c>
      <c r="E1004" t="str">
        <f>Réponses_Scoring!E1004</f>
        <v>Low</v>
      </c>
      <c r="F1004" t="str">
        <f>Réponses_Scoring!F1004</f>
        <v>Med</v>
      </c>
      <c r="G1004" t="str">
        <f>Réponses_Scoring!G1004</f>
        <v>UK</v>
      </c>
      <c r="H1004" t="str">
        <f>Réponses_Scoring!H1004</f>
        <v>UK</v>
      </c>
      <c r="I1004" t="str">
        <f>Réponses_Scoring!I1004</f>
        <v>UK</v>
      </c>
      <c r="J1004">
        <f>IFERROR(VLOOKUP(C1004,Paramètres!$A$5:$B$8,2,FALSE),0)</f>
        <v>1</v>
      </c>
      <c r="K1004">
        <f>IFERROR(VLOOKUP(D1004,Paramètres!$A$5:$B$8,2,FALSE),0)</f>
        <v>0</v>
      </c>
      <c r="L1004">
        <f>IFERROR(VLOOKUP(E1004,Paramètres!$A$5:$B$8,2,FALSE),0)</f>
        <v>1</v>
      </c>
      <c r="M1004">
        <f>IFERROR(VLOOKUP(F1004,Paramètres!$A$5:$B$8,2,FALSE),0)</f>
        <v>2</v>
      </c>
      <c r="N1004">
        <f>IFERROR(VLOOKUP(G1004,Paramètres!$D$5:$E$8,2,FALSE),0)</f>
        <v>0</v>
      </c>
      <c r="O1004">
        <f>IFERROR(VLOOKUP(H1004,Paramètres!$A$5:$B$8,2,FALSE),0)</f>
        <v>0</v>
      </c>
      <c r="P1004">
        <f>IFERROR(VLOOKUP(I1004,Paramètres!$A$5:$B$8,2,FALSE),0)</f>
        <v>0</v>
      </c>
      <c r="Q1004" s="10" t="e">
        <f>IF(SUM(Paramètres!$G$5:$M$5)=0,"",SUMPRODUCT(Paramètres!$G$5:$M$5,J1004,K1004,L1004,M1004,N1004,O1004,P1004)/SUM(Paramètres!$G$5:$M$5))</f>
        <v>#VALUE!</v>
      </c>
    </row>
    <row r="1005" spans="1:17" x14ac:dyDescent="0.2">
      <c r="A1005" t="str">
        <f>Réponses_Scoring!A1005</f>
        <v>R103</v>
      </c>
      <c r="B1005" t="str">
        <f>Réponses_Scoring!B1005</f>
        <v>D09S61</v>
      </c>
      <c r="C1005" t="str">
        <f>Réponses_Scoring!C1005</f>
        <v>High</v>
      </c>
      <c r="D1005" t="str">
        <f>Réponses_Scoring!D1005</f>
        <v>UK</v>
      </c>
      <c r="E1005" t="str">
        <f>Réponses_Scoring!E1005</f>
        <v>Med</v>
      </c>
      <c r="F1005" t="str">
        <f>Réponses_Scoring!F1005</f>
        <v>UK</v>
      </c>
      <c r="G1005" t="str">
        <f>Réponses_Scoring!G1005</f>
        <v>UK</v>
      </c>
      <c r="H1005" t="str">
        <f>Réponses_Scoring!H1005</f>
        <v>UK</v>
      </c>
      <c r="I1005" t="str">
        <f>Réponses_Scoring!I1005</f>
        <v>UK</v>
      </c>
      <c r="J1005">
        <f>IFERROR(VLOOKUP(C1005,Paramètres!$A$5:$B$8,2,FALSE),0)</f>
        <v>3</v>
      </c>
      <c r="K1005">
        <f>IFERROR(VLOOKUP(D1005,Paramètres!$A$5:$B$8,2,FALSE),0)</f>
        <v>0</v>
      </c>
      <c r="L1005">
        <f>IFERROR(VLOOKUP(E1005,Paramètres!$A$5:$B$8,2,FALSE),0)</f>
        <v>2</v>
      </c>
      <c r="M1005">
        <f>IFERROR(VLOOKUP(F1005,Paramètres!$A$5:$B$8,2,FALSE),0)</f>
        <v>0</v>
      </c>
      <c r="N1005">
        <f>IFERROR(VLOOKUP(G1005,Paramètres!$D$5:$E$8,2,FALSE),0)</f>
        <v>0</v>
      </c>
      <c r="O1005">
        <f>IFERROR(VLOOKUP(H1005,Paramètres!$A$5:$B$8,2,FALSE),0)</f>
        <v>0</v>
      </c>
      <c r="P1005">
        <f>IFERROR(VLOOKUP(I1005,Paramètres!$A$5:$B$8,2,FALSE),0)</f>
        <v>0</v>
      </c>
      <c r="Q1005" s="10" t="e">
        <f>IF(SUM(Paramètres!$G$5:$M$5)=0,"",SUMPRODUCT(Paramètres!$G$5:$M$5,J1005,K1005,L1005,M1005,N1005,O1005,P1005)/SUM(Paramètres!$G$5:$M$5))</f>
        <v>#VALUE!</v>
      </c>
    </row>
    <row r="1006" spans="1:17" x14ac:dyDescent="0.2">
      <c r="A1006" t="str">
        <f>Réponses_Scoring!A1006</f>
        <v>R103</v>
      </c>
      <c r="B1006" t="str">
        <f>Réponses_Scoring!B1006</f>
        <v>D01S07</v>
      </c>
      <c r="C1006" t="str">
        <f>Réponses_Scoring!C1006</f>
        <v>High</v>
      </c>
      <c r="D1006" t="str">
        <f>Réponses_Scoring!D1006</f>
        <v>UK</v>
      </c>
      <c r="E1006" t="str">
        <f>Réponses_Scoring!E1006</f>
        <v>Med</v>
      </c>
      <c r="F1006" t="str">
        <f>Réponses_Scoring!F1006</f>
        <v>High</v>
      </c>
      <c r="G1006" t="str">
        <f>Réponses_Scoring!G1006</f>
        <v>UK</v>
      </c>
      <c r="H1006" t="str">
        <f>Réponses_Scoring!H1006</f>
        <v>UK</v>
      </c>
      <c r="I1006" t="str">
        <f>Réponses_Scoring!I1006</f>
        <v>UK</v>
      </c>
      <c r="J1006">
        <f>IFERROR(VLOOKUP(C1006,Paramètres!$A$5:$B$8,2,FALSE),0)</f>
        <v>3</v>
      </c>
      <c r="K1006">
        <f>IFERROR(VLOOKUP(D1006,Paramètres!$A$5:$B$8,2,FALSE),0)</f>
        <v>0</v>
      </c>
      <c r="L1006">
        <f>IFERROR(VLOOKUP(E1006,Paramètres!$A$5:$B$8,2,FALSE),0)</f>
        <v>2</v>
      </c>
      <c r="M1006">
        <f>IFERROR(VLOOKUP(F1006,Paramètres!$A$5:$B$8,2,FALSE),0)</f>
        <v>3</v>
      </c>
      <c r="N1006">
        <f>IFERROR(VLOOKUP(G1006,Paramètres!$D$5:$E$8,2,FALSE),0)</f>
        <v>0</v>
      </c>
      <c r="O1006">
        <f>IFERROR(VLOOKUP(H1006,Paramètres!$A$5:$B$8,2,FALSE),0)</f>
        <v>0</v>
      </c>
      <c r="P1006">
        <f>IFERROR(VLOOKUP(I1006,Paramètres!$A$5:$B$8,2,FALSE),0)</f>
        <v>0</v>
      </c>
      <c r="Q1006" s="10" t="e">
        <f>IF(SUM(Paramètres!$G$5:$M$5)=0,"",SUMPRODUCT(Paramètres!$G$5:$M$5,J1006,K1006,L1006,M1006,N1006,O1006,P1006)/SUM(Paramètres!$G$5:$M$5))</f>
        <v>#VALUE!</v>
      </c>
    </row>
    <row r="1007" spans="1:17" x14ac:dyDescent="0.2">
      <c r="A1007" t="str">
        <f>Réponses_Scoring!A1007</f>
        <v>R103</v>
      </c>
      <c r="B1007" t="str">
        <f>Réponses_Scoring!B1007</f>
        <v>D01S08</v>
      </c>
      <c r="C1007" t="str">
        <f>Réponses_Scoring!C1007</f>
        <v>High</v>
      </c>
      <c r="D1007" t="str">
        <f>Réponses_Scoring!D1007</f>
        <v>UK</v>
      </c>
      <c r="E1007" t="str">
        <f>Réponses_Scoring!E1007</f>
        <v>High</v>
      </c>
      <c r="F1007" t="str">
        <f>Réponses_Scoring!F1007</f>
        <v>Med</v>
      </c>
      <c r="G1007" t="str">
        <f>Réponses_Scoring!G1007</f>
        <v>UK</v>
      </c>
      <c r="H1007" t="str">
        <f>Réponses_Scoring!H1007</f>
        <v>UK</v>
      </c>
      <c r="I1007" t="str">
        <f>Réponses_Scoring!I1007</f>
        <v>UK</v>
      </c>
      <c r="J1007">
        <f>IFERROR(VLOOKUP(C1007,Paramètres!$A$5:$B$8,2,FALSE),0)</f>
        <v>3</v>
      </c>
      <c r="K1007">
        <f>IFERROR(VLOOKUP(D1007,Paramètres!$A$5:$B$8,2,FALSE),0)</f>
        <v>0</v>
      </c>
      <c r="L1007">
        <f>IFERROR(VLOOKUP(E1007,Paramètres!$A$5:$B$8,2,FALSE),0)</f>
        <v>3</v>
      </c>
      <c r="M1007">
        <f>IFERROR(VLOOKUP(F1007,Paramètres!$A$5:$B$8,2,FALSE),0)</f>
        <v>2</v>
      </c>
      <c r="N1007">
        <f>IFERROR(VLOOKUP(G1007,Paramètres!$D$5:$E$8,2,FALSE),0)</f>
        <v>0</v>
      </c>
      <c r="O1007">
        <f>IFERROR(VLOOKUP(H1007,Paramètres!$A$5:$B$8,2,FALSE),0)</f>
        <v>0</v>
      </c>
      <c r="P1007">
        <f>IFERROR(VLOOKUP(I1007,Paramètres!$A$5:$B$8,2,FALSE),0)</f>
        <v>0</v>
      </c>
      <c r="Q1007" s="10" t="e">
        <f>IF(SUM(Paramètres!$G$5:$M$5)=0,"",SUMPRODUCT(Paramètres!$G$5:$M$5,J1007,K1007,L1007,M1007,N1007,O1007,P1007)/SUM(Paramètres!$G$5:$M$5))</f>
        <v>#VALUE!</v>
      </c>
    </row>
    <row r="1008" spans="1:17" x14ac:dyDescent="0.2">
      <c r="A1008" t="str">
        <f>Réponses_Scoring!A1008</f>
        <v>R103</v>
      </c>
      <c r="B1008" t="str">
        <f>Réponses_Scoring!B1008</f>
        <v>D11S72</v>
      </c>
      <c r="C1008" t="str">
        <f>Réponses_Scoring!C1008</f>
        <v>Med</v>
      </c>
      <c r="D1008" t="str">
        <f>Réponses_Scoring!D1008</f>
        <v>UK</v>
      </c>
      <c r="E1008" t="str">
        <f>Réponses_Scoring!E1008</f>
        <v>UK</v>
      </c>
      <c r="F1008" t="str">
        <f>Réponses_Scoring!F1008</f>
        <v>Low</v>
      </c>
      <c r="G1008" t="str">
        <f>Réponses_Scoring!G1008</f>
        <v>UK</v>
      </c>
      <c r="H1008" t="str">
        <f>Réponses_Scoring!H1008</f>
        <v>UK</v>
      </c>
      <c r="I1008" t="str">
        <f>Réponses_Scoring!I1008</f>
        <v>UK</v>
      </c>
      <c r="J1008">
        <f>IFERROR(VLOOKUP(C1008,Paramètres!$A$5:$B$8,2,FALSE),0)</f>
        <v>2</v>
      </c>
      <c r="K1008">
        <f>IFERROR(VLOOKUP(D1008,Paramètres!$A$5:$B$8,2,FALSE),0)</f>
        <v>0</v>
      </c>
      <c r="L1008">
        <f>IFERROR(VLOOKUP(E1008,Paramètres!$A$5:$B$8,2,FALSE),0)</f>
        <v>0</v>
      </c>
      <c r="M1008">
        <f>IFERROR(VLOOKUP(F1008,Paramètres!$A$5:$B$8,2,FALSE),0)</f>
        <v>1</v>
      </c>
      <c r="N1008">
        <f>IFERROR(VLOOKUP(G1008,Paramètres!$D$5:$E$8,2,FALSE),0)</f>
        <v>0</v>
      </c>
      <c r="O1008">
        <f>IFERROR(VLOOKUP(H1008,Paramètres!$A$5:$B$8,2,FALSE),0)</f>
        <v>0</v>
      </c>
      <c r="P1008">
        <f>IFERROR(VLOOKUP(I1008,Paramètres!$A$5:$B$8,2,FALSE),0)</f>
        <v>0</v>
      </c>
      <c r="Q1008" s="10" t="e">
        <f>IF(SUM(Paramètres!$G$5:$M$5)=0,"",SUMPRODUCT(Paramètres!$G$5:$M$5,J1008,K1008,L1008,M1008,N1008,O1008,P1008)/SUM(Paramètres!$G$5:$M$5))</f>
        <v>#VALUE!</v>
      </c>
    </row>
    <row r="1009" spans="1:17" x14ac:dyDescent="0.2">
      <c r="A1009" t="str">
        <f>Réponses_Scoring!A1009</f>
        <v>R103</v>
      </c>
      <c r="B1009" t="str">
        <f>Réponses_Scoring!B1009</f>
        <v>D06S44</v>
      </c>
      <c r="C1009" t="str">
        <f>Réponses_Scoring!C1009</f>
        <v>Med</v>
      </c>
      <c r="D1009" t="str">
        <f>Réponses_Scoring!D1009</f>
        <v>UK</v>
      </c>
      <c r="E1009" t="str">
        <f>Réponses_Scoring!E1009</f>
        <v>Med</v>
      </c>
      <c r="F1009" t="str">
        <f>Réponses_Scoring!F1009</f>
        <v>Low</v>
      </c>
      <c r="G1009" t="str">
        <f>Réponses_Scoring!G1009</f>
        <v>UK</v>
      </c>
      <c r="H1009" t="str">
        <f>Réponses_Scoring!H1009</f>
        <v>UK</v>
      </c>
      <c r="I1009" t="str">
        <f>Réponses_Scoring!I1009</f>
        <v>UK</v>
      </c>
      <c r="J1009">
        <f>IFERROR(VLOOKUP(C1009,Paramètres!$A$5:$B$8,2,FALSE),0)</f>
        <v>2</v>
      </c>
      <c r="K1009">
        <f>IFERROR(VLOOKUP(D1009,Paramètres!$A$5:$B$8,2,FALSE),0)</f>
        <v>0</v>
      </c>
      <c r="L1009">
        <f>IFERROR(VLOOKUP(E1009,Paramètres!$A$5:$B$8,2,FALSE),0)</f>
        <v>2</v>
      </c>
      <c r="M1009">
        <f>IFERROR(VLOOKUP(F1009,Paramètres!$A$5:$B$8,2,FALSE),0)</f>
        <v>1</v>
      </c>
      <c r="N1009">
        <f>IFERROR(VLOOKUP(G1009,Paramètres!$D$5:$E$8,2,FALSE),0)</f>
        <v>0</v>
      </c>
      <c r="O1009">
        <f>IFERROR(VLOOKUP(H1009,Paramètres!$A$5:$B$8,2,FALSE),0)</f>
        <v>0</v>
      </c>
      <c r="P1009">
        <f>IFERROR(VLOOKUP(I1009,Paramètres!$A$5:$B$8,2,FALSE),0)</f>
        <v>0</v>
      </c>
      <c r="Q1009" s="10" t="e">
        <f>IF(SUM(Paramètres!$G$5:$M$5)=0,"",SUMPRODUCT(Paramètres!$G$5:$M$5,J1009,K1009,L1009,M1009,N1009,O1009,P1009)/SUM(Paramètres!$G$5:$M$5))</f>
        <v>#VALUE!</v>
      </c>
    </row>
    <row r="1010" spans="1:17" x14ac:dyDescent="0.2">
      <c r="A1010" t="str">
        <f>Réponses_Scoring!A1010</f>
        <v>R103</v>
      </c>
      <c r="B1010" t="str">
        <f>Réponses_Scoring!B1010</f>
        <v>D06S48</v>
      </c>
      <c r="C1010" t="str">
        <f>Réponses_Scoring!C1010</f>
        <v>High</v>
      </c>
      <c r="D1010" t="str">
        <f>Réponses_Scoring!D1010</f>
        <v>UK</v>
      </c>
      <c r="E1010" t="str">
        <f>Réponses_Scoring!E1010</f>
        <v>UK</v>
      </c>
      <c r="F1010" t="str">
        <f>Réponses_Scoring!F1010</f>
        <v>High</v>
      </c>
      <c r="G1010" t="str">
        <f>Réponses_Scoring!G1010</f>
        <v>UK</v>
      </c>
      <c r="H1010" t="str">
        <f>Réponses_Scoring!H1010</f>
        <v>UK</v>
      </c>
      <c r="I1010" t="str">
        <f>Réponses_Scoring!I1010</f>
        <v>UK</v>
      </c>
      <c r="J1010">
        <f>IFERROR(VLOOKUP(C1010,Paramètres!$A$5:$B$8,2,FALSE),0)</f>
        <v>3</v>
      </c>
      <c r="K1010">
        <f>IFERROR(VLOOKUP(D1010,Paramètres!$A$5:$B$8,2,FALSE),0)</f>
        <v>0</v>
      </c>
      <c r="L1010">
        <f>IFERROR(VLOOKUP(E1010,Paramètres!$A$5:$B$8,2,FALSE),0)</f>
        <v>0</v>
      </c>
      <c r="M1010">
        <f>IFERROR(VLOOKUP(F1010,Paramètres!$A$5:$B$8,2,FALSE),0)</f>
        <v>3</v>
      </c>
      <c r="N1010">
        <f>IFERROR(VLOOKUP(G1010,Paramètres!$D$5:$E$8,2,FALSE),0)</f>
        <v>0</v>
      </c>
      <c r="O1010">
        <f>IFERROR(VLOOKUP(H1010,Paramètres!$A$5:$B$8,2,FALSE),0)</f>
        <v>0</v>
      </c>
      <c r="P1010">
        <f>IFERROR(VLOOKUP(I1010,Paramètres!$A$5:$B$8,2,FALSE),0)</f>
        <v>0</v>
      </c>
      <c r="Q1010" s="10" t="e">
        <f>IF(SUM(Paramètres!$G$5:$M$5)=0,"",SUMPRODUCT(Paramètres!$G$5:$M$5,J1010,K1010,L1010,M1010,N1010,O1010,P1010)/SUM(Paramètres!$G$5:$M$5))</f>
        <v>#VALUE!</v>
      </c>
    </row>
    <row r="1011" spans="1:17" x14ac:dyDescent="0.2">
      <c r="A1011" t="str">
        <f>Réponses_Scoring!A1011</f>
        <v>R103</v>
      </c>
      <c r="B1011" t="str">
        <f>Réponses_Scoring!B1011</f>
        <v>D05S35</v>
      </c>
      <c r="C1011" t="str">
        <f>Réponses_Scoring!C1011</f>
        <v>Low</v>
      </c>
      <c r="D1011" t="str">
        <f>Réponses_Scoring!D1011</f>
        <v>UK</v>
      </c>
      <c r="E1011" t="str">
        <f>Réponses_Scoring!E1011</f>
        <v>Med</v>
      </c>
      <c r="F1011" t="str">
        <f>Réponses_Scoring!F1011</f>
        <v>Low</v>
      </c>
      <c r="G1011" t="str">
        <f>Réponses_Scoring!G1011</f>
        <v>UK</v>
      </c>
      <c r="H1011" t="str">
        <f>Réponses_Scoring!H1011</f>
        <v>UK</v>
      </c>
      <c r="I1011" t="str">
        <f>Réponses_Scoring!I1011</f>
        <v>UK</v>
      </c>
      <c r="J1011">
        <f>IFERROR(VLOOKUP(C1011,Paramètres!$A$5:$B$8,2,FALSE),0)</f>
        <v>1</v>
      </c>
      <c r="K1011">
        <f>IFERROR(VLOOKUP(D1011,Paramètres!$A$5:$B$8,2,FALSE),0)</f>
        <v>0</v>
      </c>
      <c r="L1011">
        <f>IFERROR(VLOOKUP(E1011,Paramètres!$A$5:$B$8,2,FALSE),0)</f>
        <v>2</v>
      </c>
      <c r="M1011">
        <f>IFERROR(VLOOKUP(F1011,Paramètres!$A$5:$B$8,2,FALSE),0)</f>
        <v>1</v>
      </c>
      <c r="N1011">
        <f>IFERROR(VLOOKUP(G1011,Paramètres!$D$5:$E$8,2,FALSE),0)</f>
        <v>0</v>
      </c>
      <c r="O1011">
        <f>IFERROR(VLOOKUP(H1011,Paramètres!$A$5:$B$8,2,FALSE),0)</f>
        <v>0</v>
      </c>
      <c r="P1011">
        <f>IFERROR(VLOOKUP(I1011,Paramètres!$A$5:$B$8,2,FALSE),0)</f>
        <v>0</v>
      </c>
      <c r="Q1011" s="10" t="e">
        <f>IF(SUM(Paramètres!$G$5:$M$5)=0,"",SUMPRODUCT(Paramètres!$G$5:$M$5,J1011,K1011,L1011,M1011,N1011,O1011,P1011)/SUM(Paramètres!$G$5:$M$5))</f>
        <v>#VALUE!</v>
      </c>
    </row>
    <row r="1012" spans="1:17" x14ac:dyDescent="0.2">
      <c r="A1012" t="str">
        <f>Réponses_Scoring!A1012</f>
        <v>R103</v>
      </c>
      <c r="B1012" t="str">
        <f>Réponses_Scoring!B1012</f>
        <v>D05S39</v>
      </c>
      <c r="C1012" t="str">
        <f>Réponses_Scoring!C1012</f>
        <v>Med</v>
      </c>
      <c r="D1012" t="str">
        <f>Réponses_Scoring!D1012</f>
        <v>UK</v>
      </c>
      <c r="E1012" t="str">
        <f>Réponses_Scoring!E1012</f>
        <v>Low</v>
      </c>
      <c r="F1012" t="str">
        <f>Réponses_Scoring!F1012</f>
        <v>Low</v>
      </c>
      <c r="G1012" t="str">
        <f>Réponses_Scoring!G1012</f>
        <v>UK</v>
      </c>
      <c r="H1012" t="str">
        <f>Réponses_Scoring!H1012</f>
        <v>UK</v>
      </c>
      <c r="I1012" t="str">
        <f>Réponses_Scoring!I1012</f>
        <v>UK</v>
      </c>
      <c r="J1012">
        <f>IFERROR(VLOOKUP(C1012,Paramètres!$A$5:$B$8,2,FALSE),0)</f>
        <v>2</v>
      </c>
      <c r="K1012">
        <f>IFERROR(VLOOKUP(D1012,Paramètres!$A$5:$B$8,2,FALSE),0)</f>
        <v>0</v>
      </c>
      <c r="L1012">
        <f>IFERROR(VLOOKUP(E1012,Paramètres!$A$5:$B$8,2,FALSE),0)</f>
        <v>1</v>
      </c>
      <c r="M1012">
        <f>IFERROR(VLOOKUP(F1012,Paramètres!$A$5:$B$8,2,FALSE),0)</f>
        <v>1</v>
      </c>
      <c r="N1012">
        <f>IFERROR(VLOOKUP(G1012,Paramètres!$D$5:$E$8,2,FALSE),0)</f>
        <v>0</v>
      </c>
      <c r="O1012">
        <f>IFERROR(VLOOKUP(H1012,Paramètres!$A$5:$B$8,2,FALSE),0)</f>
        <v>0</v>
      </c>
      <c r="P1012">
        <f>IFERROR(VLOOKUP(I1012,Paramètres!$A$5:$B$8,2,FALSE),0)</f>
        <v>0</v>
      </c>
      <c r="Q1012" s="10" t="e">
        <f>IF(SUM(Paramètres!$G$5:$M$5)=0,"",SUMPRODUCT(Paramètres!$G$5:$M$5,J1012,K1012,L1012,M1012,N1012,O1012,P1012)/SUM(Paramètres!$G$5:$M$5))</f>
        <v>#VALUE!</v>
      </c>
    </row>
    <row r="1013" spans="1:17" x14ac:dyDescent="0.2">
      <c r="A1013" t="str">
        <f>Réponses_Scoring!A1013</f>
        <v>R103</v>
      </c>
      <c r="B1013" t="str">
        <f>Réponses_Scoring!B1013</f>
        <v>D05S36</v>
      </c>
      <c r="C1013" t="str">
        <f>Réponses_Scoring!C1013</f>
        <v>High</v>
      </c>
      <c r="D1013" t="str">
        <f>Réponses_Scoring!D1013</f>
        <v>UK</v>
      </c>
      <c r="E1013" t="str">
        <f>Réponses_Scoring!E1013</f>
        <v>UK</v>
      </c>
      <c r="F1013" t="str">
        <f>Réponses_Scoring!F1013</f>
        <v>Med</v>
      </c>
      <c r="G1013" t="str">
        <f>Réponses_Scoring!G1013</f>
        <v>UK</v>
      </c>
      <c r="H1013" t="str">
        <f>Réponses_Scoring!H1013</f>
        <v>UK</v>
      </c>
      <c r="I1013" t="str">
        <f>Réponses_Scoring!I1013</f>
        <v>UK</v>
      </c>
      <c r="J1013">
        <f>IFERROR(VLOOKUP(C1013,Paramètres!$A$5:$B$8,2,FALSE),0)</f>
        <v>3</v>
      </c>
      <c r="K1013">
        <f>IFERROR(VLOOKUP(D1013,Paramètres!$A$5:$B$8,2,FALSE),0)</f>
        <v>0</v>
      </c>
      <c r="L1013">
        <f>IFERROR(VLOOKUP(E1013,Paramètres!$A$5:$B$8,2,FALSE),0)</f>
        <v>0</v>
      </c>
      <c r="M1013">
        <f>IFERROR(VLOOKUP(F1013,Paramètres!$A$5:$B$8,2,FALSE),0)</f>
        <v>2</v>
      </c>
      <c r="N1013">
        <f>IFERROR(VLOOKUP(G1013,Paramètres!$D$5:$E$8,2,FALSE),0)</f>
        <v>0</v>
      </c>
      <c r="O1013">
        <f>IFERROR(VLOOKUP(H1013,Paramètres!$A$5:$B$8,2,FALSE),0)</f>
        <v>0</v>
      </c>
      <c r="P1013">
        <f>IFERROR(VLOOKUP(I1013,Paramètres!$A$5:$B$8,2,FALSE),0)</f>
        <v>0</v>
      </c>
      <c r="Q1013" s="10" t="e">
        <f>IF(SUM(Paramètres!$G$5:$M$5)=0,"",SUMPRODUCT(Paramètres!$G$5:$M$5,J1013,K1013,L1013,M1013,N1013,O1013,P1013)/SUM(Paramètres!$G$5:$M$5))</f>
        <v>#VALUE!</v>
      </c>
    </row>
    <row r="1014" spans="1:17" x14ac:dyDescent="0.2">
      <c r="A1014" t="str">
        <f>Réponses_Scoring!A1014</f>
        <v>R104</v>
      </c>
      <c r="B1014" t="str">
        <f>Réponses_Scoring!B1014</f>
        <v>D07S49</v>
      </c>
      <c r="C1014" t="str">
        <f>Réponses_Scoring!C1014</f>
        <v>High</v>
      </c>
      <c r="D1014" t="str">
        <f>Réponses_Scoring!D1014</f>
        <v>UK</v>
      </c>
      <c r="E1014" t="str">
        <f>Réponses_Scoring!E1014</f>
        <v>Med</v>
      </c>
      <c r="F1014" t="str">
        <f>Réponses_Scoring!F1014</f>
        <v>Low</v>
      </c>
      <c r="G1014" t="str">
        <f>Réponses_Scoring!G1014</f>
        <v>UK</v>
      </c>
      <c r="H1014" t="str">
        <f>Réponses_Scoring!H1014</f>
        <v>UK</v>
      </c>
      <c r="I1014" t="str">
        <f>Réponses_Scoring!I1014</f>
        <v>UK</v>
      </c>
      <c r="J1014">
        <f>IFERROR(VLOOKUP(C1014,Paramètres!$A$5:$B$8,2,FALSE),0)</f>
        <v>3</v>
      </c>
      <c r="K1014">
        <f>IFERROR(VLOOKUP(D1014,Paramètres!$A$5:$B$8,2,FALSE),0)</f>
        <v>0</v>
      </c>
      <c r="L1014">
        <f>IFERROR(VLOOKUP(E1014,Paramètres!$A$5:$B$8,2,FALSE),0)</f>
        <v>2</v>
      </c>
      <c r="M1014">
        <f>IFERROR(VLOOKUP(F1014,Paramètres!$A$5:$B$8,2,FALSE),0)</f>
        <v>1</v>
      </c>
      <c r="N1014">
        <f>IFERROR(VLOOKUP(G1014,Paramètres!$D$5:$E$8,2,FALSE),0)</f>
        <v>0</v>
      </c>
      <c r="O1014">
        <f>IFERROR(VLOOKUP(H1014,Paramètres!$A$5:$B$8,2,FALSE),0)</f>
        <v>0</v>
      </c>
      <c r="P1014">
        <f>IFERROR(VLOOKUP(I1014,Paramètres!$A$5:$B$8,2,FALSE),0)</f>
        <v>0</v>
      </c>
      <c r="Q1014" s="10" t="e">
        <f>IF(SUM(Paramètres!$G$5:$M$5)=0,"",SUMPRODUCT(Paramètres!$G$5:$M$5,J1014,K1014,L1014,M1014,N1014,O1014,P1014)/SUM(Paramètres!$G$5:$M$5))</f>
        <v>#VALUE!</v>
      </c>
    </row>
    <row r="1015" spans="1:17" x14ac:dyDescent="0.2">
      <c r="A1015" t="str">
        <f>Réponses_Scoring!A1015</f>
        <v>R104</v>
      </c>
      <c r="B1015" t="str">
        <f>Réponses_Scoring!B1015</f>
        <v>D07S54</v>
      </c>
      <c r="C1015" t="str">
        <f>Réponses_Scoring!C1015</f>
        <v>High</v>
      </c>
      <c r="D1015" t="str">
        <f>Réponses_Scoring!D1015</f>
        <v>UK</v>
      </c>
      <c r="E1015" t="str">
        <f>Réponses_Scoring!E1015</f>
        <v>Med</v>
      </c>
      <c r="F1015" t="str">
        <f>Réponses_Scoring!F1015</f>
        <v>Med</v>
      </c>
      <c r="G1015" t="str">
        <f>Réponses_Scoring!G1015</f>
        <v>UK</v>
      </c>
      <c r="H1015" t="str">
        <f>Réponses_Scoring!H1015</f>
        <v>UK</v>
      </c>
      <c r="I1015" t="str">
        <f>Réponses_Scoring!I1015</f>
        <v>UK</v>
      </c>
      <c r="J1015">
        <f>IFERROR(VLOOKUP(C1015,Paramètres!$A$5:$B$8,2,FALSE),0)</f>
        <v>3</v>
      </c>
      <c r="K1015">
        <f>IFERROR(VLOOKUP(D1015,Paramètres!$A$5:$B$8,2,FALSE),0)</f>
        <v>0</v>
      </c>
      <c r="L1015">
        <f>IFERROR(VLOOKUP(E1015,Paramètres!$A$5:$B$8,2,FALSE),0)</f>
        <v>2</v>
      </c>
      <c r="M1015">
        <f>IFERROR(VLOOKUP(F1015,Paramètres!$A$5:$B$8,2,FALSE),0)</f>
        <v>2</v>
      </c>
      <c r="N1015">
        <f>IFERROR(VLOOKUP(G1015,Paramètres!$D$5:$E$8,2,FALSE),0)</f>
        <v>0</v>
      </c>
      <c r="O1015">
        <f>IFERROR(VLOOKUP(H1015,Paramètres!$A$5:$B$8,2,FALSE),0)</f>
        <v>0</v>
      </c>
      <c r="P1015">
        <f>IFERROR(VLOOKUP(I1015,Paramètres!$A$5:$B$8,2,FALSE),0)</f>
        <v>0</v>
      </c>
      <c r="Q1015" s="10" t="e">
        <f>IF(SUM(Paramètres!$G$5:$M$5)=0,"",SUMPRODUCT(Paramètres!$G$5:$M$5,J1015,K1015,L1015,M1015,N1015,O1015,P1015)/SUM(Paramètres!$G$5:$M$5))</f>
        <v>#VALUE!</v>
      </c>
    </row>
    <row r="1016" spans="1:17" x14ac:dyDescent="0.2">
      <c r="A1016" t="str">
        <f>Réponses_Scoring!A1016</f>
        <v>R104</v>
      </c>
      <c r="B1016" t="str">
        <f>Réponses_Scoring!B1016</f>
        <v>D01S07</v>
      </c>
      <c r="C1016" t="str">
        <f>Réponses_Scoring!C1016</f>
        <v>High</v>
      </c>
      <c r="D1016" t="str">
        <f>Réponses_Scoring!D1016</f>
        <v>UK</v>
      </c>
      <c r="E1016" t="str">
        <f>Réponses_Scoring!E1016</f>
        <v>Med</v>
      </c>
      <c r="F1016" t="str">
        <f>Réponses_Scoring!F1016</f>
        <v>Low</v>
      </c>
      <c r="G1016" t="str">
        <f>Réponses_Scoring!G1016</f>
        <v>UK</v>
      </c>
      <c r="H1016" t="str">
        <f>Réponses_Scoring!H1016</f>
        <v>UK</v>
      </c>
      <c r="I1016" t="str">
        <f>Réponses_Scoring!I1016</f>
        <v>UK</v>
      </c>
      <c r="J1016">
        <f>IFERROR(VLOOKUP(C1016,Paramètres!$A$5:$B$8,2,FALSE),0)</f>
        <v>3</v>
      </c>
      <c r="K1016">
        <f>IFERROR(VLOOKUP(D1016,Paramètres!$A$5:$B$8,2,FALSE),0)</f>
        <v>0</v>
      </c>
      <c r="L1016">
        <f>IFERROR(VLOOKUP(E1016,Paramètres!$A$5:$B$8,2,FALSE),0)</f>
        <v>2</v>
      </c>
      <c r="M1016">
        <f>IFERROR(VLOOKUP(F1016,Paramètres!$A$5:$B$8,2,FALSE),0)</f>
        <v>1</v>
      </c>
      <c r="N1016">
        <f>IFERROR(VLOOKUP(G1016,Paramètres!$D$5:$E$8,2,FALSE),0)</f>
        <v>0</v>
      </c>
      <c r="O1016">
        <f>IFERROR(VLOOKUP(H1016,Paramètres!$A$5:$B$8,2,FALSE),0)</f>
        <v>0</v>
      </c>
      <c r="P1016">
        <f>IFERROR(VLOOKUP(I1016,Paramètres!$A$5:$B$8,2,FALSE),0)</f>
        <v>0</v>
      </c>
      <c r="Q1016" s="10" t="e">
        <f>IF(SUM(Paramètres!$G$5:$M$5)=0,"",SUMPRODUCT(Paramètres!$G$5:$M$5,J1016,K1016,L1016,M1016,N1016,O1016,P1016)/SUM(Paramètres!$G$5:$M$5))</f>
        <v>#VALUE!</v>
      </c>
    </row>
    <row r="1017" spans="1:17" x14ac:dyDescent="0.2">
      <c r="A1017" t="str">
        <f>Réponses_Scoring!A1017</f>
        <v>R104</v>
      </c>
      <c r="B1017" t="str">
        <f>Réponses_Scoring!B1017</f>
        <v>D01S09</v>
      </c>
      <c r="C1017" t="str">
        <f>Réponses_Scoring!C1017</f>
        <v>UK</v>
      </c>
      <c r="D1017" t="str">
        <f>Réponses_Scoring!D1017</f>
        <v>UK</v>
      </c>
      <c r="E1017" t="str">
        <f>Réponses_Scoring!E1017</f>
        <v>Med</v>
      </c>
      <c r="F1017" t="str">
        <f>Réponses_Scoring!F1017</f>
        <v>Low</v>
      </c>
      <c r="G1017" t="str">
        <f>Réponses_Scoring!G1017</f>
        <v>UK</v>
      </c>
      <c r="H1017" t="str">
        <f>Réponses_Scoring!H1017</f>
        <v>UK</v>
      </c>
      <c r="I1017" t="str">
        <f>Réponses_Scoring!I1017</f>
        <v>UK</v>
      </c>
      <c r="J1017">
        <f>IFERROR(VLOOKUP(C1017,Paramètres!$A$5:$B$8,2,FALSE),0)</f>
        <v>0</v>
      </c>
      <c r="K1017">
        <f>IFERROR(VLOOKUP(D1017,Paramètres!$A$5:$B$8,2,FALSE),0)</f>
        <v>0</v>
      </c>
      <c r="L1017">
        <f>IFERROR(VLOOKUP(E1017,Paramètres!$A$5:$B$8,2,FALSE),0)</f>
        <v>2</v>
      </c>
      <c r="M1017">
        <f>IFERROR(VLOOKUP(F1017,Paramètres!$A$5:$B$8,2,FALSE),0)</f>
        <v>1</v>
      </c>
      <c r="N1017">
        <f>IFERROR(VLOOKUP(G1017,Paramètres!$D$5:$E$8,2,FALSE),0)</f>
        <v>0</v>
      </c>
      <c r="O1017">
        <f>IFERROR(VLOOKUP(H1017,Paramètres!$A$5:$B$8,2,FALSE),0)</f>
        <v>0</v>
      </c>
      <c r="P1017">
        <f>IFERROR(VLOOKUP(I1017,Paramètres!$A$5:$B$8,2,FALSE),0)</f>
        <v>0</v>
      </c>
      <c r="Q1017" s="10" t="e">
        <f>IF(SUM(Paramètres!$G$5:$M$5)=0,"",SUMPRODUCT(Paramètres!$G$5:$M$5,J1017,K1017,L1017,M1017,N1017,O1017,P1017)/SUM(Paramètres!$G$5:$M$5))</f>
        <v>#VALUE!</v>
      </c>
    </row>
    <row r="1018" spans="1:17" x14ac:dyDescent="0.2">
      <c r="A1018" t="str">
        <f>Réponses_Scoring!A1018</f>
        <v>R104</v>
      </c>
      <c r="B1018" t="str">
        <f>Réponses_Scoring!B1018</f>
        <v>D01S02</v>
      </c>
      <c r="C1018" t="str">
        <f>Réponses_Scoring!C1018</f>
        <v>Med</v>
      </c>
      <c r="D1018" t="str">
        <f>Réponses_Scoring!D1018</f>
        <v>UK</v>
      </c>
      <c r="E1018" t="str">
        <f>Réponses_Scoring!E1018</f>
        <v>UK</v>
      </c>
      <c r="F1018" t="str">
        <f>Réponses_Scoring!F1018</f>
        <v>Med</v>
      </c>
      <c r="G1018" t="str">
        <f>Réponses_Scoring!G1018</f>
        <v>UK</v>
      </c>
      <c r="H1018" t="str">
        <f>Réponses_Scoring!H1018</f>
        <v>UK</v>
      </c>
      <c r="I1018" t="str">
        <f>Réponses_Scoring!I1018</f>
        <v>UK</v>
      </c>
      <c r="J1018">
        <f>IFERROR(VLOOKUP(C1018,Paramètres!$A$5:$B$8,2,FALSE),0)</f>
        <v>2</v>
      </c>
      <c r="K1018">
        <f>IFERROR(VLOOKUP(D1018,Paramètres!$A$5:$B$8,2,FALSE),0)</f>
        <v>0</v>
      </c>
      <c r="L1018">
        <f>IFERROR(VLOOKUP(E1018,Paramètres!$A$5:$B$8,2,FALSE),0)</f>
        <v>0</v>
      </c>
      <c r="M1018">
        <f>IFERROR(VLOOKUP(F1018,Paramètres!$A$5:$B$8,2,FALSE),0)</f>
        <v>2</v>
      </c>
      <c r="N1018">
        <f>IFERROR(VLOOKUP(G1018,Paramètres!$D$5:$E$8,2,FALSE),0)</f>
        <v>0</v>
      </c>
      <c r="O1018">
        <f>IFERROR(VLOOKUP(H1018,Paramètres!$A$5:$B$8,2,FALSE),0)</f>
        <v>0</v>
      </c>
      <c r="P1018">
        <f>IFERROR(VLOOKUP(I1018,Paramètres!$A$5:$B$8,2,FALSE),0)</f>
        <v>0</v>
      </c>
      <c r="Q1018" s="10" t="e">
        <f>IF(SUM(Paramètres!$G$5:$M$5)=0,"",SUMPRODUCT(Paramètres!$G$5:$M$5,J1018,K1018,L1018,M1018,N1018,O1018,P1018)/SUM(Paramètres!$G$5:$M$5))</f>
        <v>#VALUE!</v>
      </c>
    </row>
    <row r="1019" spans="1:17" x14ac:dyDescent="0.2">
      <c r="A1019" t="str">
        <f>Réponses_Scoring!A1019</f>
        <v>R104</v>
      </c>
      <c r="B1019" t="str">
        <f>Réponses_Scoring!B1019</f>
        <v>D10S67</v>
      </c>
      <c r="C1019" t="str">
        <f>Réponses_Scoring!C1019</f>
        <v>Med</v>
      </c>
      <c r="D1019" t="str">
        <f>Réponses_Scoring!D1019</f>
        <v>UK</v>
      </c>
      <c r="E1019" t="str">
        <f>Réponses_Scoring!E1019</f>
        <v>Med</v>
      </c>
      <c r="F1019" t="str">
        <f>Réponses_Scoring!F1019</f>
        <v>Med</v>
      </c>
      <c r="G1019" t="str">
        <f>Réponses_Scoring!G1019</f>
        <v>UK</v>
      </c>
      <c r="H1019" t="str">
        <f>Réponses_Scoring!H1019</f>
        <v>UK</v>
      </c>
      <c r="I1019" t="str">
        <f>Réponses_Scoring!I1019</f>
        <v>UK</v>
      </c>
      <c r="J1019">
        <f>IFERROR(VLOOKUP(C1019,Paramètres!$A$5:$B$8,2,FALSE),0)</f>
        <v>2</v>
      </c>
      <c r="K1019">
        <f>IFERROR(VLOOKUP(D1019,Paramètres!$A$5:$B$8,2,FALSE),0)</f>
        <v>0</v>
      </c>
      <c r="L1019">
        <f>IFERROR(VLOOKUP(E1019,Paramètres!$A$5:$B$8,2,FALSE),0)</f>
        <v>2</v>
      </c>
      <c r="M1019">
        <f>IFERROR(VLOOKUP(F1019,Paramètres!$A$5:$B$8,2,FALSE),0)</f>
        <v>2</v>
      </c>
      <c r="N1019">
        <f>IFERROR(VLOOKUP(G1019,Paramètres!$D$5:$E$8,2,FALSE),0)</f>
        <v>0</v>
      </c>
      <c r="O1019">
        <f>IFERROR(VLOOKUP(H1019,Paramètres!$A$5:$B$8,2,FALSE),0)</f>
        <v>0</v>
      </c>
      <c r="P1019">
        <f>IFERROR(VLOOKUP(I1019,Paramètres!$A$5:$B$8,2,FALSE),0)</f>
        <v>0</v>
      </c>
      <c r="Q1019" s="10" t="e">
        <f>IF(SUM(Paramètres!$G$5:$M$5)=0,"",SUMPRODUCT(Paramètres!$G$5:$M$5,J1019,K1019,L1019,M1019,N1019,O1019,P1019)/SUM(Paramètres!$G$5:$M$5))</f>
        <v>#VALUE!</v>
      </c>
    </row>
    <row r="1020" spans="1:17" x14ac:dyDescent="0.2">
      <c r="A1020" t="str">
        <f>Réponses_Scoring!A1020</f>
        <v>R104</v>
      </c>
      <c r="B1020" t="str">
        <f>Réponses_Scoring!B1020</f>
        <v>D04S34</v>
      </c>
      <c r="C1020" t="str">
        <f>Réponses_Scoring!C1020</f>
        <v>High</v>
      </c>
      <c r="D1020" t="str">
        <f>Réponses_Scoring!D1020</f>
        <v>UK</v>
      </c>
      <c r="E1020" t="str">
        <f>Réponses_Scoring!E1020</f>
        <v>High</v>
      </c>
      <c r="F1020" t="str">
        <f>Réponses_Scoring!F1020</f>
        <v>High</v>
      </c>
      <c r="G1020" t="str">
        <f>Réponses_Scoring!G1020</f>
        <v>UK</v>
      </c>
      <c r="H1020" t="str">
        <f>Réponses_Scoring!H1020</f>
        <v>UK</v>
      </c>
      <c r="I1020" t="str">
        <f>Réponses_Scoring!I1020</f>
        <v>UK</v>
      </c>
      <c r="J1020">
        <f>IFERROR(VLOOKUP(C1020,Paramètres!$A$5:$B$8,2,FALSE),0)</f>
        <v>3</v>
      </c>
      <c r="K1020">
        <f>IFERROR(VLOOKUP(D1020,Paramètres!$A$5:$B$8,2,FALSE),0)</f>
        <v>0</v>
      </c>
      <c r="L1020">
        <f>IFERROR(VLOOKUP(E1020,Paramètres!$A$5:$B$8,2,FALSE),0)</f>
        <v>3</v>
      </c>
      <c r="M1020">
        <f>IFERROR(VLOOKUP(F1020,Paramètres!$A$5:$B$8,2,FALSE),0)</f>
        <v>3</v>
      </c>
      <c r="N1020">
        <f>IFERROR(VLOOKUP(G1020,Paramètres!$D$5:$E$8,2,FALSE),0)</f>
        <v>0</v>
      </c>
      <c r="O1020">
        <f>IFERROR(VLOOKUP(H1020,Paramètres!$A$5:$B$8,2,FALSE),0)</f>
        <v>0</v>
      </c>
      <c r="P1020">
        <f>IFERROR(VLOOKUP(I1020,Paramètres!$A$5:$B$8,2,FALSE),0)</f>
        <v>0</v>
      </c>
      <c r="Q1020" s="10" t="e">
        <f>IF(SUM(Paramètres!$G$5:$M$5)=0,"",SUMPRODUCT(Paramètres!$G$5:$M$5,J1020,K1020,L1020,M1020,N1020,O1020,P1020)/SUM(Paramètres!$G$5:$M$5))</f>
        <v>#VALUE!</v>
      </c>
    </row>
    <row r="1021" spans="1:17" x14ac:dyDescent="0.2">
      <c r="A1021" t="str">
        <f>Réponses_Scoring!A1021</f>
        <v>R104</v>
      </c>
      <c r="B1021" t="str">
        <f>Réponses_Scoring!B1021</f>
        <v>D04S27</v>
      </c>
      <c r="C1021" t="str">
        <f>Réponses_Scoring!C1021</f>
        <v>Low</v>
      </c>
      <c r="D1021" t="str">
        <f>Réponses_Scoring!D1021</f>
        <v>UK</v>
      </c>
      <c r="E1021" t="str">
        <f>Réponses_Scoring!E1021</f>
        <v>Low</v>
      </c>
      <c r="F1021" t="str">
        <f>Réponses_Scoring!F1021</f>
        <v>Med</v>
      </c>
      <c r="G1021" t="str">
        <f>Réponses_Scoring!G1021</f>
        <v>UK</v>
      </c>
      <c r="H1021" t="str">
        <f>Réponses_Scoring!H1021</f>
        <v>UK</v>
      </c>
      <c r="I1021" t="str">
        <f>Réponses_Scoring!I1021</f>
        <v>UK</v>
      </c>
      <c r="J1021">
        <f>IFERROR(VLOOKUP(C1021,Paramètres!$A$5:$B$8,2,FALSE),0)</f>
        <v>1</v>
      </c>
      <c r="K1021">
        <f>IFERROR(VLOOKUP(D1021,Paramètres!$A$5:$B$8,2,FALSE),0)</f>
        <v>0</v>
      </c>
      <c r="L1021">
        <f>IFERROR(VLOOKUP(E1021,Paramètres!$A$5:$B$8,2,FALSE),0)</f>
        <v>1</v>
      </c>
      <c r="M1021">
        <f>IFERROR(VLOOKUP(F1021,Paramètres!$A$5:$B$8,2,FALSE),0)</f>
        <v>2</v>
      </c>
      <c r="N1021">
        <f>IFERROR(VLOOKUP(G1021,Paramètres!$D$5:$E$8,2,FALSE),0)</f>
        <v>0</v>
      </c>
      <c r="O1021">
        <f>IFERROR(VLOOKUP(H1021,Paramètres!$A$5:$B$8,2,FALSE),0)</f>
        <v>0</v>
      </c>
      <c r="P1021">
        <f>IFERROR(VLOOKUP(I1021,Paramètres!$A$5:$B$8,2,FALSE),0)</f>
        <v>0</v>
      </c>
      <c r="Q1021" s="10" t="e">
        <f>IF(SUM(Paramètres!$G$5:$M$5)=0,"",SUMPRODUCT(Paramètres!$G$5:$M$5,J1021,K1021,L1021,M1021,N1021,O1021,P1021)/SUM(Paramètres!$G$5:$M$5))</f>
        <v>#VALUE!</v>
      </c>
    </row>
    <row r="1022" spans="1:17" x14ac:dyDescent="0.2">
      <c r="A1022" t="str">
        <f>Réponses_Scoring!A1022</f>
        <v>R104</v>
      </c>
      <c r="B1022" t="str">
        <f>Réponses_Scoring!B1022</f>
        <v>D03S20</v>
      </c>
      <c r="C1022" t="str">
        <f>Réponses_Scoring!C1022</f>
        <v>Med</v>
      </c>
      <c r="D1022" t="str">
        <f>Réponses_Scoring!D1022</f>
        <v>UK</v>
      </c>
      <c r="E1022" t="str">
        <f>Réponses_Scoring!E1022</f>
        <v>Low</v>
      </c>
      <c r="F1022" t="str">
        <f>Réponses_Scoring!F1022</f>
        <v>Low</v>
      </c>
      <c r="G1022" t="str">
        <f>Réponses_Scoring!G1022</f>
        <v>UK</v>
      </c>
      <c r="H1022" t="str">
        <f>Réponses_Scoring!H1022</f>
        <v>UK</v>
      </c>
      <c r="I1022" t="str">
        <f>Réponses_Scoring!I1022</f>
        <v>UK</v>
      </c>
      <c r="J1022">
        <f>IFERROR(VLOOKUP(C1022,Paramètres!$A$5:$B$8,2,FALSE),0)</f>
        <v>2</v>
      </c>
      <c r="K1022">
        <f>IFERROR(VLOOKUP(D1022,Paramètres!$A$5:$B$8,2,FALSE),0)</f>
        <v>0</v>
      </c>
      <c r="L1022">
        <f>IFERROR(VLOOKUP(E1022,Paramètres!$A$5:$B$8,2,FALSE),0)</f>
        <v>1</v>
      </c>
      <c r="M1022">
        <f>IFERROR(VLOOKUP(F1022,Paramètres!$A$5:$B$8,2,FALSE),0)</f>
        <v>1</v>
      </c>
      <c r="N1022">
        <f>IFERROR(VLOOKUP(G1022,Paramètres!$D$5:$E$8,2,FALSE),0)</f>
        <v>0</v>
      </c>
      <c r="O1022">
        <f>IFERROR(VLOOKUP(H1022,Paramètres!$A$5:$B$8,2,FALSE),0)</f>
        <v>0</v>
      </c>
      <c r="P1022">
        <f>IFERROR(VLOOKUP(I1022,Paramètres!$A$5:$B$8,2,FALSE),0)</f>
        <v>0</v>
      </c>
      <c r="Q1022" s="10" t="e">
        <f>IF(SUM(Paramètres!$G$5:$M$5)=0,"",SUMPRODUCT(Paramètres!$G$5:$M$5,J1022,K1022,L1022,M1022,N1022,O1022,P1022)/SUM(Paramètres!$G$5:$M$5))</f>
        <v>#VALUE!</v>
      </c>
    </row>
    <row r="1023" spans="1:17" x14ac:dyDescent="0.2">
      <c r="A1023" t="str">
        <f>Réponses_Scoring!A1023</f>
        <v>R104</v>
      </c>
      <c r="B1023" t="str">
        <f>Réponses_Scoring!B1023</f>
        <v>D03S21</v>
      </c>
      <c r="C1023" t="str">
        <f>Réponses_Scoring!C1023</f>
        <v>Med</v>
      </c>
      <c r="D1023" t="str">
        <f>Réponses_Scoring!D1023</f>
        <v>UK</v>
      </c>
      <c r="E1023" t="str">
        <f>Réponses_Scoring!E1023</f>
        <v>Med</v>
      </c>
      <c r="F1023" t="str">
        <f>Réponses_Scoring!F1023</f>
        <v>Med</v>
      </c>
      <c r="G1023" t="str">
        <f>Réponses_Scoring!G1023</f>
        <v>UK</v>
      </c>
      <c r="H1023" t="str">
        <f>Réponses_Scoring!H1023</f>
        <v>UK</v>
      </c>
      <c r="I1023" t="str">
        <f>Réponses_Scoring!I1023</f>
        <v>UK</v>
      </c>
      <c r="J1023">
        <f>IFERROR(VLOOKUP(C1023,Paramètres!$A$5:$B$8,2,FALSE),0)</f>
        <v>2</v>
      </c>
      <c r="K1023">
        <f>IFERROR(VLOOKUP(D1023,Paramètres!$A$5:$B$8,2,FALSE),0)</f>
        <v>0</v>
      </c>
      <c r="L1023">
        <f>IFERROR(VLOOKUP(E1023,Paramètres!$A$5:$B$8,2,FALSE),0)</f>
        <v>2</v>
      </c>
      <c r="M1023">
        <f>IFERROR(VLOOKUP(F1023,Paramètres!$A$5:$B$8,2,FALSE),0)</f>
        <v>2</v>
      </c>
      <c r="N1023">
        <f>IFERROR(VLOOKUP(G1023,Paramètres!$D$5:$E$8,2,FALSE),0)</f>
        <v>0</v>
      </c>
      <c r="O1023">
        <f>IFERROR(VLOOKUP(H1023,Paramètres!$A$5:$B$8,2,FALSE),0)</f>
        <v>0</v>
      </c>
      <c r="P1023">
        <f>IFERROR(VLOOKUP(I1023,Paramètres!$A$5:$B$8,2,FALSE),0)</f>
        <v>0</v>
      </c>
      <c r="Q1023" s="10" t="e">
        <f>IF(SUM(Paramètres!$G$5:$M$5)=0,"",SUMPRODUCT(Paramètres!$G$5:$M$5,J1023,K1023,L1023,M1023,N1023,O1023,P1023)/SUM(Paramètres!$G$5:$M$5))</f>
        <v>#VALUE!</v>
      </c>
    </row>
    <row r="1024" spans="1:17" x14ac:dyDescent="0.2">
      <c r="A1024" t="str">
        <f>Réponses_Scoring!A1024</f>
        <v>R104</v>
      </c>
      <c r="B1024" t="str">
        <f>Réponses_Scoring!B1024</f>
        <v>D03S23</v>
      </c>
      <c r="C1024" t="str">
        <f>Réponses_Scoring!C1024</f>
        <v>UK</v>
      </c>
      <c r="D1024" t="str">
        <f>Réponses_Scoring!D1024</f>
        <v>UK</v>
      </c>
      <c r="E1024" t="str">
        <f>Réponses_Scoring!E1024</f>
        <v>High</v>
      </c>
      <c r="F1024" t="str">
        <f>Réponses_Scoring!F1024</f>
        <v>High</v>
      </c>
      <c r="G1024" t="str">
        <f>Réponses_Scoring!G1024</f>
        <v>UK</v>
      </c>
      <c r="H1024" t="str">
        <f>Réponses_Scoring!H1024</f>
        <v>UK</v>
      </c>
      <c r="I1024" t="str">
        <f>Réponses_Scoring!I1024</f>
        <v>UK</v>
      </c>
      <c r="J1024">
        <f>IFERROR(VLOOKUP(C1024,Paramètres!$A$5:$B$8,2,FALSE),0)</f>
        <v>0</v>
      </c>
      <c r="K1024">
        <f>IFERROR(VLOOKUP(D1024,Paramètres!$A$5:$B$8,2,FALSE),0)</f>
        <v>0</v>
      </c>
      <c r="L1024">
        <f>IFERROR(VLOOKUP(E1024,Paramètres!$A$5:$B$8,2,FALSE),0)</f>
        <v>3</v>
      </c>
      <c r="M1024">
        <f>IFERROR(VLOOKUP(F1024,Paramètres!$A$5:$B$8,2,FALSE),0)</f>
        <v>3</v>
      </c>
      <c r="N1024">
        <f>IFERROR(VLOOKUP(G1024,Paramètres!$D$5:$E$8,2,FALSE),0)</f>
        <v>0</v>
      </c>
      <c r="O1024">
        <f>IFERROR(VLOOKUP(H1024,Paramètres!$A$5:$B$8,2,FALSE),0)</f>
        <v>0</v>
      </c>
      <c r="P1024">
        <f>IFERROR(VLOOKUP(I1024,Paramètres!$A$5:$B$8,2,FALSE),0)</f>
        <v>0</v>
      </c>
      <c r="Q1024" s="10" t="e">
        <f>IF(SUM(Paramètres!$G$5:$M$5)=0,"",SUMPRODUCT(Paramètres!$G$5:$M$5,J1024,K1024,L1024,M1024,N1024,O1024,P1024)/SUM(Paramètres!$G$5:$M$5))</f>
        <v>#VALUE!</v>
      </c>
    </row>
    <row r="1025" spans="1:17" x14ac:dyDescent="0.2">
      <c r="A1025" t="str">
        <f>Réponses_Scoring!A1025</f>
        <v>R105</v>
      </c>
      <c r="B1025" t="str">
        <f>Réponses_Scoring!B1025</f>
        <v>D01S08</v>
      </c>
      <c r="C1025" t="str">
        <f>Réponses_Scoring!C1025</f>
        <v>High</v>
      </c>
      <c r="D1025" t="str">
        <f>Réponses_Scoring!D1025</f>
        <v>UK</v>
      </c>
      <c r="E1025" t="str">
        <f>Réponses_Scoring!E1025</f>
        <v>Med</v>
      </c>
      <c r="F1025" t="str">
        <f>Réponses_Scoring!F1025</f>
        <v>Low</v>
      </c>
      <c r="G1025" t="str">
        <f>Réponses_Scoring!G1025</f>
        <v>UK</v>
      </c>
      <c r="H1025" t="str">
        <f>Réponses_Scoring!H1025</f>
        <v>UK</v>
      </c>
      <c r="I1025" t="str">
        <f>Réponses_Scoring!I1025</f>
        <v>UK</v>
      </c>
      <c r="J1025">
        <f>IFERROR(VLOOKUP(C1025,Paramètres!$A$5:$B$8,2,FALSE),0)</f>
        <v>3</v>
      </c>
      <c r="K1025">
        <f>IFERROR(VLOOKUP(D1025,Paramètres!$A$5:$B$8,2,FALSE),0)</f>
        <v>0</v>
      </c>
      <c r="L1025">
        <f>IFERROR(VLOOKUP(E1025,Paramètres!$A$5:$B$8,2,FALSE),0)</f>
        <v>2</v>
      </c>
      <c r="M1025">
        <f>IFERROR(VLOOKUP(F1025,Paramètres!$A$5:$B$8,2,FALSE),0)</f>
        <v>1</v>
      </c>
      <c r="N1025">
        <f>IFERROR(VLOOKUP(G1025,Paramètres!$D$5:$E$8,2,FALSE),0)</f>
        <v>0</v>
      </c>
      <c r="O1025">
        <f>IFERROR(VLOOKUP(H1025,Paramètres!$A$5:$B$8,2,FALSE),0)</f>
        <v>0</v>
      </c>
      <c r="P1025">
        <f>IFERROR(VLOOKUP(I1025,Paramètres!$A$5:$B$8,2,FALSE),0)</f>
        <v>0</v>
      </c>
      <c r="Q1025" s="10" t="e">
        <f>IF(SUM(Paramètres!$G$5:$M$5)=0,"",SUMPRODUCT(Paramètres!$G$5:$M$5,J1025,K1025,L1025,M1025,N1025,O1025,P1025)/SUM(Paramètres!$G$5:$M$5))</f>
        <v>#VALUE!</v>
      </c>
    </row>
    <row r="1026" spans="1:17" x14ac:dyDescent="0.2">
      <c r="A1026" t="str">
        <f>Réponses_Scoring!A1026</f>
        <v>R105</v>
      </c>
      <c r="B1026" t="str">
        <f>Réponses_Scoring!B1026</f>
        <v>D01S10</v>
      </c>
      <c r="C1026" t="str">
        <f>Réponses_Scoring!C1026</f>
        <v>Low</v>
      </c>
      <c r="D1026" t="str">
        <f>Réponses_Scoring!D1026</f>
        <v>UK</v>
      </c>
      <c r="E1026" t="str">
        <f>Réponses_Scoring!E1026</f>
        <v>High</v>
      </c>
      <c r="F1026" t="str">
        <f>Réponses_Scoring!F1026</f>
        <v>Low</v>
      </c>
      <c r="G1026" t="str">
        <f>Réponses_Scoring!G1026</f>
        <v>UK</v>
      </c>
      <c r="H1026" t="str">
        <f>Réponses_Scoring!H1026</f>
        <v>UK</v>
      </c>
      <c r="I1026" t="str">
        <f>Réponses_Scoring!I1026</f>
        <v>UK</v>
      </c>
      <c r="J1026">
        <f>IFERROR(VLOOKUP(C1026,Paramètres!$A$5:$B$8,2,FALSE),0)</f>
        <v>1</v>
      </c>
      <c r="K1026">
        <f>IFERROR(VLOOKUP(D1026,Paramètres!$A$5:$B$8,2,FALSE),0)</f>
        <v>0</v>
      </c>
      <c r="L1026">
        <f>IFERROR(VLOOKUP(E1026,Paramètres!$A$5:$B$8,2,FALSE),0)</f>
        <v>3</v>
      </c>
      <c r="M1026">
        <f>IFERROR(VLOOKUP(F1026,Paramètres!$A$5:$B$8,2,FALSE),0)</f>
        <v>1</v>
      </c>
      <c r="N1026">
        <f>IFERROR(VLOOKUP(G1026,Paramètres!$D$5:$E$8,2,FALSE),0)</f>
        <v>0</v>
      </c>
      <c r="O1026">
        <f>IFERROR(VLOOKUP(H1026,Paramètres!$A$5:$B$8,2,FALSE),0)</f>
        <v>0</v>
      </c>
      <c r="P1026">
        <f>IFERROR(VLOOKUP(I1026,Paramètres!$A$5:$B$8,2,FALSE),0)</f>
        <v>0</v>
      </c>
      <c r="Q1026" s="10" t="e">
        <f>IF(SUM(Paramètres!$G$5:$M$5)=0,"",SUMPRODUCT(Paramètres!$G$5:$M$5,J1026,K1026,L1026,M1026,N1026,O1026,P1026)/SUM(Paramètres!$G$5:$M$5))</f>
        <v>#VALUE!</v>
      </c>
    </row>
    <row r="1027" spans="1:17" x14ac:dyDescent="0.2">
      <c r="A1027" t="str">
        <f>Réponses_Scoring!A1027</f>
        <v>R105</v>
      </c>
      <c r="B1027" t="str">
        <f>Réponses_Scoring!B1027</f>
        <v>D01S06</v>
      </c>
      <c r="C1027" t="str">
        <f>Réponses_Scoring!C1027</f>
        <v>Med</v>
      </c>
      <c r="D1027" t="str">
        <f>Réponses_Scoring!D1027</f>
        <v>UK</v>
      </c>
      <c r="E1027" t="str">
        <f>Réponses_Scoring!E1027</f>
        <v>UK</v>
      </c>
      <c r="F1027" t="str">
        <f>Réponses_Scoring!F1027</f>
        <v>Med</v>
      </c>
      <c r="G1027" t="str">
        <f>Réponses_Scoring!G1027</f>
        <v>UK</v>
      </c>
      <c r="H1027" t="str">
        <f>Réponses_Scoring!H1027</f>
        <v>UK</v>
      </c>
      <c r="I1027" t="str">
        <f>Réponses_Scoring!I1027</f>
        <v>UK</v>
      </c>
      <c r="J1027">
        <f>IFERROR(VLOOKUP(C1027,Paramètres!$A$5:$B$8,2,FALSE),0)</f>
        <v>2</v>
      </c>
      <c r="K1027">
        <f>IFERROR(VLOOKUP(D1027,Paramètres!$A$5:$B$8,2,FALSE),0)</f>
        <v>0</v>
      </c>
      <c r="L1027">
        <f>IFERROR(VLOOKUP(E1027,Paramètres!$A$5:$B$8,2,FALSE),0)</f>
        <v>0</v>
      </c>
      <c r="M1027">
        <f>IFERROR(VLOOKUP(F1027,Paramètres!$A$5:$B$8,2,FALSE),0)</f>
        <v>2</v>
      </c>
      <c r="N1027">
        <f>IFERROR(VLOOKUP(G1027,Paramètres!$D$5:$E$8,2,FALSE),0)</f>
        <v>0</v>
      </c>
      <c r="O1027">
        <f>IFERROR(VLOOKUP(H1027,Paramètres!$A$5:$B$8,2,FALSE),0)</f>
        <v>0</v>
      </c>
      <c r="P1027">
        <f>IFERROR(VLOOKUP(I1027,Paramètres!$A$5:$B$8,2,FALSE),0)</f>
        <v>0</v>
      </c>
      <c r="Q1027" s="10" t="e">
        <f>IF(SUM(Paramètres!$G$5:$M$5)=0,"",SUMPRODUCT(Paramètres!$G$5:$M$5,J1027,K1027,L1027,M1027,N1027,O1027,P1027)/SUM(Paramètres!$G$5:$M$5))</f>
        <v>#VALUE!</v>
      </c>
    </row>
    <row r="1028" spans="1:17" x14ac:dyDescent="0.2">
      <c r="A1028" t="str">
        <f>Réponses_Scoring!A1028</f>
        <v>R105</v>
      </c>
      <c r="B1028" t="str">
        <f>Réponses_Scoring!B1028</f>
        <v>D12S79</v>
      </c>
      <c r="C1028" t="str">
        <f>Réponses_Scoring!C1028</f>
        <v>Med</v>
      </c>
      <c r="D1028" t="str">
        <f>Réponses_Scoring!D1028</f>
        <v>UK</v>
      </c>
      <c r="E1028" t="str">
        <f>Réponses_Scoring!E1028</f>
        <v>Low</v>
      </c>
      <c r="F1028" t="str">
        <f>Réponses_Scoring!F1028</f>
        <v>Med</v>
      </c>
      <c r="G1028" t="str">
        <f>Réponses_Scoring!G1028</f>
        <v>UK</v>
      </c>
      <c r="H1028" t="str">
        <f>Réponses_Scoring!H1028</f>
        <v>UK</v>
      </c>
      <c r="I1028" t="str">
        <f>Réponses_Scoring!I1028</f>
        <v>UK</v>
      </c>
      <c r="J1028">
        <f>IFERROR(VLOOKUP(C1028,Paramètres!$A$5:$B$8,2,FALSE),0)</f>
        <v>2</v>
      </c>
      <c r="K1028">
        <f>IFERROR(VLOOKUP(D1028,Paramètres!$A$5:$B$8,2,FALSE),0)</f>
        <v>0</v>
      </c>
      <c r="L1028">
        <f>IFERROR(VLOOKUP(E1028,Paramètres!$A$5:$B$8,2,FALSE),0)</f>
        <v>1</v>
      </c>
      <c r="M1028">
        <f>IFERROR(VLOOKUP(F1028,Paramètres!$A$5:$B$8,2,FALSE),0)</f>
        <v>2</v>
      </c>
      <c r="N1028">
        <f>IFERROR(VLOOKUP(G1028,Paramètres!$D$5:$E$8,2,FALSE),0)</f>
        <v>0</v>
      </c>
      <c r="O1028">
        <f>IFERROR(VLOOKUP(H1028,Paramètres!$A$5:$B$8,2,FALSE),0)</f>
        <v>0</v>
      </c>
      <c r="P1028">
        <f>IFERROR(VLOOKUP(I1028,Paramètres!$A$5:$B$8,2,FALSE),0)</f>
        <v>0</v>
      </c>
      <c r="Q1028" s="10" t="e">
        <f>IF(SUM(Paramètres!$G$5:$M$5)=0,"",SUMPRODUCT(Paramètres!$G$5:$M$5,J1028,K1028,L1028,M1028,N1028,O1028,P1028)/SUM(Paramètres!$G$5:$M$5))</f>
        <v>#VALUE!</v>
      </c>
    </row>
    <row r="1029" spans="1:17" x14ac:dyDescent="0.2">
      <c r="A1029" t="str">
        <f>Réponses_Scoring!A1029</f>
        <v>R105</v>
      </c>
      <c r="B1029" t="str">
        <f>Réponses_Scoring!B1029</f>
        <v>D10S69</v>
      </c>
      <c r="C1029" t="str">
        <f>Réponses_Scoring!C1029</f>
        <v>High</v>
      </c>
      <c r="D1029" t="str">
        <f>Réponses_Scoring!D1029</f>
        <v>UK</v>
      </c>
      <c r="E1029" t="str">
        <f>Réponses_Scoring!E1029</f>
        <v>Low</v>
      </c>
      <c r="F1029" t="str">
        <f>Réponses_Scoring!F1029</f>
        <v>Med</v>
      </c>
      <c r="G1029" t="str">
        <f>Réponses_Scoring!G1029</f>
        <v>UK</v>
      </c>
      <c r="H1029" t="str">
        <f>Réponses_Scoring!H1029</f>
        <v>UK</v>
      </c>
      <c r="I1029" t="str">
        <f>Réponses_Scoring!I1029</f>
        <v>UK</v>
      </c>
      <c r="J1029">
        <f>IFERROR(VLOOKUP(C1029,Paramètres!$A$5:$B$8,2,FALSE),0)</f>
        <v>3</v>
      </c>
      <c r="K1029">
        <f>IFERROR(VLOOKUP(D1029,Paramètres!$A$5:$B$8,2,FALSE),0)</f>
        <v>0</v>
      </c>
      <c r="L1029">
        <f>IFERROR(VLOOKUP(E1029,Paramètres!$A$5:$B$8,2,FALSE),0)</f>
        <v>1</v>
      </c>
      <c r="M1029">
        <f>IFERROR(VLOOKUP(F1029,Paramètres!$A$5:$B$8,2,FALSE),0)</f>
        <v>2</v>
      </c>
      <c r="N1029">
        <f>IFERROR(VLOOKUP(G1029,Paramètres!$D$5:$E$8,2,FALSE),0)</f>
        <v>0</v>
      </c>
      <c r="O1029">
        <f>IFERROR(VLOOKUP(H1029,Paramètres!$A$5:$B$8,2,FALSE),0)</f>
        <v>0</v>
      </c>
      <c r="P1029">
        <f>IFERROR(VLOOKUP(I1029,Paramètres!$A$5:$B$8,2,FALSE),0)</f>
        <v>0</v>
      </c>
      <c r="Q1029" s="10" t="e">
        <f>IF(SUM(Paramètres!$G$5:$M$5)=0,"",SUMPRODUCT(Paramètres!$G$5:$M$5,J1029,K1029,L1029,M1029,N1029,O1029,P1029)/SUM(Paramètres!$G$5:$M$5))</f>
        <v>#VALUE!</v>
      </c>
    </row>
    <row r="1030" spans="1:17" x14ac:dyDescent="0.2">
      <c r="A1030" t="str">
        <f>Réponses_Scoring!A1030</f>
        <v>R105</v>
      </c>
      <c r="B1030" t="str">
        <f>Réponses_Scoring!B1030</f>
        <v>D10S67</v>
      </c>
      <c r="C1030" t="str">
        <f>Réponses_Scoring!C1030</f>
        <v>High</v>
      </c>
      <c r="D1030" t="str">
        <f>Réponses_Scoring!D1030</f>
        <v>UK</v>
      </c>
      <c r="E1030" t="str">
        <f>Réponses_Scoring!E1030</f>
        <v>Low</v>
      </c>
      <c r="F1030" t="str">
        <f>Réponses_Scoring!F1030</f>
        <v>Med</v>
      </c>
      <c r="G1030" t="str">
        <f>Réponses_Scoring!G1030</f>
        <v>UK</v>
      </c>
      <c r="H1030" t="str">
        <f>Réponses_Scoring!H1030</f>
        <v>UK</v>
      </c>
      <c r="I1030" t="str">
        <f>Réponses_Scoring!I1030</f>
        <v>UK</v>
      </c>
      <c r="J1030">
        <f>IFERROR(VLOOKUP(C1030,Paramètres!$A$5:$B$8,2,FALSE),0)</f>
        <v>3</v>
      </c>
      <c r="K1030">
        <f>IFERROR(VLOOKUP(D1030,Paramètres!$A$5:$B$8,2,FALSE),0)</f>
        <v>0</v>
      </c>
      <c r="L1030">
        <f>IFERROR(VLOOKUP(E1030,Paramètres!$A$5:$B$8,2,FALSE),0)</f>
        <v>1</v>
      </c>
      <c r="M1030">
        <f>IFERROR(VLOOKUP(F1030,Paramètres!$A$5:$B$8,2,FALSE),0)</f>
        <v>2</v>
      </c>
      <c r="N1030">
        <f>IFERROR(VLOOKUP(G1030,Paramètres!$D$5:$E$8,2,FALSE),0)</f>
        <v>0</v>
      </c>
      <c r="O1030">
        <f>IFERROR(VLOOKUP(H1030,Paramètres!$A$5:$B$8,2,FALSE),0)</f>
        <v>0</v>
      </c>
      <c r="P1030">
        <f>IFERROR(VLOOKUP(I1030,Paramètres!$A$5:$B$8,2,FALSE),0)</f>
        <v>0</v>
      </c>
      <c r="Q1030" s="10" t="e">
        <f>IF(SUM(Paramètres!$G$5:$M$5)=0,"",SUMPRODUCT(Paramètres!$G$5:$M$5,J1030,K1030,L1030,M1030,N1030,O1030,P1030)/SUM(Paramètres!$G$5:$M$5))</f>
        <v>#VALUE!</v>
      </c>
    </row>
    <row r="1031" spans="1:17" x14ac:dyDescent="0.2">
      <c r="A1031" t="str">
        <f>Réponses_Scoring!A1031</f>
        <v>R105</v>
      </c>
      <c r="B1031" t="str">
        <f>Réponses_Scoring!B1031</f>
        <v>D02S16</v>
      </c>
      <c r="C1031" t="str">
        <f>Réponses_Scoring!C1031</f>
        <v>Med</v>
      </c>
      <c r="D1031" t="str">
        <f>Réponses_Scoring!D1031</f>
        <v>UK</v>
      </c>
      <c r="E1031" t="str">
        <f>Réponses_Scoring!E1031</f>
        <v>Med</v>
      </c>
      <c r="F1031" t="str">
        <f>Réponses_Scoring!F1031</f>
        <v>Low</v>
      </c>
      <c r="G1031" t="str">
        <f>Réponses_Scoring!G1031</f>
        <v>UK</v>
      </c>
      <c r="H1031" t="str">
        <f>Réponses_Scoring!H1031</f>
        <v>UK</v>
      </c>
      <c r="I1031" t="str">
        <f>Réponses_Scoring!I1031</f>
        <v>UK</v>
      </c>
      <c r="J1031">
        <f>IFERROR(VLOOKUP(C1031,Paramètres!$A$5:$B$8,2,FALSE),0)</f>
        <v>2</v>
      </c>
      <c r="K1031">
        <f>IFERROR(VLOOKUP(D1031,Paramètres!$A$5:$B$8,2,FALSE),0)</f>
        <v>0</v>
      </c>
      <c r="L1031">
        <f>IFERROR(VLOOKUP(E1031,Paramètres!$A$5:$B$8,2,FALSE),0)</f>
        <v>2</v>
      </c>
      <c r="M1031">
        <f>IFERROR(VLOOKUP(F1031,Paramètres!$A$5:$B$8,2,FALSE),0)</f>
        <v>1</v>
      </c>
      <c r="N1031">
        <f>IFERROR(VLOOKUP(G1031,Paramètres!$D$5:$E$8,2,FALSE),0)</f>
        <v>0</v>
      </c>
      <c r="O1031">
        <f>IFERROR(VLOOKUP(H1031,Paramètres!$A$5:$B$8,2,FALSE),0)</f>
        <v>0</v>
      </c>
      <c r="P1031">
        <f>IFERROR(VLOOKUP(I1031,Paramètres!$A$5:$B$8,2,FALSE),0)</f>
        <v>0</v>
      </c>
      <c r="Q1031" s="10" t="e">
        <f>IF(SUM(Paramètres!$G$5:$M$5)=0,"",SUMPRODUCT(Paramètres!$G$5:$M$5,J1031,K1031,L1031,M1031,N1031,O1031,P1031)/SUM(Paramètres!$G$5:$M$5))</f>
        <v>#VALUE!</v>
      </c>
    </row>
    <row r="1032" spans="1:17" x14ac:dyDescent="0.2">
      <c r="A1032" t="str">
        <f>Réponses_Scoring!A1032</f>
        <v>R105</v>
      </c>
      <c r="B1032" t="str">
        <f>Réponses_Scoring!B1032</f>
        <v>D02S11</v>
      </c>
      <c r="C1032" t="str">
        <f>Réponses_Scoring!C1032</f>
        <v>High</v>
      </c>
      <c r="D1032" t="str">
        <f>Réponses_Scoring!D1032</f>
        <v>UK</v>
      </c>
      <c r="E1032" t="str">
        <f>Réponses_Scoring!E1032</f>
        <v>Med</v>
      </c>
      <c r="F1032" t="str">
        <f>Réponses_Scoring!F1032</f>
        <v>High</v>
      </c>
      <c r="G1032" t="str">
        <f>Réponses_Scoring!G1032</f>
        <v>UK</v>
      </c>
      <c r="H1032" t="str">
        <f>Réponses_Scoring!H1032</f>
        <v>UK</v>
      </c>
      <c r="I1032" t="str">
        <f>Réponses_Scoring!I1032</f>
        <v>UK</v>
      </c>
      <c r="J1032">
        <f>IFERROR(VLOOKUP(C1032,Paramètres!$A$5:$B$8,2,FALSE),0)</f>
        <v>3</v>
      </c>
      <c r="K1032">
        <f>IFERROR(VLOOKUP(D1032,Paramètres!$A$5:$B$8,2,FALSE),0)</f>
        <v>0</v>
      </c>
      <c r="L1032">
        <f>IFERROR(VLOOKUP(E1032,Paramètres!$A$5:$B$8,2,FALSE),0)</f>
        <v>2</v>
      </c>
      <c r="M1032">
        <f>IFERROR(VLOOKUP(F1032,Paramètres!$A$5:$B$8,2,FALSE),0)</f>
        <v>3</v>
      </c>
      <c r="N1032">
        <f>IFERROR(VLOOKUP(G1032,Paramètres!$D$5:$E$8,2,FALSE),0)</f>
        <v>0</v>
      </c>
      <c r="O1032">
        <f>IFERROR(VLOOKUP(H1032,Paramètres!$A$5:$B$8,2,FALSE),0)</f>
        <v>0</v>
      </c>
      <c r="P1032">
        <f>IFERROR(VLOOKUP(I1032,Paramètres!$A$5:$B$8,2,FALSE),0)</f>
        <v>0</v>
      </c>
      <c r="Q1032" s="10" t="e">
        <f>IF(SUM(Paramètres!$G$5:$M$5)=0,"",SUMPRODUCT(Paramètres!$G$5:$M$5,J1032,K1032,L1032,M1032,N1032,O1032,P1032)/SUM(Paramètres!$G$5:$M$5))</f>
        <v>#VALUE!</v>
      </c>
    </row>
    <row r="1033" spans="1:17" x14ac:dyDescent="0.2">
      <c r="A1033" t="str">
        <f>Réponses_Scoring!A1033</f>
        <v>R105</v>
      </c>
      <c r="B1033" t="str">
        <f>Réponses_Scoring!B1033</f>
        <v>D02S15</v>
      </c>
      <c r="C1033" t="str">
        <f>Réponses_Scoring!C1033</f>
        <v>Low</v>
      </c>
      <c r="D1033" t="str">
        <f>Réponses_Scoring!D1033</f>
        <v>UK</v>
      </c>
      <c r="E1033" t="str">
        <f>Réponses_Scoring!E1033</f>
        <v>High</v>
      </c>
      <c r="F1033" t="str">
        <f>Réponses_Scoring!F1033</f>
        <v>UK</v>
      </c>
      <c r="G1033" t="str">
        <f>Réponses_Scoring!G1033</f>
        <v>UK</v>
      </c>
      <c r="H1033" t="str">
        <f>Réponses_Scoring!H1033</f>
        <v>UK</v>
      </c>
      <c r="I1033" t="str">
        <f>Réponses_Scoring!I1033</f>
        <v>UK</v>
      </c>
      <c r="J1033">
        <f>IFERROR(VLOOKUP(C1033,Paramètres!$A$5:$B$8,2,FALSE),0)</f>
        <v>1</v>
      </c>
      <c r="K1033">
        <f>IFERROR(VLOOKUP(D1033,Paramètres!$A$5:$B$8,2,FALSE),0)</f>
        <v>0</v>
      </c>
      <c r="L1033">
        <f>IFERROR(VLOOKUP(E1033,Paramètres!$A$5:$B$8,2,FALSE),0)</f>
        <v>3</v>
      </c>
      <c r="M1033">
        <f>IFERROR(VLOOKUP(F1033,Paramètres!$A$5:$B$8,2,FALSE),0)</f>
        <v>0</v>
      </c>
      <c r="N1033">
        <f>IFERROR(VLOOKUP(G1033,Paramètres!$D$5:$E$8,2,FALSE),0)</f>
        <v>0</v>
      </c>
      <c r="O1033">
        <f>IFERROR(VLOOKUP(H1033,Paramètres!$A$5:$B$8,2,FALSE),0)</f>
        <v>0</v>
      </c>
      <c r="P1033">
        <f>IFERROR(VLOOKUP(I1033,Paramètres!$A$5:$B$8,2,FALSE),0)</f>
        <v>0</v>
      </c>
      <c r="Q1033" s="10" t="e">
        <f>IF(SUM(Paramètres!$G$5:$M$5)=0,"",SUMPRODUCT(Paramètres!$G$5:$M$5,J1033,K1033,L1033,M1033,N1033,O1033,P1033)/SUM(Paramètres!$G$5:$M$5))</f>
        <v>#VALUE!</v>
      </c>
    </row>
    <row r="1034" spans="1:17" x14ac:dyDescent="0.2">
      <c r="A1034" t="str">
        <f>Réponses_Scoring!A1034</f>
        <v>R105</v>
      </c>
      <c r="B1034" t="str">
        <f>Réponses_Scoring!B1034</f>
        <v>D08S57</v>
      </c>
      <c r="C1034" t="str">
        <f>Réponses_Scoring!C1034</f>
        <v>Low</v>
      </c>
      <c r="D1034" t="str">
        <f>Réponses_Scoring!D1034</f>
        <v>UK</v>
      </c>
      <c r="E1034" t="str">
        <f>Réponses_Scoring!E1034</f>
        <v>Med</v>
      </c>
      <c r="F1034" t="str">
        <f>Réponses_Scoring!F1034</f>
        <v>High</v>
      </c>
      <c r="G1034" t="str">
        <f>Réponses_Scoring!G1034</f>
        <v>UK</v>
      </c>
      <c r="H1034" t="str">
        <f>Réponses_Scoring!H1034</f>
        <v>UK</v>
      </c>
      <c r="I1034" t="str">
        <f>Réponses_Scoring!I1034</f>
        <v>UK</v>
      </c>
      <c r="J1034">
        <f>IFERROR(VLOOKUP(C1034,Paramètres!$A$5:$B$8,2,FALSE),0)</f>
        <v>1</v>
      </c>
      <c r="K1034">
        <f>IFERROR(VLOOKUP(D1034,Paramètres!$A$5:$B$8,2,FALSE),0)</f>
        <v>0</v>
      </c>
      <c r="L1034">
        <f>IFERROR(VLOOKUP(E1034,Paramètres!$A$5:$B$8,2,FALSE),0)</f>
        <v>2</v>
      </c>
      <c r="M1034">
        <f>IFERROR(VLOOKUP(F1034,Paramètres!$A$5:$B$8,2,FALSE),0)</f>
        <v>3</v>
      </c>
      <c r="N1034">
        <f>IFERROR(VLOOKUP(G1034,Paramètres!$D$5:$E$8,2,FALSE),0)</f>
        <v>0</v>
      </c>
      <c r="O1034">
        <f>IFERROR(VLOOKUP(H1034,Paramètres!$A$5:$B$8,2,FALSE),0)</f>
        <v>0</v>
      </c>
      <c r="P1034">
        <f>IFERROR(VLOOKUP(I1034,Paramètres!$A$5:$B$8,2,FALSE),0)</f>
        <v>0</v>
      </c>
      <c r="Q1034" s="10" t="e">
        <f>IF(SUM(Paramètres!$G$5:$M$5)=0,"",SUMPRODUCT(Paramètres!$G$5:$M$5,J1034,K1034,L1034,M1034,N1034,O1034,P1034)/SUM(Paramètres!$G$5:$M$5))</f>
        <v>#VALUE!</v>
      </c>
    </row>
    <row r="1035" spans="1:17" x14ac:dyDescent="0.2">
      <c r="A1035" t="str">
        <f>Réponses_Scoring!A1035</f>
        <v>R105</v>
      </c>
      <c r="B1035" t="str">
        <f>Réponses_Scoring!B1035</f>
        <v>D08S58</v>
      </c>
      <c r="C1035" t="str">
        <f>Réponses_Scoring!C1035</f>
        <v>Med</v>
      </c>
      <c r="D1035" t="str">
        <f>Réponses_Scoring!D1035</f>
        <v>UK</v>
      </c>
      <c r="E1035" t="str">
        <f>Réponses_Scoring!E1035</f>
        <v>Low</v>
      </c>
      <c r="F1035" t="str">
        <f>Réponses_Scoring!F1035</f>
        <v>Med</v>
      </c>
      <c r="G1035" t="str">
        <f>Réponses_Scoring!G1035</f>
        <v>UK</v>
      </c>
      <c r="H1035" t="str">
        <f>Réponses_Scoring!H1035</f>
        <v>UK</v>
      </c>
      <c r="I1035" t="str">
        <f>Réponses_Scoring!I1035</f>
        <v>UK</v>
      </c>
      <c r="J1035">
        <f>IFERROR(VLOOKUP(C1035,Paramètres!$A$5:$B$8,2,FALSE),0)</f>
        <v>2</v>
      </c>
      <c r="K1035">
        <f>IFERROR(VLOOKUP(D1035,Paramètres!$A$5:$B$8,2,FALSE),0)</f>
        <v>0</v>
      </c>
      <c r="L1035">
        <f>IFERROR(VLOOKUP(E1035,Paramètres!$A$5:$B$8,2,FALSE),0)</f>
        <v>1</v>
      </c>
      <c r="M1035">
        <f>IFERROR(VLOOKUP(F1035,Paramètres!$A$5:$B$8,2,FALSE),0)</f>
        <v>2</v>
      </c>
      <c r="N1035">
        <f>IFERROR(VLOOKUP(G1035,Paramètres!$D$5:$E$8,2,FALSE),0)</f>
        <v>0</v>
      </c>
      <c r="O1035">
        <f>IFERROR(VLOOKUP(H1035,Paramètres!$A$5:$B$8,2,FALSE),0)</f>
        <v>0</v>
      </c>
      <c r="P1035">
        <f>IFERROR(VLOOKUP(I1035,Paramètres!$A$5:$B$8,2,FALSE),0)</f>
        <v>0</v>
      </c>
      <c r="Q1035" s="10" t="e">
        <f>IF(SUM(Paramètres!$G$5:$M$5)=0,"",SUMPRODUCT(Paramètres!$G$5:$M$5,J1035,K1035,L1035,M1035,N1035,O1035,P1035)/SUM(Paramètres!$G$5:$M$5))</f>
        <v>#VALUE!</v>
      </c>
    </row>
    <row r="1036" spans="1:17" x14ac:dyDescent="0.2">
      <c r="A1036" t="str">
        <f>Réponses_Scoring!A1036</f>
        <v>R106</v>
      </c>
      <c r="B1036" t="str">
        <f>Réponses_Scoring!B1036</f>
        <v>D06S43</v>
      </c>
      <c r="C1036" t="str">
        <f>Réponses_Scoring!C1036</f>
        <v>High</v>
      </c>
      <c r="D1036" t="str">
        <f>Réponses_Scoring!D1036</f>
        <v>UK</v>
      </c>
      <c r="E1036" t="str">
        <f>Réponses_Scoring!E1036</f>
        <v>Low</v>
      </c>
      <c r="F1036" t="str">
        <f>Réponses_Scoring!F1036</f>
        <v>Low</v>
      </c>
      <c r="G1036" t="str">
        <f>Réponses_Scoring!G1036</f>
        <v>UK</v>
      </c>
      <c r="H1036" t="str">
        <f>Réponses_Scoring!H1036</f>
        <v>UK</v>
      </c>
      <c r="I1036" t="str">
        <f>Réponses_Scoring!I1036</f>
        <v>UK</v>
      </c>
      <c r="J1036">
        <f>IFERROR(VLOOKUP(C1036,Paramètres!$A$5:$B$8,2,FALSE),0)</f>
        <v>3</v>
      </c>
      <c r="K1036">
        <f>IFERROR(VLOOKUP(D1036,Paramètres!$A$5:$B$8,2,FALSE),0)</f>
        <v>0</v>
      </c>
      <c r="L1036">
        <f>IFERROR(VLOOKUP(E1036,Paramètres!$A$5:$B$8,2,FALSE),0)</f>
        <v>1</v>
      </c>
      <c r="M1036">
        <f>IFERROR(VLOOKUP(F1036,Paramètres!$A$5:$B$8,2,FALSE),0)</f>
        <v>1</v>
      </c>
      <c r="N1036">
        <f>IFERROR(VLOOKUP(G1036,Paramètres!$D$5:$E$8,2,FALSE),0)</f>
        <v>0</v>
      </c>
      <c r="O1036">
        <f>IFERROR(VLOOKUP(H1036,Paramètres!$A$5:$B$8,2,FALSE),0)</f>
        <v>0</v>
      </c>
      <c r="P1036">
        <f>IFERROR(VLOOKUP(I1036,Paramètres!$A$5:$B$8,2,FALSE),0)</f>
        <v>0</v>
      </c>
      <c r="Q1036" s="10" t="e">
        <f>IF(SUM(Paramètres!$G$5:$M$5)=0,"",SUMPRODUCT(Paramètres!$G$5:$M$5,J1036,K1036,L1036,M1036,N1036,O1036,P1036)/SUM(Paramètres!$G$5:$M$5))</f>
        <v>#VALUE!</v>
      </c>
    </row>
    <row r="1037" spans="1:17" x14ac:dyDescent="0.2">
      <c r="A1037" t="str">
        <f>Réponses_Scoring!A1037</f>
        <v>R106</v>
      </c>
      <c r="B1037" t="str">
        <f>Réponses_Scoring!B1037</f>
        <v>D06S48</v>
      </c>
      <c r="C1037" t="str">
        <f>Réponses_Scoring!C1037</f>
        <v>UK</v>
      </c>
      <c r="D1037" t="str">
        <f>Réponses_Scoring!D1037</f>
        <v>UK</v>
      </c>
      <c r="E1037" t="str">
        <f>Réponses_Scoring!E1037</f>
        <v>Med</v>
      </c>
      <c r="F1037" t="str">
        <f>Réponses_Scoring!F1037</f>
        <v>Med</v>
      </c>
      <c r="G1037" t="str">
        <f>Réponses_Scoring!G1037</f>
        <v>UK</v>
      </c>
      <c r="H1037" t="str">
        <f>Réponses_Scoring!H1037</f>
        <v>UK</v>
      </c>
      <c r="I1037" t="str">
        <f>Réponses_Scoring!I1037</f>
        <v>UK</v>
      </c>
      <c r="J1037">
        <f>IFERROR(VLOOKUP(C1037,Paramètres!$A$5:$B$8,2,FALSE),0)</f>
        <v>0</v>
      </c>
      <c r="K1037">
        <f>IFERROR(VLOOKUP(D1037,Paramètres!$A$5:$B$8,2,FALSE),0)</f>
        <v>0</v>
      </c>
      <c r="L1037">
        <f>IFERROR(VLOOKUP(E1037,Paramètres!$A$5:$B$8,2,FALSE),0)</f>
        <v>2</v>
      </c>
      <c r="M1037">
        <f>IFERROR(VLOOKUP(F1037,Paramètres!$A$5:$B$8,2,FALSE),0)</f>
        <v>2</v>
      </c>
      <c r="N1037">
        <f>IFERROR(VLOOKUP(G1037,Paramètres!$D$5:$E$8,2,FALSE),0)</f>
        <v>0</v>
      </c>
      <c r="O1037">
        <f>IFERROR(VLOOKUP(H1037,Paramètres!$A$5:$B$8,2,FALSE),0)</f>
        <v>0</v>
      </c>
      <c r="P1037">
        <f>IFERROR(VLOOKUP(I1037,Paramètres!$A$5:$B$8,2,FALSE),0)</f>
        <v>0</v>
      </c>
      <c r="Q1037" s="10" t="e">
        <f>IF(SUM(Paramètres!$G$5:$M$5)=0,"",SUMPRODUCT(Paramètres!$G$5:$M$5,J1037,K1037,L1037,M1037,N1037,O1037,P1037)/SUM(Paramètres!$G$5:$M$5))</f>
        <v>#VALUE!</v>
      </c>
    </row>
    <row r="1038" spans="1:17" x14ac:dyDescent="0.2">
      <c r="A1038" t="str">
        <f>Réponses_Scoring!A1038</f>
        <v>R106</v>
      </c>
      <c r="B1038" t="str">
        <f>Réponses_Scoring!B1038</f>
        <v>D06S44</v>
      </c>
      <c r="C1038" t="str">
        <f>Réponses_Scoring!C1038</f>
        <v>High</v>
      </c>
      <c r="D1038" t="str">
        <f>Réponses_Scoring!D1038</f>
        <v>UK</v>
      </c>
      <c r="E1038" t="str">
        <f>Réponses_Scoring!E1038</f>
        <v>Low</v>
      </c>
      <c r="F1038" t="str">
        <f>Réponses_Scoring!F1038</f>
        <v>Med</v>
      </c>
      <c r="G1038" t="str">
        <f>Réponses_Scoring!G1038</f>
        <v>UK</v>
      </c>
      <c r="H1038" t="str">
        <f>Réponses_Scoring!H1038</f>
        <v>UK</v>
      </c>
      <c r="I1038" t="str">
        <f>Réponses_Scoring!I1038</f>
        <v>UK</v>
      </c>
      <c r="J1038">
        <f>IFERROR(VLOOKUP(C1038,Paramètres!$A$5:$B$8,2,FALSE),0)</f>
        <v>3</v>
      </c>
      <c r="K1038">
        <f>IFERROR(VLOOKUP(D1038,Paramètres!$A$5:$B$8,2,FALSE),0)</f>
        <v>0</v>
      </c>
      <c r="L1038">
        <f>IFERROR(VLOOKUP(E1038,Paramètres!$A$5:$B$8,2,FALSE),0)</f>
        <v>1</v>
      </c>
      <c r="M1038">
        <f>IFERROR(VLOOKUP(F1038,Paramètres!$A$5:$B$8,2,FALSE),0)</f>
        <v>2</v>
      </c>
      <c r="N1038">
        <f>IFERROR(VLOOKUP(G1038,Paramètres!$D$5:$E$8,2,FALSE),0)</f>
        <v>0</v>
      </c>
      <c r="O1038">
        <f>IFERROR(VLOOKUP(H1038,Paramètres!$A$5:$B$8,2,FALSE),0)</f>
        <v>0</v>
      </c>
      <c r="P1038">
        <f>IFERROR(VLOOKUP(I1038,Paramètres!$A$5:$B$8,2,FALSE),0)</f>
        <v>0</v>
      </c>
      <c r="Q1038" s="10" t="e">
        <f>IF(SUM(Paramètres!$G$5:$M$5)=0,"",SUMPRODUCT(Paramètres!$G$5:$M$5,J1038,K1038,L1038,M1038,N1038,O1038,P1038)/SUM(Paramètres!$G$5:$M$5))</f>
        <v>#VALUE!</v>
      </c>
    </row>
    <row r="1039" spans="1:17" x14ac:dyDescent="0.2">
      <c r="A1039" t="str">
        <f>Réponses_Scoring!A1039</f>
        <v>R106</v>
      </c>
      <c r="B1039" t="str">
        <f>Réponses_Scoring!B1039</f>
        <v>D01S06</v>
      </c>
      <c r="C1039" t="str">
        <f>Réponses_Scoring!C1039</f>
        <v>UK</v>
      </c>
      <c r="D1039" t="str">
        <f>Réponses_Scoring!D1039</f>
        <v>UK</v>
      </c>
      <c r="E1039" t="str">
        <f>Réponses_Scoring!E1039</f>
        <v>High</v>
      </c>
      <c r="F1039" t="str">
        <f>Réponses_Scoring!F1039</f>
        <v>High</v>
      </c>
      <c r="G1039" t="str">
        <f>Réponses_Scoring!G1039</f>
        <v>UK</v>
      </c>
      <c r="H1039" t="str">
        <f>Réponses_Scoring!H1039</f>
        <v>UK</v>
      </c>
      <c r="I1039" t="str">
        <f>Réponses_Scoring!I1039</f>
        <v>UK</v>
      </c>
      <c r="J1039">
        <f>IFERROR(VLOOKUP(C1039,Paramètres!$A$5:$B$8,2,FALSE),0)</f>
        <v>0</v>
      </c>
      <c r="K1039">
        <f>IFERROR(VLOOKUP(D1039,Paramètres!$A$5:$B$8,2,FALSE),0)</f>
        <v>0</v>
      </c>
      <c r="L1039">
        <f>IFERROR(VLOOKUP(E1039,Paramètres!$A$5:$B$8,2,FALSE),0)</f>
        <v>3</v>
      </c>
      <c r="M1039">
        <f>IFERROR(VLOOKUP(F1039,Paramètres!$A$5:$B$8,2,FALSE),0)</f>
        <v>3</v>
      </c>
      <c r="N1039">
        <f>IFERROR(VLOOKUP(G1039,Paramètres!$D$5:$E$8,2,FALSE),0)</f>
        <v>0</v>
      </c>
      <c r="O1039">
        <f>IFERROR(VLOOKUP(H1039,Paramètres!$A$5:$B$8,2,FALSE),0)</f>
        <v>0</v>
      </c>
      <c r="P1039">
        <f>IFERROR(VLOOKUP(I1039,Paramètres!$A$5:$B$8,2,FALSE),0)</f>
        <v>0</v>
      </c>
      <c r="Q1039" s="10" t="e">
        <f>IF(SUM(Paramètres!$G$5:$M$5)=0,"",SUMPRODUCT(Paramètres!$G$5:$M$5,J1039,K1039,L1039,M1039,N1039,O1039,P1039)/SUM(Paramètres!$G$5:$M$5))</f>
        <v>#VALUE!</v>
      </c>
    </row>
    <row r="1040" spans="1:17" x14ac:dyDescent="0.2">
      <c r="A1040" t="str">
        <f>Réponses_Scoring!A1040</f>
        <v>R106</v>
      </c>
      <c r="B1040" t="str">
        <f>Réponses_Scoring!B1040</f>
        <v>D12S76</v>
      </c>
      <c r="C1040" t="str">
        <f>Réponses_Scoring!C1040</f>
        <v>High</v>
      </c>
      <c r="D1040" t="str">
        <f>Réponses_Scoring!D1040</f>
        <v>UK</v>
      </c>
      <c r="E1040" t="str">
        <f>Réponses_Scoring!E1040</f>
        <v>Med</v>
      </c>
      <c r="F1040" t="str">
        <f>Réponses_Scoring!F1040</f>
        <v>Med</v>
      </c>
      <c r="G1040" t="str">
        <f>Réponses_Scoring!G1040</f>
        <v>UK</v>
      </c>
      <c r="H1040" t="str">
        <f>Réponses_Scoring!H1040</f>
        <v>UK</v>
      </c>
      <c r="I1040" t="str">
        <f>Réponses_Scoring!I1040</f>
        <v>UK</v>
      </c>
      <c r="J1040">
        <f>IFERROR(VLOOKUP(C1040,Paramètres!$A$5:$B$8,2,FALSE),0)</f>
        <v>3</v>
      </c>
      <c r="K1040">
        <f>IFERROR(VLOOKUP(D1040,Paramètres!$A$5:$B$8,2,FALSE),0)</f>
        <v>0</v>
      </c>
      <c r="L1040">
        <f>IFERROR(VLOOKUP(E1040,Paramètres!$A$5:$B$8,2,FALSE),0)</f>
        <v>2</v>
      </c>
      <c r="M1040">
        <f>IFERROR(VLOOKUP(F1040,Paramètres!$A$5:$B$8,2,FALSE),0)</f>
        <v>2</v>
      </c>
      <c r="N1040">
        <f>IFERROR(VLOOKUP(G1040,Paramètres!$D$5:$E$8,2,FALSE),0)</f>
        <v>0</v>
      </c>
      <c r="O1040">
        <f>IFERROR(VLOOKUP(H1040,Paramètres!$A$5:$B$8,2,FALSE),0)</f>
        <v>0</v>
      </c>
      <c r="P1040">
        <f>IFERROR(VLOOKUP(I1040,Paramètres!$A$5:$B$8,2,FALSE),0)</f>
        <v>0</v>
      </c>
      <c r="Q1040" s="10" t="e">
        <f>IF(SUM(Paramètres!$G$5:$M$5)=0,"",SUMPRODUCT(Paramètres!$G$5:$M$5,J1040,K1040,L1040,M1040,N1040,O1040,P1040)/SUM(Paramètres!$G$5:$M$5))</f>
        <v>#VALUE!</v>
      </c>
    </row>
    <row r="1041" spans="1:17" x14ac:dyDescent="0.2">
      <c r="A1041" t="str">
        <f>Réponses_Scoring!A1041</f>
        <v>R106</v>
      </c>
      <c r="B1041" t="str">
        <f>Réponses_Scoring!B1041</f>
        <v>D12S80</v>
      </c>
      <c r="C1041" t="str">
        <f>Réponses_Scoring!C1041</f>
        <v>Low</v>
      </c>
      <c r="D1041" t="str">
        <f>Réponses_Scoring!D1041</f>
        <v>UK</v>
      </c>
      <c r="E1041" t="str">
        <f>Réponses_Scoring!E1041</f>
        <v>Low</v>
      </c>
      <c r="F1041" t="str">
        <f>Réponses_Scoring!F1041</f>
        <v>Low</v>
      </c>
      <c r="G1041" t="str">
        <f>Réponses_Scoring!G1041</f>
        <v>UK</v>
      </c>
      <c r="H1041" t="str">
        <f>Réponses_Scoring!H1041</f>
        <v>UK</v>
      </c>
      <c r="I1041" t="str">
        <f>Réponses_Scoring!I1041</f>
        <v>UK</v>
      </c>
      <c r="J1041">
        <f>IFERROR(VLOOKUP(C1041,Paramètres!$A$5:$B$8,2,FALSE),0)</f>
        <v>1</v>
      </c>
      <c r="K1041">
        <f>IFERROR(VLOOKUP(D1041,Paramètres!$A$5:$B$8,2,FALSE),0)</f>
        <v>0</v>
      </c>
      <c r="L1041">
        <f>IFERROR(VLOOKUP(E1041,Paramètres!$A$5:$B$8,2,FALSE),0)</f>
        <v>1</v>
      </c>
      <c r="M1041">
        <f>IFERROR(VLOOKUP(F1041,Paramètres!$A$5:$B$8,2,FALSE),0)</f>
        <v>1</v>
      </c>
      <c r="N1041">
        <f>IFERROR(VLOOKUP(G1041,Paramètres!$D$5:$E$8,2,FALSE),0)</f>
        <v>0</v>
      </c>
      <c r="O1041">
        <f>IFERROR(VLOOKUP(H1041,Paramètres!$A$5:$B$8,2,FALSE),0)</f>
        <v>0</v>
      </c>
      <c r="P1041">
        <f>IFERROR(VLOOKUP(I1041,Paramètres!$A$5:$B$8,2,FALSE),0)</f>
        <v>0</v>
      </c>
      <c r="Q1041" s="10" t="e">
        <f>IF(SUM(Paramètres!$G$5:$M$5)=0,"",SUMPRODUCT(Paramètres!$G$5:$M$5,J1041,K1041,L1041,M1041,N1041,O1041,P1041)/SUM(Paramètres!$G$5:$M$5))</f>
        <v>#VALUE!</v>
      </c>
    </row>
    <row r="1042" spans="1:17" x14ac:dyDescent="0.2">
      <c r="A1042" t="str">
        <f>Réponses_Scoring!A1042</f>
        <v>R106</v>
      </c>
      <c r="B1042" t="str">
        <f>Réponses_Scoring!B1042</f>
        <v>D08S60</v>
      </c>
      <c r="C1042" t="str">
        <f>Réponses_Scoring!C1042</f>
        <v>Med</v>
      </c>
      <c r="D1042" t="str">
        <f>Réponses_Scoring!D1042</f>
        <v>UK</v>
      </c>
      <c r="E1042" t="str">
        <f>Réponses_Scoring!E1042</f>
        <v>High</v>
      </c>
      <c r="F1042" t="str">
        <f>Réponses_Scoring!F1042</f>
        <v>Med</v>
      </c>
      <c r="G1042" t="str">
        <f>Réponses_Scoring!G1042</f>
        <v>UK</v>
      </c>
      <c r="H1042" t="str">
        <f>Réponses_Scoring!H1042</f>
        <v>UK</v>
      </c>
      <c r="I1042" t="str">
        <f>Réponses_Scoring!I1042</f>
        <v>UK</v>
      </c>
      <c r="J1042">
        <f>IFERROR(VLOOKUP(C1042,Paramètres!$A$5:$B$8,2,FALSE),0)</f>
        <v>2</v>
      </c>
      <c r="K1042">
        <f>IFERROR(VLOOKUP(D1042,Paramètres!$A$5:$B$8,2,FALSE),0)</f>
        <v>0</v>
      </c>
      <c r="L1042">
        <f>IFERROR(VLOOKUP(E1042,Paramètres!$A$5:$B$8,2,FALSE),0)</f>
        <v>3</v>
      </c>
      <c r="M1042">
        <f>IFERROR(VLOOKUP(F1042,Paramètres!$A$5:$B$8,2,FALSE),0)</f>
        <v>2</v>
      </c>
      <c r="N1042">
        <f>IFERROR(VLOOKUP(G1042,Paramètres!$D$5:$E$8,2,FALSE),0)</f>
        <v>0</v>
      </c>
      <c r="O1042">
        <f>IFERROR(VLOOKUP(H1042,Paramètres!$A$5:$B$8,2,FALSE),0)</f>
        <v>0</v>
      </c>
      <c r="P1042">
        <f>IFERROR(VLOOKUP(I1042,Paramètres!$A$5:$B$8,2,FALSE),0)</f>
        <v>0</v>
      </c>
      <c r="Q1042" s="10" t="e">
        <f>IF(SUM(Paramètres!$G$5:$M$5)=0,"",SUMPRODUCT(Paramètres!$G$5:$M$5,J1042,K1042,L1042,M1042,N1042,O1042,P1042)/SUM(Paramètres!$G$5:$M$5))</f>
        <v>#VALUE!</v>
      </c>
    </row>
    <row r="1043" spans="1:17" x14ac:dyDescent="0.2">
      <c r="A1043" t="str">
        <f>Réponses_Scoring!A1043</f>
        <v>R106</v>
      </c>
      <c r="B1043" t="str">
        <f>Réponses_Scoring!B1043</f>
        <v>D08S58</v>
      </c>
      <c r="C1043" t="str">
        <f>Réponses_Scoring!C1043</f>
        <v>Med</v>
      </c>
      <c r="D1043" t="str">
        <f>Réponses_Scoring!D1043</f>
        <v>UK</v>
      </c>
      <c r="E1043" t="str">
        <f>Réponses_Scoring!E1043</f>
        <v>Low</v>
      </c>
      <c r="F1043" t="str">
        <f>Réponses_Scoring!F1043</f>
        <v>Med</v>
      </c>
      <c r="G1043" t="str">
        <f>Réponses_Scoring!G1043</f>
        <v>UK</v>
      </c>
      <c r="H1043" t="str">
        <f>Réponses_Scoring!H1043</f>
        <v>UK</v>
      </c>
      <c r="I1043" t="str">
        <f>Réponses_Scoring!I1043</f>
        <v>UK</v>
      </c>
      <c r="J1043">
        <f>IFERROR(VLOOKUP(C1043,Paramètres!$A$5:$B$8,2,FALSE),0)</f>
        <v>2</v>
      </c>
      <c r="K1043">
        <f>IFERROR(VLOOKUP(D1043,Paramètres!$A$5:$B$8,2,FALSE),0)</f>
        <v>0</v>
      </c>
      <c r="L1043">
        <f>IFERROR(VLOOKUP(E1043,Paramètres!$A$5:$B$8,2,FALSE),0)</f>
        <v>1</v>
      </c>
      <c r="M1043">
        <f>IFERROR(VLOOKUP(F1043,Paramètres!$A$5:$B$8,2,FALSE),0)</f>
        <v>2</v>
      </c>
      <c r="N1043">
        <f>IFERROR(VLOOKUP(G1043,Paramètres!$D$5:$E$8,2,FALSE),0)</f>
        <v>0</v>
      </c>
      <c r="O1043">
        <f>IFERROR(VLOOKUP(H1043,Paramètres!$A$5:$B$8,2,FALSE),0)</f>
        <v>0</v>
      </c>
      <c r="P1043">
        <f>IFERROR(VLOOKUP(I1043,Paramètres!$A$5:$B$8,2,FALSE),0)</f>
        <v>0</v>
      </c>
      <c r="Q1043" s="10" t="e">
        <f>IF(SUM(Paramètres!$G$5:$M$5)=0,"",SUMPRODUCT(Paramètres!$G$5:$M$5,J1043,K1043,L1043,M1043,N1043,O1043,P1043)/SUM(Paramètres!$G$5:$M$5))</f>
        <v>#VALUE!</v>
      </c>
    </row>
    <row r="1044" spans="1:17" x14ac:dyDescent="0.2">
      <c r="A1044" t="str">
        <f>Réponses_Scoring!A1044</f>
        <v>R106</v>
      </c>
      <c r="B1044" t="str">
        <f>Réponses_Scoring!B1044</f>
        <v>D09S65</v>
      </c>
      <c r="C1044" t="str">
        <f>Réponses_Scoring!C1044</f>
        <v>Med</v>
      </c>
      <c r="D1044" t="str">
        <f>Réponses_Scoring!D1044</f>
        <v>UK</v>
      </c>
      <c r="E1044" t="str">
        <f>Réponses_Scoring!E1044</f>
        <v>Low</v>
      </c>
      <c r="F1044" t="str">
        <f>Réponses_Scoring!F1044</f>
        <v>High</v>
      </c>
      <c r="G1044" t="str">
        <f>Réponses_Scoring!G1044</f>
        <v>UK</v>
      </c>
      <c r="H1044" t="str">
        <f>Réponses_Scoring!H1044</f>
        <v>UK</v>
      </c>
      <c r="I1044" t="str">
        <f>Réponses_Scoring!I1044</f>
        <v>UK</v>
      </c>
      <c r="J1044">
        <f>IFERROR(VLOOKUP(C1044,Paramètres!$A$5:$B$8,2,FALSE),0)</f>
        <v>2</v>
      </c>
      <c r="K1044">
        <f>IFERROR(VLOOKUP(D1044,Paramètres!$A$5:$B$8,2,FALSE),0)</f>
        <v>0</v>
      </c>
      <c r="L1044">
        <f>IFERROR(VLOOKUP(E1044,Paramètres!$A$5:$B$8,2,FALSE),0)</f>
        <v>1</v>
      </c>
      <c r="M1044">
        <f>IFERROR(VLOOKUP(F1044,Paramètres!$A$5:$B$8,2,FALSE),0)</f>
        <v>3</v>
      </c>
      <c r="N1044">
        <f>IFERROR(VLOOKUP(G1044,Paramètres!$D$5:$E$8,2,FALSE),0)</f>
        <v>0</v>
      </c>
      <c r="O1044">
        <f>IFERROR(VLOOKUP(H1044,Paramètres!$A$5:$B$8,2,FALSE),0)</f>
        <v>0</v>
      </c>
      <c r="P1044">
        <f>IFERROR(VLOOKUP(I1044,Paramètres!$A$5:$B$8,2,FALSE),0)</f>
        <v>0</v>
      </c>
      <c r="Q1044" s="10" t="e">
        <f>IF(SUM(Paramètres!$G$5:$M$5)=0,"",SUMPRODUCT(Paramètres!$G$5:$M$5,J1044,K1044,L1044,M1044,N1044,O1044,P1044)/SUM(Paramètres!$G$5:$M$5))</f>
        <v>#VALUE!</v>
      </c>
    </row>
    <row r="1045" spans="1:17" x14ac:dyDescent="0.2">
      <c r="A1045" t="str">
        <f>Réponses_Scoring!A1045</f>
        <v>R106</v>
      </c>
      <c r="B1045" t="str">
        <f>Réponses_Scoring!B1045</f>
        <v>D09S62</v>
      </c>
      <c r="C1045" t="str">
        <f>Réponses_Scoring!C1045</f>
        <v>Med</v>
      </c>
      <c r="D1045" t="str">
        <f>Réponses_Scoring!D1045</f>
        <v>UK</v>
      </c>
      <c r="E1045" t="str">
        <f>Réponses_Scoring!E1045</f>
        <v>Med</v>
      </c>
      <c r="F1045" t="str">
        <f>Réponses_Scoring!F1045</f>
        <v>Med</v>
      </c>
      <c r="G1045" t="str">
        <f>Réponses_Scoring!G1045</f>
        <v>UK</v>
      </c>
      <c r="H1045" t="str">
        <f>Réponses_Scoring!H1045</f>
        <v>UK</v>
      </c>
      <c r="I1045" t="str">
        <f>Réponses_Scoring!I1045</f>
        <v>UK</v>
      </c>
      <c r="J1045">
        <f>IFERROR(VLOOKUP(C1045,Paramètres!$A$5:$B$8,2,FALSE),0)</f>
        <v>2</v>
      </c>
      <c r="K1045">
        <f>IFERROR(VLOOKUP(D1045,Paramètres!$A$5:$B$8,2,FALSE),0)</f>
        <v>0</v>
      </c>
      <c r="L1045">
        <f>IFERROR(VLOOKUP(E1045,Paramètres!$A$5:$B$8,2,FALSE),0)</f>
        <v>2</v>
      </c>
      <c r="M1045">
        <f>IFERROR(VLOOKUP(F1045,Paramètres!$A$5:$B$8,2,FALSE),0)</f>
        <v>2</v>
      </c>
      <c r="N1045">
        <f>IFERROR(VLOOKUP(G1045,Paramètres!$D$5:$E$8,2,FALSE),0)</f>
        <v>0</v>
      </c>
      <c r="O1045">
        <f>IFERROR(VLOOKUP(H1045,Paramètres!$A$5:$B$8,2,FALSE),0)</f>
        <v>0</v>
      </c>
      <c r="P1045">
        <f>IFERROR(VLOOKUP(I1045,Paramètres!$A$5:$B$8,2,FALSE),0)</f>
        <v>0</v>
      </c>
      <c r="Q1045" s="10" t="e">
        <f>IF(SUM(Paramètres!$G$5:$M$5)=0,"",SUMPRODUCT(Paramètres!$G$5:$M$5,J1045,K1045,L1045,M1045,N1045,O1045,P1045)/SUM(Paramètres!$G$5:$M$5))</f>
        <v>#VALUE!</v>
      </c>
    </row>
    <row r="1046" spans="1:17" x14ac:dyDescent="0.2">
      <c r="A1046" t="str">
        <f>Réponses_Scoring!A1046</f>
        <v>R106</v>
      </c>
      <c r="B1046" t="str">
        <f>Réponses_Scoring!B1046</f>
        <v>D09S63</v>
      </c>
      <c r="C1046" t="str">
        <f>Réponses_Scoring!C1046</f>
        <v>High</v>
      </c>
      <c r="D1046" t="str">
        <f>Réponses_Scoring!D1046</f>
        <v>UK</v>
      </c>
      <c r="E1046" t="str">
        <f>Réponses_Scoring!E1046</f>
        <v>Low</v>
      </c>
      <c r="F1046" t="str">
        <f>Réponses_Scoring!F1046</f>
        <v>High</v>
      </c>
      <c r="G1046" t="str">
        <f>Réponses_Scoring!G1046</f>
        <v>UK</v>
      </c>
      <c r="H1046" t="str">
        <f>Réponses_Scoring!H1046</f>
        <v>UK</v>
      </c>
      <c r="I1046" t="str">
        <f>Réponses_Scoring!I1046</f>
        <v>UK</v>
      </c>
      <c r="J1046">
        <f>IFERROR(VLOOKUP(C1046,Paramètres!$A$5:$B$8,2,FALSE),0)</f>
        <v>3</v>
      </c>
      <c r="K1046">
        <f>IFERROR(VLOOKUP(D1046,Paramètres!$A$5:$B$8,2,FALSE),0)</f>
        <v>0</v>
      </c>
      <c r="L1046">
        <f>IFERROR(VLOOKUP(E1046,Paramètres!$A$5:$B$8,2,FALSE),0)</f>
        <v>1</v>
      </c>
      <c r="M1046">
        <f>IFERROR(VLOOKUP(F1046,Paramètres!$A$5:$B$8,2,FALSE),0)</f>
        <v>3</v>
      </c>
      <c r="N1046">
        <f>IFERROR(VLOOKUP(G1046,Paramètres!$D$5:$E$8,2,FALSE),0)</f>
        <v>0</v>
      </c>
      <c r="O1046">
        <f>IFERROR(VLOOKUP(H1046,Paramètres!$A$5:$B$8,2,FALSE),0)</f>
        <v>0</v>
      </c>
      <c r="P1046">
        <f>IFERROR(VLOOKUP(I1046,Paramètres!$A$5:$B$8,2,FALSE),0)</f>
        <v>0</v>
      </c>
      <c r="Q1046" s="10" t="e">
        <f>IF(SUM(Paramètres!$G$5:$M$5)=0,"",SUMPRODUCT(Paramètres!$G$5:$M$5,J1046,K1046,L1046,M1046,N1046,O1046,P1046)/SUM(Paramètres!$G$5:$M$5))</f>
        <v>#VALUE!</v>
      </c>
    </row>
    <row r="1047" spans="1:17" x14ac:dyDescent="0.2">
      <c r="A1047" t="str">
        <f>Réponses_Scoring!A1047</f>
        <v>R107</v>
      </c>
      <c r="B1047" t="str">
        <f>Réponses_Scoring!B1047</f>
        <v>D11S72</v>
      </c>
      <c r="C1047" t="str">
        <f>Réponses_Scoring!C1047</f>
        <v>High</v>
      </c>
      <c r="D1047" t="str">
        <f>Réponses_Scoring!D1047</f>
        <v>UK</v>
      </c>
      <c r="E1047" t="str">
        <f>Réponses_Scoring!E1047</f>
        <v>Med</v>
      </c>
      <c r="F1047" t="str">
        <f>Réponses_Scoring!F1047</f>
        <v>Med</v>
      </c>
      <c r="G1047" t="str">
        <f>Réponses_Scoring!G1047</f>
        <v>UK</v>
      </c>
      <c r="H1047" t="str">
        <f>Réponses_Scoring!H1047</f>
        <v>UK</v>
      </c>
      <c r="I1047" t="str">
        <f>Réponses_Scoring!I1047</f>
        <v>UK</v>
      </c>
      <c r="J1047">
        <f>IFERROR(VLOOKUP(C1047,Paramètres!$A$5:$B$8,2,FALSE),0)</f>
        <v>3</v>
      </c>
      <c r="K1047">
        <f>IFERROR(VLOOKUP(D1047,Paramètres!$A$5:$B$8,2,FALSE),0)</f>
        <v>0</v>
      </c>
      <c r="L1047">
        <f>IFERROR(VLOOKUP(E1047,Paramètres!$A$5:$B$8,2,FALSE),0)</f>
        <v>2</v>
      </c>
      <c r="M1047">
        <f>IFERROR(VLOOKUP(F1047,Paramètres!$A$5:$B$8,2,FALSE),0)</f>
        <v>2</v>
      </c>
      <c r="N1047">
        <f>IFERROR(VLOOKUP(G1047,Paramètres!$D$5:$E$8,2,FALSE),0)</f>
        <v>0</v>
      </c>
      <c r="O1047">
        <f>IFERROR(VLOOKUP(H1047,Paramètres!$A$5:$B$8,2,FALSE),0)</f>
        <v>0</v>
      </c>
      <c r="P1047">
        <f>IFERROR(VLOOKUP(I1047,Paramètres!$A$5:$B$8,2,FALSE),0)</f>
        <v>0</v>
      </c>
      <c r="Q1047" s="10" t="e">
        <f>IF(SUM(Paramètres!$G$5:$M$5)=0,"",SUMPRODUCT(Paramètres!$G$5:$M$5,J1047,K1047,L1047,M1047,N1047,O1047,P1047)/SUM(Paramètres!$G$5:$M$5))</f>
        <v>#VALUE!</v>
      </c>
    </row>
    <row r="1048" spans="1:17" x14ac:dyDescent="0.2">
      <c r="A1048" t="str">
        <f>Réponses_Scoring!A1048</f>
        <v>R107</v>
      </c>
      <c r="B1048" t="str">
        <f>Réponses_Scoring!B1048</f>
        <v>D05S39</v>
      </c>
      <c r="C1048" t="str">
        <f>Réponses_Scoring!C1048</f>
        <v>Low</v>
      </c>
      <c r="D1048" t="str">
        <f>Réponses_Scoring!D1048</f>
        <v>UK</v>
      </c>
      <c r="E1048" t="str">
        <f>Réponses_Scoring!E1048</f>
        <v>High</v>
      </c>
      <c r="F1048" t="str">
        <f>Réponses_Scoring!F1048</f>
        <v>Med</v>
      </c>
      <c r="G1048" t="str">
        <f>Réponses_Scoring!G1048</f>
        <v>UK</v>
      </c>
      <c r="H1048" t="str">
        <f>Réponses_Scoring!H1048</f>
        <v>UK</v>
      </c>
      <c r="I1048" t="str">
        <f>Réponses_Scoring!I1048</f>
        <v>UK</v>
      </c>
      <c r="J1048">
        <f>IFERROR(VLOOKUP(C1048,Paramètres!$A$5:$B$8,2,FALSE),0)</f>
        <v>1</v>
      </c>
      <c r="K1048">
        <f>IFERROR(VLOOKUP(D1048,Paramètres!$A$5:$B$8,2,FALSE),0)</f>
        <v>0</v>
      </c>
      <c r="L1048">
        <f>IFERROR(VLOOKUP(E1048,Paramètres!$A$5:$B$8,2,FALSE),0)</f>
        <v>3</v>
      </c>
      <c r="M1048">
        <f>IFERROR(VLOOKUP(F1048,Paramètres!$A$5:$B$8,2,FALSE),0)</f>
        <v>2</v>
      </c>
      <c r="N1048">
        <f>IFERROR(VLOOKUP(G1048,Paramètres!$D$5:$E$8,2,FALSE),0)</f>
        <v>0</v>
      </c>
      <c r="O1048">
        <f>IFERROR(VLOOKUP(H1048,Paramètres!$A$5:$B$8,2,FALSE),0)</f>
        <v>0</v>
      </c>
      <c r="P1048">
        <f>IFERROR(VLOOKUP(I1048,Paramètres!$A$5:$B$8,2,FALSE),0)</f>
        <v>0</v>
      </c>
      <c r="Q1048" s="10" t="e">
        <f>IF(SUM(Paramètres!$G$5:$M$5)=0,"",SUMPRODUCT(Paramètres!$G$5:$M$5,J1048,K1048,L1048,M1048,N1048,O1048,P1048)/SUM(Paramètres!$G$5:$M$5))</f>
        <v>#VALUE!</v>
      </c>
    </row>
    <row r="1049" spans="1:17" x14ac:dyDescent="0.2">
      <c r="A1049" t="str">
        <f>Réponses_Scoring!A1049</f>
        <v>R107</v>
      </c>
      <c r="B1049" t="str">
        <f>Réponses_Scoring!B1049</f>
        <v>D05S38</v>
      </c>
      <c r="C1049" t="str">
        <f>Réponses_Scoring!C1049</f>
        <v>UK</v>
      </c>
      <c r="D1049" t="str">
        <f>Réponses_Scoring!D1049</f>
        <v>UK</v>
      </c>
      <c r="E1049" t="str">
        <f>Réponses_Scoring!E1049</f>
        <v>Low</v>
      </c>
      <c r="F1049" t="str">
        <f>Réponses_Scoring!F1049</f>
        <v>UK</v>
      </c>
      <c r="G1049" t="str">
        <f>Réponses_Scoring!G1049</f>
        <v>UK</v>
      </c>
      <c r="H1049" t="str">
        <f>Réponses_Scoring!H1049</f>
        <v>UK</v>
      </c>
      <c r="I1049" t="str">
        <f>Réponses_Scoring!I1049</f>
        <v>UK</v>
      </c>
      <c r="J1049">
        <f>IFERROR(VLOOKUP(C1049,Paramètres!$A$5:$B$8,2,FALSE),0)</f>
        <v>0</v>
      </c>
      <c r="K1049">
        <f>IFERROR(VLOOKUP(D1049,Paramètres!$A$5:$B$8,2,FALSE),0)</f>
        <v>0</v>
      </c>
      <c r="L1049">
        <f>IFERROR(VLOOKUP(E1049,Paramètres!$A$5:$B$8,2,FALSE),0)</f>
        <v>1</v>
      </c>
      <c r="M1049">
        <f>IFERROR(VLOOKUP(F1049,Paramètres!$A$5:$B$8,2,FALSE),0)</f>
        <v>0</v>
      </c>
      <c r="N1049">
        <f>IFERROR(VLOOKUP(G1049,Paramètres!$D$5:$E$8,2,FALSE),0)</f>
        <v>0</v>
      </c>
      <c r="O1049">
        <f>IFERROR(VLOOKUP(H1049,Paramètres!$A$5:$B$8,2,FALSE),0)</f>
        <v>0</v>
      </c>
      <c r="P1049">
        <f>IFERROR(VLOOKUP(I1049,Paramètres!$A$5:$B$8,2,FALSE),0)</f>
        <v>0</v>
      </c>
      <c r="Q1049" s="10" t="e">
        <f>IF(SUM(Paramètres!$G$5:$M$5)=0,"",SUMPRODUCT(Paramètres!$G$5:$M$5,J1049,K1049,L1049,M1049,N1049,O1049,P1049)/SUM(Paramètres!$G$5:$M$5))</f>
        <v>#VALUE!</v>
      </c>
    </row>
    <row r="1050" spans="1:17" x14ac:dyDescent="0.2">
      <c r="A1050" t="str">
        <f>Réponses_Scoring!A1050</f>
        <v>R107</v>
      </c>
      <c r="B1050" t="str">
        <f>Réponses_Scoring!B1050</f>
        <v>D04S34</v>
      </c>
      <c r="C1050" t="str">
        <f>Réponses_Scoring!C1050</f>
        <v>Low</v>
      </c>
      <c r="D1050" t="str">
        <f>Réponses_Scoring!D1050</f>
        <v>UK</v>
      </c>
      <c r="E1050" t="str">
        <f>Réponses_Scoring!E1050</f>
        <v>High</v>
      </c>
      <c r="F1050" t="str">
        <f>Réponses_Scoring!F1050</f>
        <v>Med</v>
      </c>
      <c r="G1050" t="str">
        <f>Réponses_Scoring!G1050</f>
        <v>UK</v>
      </c>
      <c r="H1050" t="str">
        <f>Réponses_Scoring!H1050</f>
        <v>UK</v>
      </c>
      <c r="I1050" t="str">
        <f>Réponses_Scoring!I1050</f>
        <v>UK</v>
      </c>
      <c r="J1050">
        <f>IFERROR(VLOOKUP(C1050,Paramètres!$A$5:$B$8,2,FALSE),0)</f>
        <v>1</v>
      </c>
      <c r="K1050">
        <f>IFERROR(VLOOKUP(D1050,Paramètres!$A$5:$B$8,2,FALSE),0)</f>
        <v>0</v>
      </c>
      <c r="L1050">
        <f>IFERROR(VLOOKUP(E1050,Paramètres!$A$5:$B$8,2,FALSE),0)</f>
        <v>3</v>
      </c>
      <c r="M1050">
        <f>IFERROR(VLOOKUP(F1050,Paramètres!$A$5:$B$8,2,FALSE),0)</f>
        <v>2</v>
      </c>
      <c r="N1050">
        <f>IFERROR(VLOOKUP(G1050,Paramètres!$D$5:$E$8,2,FALSE),0)</f>
        <v>0</v>
      </c>
      <c r="O1050">
        <f>IFERROR(VLOOKUP(H1050,Paramètres!$A$5:$B$8,2,FALSE),0)</f>
        <v>0</v>
      </c>
      <c r="P1050">
        <f>IFERROR(VLOOKUP(I1050,Paramètres!$A$5:$B$8,2,FALSE),0)</f>
        <v>0</v>
      </c>
      <c r="Q1050" s="10" t="e">
        <f>IF(SUM(Paramètres!$G$5:$M$5)=0,"",SUMPRODUCT(Paramètres!$G$5:$M$5,J1050,K1050,L1050,M1050,N1050,O1050,P1050)/SUM(Paramètres!$G$5:$M$5))</f>
        <v>#VALUE!</v>
      </c>
    </row>
    <row r="1051" spans="1:17" x14ac:dyDescent="0.2">
      <c r="A1051" t="str">
        <f>Réponses_Scoring!A1051</f>
        <v>R107</v>
      </c>
      <c r="B1051" t="str">
        <f>Réponses_Scoring!B1051</f>
        <v>D06S43</v>
      </c>
      <c r="C1051" t="str">
        <f>Réponses_Scoring!C1051</f>
        <v>High</v>
      </c>
      <c r="D1051" t="str">
        <f>Réponses_Scoring!D1051</f>
        <v>UK</v>
      </c>
      <c r="E1051" t="str">
        <f>Réponses_Scoring!E1051</f>
        <v>Low</v>
      </c>
      <c r="F1051" t="str">
        <f>Réponses_Scoring!F1051</f>
        <v>Med</v>
      </c>
      <c r="G1051" t="str">
        <f>Réponses_Scoring!G1051</f>
        <v>UK</v>
      </c>
      <c r="H1051" t="str">
        <f>Réponses_Scoring!H1051</f>
        <v>UK</v>
      </c>
      <c r="I1051" t="str">
        <f>Réponses_Scoring!I1051</f>
        <v>UK</v>
      </c>
      <c r="J1051">
        <f>IFERROR(VLOOKUP(C1051,Paramètres!$A$5:$B$8,2,FALSE),0)</f>
        <v>3</v>
      </c>
      <c r="K1051">
        <f>IFERROR(VLOOKUP(D1051,Paramètres!$A$5:$B$8,2,FALSE),0)</f>
        <v>0</v>
      </c>
      <c r="L1051">
        <f>IFERROR(VLOOKUP(E1051,Paramètres!$A$5:$B$8,2,FALSE),0)</f>
        <v>1</v>
      </c>
      <c r="M1051">
        <f>IFERROR(VLOOKUP(F1051,Paramètres!$A$5:$B$8,2,FALSE),0)</f>
        <v>2</v>
      </c>
      <c r="N1051">
        <f>IFERROR(VLOOKUP(G1051,Paramètres!$D$5:$E$8,2,FALSE),0)</f>
        <v>0</v>
      </c>
      <c r="O1051">
        <f>IFERROR(VLOOKUP(H1051,Paramètres!$A$5:$B$8,2,FALSE),0)</f>
        <v>0</v>
      </c>
      <c r="P1051">
        <f>IFERROR(VLOOKUP(I1051,Paramètres!$A$5:$B$8,2,FALSE),0)</f>
        <v>0</v>
      </c>
      <c r="Q1051" s="10" t="e">
        <f>IF(SUM(Paramètres!$G$5:$M$5)=0,"",SUMPRODUCT(Paramètres!$G$5:$M$5,J1051,K1051,L1051,M1051,N1051,O1051,P1051)/SUM(Paramètres!$G$5:$M$5))</f>
        <v>#VALUE!</v>
      </c>
    </row>
    <row r="1052" spans="1:17" x14ac:dyDescent="0.2">
      <c r="A1052" t="str">
        <f>Réponses_Scoring!A1052</f>
        <v>R107</v>
      </c>
      <c r="B1052" t="str">
        <f>Réponses_Scoring!B1052</f>
        <v>D06S42</v>
      </c>
      <c r="C1052" t="str">
        <f>Réponses_Scoring!C1052</f>
        <v>High</v>
      </c>
      <c r="D1052" t="str">
        <f>Réponses_Scoring!D1052</f>
        <v>UK</v>
      </c>
      <c r="E1052" t="str">
        <f>Réponses_Scoring!E1052</f>
        <v>Low</v>
      </c>
      <c r="F1052" t="str">
        <f>Réponses_Scoring!F1052</f>
        <v>Med</v>
      </c>
      <c r="G1052" t="str">
        <f>Réponses_Scoring!G1052</f>
        <v>UK</v>
      </c>
      <c r="H1052" t="str">
        <f>Réponses_Scoring!H1052</f>
        <v>UK</v>
      </c>
      <c r="I1052" t="str">
        <f>Réponses_Scoring!I1052</f>
        <v>UK</v>
      </c>
      <c r="J1052">
        <f>IFERROR(VLOOKUP(C1052,Paramètres!$A$5:$B$8,2,FALSE),0)</f>
        <v>3</v>
      </c>
      <c r="K1052">
        <f>IFERROR(VLOOKUP(D1052,Paramètres!$A$5:$B$8,2,FALSE),0)</f>
        <v>0</v>
      </c>
      <c r="L1052">
        <f>IFERROR(VLOOKUP(E1052,Paramètres!$A$5:$B$8,2,FALSE),0)</f>
        <v>1</v>
      </c>
      <c r="M1052">
        <f>IFERROR(VLOOKUP(F1052,Paramètres!$A$5:$B$8,2,FALSE),0)</f>
        <v>2</v>
      </c>
      <c r="N1052">
        <f>IFERROR(VLOOKUP(G1052,Paramètres!$D$5:$E$8,2,FALSE),0)</f>
        <v>0</v>
      </c>
      <c r="O1052">
        <f>IFERROR(VLOOKUP(H1052,Paramètres!$A$5:$B$8,2,FALSE),0)</f>
        <v>0</v>
      </c>
      <c r="P1052">
        <f>IFERROR(VLOOKUP(I1052,Paramètres!$A$5:$B$8,2,FALSE),0)</f>
        <v>0</v>
      </c>
      <c r="Q1052" s="10" t="e">
        <f>IF(SUM(Paramètres!$G$5:$M$5)=0,"",SUMPRODUCT(Paramètres!$G$5:$M$5,J1052,K1052,L1052,M1052,N1052,O1052,P1052)/SUM(Paramètres!$G$5:$M$5))</f>
        <v>#VALUE!</v>
      </c>
    </row>
    <row r="1053" spans="1:17" x14ac:dyDescent="0.2">
      <c r="A1053" t="str">
        <f>Réponses_Scoring!A1053</f>
        <v>R107</v>
      </c>
      <c r="B1053" t="str">
        <f>Réponses_Scoring!B1053</f>
        <v>D02S14</v>
      </c>
      <c r="C1053" t="str">
        <f>Réponses_Scoring!C1053</f>
        <v>High</v>
      </c>
      <c r="D1053" t="str">
        <f>Réponses_Scoring!D1053</f>
        <v>UK</v>
      </c>
      <c r="E1053" t="str">
        <f>Réponses_Scoring!E1053</f>
        <v>Med</v>
      </c>
      <c r="F1053" t="str">
        <f>Réponses_Scoring!F1053</f>
        <v>High</v>
      </c>
      <c r="G1053" t="str">
        <f>Réponses_Scoring!G1053</f>
        <v>UK</v>
      </c>
      <c r="H1053" t="str">
        <f>Réponses_Scoring!H1053</f>
        <v>UK</v>
      </c>
      <c r="I1053" t="str">
        <f>Réponses_Scoring!I1053</f>
        <v>UK</v>
      </c>
      <c r="J1053">
        <f>IFERROR(VLOOKUP(C1053,Paramètres!$A$5:$B$8,2,FALSE),0)</f>
        <v>3</v>
      </c>
      <c r="K1053">
        <f>IFERROR(VLOOKUP(D1053,Paramètres!$A$5:$B$8,2,FALSE),0)</f>
        <v>0</v>
      </c>
      <c r="L1053">
        <f>IFERROR(VLOOKUP(E1053,Paramètres!$A$5:$B$8,2,FALSE),0)</f>
        <v>2</v>
      </c>
      <c r="M1053">
        <f>IFERROR(VLOOKUP(F1053,Paramètres!$A$5:$B$8,2,FALSE),0)</f>
        <v>3</v>
      </c>
      <c r="N1053">
        <f>IFERROR(VLOOKUP(G1053,Paramètres!$D$5:$E$8,2,FALSE),0)</f>
        <v>0</v>
      </c>
      <c r="O1053">
        <f>IFERROR(VLOOKUP(H1053,Paramètres!$A$5:$B$8,2,FALSE),0)</f>
        <v>0</v>
      </c>
      <c r="P1053">
        <f>IFERROR(VLOOKUP(I1053,Paramètres!$A$5:$B$8,2,FALSE),0)</f>
        <v>0</v>
      </c>
      <c r="Q1053" s="10" t="e">
        <f>IF(SUM(Paramètres!$G$5:$M$5)=0,"",SUMPRODUCT(Paramètres!$G$5:$M$5,J1053,K1053,L1053,M1053,N1053,O1053,P1053)/SUM(Paramètres!$G$5:$M$5))</f>
        <v>#VALUE!</v>
      </c>
    </row>
    <row r="1054" spans="1:17" x14ac:dyDescent="0.2">
      <c r="A1054" t="str">
        <f>Réponses_Scoring!A1054</f>
        <v>R107</v>
      </c>
      <c r="B1054" t="str">
        <f>Réponses_Scoring!B1054</f>
        <v>D02S12</v>
      </c>
      <c r="C1054" t="str">
        <f>Réponses_Scoring!C1054</f>
        <v>High</v>
      </c>
      <c r="D1054" t="str">
        <f>Réponses_Scoring!D1054</f>
        <v>UK</v>
      </c>
      <c r="E1054" t="str">
        <f>Réponses_Scoring!E1054</f>
        <v>Med</v>
      </c>
      <c r="F1054" t="str">
        <f>Réponses_Scoring!F1054</f>
        <v>Med</v>
      </c>
      <c r="G1054" t="str">
        <f>Réponses_Scoring!G1054</f>
        <v>UK</v>
      </c>
      <c r="H1054" t="str">
        <f>Réponses_Scoring!H1054</f>
        <v>UK</v>
      </c>
      <c r="I1054" t="str">
        <f>Réponses_Scoring!I1054</f>
        <v>UK</v>
      </c>
      <c r="J1054">
        <f>IFERROR(VLOOKUP(C1054,Paramètres!$A$5:$B$8,2,FALSE),0)</f>
        <v>3</v>
      </c>
      <c r="K1054">
        <f>IFERROR(VLOOKUP(D1054,Paramètres!$A$5:$B$8,2,FALSE),0)</f>
        <v>0</v>
      </c>
      <c r="L1054">
        <f>IFERROR(VLOOKUP(E1054,Paramètres!$A$5:$B$8,2,FALSE),0)</f>
        <v>2</v>
      </c>
      <c r="M1054">
        <f>IFERROR(VLOOKUP(F1054,Paramètres!$A$5:$B$8,2,FALSE),0)</f>
        <v>2</v>
      </c>
      <c r="N1054">
        <f>IFERROR(VLOOKUP(G1054,Paramètres!$D$5:$E$8,2,FALSE),0)</f>
        <v>0</v>
      </c>
      <c r="O1054">
        <f>IFERROR(VLOOKUP(H1054,Paramètres!$A$5:$B$8,2,FALSE),0)</f>
        <v>0</v>
      </c>
      <c r="P1054">
        <f>IFERROR(VLOOKUP(I1054,Paramètres!$A$5:$B$8,2,FALSE),0)</f>
        <v>0</v>
      </c>
      <c r="Q1054" s="10" t="e">
        <f>IF(SUM(Paramètres!$G$5:$M$5)=0,"",SUMPRODUCT(Paramètres!$G$5:$M$5,J1054,K1054,L1054,M1054,N1054,O1054,P1054)/SUM(Paramètres!$G$5:$M$5))</f>
        <v>#VALUE!</v>
      </c>
    </row>
    <row r="1055" spans="1:17" x14ac:dyDescent="0.2">
      <c r="A1055" t="str">
        <f>Réponses_Scoring!A1055</f>
        <v>R107</v>
      </c>
      <c r="B1055" t="str">
        <f>Réponses_Scoring!B1055</f>
        <v>D02S15</v>
      </c>
      <c r="C1055" t="str">
        <f>Réponses_Scoring!C1055</f>
        <v>High</v>
      </c>
      <c r="D1055" t="str">
        <f>Réponses_Scoring!D1055</f>
        <v>UK</v>
      </c>
      <c r="E1055" t="str">
        <f>Réponses_Scoring!E1055</f>
        <v>Med</v>
      </c>
      <c r="F1055" t="str">
        <f>Réponses_Scoring!F1055</f>
        <v>Low</v>
      </c>
      <c r="G1055" t="str">
        <f>Réponses_Scoring!G1055</f>
        <v>UK</v>
      </c>
      <c r="H1055" t="str">
        <f>Réponses_Scoring!H1055</f>
        <v>UK</v>
      </c>
      <c r="I1055" t="str">
        <f>Réponses_Scoring!I1055</f>
        <v>UK</v>
      </c>
      <c r="J1055">
        <f>IFERROR(VLOOKUP(C1055,Paramètres!$A$5:$B$8,2,FALSE),0)</f>
        <v>3</v>
      </c>
      <c r="K1055">
        <f>IFERROR(VLOOKUP(D1055,Paramètres!$A$5:$B$8,2,FALSE),0)</f>
        <v>0</v>
      </c>
      <c r="L1055">
        <f>IFERROR(VLOOKUP(E1055,Paramètres!$A$5:$B$8,2,FALSE),0)</f>
        <v>2</v>
      </c>
      <c r="M1055">
        <f>IFERROR(VLOOKUP(F1055,Paramètres!$A$5:$B$8,2,FALSE),0)</f>
        <v>1</v>
      </c>
      <c r="N1055">
        <f>IFERROR(VLOOKUP(G1055,Paramètres!$D$5:$E$8,2,FALSE),0)</f>
        <v>0</v>
      </c>
      <c r="O1055">
        <f>IFERROR(VLOOKUP(H1055,Paramètres!$A$5:$B$8,2,FALSE),0)</f>
        <v>0</v>
      </c>
      <c r="P1055">
        <f>IFERROR(VLOOKUP(I1055,Paramètres!$A$5:$B$8,2,FALSE),0)</f>
        <v>0</v>
      </c>
      <c r="Q1055" s="10" t="e">
        <f>IF(SUM(Paramètres!$G$5:$M$5)=0,"",SUMPRODUCT(Paramètres!$G$5:$M$5,J1055,K1055,L1055,M1055,N1055,O1055,P1055)/SUM(Paramètres!$G$5:$M$5))</f>
        <v>#VALUE!</v>
      </c>
    </row>
    <row r="1056" spans="1:17" x14ac:dyDescent="0.2">
      <c r="A1056" t="str">
        <f>Réponses_Scoring!A1056</f>
        <v>R108</v>
      </c>
      <c r="B1056" t="str">
        <f>Réponses_Scoring!B1056</f>
        <v>D11S75</v>
      </c>
      <c r="C1056" t="str">
        <f>Réponses_Scoring!C1056</f>
        <v>Med</v>
      </c>
      <c r="D1056" t="str">
        <f>Réponses_Scoring!D1056</f>
        <v>UK</v>
      </c>
      <c r="E1056" t="str">
        <f>Réponses_Scoring!E1056</f>
        <v>Med</v>
      </c>
      <c r="F1056" t="str">
        <f>Réponses_Scoring!F1056</f>
        <v>Med</v>
      </c>
      <c r="G1056" t="str">
        <f>Réponses_Scoring!G1056</f>
        <v>UK</v>
      </c>
      <c r="H1056" t="str">
        <f>Réponses_Scoring!H1056</f>
        <v>UK</v>
      </c>
      <c r="I1056" t="str">
        <f>Réponses_Scoring!I1056</f>
        <v>UK</v>
      </c>
      <c r="J1056">
        <f>IFERROR(VLOOKUP(C1056,Paramètres!$A$5:$B$8,2,FALSE),0)</f>
        <v>2</v>
      </c>
      <c r="K1056">
        <f>IFERROR(VLOOKUP(D1056,Paramètres!$A$5:$B$8,2,FALSE),0)</f>
        <v>0</v>
      </c>
      <c r="L1056">
        <f>IFERROR(VLOOKUP(E1056,Paramètres!$A$5:$B$8,2,FALSE),0)</f>
        <v>2</v>
      </c>
      <c r="M1056">
        <f>IFERROR(VLOOKUP(F1056,Paramètres!$A$5:$B$8,2,FALSE),0)</f>
        <v>2</v>
      </c>
      <c r="N1056">
        <f>IFERROR(VLOOKUP(G1056,Paramètres!$D$5:$E$8,2,FALSE),0)</f>
        <v>0</v>
      </c>
      <c r="O1056">
        <f>IFERROR(VLOOKUP(H1056,Paramètres!$A$5:$B$8,2,FALSE),0)</f>
        <v>0</v>
      </c>
      <c r="P1056">
        <f>IFERROR(VLOOKUP(I1056,Paramètres!$A$5:$B$8,2,FALSE),0)</f>
        <v>0</v>
      </c>
      <c r="Q1056" s="10" t="e">
        <f>IF(SUM(Paramètres!$G$5:$M$5)=0,"",SUMPRODUCT(Paramètres!$G$5:$M$5,J1056,K1056,L1056,M1056,N1056,O1056,P1056)/SUM(Paramètres!$G$5:$M$5))</f>
        <v>#VALUE!</v>
      </c>
    </row>
    <row r="1057" spans="1:17" x14ac:dyDescent="0.2">
      <c r="A1057" t="str">
        <f>Réponses_Scoring!A1057</f>
        <v>R108</v>
      </c>
      <c r="B1057" t="str">
        <f>Réponses_Scoring!B1057</f>
        <v>D02S15</v>
      </c>
      <c r="C1057" t="str">
        <f>Réponses_Scoring!C1057</f>
        <v>Med</v>
      </c>
      <c r="D1057" t="str">
        <f>Réponses_Scoring!D1057</f>
        <v>UK</v>
      </c>
      <c r="E1057" t="str">
        <f>Réponses_Scoring!E1057</f>
        <v>Med</v>
      </c>
      <c r="F1057" t="str">
        <f>Réponses_Scoring!F1057</f>
        <v>Low</v>
      </c>
      <c r="G1057" t="str">
        <f>Réponses_Scoring!G1057</f>
        <v>UK</v>
      </c>
      <c r="H1057" t="str">
        <f>Réponses_Scoring!H1057</f>
        <v>UK</v>
      </c>
      <c r="I1057" t="str">
        <f>Réponses_Scoring!I1057</f>
        <v>UK</v>
      </c>
      <c r="J1057">
        <f>IFERROR(VLOOKUP(C1057,Paramètres!$A$5:$B$8,2,FALSE),0)</f>
        <v>2</v>
      </c>
      <c r="K1057">
        <f>IFERROR(VLOOKUP(D1057,Paramètres!$A$5:$B$8,2,FALSE),0)</f>
        <v>0</v>
      </c>
      <c r="L1057">
        <f>IFERROR(VLOOKUP(E1057,Paramètres!$A$5:$B$8,2,FALSE),0)</f>
        <v>2</v>
      </c>
      <c r="M1057">
        <f>IFERROR(VLOOKUP(F1057,Paramètres!$A$5:$B$8,2,FALSE),0)</f>
        <v>1</v>
      </c>
      <c r="N1057">
        <f>IFERROR(VLOOKUP(G1057,Paramètres!$D$5:$E$8,2,FALSE),0)</f>
        <v>0</v>
      </c>
      <c r="O1057">
        <f>IFERROR(VLOOKUP(H1057,Paramètres!$A$5:$B$8,2,FALSE),0)</f>
        <v>0</v>
      </c>
      <c r="P1057">
        <f>IFERROR(VLOOKUP(I1057,Paramètres!$A$5:$B$8,2,FALSE),0)</f>
        <v>0</v>
      </c>
      <c r="Q1057" s="10" t="e">
        <f>IF(SUM(Paramètres!$G$5:$M$5)=0,"",SUMPRODUCT(Paramètres!$G$5:$M$5,J1057,K1057,L1057,M1057,N1057,O1057,P1057)/SUM(Paramètres!$G$5:$M$5))</f>
        <v>#VALUE!</v>
      </c>
    </row>
    <row r="1058" spans="1:17" x14ac:dyDescent="0.2">
      <c r="A1058" t="str">
        <f>Réponses_Scoring!A1058</f>
        <v>R108</v>
      </c>
      <c r="B1058" t="str">
        <f>Réponses_Scoring!B1058</f>
        <v>D02S17</v>
      </c>
      <c r="C1058" t="str">
        <f>Réponses_Scoring!C1058</f>
        <v>Med</v>
      </c>
      <c r="D1058" t="str">
        <f>Réponses_Scoring!D1058</f>
        <v>UK</v>
      </c>
      <c r="E1058" t="str">
        <f>Réponses_Scoring!E1058</f>
        <v>Med</v>
      </c>
      <c r="F1058" t="str">
        <f>Réponses_Scoring!F1058</f>
        <v>Med</v>
      </c>
      <c r="G1058" t="str">
        <f>Réponses_Scoring!G1058</f>
        <v>UK</v>
      </c>
      <c r="H1058" t="str">
        <f>Réponses_Scoring!H1058</f>
        <v>UK</v>
      </c>
      <c r="I1058" t="str">
        <f>Réponses_Scoring!I1058</f>
        <v>UK</v>
      </c>
      <c r="J1058">
        <f>IFERROR(VLOOKUP(C1058,Paramètres!$A$5:$B$8,2,FALSE),0)</f>
        <v>2</v>
      </c>
      <c r="K1058">
        <f>IFERROR(VLOOKUP(D1058,Paramètres!$A$5:$B$8,2,FALSE),0)</f>
        <v>0</v>
      </c>
      <c r="L1058">
        <f>IFERROR(VLOOKUP(E1058,Paramètres!$A$5:$B$8,2,FALSE),0)</f>
        <v>2</v>
      </c>
      <c r="M1058">
        <f>IFERROR(VLOOKUP(F1058,Paramètres!$A$5:$B$8,2,FALSE),0)</f>
        <v>2</v>
      </c>
      <c r="N1058">
        <f>IFERROR(VLOOKUP(G1058,Paramètres!$D$5:$E$8,2,FALSE),0)</f>
        <v>0</v>
      </c>
      <c r="O1058">
        <f>IFERROR(VLOOKUP(H1058,Paramètres!$A$5:$B$8,2,FALSE),0)</f>
        <v>0</v>
      </c>
      <c r="P1058">
        <f>IFERROR(VLOOKUP(I1058,Paramètres!$A$5:$B$8,2,FALSE),0)</f>
        <v>0</v>
      </c>
      <c r="Q1058" s="10" t="e">
        <f>IF(SUM(Paramètres!$G$5:$M$5)=0,"",SUMPRODUCT(Paramètres!$G$5:$M$5,J1058,K1058,L1058,M1058,N1058,O1058,P1058)/SUM(Paramètres!$G$5:$M$5))</f>
        <v>#VALUE!</v>
      </c>
    </row>
    <row r="1059" spans="1:17" x14ac:dyDescent="0.2">
      <c r="A1059" t="str">
        <f>Réponses_Scoring!A1059</f>
        <v>R108</v>
      </c>
      <c r="B1059" t="str">
        <f>Réponses_Scoring!B1059</f>
        <v>D02S13</v>
      </c>
      <c r="C1059" t="str">
        <f>Réponses_Scoring!C1059</f>
        <v>Med</v>
      </c>
      <c r="D1059" t="str">
        <f>Réponses_Scoring!D1059</f>
        <v>UK</v>
      </c>
      <c r="E1059" t="str">
        <f>Réponses_Scoring!E1059</f>
        <v>Low</v>
      </c>
      <c r="F1059" t="str">
        <f>Réponses_Scoring!F1059</f>
        <v>Low</v>
      </c>
      <c r="G1059" t="str">
        <f>Réponses_Scoring!G1059</f>
        <v>UK</v>
      </c>
      <c r="H1059" t="str">
        <f>Réponses_Scoring!H1059</f>
        <v>UK</v>
      </c>
      <c r="I1059" t="str">
        <f>Réponses_Scoring!I1059</f>
        <v>UK</v>
      </c>
      <c r="J1059">
        <f>IFERROR(VLOOKUP(C1059,Paramètres!$A$5:$B$8,2,FALSE),0)</f>
        <v>2</v>
      </c>
      <c r="K1059">
        <f>IFERROR(VLOOKUP(D1059,Paramètres!$A$5:$B$8,2,FALSE),0)</f>
        <v>0</v>
      </c>
      <c r="L1059">
        <f>IFERROR(VLOOKUP(E1059,Paramètres!$A$5:$B$8,2,FALSE),0)</f>
        <v>1</v>
      </c>
      <c r="M1059">
        <f>IFERROR(VLOOKUP(F1059,Paramètres!$A$5:$B$8,2,FALSE),0)</f>
        <v>1</v>
      </c>
      <c r="N1059">
        <f>IFERROR(VLOOKUP(G1059,Paramètres!$D$5:$E$8,2,FALSE),0)</f>
        <v>0</v>
      </c>
      <c r="O1059">
        <f>IFERROR(VLOOKUP(H1059,Paramètres!$A$5:$B$8,2,FALSE),0)</f>
        <v>0</v>
      </c>
      <c r="P1059">
        <f>IFERROR(VLOOKUP(I1059,Paramètres!$A$5:$B$8,2,FALSE),0)</f>
        <v>0</v>
      </c>
      <c r="Q1059" s="10" t="e">
        <f>IF(SUM(Paramètres!$G$5:$M$5)=0,"",SUMPRODUCT(Paramètres!$G$5:$M$5,J1059,K1059,L1059,M1059,N1059,O1059,P1059)/SUM(Paramètres!$G$5:$M$5))</f>
        <v>#VALUE!</v>
      </c>
    </row>
    <row r="1060" spans="1:17" x14ac:dyDescent="0.2">
      <c r="A1060" t="str">
        <f>Réponses_Scoring!A1060</f>
        <v>R108</v>
      </c>
      <c r="B1060" t="str">
        <f>Réponses_Scoring!B1060</f>
        <v>D06S48</v>
      </c>
      <c r="C1060" t="str">
        <f>Réponses_Scoring!C1060</f>
        <v>Low</v>
      </c>
      <c r="D1060" t="str">
        <f>Réponses_Scoring!D1060</f>
        <v>UK</v>
      </c>
      <c r="E1060" t="str">
        <f>Réponses_Scoring!E1060</f>
        <v>UK</v>
      </c>
      <c r="F1060" t="str">
        <f>Réponses_Scoring!F1060</f>
        <v>High</v>
      </c>
      <c r="G1060" t="str">
        <f>Réponses_Scoring!G1060</f>
        <v>UK</v>
      </c>
      <c r="H1060" t="str">
        <f>Réponses_Scoring!H1060</f>
        <v>UK</v>
      </c>
      <c r="I1060" t="str">
        <f>Réponses_Scoring!I1060</f>
        <v>UK</v>
      </c>
      <c r="J1060">
        <f>IFERROR(VLOOKUP(C1060,Paramètres!$A$5:$B$8,2,FALSE),0)</f>
        <v>1</v>
      </c>
      <c r="K1060">
        <f>IFERROR(VLOOKUP(D1060,Paramètres!$A$5:$B$8,2,FALSE),0)</f>
        <v>0</v>
      </c>
      <c r="L1060">
        <f>IFERROR(VLOOKUP(E1060,Paramètres!$A$5:$B$8,2,FALSE),0)</f>
        <v>0</v>
      </c>
      <c r="M1060">
        <f>IFERROR(VLOOKUP(F1060,Paramètres!$A$5:$B$8,2,FALSE),0)</f>
        <v>3</v>
      </c>
      <c r="N1060">
        <f>IFERROR(VLOOKUP(G1060,Paramètres!$D$5:$E$8,2,FALSE),0)</f>
        <v>0</v>
      </c>
      <c r="O1060">
        <f>IFERROR(VLOOKUP(H1060,Paramètres!$A$5:$B$8,2,FALSE),0)</f>
        <v>0</v>
      </c>
      <c r="P1060">
        <f>IFERROR(VLOOKUP(I1060,Paramètres!$A$5:$B$8,2,FALSE),0)</f>
        <v>0</v>
      </c>
      <c r="Q1060" s="10" t="e">
        <f>IF(SUM(Paramètres!$G$5:$M$5)=0,"",SUMPRODUCT(Paramètres!$G$5:$M$5,J1060,K1060,L1060,M1060,N1060,O1060,P1060)/SUM(Paramètres!$G$5:$M$5))</f>
        <v>#VALUE!</v>
      </c>
    </row>
    <row r="1061" spans="1:17" x14ac:dyDescent="0.2">
      <c r="A1061" t="str">
        <f>Réponses_Scoring!A1061</f>
        <v>R108</v>
      </c>
      <c r="B1061" t="str">
        <f>Réponses_Scoring!B1061</f>
        <v>D06S47</v>
      </c>
      <c r="C1061" t="str">
        <f>Réponses_Scoring!C1061</f>
        <v>High</v>
      </c>
      <c r="D1061" t="str">
        <f>Réponses_Scoring!D1061</f>
        <v>UK</v>
      </c>
      <c r="E1061" t="str">
        <f>Réponses_Scoring!E1061</f>
        <v>Low</v>
      </c>
      <c r="F1061" t="str">
        <f>Réponses_Scoring!F1061</f>
        <v>High</v>
      </c>
      <c r="G1061" t="str">
        <f>Réponses_Scoring!G1061</f>
        <v>UK</v>
      </c>
      <c r="H1061" t="str">
        <f>Réponses_Scoring!H1061</f>
        <v>UK</v>
      </c>
      <c r="I1061" t="str">
        <f>Réponses_Scoring!I1061</f>
        <v>UK</v>
      </c>
      <c r="J1061">
        <f>IFERROR(VLOOKUP(C1061,Paramètres!$A$5:$B$8,2,FALSE),0)</f>
        <v>3</v>
      </c>
      <c r="K1061">
        <f>IFERROR(VLOOKUP(D1061,Paramètres!$A$5:$B$8,2,FALSE),0)</f>
        <v>0</v>
      </c>
      <c r="L1061">
        <f>IFERROR(VLOOKUP(E1061,Paramètres!$A$5:$B$8,2,FALSE),0)</f>
        <v>1</v>
      </c>
      <c r="M1061">
        <f>IFERROR(VLOOKUP(F1061,Paramètres!$A$5:$B$8,2,FALSE),0)</f>
        <v>3</v>
      </c>
      <c r="N1061">
        <f>IFERROR(VLOOKUP(G1061,Paramètres!$D$5:$E$8,2,FALSE),0)</f>
        <v>0</v>
      </c>
      <c r="O1061">
        <f>IFERROR(VLOOKUP(H1061,Paramètres!$A$5:$B$8,2,FALSE),0)</f>
        <v>0</v>
      </c>
      <c r="P1061">
        <f>IFERROR(VLOOKUP(I1061,Paramètres!$A$5:$B$8,2,FALSE),0)</f>
        <v>0</v>
      </c>
      <c r="Q1061" s="10" t="e">
        <f>IF(SUM(Paramètres!$G$5:$M$5)=0,"",SUMPRODUCT(Paramètres!$G$5:$M$5,J1061,K1061,L1061,M1061,N1061,O1061,P1061)/SUM(Paramètres!$G$5:$M$5))</f>
        <v>#VALUE!</v>
      </c>
    </row>
    <row r="1062" spans="1:17" x14ac:dyDescent="0.2">
      <c r="A1062" t="str">
        <f>Réponses_Scoring!A1062</f>
        <v>R108</v>
      </c>
      <c r="B1062" t="str">
        <f>Réponses_Scoring!B1062</f>
        <v>D01S08</v>
      </c>
      <c r="C1062" t="str">
        <f>Réponses_Scoring!C1062</f>
        <v>High</v>
      </c>
      <c r="D1062" t="str">
        <f>Réponses_Scoring!D1062</f>
        <v>UK</v>
      </c>
      <c r="E1062" t="str">
        <f>Réponses_Scoring!E1062</f>
        <v>Med</v>
      </c>
      <c r="F1062" t="str">
        <f>Réponses_Scoring!F1062</f>
        <v>Med</v>
      </c>
      <c r="G1062" t="str">
        <f>Réponses_Scoring!G1062</f>
        <v>UK</v>
      </c>
      <c r="H1062" t="str">
        <f>Réponses_Scoring!H1062</f>
        <v>UK</v>
      </c>
      <c r="I1062" t="str">
        <f>Réponses_Scoring!I1062</f>
        <v>UK</v>
      </c>
      <c r="J1062">
        <f>IFERROR(VLOOKUP(C1062,Paramètres!$A$5:$B$8,2,FALSE),0)</f>
        <v>3</v>
      </c>
      <c r="K1062">
        <f>IFERROR(VLOOKUP(D1062,Paramètres!$A$5:$B$8,2,FALSE),0)</f>
        <v>0</v>
      </c>
      <c r="L1062">
        <f>IFERROR(VLOOKUP(E1062,Paramètres!$A$5:$B$8,2,FALSE),0)</f>
        <v>2</v>
      </c>
      <c r="M1062">
        <f>IFERROR(VLOOKUP(F1062,Paramètres!$A$5:$B$8,2,FALSE),0)</f>
        <v>2</v>
      </c>
      <c r="N1062">
        <f>IFERROR(VLOOKUP(G1062,Paramètres!$D$5:$E$8,2,FALSE),0)</f>
        <v>0</v>
      </c>
      <c r="O1062">
        <f>IFERROR(VLOOKUP(H1062,Paramètres!$A$5:$B$8,2,FALSE),0)</f>
        <v>0</v>
      </c>
      <c r="P1062">
        <f>IFERROR(VLOOKUP(I1062,Paramètres!$A$5:$B$8,2,FALSE),0)</f>
        <v>0</v>
      </c>
      <c r="Q1062" s="10" t="e">
        <f>IF(SUM(Paramètres!$G$5:$M$5)=0,"",SUMPRODUCT(Paramètres!$G$5:$M$5,J1062,K1062,L1062,M1062,N1062,O1062,P1062)/SUM(Paramètres!$G$5:$M$5))</f>
        <v>#VALUE!</v>
      </c>
    </row>
    <row r="1063" spans="1:17" x14ac:dyDescent="0.2">
      <c r="A1063" t="str">
        <f>Réponses_Scoring!A1063</f>
        <v>R108</v>
      </c>
      <c r="B1063" t="str">
        <f>Réponses_Scoring!B1063</f>
        <v>D01S09</v>
      </c>
      <c r="C1063" t="str">
        <f>Réponses_Scoring!C1063</f>
        <v>High</v>
      </c>
      <c r="D1063" t="str">
        <f>Réponses_Scoring!D1063</f>
        <v>UK</v>
      </c>
      <c r="E1063" t="str">
        <f>Réponses_Scoring!E1063</f>
        <v>Low</v>
      </c>
      <c r="F1063" t="str">
        <f>Réponses_Scoring!F1063</f>
        <v>Low</v>
      </c>
      <c r="G1063" t="str">
        <f>Réponses_Scoring!G1063</f>
        <v>UK</v>
      </c>
      <c r="H1063" t="str">
        <f>Réponses_Scoring!H1063</f>
        <v>UK</v>
      </c>
      <c r="I1063" t="str">
        <f>Réponses_Scoring!I1063</f>
        <v>UK</v>
      </c>
      <c r="J1063">
        <f>IFERROR(VLOOKUP(C1063,Paramètres!$A$5:$B$8,2,FALSE),0)</f>
        <v>3</v>
      </c>
      <c r="K1063">
        <f>IFERROR(VLOOKUP(D1063,Paramètres!$A$5:$B$8,2,FALSE),0)</f>
        <v>0</v>
      </c>
      <c r="L1063">
        <f>IFERROR(VLOOKUP(E1063,Paramètres!$A$5:$B$8,2,FALSE),0)</f>
        <v>1</v>
      </c>
      <c r="M1063">
        <f>IFERROR(VLOOKUP(F1063,Paramètres!$A$5:$B$8,2,FALSE),0)</f>
        <v>1</v>
      </c>
      <c r="N1063">
        <f>IFERROR(VLOOKUP(G1063,Paramètres!$D$5:$E$8,2,FALSE),0)</f>
        <v>0</v>
      </c>
      <c r="O1063">
        <f>IFERROR(VLOOKUP(H1063,Paramètres!$A$5:$B$8,2,FALSE),0)</f>
        <v>0</v>
      </c>
      <c r="P1063">
        <f>IFERROR(VLOOKUP(I1063,Paramètres!$A$5:$B$8,2,FALSE),0)</f>
        <v>0</v>
      </c>
      <c r="Q1063" s="10" t="e">
        <f>IF(SUM(Paramètres!$G$5:$M$5)=0,"",SUMPRODUCT(Paramètres!$G$5:$M$5,J1063,K1063,L1063,M1063,N1063,O1063,P1063)/SUM(Paramètres!$G$5:$M$5))</f>
        <v>#VALUE!</v>
      </c>
    </row>
    <row r="1064" spans="1:17" x14ac:dyDescent="0.2">
      <c r="A1064" t="str">
        <f>Réponses_Scoring!A1064</f>
        <v>R108</v>
      </c>
      <c r="B1064" t="str">
        <f>Réponses_Scoring!B1064</f>
        <v>D05S35</v>
      </c>
      <c r="C1064" t="str">
        <f>Réponses_Scoring!C1064</f>
        <v>Low</v>
      </c>
      <c r="D1064" t="str">
        <f>Réponses_Scoring!D1064</f>
        <v>UK</v>
      </c>
      <c r="E1064" t="str">
        <f>Réponses_Scoring!E1064</f>
        <v>Med</v>
      </c>
      <c r="F1064" t="str">
        <f>Réponses_Scoring!F1064</f>
        <v>Med</v>
      </c>
      <c r="G1064" t="str">
        <f>Réponses_Scoring!G1064</f>
        <v>UK</v>
      </c>
      <c r="H1064" t="str">
        <f>Réponses_Scoring!H1064</f>
        <v>UK</v>
      </c>
      <c r="I1064" t="str">
        <f>Réponses_Scoring!I1064</f>
        <v>UK</v>
      </c>
      <c r="J1064">
        <f>IFERROR(VLOOKUP(C1064,Paramètres!$A$5:$B$8,2,FALSE),0)</f>
        <v>1</v>
      </c>
      <c r="K1064">
        <f>IFERROR(VLOOKUP(D1064,Paramètres!$A$5:$B$8,2,FALSE),0)</f>
        <v>0</v>
      </c>
      <c r="L1064">
        <f>IFERROR(VLOOKUP(E1064,Paramètres!$A$5:$B$8,2,FALSE),0)</f>
        <v>2</v>
      </c>
      <c r="M1064">
        <f>IFERROR(VLOOKUP(F1064,Paramètres!$A$5:$B$8,2,FALSE),0)</f>
        <v>2</v>
      </c>
      <c r="N1064">
        <f>IFERROR(VLOOKUP(G1064,Paramètres!$D$5:$E$8,2,FALSE),0)</f>
        <v>0</v>
      </c>
      <c r="O1064">
        <f>IFERROR(VLOOKUP(H1064,Paramètres!$A$5:$B$8,2,FALSE),0)</f>
        <v>0</v>
      </c>
      <c r="P1064">
        <f>IFERROR(VLOOKUP(I1064,Paramètres!$A$5:$B$8,2,FALSE),0)</f>
        <v>0</v>
      </c>
      <c r="Q1064" s="10" t="e">
        <f>IF(SUM(Paramètres!$G$5:$M$5)=0,"",SUMPRODUCT(Paramètres!$G$5:$M$5,J1064,K1064,L1064,M1064,N1064,O1064,P1064)/SUM(Paramètres!$G$5:$M$5))</f>
        <v>#VALUE!</v>
      </c>
    </row>
    <row r="1065" spans="1:17" x14ac:dyDescent="0.2">
      <c r="A1065" t="str">
        <f>Réponses_Scoring!A1065</f>
        <v>R108</v>
      </c>
      <c r="B1065" t="str">
        <f>Réponses_Scoring!B1065</f>
        <v>D05S39</v>
      </c>
      <c r="C1065" t="str">
        <f>Réponses_Scoring!C1065</f>
        <v>Med</v>
      </c>
      <c r="D1065" t="str">
        <f>Réponses_Scoring!D1065</f>
        <v>UK</v>
      </c>
      <c r="E1065" t="str">
        <f>Réponses_Scoring!E1065</f>
        <v>Low</v>
      </c>
      <c r="F1065" t="str">
        <f>Réponses_Scoring!F1065</f>
        <v>UK</v>
      </c>
      <c r="G1065" t="str">
        <f>Réponses_Scoring!G1065</f>
        <v>UK</v>
      </c>
      <c r="H1065" t="str">
        <f>Réponses_Scoring!H1065</f>
        <v>UK</v>
      </c>
      <c r="I1065" t="str">
        <f>Réponses_Scoring!I1065</f>
        <v>UK</v>
      </c>
      <c r="J1065">
        <f>IFERROR(VLOOKUP(C1065,Paramètres!$A$5:$B$8,2,FALSE),0)</f>
        <v>2</v>
      </c>
      <c r="K1065">
        <f>IFERROR(VLOOKUP(D1065,Paramètres!$A$5:$B$8,2,FALSE),0)</f>
        <v>0</v>
      </c>
      <c r="L1065">
        <f>IFERROR(VLOOKUP(E1065,Paramètres!$A$5:$B$8,2,FALSE),0)</f>
        <v>1</v>
      </c>
      <c r="M1065">
        <f>IFERROR(VLOOKUP(F1065,Paramètres!$A$5:$B$8,2,FALSE),0)</f>
        <v>0</v>
      </c>
      <c r="N1065">
        <f>IFERROR(VLOOKUP(G1065,Paramètres!$D$5:$E$8,2,FALSE),0)</f>
        <v>0</v>
      </c>
      <c r="O1065">
        <f>IFERROR(VLOOKUP(H1065,Paramètres!$A$5:$B$8,2,FALSE),0)</f>
        <v>0</v>
      </c>
      <c r="P1065">
        <f>IFERROR(VLOOKUP(I1065,Paramètres!$A$5:$B$8,2,FALSE),0)</f>
        <v>0</v>
      </c>
      <c r="Q1065" s="10" t="e">
        <f>IF(SUM(Paramètres!$G$5:$M$5)=0,"",SUMPRODUCT(Paramètres!$G$5:$M$5,J1065,K1065,L1065,M1065,N1065,O1065,P1065)/SUM(Paramètres!$G$5:$M$5))</f>
        <v>#VALUE!</v>
      </c>
    </row>
    <row r="1066" spans="1:17" x14ac:dyDescent="0.2">
      <c r="A1066" t="str">
        <f>Réponses_Scoring!A1066</f>
        <v>R109</v>
      </c>
      <c r="B1066" t="str">
        <f>Réponses_Scoring!B1066</f>
        <v>D12S76</v>
      </c>
      <c r="C1066" t="str">
        <f>Réponses_Scoring!C1066</f>
        <v>Med</v>
      </c>
      <c r="D1066" t="str">
        <f>Réponses_Scoring!D1066</f>
        <v>UK</v>
      </c>
      <c r="E1066" t="str">
        <f>Réponses_Scoring!E1066</f>
        <v>Med</v>
      </c>
      <c r="F1066" t="str">
        <f>Réponses_Scoring!F1066</f>
        <v>Med</v>
      </c>
      <c r="G1066" t="str">
        <f>Réponses_Scoring!G1066</f>
        <v>UK</v>
      </c>
      <c r="H1066" t="str">
        <f>Réponses_Scoring!H1066</f>
        <v>UK</v>
      </c>
      <c r="I1066" t="str">
        <f>Réponses_Scoring!I1066</f>
        <v>UK</v>
      </c>
      <c r="J1066">
        <f>IFERROR(VLOOKUP(C1066,Paramètres!$A$5:$B$8,2,FALSE),0)</f>
        <v>2</v>
      </c>
      <c r="K1066">
        <f>IFERROR(VLOOKUP(D1066,Paramètres!$A$5:$B$8,2,FALSE),0)</f>
        <v>0</v>
      </c>
      <c r="L1066">
        <f>IFERROR(VLOOKUP(E1066,Paramètres!$A$5:$B$8,2,FALSE),0)</f>
        <v>2</v>
      </c>
      <c r="M1066">
        <f>IFERROR(VLOOKUP(F1066,Paramètres!$A$5:$B$8,2,FALSE),0)</f>
        <v>2</v>
      </c>
      <c r="N1066">
        <f>IFERROR(VLOOKUP(G1066,Paramètres!$D$5:$E$8,2,FALSE),0)</f>
        <v>0</v>
      </c>
      <c r="O1066">
        <f>IFERROR(VLOOKUP(H1066,Paramètres!$A$5:$B$8,2,FALSE),0)</f>
        <v>0</v>
      </c>
      <c r="P1066">
        <f>IFERROR(VLOOKUP(I1066,Paramètres!$A$5:$B$8,2,FALSE),0)</f>
        <v>0</v>
      </c>
      <c r="Q1066" s="10" t="e">
        <f>IF(SUM(Paramètres!$G$5:$M$5)=0,"",SUMPRODUCT(Paramètres!$G$5:$M$5,J1066,K1066,L1066,M1066,N1066,O1066,P1066)/SUM(Paramètres!$G$5:$M$5))</f>
        <v>#VALUE!</v>
      </c>
    </row>
    <row r="1067" spans="1:17" x14ac:dyDescent="0.2">
      <c r="A1067" t="str">
        <f>Réponses_Scoring!A1067</f>
        <v>R109</v>
      </c>
      <c r="B1067" t="str">
        <f>Réponses_Scoring!B1067</f>
        <v>D04S33</v>
      </c>
      <c r="C1067" t="str">
        <f>Réponses_Scoring!C1067</f>
        <v>UK</v>
      </c>
      <c r="D1067" t="str">
        <f>Réponses_Scoring!D1067</f>
        <v>UK</v>
      </c>
      <c r="E1067" t="str">
        <f>Réponses_Scoring!E1067</f>
        <v>Low</v>
      </c>
      <c r="F1067" t="str">
        <f>Réponses_Scoring!F1067</f>
        <v>Low</v>
      </c>
      <c r="G1067" t="str">
        <f>Réponses_Scoring!G1067</f>
        <v>UK</v>
      </c>
      <c r="H1067" t="str">
        <f>Réponses_Scoring!H1067</f>
        <v>UK</v>
      </c>
      <c r="I1067" t="str">
        <f>Réponses_Scoring!I1067</f>
        <v>UK</v>
      </c>
      <c r="J1067">
        <f>IFERROR(VLOOKUP(C1067,Paramètres!$A$5:$B$8,2,FALSE),0)</f>
        <v>0</v>
      </c>
      <c r="K1067">
        <f>IFERROR(VLOOKUP(D1067,Paramètres!$A$5:$B$8,2,FALSE),0)</f>
        <v>0</v>
      </c>
      <c r="L1067">
        <f>IFERROR(VLOOKUP(E1067,Paramètres!$A$5:$B$8,2,FALSE),0)</f>
        <v>1</v>
      </c>
      <c r="M1067">
        <f>IFERROR(VLOOKUP(F1067,Paramètres!$A$5:$B$8,2,FALSE),0)</f>
        <v>1</v>
      </c>
      <c r="N1067">
        <f>IFERROR(VLOOKUP(G1067,Paramètres!$D$5:$E$8,2,FALSE),0)</f>
        <v>0</v>
      </c>
      <c r="O1067">
        <f>IFERROR(VLOOKUP(H1067,Paramètres!$A$5:$B$8,2,FALSE),0)</f>
        <v>0</v>
      </c>
      <c r="P1067">
        <f>IFERROR(VLOOKUP(I1067,Paramètres!$A$5:$B$8,2,FALSE),0)</f>
        <v>0</v>
      </c>
      <c r="Q1067" s="10" t="e">
        <f>IF(SUM(Paramètres!$G$5:$M$5)=0,"",SUMPRODUCT(Paramètres!$G$5:$M$5,J1067,K1067,L1067,M1067,N1067,O1067,P1067)/SUM(Paramètres!$G$5:$M$5))</f>
        <v>#VALUE!</v>
      </c>
    </row>
    <row r="1068" spans="1:17" x14ac:dyDescent="0.2">
      <c r="A1068" t="str">
        <f>Réponses_Scoring!A1068</f>
        <v>R109</v>
      </c>
      <c r="B1068" t="str">
        <f>Réponses_Scoring!B1068</f>
        <v>D04S30</v>
      </c>
      <c r="C1068" t="str">
        <f>Réponses_Scoring!C1068</f>
        <v>High</v>
      </c>
      <c r="D1068" t="str">
        <f>Réponses_Scoring!D1068</f>
        <v>UK</v>
      </c>
      <c r="E1068" t="str">
        <f>Réponses_Scoring!E1068</f>
        <v>Med</v>
      </c>
      <c r="F1068" t="str">
        <f>Réponses_Scoring!F1068</f>
        <v>High</v>
      </c>
      <c r="G1068" t="str">
        <f>Réponses_Scoring!G1068</f>
        <v>UK</v>
      </c>
      <c r="H1068" t="str">
        <f>Réponses_Scoring!H1068</f>
        <v>UK</v>
      </c>
      <c r="I1068" t="str">
        <f>Réponses_Scoring!I1068</f>
        <v>UK</v>
      </c>
      <c r="J1068">
        <f>IFERROR(VLOOKUP(C1068,Paramètres!$A$5:$B$8,2,FALSE),0)</f>
        <v>3</v>
      </c>
      <c r="K1068">
        <f>IFERROR(VLOOKUP(D1068,Paramètres!$A$5:$B$8,2,FALSE),0)</f>
        <v>0</v>
      </c>
      <c r="L1068">
        <f>IFERROR(VLOOKUP(E1068,Paramètres!$A$5:$B$8,2,FALSE),0)</f>
        <v>2</v>
      </c>
      <c r="M1068">
        <f>IFERROR(VLOOKUP(F1068,Paramètres!$A$5:$B$8,2,FALSE),0)</f>
        <v>3</v>
      </c>
      <c r="N1068">
        <f>IFERROR(VLOOKUP(G1068,Paramètres!$D$5:$E$8,2,FALSE),0)</f>
        <v>0</v>
      </c>
      <c r="O1068">
        <f>IFERROR(VLOOKUP(H1068,Paramètres!$A$5:$B$8,2,FALSE),0)</f>
        <v>0</v>
      </c>
      <c r="P1068">
        <f>IFERROR(VLOOKUP(I1068,Paramètres!$A$5:$B$8,2,FALSE),0)</f>
        <v>0</v>
      </c>
      <c r="Q1068" s="10" t="e">
        <f>IF(SUM(Paramètres!$G$5:$M$5)=0,"",SUMPRODUCT(Paramètres!$G$5:$M$5,J1068,K1068,L1068,M1068,N1068,O1068,P1068)/SUM(Paramètres!$G$5:$M$5))</f>
        <v>#VALUE!</v>
      </c>
    </row>
    <row r="1069" spans="1:17" x14ac:dyDescent="0.2">
      <c r="A1069" t="str">
        <f>Réponses_Scoring!A1069</f>
        <v>R109</v>
      </c>
      <c r="B1069" t="str">
        <f>Réponses_Scoring!B1069</f>
        <v>D11S75</v>
      </c>
      <c r="C1069" t="str">
        <f>Réponses_Scoring!C1069</f>
        <v>High</v>
      </c>
      <c r="D1069" t="str">
        <f>Réponses_Scoring!D1069</f>
        <v>UK</v>
      </c>
      <c r="E1069" t="str">
        <f>Réponses_Scoring!E1069</f>
        <v>Med</v>
      </c>
      <c r="F1069" t="str">
        <f>Réponses_Scoring!F1069</f>
        <v>Med</v>
      </c>
      <c r="G1069" t="str">
        <f>Réponses_Scoring!G1069</f>
        <v>UK</v>
      </c>
      <c r="H1069" t="str">
        <f>Réponses_Scoring!H1069</f>
        <v>UK</v>
      </c>
      <c r="I1069" t="str">
        <f>Réponses_Scoring!I1069</f>
        <v>UK</v>
      </c>
      <c r="J1069">
        <f>IFERROR(VLOOKUP(C1069,Paramètres!$A$5:$B$8,2,FALSE),0)</f>
        <v>3</v>
      </c>
      <c r="K1069">
        <f>IFERROR(VLOOKUP(D1069,Paramètres!$A$5:$B$8,2,FALSE),0)</f>
        <v>0</v>
      </c>
      <c r="L1069">
        <f>IFERROR(VLOOKUP(E1069,Paramètres!$A$5:$B$8,2,FALSE),0)</f>
        <v>2</v>
      </c>
      <c r="M1069">
        <f>IFERROR(VLOOKUP(F1069,Paramètres!$A$5:$B$8,2,FALSE),0)</f>
        <v>2</v>
      </c>
      <c r="N1069">
        <f>IFERROR(VLOOKUP(G1069,Paramètres!$D$5:$E$8,2,FALSE),0)</f>
        <v>0</v>
      </c>
      <c r="O1069">
        <f>IFERROR(VLOOKUP(H1069,Paramètres!$A$5:$B$8,2,FALSE),0)</f>
        <v>0</v>
      </c>
      <c r="P1069">
        <f>IFERROR(VLOOKUP(I1069,Paramètres!$A$5:$B$8,2,FALSE),0)</f>
        <v>0</v>
      </c>
      <c r="Q1069" s="10" t="e">
        <f>IF(SUM(Paramètres!$G$5:$M$5)=0,"",SUMPRODUCT(Paramètres!$G$5:$M$5,J1069,K1069,L1069,M1069,N1069,O1069,P1069)/SUM(Paramètres!$G$5:$M$5))</f>
        <v>#VALUE!</v>
      </c>
    </row>
    <row r="1070" spans="1:17" x14ac:dyDescent="0.2">
      <c r="A1070" t="str">
        <f>Réponses_Scoring!A1070</f>
        <v>R109</v>
      </c>
      <c r="B1070" t="str">
        <f>Réponses_Scoring!B1070</f>
        <v>D11S74</v>
      </c>
      <c r="C1070" t="str">
        <f>Réponses_Scoring!C1070</f>
        <v>High</v>
      </c>
      <c r="D1070" t="str">
        <f>Réponses_Scoring!D1070</f>
        <v>UK</v>
      </c>
      <c r="E1070" t="str">
        <f>Réponses_Scoring!E1070</f>
        <v>High</v>
      </c>
      <c r="F1070" t="str">
        <f>Réponses_Scoring!F1070</f>
        <v>Med</v>
      </c>
      <c r="G1070" t="str">
        <f>Réponses_Scoring!G1070</f>
        <v>UK</v>
      </c>
      <c r="H1070" t="str">
        <f>Réponses_Scoring!H1070</f>
        <v>UK</v>
      </c>
      <c r="I1070" t="str">
        <f>Réponses_Scoring!I1070</f>
        <v>UK</v>
      </c>
      <c r="J1070">
        <f>IFERROR(VLOOKUP(C1070,Paramètres!$A$5:$B$8,2,FALSE),0)</f>
        <v>3</v>
      </c>
      <c r="K1070">
        <f>IFERROR(VLOOKUP(D1070,Paramètres!$A$5:$B$8,2,FALSE),0)</f>
        <v>0</v>
      </c>
      <c r="L1070">
        <f>IFERROR(VLOOKUP(E1070,Paramètres!$A$5:$B$8,2,FALSE),0)</f>
        <v>3</v>
      </c>
      <c r="M1070">
        <f>IFERROR(VLOOKUP(F1070,Paramètres!$A$5:$B$8,2,FALSE),0)</f>
        <v>2</v>
      </c>
      <c r="N1070">
        <f>IFERROR(VLOOKUP(G1070,Paramètres!$D$5:$E$8,2,FALSE),0)</f>
        <v>0</v>
      </c>
      <c r="O1070">
        <f>IFERROR(VLOOKUP(H1070,Paramètres!$A$5:$B$8,2,FALSE),0)</f>
        <v>0</v>
      </c>
      <c r="P1070">
        <f>IFERROR(VLOOKUP(I1070,Paramètres!$A$5:$B$8,2,FALSE),0)</f>
        <v>0</v>
      </c>
      <c r="Q1070" s="10" t="e">
        <f>IF(SUM(Paramètres!$G$5:$M$5)=0,"",SUMPRODUCT(Paramètres!$G$5:$M$5,J1070,K1070,L1070,M1070,N1070,O1070,P1070)/SUM(Paramètres!$G$5:$M$5))</f>
        <v>#VALUE!</v>
      </c>
    </row>
    <row r="1071" spans="1:17" x14ac:dyDescent="0.2">
      <c r="A1071" t="str">
        <f>Réponses_Scoring!A1071</f>
        <v>R109</v>
      </c>
      <c r="B1071" t="str">
        <f>Réponses_Scoring!B1071</f>
        <v>D06S45</v>
      </c>
      <c r="C1071" t="str">
        <f>Réponses_Scoring!C1071</f>
        <v>High</v>
      </c>
      <c r="D1071" t="str">
        <f>Réponses_Scoring!D1071</f>
        <v>UK</v>
      </c>
      <c r="E1071" t="str">
        <f>Réponses_Scoring!E1071</f>
        <v>Low</v>
      </c>
      <c r="F1071" t="str">
        <f>Réponses_Scoring!F1071</f>
        <v>Low</v>
      </c>
      <c r="G1071" t="str">
        <f>Réponses_Scoring!G1071</f>
        <v>UK</v>
      </c>
      <c r="H1071" t="str">
        <f>Réponses_Scoring!H1071</f>
        <v>UK</v>
      </c>
      <c r="I1071" t="str">
        <f>Réponses_Scoring!I1071</f>
        <v>UK</v>
      </c>
      <c r="J1071">
        <f>IFERROR(VLOOKUP(C1071,Paramètres!$A$5:$B$8,2,FALSE),0)</f>
        <v>3</v>
      </c>
      <c r="K1071">
        <f>IFERROR(VLOOKUP(D1071,Paramètres!$A$5:$B$8,2,FALSE),0)</f>
        <v>0</v>
      </c>
      <c r="L1071">
        <f>IFERROR(VLOOKUP(E1071,Paramètres!$A$5:$B$8,2,FALSE),0)</f>
        <v>1</v>
      </c>
      <c r="M1071">
        <f>IFERROR(VLOOKUP(F1071,Paramètres!$A$5:$B$8,2,FALSE),0)</f>
        <v>1</v>
      </c>
      <c r="N1071">
        <f>IFERROR(VLOOKUP(G1071,Paramètres!$D$5:$E$8,2,FALSE),0)</f>
        <v>0</v>
      </c>
      <c r="O1071">
        <f>IFERROR(VLOOKUP(H1071,Paramètres!$A$5:$B$8,2,FALSE),0)</f>
        <v>0</v>
      </c>
      <c r="P1071">
        <f>IFERROR(VLOOKUP(I1071,Paramètres!$A$5:$B$8,2,FALSE),0)</f>
        <v>0</v>
      </c>
      <c r="Q1071" s="10" t="e">
        <f>IF(SUM(Paramètres!$G$5:$M$5)=0,"",SUMPRODUCT(Paramètres!$G$5:$M$5,J1071,K1071,L1071,M1071,N1071,O1071,P1071)/SUM(Paramètres!$G$5:$M$5))</f>
        <v>#VALUE!</v>
      </c>
    </row>
    <row r="1072" spans="1:17" x14ac:dyDescent="0.2">
      <c r="A1072" t="str">
        <f>Réponses_Scoring!A1072</f>
        <v>R109</v>
      </c>
      <c r="B1072" t="str">
        <f>Réponses_Scoring!B1072</f>
        <v>D06S46</v>
      </c>
      <c r="C1072" t="str">
        <f>Réponses_Scoring!C1072</f>
        <v>Med</v>
      </c>
      <c r="D1072" t="str">
        <f>Réponses_Scoring!D1072</f>
        <v>UK</v>
      </c>
      <c r="E1072" t="str">
        <f>Réponses_Scoring!E1072</f>
        <v>Med</v>
      </c>
      <c r="F1072" t="str">
        <f>Réponses_Scoring!F1072</f>
        <v>Low</v>
      </c>
      <c r="G1072" t="str">
        <f>Réponses_Scoring!G1072</f>
        <v>UK</v>
      </c>
      <c r="H1072" t="str">
        <f>Réponses_Scoring!H1072</f>
        <v>UK</v>
      </c>
      <c r="I1072" t="str">
        <f>Réponses_Scoring!I1072</f>
        <v>UK</v>
      </c>
      <c r="J1072">
        <f>IFERROR(VLOOKUP(C1072,Paramètres!$A$5:$B$8,2,FALSE),0)</f>
        <v>2</v>
      </c>
      <c r="K1072">
        <f>IFERROR(VLOOKUP(D1072,Paramètres!$A$5:$B$8,2,FALSE),0)</f>
        <v>0</v>
      </c>
      <c r="L1072">
        <f>IFERROR(VLOOKUP(E1072,Paramètres!$A$5:$B$8,2,FALSE),0)</f>
        <v>2</v>
      </c>
      <c r="M1072">
        <f>IFERROR(VLOOKUP(F1072,Paramètres!$A$5:$B$8,2,FALSE),0)</f>
        <v>1</v>
      </c>
      <c r="N1072">
        <f>IFERROR(VLOOKUP(G1072,Paramètres!$D$5:$E$8,2,FALSE),0)</f>
        <v>0</v>
      </c>
      <c r="O1072">
        <f>IFERROR(VLOOKUP(H1072,Paramètres!$A$5:$B$8,2,FALSE),0)</f>
        <v>0</v>
      </c>
      <c r="P1072">
        <f>IFERROR(VLOOKUP(I1072,Paramètres!$A$5:$B$8,2,FALSE),0)</f>
        <v>0</v>
      </c>
      <c r="Q1072" s="10" t="e">
        <f>IF(SUM(Paramètres!$G$5:$M$5)=0,"",SUMPRODUCT(Paramètres!$G$5:$M$5,J1072,K1072,L1072,M1072,N1072,O1072,P1072)/SUM(Paramètres!$G$5:$M$5))</f>
        <v>#VALUE!</v>
      </c>
    </row>
    <row r="1073" spans="1:17" x14ac:dyDescent="0.2">
      <c r="A1073" t="str">
        <f>Réponses_Scoring!A1073</f>
        <v>R109</v>
      </c>
      <c r="B1073" t="str">
        <f>Réponses_Scoring!B1073</f>
        <v>D05S37</v>
      </c>
      <c r="C1073" t="str">
        <f>Réponses_Scoring!C1073</f>
        <v>Med</v>
      </c>
      <c r="D1073" t="str">
        <f>Réponses_Scoring!D1073</f>
        <v>UK</v>
      </c>
      <c r="E1073" t="str">
        <f>Réponses_Scoring!E1073</f>
        <v>UK</v>
      </c>
      <c r="F1073" t="str">
        <f>Réponses_Scoring!F1073</f>
        <v>UK</v>
      </c>
      <c r="G1073" t="str">
        <f>Réponses_Scoring!G1073</f>
        <v>UK</v>
      </c>
      <c r="H1073" t="str">
        <f>Réponses_Scoring!H1073</f>
        <v>UK</v>
      </c>
      <c r="I1073" t="str">
        <f>Réponses_Scoring!I1073</f>
        <v>UK</v>
      </c>
      <c r="J1073">
        <f>IFERROR(VLOOKUP(C1073,Paramètres!$A$5:$B$8,2,FALSE),0)</f>
        <v>2</v>
      </c>
      <c r="K1073">
        <f>IFERROR(VLOOKUP(D1073,Paramètres!$A$5:$B$8,2,FALSE),0)</f>
        <v>0</v>
      </c>
      <c r="L1073">
        <f>IFERROR(VLOOKUP(E1073,Paramètres!$A$5:$B$8,2,FALSE),0)</f>
        <v>0</v>
      </c>
      <c r="M1073">
        <f>IFERROR(VLOOKUP(F1073,Paramètres!$A$5:$B$8,2,FALSE),0)</f>
        <v>0</v>
      </c>
      <c r="N1073">
        <f>IFERROR(VLOOKUP(G1073,Paramètres!$D$5:$E$8,2,FALSE),0)</f>
        <v>0</v>
      </c>
      <c r="O1073">
        <f>IFERROR(VLOOKUP(H1073,Paramètres!$A$5:$B$8,2,FALSE),0)</f>
        <v>0</v>
      </c>
      <c r="P1073">
        <f>IFERROR(VLOOKUP(I1073,Paramètres!$A$5:$B$8,2,FALSE),0)</f>
        <v>0</v>
      </c>
      <c r="Q1073" s="10" t="e">
        <f>IF(SUM(Paramètres!$G$5:$M$5)=0,"",SUMPRODUCT(Paramètres!$G$5:$M$5,J1073,K1073,L1073,M1073,N1073,O1073,P1073)/SUM(Paramètres!$G$5:$M$5))</f>
        <v>#VALUE!</v>
      </c>
    </row>
    <row r="1074" spans="1:17" x14ac:dyDescent="0.2">
      <c r="A1074" t="str">
        <f>Réponses_Scoring!A1074</f>
        <v>R109</v>
      </c>
      <c r="B1074" t="str">
        <f>Réponses_Scoring!B1074</f>
        <v>D05S40</v>
      </c>
      <c r="C1074" t="str">
        <f>Réponses_Scoring!C1074</f>
        <v>Med</v>
      </c>
      <c r="D1074" t="str">
        <f>Réponses_Scoring!D1074</f>
        <v>UK</v>
      </c>
      <c r="E1074" t="str">
        <f>Réponses_Scoring!E1074</f>
        <v>UK</v>
      </c>
      <c r="F1074" t="str">
        <f>Réponses_Scoring!F1074</f>
        <v>UK</v>
      </c>
      <c r="G1074" t="str">
        <f>Réponses_Scoring!G1074</f>
        <v>UK</v>
      </c>
      <c r="H1074" t="str">
        <f>Réponses_Scoring!H1074</f>
        <v>UK</v>
      </c>
      <c r="I1074" t="str">
        <f>Réponses_Scoring!I1074</f>
        <v>UK</v>
      </c>
      <c r="J1074">
        <f>IFERROR(VLOOKUP(C1074,Paramètres!$A$5:$B$8,2,FALSE),0)</f>
        <v>2</v>
      </c>
      <c r="K1074">
        <f>IFERROR(VLOOKUP(D1074,Paramètres!$A$5:$B$8,2,FALSE),0)</f>
        <v>0</v>
      </c>
      <c r="L1074">
        <f>IFERROR(VLOOKUP(E1074,Paramètres!$A$5:$B$8,2,FALSE),0)</f>
        <v>0</v>
      </c>
      <c r="M1074">
        <f>IFERROR(VLOOKUP(F1074,Paramètres!$A$5:$B$8,2,FALSE),0)</f>
        <v>0</v>
      </c>
      <c r="N1074">
        <f>IFERROR(VLOOKUP(G1074,Paramètres!$D$5:$E$8,2,FALSE),0)</f>
        <v>0</v>
      </c>
      <c r="O1074">
        <f>IFERROR(VLOOKUP(H1074,Paramètres!$A$5:$B$8,2,FALSE),0)</f>
        <v>0</v>
      </c>
      <c r="P1074">
        <f>IFERROR(VLOOKUP(I1074,Paramètres!$A$5:$B$8,2,FALSE),0)</f>
        <v>0</v>
      </c>
      <c r="Q1074" s="10" t="e">
        <f>IF(SUM(Paramètres!$G$5:$M$5)=0,"",SUMPRODUCT(Paramètres!$G$5:$M$5,J1074,K1074,L1074,M1074,N1074,O1074,P1074)/SUM(Paramètres!$G$5:$M$5))</f>
        <v>#VALUE!</v>
      </c>
    </row>
    <row r="1075" spans="1:17" x14ac:dyDescent="0.2">
      <c r="A1075" t="str">
        <f>Réponses_Scoring!A1075</f>
        <v>R110</v>
      </c>
      <c r="B1075" t="str">
        <f>Réponses_Scoring!B1075</f>
        <v>D05S35</v>
      </c>
      <c r="C1075" t="str">
        <f>Réponses_Scoring!C1075</f>
        <v>Med</v>
      </c>
      <c r="D1075" t="str">
        <f>Réponses_Scoring!D1075</f>
        <v>UK</v>
      </c>
      <c r="E1075" t="str">
        <f>Réponses_Scoring!E1075</f>
        <v>Low</v>
      </c>
      <c r="F1075" t="str">
        <f>Réponses_Scoring!F1075</f>
        <v>Med</v>
      </c>
      <c r="G1075" t="str">
        <f>Réponses_Scoring!G1075</f>
        <v>UK</v>
      </c>
      <c r="H1075" t="str">
        <f>Réponses_Scoring!H1075</f>
        <v>UK</v>
      </c>
      <c r="I1075" t="str">
        <f>Réponses_Scoring!I1075</f>
        <v>UK</v>
      </c>
      <c r="J1075">
        <f>IFERROR(VLOOKUP(C1075,Paramètres!$A$5:$B$8,2,FALSE),0)</f>
        <v>2</v>
      </c>
      <c r="K1075">
        <f>IFERROR(VLOOKUP(D1075,Paramètres!$A$5:$B$8,2,FALSE),0)</f>
        <v>0</v>
      </c>
      <c r="L1075">
        <f>IFERROR(VLOOKUP(E1075,Paramètres!$A$5:$B$8,2,FALSE),0)</f>
        <v>1</v>
      </c>
      <c r="M1075">
        <f>IFERROR(VLOOKUP(F1075,Paramètres!$A$5:$B$8,2,FALSE),0)</f>
        <v>2</v>
      </c>
      <c r="N1075">
        <f>IFERROR(VLOOKUP(G1075,Paramètres!$D$5:$E$8,2,FALSE),0)</f>
        <v>0</v>
      </c>
      <c r="O1075">
        <f>IFERROR(VLOOKUP(H1075,Paramètres!$A$5:$B$8,2,FALSE),0)</f>
        <v>0</v>
      </c>
      <c r="P1075">
        <f>IFERROR(VLOOKUP(I1075,Paramètres!$A$5:$B$8,2,FALSE),0)</f>
        <v>0</v>
      </c>
      <c r="Q1075" s="10" t="e">
        <f>IF(SUM(Paramètres!$G$5:$M$5)=0,"",SUMPRODUCT(Paramètres!$G$5:$M$5,J1075,K1075,L1075,M1075,N1075,O1075,P1075)/SUM(Paramètres!$G$5:$M$5))</f>
        <v>#VALUE!</v>
      </c>
    </row>
    <row r="1076" spans="1:17" x14ac:dyDescent="0.2">
      <c r="A1076" t="str">
        <f>Réponses_Scoring!A1076</f>
        <v>R110</v>
      </c>
      <c r="B1076" t="str">
        <f>Réponses_Scoring!B1076</f>
        <v>D12S80</v>
      </c>
      <c r="C1076" t="str">
        <f>Réponses_Scoring!C1076</f>
        <v>UK</v>
      </c>
      <c r="D1076" t="str">
        <f>Réponses_Scoring!D1076</f>
        <v>UK</v>
      </c>
      <c r="E1076" t="str">
        <f>Réponses_Scoring!E1076</f>
        <v>High</v>
      </c>
      <c r="F1076" t="str">
        <f>Réponses_Scoring!F1076</f>
        <v>High</v>
      </c>
      <c r="G1076" t="str">
        <f>Réponses_Scoring!G1076</f>
        <v>UK</v>
      </c>
      <c r="H1076" t="str">
        <f>Réponses_Scoring!H1076</f>
        <v>UK</v>
      </c>
      <c r="I1076" t="str">
        <f>Réponses_Scoring!I1076</f>
        <v>UK</v>
      </c>
      <c r="J1076">
        <f>IFERROR(VLOOKUP(C1076,Paramètres!$A$5:$B$8,2,FALSE),0)</f>
        <v>0</v>
      </c>
      <c r="K1076">
        <f>IFERROR(VLOOKUP(D1076,Paramètres!$A$5:$B$8,2,FALSE),0)</f>
        <v>0</v>
      </c>
      <c r="L1076">
        <f>IFERROR(VLOOKUP(E1076,Paramètres!$A$5:$B$8,2,FALSE),0)</f>
        <v>3</v>
      </c>
      <c r="M1076">
        <f>IFERROR(VLOOKUP(F1076,Paramètres!$A$5:$B$8,2,FALSE),0)</f>
        <v>3</v>
      </c>
      <c r="N1076">
        <f>IFERROR(VLOOKUP(G1076,Paramètres!$D$5:$E$8,2,FALSE),0)</f>
        <v>0</v>
      </c>
      <c r="O1076">
        <f>IFERROR(VLOOKUP(H1076,Paramètres!$A$5:$B$8,2,FALSE),0)</f>
        <v>0</v>
      </c>
      <c r="P1076">
        <f>IFERROR(VLOOKUP(I1076,Paramètres!$A$5:$B$8,2,FALSE),0)</f>
        <v>0</v>
      </c>
      <c r="Q1076" s="10" t="e">
        <f>IF(SUM(Paramètres!$G$5:$M$5)=0,"",SUMPRODUCT(Paramètres!$G$5:$M$5,J1076,K1076,L1076,M1076,N1076,O1076,P1076)/SUM(Paramètres!$G$5:$M$5))</f>
        <v>#VALUE!</v>
      </c>
    </row>
    <row r="1077" spans="1:17" x14ac:dyDescent="0.2">
      <c r="A1077" t="str">
        <f>Réponses_Scoring!A1077</f>
        <v>R110</v>
      </c>
      <c r="B1077" t="str">
        <f>Réponses_Scoring!B1077</f>
        <v>D12S77</v>
      </c>
      <c r="C1077" t="str">
        <f>Réponses_Scoring!C1077</f>
        <v>Med</v>
      </c>
      <c r="D1077" t="str">
        <f>Réponses_Scoring!D1077</f>
        <v>UK</v>
      </c>
      <c r="E1077" t="str">
        <f>Réponses_Scoring!E1077</f>
        <v>Med</v>
      </c>
      <c r="F1077" t="str">
        <f>Réponses_Scoring!F1077</f>
        <v>Med</v>
      </c>
      <c r="G1077" t="str">
        <f>Réponses_Scoring!G1077</f>
        <v>UK</v>
      </c>
      <c r="H1077" t="str">
        <f>Réponses_Scoring!H1077</f>
        <v>UK</v>
      </c>
      <c r="I1077" t="str">
        <f>Réponses_Scoring!I1077</f>
        <v>UK</v>
      </c>
      <c r="J1077">
        <f>IFERROR(VLOOKUP(C1077,Paramètres!$A$5:$B$8,2,FALSE),0)</f>
        <v>2</v>
      </c>
      <c r="K1077">
        <f>IFERROR(VLOOKUP(D1077,Paramètres!$A$5:$B$8,2,FALSE),0)</f>
        <v>0</v>
      </c>
      <c r="L1077">
        <f>IFERROR(VLOOKUP(E1077,Paramètres!$A$5:$B$8,2,FALSE),0)</f>
        <v>2</v>
      </c>
      <c r="M1077">
        <f>IFERROR(VLOOKUP(F1077,Paramètres!$A$5:$B$8,2,FALSE),0)</f>
        <v>2</v>
      </c>
      <c r="N1077">
        <f>IFERROR(VLOOKUP(G1077,Paramètres!$D$5:$E$8,2,FALSE),0)</f>
        <v>0</v>
      </c>
      <c r="O1077">
        <f>IFERROR(VLOOKUP(H1077,Paramètres!$A$5:$B$8,2,FALSE),0)</f>
        <v>0</v>
      </c>
      <c r="P1077">
        <f>IFERROR(VLOOKUP(I1077,Paramètres!$A$5:$B$8,2,FALSE),0)</f>
        <v>0</v>
      </c>
      <c r="Q1077" s="10" t="e">
        <f>IF(SUM(Paramètres!$G$5:$M$5)=0,"",SUMPRODUCT(Paramètres!$G$5:$M$5,J1077,K1077,L1077,M1077,N1077,O1077,P1077)/SUM(Paramètres!$G$5:$M$5))</f>
        <v>#VALUE!</v>
      </c>
    </row>
    <row r="1078" spans="1:17" x14ac:dyDescent="0.2">
      <c r="A1078" t="str">
        <f>Réponses_Scoring!A1078</f>
        <v>R110</v>
      </c>
      <c r="B1078" t="str">
        <f>Réponses_Scoring!B1078</f>
        <v>D11S71</v>
      </c>
      <c r="C1078" t="str">
        <f>Réponses_Scoring!C1078</f>
        <v>Low</v>
      </c>
      <c r="D1078" t="str">
        <f>Réponses_Scoring!D1078</f>
        <v>UK</v>
      </c>
      <c r="E1078" t="str">
        <f>Réponses_Scoring!E1078</f>
        <v>UK</v>
      </c>
      <c r="F1078" t="str">
        <f>Réponses_Scoring!F1078</f>
        <v>Low</v>
      </c>
      <c r="G1078" t="str">
        <f>Réponses_Scoring!G1078</f>
        <v>UK</v>
      </c>
      <c r="H1078" t="str">
        <f>Réponses_Scoring!H1078</f>
        <v>UK</v>
      </c>
      <c r="I1078" t="str">
        <f>Réponses_Scoring!I1078</f>
        <v>UK</v>
      </c>
      <c r="J1078">
        <f>IFERROR(VLOOKUP(C1078,Paramètres!$A$5:$B$8,2,FALSE),0)</f>
        <v>1</v>
      </c>
      <c r="K1078">
        <f>IFERROR(VLOOKUP(D1078,Paramètres!$A$5:$B$8,2,FALSE),0)</f>
        <v>0</v>
      </c>
      <c r="L1078">
        <f>IFERROR(VLOOKUP(E1078,Paramètres!$A$5:$B$8,2,FALSE),0)</f>
        <v>0</v>
      </c>
      <c r="M1078">
        <f>IFERROR(VLOOKUP(F1078,Paramètres!$A$5:$B$8,2,FALSE),0)</f>
        <v>1</v>
      </c>
      <c r="N1078">
        <f>IFERROR(VLOOKUP(G1078,Paramètres!$D$5:$E$8,2,FALSE),0)</f>
        <v>0</v>
      </c>
      <c r="O1078">
        <f>IFERROR(VLOOKUP(H1078,Paramètres!$A$5:$B$8,2,FALSE),0)</f>
        <v>0</v>
      </c>
      <c r="P1078">
        <f>IFERROR(VLOOKUP(I1078,Paramètres!$A$5:$B$8,2,FALSE),0)</f>
        <v>0</v>
      </c>
      <c r="Q1078" s="10" t="e">
        <f>IF(SUM(Paramètres!$G$5:$M$5)=0,"",SUMPRODUCT(Paramètres!$G$5:$M$5,J1078,K1078,L1078,M1078,N1078,O1078,P1078)/SUM(Paramètres!$G$5:$M$5))</f>
        <v>#VALUE!</v>
      </c>
    </row>
    <row r="1079" spans="1:17" x14ac:dyDescent="0.2">
      <c r="A1079" t="str">
        <f>Réponses_Scoring!A1079</f>
        <v>R110</v>
      </c>
      <c r="B1079" t="str">
        <f>Réponses_Scoring!B1079</f>
        <v>D02S17</v>
      </c>
      <c r="C1079" t="str">
        <f>Réponses_Scoring!C1079</f>
        <v>Med</v>
      </c>
      <c r="D1079" t="str">
        <f>Réponses_Scoring!D1079</f>
        <v>UK</v>
      </c>
      <c r="E1079" t="str">
        <f>Réponses_Scoring!E1079</f>
        <v>Med</v>
      </c>
      <c r="F1079" t="str">
        <f>Réponses_Scoring!F1079</f>
        <v>Med</v>
      </c>
      <c r="G1079" t="str">
        <f>Réponses_Scoring!G1079</f>
        <v>UK</v>
      </c>
      <c r="H1079" t="str">
        <f>Réponses_Scoring!H1079</f>
        <v>UK</v>
      </c>
      <c r="I1079" t="str">
        <f>Réponses_Scoring!I1079</f>
        <v>UK</v>
      </c>
      <c r="J1079">
        <f>IFERROR(VLOOKUP(C1079,Paramètres!$A$5:$B$8,2,FALSE),0)</f>
        <v>2</v>
      </c>
      <c r="K1079">
        <f>IFERROR(VLOOKUP(D1079,Paramètres!$A$5:$B$8,2,FALSE),0)</f>
        <v>0</v>
      </c>
      <c r="L1079">
        <f>IFERROR(VLOOKUP(E1079,Paramètres!$A$5:$B$8,2,FALSE),0)</f>
        <v>2</v>
      </c>
      <c r="M1079">
        <f>IFERROR(VLOOKUP(F1079,Paramètres!$A$5:$B$8,2,FALSE),0)</f>
        <v>2</v>
      </c>
      <c r="N1079">
        <f>IFERROR(VLOOKUP(G1079,Paramètres!$D$5:$E$8,2,FALSE),0)</f>
        <v>0</v>
      </c>
      <c r="O1079">
        <f>IFERROR(VLOOKUP(H1079,Paramètres!$A$5:$B$8,2,FALSE),0)</f>
        <v>0</v>
      </c>
      <c r="P1079">
        <f>IFERROR(VLOOKUP(I1079,Paramètres!$A$5:$B$8,2,FALSE),0)</f>
        <v>0</v>
      </c>
      <c r="Q1079" s="10" t="e">
        <f>IF(SUM(Paramètres!$G$5:$M$5)=0,"",SUMPRODUCT(Paramètres!$G$5:$M$5,J1079,K1079,L1079,M1079,N1079,O1079,P1079)/SUM(Paramètres!$G$5:$M$5))</f>
        <v>#VALUE!</v>
      </c>
    </row>
    <row r="1080" spans="1:17" x14ac:dyDescent="0.2">
      <c r="A1080" t="str">
        <f>Réponses_Scoring!A1080</f>
        <v>R110</v>
      </c>
      <c r="B1080" t="str">
        <f>Réponses_Scoring!B1080</f>
        <v>D04S27</v>
      </c>
      <c r="C1080" t="str">
        <f>Réponses_Scoring!C1080</f>
        <v>Low</v>
      </c>
      <c r="D1080" t="str">
        <f>Réponses_Scoring!D1080</f>
        <v>UK</v>
      </c>
      <c r="E1080" t="str">
        <f>Réponses_Scoring!E1080</f>
        <v>Med</v>
      </c>
      <c r="F1080" t="str">
        <f>Réponses_Scoring!F1080</f>
        <v>Low</v>
      </c>
      <c r="G1080" t="str">
        <f>Réponses_Scoring!G1080</f>
        <v>UK</v>
      </c>
      <c r="H1080" t="str">
        <f>Réponses_Scoring!H1080</f>
        <v>UK</v>
      </c>
      <c r="I1080" t="str">
        <f>Réponses_Scoring!I1080</f>
        <v>UK</v>
      </c>
      <c r="J1080">
        <f>IFERROR(VLOOKUP(C1080,Paramètres!$A$5:$B$8,2,FALSE),0)</f>
        <v>1</v>
      </c>
      <c r="K1080">
        <f>IFERROR(VLOOKUP(D1080,Paramètres!$A$5:$B$8,2,FALSE),0)</f>
        <v>0</v>
      </c>
      <c r="L1080">
        <f>IFERROR(VLOOKUP(E1080,Paramètres!$A$5:$B$8,2,FALSE),0)</f>
        <v>2</v>
      </c>
      <c r="M1080">
        <f>IFERROR(VLOOKUP(F1080,Paramètres!$A$5:$B$8,2,FALSE),0)</f>
        <v>1</v>
      </c>
      <c r="N1080">
        <f>IFERROR(VLOOKUP(G1080,Paramètres!$D$5:$E$8,2,FALSE),0)</f>
        <v>0</v>
      </c>
      <c r="O1080">
        <f>IFERROR(VLOOKUP(H1080,Paramètres!$A$5:$B$8,2,FALSE),0)</f>
        <v>0</v>
      </c>
      <c r="P1080">
        <f>IFERROR(VLOOKUP(I1080,Paramètres!$A$5:$B$8,2,FALSE),0)</f>
        <v>0</v>
      </c>
      <c r="Q1080" s="10" t="e">
        <f>IF(SUM(Paramètres!$G$5:$M$5)=0,"",SUMPRODUCT(Paramètres!$G$5:$M$5,J1080,K1080,L1080,M1080,N1080,O1080,P1080)/SUM(Paramètres!$G$5:$M$5))</f>
        <v>#VALUE!</v>
      </c>
    </row>
    <row r="1081" spans="1:17" x14ac:dyDescent="0.2">
      <c r="A1081" t="str">
        <f>Réponses_Scoring!A1081</f>
        <v>R110</v>
      </c>
      <c r="B1081" t="str">
        <f>Réponses_Scoring!B1081</f>
        <v>D04S33</v>
      </c>
      <c r="C1081" t="str">
        <f>Réponses_Scoring!C1081</f>
        <v>Low</v>
      </c>
      <c r="D1081" t="str">
        <f>Réponses_Scoring!D1081</f>
        <v>UK</v>
      </c>
      <c r="E1081" t="str">
        <f>Réponses_Scoring!E1081</f>
        <v>High</v>
      </c>
      <c r="F1081" t="str">
        <f>Réponses_Scoring!F1081</f>
        <v>Med</v>
      </c>
      <c r="G1081" t="str">
        <f>Réponses_Scoring!G1081</f>
        <v>UK</v>
      </c>
      <c r="H1081" t="str">
        <f>Réponses_Scoring!H1081</f>
        <v>UK</v>
      </c>
      <c r="I1081" t="str">
        <f>Réponses_Scoring!I1081</f>
        <v>UK</v>
      </c>
      <c r="J1081">
        <f>IFERROR(VLOOKUP(C1081,Paramètres!$A$5:$B$8,2,FALSE),0)</f>
        <v>1</v>
      </c>
      <c r="K1081">
        <f>IFERROR(VLOOKUP(D1081,Paramètres!$A$5:$B$8,2,FALSE),0)</f>
        <v>0</v>
      </c>
      <c r="L1081">
        <f>IFERROR(VLOOKUP(E1081,Paramètres!$A$5:$B$8,2,FALSE),0)</f>
        <v>3</v>
      </c>
      <c r="M1081">
        <f>IFERROR(VLOOKUP(F1081,Paramètres!$A$5:$B$8,2,FALSE),0)</f>
        <v>2</v>
      </c>
      <c r="N1081">
        <f>IFERROR(VLOOKUP(G1081,Paramètres!$D$5:$E$8,2,FALSE),0)</f>
        <v>0</v>
      </c>
      <c r="O1081">
        <f>IFERROR(VLOOKUP(H1081,Paramètres!$A$5:$B$8,2,FALSE),0)</f>
        <v>0</v>
      </c>
      <c r="P1081">
        <f>IFERROR(VLOOKUP(I1081,Paramètres!$A$5:$B$8,2,FALSE),0)</f>
        <v>0</v>
      </c>
      <c r="Q1081" s="10" t="e">
        <f>IF(SUM(Paramètres!$G$5:$M$5)=0,"",SUMPRODUCT(Paramètres!$G$5:$M$5,J1081,K1081,L1081,M1081,N1081,O1081,P1081)/SUM(Paramètres!$G$5:$M$5))</f>
        <v>#VALUE!</v>
      </c>
    </row>
    <row r="1082" spans="1:17" x14ac:dyDescent="0.2">
      <c r="A1082" t="str">
        <f>Réponses_Scoring!A1082</f>
        <v>R111</v>
      </c>
      <c r="B1082" t="str">
        <f>Réponses_Scoring!B1082</f>
        <v>D10S66</v>
      </c>
      <c r="C1082" t="str">
        <f>Réponses_Scoring!C1082</f>
        <v>Med</v>
      </c>
      <c r="D1082" t="str">
        <f>Réponses_Scoring!D1082</f>
        <v>UK</v>
      </c>
      <c r="E1082" t="str">
        <f>Réponses_Scoring!E1082</f>
        <v>UK</v>
      </c>
      <c r="F1082" t="str">
        <f>Réponses_Scoring!F1082</f>
        <v>Med</v>
      </c>
      <c r="G1082" t="str">
        <f>Réponses_Scoring!G1082</f>
        <v>UK</v>
      </c>
      <c r="H1082" t="str">
        <f>Réponses_Scoring!H1082</f>
        <v>UK</v>
      </c>
      <c r="I1082" t="str">
        <f>Réponses_Scoring!I1082</f>
        <v>UK</v>
      </c>
      <c r="J1082">
        <f>IFERROR(VLOOKUP(C1082,Paramètres!$A$5:$B$8,2,FALSE),0)</f>
        <v>2</v>
      </c>
      <c r="K1082">
        <f>IFERROR(VLOOKUP(D1082,Paramètres!$A$5:$B$8,2,FALSE),0)</f>
        <v>0</v>
      </c>
      <c r="L1082">
        <f>IFERROR(VLOOKUP(E1082,Paramètres!$A$5:$B$8,2,FALSE),0)</f>
        <v>0</v>
      </c>
      <c r="M1082">
        <f>IFERROR(VLOOKUP(F1082,Paramètres!$A$5:$B$8,2,FALSE),0)</f>
        <v>2</v>
      </c>
      <c r="N1082">
        <f>IFERROR(VLOOKUP(G1082,Paramètres!$D$5:$E$8,2,FALSE),0)</f>
        <v>0</v>
      </c>
      <c r="O1082">
        <f>IFERROR(VLOOKUP(H1082,Paramètres!$A$5:$B$8,2,FALSE),0)</f>
        <v>0</v>
      </c>
      <c r="P1082">
        <f>IFERROR(VLOOKUP(I1082,Paramètres!$A$5:$B$8,2,FALSE),0)</f>
        <v>0</v>
      </c>
      <c r="Q1082" s="10" t="e">
        <f>IF(SUM(Paramètres!$G$5:$M$5)=0,"",SUMPRODUCT(Paramètres!$G$5:$M$5,J1082,K1082,L1082,M1082,N1082,O1082,P1082)/SUM(Paramètres!$G$5:$M$5))</f>
        <v>#VALUE!</v>
      </c>
    </row>
    <row r="1083" spans="1:17" x14ac:dyDescent="0.2">
      <c r="A1083" t="str">
        <f>Réponses_Scoring!A1083</f>
        <v>R111</v>
      </c>
      <c r="B1083" t="str">
        <f>Réponses_Scoring!B1083</f>
        <v>D10S69</v>
      </c>
      <c r="C1083" t="str">
        <f>Réponses_Scoring!C1083</f>
        <v>Med</v>
      </c>
      <c r="D1083" t="str">
        <f>Réponses_Scoring!D1083</f>
        <v>UK</v>
      </c>
      <c r="E1083" t="str">
        <f>Réponses_Scoring!E1083</f>
        <v>Med</v>
      </c>
      <c r="F1083" t="str">
        <f>Réponses_Scoring!F1083</f>
        <v>Low</v>
      </c>
      <c r="G1083" t="str">
        <f>Réponses_Scoring!G1083</f>
        <v>UK</v>
      </c>
      <c r="H1083" t="str">
        <f>Réponses_Scoring!H1083</f>
        <v>UK</v>
      </c>
      <c r="I1083" t="str">
        <f>Réponses_Scoring!I1083</f>
        <v>UK</v>
      </c>
      <c r="J1083">
        <f>IFERROR(VLOOKUP(C1083,Paramètres!$A$5:$B$8,2,FALSE),0)</f>
        <v>2</v>
      </c>
      <c r="K1083">
        <f>IFERROR(VLOOKUP(D1083,Paramètres!$A$5:$B$8,2,FALSE),0)</f>
        <v>0</v>
      </c>
      <c r="L1083">
        <f>IFERROR(VLOOKUP(E1083,Paramètres!$A$5:$B$8,2,FALSE),0)</f>
        <v>2</v>
      </c>
      <c r="M1083">
        <f>IFERROR(VLOOKUP(F1083,Paramètres!$A$5:$B$8,2,FALSE),0)</f>
        <v>1</v>
      </c>
      <c r="N1083">
        <f>IFERROR(VLOOKUP(G1083,Paramètres!$D$5:$E$8,2,FALSE),0)</f>
        <v>0</v>
      </c>
      <c r="O1083">
        <f>IFERROR(VLOOKUP(H1083,Paramètres!$A$5:$B$8,2,FALSE),0)</f>
        <v>0</v>
      </c>
      <c r="P1083">
        <f>IFERROR(VLOOKUP(I1083,Paramètres!$A$5:$B$8,2,FALSE),0)</f>
        <v>0</v>
      </c>
      <c r="Q1083" s="10" t="e">
        <f>IF(SUM(Paramètres!$G$5:$M$5)=0,"",SUMPRODUCT(Paramètres!$G$5:$M$5,J1083,K1083,L1083,M1083,N1083,O1083,P1083)/SUM(Paramètres!$G$5:$M$5))</f>
        <v>#VALUE!</v>
      </c>
    </row>
    <row r="1084" spans="1:17" x14ac:dyDescent="0.2">
      <c r="A1084" t="str">
        <f>Réponses_Scoring!A1084</f>
        <v>R111</v>
      </c>
      <c r="B1084" t="str">
        <f>Réponses_Scoring!B1084</f>
        <v>D04S32</v>
      </c>
      <c r="C1084" t="str">
        <f>Réponses_Scoring!C1084</f>
        <v>High</v>
      </c>
      <c r="D1084" t="str">
        <f>Réponses_Scoring!D1084</f>
        <v>UK</v>
      </c>
      <c r="E1084" t="str">
        <f>Réponses_Scoring!E1084</f>
        <v>Low</v>
      </c>
      <c r="F1084" t="str">
        <f>Réponses_Scoring!F1084</f>
        <v>Med</v>
      </c>
      <c r="G1084" t="str">
        <f>Réponses_Scoring!G1084</f>
        <v>UK</v>
      </c>
      <c r="H1084" t="str">
        <f>Réponses_Scoring!H1084</f>
        <v>UK</v>
      </c>
      <c r="I1084" t="str">
        <f>Réponses_Scoring!I1084</f>
        <v>UK</v>
      </c>
      <c r="J1084">
        <f>IFERROR(VLOOKUP(C1084,Paramètres!$A$5:$B$8,2,FALSE),0)</f>
        <v>3</v>
      </c>
      <c r="K1084">
        <f>IFERROR(VLOOKUP(D1084,Paramètres!$A$5:$B$8,2,FALSE),0)</f>
        <v>0</v>
      </c>
      <c r="L1084">
        <f>IFERROR(VLOOKUP(E1084,Paramètres!$A$5:$B$8,2,FALSE),0)</f>
        <v>1</v>
      </c>
      <c r="M1084">
        <f>IFERROR(VLOOKUP(F1084,Paramètres!$A$5:$B$8,2,FALSE),0)</f>
        <v>2</v>
      </c>
      <c r="N1084">
        <f>IFERROR(VLOOKUP(G1084,Paramètres!$D$5:$E$8,2,FALSE),0)</f>
        <v>0</v>
      </c>
      <c r="O1084">
        <f>IFERROR(VLOOKUP(H1084,Paramètres!$A$5:$B$8,2,FALSE),0)</f>
        <v>0</v>
      </c>
      <c r="P1084">
        <f>IFERROR(VLOOKUP(I1084,Paramètres!$A$5:$B$8,2,FALSE),0)</f>
        <v>0</v>
      </c>
      <c r="Q1084" s="10" t="e">
        <f>IF(SUM(Paramètres!$G$5:$M$5)=0,"",SUMPRODUCT(Paramètres!$G$5:$M$5,J1084,K1084,L1084,M1084,N1084,O1084,P1084)/SUM(Paramètres!$G$5:$M$5))</f>
        <v>#VALUE!</v>
      </c>
    </row>
    <row r="1085" spans="1:17" x14ac:dyDescent="0.2">
      <c r="A1085" t="str">
        <f>Réponses_Scoring!A1085</f>
        <v>R111</v>
      </c>
      <c r="B1085" t="str">
        <f>Réponses_Scoring!B1085</f>
        <v>D09S65</v>
      </c>
      <c r="C1085" t="str">
        <f>Réponses_Scoring!C1085</f>
        <v>High</v>
      </c>
      <c r="D1085" t="str">
        <f>Réponses_Scoring!D1085</f>
        <v>UK</v>
      </c>
      <c r="E1085" t="str">
        <f>Réponses_Scoring!E1085</f>
        <v>UK</v>
      </c>
      <c r="F1085" t="str">
        <f>Réponses_Scoring!F1085</f>
        <v>Med</v>
      </c>
      <c r="G1085" t="str">
        <f>Réponses_Scoring!G1085</f>
        <v>UK</v>
      </c>
      <c r="H1085" t="str">
        <f>Réponses_Scoring!H1085</f>
        <v>UK</v>
      </c>
      <c r="I1085" t="str">
        <f>Réponses_Scoring!I1085</f>
        <v>UK</v>
      </c>
      <c r="J1085">
        <f>IFERROR(VLOOKUP(C1085,Paramètres!$A$5:$B$8,2,FALSE),0)</f>
        <v>3</v>
      </c>
      <c r="K1085">
        <f>IFERROR(VLOOKUP(D1085,Paramètres!$A$5:$B$8,2,FALSE),0)</f>
        <v>0</v>
      </c>
      <c r="L1085">
        <f>IFERROR(VLOOKUP(E1085,Paramètres!$A$5:$B$8,2,FALSE),0)</f>
        <v>0</v>
      </c>
      <c r="M1085">
        <f>IFERROR(VLOOKUP(F1085,Paramètres!$A$5:$B$8,2,FALSE),0)</f>
        <v>2</v>
      </c>
      <c r="N1085">
        <f>IFERROR(VLOOKUP(G1085,Paramètres!$D$5:$E$8,2,FALSE),0)</f>
        <v>0</v>
      </c>
      <c r="O1085">
        <f>IFERROR(VLOOKUP(H1085,Paramètres!$A$5:$B$8,2,FALSE),0)</f>
        <v>0</v>
      </c>
      <c r="P1085">
        <f>IFERROR(VLOOKUP(I1085,Paramètres!$A$5:$B$8,2,FALSE),0)</f>
        <v>0</v>
      </c>
      <c r="Q1085" s="10" t="e">
        <f>IF(SUM(Paramètres!$G$5:$M$5)=0,"",SUMPRODUCT(Paramètres!$G$5:$M$5,J1085,K1085,L1085,M1085,N1085,O1085,P1085)/SUM(Paramètres!$G$5:$M$5))</f>
        <v>#VALUE!</v>
      </c>
    </row>
    <row r="1086" spans="1:17" x14ac:dyDescent="0.2">
      <c r="A1086" t="str">
        <f>Réponses_Scoring!A1086</f>
        <v>R111</v>
      </c>
      <c r="B1086" t="str">
        <f>Réponses_Scoring!B1086</f>
        <v>D12S76</v>
      </c>
      <c r="C1086" t="str">
        <f>Réponses_Scoring!C1086</f>
        <v>High</v>
      </c>
      <c r="D1086" t="str">
        <f>Réponses_Scoring!D1086</f>
        <v>UK</v>
      </c>
      <c r="E1086" t="str">
        <f>Réponses_Scoring!E1086</f>
        <v>Low</v>
      </c>
      <c r="F1086" t="str">
        <f>Réponses_Scoring!F1086</f>
        <v>High</v>
      </c>
      <c r="G1086" t="str">
        <f>Réponses_Scoring!G1086</f>
        <v>UK</v>
      </c>
      <c r="H1086" t="str">
        <f>Réponses_Scoring!H1086</f>
        <v>UK</v>
      </c>
      <c r="I1086" t="str">
        <f>Réponses_Scoring!I1086</f>
        <v>UK</v>
      </c>
      <c r="J1086">
        <f>IFERROR(VLOOKUP(C1086,Paramètres!$A$5:$B$8,2,FALSE),0)</f>
        <v>3</v>
      </c>
      <c r="K1086">
        <f>IFERROR(VLOOKUP(D1086,Paramètres!$A$5:$B$8,2,FALSE),0)</f>
        <v>0</v>
      </c>
      <c r="L1086">
        <f>IFERROR(VLOOKUP(E1086,Paramètres!$A$5:$B$8,2,FALSE),0)</f>
        <v>1</v>
      </c>
      <c r="M1086">
        <f>IFERROR(VLOOKUP(F1086,Paramètres!$A$5:$B$8,2,FALSE),0)</f>
        <v>3</v>
      </c>
      <c r="N1086">
        <f>IFERROR(VLOOKUP(G1086,Paramètres!$D$5:$E$8,2,FALSE),0)</f>
        <v>0</v>
      </c>
      <c r="O1086">
        <f>IFERROR(VLOOKUP(H1086,Paramètres!$A$5:$B$8,2,FALSE),0)</f>
        <v>0</v>
      </c>
      <c r="P1086">
        <f>IFERROR(VLOOKUP(I1086,Paramètres!$A$5:$B$8,2,FALSE),0)</f>
        <v>0</v>
      </c>
      <c r="Q1086" s="10" t="e">
        <f>IF(SUM(Paramètres!$G$5:$M$5)=0,"",SUMPRODUCT(Paramètres!$G$5:$M$5,J1086,K1086,L1086,M1086,N1086,O1086,P1086)/SUM(Paramètres!$G$5:$M$5))</f>
        <v>#VALUE!</v>
      </c>
    </row>
    <row r="1087" spans="1:17" x14ac:dyDescent="0.2">
      <c r="A1087" t="str">
        <f>Réponses_Scoring!A1087</f>
        <v>R111</v>
      </c>
      <c r="B1087" t="str">
        <f>Réponses_Scoring!B1087</f>
        <v>D12S78</v>
      </c>
      <c r="C1087" t="str">
        <f>Réponses_Scoring!C1087</f>
        <v>High</v>
      </c>
      <c r="D1087" t="str">
        <f>Réponses_Scoring!D1087</f>
        <v>UK</v>
      </c>
      <c r="E1087" t="str">
        <f>Réponses_Scoring!E1087</f>
        <v>Med</v>
      </c>
      <c r="F1087" t="str">
        <f>Réponses_Scoring!F1087</f>
        <v>High</v>
      </c>
      <c r="G1087" t="str">
        <f>Réponses_Scoring!G1087</f>
        <v>UK</v>
      </c>
      <c r="H1087" t="str">
        <f>Réponses_Scoring!H1087</f>
        <v>UK</v>
      </c>
      <c r="I1087" t="str">
        <f>Réponses_Scoring!I1087</f>
        <v>UK</v>
      </c>
      <c r="J1087">
        <f>IFERROR(VLOOKUP(C1087,Paramètres!$A$5:$B$8,2,FALSE),0)</f>
        <v>3</v>
      </c>
      <c r="K1087">
        <f>IFERROR(VLOOKUP(D1087,Paramètres!$A$5:$B$8,2,FALSE),0)</f>
        <v>0</v>
      </c>
      <c r="L1087">
        <f>IFERROR(VLOOKUP(E1087,Paramètres!$A$5:$B$8,2,FALSE),0)</f>
        <v>2</v>
      </c>
      <c r="M1087">
        <f>IFERROR(VLOOKUP(F1087,Paramètres!$A$5:$B$8,2,FALSE),0)</f>
        <v>3</v>
      </c>
      <c r="N1087">
        <f>IFERROR(VLOOKUP(G1087,Paramètres!$D$5:$E$8,2,FALSE),0)</f>
        <v>0</v>
      </c>
      <c r="O1087">
        <f>IFERROR(VLOOKUP(H1087,Paramètres!$A$5:$B$8,2,FALSE),0)</f>
        <v>0</v>
      </c>
      <c r="P1087">
        <f>IFERROR(VLOOKUP(I1087,Paramètres!$A$5:$B$8,2,FALSE),0)</f>
        <v>0</v>
      </c>
      <c r="Q1087" s="10" t="e">
        <f>IF(SUM(Paramètres!$G$5:$M$5)=0,"",SUMPRODUCT(Paramètres!$G$5:$M$5,J1087,K1087,L1087,M1087,N1087,O1087,P1087)/SUM(Paramètres!$G$5:$M$5))</f>
        <v>#VALUE!</v>
      </c>
    </row>
    <row r="1088" spans="1:17" x14ac:dyDescent="0.2">
      <c r="A1088" t="str">
        <f>Réponses_Scoring!A1088</f>
        <v>R111</v>
      </c>
      <c r="B1088" t="str">
        <f>Réponses_Scoring!B1088</f>
        <v>D06S44</v>
      </c>
      <c r="C1088" t="str">
        <f>Réponses_Scoring!C1088</f>
        <v>Med</v>
      </c>
      <c r="D1088" t="str">
        <f>Réponses_Scoring!D1088</f>
        <v>UK</v>
      </c>
      <c r="E1088" t="str">
        <f>Réponses_Scoring!E1088</f>
        <v>High</v>
      </c>
      <c r="F1088" t="str">
        <f>Réponses_Scoring!F1088</f>
        <v>Med</v>
      </c>
      <c r="G1088" t="str">
        <f>Réponses_Scoring!G1088</f>
        <v>UK</v>
      </c>
      <c r="H1088" t="str">
        <f>Réponses_Scoring!H1088</f>
        <v>UK</v>
      </c>
      <c r="I1088" t="str">
        <f>Réponses_Scoring!I1088</f>
        <v>UK</v>
      </c>
      <c r="J1088">
        <f>IFERROR(VLOOKUP(C1088,Paramètres!$A$5:$B$8,2,FALSE),0)</f>
        <v>2</v>
      </c>
      <c r="K1088">
        <f>IFERROR(VLOOKUP(D1088,Paramètres!$A$5:$B$8,2,FALSE),0)</f>
        <v>0</v>
      </c>
      <c r="L1088">
        <f>IFERROR(VLOOKUP(E1088,Paramètres!$A$5:$B$8,2,FALSE),0)</f>
        <v>3</v>
      </c>
      <c r="M1088">
        <f>IFERROR(VLOOKUP(F1088,Paramètres!$A$5:$B$8,2,FALSE),0)</f>
        <v>2</v>
      </c>
      <c r="N1088">
        <f>IFERROR(VLOOKUP(G1088,Paramètres!$D$5:$E$8,2,FALSE),0)</f>
        <v>0</v>
      </c>
      <c r="O1088">
        <f>IFERROR(VLOOKUP(H1088,Paramètres!$A$5:$B$8,2,FALSE),0)</f>
        <v>0</v>
      </c>
      <c r="P1088">
        <f>IFERROR(VLOOKUP(I1088,Paramètres!$A$5:$B$8,2,FALSE),0)</f>
        <v>0</v>
      </c>
      <c r="Q1088" s="10" t="e">
        <f>IF(SUM(Paramètres!$G$5:$M$5)=0,"",SUMPRODUCT(Paramètres!$G$5:$M$5,J1088,K1088,L1088,M1088,N1088,O1088,P1088)/SUM(Paramètres!$G$5:$M$5))</f>
        <v>#VALUE!</v>
      </c>
    </row>
    <row r="1089" spans="1:17" x14ac:dyDescent="0.2">
      <c r="A1089" t="str">
        <f>Réponses_Scoring!A1089</f>
        <v>R111</v>
      </c>
      <c r="B1089" t="str">
        <f>Réponses_Scoring!B1089</f>
        <v>D06S46</v>
      </c>
      <c r="C1089" t="str">
        <f>Réponses_Scoring!C1089</f>
        <v>Med</v>
      </c>
      <c r="D1089" t="str">
        <f>Réponses_Scoring!D1089</f>
        <v>UK</v>
      </c>
      <c r="E1089" t="str">
        <f>Réponses_Scoring!E1089</f>
        <v>Med</v>
      </c>
      <c r="F1089" t="str">
        <f>Réponses_Scoring!F1089</f>
        <v>High</v>
      </c>
      <c r="G1089" t="str">
        <f>Réponses_Scoring!G1089</f>
        <v>UK</v>
      </c>
      <c r="H1089" t="str">
        <f>Réponses_Scoring!H1089</f>
        <v>UK</v>
      </c>
      <c r="I1089" t="str">
        <f>Réponses_Scoring!I1089</f>
        <v>UK</v>
      </c>
      <c r="J1089">
        <f>IFERROR(VLOOKUP(C1089,Paramètres!$A$5:$B$8,2,FALSE),0)</f>
        <v>2</v>
      </c>
      <c r="K1089">
        <f>IFERROR(VLOOKUP(D1089,Paramètres!$A$5:$B$8,2,FALSE),0)</f>
        <v>0</v>
      </c>
      <c r="L1089">
        <f>IFERROR(VLOOKUP(E1089,Paramètres!$A$5:$B$8,2,FALSE),0)</f>
        <v>2</v>
      </c>
      <c r="M1089">
        <f>IFERROR(VLOOKUP(F1089,Paramètres!$A$5:$B$8,2,FALSE),0)</f>
        <v>3</v>
      </c>
      <c r="N1089">
        <f>IFERROR(VLOOKUP(G1089,Paramètres!$D$5:$E$8,2,FALSE),0)</f>
        <v>0</v>
      </c>
      <c r="O1089">
        <f>IFERROR(VLOOKUP(H1089,Paramètres!$A$5:$B$8,2,FALSE),0)</f>
        <v>0</v>
      </c>
      <c r="P1089">
        <f>IFERROR(VLOOKUP(I1089,Paramètres!$A$5:$B$8,2,FALSE),0)</f>
        <v>0</v>
      </c>
      <c r="Q1089" s="10" t="e">
        <f>IF(SUM(Paramètres!$G$5:$M$5)=0,"",SUMPRODUCT(Paramètres!$G$5:$M$5,J1089,K1089,L1089,M1089,N1089,O1089,P1089)/SUM(Paramètres!$G$5:$M$5))</f>
        <v>#VALUE!</v>
      </c>
    </row>
    <row r="1090" spans="1:17" x14ac:dyDescent="0.2">
      <c r="A1090" t="str">
        <f>Réponses_Scoring!A1090</f>
        <v>R112</v>
      </c>
      <c r="B1090" t="str">
        <f>Réponses_Scoring!B1090</f>
        <v>D08S58</v>
      </c>
      <c r="C1090" t="str">
        <f>Réponses_Scoring!C1090</f>
        <v>Low</v>
      </c>
      <c r="D1090" t="str">
        <f>Réponses_Scoring!D1090</f>
        <v>UK</v>
      </c>
      <c r="E1090" t="str">
        <f>Réponses_Scoring!E1090</f>
        <v>High</v>
      </c>
      <c r="F1090" t="str">
        <f>Réponses_Scoring!F1090</f>
        <v>Low</v>
      </c>
      <c r="G1090" t="str">
        <f>Réponses_Scoring!G1090</f>
        <v>UK</v>
      </c>
      <c r="H1090" t="str">
        <f>Réponses_Scoring!H1090</f>
        <v>UK</v>
      </c>
      <c r="I1090" t="str">
        <f>Réponses_Scoring!I1090</f>
        <v>UK</v>
      </c>
      <c r="J1090">
        <f>IFERROR(VLOOKUP(C1090,Paramètres!$A$5:$B$8,2,FALSE),0)</f>
        <v>1</v>
      </c>
      <c r="K1090">
        <f>IFERROR(VLOOKUP(D1090,Paramètres!$A$5:$B$8,2,FALSE),0)</f>
        <v>0</v>
      </c>
      <c r="L1090">
        <f>IFERROR(VLOOKUP(E1090,Paramètres!$A$5:$B$8,2,FALSE),0)</f>
        <v>3</v>
      </c>
      <c r="M1090">
        <f>IFERROR(VLOOKUP(F1090,Paramètres!$A$5:$B$8,2,FALSE),0)</f>
        <v>1</v>
      </c>
      <c r="N1090">
        <f>IFERROR(VLOOKUP(G1090,Paramètres!$D$5:$E$8,2,FALSE),0)</f>
        <v>0</v>
      </c>
      <c r="O1090">
        <f>IFERROR(VLOOKUP(H1090,Paramètres!$A$5:$B$8,2,FALSE),0)</f>
        <v>0</v>
      </c>
      <c r="P1090">
        <f>IFERROR(VLOOKUP(I1090,Paramètres!$A$5:$B$8,2,FALSE),0)</f>
        <v>0</v>
      </c>
      <c r="Q1090" s="10" t="e">
        <f>IF(SUM(Paramètres!$G$5:$M$5)=0,"",SUMPRODUCT(Paramètres!$G$5:$M$5,J1090,K1090,L1090,M1090,N1090,O1090,P1090)/SUM(Paramètres!$G$5:$M$5))</f>
        <v>#VALUE!</v>
      </c>
    </row>
    <row r="1091" spans="1:17" x14ac:dyDescent="0.2">
      <c r="A1091" t="str">
        <f>Réponses_Scoring!A1091</f>
        <v>R112</v>
      </c>
      <c r="B1091" t="str">
        <f>Réponses_Scoring!B1091</f>
        <v>D08S59</v>
      </c>
      <c r="C1091" t="str">
        <f>Réponses_Scoring!C1091</f>
        <v>High</v>
      </c>
      <c r="D1091" t="str">
        <f>Réponses_Scoring!D1091</f>
        <v>UK</v>
      </c>
      <c r="E1091" t="str">
        <f>Réponses_Scoring!E1091</f>
        <v>Med</v>
      </c>
      <c r="F1091" t="str">
        <f>Réponses_Scoring!F1091</f>
        <v>Low</v>
      </c>
      <c r="G1091" t="str">
        <f>Réponses_Scoring!G1091</f>
        <v>UK</v>
      </c>
      <c r="H1091" t="str">
        <f>Réponses_Scoring!H1091</f>
        <v>UK</v>
      </c>
      <c r="I1091" t="str">
        <f>Réponses_Scoring!I1091</f>
        <v>UK</v>
      </c>
      <c r="J1091">
        <f>IFERROR(VLOOKUP(C1091,Paramètres!$A$5:$B$8,2,FALSE),0)</f>
        <v>3</v>
      </c>
      <c r="K1091">
        <f>IFERROR(VLOOKUP(D1091,Paramètres!$A$5:$B$8,2,FALSE),0)</f>
        <v>0</v>
      </c>
      <c r="L1091">
        <f>IFERROR(VLOOKUP(E1091,Paramètres!$A$5:$B$8,2,FALSE),0)</f>
        <v>2</v>
      </c>
      <c r="M1091">
        <f>IFERROR(VLOOKUP(F1091,Paramètres!$A$5:$B$8,2,FALSE),0)</f>
        <v>1</v>
      </c>
      <c r="N1091">
        <f>IFERROR(VLOOKUP(G1091,Paramètres!$D$5:$E$8,2,FALSE),0)</f>
        <v>0</v>
      </c>
      <c r="O1091">
        <f>IFERROR(VLOOKUP(H1091,Paramètres!$A$5:$B$8,2,FALSE),0)</f>
        <v>0</v>
      </c>
      <c r="P1091">
        <f>IFERROR(VLOOKUP(I1091,Paramètres!$A$5:$B$8,2,FALSE),0)</f>
        <v>0</v>
      </c>
      <c r="Q1091" s="10" t="e">
        <f>IF(SUM(Paramètres!$G$5:$M$5)=0,"",SUMPRODUCT(Paramètres!$G$5:$M$5,J1091,K1091,L1091,M1091,N1091,O1091,P1091)/SUM(Paramètres!$G$5:$M$5))</f>
        <v>#VALUE!</v>
      </c>
    </row>
    <row r="1092" spans="1:17" x14ac:dyDescent="0.2">
      <c r="A1092" t="str">
        <f>Réponses_Scoring!A1092</f>
        <v>R112</v>
      </c>
      <c r="B1092" t="str">
        <f>Réponses_Scoring!B1092</f>
        <v>D06S48</v>
      </c>
      <c r="C1092" t="str">
        <f>Réponses_Scoring!C1092</f>
        <v>High</v>
      </c>
      <c r="D1092" t="str">
        <f>Réponses_Scoring!D1092</f>
        <v>UK</v>
      </c>
      <c r="E1092" t="str">
        <f>Réponses_Scoring!E1092</f>
        <v>Med</v>
      </c>
      <c r="F1092" t="str">
        <f>Réponses_Scoring!F1092</f>
        <v>Med</v>
      </c>
      <c r="G1092" t="str">
        <f>Réponses_Scoring!G1092</f>
        <v>UK</v>
      </c>
      <c r="H1092" t="str">
        <f>Réponses_Scoring!H1092</f>
        <v>UK</v>
      </c>
      <c r="I1092" t="str">
        <f>Réponses_Scoring!I1092</f>
        <v>UK</v>
      </c>
      <c r="J1092">
        <f>IFERROR(VLOOKUP(C1092,Paramètres!$A$5:$B$8,2,FALSE),0)</f>
        <v>3</v>
      </c>
      <c r="K1092">
        <f>IFERROR(VLOOKUP(D1092,Paramètres!$A$5:$B$8,2,FALSE),0)</f>
        <v>0</v>
      </c>
      <c r="L1092">
        <f>IFERROR(VLOOKUP(E1092,Paramètres!$A$5:$B$8,2,FALSE),0)</f>
        <v>2</v>
      </c>
      <c r="M1092">
        <f>IFERROR(VLOOKUP(F1092,Paramètres!$A$5:$B$8,2,FALSE),0)</f>
        <v>2</v>
      </c>
      <c r="N1092">
        <f>IFERROR(VLOOKUP(G1092,Paramètres!$D$5:$E$8,2,FALSE),0)</f>
        <v>0</v>
      </c>
      <c r="O1092">
        <f>IFERROR(VLOOKUP(H1092,Paramètres!$A$5:$B$8,2,FALSE),0)</f>
        <v>0</v>
      </c>
      <c r="P1092">
        <f>IFERROR(VLOOKUP(I1092,Paramètres!$A$5:$B$8,2,FALSE),0)</f>
        <v>0</v>
      </c>
      <c r="Q1092" s="10" t="e">
        <f>IF(SUM(Paramètres!$G$5:$M$5)=0,"",SUMPRODUCT(Paramètres!$G$5:$M$5,J1092,K1092,L1092,M1092,N1092,O1092,P1092)/SUM(Paramètres!$G$5:$M$5))</f>
        <v>#VALUE!</v>
      </c>
    </row>
    <row r="1093" spans="1:17" x14ac:dyDescent="0.2">
      <c r="A1093" t="str">
        <f>Réponses_Scoring!A1093</f>
        <v>R112</v>
      </c>
      <c r="B1093" t="str">
        <f>Réponses_Scoring!B1093</f>
        <v>D06S45</v>
      </c>
      <c r="C1093" t="str">
        <f>Réponses_Scoring!C1093</f>
        <v>Med</v>
      </c>
      <c r="D1093" t="str">
        <f>Réponses_Scoring!D1093</f>
        <v>UK</v>
      </c>
      <c r="E1093" t="str">
        <f>Réponses_Scoring!E1093</f>
        <v>Med</v>
      </c>
      <c r="F1093" t="str">
        <f>Réponses_Scoring!F1093</f>
        <v>Low</v>
      </c>
      <c r="G1093" t="str">
        <f>Réponses_Scoring!G1093</f>
        <v>UK</v>
      </c>
      <c r="H1093" t="str">
        <f>Réponses_Scoring!H1093</f>
        <v>UK</v>
      </c>
      <c r="I1093" t="str">
        <f>Réponses_Scoring!I1093</f>
        <v>UK</v>
      </c>
      <c r="J1093">
        <f>IFERROR(VLOOKUP(C1093,Paramètres!$A$5:$B$8,2,FALSE),0)</f>
        <v>2</v>
      </c>
      <c r="K1093">
        <f>IFERROR(VLOOKUP(D1093,Paramètres!$A$5:$B$8,2,FALSE),0)</f>
        <v>0</v>
      </c>
      <c r="L1093">
        <f>IFERROR(VLOOKUP(E1093,Paramètres!$A$5:$B$8,2,FALSE),0)</f>
        <v>2</v>
      </c>
      <c r="M1093">
        <f>IFERROR(VLOOKUP(F1093,Paramètres!$A$5:$B$8,2,FALSE),0)</f>
        <v>1</v>
      </c>
      <c r="N1093">
        <f>IFERROR(VLOOKUP(G1093,Paramètres!$D$5:$E$8,2,FALSE),0)</f>
        <v>0</v>
      </c>
      <c r="O1093">
        <f>IFERROR(VLOOKUP(H1093,Paramètres!$A$5:$B$8,2,FALSE),0)</f>
        <v>0</v>
      </c>
      <c r="P1093">
        <f>IFERROR(VLOOKUP(I1093,Paramètres!$A$5:$B$8,2,FALSE),0)</f>
        <v>0</v>
      </c>
      <c r="Q1093" s="10" t="e">
        <f>IF(SUM(Paramètres!$G$5:$M$5)=0,"",SUMPRODUCT(Paramètres!$G$5:$M$5,J1093,K1093,L1093,M1093,N1093,O1093,P1093)/SUM(Paramètres!$G$5:$M$5))</f>
        <v>#VALUE!</v>
      </c>
    </row>
    <row r="1094" spans="1:17" x14ac:dyDescent="0.2">
      <c r="A1094" t="str">
        <f>Réponses_Scoring!A1094</f>
        <v>R112</v>
      </c>
      <c r="B1094" t="str">
        <f>Réponses_Scoring!B1094</f>
        <v>D06S46</v>
      </c>
      <c r="C1094" t="str">
        <f>Réponses_Scoring!C1094</f>
        <v>High</v>
      </c>
      <c r="D1094" t="str">
        <f>Réponses_Scoring!D1094</f>
        <v>UK</v>
      </c>
      <c r="E1094" t="str">
        <f>Réponses_Scoring!E1094</f>
        <v>Low</v>
      </c>
      <c r="F1094" t="str">
        <f>Réponses_Scoring!F1094</f>
        <v>Med</v>
      </c>
      <c r="G1094" t="str">
        <f>Réponses_Scoring!G1094</f>
        <v>UK</v>
      </c>
      <c r="H1094" t="str">
        <f>Réponses_Scoring!H1094</f>
        <v>UK</v>
      </c>
      <c r="I1094" t="str">
        <f>Réponses_Scoring!I1094</f>
        <v>UK</v>
      </c>
      <c r="J1094">
        <f>IFERROR(VLOOKUP(C1094,Paramètres!$A$5:$B$8,2,FALSE),0)</f>
        <v>3</v>
      </c>
      <c r="K1094">
        <f>IFERROR(VLOOKUP(D1094,Paramètres!$A$5:$B$8,2,FALSE),0)</f>
        <v>0</v>
      </c>
      <c r="L1094">
        <f>IFERROR(VLOOKUP(E1094,Paramètres!$A$5:$B$8,2,FALSE),0)</f>
        <v>1</v>
      </c>
      <c r="M1094">
        <f>IFERROR(VLOOKUP(F1094,Paramètres!$A$5:$B$8,2,FALSE),0)</f>
        <v>2</v>
      </c>
      <c r="N1094">
        <f>IFERROR(VLOOKUP(G1094,Paramètres!$D$5:$E$8,2,FALSE),0)</f>
        <v>0</v>
      </c>
      <c r="O1094">
        <f>IFERROR(VLOOKUP(H1094,Paramètres!$A$5:$B$8,2,FALSE),0)</f>
        <v>0</v>
      </c>
      <c r="P1094">
        <f>IFERROR(VLOOKUP(I1094,Paramètres!$A$5:$B$8,2,FALSE),0)</f>
        <v>0</v>
      </c>
      <c r="Q1094" s="10" t="e">
        <f>IF(SUM(Paramètres!$G$5:$M$5)=0,"",SUMPRODUCT(Paramètres!$G$5:$M$5,J1094,K1094,L1094,M1094,N1094,O1094,P1094)/SUM(Paramètres!$G$5:$M$5))</f>
        <v>#VALUE!</v>
      </c>
    </row>
    <row r="1095" spans="1:17" x14ac:dyDescent="0.2">
      <c r="A1095" t="str">
        <f>Réponses_Scoring!A1095</f>
        <v>R112</v>
      </c>
      <c r="B1095" t="str">
        <f>Réponses_Scoring!B1095</f>
        <v>D07S49</v>
      </c>
      <c r="C1095" t="str">
        <f>Réponses_Scoring!C1095</f>
        <v>High</v>
      </c>
      <c r="D1095" t="str">
        <f>Réponses_Scoring!D1095</f>
        <v>UK</v>
      </c>
      <c r="E1095" t="str">
        <f>Réponses_Scoring!E1095</f>
        <v>Low</v>
      </c>
      <c r="F1095" t="str">
        <f>Réponses_Scoring!F1095</f>
        <v>High</v>
      </c>
      <c r="G1095" t="str">
        <f>Réponses_Scoring!G1095</f>
        <v>UK</v>
      </c>
      <c r="H1095" t="str">
        <f>Réponses_Scoring!H1095</f>
        <v>UK</v>
      </c>
      <c r="I1095" t="str">
        <f>Réponses_Scoring!I1095</f>
        <v>UK</v>
      </c>
      <c r="J1095">
        <f>IFERROR(VLOOKUP(C1095,Paramètres!$A$5:$B$8,2,FALSE),0)</f>
        <v>3</v>
      </c>
      <c r="K1095">
        <f>IFERROR(VLOOKUP(D1095,Paramètres!$A$5:$B$8,2,FALSE),0)</f>
        <v>0</v>
      </c>
      <c r="L1095">
        <f>IFERROR(VLOOKUP(E1095,Paramètres!$A$5:$B$8,2,FALSE),0)</f>
        <v>1</v>
      </c>
      <c r="M1095">
        <f>IFERROR(VLOOKUP(F1095,Paramètres!$A$5:$B$8,2,FALSE),0)</f>
        <v>3</v>
      </c>
      <c r="N1095">
        <f>IFERROR(VLOOKUP(G1095,Paramètres!$D$5:$E$8,2,FALSE),0)</f>
        <v>0</v>
      </c>
      <c r="O1095">
        <f>IFERROR(VLOOKUP(H1095,Paramètres!$A$5:$B$8,2,FALSE),0)</f>
        <v>0</v>
      </c>
      <c r="P1095">
        <f>IFERROR(VLOOKUP(I1095,Paramètres!$A$5:$B$8,2,FALSE),0)</f>
        <v>0</v>
      </c>
      <c r="Q1095" s="10" t="e">
        <f>IF(SUM(Paramètres!$G$5:$M$5)=0,"",SUMPRODUCT(Paramètres!$G$5:$M$5,J1095,K1095,L1095,M1095,N1095,O1095,P1095)/SUM(Paramètres!$G$5:$M$5))</f>
        <v>#VALUE!</v>
      </c>
    </row>
    <row r="1096" spans="1:17" x14ac:dyDescent="0.2">
      <c r="A1096" t="str">
        <f>Réponses_Scoring!A1096</f>
        <v>R112</v>
      </c>
      <c r="B1096" t="str">
        <f>Réponses_Scoring!B1096</f>
        <v>D07S54</v>
      </c>
      <c r="C1096" t="str">
        <f>Réponses_Scoring!C1096</f>
        <v>Med</v>
      </c>
      <c r="D1096" t="str">
        <f>Réponses_Scoring!D1096</f>
        <v>UK</v>
      </c>
      <c r="E1096" t="str">
        <f>Réponses_Scoring!E1096</f>
        <v>Low</v>
      </c>
      <c r="F1096" t="str">
        <f>Réponses_Scoring!F1096</f>
        <v>Med</v>
      </c>
      <c r="G1096" t="str">
        <f>Réponses_Scoring!G1096</f>
        <v>UK</v>
      </c>
      <c r="H1096" t="str">
        <f>Réponses_Scoring!H1096</f>
        <v>UK</v>
      </c>
      <c r="I1096" t="str">
        <f>Réponses_Scoring!I1096</f>
        <v>UK</v>
      </c>
      <c r="J1096">
        <f>IFERROR(VLOOKUP(C1096,Paramètres!$A$5:$B$8,2,FALSE),0)</f>
        <v>2</v>
      </c>
      <c r="K1096">
        <f>IFERROR(VLOOKUP(D1096,Paramètres!$A$5:$B$8,2,FALSE),0)</f>
        <v>0</v>
      </c>
      <c r="L1096">
        <f>IFERROR(VLOOKUP(E1096,Paramètres!$A$5:$B$8,2,FALSE),0)</f>
        <v>1</v>
      </c>
      <c r="M1096">
        <f>IFERROR(VLOOKUP(F1096,Paramètres!$A$5:$B$8,2,FALSE),0)</f>
        <v>2</v>
      </c>
      <c r="N1096">
        <f>IFERROR(VLOOKUP(G1096,Paramètres!$D$5:$E$8,2,FALSE),0)</f>
        <v>0</v>
      </c>
      <c r="O1096">
        <f>IFERROR(VLOOKUP(H1096,Paramètres!$A$5:$B$8,2,FALSE),0)</f>
        <v>0</v>
      </c>
      <c r="P1096">
        <f>IFERROR(VLOOKUP(I1096,Paramètres!$A$5:$B$8,2,FALSE),0)</f>
        <v>0</v>
      </c>
      <c r="Q1096" s="10" t="e">
        <f>IF(SUM(Paramètres!$G$5:$M$5)=0,"",SUMPRODUCT(Paramètres!$G$5:$M$5,J1096,K1096,L1096,M1096,N1096,O1096,P1096)/SUM(Paramètres!$G$5:$M$5))</f>
        <v>#VALUE!</v>
      </c>
    </row>
    <row r="1097" spans="1:17" x14ac:dyDescent="0.2">
      <c r="A1097" t="str">
        <f>Réponses_Scoring!A1097</f>
        <v>R112</v>
      </c>
      <c r="B1097" t="str">
        <f>Réponses_Scoring!B1097</f>
        <v>D11S75</v>
      </c>
      <c r="C1097" t="str">
        <f>Réponses_Scoring!C1097</f>
        <v>Med</v>
      </c>
      <c r="D1097" t="str">
        <f>Réponses_Scoring!D1097</f>
        <v>UK</v>
      </c>
      <c r="E1097" t="str">
        <f>Réponses_Scoring!E1097</f>
        <v>Low</v>
      </c>
      <c r="F1097" t="str">
        <f>Réponses_Scoring!F1097</f>
        <v>Med</v>
      </c>
      <c r="G1097" t="str">
        <f>Réponses_Scoring!G1097</f>
        <v>UK</v>
      </c>
      <c r="H1097" t="str">
        <f>Réponses_Scoring!H1097</f>
        <v>UK</v>
      </c>
      <c r="I1097" t="str">
        <f>Réponses_Scoring!I1097</f>
        <v>UK</v>
      </c>
      <c r="J1097">
        <f>IFERROR(VLOOKUP(C1097,Paramètres!$A$5:$B$8,2,FALSE),0)</f>
        <v>2</v>
      </c>
      <c r="K1097">
        <f>IFERROR(VLOOKUP(D1097,Paramètres!$A$5:$B$8,2,FALSE),0)</f>
        <v>0</v>
      </c>
      <c r="L1097">
        <f>IFERROR(VLOOKUP(E1097,Paramètres!$A$5:$B$8,2,FALSE),0)</f>
        <v>1</v>
      </c>
      <c r="M1097">
        <f>IFERROR(VLOOKUP(F1097,Paramètres!$A$5:$B$8,2,FALSE),0)</f>
        <v>2</v>
      </c>
      <c r="N1097">
        <f>IFERROR(VLOOKUP(G1097,Paramètres!$D$5:$E$8,2,FALSE),0)</f>
        <v>0</v>
      </c>
      <c r="O1097">
        <f>IFERROR(VLOOKUP(H1097,Paramètres!$A$5:$B$8,2,FALSE),0)</f>
        <v>0</v>
      </c>
      <c r="P1097">
        <f>IFERROR(VLOOKUP(I1097,Paramètres!$A$5:$B$8,2,FALSE),0)</f>
        <v>0</v>
      </c>
      <c r="Q1097" s="10" t="e">
        <f>IF(SUM(Paramètres!$G$5:$M$5)=0,"",SUMPRODUCT(Paramètres!$G$5:$M$5,J1097,K1097,L1097,M1097,N1097,O1097,P1097)/SUM(Paramètres!$G$5:$M$5))</f>
        <v>#VALUE!</v>
      </c>
    </row>
    <row r="1098" spans="1:17" x14ac:dyDescent="0.2">
      <c r="A1098" t="str">
        <f>Réponses_Scoring!A1098</f>
        <v>R112</v>
      </c>
      <c r="B1098" t="str">
        <f>Réponses_Scoring!B1098</f>
        <v>D11S74</v>
      </c>
      <c r="C1098" t="str">
        <f>Réponses_Scoring!C1098</f>
        <v>Med</v>
      </c>
      <c r="D1098" t="str">
        <f>Réponses_Scoring!D1098</f>
        <v>UK</v>
      </c>
      <c r="E1098" t="str">
        <f>Réponses_Scoring!E1098</f>
        <v>Med</v>
      </c>
      <c r="F1098" t="str">
        <f>Réponses_Scoring!F1098</f>
        <v>UK</v>
      </c>
      <c r="G1098" t="str">
        <f>Réponses_Scoring!G1098</f>
        <v>UK</v>
      </c>
      <c r="H1098" t="str">
        <f>Réponses_Scoring!H1098</f>
        <v>UK</v>
      </c>
      <c r="I1098" t="str">
        <f>Réponses_Scoring!I1098</f>
        <v>UK</v>
      </c>
      <c r="J1098">
        <f>IFERROR(VLOOKUP(C1098,Paramètres!$A$5:$B$8,2,FALSE),0)</f>
        <v>2</v>
      </c>
      <c r="K1098">
        <f>IFERROR(VLOOKUP(D1098,Paramètres!$A$5:$B$8,2,FALSE),0)</f>
        <v>0</v>
      </c>
      <c r="L1098">
        <f>IFERROR(VLOOKUP(E1098,Paramètres!$A$5:$B$8,2,FALSE),0)</f>
        <v>2</v>
      </c>
      <c r="M1098">
        <f>IFERROR(VLOOKUP(F1098,Paramètres!$A$5:$B$8,2,FALSE),0)</f>
        <v>0</v>
      </c>
      <c r="N1098">
        <f>IFERROR(VLOOKUP(G1098,Paramètres!$D$5:$E$8,2,FALSE),0)</f>
        <v>0</v>
      </c>
      <c r="O1098">
        <f>IFERROR(VLOOKUP(H1098,Paramètres!$A$5:$B$8,2,FALSE),0)</f>
        <v>0</v>
      </c>
      <c r="P1098">
        <f>IFERROR(VLOOKUP(I1098,Paramètres!$A$5:$B$8,2,FALSE),0)</f>
        <v>0</v>
      </c>
      <c r="Q1098" s="10" t="e">
        <f>IF(SUM(Paramètres!$G$5:$M$5)=0,"",SUMPRODUCT(Paramètres!$G$5:$M$5,J1098,K1098,L1098,M1098,N1098,O1098,P1098)/SUM(Paramètres!$G$5:$M$5))</f>
        <v>#VALUE!</v>
      </c>
    </row>
    <row r="1099" spans="1:17" x14ac:dyDescent="0.2">
      <c r="A1099" t="str">
        <f>Réponses_Scoring!A1099</f>
        <v>R112</v>
      </c>
      <c r="B1099" t="str">
        <f>Réponses_Scoring!B1099</f>
        <v>D12S77</v>
      </c>
      <c r="C1099" t="str">
        <f>Réponses_Scoring!C1099</f>
        <v>High</v>
      </c>
      <c r="D1099" t="str">
        <f>Réponses_Scoring!D1099</f>
        <v>UK</v>
      </c>
      <c r="E1099" t="str">
        <f>Réponses_Scoring!E1099</f>
        <v>Med</v>
      </c>
      <c r="F1099" t="str">
        <f>Réponses_Scoring!F1099</f>
        <v>Low</v>
      </c>
      <c r="G1099" t="str">
        <f>Réponses_Scoring!G1099</f>
        <v>UK</v>
      </c>
      <c r="H1099" t="str">
        <f>Réponses_Scoring!H1099</f>
        <v>UK</v>
      </c>
      <c r="I1099" t="str">
        <f>Réponses_Scoring!I1099</f>
        <v>UK</v>
      </c>
      <c r="J1099">
        <f>IFERROR(VLOOKUP(C1099,Paramètres!$A$5:$B$8,2,FALSE),0)</f>
        <v>3</v>
      </c>
      <c r="K1099">
        <f>IFERROR(VLOOKUP(D1099,Paramètres!$A$5:$B$8,2,FALSE),0)</f>
        <v>0</v>
      </c>
      <c r="L1099">
        <f>IFERROR(VLOOKUP(E1099,Paramètres!$A$5:$B$8,2,FALSE),0)</f>
        <v>2</v>
      </c>
      <c r="M1099">
        <f>IFERROR(VLOOKUP(F1099,Paramètres!$A$5:$B$8,2,FALSE),0)</f>
        <v>1</v>
      </c>
      <c r="N1099">
        <f>IFERROR(VLOOKUP(G1099,Paramètres!$D$5:$E$8,2,FALSE),0)</f>
        <v>0</v>
      </c>
      <c r="O1099">
        <f>IFERROR(VLOOKUP(H1099,Paramètres!$A$5:$B$8,2,FALSE),0)</f>
        <v>0</v>
      </c>
      <c r="P1099">
        <f>IFERROR(VLOOKUP(I1099,Paramètres!$A$5:$B$8,2,FALSE),0)</f>
        <v>0</v>
      </c>
      <c r="Q1099" s="10" t="e">
        <f>IF(SUM(Paramètres!$G$5:$M$5)=0,"",SUMPRODUCT(Paramètres!$G$5:$M$5,J1099,K1099,L1099,M1099,N1099,O1099,P1099)/SUM(Paramètres!$G$5:$M$5))</f>
        <v>#VALUE!</v>
      </c>
    </row>
    <row r="1100" spans="1:17" x14ac:dyDescent="0.2">
      <c r="A1100" t="str">
        <f>Réponses_Scoring!A1100</f>
        <v>R112</v>
      </c>
      <c r="B1100" t="str">
        <f>Réponses_Scoring!B1100</f>
        <v>D12S80</v>
      </c>
      <c r="C1100" t="str">
        <f>Réponses_Scoring!C1100</f>
        <v>UK</v>
      </c>
      <c r="D1100" t="str">
        <f>Réponses_Scoring!D1100</f>
        <v>UK</v>
      </c>
      <c r="E1100" t="str">
        <f>Réponses_Scoring!E1100</f>
        <v>UK</v>
      </c>
      <c r="F1100" t="str">
        <f>Réponses_Scoring!F1100</f>
        <v>Med</v>
      </c>
      <c r="G1100" t="str">
        <f>Réponses_Scoring!G1100</f>
        <v>UK</v>
      </c>
      <c r="H1100" t="str">
        <f>Réponses_Scoring!H1100</f>
        <v>UK</v>
      </c>
      <c r="I1100" t="str">
        <f>Réponses_Scoring!I1100</f>
        <v>UK</v>
      </c>
      <c r="J1100">
        <f>IFERROR(VLOOKUP(C1100,Paramètres!$A$5:$B$8,2,FALSE),0)</f>
        <v>0</v>
      </c>
      <c r="K1100">
        <f>IFERROR(VLOOKUP(D1100,Paramètres!$A$5:$B$8,2,FALSE),0)</f>
        <v>0</v>
      </c>
      <c r="L1100">
        <f>IFERROR(VLOOKUP(E1100,Paramètres!$A$5:$B$8,2,FALSE),0)</f>
        <v>0</v>
      </c>
      <c r="M1100">
        <f>IFERROR(VLOOKUP(F1100,Paramètres!$A$5:$B$8,2,FALSE),0)</f>
        <v>2</v>
      </c>
      <c r="N1100">
        <f>IFERROR(VLOOKUP(G1100,Paramètres!$D$5:$E$8,2,FALSE),0)</f>
        <v>0</v>
      </c>
      <c r="O1100">
        <f>IFERROR(VLOOKUP(H1100,Paramètres!$A$5:$B$8,2,FALSE),0)</f>
        <v>0</v>
      </c>
      <c r="P1100">
        <f>IFERROR(VLOOKUP(I1100,Paramètres!$A$5:$B$8,2,FALSE),0)</f>
        <v>0</v>
      </c>
      <c r="Q1100" s="10" t="e">
        <f>IF(SUM(Paramètres!$G$5:$M$5)=0,"",SUMPRODUCT(Paramètres!$G$5:$M$5,J1100,K1100,L1100,M1100,N1100,O1100,P1100)/SUM(Paramètres!$G$5:$M$5))</f>
        <v>#VALUE!</v>
      </c>
    </row>
    <row r="1101" spans="1:17" x14ac:dyDescent="0.2">
      <c r="A1101" t="str">
        <f>Réponses_Scoring!A1101</f>
        <v>R113</v>
      </c>
      <c r="B1101" t="str">
        <f>Réponses_Scoring!B1101</f>
        <v>D08S56</v>
      </c>
      <c r="C1101" t="str">
        <f>Réponses_Scoring!C1101</f>
        <v>High</v>
      </c>
      <c r="D1101" t="str">
        <f>Réponses_Scoring!D1101</f>
        <v>UK</v>
      </c>
      <c r="E1101" t="str">
        <f>Réponses_Scoring!E1101</f>
        <v>Med</v>
      </c>
      <c r="F1101" t="str">
        <f>Réponses_Scoring!F1101</f>
        <v>Med</v>
      </c>
      <c r="G1101" t="str">
        <f>Réponses_Scoring!G1101</f>
        <v>UK</v>
      </c>
      <c r="H1101" t="str">
        <f>Réponses_Scoring!H1101</f>
        <v>UK</v>
      </c>
      <c r="I1101" t="str">
        <f>Réponses_Scoring!I1101</f>
        <v>UK</v>
      </c>
      <c r="J1101">
        <f>IFERROR(VLOOKUP(C1101,Paramètres!$A$5:$B$8,2,FALSE),0)</f>
        <v>3</v>
      </c>
      <c r="K1101">
        <f>IFERROR(VLOOKUP(D1101,Paramètres!$A$5:$B$8,2,FALSE),0)</f>
        <v>0</v>
      </c>
      <c r="L1101">
        <f>IFERROR(VLOOKUP(E1101,Paramètres!$A$5:$B$8,2,FALSE),0)</f>
        <v>2</v>
      </c>
      <c r="M1101">
        <f>IFERROR(VLOOKUP(F1101,Paramètres!$A$5:$B$8,2,FALSE),0)</f>
        <v>2</v>
      </c>
      <c r="N1101">
        <f>IFERROR(VLOOKUP(G1101,Paramètres!$D$5:$E$8,2,FALSE),0)</f>
        <v>0</v>
      </c>
      <c r="O1101">
        <f>IFERROR(VLOOKUP(H1101,Paramètres!$A$5:$B$8,2,FALSE),0)</f>
        <v>0</v>
      </c>
      <c r="P1101">
        <f>IFERROR(VLOOKUP(I1101,Paramètres!$A$5:$B$8,2,FALSE),0)</f>
        <v>0</v>
      </c>
      <c r="Q1101" s="10" t="e">
        <f>IF(SUM(Paramètres!$G$5:$M$5)=0,"",SUMPRODUCT(Paramètres!$G$5:$M$5,J1101,K1101,L1101,M1101,N1101,O1101,P1101)/SUM(Paramètres!$G$5:$M$5))</f>
        <v>#VALUE!</v>
      </c>
    </row>
    <row r="1102" spans="1:17" x14ac:dyDescent="0.2">
      <c r="A1102" t="str">
        <f>Réponses_Scoring!A1102</f>
        <v>R113</v>
      </c>
      <c r="B1102" t="str">
        <f>Réponses_Scoring!B1102</f>
        <v>D08S60</v>
      </c>
      <c r="C1102" t="str">
        <f>Réponses_Scoring!C1102</f>
        <v>High</v>
      </c>
      <c r="D1102" t="str">
        <f>Réponses_Scoring!D1102</f>
        <v>UK</v>
      </c>
      <c r="E1102" t="str">
        <f>Réponses_Scoring!E1102</f>
        <v>Med</v>
      </c>
      <c r="F1102" t="str">
        <f>Réponses_Scoring!F1102</f>
        <v>High</v>
      </c>
      <c r="G1102" t="str">
        <f>Réponses_Scoring!G1102</f>
        <v>UK</v>
      </c>
      <c r="H1102" t="str">
        <f>Réponses_Scoring!H1102</f>
        <v>UK</v>
      </c>
      <c r="I1102" t="str">
        <f>Réponses_Scoring!I1102</f>
        <v>UK</v>
      </c>
      <c r="J1102">
        <f>IFERROR(VLOOKUP(C1102,Paramètres!$A$5:$B$8,2,FALSE),0)</f>
        <v>3</v>
      </c>
      <c r="K1102">
        <f>IFERROR(VLOOKUP(D1102,Paramètres!$A$5:$B$8,2,FALSE),0)</f>
        <v>0</v>
      </c>
      <c r="L1102">
        <f>IFERROR(VLOOKUP(E1102,Paramètres!$A$5:$B$8,2,FALSE),0)</f>
        <v>2</v>
      </c>
      <c r="M1102">
        <f>IFERROR(VLOOKUP(F1102,Paramètres!$A$5:$B$8,2,FALSE),0)</f>
        <v>3</v>
      </c>
      <c r="N1102">
        <f>IFERROR(VLOOKUP(G1102,Paramètres!$D$5:$E$8,2,FALSE),0)</f>
        <v>0</v>
      </c>
      <c r="O1102">
        <f>IFERROR(VLOOKUP(H1102,Paramètres!$A$5:$B$8,2,FALSE),0)</f>
        <v>0</v>
      </c>
      <c r="P1102">
        <f>IFERROR(VLOOKUP(I1102,Paramètres!$A$5:$B$8,2,FALSE),0)</f>
        <v>0</v>
      </c>
      <c r="Q1102" s="10" t="e">
        <f>IF(SUM(Paramètres!$G$5:$M$5)=0,"",SUMPRODUCT(Paramètres!$G$5:$M$5,J1102,K1102,L1102,M1102,N1102,O1102,P1102)/SUM(Paramètres!$G$5:$M$5))</f>
        <v>#VALUE!</v>
      </c>
    </row>
    <row r="1103" spans="1:17" x14ac:dyDescent="0.2">
      <c r="A1103" t="str">
        <f>Réponses_Scoring!A1103</f>
        <v>R113</v>
      </c>
      <c r="B1103" t="str">
        <f>Réponses_Scoring!B1103</f>
        <v>D09S65</v>
      </c>
      <c r="C1103" t="str">
        <f>Réponses_Scoring!C1103</f>
        <v>High</v>
      </c>
      <c r="D1103" t="str">
        <f>Réponses_Scoring!D1103</f>
        <v>UK</v>
      </c>
      <c r="E1103" t="str">
        <f>Réponses_Scoring!E1103</f>
        <v>Low</v>
      </c>
      <c r="F1103" t="str">
        <f>Réponses_Scoring!F1103</f>
        <v>High</v>
      </c>
      <c r="G1103" t="str">
        <f>Réponses_Scoring!G1103</f>
        <v>UK</v>
      </c>
      <c r="H1103" t="str">
        <f>Réponses_Scoring!H1103</f>
        <v>UK</v>
      </c>
      <c r="I1103" t="str">
        <f>Réponses_Scoring!I1103</f>
        <v>UK</v>
      </c>
      <c r="J1103">
        <f>IFERROR(VLOOKUP(C1103,Paramètres!$A$5:$B$8,2,FALSE),0)</f>
        <v>3</v>
      </c>
      <c r="K1103">
        <f>IFERROR(VLOOKUP(D1103,Paramètres!$A$5:$B$8,2,FALSE),0)</f>
        <v>0</v>
      </c>
      <c r="L1103">
        <f>IFERROR(VLOOKUP(E1103,Paramètres!$A$5:$B$8,2,FALSE),0)</f>
        <v>1</v>
      </c>
      <c r="M1103">
        <f>IFERROR(VLOOKUP(F1103,Paramètres!$A$5:$B$8,2,FALSE),0)</f>
        <v>3</v>
      </c>
      <c r="N1103">
        <f>IFERROR(VLOOKUP(G1103,Paramètres!$D$5:$E$8,2,FALSE),0)</f>
        <v>0</v>
      </c>
      <c r="O1103">
        <f>IFERROR(VLOOKUP(H1103,Paramètres!$A$5:$B$8,2,FALSE),0)</f>
        <v>0</v>
      </c>
      <c r="P1103">
        <f>IFERROR(VLOOKUP(I1103,Paramètres!$A$5:$B$8,2,FALSE),0)</f>
        <v>0</v>
      </c>
      <c r="Q1103" s="10" t="e">
        <f>IF(SUM(Paramètres!$G$5:$M$5)=0,"",SUMPRODUCT(Paramètres!$G$5:$M$5,J1103,K1103,L1103,M1103,N1103,O1103,P1103)/SUM(Paramètres!$G$5:$M$5))</f>
        <v>#VALUE!</v>
      </c>
    </row>
    <row r="1104" spans="1:17" x14ac:dyDescent="0.2">
      <c r="A1104" t="str">
        <f>Réponses_Scoring!A1104</f>
        <v>R113</v>
      </c>
      <c r="B1104" t="str">
        <f>Réponses_Scoring!B1104</f>
        <v>D07S50</v>
      </c>
      <c r="C1104" t="str">
        <f>Réponses_Scoring!C1104</f>
        <v>Low</v>
      </c>
      <c r="D1104" t="str">
        <f>Réponses_Scoring!D1104</f>
        <v>UK</v>
      </c>
      <c r="E1104" t="str">
        <f>Réponses_Scoring!E1104</f>
        <v>Low</v>
      </c>
      <c r="F1104" t="str">
        <f>Réponses_Scoring!F1104</f>
        <v>Med</v>
      </c>
      <c r="G1104" t="str">
        <f>Réponses_Scoring!G1104</f>
        <v>UK</v>
      </c>
      <c r="H1104" t="str">
        <f>Réponses_Scoring!H1104</f>
        <v>UK</v>
      </c>
      <c r="I1104" t="str">
        <f>Réponses_Scoring!I1104</f>
        <v>UK</v>
      </c>
      <c r="J1104">
        <f>IFERROR(VLOOKUP(C1104,Paramètres!$A$5:$B$8,2,FALSE),0)</f>
        <v>1</v>
      </c>
      <c r="K1104">
        <f>IFERROR(VLOOKUP(D1104,Paramètres!$A$5:$B$8,2,FALSE),0)</f>
        <v>0</v>
      </c>
      <c r="L1104">
        <f>IFERROR(VLOOKUP(E1104,Paramètres!$A$5:$B$8,2,FALSE),0)</f>
        <v>1</v>
      </c>
      <c r="M1104">
        <f>IFERROR(VLOOKUP(F1104,Paramètres!$A$5:$B$8,2,FALSE),0)</f>
        <v>2</v>
      </c>
      <c r="N1104">
        <f>IFERROR(VLOOKUP(G1104,Paramètres!$D$5:$E$8,2,FALSE),0)</f>
        <v>0</v>
      </c>
      <c r="O1104">
        <f>IFERROR(VLOOKUP(H1104,Paramètres!$A$5:$B$8,2,FALSE),0)</f>
        <v>0</v>
      </c>
      <c r="P1104">
        <f>IFERROR(VLOOKUP(I1104,Paramètres!$A$5:$B$8,2,FALSE),0)</f>
        <v>0</v>
      </c>
      <c r="Q1104" s="10" t="e">
        <f>IF(SUM(Paramètres!$G$5:$M$5)=0,"",SUMPRODUCT(Paramètres!$G$5:$M$5,J1104,K1104,L1104,M1104,N1104,O1104,P1104)/SUM(Paramètres!$G$5:$M$5))</f>
        <v>#VALUE!</v>
      </c>
    </row>
    <row r="1105" spans="1:17" x14ac:dyDescent="0.2">
      <c r="A1105" t="str">
        <f>Réponses_Scoring!A1105</f>
        <v>R113</v>
      </c>
      <c r="B1105" t="str">
        <f>Réponses_Scoring!B1105</f>
        <v>D07S52</v>
      </c>
      <c r="C1105" t="str">
        <f>Réponses_Scoring!C1105</f>
        <v>Med</v>
      </c>
      <c r="D1105" t="str">
        <f>Réponses_Scoring!D1105</f>
        <v>UK</v>
      </c>
      <c r="E1105" t="str">
        <f>Réponses_Scoring!E1105</f>
        <v>High</v>
      </c>
      <c r="F1105" t="str">
        <f>Réponses_Scoring!F1105</f>
        <v>Med</v>
      </c>
      <c r="G1105" t="str">
        <f>Réponses_Scoring!G1105</f>
        <v>UK</v>
      </c>
      <c r="H1105" t="str">
        <f>Réponses_Scoring!H1105</f>
        <v>UK</v>
      </c>
      <c r="I1105" t="str">
        <f>Réponses_Scoring!I1105</f>
        <v>UK</v>
      </c>
      <c r="J1105">
        <f>IFERROR(VLOOKUP(C1105,Paramètres!$A$5:$B$8,2,FALSE),0)</f>
        <v>2</v>
      </c>
      <c r="K1105">
        <f>IFERROR(VLOOKUP(D1105,Paramètres!$A$5:$B$8,2,FALSE),0)</f>
        <v>0</v>
      </c>
      <c r="L1105">
        <f>IFERROR(VLOOKUP(E1105,Paramètres!$A$5:$B$8,2,FALSE),0)</f>
        <v>3</v>
      </c>
      <c r="M1105">
        <f>IFERROR(VLOOKUP(F1105,Paramètres!$A$5:$B$8,2,FALSE),0)</f>
        <v>2</v>
      </c>
      <c r="N1105">
        <f>IFERROR(VLOOKUP(G1105,Paramètres!$D$5:$E$8,2,FALSE),0)</f>
        <v>0</v>
      </c>
      <c r="O1105">
        <f>IFERROR(VLOOKUP(H1105,Paramètres!$A$5:$B$8,2,FALSE),0)</f>
        <v>0</v>
      </c>
      <c r="P1105">
        <f>IFERROR(VLOOKUP(I1105,Paramètres!$A$5:$B$8,2,FALSE),0)</f>
        <v>0</v>
      </c>
      <c r="Q1105" s="10" t="e">
        <f>IF(SUM(Paramètres!$G$5:$M$5)=0,"",SUMPRODUCT(Paramètres!$G$5:$M$5,J1105,K1105,L1105,M1105,N1105,O1105,P1105)/SUM(Paramètres!$G$5:$M$5))</f>
        <v>#VALUE!</v>
      </c>
    </row>
    <row r="1106" spans="1:17" x14ac:dyDescent="0.2">
      <c r="A1106" t="str">
        <f>Réponses_Scoring!A1106</f>
        <v>R113</v>
      </c>
      <c r="B1106" t="str">
        <f>Réponses_Scoring!B1106</f>
        <v>D04S34</v>
      </c>
      <c r="C1106" t="str">
        <f>Réponses_Scoring!C1106</f>
        <v>Med</v>
      </c>
      <c r="D1106" t="str">
        <f>Réponses_Scoring!D1106</f>
        <v>UK</v>
      </c>
      <c r="E1106" t="str">
        <f>Réponses_Scoring!E1106</f>
        <v>UK</v>
      </c>
      <c r="F1106" t="str">
        <f>Réponses_Scoring!F1106</f>
        <v>Med</v>
      </c>
      <c r="G1106" t="str">
        <f>Réponses_Scoring!G1106</f>
        <v>UK</v>
      </c>
      <c r="H1106" t="str">
        <f>Réponses_Scoring!H1106</f>
        <v>UK</v>
      </c>
      <c r="I1106" t="str">
        <f>Réponses_Scoring!I1106</f>
        <v>UK</v>
      </c>
      <c r="J1106">
        <f>IFERROR(VLOOKUP(C1106,Paramètres!$A$5:$B$8,2,FALSE),0)</f>
        <v>2</v>
      </c>
      <c r="K1106">
        <f>IFERROR(VLOOKUP(D1106,Paramètres!$A$5:$B$8,2,FALSE),0)</f>
        <v>0</v>
      </c>
      <c r="L1106">
        <f>IFERROR(VLOOKUP(E1106,Paramètres!$A$5:$B$8,2,FALSE),0)</f>
        <v>0</v>
      </c>
      <c r="M1106">
        <f>IFERROR(VLOOKUP(F1106,Paramètres!$A$5:$B$8,2,FALSE),0)</f>
        <v>2</v>
      </c>
      <c r="N1106">
        <f>IFERROR(VLOOKUP(G1106,Paramètres!$D$5:$E$8,2,FALSE),0)</f>
        <v>0</v>
      </c>
      <c r="O1106">
        <f>IFERROR(VLOOKUP(H1106,Paramètres!$A$5:$B$8,2,FALSE),0)</f>
        <v>0</v>
      </c>
      <c r="P1106">
        <f>IFERROR(VLOOKUP(I1106,Paramètres!$A$5:$B$8,2,FALSE),0)</f>
        <v>0</v>
      </c>
      <c r="Q1106" s="10" t="e">
        <f>IF(SUM(Paramètres!$G$5:$M$5)=0,"",SUMPRODUCT(Paramètres!$G$5:$M$5,J1106,K1106,L1106,M1106,N1106,O1106,P1106)/SUM(Paramètres!$G$5:$M$5))</f>
        <v>#VALUE!</v>
      </c>
    </row>
    <row r="1107" spans="1:17" x14ac:dyDescent="0.2">
      <c r="A1107" t="str">
        <f>Réponses_Scoring!A1107</f>
        <v>R113</v>
      </c>
      <c r="B1107" t="str">
        <f>Réponses_Scoring!B1107</f>
        <v>D03S18</v>
      </c>
      <c r="C1107" t="str">
        <f>Réponses_Scoring!C1107</f>
        <v>Med</v>
      </c>
      <c r="D1107" t="str">
        <f>Réponses_Scoring!D1107</f>
        <v>UK</v>
      </c>
      <c r="E1107" t="str">
        <f>Réponses_Scoring!E1107</f>
        <v>Low</v>
      </c>
      <c r="F1107" t="str">
        <f>Réponses_Scoring!F1107</f>
        <v>High</v>
      </c>
      <c r="G1107" t="str">
        <f>Réponses_Scoring!G1107</f>
        <v>UK</v>
      </c>
      <c r="H1107" t="str">
        <f>Réponses_Scoring!H1107</f>
        <v>UK</v>
      </c>
      <c r="I1107" t="str">
        <f>Réponses_Scoring!I1107</f>
        <v>UK</v>
      </c>
      <c r="J1107">
        <f>IFERROR(VLOOKUP(C1107,Paramètres!$A$5:$B$8,2,FALSE),0)</f>
        <v>2</v>
      </c>
      <c r="K1107">
        <f>IFERROR(VLOOKUP(D1107,Paramètres!$A$5:$B$8,2,FALSE),0)</f>
        <v>0</v>
      </c>
      <c r="L1107">
        <f>IFERROR(VLOOKUP(E1107,Paramètres!$A$5:$B$8,2,FALSE),0)</f>
        <v>1</v>
      </c>
      <c r="M1107">
        <f>IFERROR(VLOOKUP(F1107,Paramètres!$A$5:$B$8,2,FALSE),0)</f>
        <v>3</v>
      </c>
      <c r="N1107">
        <f>IFERROR(VLOOKUP(G1107,Paramètres!$D$5:$E$8,2,FALSE),0)</f>
        <v>0</v>
      </c>
      <c r="O1107">
        <f>IFERROR(VLOOKUP(H1107,Paramètres!$A$5:$B$8,2,FALSE),0)</f>
        <v>0</v>
      </c>
      <c r="P1107">
        <f>IFERROR(VLOOKUP(I1107,Paramètres!$A$5:$B$8,2,FALSE),0)</f>
        <v>0</v>
      </c>
      <c r="Q1107" s="10" t="e">
        <f>IF(SUM(Paramètres!$G$5:$M$5)=0,"",SUMPRODUCT(Paramètres!$G$5:$M$5,J1107,K1107,L1107,M1107,N1107,O1107,P1107)/SUM(Paramètres!$G$5:$M$5))</f>
        <v>#VALUE!</v>
      </c>
    </row>
    <row r="1108" spans="1:17" x14ac:dyDescent="0.2">
      <c r="A1108" t="str">
        <f>Réponses_Scoring!A1108</f>
        <v>R113</v>
      </c>
      <c r="B1108" t="str">
        <f>Réponses_Scoring!B1108</f>
        <v>D03S25</v>
      </c>
      <c r="C1108" t="str">
        <f>Réponses_Scoring!C1108</f>
        <v>Med</v>
      </c>
      <c r="D1108" t="str">
        <f>Réponses_Scoring!D1108</f>
        <v>UK</v>
      </c>
      <c r="E1108" t="str">
        <f>Réponses_Scoring!E1108</f>
        <v>Low</v>
      </c>
      <c r="F1108" t="str">
        <f>Réponses_Scoring!F1108</f>
        <v>Med</v>
      </c>
      <c r="G1108" t="str">
        <f>Réponses_Scoring!G1108</f>
        <v>UK</v>
      </c>
      <c r="H1108" t="str">
        <f>Réponses_Scoring!H1108</f>
        <v>UK</v>
      </c>
      <c r="I1108" t="str">
        <f>Réponses_Scoring!I1108</f>
        <v>UK</v>
      </c>
      <c r="J1108">
        <f>IFERROR(VLOOKUP(C1108,Paramètres!$A$5:$B$8,2,FALSE),0)</f>
        <v>2</v>
      </c>
      <c r="K1108">
        <f>IFERROR(VLOOKUP(D1108,Paramètres!$A$5:$B$8,2,FALSE),0)</f>
        <v>0</v>
      </c>
      <c r="L1108">
        <f>IFERROR(VLOOKUP(E1108,Paramètres!$A$5:$B$8,2,FALSE),0)</f>
        <v>1</v>
      </c>
      <c r="M1108">
        <f>IFERROR(VLOOKUP(F1108,Paramètres!$A$5:$B$8,2,FALSE),0)</f>
        <v>2</v>
      </c>
      <c r="N1108">
        <f>IFERROR(VLOOKUP(G1108,Paramètres!$D$5:$E$8,2,FALSE),0)</f>
        <v>0</v>
      </c>
      <c r="O1108">
        <f>IFERROR(VLOOKUP(H1108,Paramètres!$A$5:$B$8,2,FALSE),0)</f>
        <v>0</v>
      </c>
      <c r="P1108">
        <f>IFERROR(VLOOKUP(I1108,Paramètres!$A$5:$B$8,2,FALSE),0)</f>
        <v>0</v>
      </c>
      <c r="Q1108" s="10" t="e">
        <f>IF(SUM(Paramètres!$G$5:$M$5)=0,"",SUMPRODUCT(Paramètres!$G$5:$M$5,J1108,K1108,L1108,M1108,N1108,O1108,P1108)/SUM(Paramètres!$G$5:$M$5))</f>
        <v>#VALUE!</v>
      </c>
    </row>
    <row r="1109" spans="1:17" x14ac:dyDescent="0.2">
      <c r="A1109" t="str">
        <f>Réponses_Scoring!A1109</f>
        <v>R114</v>
      </c>
      <c r="B1109" t="str">
        <f>Réponses_Scoring!B1109</f>
        <v>D05S38</v>
      </c>
      <c r="C1109" t="str">
        <f>Réponses_Scoring!C1109</f>
        <v>UK</v>
      </c>
      <c r="D1109" t="str">
        <f>Réponses_Scoring!D1109</f>
        <v>UK</v>
      </c>
      <c r="E1109" t="str">
        <f>Réponses_Scoring!E1109</f>
        <v>Low</v>
      </c>
      <c r="F1109" t="str">
        <f>Réponses_Scoring!F1109</f>
        <v>High</v>
      </c>
      <c r="G1109" t="str">
        <f>Réponses_Scoring!G1109</f>
        <v>UK</v>
      </c>
      <c r="H1109" t="str">
        <f>Réponses_Scoring!H1109</f>
        <v>UK</v>
      </c>
      <c r="I1109" t="str">
        <f>Réponses_Scoring!I1109</f>
        <v>UK</v>
      </c>
      <c r="J1109">
        <f>IFERROR(VLOOKUP(C1109,Paramètres!$A$5:$B$8,2,FALSE),0)</f>
        <v>0</v>
      </c>
      <c r="K1109">
        <f>IFERROR(VLOOKUP(D1109,Paramètres!$A$5:$B$8,2,FALSE),0)</f>
        <v>0</v>
      </c>
      <c r="L1109">
        <f>IFERROR(VLOOKUP(E1109,Paramètres!$A$5:$B$8,2,FALSE),0)</f>
        <v>1</v>
      </c>
      <c r="M1109">
        <f>IFERROR(VLOOKUP(F1109,Paramètres!$A$5:$B$8,2,FALSE),0)</f>
        <v>3</v>
      </c>
      <c r="N1109">
        <f>IFERROR(VLOOKUP(G1109,Paramètres!$D$5:$E$8,2,FALSE),0)</f>
        <v>0</v>
      </c>
      <c r="O1109">
        <f>IFERROR(VLOOKUP(H1109,Paramètres!$A$5:$B$8,2,FALSE),0)</f>
        <v>0</v>
      </c>
      <c r="P1109">
        <f>IFERROR(VLOOKUP(I1109,Paramètres!$A$5:$B$8,2,FALSE),0)</f>
        <v>0</v>
      </c>
      <c r="Q1109" s="10" t="e">
        <f>IF(SUM(Paramètres!$G$5:$M$5)=0,"",SUMPRODUCT(Paramètres!$G$5:$M$5,J1109,K1109,L1109,M1109,N1109,O1109,P1109)/SUM(Paramètres!$G$5:$M$5))</f>
        <v>#VALUE!</v>
      </c>
    </row>
    <row r="1110" spans="1:17" x14ac:dyDescent="0.2">
      <c r="A1110" t="str">
        <f>Réponses_Scoring!A1110</f>
        <v>R114</v>
      </c>
      <c r="B1110" t="str">
        <f>Réponses_Scoring!B1110</f>
        <v>D05S36</v>
      </c>
      <c r="C1110" t="str">
        <f>Réponses_Scoring!C1110</f>
        <v>Med</v>
      </c>
      <c r="D1110" t="str">
        <f>Réponses_Scoring!D1110</f>
        <v>UK</v>
      </c>
      <c r="E1110" t="str">
        <f>Réponses_Scoring!E1110</f>
        <v>Low</v>
      </c>
      <c r="F1110" t="str">
        <f>Réponses_Scoring!F1110</f>
        <v>Low</v>
      </c>
      <c r="G1110" t="str">
        <f>Réponses_Scoring!G1110</f>
        <v>UK</v>
      </c>
      <c r="H1110" t="str">
        <f>Réponses_Scoring!H1110</f>
        <v>UK</v>
      </c>
      <c r="I1110" t="str">
        <f>Réponses_Scoring!I1110</f>
        <v>UK</v>
      </c>
      <c r="J1110">
        <f>IFERROR(VLOOKUP(C1110,Paramètres!$A$5:$B$8,2,FALSE),0)</f>
        <v>2</v>
      </c>
      <c r="K1110">
        <f>IFERROR(VLOOKUP(D1110,Paramètres!$A$5:$B$8,2,FALSE),0)</f>
        <v>0</v>
      </c>
      <c r="L1110">
        <f>IFERROR(VLOOKUP(E1110,Paramètres!$A$5:$B$8,2,FALSE),0)</f>
        <v>1</v>
      </c>
      <c r="M1110">
        <f>IFERROR(VLOOKUP(F1110,Paramètres!$A$5:$B$8,2,FALSE),0)</f>
        <v>1</v>
      </c>
      <c r="N1110">
        <f>IFERROR(VLOOKUP(G1110,Paramètres!$D$5:$E$8,2,FALSE),0)</f>
        <v>0</v>
      </c>
      <c r="O1110">
        <f>IFERROR(VLOOKUP(H1110,Paramètres!$A$5:$B$8,2,FALSE),0)</f>
        <v>0</v>
      </c>
      <c r="P1110">
        <f>IFERROR(VLOOKUP(I1110,Paramètres!$A$5:$B$8,2,FALSE),0)</f>
        <v>0</v>
      </c>
      <c r="Q1110" s="10" t="e">
        <f>IF(SUM(Paramètres!$G$5:$M$5)=0,"",SUMPRODUCT(Paramètres!$G$5:$M$5,J1110,K1110,L1110,M1110,N1110,O1110,P1110)/SUM(Paramètres!$G$5:$M$5))</f>
        <v>#VALUE!</v>
      </c>
    </row>
    <row r="1111" spans="1:17" x14ac:dyDescent="0.2">
      <c r="A1111" t="str">
        <f>Réponses_Scoring!A1111</f>
        <v>R114</v>
      </c>
      <c r="B1111" t="str">
        <f>Réponses_Scoring!B1111</f>
        <v>D02S14</v>
      </c>
      <c r="C1111" t="str">
        <f>Réponses_Scoring!C1111</f>
        <v>High</v>
      </c>
      <c r="D1111" t="str">
        <f>Réponses_Scoring!D1111</f>
        <v>UK</v>
      </c>
      <c r="E1111" t="str">
        <f>Réponses_Scoring!E1111</f>
        <v>Med</v>
      </c>
      <c r="F1111" t="str">
        <f>Réponses_Scoring!F1111</f>
        <v>Med</v>
      </c>
      <c r="G1111" t="str">
        <f>Réponses_Scoring!G1111</f>
        <v>UK</v>
      </c>
      <c r="H1111" t="str">
        <f>Réponses_Scoring!H1111</f>
        <v>UK</v>
      </c>
      <c r="I1111" t="str">
        <f>Réponses_Scoring!I1111</f>
        <v>UK</v>
      </c>
      <c r="J1111">
        <f>IFERROR(VLOOKUP(C1111,Paramètres!$A$5:$B$8,2,FALSE),0)</f>
        <v>3</v>
      </c>
      <c r="K1111">
        <f>IFERROR(VLOOKUP(D1111,Paramètres!$A$5:$B$8,2,FALSE),0)</f>
        <v>0</v>
      </c>
      <c r="L1111">
        <f>IFERROR(VLOOKUP(E1111,Paramètres!$A$5:$B$8,2,FALSE),0)</f>
        <v>2</v>
      </c>
      <c r="M1111">
        <f>IFERROR(VLOOKUP(F1111,Paramètres!$A$5:$B$8,2,FALSE),0)</f>
        <v>2</v>
      </c>
      <c r="N1111">
        <f>IFERROR(VLOOKUP(G1111,Paramètres!$D$5:$E$8,2,FALSE),0)</f>
        <v>0</v>
      </c>
      <c r="O1111">
        <f>IFERROR(VLOOKUP(H1111,Paramètres!$A$5:$B$8,2,FALSE),0)</f>
        <v>0</v>
      </c>
      <c r="P1111">
        <f>IFERROR(VLOOKUP(I1111,Paramètres!$A$5:$B$8,2,FALSE),0)</f>
        <v>0</v>
      </c>
      <c r="Q1111" s="10" t="e">
        <f>IF(SUM(Paramètres!$G$5:$M$5)=0,"",SUMPRODUCT(Paramètres!$G$5:$M$5,J1111,K1111,L1111,M1111,N1111,O1111,P1111)/SUM(Paramètres!$G$5:$M$5))</f>
        <v>#VALUE!</v>
      </c>
    </row>
    <row r="1112" spans="1:17" x14ac:dyDescent="0.2">
      <c r="A1112" t="str">
        <f>Réponses_Scoring!A1112</f>
        <v>R114</v>
      </c>
      <c r="B1112" t="str">
        <f>Réponses_Scoring!B1112</f>
        <v>D02S13</v>
      </c>
      <c r="C1112" t="str">
        <f>Réponses_Scoring!C1112</f>
        <v>Med</v>
      </c>
      <c r="D1112" t="str">
        <f>Réponses_Scoring!D1112</f>
        <v>UK</v>
      </c>
      <c r="E1112" t="str">
        <f>Réponses_Scoring!E1112</f>
        <v>Med</v>
      </c>
      <c r="F1112" t="str">
        <f>Réponses_Scoring!F1112</f>
        <v>Med</v>
      </c>
      <c r="G1112" t="str">
        <f>Réponses_Scoring!G1112</f>
        <v>UK</v>
      </c>
      <c r="H1112" t="str">
        <f>Réponses_Scoring!H1112</f>
        <v>UK</v>
      </c>
      <c r="I1112" t="str">
        <f>Réponses_Scoring!I1112</f>
        <v>UK</v>
      </c>
      <c r="J1112">
        <f>IFERROR(VLOOKUP(C1112,Paramètres!$A$5:$B$8,2,FALSE),0)</f>
        <v>2</v>
      </c>
      <c r="K1112">
        <f>IFERROR(VLOOKUP(D1112,Paramètres!$A$5:$B$8,2,FALSE),0)</f>
        <v>0</v>
      </c>
      <c r="L1112">
        <f>IFERROR(VLOOKUP(E1112,Paramètres!$A$5:$B$8,2,FALSE),0)</f>
        <v>2</v>
      </c>
      <c r="M1112">
        <f>IFERROR(VLOOKUP(F1112,Paramètres!$A$5:$B$8,2,FALSE),0)</f>
        <v>2</v>
      </c>
      <c r="N1112">
        <f>IFERROR(VLOOKUP(G1112,Paramètres!$D$5:$E$8,2,FALSE),0)</f>
        <v>0</v>
      </c>
      <c r="O1112">
        <f>IFERROR(VLOOKUP(H1112,Paramètres!$A$5:$B$8,2,FALSE),0)</f>
        <v>0</v>
      </c>
      <c r="P1112">
        <f>IFERROR(VLOOKUP(I1112,Paramètres!$A$5:$B$8,2,FALSE),0)</f>
        <v>0</v>
      </c>
      <c r="Q1112" s="10" t="e">
        <f>IF(SUM(Paramètres!$G$5:$M$5)=0,"",SUMPRODUCT(Paramètres!$G$5:$M$5,J1112,K1112,L1112,M1112,N1112,O1112,P1112)/SUM(Paramètres!$G$5:$M$5))</f>
        <v>#VALUE!</v>
      </c>
    </row>
    <row r="1113" spans="1:17" x14ac:dyDescent="0.2">
      <c r="A1113" t="str">
        <f>Réponses_Scoring!A1113</f>
        <v>R114</v>
      </c>
      <c r="B1113" t="str">
        <f>Réponses_Scoring!B1113</f>
        <v>D09S62</v>
      </c>
      <c r="C1113" t="str">
        <f>Réponses_Scoring!C1113</f>
        <v>UK</v>
      </c>
      <c r="D1113" t="str">
        <f>Réponses_Scoring!D1113</f>
        <v>UK</v>
      </c>
      <c r="E1113" t="str">
        <f>Réponses_Scoring!E1113</f>
        <v>UK</v>
      </c>
      <c r="F1113" t="str">
        <f>Réponses_Scoring!F1113</f>
        <v>High</v>
      </c>
      <c r="G1113" t="str">
        <f>Réponses_Scoring!G1113</f>
        <v>UK</v>
      </c>
      <c r="H1113" t="str">
        <f>Réponses_Scoring!H1113</f>
        <v>UK</v>
      </c>
      <c r="I1113" t="str">
        <f>Réponses_Scoring!I1113</f>
        <v>UK</v>
      </c>
      <c r="J1113">
        <f>IFERROR(VLOOKUP(C1113,Paramètres!$A$5:$B$8,2,FALSE),0)</f>
        <v>0</v>
      </c>
      <c r="K1113">
        <f>IFERROR(VLOOKUP(D1113,Paramètres!$A$5:$B$8,2,FALSE),0)</f>
        <v>0</v>
      </c>
      <c r="L1113">
        <f>IFERROR(VLOOKUP(E1113,Paramètres!$A$5:$B$8,2,FALSE),0)</f>
        <v>0</v>
      </c>
      <c r="M1113">
        <f>IFERROR(VLOOKUP(F1113,Paramètres!$A$5:$B$8,2,FALSE),0)</f>
        <v>3</v>
      </c>
      <c r="N1113">
        <f>IFERROR(VLOOKUP(G1113,Paramètres!$D$5:$E$8,2,FALSE),0)</f>
        <v>0</v>
      </c>
      <c r="O1113">
        <f>IFERROR(VLOOKUP(H1113,Paramètres!$A$5:$B$8,2,FALSE),0)</f>
        <v>0</v>
      </c>
      <c r="P1113">
        <f>IFERROR(VLOOKUP(I1113,Paramètres!$A$5:$B$8,2,FALSE),0)</f>
        <v>0</v>
      </c>
      <c r="Q1113" s="10" t="e">
        <f>IF(SUM(Paramètres!$G$5:$M$5)=0,"",SUMPRODUCT(Paramètres!$G$5:$M$5,J1113,K1113,L1113,M1113,N1113,O1113,P1113)/SUM(Paramètres!$G$5:$M$5))</f>
        <v>#VALUE!</v>
      </c>
    </row>
    <row r="1114" spans="1:17" x14ac:dyDescent="0.2">
      <c r="A1114" t="str">
        <f>Réponses_Scoring!A1114</f>
        <v>R114</v>
      </c>
      <c r="B1114" t="str">
        <f>Réponses_Scoring!B1114</f>
        <v>D08S57</v>
      </c>
      <c r="C1114" t="str">
        <f>Réponses_Scoring!C1114</f>
        <v>Low</v>
      </c>
      <c r="D1114" t="str">
        <f>Réponses_Scoring!D1114</f>
        <v>UK</v>
      </c>
      <c r="E1114" t="str">
        <f>Réponses_Scoring!E1114</f>
        <v>Med</v>
      </c>
      <c r="F1114" t="str">
        <f>Réponses_Scoring!F1114</f>
        <v>Med</v>
      </c>
      <c r="G1114" t="str">
        <f>Réponses_Scoring!G1114</f>
        <v>UK</v>
      </c>
      <c r="H1114" t="str">
        <f>Réponses_Scoring!H1114</f>
        <v>UK</v>
      </c>
      <c r="I1114" t="str">
        <f>Réponses_Scoring!I1114</f>
        <v>UK</v>
      </c>
      <c r="J1114">
        <f>IFERROR(VLOOKUP(C1114,Paramètres!$A$5:$B$8,2,FALSE),0)</f>
        <v>1</v>
      </c>
      <c r="K1114">
        <f>IFERROR(VLOOKUP(D1114,Paramètres!$A$5:$B$8,2,FALSE),0)</f>
        <v>0</v>
      </c>
      <c r="L1114">
        <f>IFERROR(VLOOKUP(E1114,Paramètres!$A$5:$B$8,2,FALSE),0)</f>
        <v>2</v>
      </c>
      <c r="M1114">
        <f>IFERROR(VLOOKUP(F1114,Paramètres!$A$5:$B$8,2,FALSE),0)</f>
        <v>2</v>
      </c>
      <c r="N1114">
        <f>IFERROR(VLOOKUP(G1114,Paramètres!$D$5:$E$8,2,FALSE),0)</f>
        <v>0</v>
      </c>
      <c r="O1114">
        <f>IFERROR(VLOOKUP(H1114,Paramètres!$A$5:$B$8,2,FALSE),0)</f>
        <v>0</v>
      </c>
      <c r="P1114">
        <f>IFERROR(VLOOKUP(I1114,Paramètres!$A$5:$B$8,2,FALSE),0)</f>
        <v>0</v>
      </c>
      <c r="Q1114" s="10" t="e">
        <f>IF(SUM(Paramètres!$G$5:$M$5)=0,"",SUMPRODUCT(Paramètres!$G$5:$M$5,J1114,K1114,L1114,M1114,N1114,O1114,P1114)/SUM(Paramètres!$G$5:$M$5))</f>
        <v>#VALUE!</v>
      </c>
    </row>
    <row r="1115" spans="1:17" x14ac:dyDescent="0.2">
      <c r="A1115" t="str">
        <f>Réponses_Scoring!A1115</f>
        <v>R114</v>
      </c>
      <c r="B1115" t="str">
        <f>Réponses_Scoring!B1115</f>
        <v>D08S55</v>
      </c>
      <c r="C1115" t="str">
        <f>Réponses_Scoring!C1115</f>
        <v>High</v>
      </c>
      <c r="D1115" t="str">
        <f>Réponses_Scoring!D1115</f>
        <v>UK</v>
      </c>
      <c r="E1115" t="str">
        <f>Réponses_Scoring!E1115</f>
        <v>Med</v>
      </c>
      <c r="F1115" t="str">
        <f>Réponses_Scoring!F1115</f>
        <v>Med</v>
      </c>
      <c r="G1115" t="str">
        <f>Réponses_Scoring!G1115</f>
        <v>UK</v>
      </c>
      <c r="H1115" t="str">
        <f>Réponses_Scoring!H1115</f>
        <v>UK</v>
      </c>
      <c r="I1115" t="str">
        <f>Réponses_Scoring!I1115</f>
        <v>UK</v>
      </c>
      <c r="J1115">
        <f>IFERROR(VLOOKUP(C1115,Paramètres!$A$5:$B$8,2,FALSE),0)</f>
        <v>3</v>
      </c>
      <c r="K1115">
        <f>IFERROR(VLOOKUP(D1115,Paramètres!$A$5:$B$8,2,FALSE),0)</f>
        <v>0</v>
      </c>
      <c r="L1115">
        <f>IFERROR(VLOOKUP(E1115,Paramètres!$A$5:$B$8,2,FALSE),0)</f>
        <v>2</v>
      </c>
      <c r="M1115">
        <f>IFERROR(VLOOKUP(F1115,Paramètres!$A$5:$B$8,2,FALSE),0)</f>
        <v>2</v>
      </c>
      <c r="N1115">
        <f>IFERROR(VLOOKUP(G1115,Paramètres!$D$5:$E$8,2,FALSE),0)</f>
        <v>0</v>
      </c>
      <c r="O1115">
        <f>IFERROR(VLOOKUP(H1115,Paramètres!$A$5:$B$8,2,FALSE),0)</f>
        <v>0</v>
      </c>
      <c r="P1115">
        <f>IFERROR(VLOOKUP(I1115,Paramètres!$A$5:$B$8,2,FALSE),0)</f>
        <v>0</v>
      </c>
      <c r="Q1115" s="10" t="e">
        <f>IF(SUM(Paramètres!$G$5:$M$5)=0,"",SUMPRODUCT(Paramètres!$G$5:$M$5,J1115,K1115,L1115,M1115,N1115,O1115,P1115)/SUM(Paramètres!$G$5:$M$5))</f>
        <v>#VALUE!</v>
      </c>
    </row>
    <row r="1116" spans="1:17" x14ac:dyDescent="0.2">
      <c r="A1116" t="str">
        <f>Réponses_Scoring!A1116</f>
        <v>R114</v>
      </c>
      <c r="B1116" t="str">
        <f>Réponses_Scoring!B1116</f>
        <v>D10S66</v>
      </c>
      <c r="C1116" t="str">
        <f>Réponses_Scoring!C1116</f>
        <v>High</v>
      </c>
      <c r="D1116" t="str">
        <f>Réponses_Scoring!D1116</f>
        <v>UK</v>
      </c>
      <c r="E1116" t="str">
        <f>Réponses_Scoring!E1116</f>
        <v>Low</v>
      </c>
      <c r="F1116" t="str">
        <f>Réponses_Scoring!F1116</f>
        <v>UK</v>
      </c>
      <c r="G1116" t="str">
        <f>Réponses_Scoring!G1116</f>
        <v>UK</v>
      </c>
      <c r="H1116" t="str">
        <f>Réponses_Scoring!H1116</f>
        <v>UK</v>
      </c>
      <c r="I1116" t="str">
        <f>Réponses_Scoring!I1116</f>
        <v>UK</v>
      </c>
      <c r="J1116">
        <f>IFERROR(VLOOKUP(C1116,Paramètres!$A$5:$B$8,2,FALSE),0)</f>
        <v>3</v>
      </c>
      <c r="K1116">
        <f>IFERROR(VLOOKUP(D1116,Paramètres!$A$5:$B$8,2,FALSE),0)</f>
        <v>0</v>
      </c>
      <c r="L1116">
        <f>IFERROR(VLOOKUP(E1116,Paramètres!$A$5:$B$8,2,FALSE),0)</f>
        <v>1</v>
      </c>
      <c r="M1116">
        <f>IFERROR(VLOOKUP(F1116,Paramètres!$A$5:$B$8,2,FALSE),0)</f>
        <v>0</v>
      </c>
      <c r="N1116">
        <f>IFERROR(VLOOKUP(G1116,Paramètres!$D$5:$E$8,2,FALSE),0)</f>
        <v>0</v>
      </c>
      <c r="O1116">
        <f>IFERROR(VLOOKUP(H1116,Paramètres!$A$5:$B$8,2,FALSE),0)</f>
        <v>0</v>
      </c>
      <c r="P1116">
        <f>IFERROR(VLOOKUP(I1116,Paramètres!$A$5:$B$8,2,FALSE),0)</f>
        <v>0</v>
      </c>
      <c r="Q1116" s="10" t="e">
        <f>IF(SUM(Paramètres!$G$5:$M$5)=0,"",SUMPRODUCT(Paramètres!$G$5:$M$5,J1116,K1116,L1116,M1116,N1116,O1116,P1116)/SUM(Paramètres!$G$5:$M$5))</f>
        <v>#VALUE!</v>
      </c>
    </row>
    <row r="1117" spans="1:17" x14ac:dyDescent="0.2">
      <c r="A1117" t="str">
        <f>Réponses_Scoring!A1117</f>
        <v>R114</v>
      </c>
      <c r="B1117" t="str">
        <f>Réponses_Scoring!B1117</f>
        <v>D10S70</v>
      </c>
      <c r="C1117" t="str">
        <f>Réponses_Scoring!C1117</f>
        <v>Low</v>
      </c>
      <c r="D1117" t="str">
        <f>Réponses_Scoring!D1117</f>
        <v>UK</v>
      </c>
      <c r="E1117" t="str">
        <f>Réponses_Scoring!E1117</f>
        <v>Med</v>
      </c>
      <c r="F1117" t="str">
        <f>Réponses_Scoring!F1117</f>
        <v>Med</v>
      </c>
      <c r="G1117" t="str">
        <f>Réponses_Scoring!G1117</f>
        <v>UK</v>
      </c>
      <c r="H1117" t="str">
        <f>Réponses_Scoring!H1117</f>
        <v>UK</v>
      </c>
      <c r="I1117" t="str">
        <f>Réponses_Scoring!I1117</f>
        <v>UK</v>
      </c>
      <c r="J1117">
        <f>IFERROR(VLOOKUP(C1117,Paramètres!$A$5:$B$8,2,FALSE),0)</f>
        <v>1</v>
      </c>
      <c r="K1117">
        <f>IFERROR(VLOOKUP(D1117,Paramètres!$A$5:$B$8,2,FALSE),0)</f>
        <v>0</v>
      </c>
      <c r="L1117">
        <f>IFERROR(VLOOKUP(E1117,Paramètres!$A$5:$B$8,2,FALSE),0)</f>
        <v>2</v>
      </c>
      <c r="M1117">
        <f>IFERROR(VLOOKUP(F1117,Paramètres!$A$5:$B$8,2,FALSE),0)</f>
        <v>2</v>
      </c>
      <c r="N1117">
        <f>IFERROR(VLOOKUP(G1117,Paramètres!$D$5:$E$8,2,FALSE),0)</f>
        <v>0</v>
      </c>
      <c r="O1117">
        <f>IFERROR(VLOOKUP(H1117,Paramètres!$A$5:$B$8,2,FALSE),0)</f>
        <v>0</v>
      </c>
      <c r="P1117">
        <f>IFERROR(VLOOKUP(I1117,Paramètres!$A$5:$B$8,2,FALSE),0)</f>
        <v>0</v>
      </c>
      <c r="Q1117" s="10" t="e">
        <f>IF(SUM(Paramètres!$G$5:$M$5)=0,"",SUMPRODUCT(Paramètres!$G$5:$M$5,J1117,K1117,L1117,M1117,N1117,O1117,P1117)/SUM(Paramètres!$G$5:$M$5))</f>
        <v>#VALUE!</v>
      </c>
    </row>
    <row r="1118" spans="1:17" x14ac:dyDescent="0.2">
      <c r="A1118" t="str">
        <f>Réponses_Scoring!A1118</f>
        <v>R115</v>
      </c>
      <c r="B1118" t="str">
        <f>Réponses_Scoring!B1118</f>
        <v>D07S50</v>
      </c>
      <c r="C1118" t="str">
        <f>Réponses_Scoring!C1118</f>
        <v>Med</v>
      </c>
      <c r="D1118" t="str">
        <f>Réponses_Scoring!D1118</f>
        <v>UK</v>
      </c>
      <c r="E1118" t="str">
        <f>Réponses_Scoring!E1118</f>
        <v>Low</v>
      </c>
      <c r="F1118" t="str">
        <f>Réponses_Scoring!F1118</f>
        <v>High</v>
      </c>
      <c r="G1118" t="str">
        <f>Réponses_Scoring!G1118</f>
        <v>UK</v>
      </c>
      <c r="H1118" t="str">
        <f>Réponses_Scoring!H1118</f>
        <v>UK</v>
      </c>
      <c r="I1118" t="str">
        <f>Réponses_Scoring!I1118</f>
        <v>UK</v>
      </c>
      <c r="J1118">
        <f>IFERROR(VLOOKUP(C1118,Paramètres!$A$5:$B$8,2,FALSE),0)</f>
        <v>2</v>
      </c>
      <c r="K1118">
        <f>IFERROR(VLOOKUP(D1118,Paramètres!$A$5:$B$8,2,FALSE),0)</f>
        <v>0</v>
      </c>
      <c r="L1118">
        <f>IFERROR(VLOOKUP(E1118,Paramètres!$A$5:$B$8,2,FALSE),0)</f>
        <v>1</v>
      </c>
      <c r="M1118">
        <f>IFERROR(VLOOKUP(F1118,Paramètres!$A$5:$B$8,2,FALSE),0)</f>
        <v>3</v>
      </c>
      <c r="N1118">
        <f>IFERROR(VLOOKUP(G1118,Paramètres!$D$5:$E$8,2,FALSE),0)</f>
        <v>0</v>
      </c>
      <c r="O1118">
        <f>IFERROR(VLOOKUP(H1118,Paramètres!$A$5:$B$8,2,FALSE),0)</f>
        <v>0</v>
      </c>
      <c r="P1118">
        <f>IFERROR(VLOOKUP(I1118,Paramètres!$A$5:$B$8,2,FALSE),0)</f>
        <v>0</v>
      </c>
      <c r="Q1118" s="10" t="e">
        <f>IF(SUM(Paramètres!$G$5:$M$5)=0,"",SUMPRODUCT(Paramètres!$G$5:$M$5,J1118,K1118,L1118,M1118,N1118,O1118,P1118)/SUM(Paramètres!$G$5:$M$5))</f>
        <v>#VALUE!</v>
      </c>
    </row>
    <row r="1119" spans="1:17" x14ac:dyDescent="0.2">
      <c r="A1119" t="str">
        <f>Réponses_Scoring!A1119</f>
        <v>R115</v>
      </c>
      <c r="B1119" t="str">
        <f>Réponses_Scoring!B1119</f>
        <v>D07S54</v>
      </c>
      <c r="C1119" t="str">
        <f>Réponses_Scoring!C1119</f>
        <v>Med</v>
      </c>
      <c r="D1119" t="str">
        <f>Réponses_Scoring!D1119</f>
        <v>UK</v>
      </c>
      <c r="E1119" t="str">
        <f>Réponses_Scoring!E1119</f>
        <v>High</v>
      </c>
      <c r="F1119" t="str">
        <f>Réponses_Scoring!F1119</f>
        <v>Low</v>
      </c>
      <c r="G1119" t="str">
        <f>Réponses_Scoring!G1119</f>
        <v>UK</v>
      </c>
      <c r="H1119" t="str">
        <f>Réponses_Scoring!H1119</f>
        <v>UK</v>
      </c>
      <c r="I1119" t="str">
        <f>Réponses_Scoring!I1119</f>
        <v>UK</v>
      </c>
      <c r="J1119">
        <f>IFERROR(VLOOKUP(C1119,Paramètres!$A$5:$B$8,2,FALSE),0)</f>
        <v>2</v>
      </c>
      <c r="K1119">
        <f>IFERROR(VLOOKUP(D1119,Paramètres!$A$5:$B$8,2,FALSE),0)</f>
        <v>0</v>
      </c>
      <c r="L1119">
        <f>IFERROR(VLOOKUP(E1119,Paramètres!$A$5:$B$8,2,FALSE),0)</f>
        <v>3</v>
      </c>
      <c r="M1119">
        <f>IFERROR(VLOOKUP(F1119,Paramètres!$A$5:$B$8,2,FALSE),0)</f>
        <v>1</v>
      </c>
      <c r="N1119">
        <f>IFERROR(VLOOKUP(G1119,Paramètres!$D$5:$E$8,2,FALSE),0)</f>
        <v>0</v>
      </c>
      <c r="O1119">
        <f>IFERROR(VLOOKUP(H1119,Paramètres!$A$5:$B$8,2,FALSE),0)</f>
        <v>0</v>
      </c>
      <c r="P1119">
        <f>IFERROR(VLOOKUP(I1119,Paramètres!$A$5:$B$8,2,FALSE),0)</f>
        <v>0</v>
      </c>
      <c r="Q1119" s="10" t="e">
        <f>IF(SUM(Paramètres!$G$5:$M$5)=0,"",SUMPRODUCT(Paramètres!$G$5:$M$5,J1119,K1119,L1119,M1119,N1119,O1119,P1119)/SUM(Paramètres!$G$5:$M$5))</f>
        <v>#VALUE!</v>
      </c>
    </row>
    <row r="1120" spans="1:17" x14ac:dyDescent="0.2">
      <c r="A1120" t="str">
        <f>Réponses_Scoring!A1120</f>
        <v>R115</v>
      </c>
      <c r="B1120" t="str">
        <f>Réponses_Scoring!B1120</f>
        <v>D02S15</v>
      </c>
      <c r="C1120" t="str">
        <f>Réponses_Scoring!C1120</f>
        <v>High</v>
      </c>
      <c r="D1120" t="str">
        <f>Réponses_Scoring!D1120</f>
        <v>UK</v>
      </c>
      <c r="E1120" t="str">
        <f>Réponses_Scoring!E1120</f>
        <v>Med</v>
      </c>
      <c r="F1120" t="str">
        <f>Réponses_Scoring!F1120</f>
        <v>High</v>
      </c>
      <c r="G1120" t="str">
        <f>Réponses_Scoring!G1120</f>
        <v>UK</v>
      </c>
      <c r="H1120" t="str">
        <f>Réponses_Scoring!H1120</f>
        <v>UK</v>
      </c>
      <c r="I1120" t="str">
        <f>Réponses_Scoring!I1120</f>
        <v>UK</v>
      </c>
      <c r="J1120">
        <f>IFERROR(VLOOKUP(C1120,Paramètres!$A$5:$B$8,2,FALSE),0)</f>
        <v>3</v>
      </c>
      <c r="K1120">
        <f>IFERROR(VLOOKUP(D1120,Paramètres!$A$5:$B$8,2,FALSE),0)</f>
        <v>0</v>
      </c>
      <c r="L1120">
        <f>IFERROR(VLOOKUP(E1120,Paramètres!$A$5:$B$8,2,FALSE),0)</f>
        <v>2</v>
      </c>
      <c r="M1120">
        <f>IFERROR(VLOOKUP(F1120,Paramètres!$A$5:$B$8,2,FALSE),0)</f>
        <v>3</v>
      </c>
      <c r="N1120">
        <f>IFERROR(VLOOKUP(G1120,Paramètres!$D$5:$E$8,2,FALSE),0)</f>
        <v>0</v>
      </c>
      <c r="O1120">
        <f>IFERROR(VLOOKUP(H1120,Paramètres!$A$5:$B$8,2,FALSE),0)</f>
        <v>0</v>
      </c>
      <c r="P1120">
        <f>IFERROR(VLOOKUP(I1120,Paramètres!$A$5:$B$8,2,FALSE),0)</f>
        <v>0</v>
      </c>
      <c r="Q1120" s="10" t="e">
        <f>IF(SUM(Paramètres!$G$5:$M$5)=0,"",SUMPRODUCT(Paramètres!$G$5:$M$5,J1120,K1120,L1120,M1120,N1120,O1120,P1120)/SUM(Paramètres!$G$5:$M$5))</f>
        <v>#VALUE!</v>
      </c>
    </row>
    <row r="1121" spans="1:17" x14ac:dyDescent="0.2">
      <c r="A1121" t="str">
        <f>Réponses_Scoring!A1121</f>
        <v>R115</v>
      </c>
      <c r="B1121" t="str">
        <f>Réponses_Scoring!B1121</f>
        <v>D02S12</v>
      </c>
      <c r="C1121" t="str">
        <f>Réponses_Scoring!C1121</f>
        <v>High</v>
      </c>
      <c r="D1121" t="str">
        <f>Réponses_Scoring!D1121</f>
        <v>UK</v>
      </c>
      <c r="E1121" t="str">
        <f>Réponses_Scoring!E1121</f>
        <v>Low</v>
      </c>
      <c r="F1121" t="str">
        <f>Réponses_Scoring!F1121</f>
        <v>Low</v>
      </c>
      <c r="G1121" t="str">
        <f>Réponses_Scoring!G1121</f>
        <v>UK</v>
      </c>
      <c r="H1121" t="str">
        <f>Réponses_Scoring!H1121</f>
        <v>UK</v>
      </c>
      <c r="I1121" t="str">
        <f>Réponses_Scoring!I1121</f>
        <v>UK</v>
      </c>
      <c r="J1121">
        <f>IFERROR(VLOOKUP(C1121,Paramètres!$A$5:$B$8,2,FALSE),0)</f>
        <v>3</v>
      </c>
      <c r="K1121">
        <f>IFERROR(VLOOKUP(D1121,Paramètres!$A$5:$B$8,2,FALSE),0)</f>
        <v>0</v>
      </c>
      <c r="L1121">
        <f>IFERROR(VLOOKUP(E1121,Paramètres!$A$5:$B$8,2,FALSE),0)</f>
        <v>1</v>
      </c>
      <c r="M1121">
        <f>IFERROR(VLOOKUP(F1121,Paramètres!$A$5:$B$8,2,FALSE),0)</f>
        <v>1</v>
      </c>
      <c r="N1121">
        <f>IFERROR(VLOOKUP(G1121,Paramètres!$D$5:$E$8,2,FALSE),0)</f>
        <v>0</v>
      </c>
      <c r="O1121">
        <f>IFERROR(VLOOKUP(H1121,Paramètres!$A$5:$B$8,2,FALSE),0)</f>
        <v>0</v>
      </c>
      <c r="P1121">
        <f>IFERROR(VLOOKUP(I1121,Paramètres!$A$5:$B$8,2,FALSE),0)</f>
        <v>0</v>
      </c>
      <c r="Q1121" s="10" t="e">
        <f>IF(SUM(Paramètres!$G$5:$M$5)=0,"",SUMPRODUCT(Paramètres!$G$5:$M$5,J1121,K1121,L1121,M1121,N1121,O1121,P1121)/SUM(Paramètres!$G$5:$M$5))</f>
        <v>#VALUE!</v>
      </c>
    </row>
    <row r="1122" spans="1:17" x14ac:dyDescent="0.2">
      <c r="A1122" t="str">
        <f>Réponses_Scoring!A1122</f>
        <v>R115</v>
      </c>
      <c r="B1122" t="str">
        <f>Réponses_Scoring!B1122</f>
        <v>D02S16</v>
      </c>
      <c r="C1122" t="str">
        <f>Réponses_Scoring!C1122</f>
        <v>Med</v>
      </c>
      <c r="D1122" t="str">
        <f>Réponses_Scoring!D1122</f>
        <v>UK</v>
      </c>
      <c r="E1122" t="str">
        <f>Réponses_Scoring!E1122</f>
        <v>Med</v>
      </c>
      <c r="F1122" t="str">
        <f>Réponses_Scoring!F1122</f>
        <v>High</v>
      </c>
      <c r="G1122" t="str">
        <f>Réponses_Scoring!G1122</f>
        <v>UK</v>
      </c>
      <c r="H1122" t="str">
        <f>Réponses_Scoring!H1122</f>
        <v>UK</v>
      </c>
      <c r="I1122" t="str">
        <f>Réponses_Scoring!I1122</f>
        <v>UK</v>
      </c>
      <c r="J1122">
        <f>IFERROR(VLOOKUP(C1122,Paramètres!$A$5:$B$8,2,FALSE),0)</f>
        <v>2</v>
      </c>
      <c r="K1122">
        <f>IFERROR(VLOOKUP(D1122,Paramètres!$A$5:$B$8,2,FALSE),0)</f>
        <v>0</v>
      </c>
      <c r="L1122">
        <f>IFERROR(VLOOKUP(E1122,Paramètres!$A$5:$B$8,2,FALSE),0)</f>
        <v>2</v>
      </c>
      <c r="M1122">
        <f>IFERROR(VLOOKUP(F1122,Paramètres!$A$5:$B$8,2,FALSE),0)</f>
        <v>3</v>
      </c>
      <c r="N1122">
        <f>IFERROR(VLOOKUP(G1122,Paramètres!$D$5:$E$8,2,FALSE),0)</f>
        <v>0</v>
      </c>
      <c r="O1122">
        <f>IFERROR(VLOOKUP(H1122,Paramètres!$A$5:$B$8,2,FALSE),0)</f>
        <v>0</v>
      </c>
      <c r="P1122">
        <f>IFERROR(VLOOKUP(I1122,Paramètres!$A$5:$B$8,2,FALSE),0)</f>
        <v>0</v>
      </c>
      <c r="Q1122" s="10" t="e">
        <f>IF(SUM(Paramètres!$G$5:$M$5)=0,"",SUMPRODUCT(Paramètres!$G$5:$M$5,J1122,K1122,L1122,M1122,N1122,O1122,P1122)/SUM(Paramètres!$G$5:$M$5))</f>
        <v>#VALUE!</v>
      </c>
    </row>
    <row r="1123" spans="1:17" x14ac:dyDescent="0.2">
      <c r="A1123" t="str">
        <f>Réponses_Scoring!A1123</f>
        <v>R115</v>
      </c>
      <c r="B1123" t="str">
        <f>Réponses_Scoring!B1123</f>
        <v>D09S64</v>
      </c>
      <c r="C1123" t="str">
        <f>Réponses_Scoring!C1123</f>
        <v>High</v>
      </c>
      <c r="D1123" t="str">
        <f>Réponses_Scoring!D1123</f>
        <v>UK</v>
      </c>
      <c r="E1123" t="str">
        <f>Réponses_Scoring!E1123</f>
        <v>Med</v>
      </c>
      <c r="F1123" t="str">
        <f>Réponses_Scoring!F1123</f>
        <v>Low</v>
      </c>
      <c r="G1123" t="str">
        <f>Réponses_Scoring!G1123</f>
        <v>UK</v>
      </c>
      <c r="H1123" t="str">
        <f>Réponses_Scoring!H1123</f>
        <v>UK</v>
      </c>
      <c r="I1123" t="str">
        <f>Réponses_Scoring!I1123</f>
        <v>UK</v>
      </c>
      <c r="J1123">
        <f>IFERROR(VLOOKUP(C1123,Paramètres!$A$5:$B$8,2,FALSE),0)</f>
        <v>3</v>
      </c>
      <c r="K1123">
        <f>IFERROR(VLOOKUP(D1123,Paramètres!$A$5:$B$8,2,FALSE),0)</f>
        <v>0</v>
      </c>
      <c r="L1123">
        <f>IFERROR(VLOOKUP(E1123,Paramètres!$A$5:$B$8,2,FALSE),0)</f>
        <v>2</v>
      </c>
      <c r="M1123">
        <f>IFERROR(VLOOKUP(F1123,Paramètres!$A$5:$B$8,2,FALSE),0)</f>
        <v>1</v>
      </c>
      <c r="N1123">
        <f>IFERROR(VLOOKUP(G1123,Paramètres!$D$5:$E$8,2,FALSE),0)</f>
        <v>0</v>
      </c>
      <c r="O1123">
        <f>IFERROR(VLOOKUP(H1123,Paramètres!$A$5:$B$8,2,FALSE),0)</f>
        <v>0</v>
      </c>
      <c r="P1123">
        <f>IFERROR(VLOOKUP(I1123,Paramètres!$A$5:$B$8,2,FALSE),0)</f>
        <v>0</v>
      </c>
      <c r="Q1123" s="10" t="e">
        <f>IF(SUM(Paramètres!$G$5:$M$5)=0,"",SUMPRODUCT(Paramètres!$G$5:$M$5,J1123,K1123,L1123,M1123,N1123,O1123,P1123)/SUM(Paramètres!$G$5:$M$5))</f>
        <v>#VALUE!</v>
      </c>
    </row>
    <row r="1124" spans="1:17" x14ac:dyDescent="0.2">
      <c r="A1124" t="str">
        <f>Réponses_Scoring!A1124</f>
        <v>R115</v>
      </c>
      <c r="B1124" t="str">
        <f>Réponses_Scoring!B1124</f>
        <v>D09S63</v>
      </c>
      <c r="C1124" t="str">
        <f>Réponses_Scoring!C1124</f>
        <v>Med</v>
      </c>
      <c r="D1124" t="str">
        <f>Réponses_Scoring!D1124</f>
        <v>UK</v>
      </c>
      <c r="E1124" t="str">
        <f>Réponses_Scoring!E1124</f>
        <v>Med</v>
      </c>
      <c r="F1124" t="str">
        <f>Réponses_Scoring!F1124</f>
        <v>Med</v>
      </c>
      <c r="G1124" t="str">
        <f>Réponses_Scoring!G1124</f>
        <v>UK</v>
      </c>
      <c r="H1124" t="str">
        <f>Réponses_Scoring!H1124</f>
        <v>UK</v>
      </c>
      <c r="I1124" t="str">
        <f>Réponses_Scoring!I1124</f>
        <v>UK</v>
      </c>
      <c r="J1124">
        <f>IFERROR(VLOOKUP(C1124,Paramètres!$A$5:$B$8,2,FALSE),0)</f>
        <v>2</v>
      </c>
      <c r="K1124">
        <f>IFERROR(VLOOKUP(D1124,Paramètres!$A$5:$B$8,2,FALSE),0)</f>
        <v>0</v>
      </c>
      <c r="L1124">
        <f>IFERROR(VLOOKUP(E1124,Paramètres!$A$5:$B$8,2,FALSE),0)</f>
        <v>2</v>
      </c>
      <c r="M1124">
        <f>IFERROR(VLOOKUP(F1124,Paramètres!$A$5:$B$8,2,FALSE),0)</f>
        <v>2</v>
      </c>
      <c r="N1124">
        <f>IFERROR(VLOOKUP(G1124,Paramètres!$D$5:$E$8,2,FALSE),0)</f>
        <v>0</v>
      </c>
      <c r="O1124">
        <f>IFERROR(VLOOKUP(H1124,Paramètres!$A$5:$B$8,2,FALSE),0)</f>
        <v>0</v>
      </c>
      <c r="P1124">
        <f>IFERROR(VLOOKUP(I1124,Paramètres!$A$5:$B$8,2,FALSE),0)</f>
        <v>0</v>
      </c>
      <c r="Q1124" s="10" t="e">
        <f>IF(SUM(Paramètres!$G$5:$M$5)=0,"",SUMPRODUCT(Paramètres!$G$5:$M$5,J1124,K1124,L1124,M1124,N1124,O1124,P1124)/SUM(Paramètres!$G$5:$M$5))</f>
        <v>#VALUE!</v>
      </c>
    </row>
    <row r="1125" spans="1:17" x14ac:dyDescent="0.2">
      <c r="A1125" t="str">
        <f>Réponses_Scoring!A1125</f>
        <v>R115</v>
      </c>
      <c r="B1125" t="str">
        <f>Réponses_Scoring!B1125</f>
        <v>D08S60</v>
      </c>
      <c r="C1125" t="str">
        <f>Réponses_Scoring!C1125</f>
        <v>High</v>
      </c>
      <c r="D1125" t="str">
        <f>Réponses_Scoring!D1125</f>
        <v>UK</v>
      </c>
      <c r="E1125" t="str">
        <f>Réponses_Scoring!E1125</f>
        <v>High</v>
      </c>
      <c r="F1125" t="str">
        <f>Réponses_Scoring!F1125</f>
        <v>High</v>
      </c>
      <c r="G1125" t="str">
        <f>Réponses_Scoring!G1125</f>
        <v>UK</v>
      </c>
      <c r="H1125" t="str">
        <f>Réponses_Scoring!H1125</f>
        <v>UK</v>
      </c>
      <c r="I1125" t="str">
        <f>Réponses_Scoring!I1125</f>
        <v>UK</v>
      </c>
      <c r="J1125">
        <f>IFERROR(VLOOKUP(C1125,Paramètres!$A$5:$B$8,2,FALSE),0)</f>
        <v>3</v>
      </c>
      <c r="K1125">
        <f>IFERROR(VLOOKUP(D1125,Paramètres!$A$5:$B$8,2,FALSE),0)</f>
        <v>0</v>
      </c>
      <c r="L1125">
        <f>IFERROR(VLOOKUP(E1125,Paramètres!$A$5:$B$8,2,FALSE),0)</f>
        <v>3</v>
      </c>
      <c r="M1125">
        <f>IFERROR(VLOOKUP(F1125,Paramètres!$A$5:$B$8,2,FALSE),0)</f>
        <v>3</v>
      </c>
      <c r="N1125">
        <f>IFERROR(VLOOKUP(G1125,Paramètres!$D$5:$E$8,2,FALSE),0)</f>
        <v>0</v>
      </c>
      <c r="O1125">
        <f>IFERROR(VLOOKUP(H1125,Paramètres!$A$5:$B$8,2,FALSE),0)</f>
        <v>0</v>
      </c>
      <c r="P1125">
        <f>IFERROR(VLOOKUP(I1125,Paramètres!$A$5:$B$8,2,FALSE),0)</f>
        <v>0</v>
      </c>
      <c r="Q1125" s="10" t="e">
        <f>IF(SUM(Paramètres!$G$5:$M$5)=0,"",SUMPRODUCT(Paramètres!$G$5:$M$5,J1125,K1125,L1125,M1125,N1125,O1125,P1125)/SUM(Paramètres!$G$5:$M$5))</f>
        <v>#VALUE!</v>
      </c>
    </row>
    <row r="1126" spans="1:17" x14ac:dyDescent="0.2">
      <c r="A1126" t="str">
        <f>Réponses_Scoring!A1126</f>
        <v>R115</v>
      </c>
      <c r="B1126" t="str">
        <f>Réponses_Scoring!B1126</f>
        <v>D08S58</v>
      </c>
      <c r="C1126" t="str">
        <f>Réponses_Scoring!C1126</f>
        <v>Med</v>
      </c>
      <c r="D1126" t="str">
        <f>Réponses_Scoring!D1126</f>
        <v>UK</v>
      </c>
      <c r="E1126" t="str">
        <f>Réponses_Scoring!E1126</f>
        <v>High</v>
      </c>
      <c r="F1126" t="str">
        <f>Réponses_Scoring!F1126</f>
        <v>High</v>
      </c>
      <c r="G1126" t="str">
        <f>Réponses_Scoring!G1126</f>
        <v>UK</v>
      </c>
      <c r="H1126" t="str">
        <f>Réponses_Scoring!H1126</f>
        <v>UK</v>
      </c>
      <c r="I1126" t="str">
        <f>Réponses_Scoring!I1126</f>
        <v>UK</v>
      </c>
      <c r="J1126">
        <f>IFERROR(VLOOKUP(C1126,Paramètres!$A$5:$B$8,2,FALSE),0)</f>
        <v>2</v>
      </c>
      <c r="K1126">
        <f>IFERROR(VLOOKUP(D1126,Paramètres!$A$5:$B$8,2,FALSE),0)</f>
        <v>0</v>
      </c>
      <c r="L1126">
        <f>IFERROR(VLOOKUP(E1126,Paramètres!$A$5:$B$8,2,FALSE),0)</f>
        <v>3</v>
      </c>
      <c r="M1126">
        <f>IFERROR(VLOOKUP(F1126,Paramètres!$A$5:$B$8,2,FALSE),0)</f>
        <v>3</v>
      </c>
      <c r="N1126">
        <f>IFERROR(VLOOKUP(G1126,Paramètres!$D$5:$E$8,2,FALSE),0)</f>
        <v>0</v>
      </c>
      <c r="O1126">
        <f>IFERROR(VLOOKUP(H1126,Paramètres!$A$5:$B$8,2,FALSE),0)</f>
        <v>0</v>
      </c>
      <c r="P1126">
        <f>IFERROR(VLOOKUP(I1126,Paramètres!$A$5:$B$8,2,FALSE),0)</f>
        <v>0</v>
      </c>
      <c r="Q1126" s="10" t="e">
        <f>IF(SUM(Paramètres!$G$5:$M$5)=0,"",SUMPRODUCT(Paramètres!$G$5:$M$5,J1126,K1126,L1126,M1126,N1126,O1126,P1126)/SUM(Paramètres!$G$5:$M$5))</f>
        <v>#VALUE!</v>
      </c>
    </row>
    <row r="1127" spans="1:17" x14ac:dyDescent="0.2">
      <c r="A1127" t="str">
        <f>Réponses_Scoring!A1127</f>
        <v>R115</v>
      </c>
      <c r="B1127" t="str">
        <f>Réponses_Scoring!B1127</f>
        <v>D08S57</v>
      </c>
      <c r="C1127" t="str">
        <f>Réponses_Scoring!C1127</f>
        <v>Med</v>
      </c>
      <c r="D1127" t="str">
        <f>Réponses_Scoring!D1127</f>
        <v>UK</v>
      </c>
      <c r="E1127" t="str">
        <f>Réponses_Scoring!E1127</f>
        <v>Low</v>
      </c>
      <c r="F1127" t="str">
        <f>Réponses_Scoring!F1127</f>
        <v>UK</v>
      </c>
      <c r="G1127" t="str">
        <f>Réponses_Scoring!G1127</f>
        <v>UK</v>
      </c>
      <c r="H1127" t="str">
        <f>Réponses_Scoring!H1127</f>
        <v>UK</v>
      </c>
      <c r="I1127" t="str">
        <f>Réponses_Scoring!I1127</f>
        <v>UK</v>
      </c>
      <c r="J1127">
        <f>IFERROR(VLOOKUP(C1127,Paramètres!$A$5:$B$8,2,FALSE),0)</f>
        <v>2</v>
      </c>
      <c r="K1127">
        <f>IFERROR(VLOOKUP(D1127,Paramètres!$A$5:$B$8,2,FALSE),0)</f>
        <v>0</v>
      </c>
      <c r="L1127">
        <f>IFERROR(VLOOKUP(E1127,Paramètres!$A$5:$B$8,2,FALSE),0)</f>
        <v>1</v>
      </c>
      <c r="M1127">
        <f>IFERROR(VLOOKUP(F1127,Paramètres!$A$5:$B$8,2,FALSE),0)</f>
        <v>0</v>
      </c>
      <c r="N1127">
        <f>IFERROR(VLOOKUP(G1127,Paramètres!$D$5:$E$8,2,FALSE),0)</f>
        <v>0</v>
      </c>
      <c r="O1127">
        <f>IFERROR(VLOOKUP(H1127,Paramètres!$A$5:$B$8,2,FALSE),0)</f>
        <v>0</v>
      </c>
      <c r="P1127">
        <f>IFERROR(VLOOKUP(I1127,Paramètres!$A$5:$B$8,2,FALSE),0)</f>
        <v>0</v>
      </c>
      <c r="Q1127" s="10" t="e">
        <f>IF(SUM(Paramètres!$G$5:$M$5)=0,"",SUMPRODUCT(Paramètres!$G$5:$M$5,J1127,K1127,L1127,M1127,N1127,O1127,P1127)/SUM(Paramètres!$G$5:$M$5))</f>
        <v>#VALUE!</v>
      </c>
    </row>
    <row r="1128" spans="1:17" x14ac:dyDescent="0.2">
      <c r="A1128" t="str">
        <f>Réponses_Scoring!A1128</f>
        <v>R115</v>
      </c>
      <c r="B1128" t="str">
        <f>Réponses_Scoring!B1128</f>
        <v>D10S68</v>
      </c>
      <c r="C1128" t="str">
        <f>Réponses_Scoring!C1128</f>
        <v>High</v>
      </c>
      <c r="D1128" t="str">
        <f>Réponses_Scoring!D1128</f>
        <v>UK</v>
      </c>
      <c r="E1128" t="str">
        <f>Réponses_Scoring!E1128</f>
        <v>Med</v>
      </c>
      <c r="F1128" t="str">
        <f>Réponses_Scoring!F1128</f>
        <v>High</v>
      </c>
      <c r="G1128" t="str">
        <f>Réponses_Scoring!G1128</f>
        <v>UK</v>
      </c>
      <c r="H1128" t="str">
        <f>Réponses_Scoring!H1128</f>
        <v>UK</v>
      </c>
      <c r="I1128" t="str">
        <f>Réponses_Scoring!I1128</f>
        <v>UK</v>
      </c>
      <c r="J1128">
        <f>IFERROR(VLOOKUP(C1128,Paramètres!$A$5:$B$8,2,FALSE),0)</f>
        <v>3</v>
      </c>
      <c r="K1128">
        <f>IFERROR(VLOOKUP(D1128,Paramètres!$A$5:$B$8,2,FALSE),0)</f>
        <v>0</v>
      </c>
      <c r="L1128">
        <f>IFERROR(VLOOKUP(E1128,Paramètres!$A$5:$B$8,2,FALSE),0)</f>
        <v>2</v>
      </c>
      <c r="M1128">
        <f>IFERROR(VLOOKUP(F1128,Paramètres!$A$5:$B$8,2,FALSE),0)</f>
        <v>3</v>
      </c>
      <c r="N1128">
        <f>IFERROR(VLOOKUP(G1128,Paramètres!$D$5:$E$8,2,FALSE),0)</f>
        <v>0</v>
      </c>
      <c r="O1128">
        <f>IFERROR(VLOOKUP(H1128,Paramètres!$A$5:$B$8,2,FALSE),0)</f>
        <v>0</v>
      </c>
      <c r="P1128">
        <f>IFERROR(VLOOKUP(I1128,Paramètres!$A$5:$B$8,2,FALSE),0)</f>
        <v>0</v>
      </c>
      <c r="Q1128" s="10" t="e">
        <f>IF(SUM(Paramètres!$G$5:$M$5)=0,"",SUMPRODUCT(Paramètres!$G$5:$M$5,J1128,K1128,L1128,M1128,N1128,O1128,P1128)/SUM(Paramètres!$G$5:$M$5))</f>
        <v>#VALUE!</v>
      </c>
    </row>
    <row r="1129" spans="1:17" x14ac:dyDescent="0.2">
      <c r="A1129" t="str">
        <f>Réponses_Scoring!A1129</f>
        <v>R115</v>
      </c>
      <c r="B1129" t="str">
        <f>Réponses_Scoring!B1129</f>
        <v>D10S69</v>
      </c>
      <c r="C1129" t="str">
        <f>Réponses_Scoring!C1129</f>
        <v>High</v>
      </c>
      <c r="D1129" t="str">
        <f>Réponses_Scoring!D1129</f>
        <v>UK</v>
      </c>
      <c r="E1129" t="str">
        <f>Réponses_Scoring!E1129</f>
        <v>Med</v>
      </c>
      <c r="F1129" t="str">
        <f>Réponses_Scoring!F1129</f>
        <v>High</v>
      </c>
      <c r="G1129" t="str">
        <f>Réponses_Scoring!G1129</f>
        <v>UK</v>
      </c>
      <c r="H1129" t="str">
        <f>Réponses_Scoring!H1129</f>
        <v>UK</v>
      </c>
      <c r="I1129" t="str">
        <f>Réponses_Scoring!I1129</f>
        <v>UK</v>
      </c>
      <c r="J1129">
        <f>IFERROR(VLOOKUP(C1129,Paramètres!$A$5:$B$8,2,FALSE),0)</f>
        <v>3</v>
      </c>
      <c r="K1129">
        <f>IFERROR(VLOOKUP(D1129,Paramètres!$A$5:$B$8,2,FALSE),0)</f>
        <v>0</v>
      </c>
      <c r="L1129">
        <f>IFERROR(VLOOKUP(E1129,Paramètres!$A$5:$B$8,2,FALSE),0)</f>
        <v>2</v>
      </c>
      <c r="M1129">
        <f>IFERROR(VLOOKUP(F1129,Paramètres!$A$5:$B$8,2,FALSE),0)</f>
        <v>3</v>
      </c>
      <c r="N1129">
        <f>IFERROR(VLOOKUP(G1129,Paramètres!$D$5:$E$8,2,FALSE),0)</f>
        <v>0</v>
      </c>
      <c r="O1129">
        <f>IFERROR(VLOOKUP(H1129,Paramètres!$A$5:$B$8,2,FALSE),0)</f>
        <v>0</v>
      </c>
      <c r="P1129">
        <f>IFERROR(VLOOKUP(I1129,Paramètres!$A$5:$B$8,2,FALSE),0)</f>
        <v>0</v>
      </c>
      <c r="Q1129" s="10" t="e">
        <f>IF(SUM(Paramètres!$G$5:$M$5)=0,"",SUMPRODUCT(Paramètres!$G$5:$M$5,J1129,K1129,L1129,M1129,N1129,O1129,P1129)/SUM(Paramètres!$G$5:$M$5))</f>
        <v>#VALUE!</v>
      </c>
    </row>
    <row r="1130" spans="1:17" x14ac:dyDescent="0.2">
      <c r="A1130" t="str">
        <f>Réponses_Scoring!A1130</f>
        <v>R116</v>
      </c>
      <c r="B1130" t="str">
        <f>Réponses_Scoring!B1130</f>
        <v>D01S02</v>
      </c>
      <c r="C1130" t="str">
        <f>Réponses_Scoring!C1130</f>
        <v>UK</v>
      </c>
      <c r="D1130" t="str">
        <f>Réponses_Scoring!D1130</f>
        <v>UK</v>
      </c>
      <c r="E1130" t="str">
        <f>Réponses_Scoring!E1130</f>
        <v>High</v>
      </c>
      <c r="F1130" t="str">
        <f>Réponses_Scoring!F1130</f>
        <v>High</v>
      </c>
      <c r="G1130" t="str">
        <f>Réponses_Scoring!G1130</f>
        <v>UK</v>
      </c>
      <c r="H1130" t="str">
        <f>Réponses_Scoring!H1130</f>
        <v>UK</v>
      </c>
      <c r="I1130" t="str">
        <f>Réponses_Scoring!I1130</f>
        <v>UK</v>
      </c>
      <c r="J1130">
        <f>IFERROR(VLOOKUP(C1130,Paramètres!$A$5:$B$8,2,FALSE),0)</f>
        <v>0</v>
      </c>
      <c r="K1130">
        <f>IFERROR(VLOOKUP(D1130,Paramètres!$A$5:$B$8,2,FALSE),0)</f>
        <v>0</v>
      </c>
      <c r="L1130">
        <f>IFERROR(VLOOKUP(E1130,Paramètres!$A$5:$B$8,2,FALSE),0)</f>
        <v>3</v>
      </c>
      <c r="M1130">
        <f>IFERROR(VLOOKUP(F1130,Paramètres!$A$5:$B$8,2,FALSE),0)</f>
        <v>3</v>
      </c>
      <c r="N1130">
        <f>IFERROR(VLOOKUP(G1130,Paramètres!$D$5:$E$8,2,FALSE),0)</f>
        <v>0</v>
      </c>
      <c r="O1130">
        <f>IFERROR(VLOOKUP(H1130,Paramètres!$A$5:$B$8,2,FALSE),0)</f>
        <v>0</v>
      </c>
      <c r="P1130">
        <f>IFERROR(VLOOKUP(I1130,Paramètres!$A$5:$B$8,2,FALSE),0)</f>
        <v>0</v>
      </c>
      <c r="Q1130" s="10" t="e">
        <f>IF(SUM(Paramètres!$G$5:$M$5)=0,"",SUMPRODUCT(Paramètres!$G$5:$M$5,J1130,K1130,L1130,M1130,N1130,O1130,P1130)/SUM(Paramètres!$G$5:$M$5))</f>
        <v>#VALUE!</v>
      </c>
    </row>
    <row r="1131" spans="1:17" x14ac:dyDescent="0.2">
      <c r="A1131" t="str">
        <f>Réponses_Scoring!A1131</f>
        <v>R116</v>
      </c>
      <c r="B1131" t="str">
        <f>Réponses_Scoring!B1131</f>
        <v>D01S03</v>
      </c>
      <c r="C1131" t="str">
        <f>Réponses_Scoring!C1131</f>
        <v>High</v>
      </c>
      <c r="D1131" t="str">
        <f>Réponses_Scoring!D1131</f>
        <v>UK</v>
      </c>
      <c r="E1131" t="str">
        <f>Réponses_Scoring!E1131</f>
        <v>Med</v>
      </c>
      <c r="F1131" t="str">
        <f>Réponses_Scoring!F1131</f>
        <v>UK</v>
      </c>
      <c r="G1131" t="str">
        <f>Réponses_Scoring!G1131</f>
        <v>UK</v>
      </c>
      <c r="H1131" t="str">
        <f>Réponses_Scoring!H1131</f>
        <v>UK</v>
      </c>
      <c r="I1131" t="str">
        <f>Réponses_Scoring!I1131</f>
        <v>UK</v>
      </c>
      <c r="J1131">
        <f>IFERROR(VLOOKUP(C1131,Paramètres!$A$5:$B$8,2,FALSE),0)</f>
        <v>3</v>
      </c>
      <c r="K1131">
        <f>IFERROR(VLOOKUP(D1131,Paramètres!$A$5:$B$8,2,FALSE),0)</f>
        <v>0</v>
      </c>
      <c r="L1131">
        <f>IFERROR(VLOOKUP(E1131,Paramètres!$A$5:$B$8,2,FALSE),0)</f>
        <v>2</v>
      </c>
      <c r="M1131">
        <f>IFERROR(VLOOKUP(F1131,Paramètres!$A$5:$B$8,2,FALSE),0)</f>
        <v>0</v>
      </c>
      <c r="N1131">
        <f>IFERROR(VLOOKUP(G1131,Paramètres!$D$5:$E$8,2,FALSE),0)</f>
        <v>0</v>
      </c>
      <c r="O1131">
        <f>IFERROR(VLOOKUP(H1131,Paramètres!$A$5:$B$8,2,FALSE),0)</f>
        <v>0</v>
      </c>
      <c r="P1131">
        <f>IFERROR(VLOOKUP(I1131,Paramètres!$A$5:$B$8,2,FALSE),0)</f>
        <v>0</v>
      </c>
      <c r="Q1131" s="10" t="e">
        <f>IF(SUM(Paramètres!$G$5:$M$5)=0,"",SUMPRODUCT(Paramètres!$G$5:$M$5,J1131,K1131,L1131,M1131,N1131,O1131,P1131)/SUM(Paramètres!$G$5:$M$5))</f>
        <v>#VALUE!</v>
      </c>
    </row>
    <row r="1132" spans="1:17" x14ac:dyDescent="0.2">
      <c r="A1132" t="str">
        <f>Réponses_Scoring!A1132</f>
        <v>R116</v>
      </c>
      <c r="B1132" t="str">
        <f>Réponses_Scoring!B1132</f>
        <v>D12S76</v>
      </c>
      <c r="C1132" t="str">
        <f>Réponses_Scoring!C1132</f>
        <v>Med</v>
      </c>
      <c r="D1132" t="str">
        <f>Réponses_Scoring!D1132</f>
        <v>UK</v>
      </c>
      <c r="E1132" t="str">
        <f>Réponses_Scoring!E1132</f>
        <v>UK</v>
      </c>
      <c r="F1132" t="str">
        <f>Réponses_Scoring!F1132</f>
        <v>Low</v>
      </c>
      <c r="G1132" t="str">
        <f>Réponses_Scoring!G1132</f>
        <v>UK</v>
      </c>
      <c r="H1132" t="str">
        <f>Réponses_Scoring!H1132</f>
        <v>UK</v>
      </c>
      <c r="I1132" t="str">
        <f>Réponses_Scoring!I1132</f>
        <v>UK</v>
      </c>
      <c r="J1132">
        <f>IFERROR(VLOOKUP(C1132,Paramètres!$A$5:$B$8,2,FALSE),0)</f>
        <v>2</v>
      </c>
      <c r="K1132">
        <f>IFERROR(VLOOKUP(D1132,Paramètres!$A$5:$B$8,2,FALSE),0)</f>
        <v>0</v>
      </c>
      <c r="L1132">
        <f>IFERROR(VLOOKUP(E1132,Paramètres!$A$5:$B$8,2,FALSE),0)</f>
        <v>0</v>
      </c>
      <c r="M1132">
        <f>IFERROR(VLOOKUP(F1132,Paramètres!$A$5:$B$8,2,FALSE),0)</f>
        <v>1</v>
      </c>
      <c r="N1132">
        <f>IFERROR(VLOOKUP(G1132,Paramètres!$D$5:$E$8,2,FALSE),0)</f>
        <v>0</v>
      </c>
      <c r="O1132">
        <f>IFERROR(VLOOKUP(H1132,Paramètres!$A$5:$B$8,2,FALSE),0)</f>
        <v>0</v>
      </c>
      <c r="P1132">
        <f>IFERROR(VLOOKUP(I1132,Paramètres!$A$5:$B$8,2,FALSE),0)</f>
        <v>0</v>
      </c>
      <c r="Q1132" s="10" t="e">
        <f>IF(SUM(Paramètres!$G$5:$M$5)=0,"",SUMPRODUCT(Paramètres!$G$5:$M$5,J1132,K1132,L1132,M1132,N1132,O1132,P1132)/SUM(Paramètres!$G$5:$M$5))</f>
        <v>#VALUE!</v>
      </c>
    </row>
    <row r="1133" spans="1:17" x14ac:dyDescent="0.2">
      <c r="A1133" t="str">
        <f>Réponses_Scoring!A1133</f>
        <v>R116</v>
      </c>
      <c r="B1133" t="str">
        <f>Réponses_Scoring!B1133</f>
        <v>D12S79</v>
      </c>
      <c r="C1133" t="str">
        <f>Réponses_Scoring!C1133</f>
        <v>High</v>
      </c>
      <c r="D1133" t="str">
        <f>Réponses_Scoring!D1133</f>
        <v>UK</v>
      </c>
      <c r="E1133" t="str">
        <f>Réponses_Scoring!E1133</f>
        <v>Med</v>
      </c>
      <c r="F1133" t="str">
        <f>Réponses_Scoring!F1133</f>
        <v>High</v>
      </c>
      <c r="G1133" t="str">
        <f>Réponses_Scoring!G1133</f>
        <v>UK</v>
      </c>
      <c r="H1133" t="str">
        <f>Réponses_Scoring!H1133</f>
        <v>UK</v>
      </c>
      <c r="I1133" t="str">
        <f>Réponses_Scoring!I1133</f>
        <v>UK</v>
      </c>
      <c r="J1133">
        <f>IFERROR(VLOOKUP(C1133,Paramètres!$A$5:$B$8,2,FALSE),0)</f>
        <v>3</v>
      </c>
      <c r="K1133">
        <f>IFERROR(VLOOKUP(D1133,Paramètres!$A$5:$B$8,2,FALSE),0)</f>
        <v>0</v>
      </c>
      <c r="L1133">
        <f>IFERROR(VLOOKUP(E1133,Paramètres!$A$5:$B$8,2,FALSE),0)</f>
        <v>2</v>
      </c>
      <c r="M1133">
        <f>IFERROR(VLOOKUP(F1133,Paramètres!$A$5:$B$8,2,FALSE),0)</f>
        <v>3</v>
      </c>
      <c r="N1133">
        <f>IFERROR(VLOOKUP(G1133,Paramètres!$D$5:$E$8,2,FALSE),0)</f>
        <v>0</v>
      </c>
      <c r="O1133">
        <f>IFERROR(VLOOKUP(H1133,Paramètres!$A$5:$B$8,2,FALSE),0)</f>
        <v>0</v>
      </c>
      <c r="P1133">
        <f>IFERROR(VLOOKUP(I1133,Paramètres!$A$5:$B$8,2,FALSE),0)</f>
        <v>0</v>
      </c>
      <c r="Q1133" s="10" t="e">
        <f>IF(SUM(Paramètres!$G$5:$M$5)=0,"",SUMPRODUCT(Paramètres!$G$5:$M$5,J1133,K1133,L1133,M1133,N1133,O1133,P1133)/SUM(Paramètres!$G$5:$M$5))</f>
        <v>#VALUE!</v>
      </c>
    </row>
    <row r="1134" spans="1:17" x14ac:dyDescent="0.2">
      <c r="A1134" t="str">
        <f>Réponses_Scoring!A1134</f>
        <v>R116</v>
      </c>
      <c r="B1134" t="str">
        <f>Réponses_Scoring!B1134</f>
        <v>D05S35</v>
      </c>
      <c r="C1134" t="str">
        <f>Réponses_Scoring!C1134</f>
        <v>High</v>
      </c>
      <c r="D1134" t="str">
        <f>Réponses_Scoring!D1134</f>
        <v>UK</v>
      </c>
      <c r="E1134" t="str">
        <f>Réponses_Scoring!E1134</f>
        <v>Med</v>
      </c>
      <c r="F1134" t="str">
        <f>Réponses_Scoring!F1134</f>
        <v>Low</v>
      </c>
      <c r="G1134" t="str">
        <f>Réponses_Scoring!G1134</f>
        <v>UK</v>
      </c>
      <c r="H1134" t="str">
        <f>Réponses_Scoring!H1134</f>
        <v>UK</v>
      </c>
      <c r="I1134" t="str">
        <f>Réponses_Scoring!I1134</f>
        <v>UK</v>
      </c>
      <c r="J1134">
        <f>IFERROR(VLOOKUP(C1134,Paramètres!$A$5:$B$8,2,FALSE),0)</f>
        <v>3</v>
      </c>
      <c r="K1134">
        <f>IFERROR(VLOOKUP(D1134,Paramètres!$A$5:$B$8,2,FALSE),0)</f>
        <v>0</v>
      </c>
      <c r="L1134">
        <f>IFERROR(VLOOKUP(E1134,Paramètres!$A$5:$B$8,2,FALSE),0)</f>
        <v>2</v>
      </c>
      <c r="M1134">
        <f>IFERROR(VLOOKUP(F1134,Paramètres!$A$5:$B$8,2,FALSE),0)</f>
        <v>1</v>
      </c>
      <c r="N1134">
        <f>IFERROR(VLOOKUP(G1134,Paramètres!$D$5:$E$8,2,FALSE),0)</f>
        <v>0</v>
      </c>
      <c r="O1134">
        <f>IFERROR(VLOOKUP(H1134,Paramètres!$A$5:$B$8,2,FALSE),0)</f>
        <v>0</v>
      </c>
      <c r="P1134">
        <f>IFERROR(VLOOKUP(I1134,Paramètres!$A$5:$B$8,2,FALSE),0)</f>
        <v>0</v>
      </c>
      <c r="Q1134" s="10" t="e">
        <f>IF(SUM(Paramètres!$G$5:$M$5)=0,"",SUMPRODUCT(Paramètres!$G$5:$M$5,J1134,K1134,L1134,M1134,N1134,O1134,P1134)/SUM(Paramètres!$G$5:$M$5))</f>
        <v>#VALUE!</v>
      </c>
    </row>
    <row r="1135" spans="1:17" x14ac:dyDescent="0.2">
      <c r="A1135" t="str">
        <f>Réponses_Scoring!A1135</f>
        <v>R116</v>
      </c>
      <c r="B1135" t="str">
        <f>Réponses_Scoring!B1135</f>
        <v>D09S65</v>
      </c>
      <c r="C1135" t="str">
        <f>Réponses_Scoring!C1135</f>
        <v>Med</v>
      </c>
      <c r="D1135" t="str">
        <f>Réponses_Scoring!D1135</f>
        <v>UK</v>
      </c>
      <c r="E1135" t="str">
        <f>Réponses_Scoring!E1135</f>
        <v>Low</v>
      </c>
      <c r="F1135" t="str">
        <f>Réponses_Scoring!F1135</f>
        <v>UK</v>
      </c>
      <c r="G1135" t="str">
        <f>Réponses_Scoring!G1135</f>
        <v>UK</v>
      </c>
      <c r="H1135" t="str">
        <f>Réponses_Scoring!H1135</f>
        <v>UK</v>
      </c>
      <c r="I1135" t="str">
        <f>Réponses_Scoring!I1135</f>
        <v>UK</v>
      </c>
      <c r="J1135">
        <f>IFERROR(VLOOKUP(C1135,Paramètres!$A$5:$B$8,2,FALSE),0)</f>
        <v>2</v>
      </c>
      <c r="K1135">
        <f>IFERROR(VLOOKUP(D1135,Paramètres!$A$5:$B$8,2,FALSE),0)</f>
        <v>0</v>
      </c>
      <c r="L1135">
        <f>IFERROR(VLOOKUP(E1135,Paramètres!$A$5:$B$8,2,FALSE),0)</f>
        <v>1</v>
      </c>
      <c r="M1135">
        <f>IFERROR(VLOOKUP(F1135,Paramètres!$A$5:$B$8,2,FALSE),0)</f>
        <v>0</v>
      </c>
      <c r="N1135">
        <f>IFERROR(VLOOKUP(G1135,Paramètres!$D$5:$E$8,2,FALSE),0)</f>
        <v>0</v>
      </c>
      <c r="O1135">
        <f>IFERROR(VLOOKUP(H1135,Paramètres!$A$5:$B$8,2,FALSE),0)</f>
        <v>0</v>
      </c>
      <c r="P1135">
        <f>IFERROR(VLOOKUP(I1135,Paramètres!$A$5:$B$8,2,FALSE),0)</f>
        <v>0</v>
      </c>
      <c r="Q1135" s="10" t="e">
        <f>IF(SUM(Paramètres!$G$5:$M$5)=0,"",SUMPRODUCT(Paramètres!$G$5:$M$5,J1135,K1135,L1135,M1135,N1135,O1135,P1135)/SUM(Paramètres!$G$5:$M$5))</f>
        <v>#VALUE!</v>
      </c>
    </row>
    <row r="1136" spans="1:17" x14ac:dyDescent="0.2">
      <c r="A1136" t="str">
        <f>Réponses_Scoring!A1136</f>
        <v>R116</v>
      </c>
      <c r="B1136" t="str">
        <f>Réponses_Scoring!B1136</f>
        <v>D09S63</v>
      </c>
      <c r="C1136" t="str">
        <f>Réponses_Scoring!C1136</f>
        <v>Med</v>
      </c>
      <c r="D1136" t="str">
        <f>Réponses_Scoring!D1136</f>
        <v>UK</v>
      </c>
      <c r="E1136" t="str">
        <f>Réponses_Scoring!E1136</f>
        <v>Low</v>
      </c>
      <c r="F1136" t="str">
        <f>Réponses_Scoring!F1136</f>
        <v>Low</v>
      </c>
      <c r="G1136" t="str">
        <f>Réponses_Scoring!G1136</f>
        <v>UK</v>
      </c>
      <c r="H1136" t="str">
        <f>Réponses_Scoring!H1136</f>
        <v>UK</v>
      </c>
      <c r="I1136" t="str">
        <f>Réponses_Scoring!I1136</f>
        <v>UK</v>
      </c>
      <c r="J1136">
        <f>IFERROR(VLOOKUP(C1136,Paramètres!$A$5:$B$8,2,FALSE),0)</f>
        <v>2</v>
      </c>
      <c r="K1136">
        <f>IFERROR(VLOOKUP(D1136,Paramètres!$A$5:$B$8,2,FALSE),0)</f>
        <v>0</v>
      </c>
      <c r="L1136">
        <f>IFERROR(VLOOKUP(E1136,Paramètres!$A$5:$B$8,2,FALSE),0)</f>
        <v>1</v>
      </c>
      <c r="M1136">
        <f>IFERROR(VLOOKUP(F1136,Paramètres!$A$5:$B$8,2,FALSE),0)</f>
        <v>1</v>
      </c>
      <c r="N1136">
        <f>IFERROR(VLOOKUP(G1136,Paramètres!$D$5:$E$8,2,FALSE),0)</f>
        <v>0</v>
      </c>
      <c r="O1136">
        <f>IFERROR(VLOOKUP(H1136,Paramètres!$A$5:$B$8,2,FALSE),0)</f>
        <v>0</v>
      </c>
      <c r="P1136">
        <f>IFERROR(VLOOKUP(I1136,Paramètres!$A$5:$B$8,2,FALSE),0)</f>
        <v>0</v>
      </c>
      <c r="Q1136" s="10" t="e">
        <f>IF(SUM(Paramètres!$G$5:$M$5)=0,"",SUMPRODUCT(Paramètres!$G$5:$M$5,J1136,K1136,L1136,M1136,N1136,O1136,P1136)/SUM(Paramètres!$G$5:$M$5))</f>
        <v>#VALUE!</v>
      </c>
    </row>
    <row r="1137" spans="1:17" x14ac:dyDescent="0.2">
      <c r="A1137" t="str">
        <f>Réponses_Scoring!A1137</f>
        <v>R116</v>
      </c>
      <c r="B1137" t="str">
        <f>Réponses_Scoring!B1137</f>
        <v>D09S61</v>
      </c>
      <c r="C1137" t="str">
        <f>Réponses_Scoring!C1137</f>
        <v>Low</v>
      </c>
      <c r="D1137" t="str">
        <f>Réponses_Scoring!D1137</f>
        <v>UK</v>
      </c>
      <c r="E1137" t="str">
        <f>Réponses_Scoring!E1137</f>
        <v>Med</v>
      </c>
      <c r="F1137" t="str">
        <f>Réponses_Scoring!F1137</f>
        <v>Low</v>
      </c>
      <c r="G1137" t="str">
        <f>Réponses_Scoring!G1137</f>
        <v>UK</v>
      </c>
      <c r="H1137" t="str">
        <f>Réponses_Scoring!H1137</f>
        <v>UK</v>
      </c>
      <c r="I1137" t="str">
        <f>Réponses_Scoring!I1137</f>
        <v>UK</v>
      </c>
      <c r="J1137">
        <f>IFERROR(VLOOKUP(C1137,Paramètres!$A$5:$B$8,2,FALSE),0)</f>
        <v>1</v>
      </c>
      <c r="K1137">
        <f>IFERROR(VLOOKUP(D1137,Paramètres!$A$5:$B$8,2,FALSE),0)</f>
        <v>0</v>
      </c>
      <c r="L1137">
        <f>IFERROR(VLOOKUP(E1137,Paramètres!$A$5:$B$8,2,FALSE),0)</f>
        <v>2</v>
      </c>
      <c r="M1137">
        <f>IFERROR(VLOOKUP(F1137,Paramètres!$A$5:$B$8,2,FALSE),0)</f>
        <v>1</v>
      </c>
      <c r="N1137">
        <f>IFERROR(VLOOKUP(G1137,Paramètres!$D$5:$E$8,2,FALSE),0)</f>
        <v>0</v>
      </c>
      <c r="O1137">
        <f>IFERROR(VLOOKUP(H1137,Paramètres!$A$5:$B$8,2,FALSE),0)</f>
        <v>0</v>
      </c>
      <c r="P1137">
        <f>IFERROR(VLOOKUP(I1137,Paramètres!$A$5:$B$8,2,FALSE),0)</f>
        <v>0</v>
      </c>
      <c r="Q1137" s="10" t="e">
        <f>IF(SUM(Paramètres!$G$5:$M$5)=0,"",SUMPRODUCT(Paramètres!$G$5:$M$5,J1137,K1137,L1137,M1137,N1137,O1137,P1137)/SUM(Paramètres!$G$5:$M$5))</f>
        <v>#VALUE!</v>
      </c>
    </row>
    <row r="1138" spans="1:17" x14ac:dyDescent="0.2">
      <c r="A1138" t="str">
        <f>Réponses_Scoring!A1138</f>
        <v>R116</v>
      </c>
      <c r="B1138" t="str">
        <f>Réponses_Scoring!B1138</f>
        <v>D06S47</v>
      </c>
      <c r="C1138" t="str">
        <f>Réponses_Scoring!C1138</f>
        <v>High</v>
      </c>
      <c r="D1138" t="str">
        <f>Réponses_Scoring!D1138</f>
        <v>UK</v>
      </c>
      <c r="E1138" t="str">
        <f>Réponses_Scoring!E1138</f>
        <v>Low</v>
      </c>
      <c r="F1138" t="str">
        <f>Réponses_Scoring!F1138</f>
        <v>Med</v>
      </c>
      <c r="G1138" t="str">
        <f>Réponses_Scoring!G1138</f>
        <v>UK</v>
      </c>
      <c r="H1138" t="str">
        <f>Réponses_Scoring!H1138</f>
        <v>UK</v>
      </c>
      <c r="I1138" t="str">
        <f>Réponses_Scoring!I1138</f>
        <v>UK</v>
      </c>
      <c r="J1138">
        <f>IFERROR(VLOOKUP(C1138,Paramètres!$A$5:$B$8,2,FALSE),0)</f>
        <v>3</v>
      </c>
      <c r="K1138">
        <f>IFERROR(VLOOKUP(D1138,Paramètres!$A$5:$B$8,2,FALSE),0)</f>
        <v>0</v>
      </c>
      <c r="L1138">
        <f>IFERROR(VLOOKUP(E1138,Paramètres!$A$5:$B$8,2,FALSE),0)</f>
        <v>1</v>
      </c>
      <c r="M1138">
        <f>IFERROR(VLOOKUP(F1138,Paramètres!$A$5:$B$8,2,FALSE),0)</f>
        <v>2</v>
      </c>
      <c r="N1138">
        <f>IFERROR(VLOOKUP(G1138,Paramètres!$D$5:$E$8,2,FALSE),0)</f>
        <v>0</v>
      </c>
      <c r="O1138">
        <f>IFERROR(VLOOKUP(H1138,Paramètres!$A$5:$B$8,2,FALSE),0)</f>
        <v>0</v>
      </c>
      <c r="P1138">
        <f>IFERROR(VLOOKUP(I1138,Paramètres!$A$5:$B$8,2,FALSE),0)</f>
        <v>0</v>
      </c>
      <c r="Q1138" s="10" t="e">
        <f>IF(SUM(Paramètres!$G$5:$M$5)=0,"",SUMPRODUCT(Paramètres!$G$5:$M$5,J1138,K1138,L1138,M1138,N1138,O1138,P1138)/SUM(Paramètres!$G$5:$M$5))</f>
        <v>#VALUE!</v>
      </c>
    </row>
    <row r="1139" spans="1:17" x14ac:dyDescent="0.2">
      <c r="A1139" t="str">
        <f>Réponses_Scoring!A1139</f>
        <v>R116</v>
      </c>
      <c r="B1139" t="str">
        <f>Réponses_Scoring!B1139</f>
        <v>D06S43</v>
      </c>
      <c r="C1139" t="str">
        <f>Réponses_Scoring!C1139</f>
        <v>Med</v>
      </c>
      <c r="D1139" t="str">
        <f>Réponses_Scoring!D1139</f>
        <v>UK</v>
      </c>
      <c r="E1139" t="str">
        <f>Réponses_Scoring!E1139</f>
        <v>Med</v>
      </c>
      <c r="F1139" t="str">
        <f>Réponses_Scoring!F1139</f>
        <v>Med</v>
      </c>
      <c r="G1139" t="str">
        <f>Réponses_Scoring!G1139</f>
        <v>UK</v>
      </c>
      <c r="H1139" t="str">
        <f>Réponses_Scoring!H1139</f>
        <v>UK</v>
      </c>
      <c r="I1139" t="str">
        <f>Réponses_Scoring!I1139</f>
        <v>UK</v>
      </c>
      <c r="J1139">
        <f>IFERROR(VLOOKUP(C1139,Paramètres!$A$5:$B$8,2,FALSE),0)</f>
        <v>2</v>
      </c>
      <c r="K1139">
        <f>IFERROR(VLOOKUP(D1139,Paramètres!$A$5:$B$8,2,FALSE),0)</f>
        <v>0</v>
      </c>
      <c r="L1139">
        <f>IFERROR(VLOOKUP(E1139,Paramètres!$A$5:$B$8,2,FALSE),0)</f>
        <v>2</v>
      </c>
      <c r="M1139">
        <f>IFERROR(VLOOKUP(F1139,Paramètres!$A$5:$B$8,2,FALSE),0)</f>
        <v>2</v>
      </c>
      <c r="N1139">
        <f>IFERROR(VLOOKUP(G1139,Paramètres!$D$5:$E$8,2,FALSE),0)</f>
        <v>0</v>
      </c>
      <c r="O1139">
        <f>IFERROR(VLOOKUP(H1139,Paramètres!$A$5:$B$8,2,FALSE),0)</f>
        <v>0</v>
      </c>
      <c r="P1139">
        <f>IFERROR(VLOOKUP(I1139,Paramètres!$A$5:$B$8,2,FALSE),0)</f>
        <v>0</v>
      </c>
      <c r="Q1139" s="10" t="e">
        <f>IF(SUM(Paramètres!$G$5:$M$5)=0,"",SUMPRODUCT(Paramètres!$G$5:$M$5,J1139,K1139,L1139,M1139,N1139,O1139,P1139)/SUM(Paramètres!$G$5:$M$5))</f>
        <v>#VALUE!</v>
      </c>
    </row>
    <row r="1140" spans="1:17" x14ac:dyDescent="0.2">
      <c r="A1140" t="str">
        <f>Réponses_Scoring!A1140</f>
        <v>R117</v>
      </c>
      <c r="B1140" t="str">
        <f>Réponses_Scoring!B1140</f>
        <v>D01S01</v>
      </c>
      <c r="C1140" t="str">
        <f>Réponses_Scoring!C1140</f>
        <v>High</v>
      </c>
      <c r="D1140" t="str">
        <f>Réponses_Scoring!D1140</f>
        <v>UK</v>
      </c>
      <c r="E1140" t="str">
        <f>Réponses_Scoring!E1140</f>
        <v>High</v>
      </c>
      <c r="F1140" t="str">
        <f>Réponses_Scoring!F1140</f>
        <v>Low</v>
      </c>
      <c r="G1140" t="str">
        <f>Réponses_Scoring!G1140</f>
        <v>UK</v>
      </c>
      <c r="H1140" t="str">
        <f>Réponses_Scoring!H1140</f>
        <v>UK</v>
      </c>
      <c r="I1140" t="str">
        <f>Réponses_Scoring!I1140</f>
        <v>UK</v>
      </c>
      <c r="J1140">
        <f>IFERROR(VLOOKUP(C1140,Paramètres!$A$5:$B$8,2,FALSE),0)</f>
        <v>3</v>
      </c>
      <c r="K1140">
        <f>IFERROR(VLOOKUP(D1140,Paramètres!$A$5:$B$8,2,FALSE),0)</f>
        <v>0</v>
      </c>
      <c r="L1140">
        <f>IFERROR(VLOOKUP(E1140,Paramètres!$A$5:$B$8,2,FALSE),0)</f>
        <v>3</v>
      </c>
      <c r="M1140">
        <f>IFERROR(VLOOKUP(F1140,Paramètres!$A$5:$B$8,2,FALSE),0)</f>
        <v>1</v>
      </c>
      <c r="N1140">
        <f>IFERROR(VLOOKUP(G1140,Paramètres!$D$5:$E$8,2,FALSE),0)</f>
        <v>0</v>
      </c>
      <c r="O1140">
        <f>IFERROR(VLOOKUP(H1140,Paramètres!$A$5:$B$8,2,FALSE),0)</f>
        <v>0</v>
      </c>
      <c r="P1140">
        <f>IFERROR(VLOOKUP(I1140,Paramètres!$A$5:$B$8,2,FALSE),0)</f>
        <v>0</v>
      </c>
      <c r="Q1140" s="10" t="e">
        <f>IF(SUM(Paramètres!$G$5:$M$5)=0,"",SUMPRODUCT(Paramètres!$G$5:$M$5,J1140,K1140,L1140,M1140,N1140,O1140,P1140)/SUM(Paramètres!$G$5:$M$5))</f>
        <v>#VALUE!</v>
      </c>
    </row>
    <row r="1141" spans="1:17" x14ac:dyDescent="0.2">
      <c r="A1141" t="str">
        <f>Réponses_Scoring!A1141</f>
        <v>R117</v>
      </c>
      <c r="B1141" t="str">
        <f>Réponses_Scoring!B1141</f>
        <v>D01S08</v>
      </c>
      <c r="C1141" t="str">
        <f>Réponses_Scoring!C1141</f>
        <v>Med</v>
      </c>
      <c r="D1141" t="str">
        <f>Réponses_Scoring!D1141</f>
        <v>UK</v>
      </c>
      <c r="E1141" t="str">
        <f>Réponses_Scoring!E1141</f>
        <v>Low</v>
      </c>
      <c r="F1141" t="str">
        <f>Réponses_Scoring!F1141</f>
        <v>High</v>
      </c>
      <c r="G1141" t="str">
        <f>Réponses_Scoring!G1141</f>
        <v>UK</v>
      </c>
      <c r="H1141" t="str">
        <f>Réponses_Scoring!H1141</f>
        <v>UK</v>
      </c>
      <c r="I1141" t="str">
        <f>Réponses_Scoring!I1141</f>
        <v>UK</v>
      </c>
      <c r="J1141">
        <f>IFERROR(VLOOKUP(C1141,Paramètres!$A$5:$B$8,2,FALSE),0)</f>
        <v>2</v>
      </c>
      <c r="K1141">
        <f>IFERROR(VLOOKUP(D1141,Paramètres!$A$5:$B$8,2,FALSE),0)</f>
        <v>0</v>
      </c>
      <c r="L1141">
        <f>IFERROR(VLOOKUP(E1141,Paramètres!$A$5:$B$8,2,FALSE),0)</f>
        <v>1</v>
      </c>
      <c r="M1141">
        <f>IFERROR(VLOOKUP(F1141,Paramètres!$A$5:$B$8,2,FALSE),0)</f>
        <v>3</v>
      </c>
      <c r="N1141">
        <f>IFERROR(VLOOKUP(G1141,Paramètres!$D$5:$E$8,2,FALSE),0)</f>
        <v>0</v>
      </c>
      <c r="O1141">
        <f>IFERROR(VLOOKUP(H1141,Paramètres!$A$5:$B$8,2,FALSE),0)</f>
        <v>0</v>
      </c>
      <c r="P1141">
        <f>IFERROR(VLOOKUP(I1141,Paramètres!$A$5:$B$8,2,FALSE),0)</f>
        <v>0</v>
      </c>
      <c r="Q1141" s="10" t="e">
        <f>IF(SUM(Paramètres!$G$5:$M$5)=0,"",SUMPRODUCT(Paramètres!$G$5:$M$5,J1141,K1141,L1141,M1141,N1141,O1141,P1141)/SUM(Paramètres!$G$5:$M$5))</f>
        <v>#VALUE!</v>
      </c>
    </row>
    <row r="1142" spans="1:17" x14ac:dyDescent="0.2">
      <c r="A1142" t="str">
        <f>Réponses_Scoring!A1142</f>
        <v>R117</v>
      </c>
      <c r="B1142" t="str">
        <f>Réponses_Scoring!B1142</f>
        <v>D10S70</v>
      </c>
      <c r="C1142" t="str">
        <f>Réponses_Scoring!C1142</f>
        <v>UK</v>
      </c>
      <c r="D1142" t="str">
        <f>Réponses_Scoring!D1142</f>
        <v>UK</v>
      </c>
      <c r="E1142" t="str">
        <f>Réponses_Scoring!E1142</f>
        <v>Med</v>
      </c>
      <c r="F1142" t="str">
        <f>Réponses_Scoring!F1142</f>
        <v>Low</v>
      </c>
      <c r="G1142" t="str">
        <f>Réponses_Scoring!G1142</f>
        <v>UK</v>
      </c>
      <c r="H1142" t="str">
        <f>Réponses_Scoring!H1142</f>
        <v>UK</v>
      </c>
      <c r="I1142" t="str">
        <f>Réponses_Scoring!I1142</f>
        <v>UK</v>
      </c>
      <c r="J1142">
        <f>IFERROR(VLOOKUP(C1142,Paramètres!$A$5:$B$8,2,FALSE),0)</f>
        <v>0</v>
      </c>
      <c r="K1142">
        <f>IFERROR(VLOOKUP(D1142,Paramètres!$A$5:$B$8,2,FALSE),0)</f>
        <v>0</v>
      </c>
      <c r="L1142">
        <f>IFERROR(VLOOKUP(E1142,Paramètres!$A$5:$B$8,2,FALSE),0)</f>
        <v>2</v>
      </c>
      <c r="M1142">
        <f>IFERROR(VLOOKUP(F1142,Paramètres!$A$5:$B$8,2,FALSE),0)</f>
        <v>1</v>
      </c>
      <c r="N1142">
        <f>IFERROR(VLOOKUP(G1142,Paramètres!$D$5:$E$8,2,FALSE),0)</f>
        <v>0</v>
      </c>
      <c r="O1142">
        <f>IFERROR(VLOOKUP(H1142,Paramètres!$A$5:$B$8,2,FALSE),0)</f>
        <v>0</v>
      </c>
      <c r="P1142">
        <f>IFERROR(VLOOKUP(I1142,Paramètres!$A$5:$B$8,2,FALSE),0)</f>
        <v>0</v>
      </c>
      <c r="Q1142" s="10" t="e">
        <f>IF(SUM(Paramètres!$G$5:$M$5)=0,"",SUMPRODUCT(Paramètres!$G$5:$M$5,J1142,K1142,L1142,M1142,N1142,O1142,P1142)/SUM(Paramètres!$G$5:$M$5))</f>
        <v>#VALUE!</v>
      </c>
    </row>
    <row r="1143" spans="1:17" x14ac:dyDescent="0.2">
      <c r="A1143" t="str">
        <f>Réponses_Scoring!A1143</f>
        <v>R117</v>
      </c>
      <c r="B1143" t="str">
        <f>Réponses_Scoring!B1143</f>
        <v>D10S67</v>
      </c>
      <c r="C1143" t="str">
        <f>Réponses_Scoring!C1143</f>
        <v>UK</v>
      </c>
      <c r="D1143" t="str">
        <f>Réponses_Scoring!D1143</f>
        <v>UK</v>
      </c>
      <c r="E1143" t="str">
        <f>Réponses_Scoring!E1143</f>
        <v>UK</v>
      </c>
      <c r="F1143" t="str">
        <f>Réponses_Scoring!F1143</f>
        <v>Low</v>
      </c>
      <c r="G1143" t="str">
        <f>Réponses_Scoring!G1143</f>
        <v>UK</v>
      </c>
      <c r="H1143" t="str">
        <f>Réponses_Scoring!H1143</f>
        <v>UK</v>
      </c>
      <c r="I1143" t="str">
        <f>Réponses_Scoring!I1143</f>
        <v>UK</v>
      </c>
      <c r="J1143">
        <f>IFERROR(VLOOKUP(C1143,Paramètres!$A$5:$B$8,2,FALSE),0)</f>
        <v>0</v>
      </c>
      <c r="K1143">
        <f>IFERROR(VLOOKUP(D1143,Paramètres!$A$5:$B$8,2,FALSE),0)</f>
        <v>0</v>
      </c>
      <c r="L1143">
        <f>IFERROR(VLOOKUP(E1143,Paramètres!$A$5:$B$8,2,FALSE),0)</f>
        <v>0</v>
      </c>
      <c r="M1143">
        <f>IFERROR(VLOOKUP(F1143,Paramètres!$A$5:$B$8,2,FALSE),0)</f>
        <v>1</v>
      </c>
      <c r="N1143">
        <f>IFERROR(VLOOKUP(G1143,Paramètres!$D$5:$E$8,2,FALSE),0)</f>
        <v>0</v>
      </c>
      <c r="O1143">
        <f>IFERROR(VLOOKUP(H1143,Paramètres!$A$5:$B$8,2,FALSE),0)</f>
        <v>0</v>
      </c>
      <c r="P1143">
        <f>IFERROR(VLOOKUP(I1143,Paramètres!$A$5:$B$8,2,FALSE),0)</f>
        <v>0</v>
      </c>
      <c r="Q1143" s="10" t="e">
        <f>IF(SUM(Paramètres!$G$5:$M$5)=0,"",SUMPRODUCT(Paramètres!$G$5:$M$5,J1143,K1143,L1143,M1143,N1143,O1143,P1143)/SUM(Paramètres!$G$5:$M$5))</f>
        <v>#VALUE!</v>
      </c>
    </row>
    <row r="1144" spans="1:17" x14ac:dyDescent="0.2">
      <c r="A1144" t="str">
        <f>Réponses_Scoring!A1144</f>
        <v>R117</v>
      </c>
      <c r="B1144" t="str">
        <f>Réponses_Scoring!B1144</f>
        <v>D08S55</v>
      </c>
      <c r="C1144" t="str">
        <f>Réponses_Scoring!C1144</f>
        <v>UK</v>
      </c>
      <c r="D1144" t="str">
        <f>Réponses_Scoring!D1144</f>
        <v>UK</v>
      </c>
      <c r="E1144" t="str">
        <f>Réponses_Scoring!E1144</f>
        <v>Med</v>
      </c>
      <c r="F1144" t="str">
        <f>Réponses_Scoring!F1144</f>
        <v>High</v>
      </c>
      <c r="G1144" t="str">
        <f>Réponses_Scoring!G1144</f>
        <v>UK</v>
      </c>
      <c r="H1144" t="str">
        <f>Réponses_Scoring!H1144</f>
        <v>UK</v>
      </c>
      <c r="I1144" t="str">
        <f>Réponses_Scoring!I1144</f>
        <v>UK</v>
      </c>
      <c r="J1144">
        <f>IFERROR(VLOOKUP(C1144,Paramètres!$A$5:$B$8,2,FALSE),0)</f>
        <v>0</v>
      </c>
      <c r="K1144">
        <f>IFERROR(VLOOKUP(D1144,Paramètres!$A$5:$B$8,2,FALSE),0)</f>
        <v>0</v>
      </c>
      <c r="L1144">
        <f>IFERROR(VLOOKUP(E1144,Paramètres!$A$5:$B$8,2,FALSE),0)</f>
        <v>2</v>
      </c>
      <c r="M1144">
        <f>IFERROR(VLOOKUP(F1144,Paramètres!$A$5:$B$8,2,FALSE),0)</f>
        <v>3</v>
      </c>
      <c r="N1144">
        <f>IFERROR(VLOOKUP(G1144,Paramètres!$D$5:$E$8,2,FALSE),0)</f>
        <v>0</v>
      </c>
      <c r="O1144">
        <f>IFERROR(VLOOKUP(H1144,Paramètres!$A$5:$B$8,2,FALSE),0)</f>
        <v>0</v>
      </c>
      <c r="P1144">
        <f>IFERROR(VLOOKUP(I1144,Paramètres!$A$5:$B$8,2,FALSE),0)</f>
        <v>0</v>
      </c>
      <c r="Q1144" s="10" t="e">
        <f>IF(SUM(Paramètres!$G$5:$M$5)=0,"",SUMPRODUCT(Paramètres!$G$5:$M$5,J1144,K1144,L1144,M1144,N1144,O1144,P1144)/SUM(Paramètres!$G$5:$M$5))</f>
        <v>#VALUE!</v>
      </c>
    </row>
    <row r="1145" spans="1:17" x14ac:dyDescent="0.2">
      <c r="A1145" t="str">
        <f>Réponses_Scoring!A1145</f>
        <v>R117</v>
      </c>
      <c r="B1145" t="str">
        <f>Réponses_Scoring!B1145</f>
        <v>D08S59</v>
      </c>
      <c r="C1145" t="str">
        <f>Réponses_Scoring!C1145</f>
        <v>High</v>
      </c>
      <c r="D1145" t="str">
        <f>Réponses_Scoring!D1145</f>
        <v>UK</v>
      </c>
      <c r="E1145" t="str">
        <f>Réponses_Scoring!E1145</f>
        <v>High</v>
      </c>
      <c r="F1145" t="str">
        <f>Réponses_Scoring!F1145</f>
        <v>Med</v>
      </c>
      <c r="G1145" t="str">
        <f>Réponses_Scoring!G1145</f>
        <v>UK</v>
      </c>
      <c r="H1145" t="str">
        <f>Réponses_Scoring!H1145</f>
        <v>UK</v>
      </c>
      <c r="I1145" t="str">
        <f>Réponses_Scoring!I1145</f>
        <v>UK</v>
      </c>
      <c r="J1145">
        <f>IFERROR(VLOOKUP(C1145,Paramètres!$A$5:$B$8,2,FALSE),0)</f>
        <v>3</v>
      </c>
      <c r="K1145">
        <f>IFERROR(VLOOKUP(D1145,Paramètres!$A$5:$B$8,2,FALSE),0)</f>
        <v>0</v>
      </c>
      <c r="L1145">
        <f>IFERROR(VLOOKUP(E1145,Paramètres!$A$5:$B$8,2,FALSE),0)</f>
        <v>3</v>
      </c>
      <c r="M1145">
        <f>IFERROR(VLOOKUP(F1145,Paramètres!$A$5:$B$8,2,FALSE),0)</f>
        <v>2</v>
      </c>
      <c r="N1145">
        <f>IFERROR(VLOOKUP(G1145,Paramètres!$D$5:$E$8,2,FALSE),0)</f>
        <v>0</v>
      </c>
      <c r="O1145">
        <f>IFERROR(VLOOKUP(H1145,Paramètres!$A$5:$B$8,2,FALSE),0)</f>
        <v>0</v>
      </c>
      <c r="P1145">
        <f>IFERROR(VLOOKUP(I1145,Paramètres!$A$5:$B$8,2,FALSE),0)</f>
        <v>0</v>
      </c>
      <c r="Q1145" s="10" t="e">
        <f>IF(SUM(Paramètres!$G$5:$M$5)=0,"",SUMPRODUCT(Paramètres!$G$5:$M$5,J1145,K1145,L1145,M1145,N1145,O1145,P1145)/SUM(Paramètres!$G$5:$M$5))</f>
        <v>#VALUE!</v>
      </c>
    </row>
    <row r="1146" spans="1:17" x14ac:dyDescent="0.2">
      <c r="A1146" t="str">
        <f>Réponses_Scoring!A1146</f>
        <v>R117</v>
      </c>
      <c r="B1146" t="str">
        <f>Réponses_Scoring!B1146</f>
        <v>D08S58</v>
      </c>
      <c r="C1146" t="str">
        <f>Réponses_Scoring!C1146</f>
        <v>High</v>
      </c>
      <c r="D1146" t="str">
        <f>Réponses_Scoring!D1146</f>
        <v>UK</v>
      </c>
      <c r="E1146" t="str">
        <f>Réponses_Scoring!E1146</f>
        <v>UK</v>
      </c>
      <c r="F1146" t="str">
        <f>Réponses_Scoring!F1146</f>
        <v>Med</v>
      </c>
      <c r="G1146" t="str">
        <f>Réponses_Scoring!G1146</f>
        <v>UK</v>
      </c>
      <c r="H1146" t="str">
        <f>Réponses_Scoring!H1146</f>
        <v>UK</v>
      </c>
      <c r="I1146" t="str">
        <f>Réponses_Scoring!I1146</f>
        <v>UK</v>
      </c>
      <c r="J1146">
        <f>IFERROR(VLOOKUP(C1146,Paramètres!$A$5:$B$8,2,FALSE),0)</f>
        <v>3</v>
      </c>
      <c r="K1146">
        <f>IFERROR(VLOOKUP(D1146,Paramètres!$A$5:$B$8,2,FALSE),0)</f>
        <v>0</v>
      </c>
      <c r="L1146">
        <f>IFERROR(VLOOKUP(E1146,Paramètres!$A$5:$B$8,2,FALSE),0)</f>
        <v>0</v>
      </c>
      <c r="M1146">
        <f>IFERROR(VLOOKUP(F1146,Paramètres!$A$5:$B$8,2,FALSE),0)</f>
        <v>2</v>
      </c>
      <c r="N1146">
        <f>IFERROR(VLOOKUP(G1146,Paramètres!$D$5:$E$8,2,FALSE),0)</f>
        <v>0</v>
      </c>
      <c r="O1146">
        <f>IFERROR(VLOOKUP(H1146,Paramètres!$A$5:$B$8,2,FALSE),0)</f>
        <v>0</v>
      </c>
      <c r="P1146">
        <f>IFERROR(VLOOKUP(I1146,Paramètres!$A$5:$B$8,2,FALSE),0)</f>
        <v>0</v>
      </c>
      <c r="Q1146" s="10" t="e">
        <f>IF(SUM(Paramètres!$G$5:$M$5)=0,"",SUMPRODUCT(Paramètres!$G$5:$M$5,J1146,K1146,L1146,M1146,N1146,O1146,P1146)/SUM(Paramètres!$G$5:$M$5))</f>
        <v>#VALUE!</v>
      </c>
    </row>
    <row r="1147" spans="1:17" x14ac:dyDescent="0.2">
      <c r="A1147" t="str">
        <f>Réponses_Scoring!A1147</f>
        <v>R117</v>
      </c>
      <c r="B1147" t="str">
        <f>Réponses_Scoring!B1147</f>
        <v>D05S41</v>
      </c>
      <c r="C1147" t="str">
        <f>Réponses_Scoring!C1147</f>
        <v>UK</v>
      </c>
      <c r="D1147" t="str">
        <f>Réponses_Scoring!D1147</f>
        <v>UK</v>
      </c>
      <c r="E1147" t="str">
        <f>Réponses_Scoring!E1147</f>
        <v>Low</v>
      </c>
      <c r="F1147" t="str">
        <f>Réponses_Scoring!F1147</f>
        <v>Med</v>
      </c>
      <c r="G1147" t="str">
        <f>Réponses_Scoring!G1147</f>
        <v>UK</v>
      </c>
      <c r="H1147" t="str">
        <f>Réponses_Scoring!H1147</f>
        <v>UK</v>
      </c>
      <c r="I1147" t="str">
        <f>Réponses_Scoring!I1147</f>
        <v>UK</v>
      </c>
      <c r="J1147">
        <f>IFERROR(VLOOKUP(C1147,Paramètres!$A$5:$B$8,2,FALSE),0)</f>
        <v>0</v>
      </c>
      <c r="K1147">
        <f>IFERROR(VLOOKUP(D1147,Paramètres!$A$5:$B$8,2,FALSE),0)</f>
        <v>0</v>
      </c>
      <c r="L1147">
        <f>IFERROR(VLOOKUP(E1147,Paramètres!$A$5:$B$8,2,FALSE),0)</f>
        <v>1</v>
      </c>
      <c r="M1147">
        <f>IFERROR(VLOOKUP(F1147,Paramètres!$A$5:$B$8,2,FALSE),0)</f>
        <v>2</v>
      </c>
      <c r="N1147">
        <f>IFERROR(VLOOKUP(G1147,Paramètres!$D$5:$E$8,2,FALSE),0)</f>
        <v>0</v>
      </c>
      <c r="O1147">
        <f>IFERROR(VLOOKUP(H1147,Paramètres!$A$5:$B$8,2,FALSE),0)</f>
        <v>0</v>
      </c>
      <c r="P1147">
        <f>IFERROR(VLOOKUP(I1147,Paramètres!$A$5:$B$8,2,FALSE),0)</f>
        <v>0</v>
      </c>
      <c r="Q1147" s="10" t="e">
        <f>IF(SUM(Paramètres!$G$5:$M$5)=0,"",SUMPRODUCT(Paramètres!$G$5:$M$5,J1147,K1147,L1147,M1147,N1147,O1147,P1147)/SUM(Paramètres!$G$5:$M$5))</f>
        <v>#VALUE!</v>
      </c>
    </row>
    <row r="1148" spans="1:17" x14ac:dyDescent="0.2">
      <c r="A1148" t="str">
        <f>Réponses_Scoring!A1148</f>
        <v>R117</v>
      </c>
      <c r="B1148" t="str">
        <f>Réponses_Scoring!B1148</f>
        <v>D05S40</v>
      </c>
      <c r="C1148" t="str">
        <f>Réponses_Scoring!C1148</f>
        <v>High</v>
      </c>
      <c r="D1148" t="str">
        <f>Réponses_Scoring!D1148</f>
        <v>UK</v>
      </c>
      <c r="E1148" t="str">
        <f>Réponses_Scoring!E1148</f>
        <v>Low</v>
      </c>
      <c r="F1148" t="str">
        <f>Réponses_Scoring!F1148</f>
        <v>Med</v>
      </c>
      <c r="G1148" t="str">
        <f>Réponses_Scoring!G1148</f>
        <v>UK</v>
      </c>
      <c r="H1148" t="str">
        <f>Réponses_Scoring!H1148</f>
        <v>UK</v>
      </c>
      <c r="I1148" t="str">
        <f>Réponses_Scoring!I1148</f>
        <v>UK</v>
      </c>
      <c r="J1148">
        <f>IFERROR(VLOOKUP(C1148,Paramètres!$A$5:$B$8,2,FALSE),0)</f>
        <v>3</v>
      </c>
      <c r="K1148">
        <f>IFERROR(VLOOKUP(D1148,Paramètres!$A$5:$B$8,2,FALSE),0)</f>
        <v>0</v>
      </c>
      <c r="L1148">
        <f>IFERROR(VLOOKUP(E1148,Paramètres!$A$5:$B$8,2,FALSE),0)</f>
        <v>1</v>
      </c>
      <c r="M1148">
        <f>IFERROR(VLOOKUP(F1148,Paramètres!$A$5:$B$8,2,FALSE),0)</f>
        <v>2</v>
      </c>
      <c r="N1148">
        <f>IFERROR(VLOOKUP(G1148,Paramètres!$D$5:$E$8,2,FALSE),0)</f>
        <v>0</v>
      </c>
      <c r="O1148">
        <f>IFERROR(VLOOKUP(H1148,Paramètres!$A$5:$B$8,2,FALSE),0)</f>
        <v>0</v>
      </c>
      <c r="P1148">
        <f>IFERROR(VLOOKUP(I1148,Paramètres!$A$5:$B$8,2,FALSE),0)</f>
        <v>0</v>
      </c>
      <c r="Q1148" s="10" t="e">
        <f>IF(SUM(Paramètres!$G$5:$M$5)=0,"",SUMPRODUCT(Paramètres!$G$5:$M$5,J1148,K1148,L1148,M1148,N1148,O1148,P1148)/SUM(Paramètres!$G$5:$M$5))</f>
        <v>#VALUE!</v>
      </c>
    </row>
    <row r="1149" spans="1:17" x14ac:dyDescent="0.2">
      <c r="A1149" t="str">
        <f>Réponses_Scoring!A1149</f>
        <v>R117</v>
      </c>
      <c r="B1149" t="str">
        <f>Réponses_Scoring!B1149</f>
        <v>D07S52</v>
      </c>
      <c r="C1149" t="str">
        <f>Réponses_Scoring!C1149</f>
        <v>High</v>
      </c>
      <c r="D1149" t="str">
        <f>Réponses_Scoring!D1149</f>
        <v>UK</v>
      </c>
      <c r="E1149" t="str">
        <f>Réponses_Scoring!E1149</f>
        <v>Med</v>
      </c>
      <c r="F1149" t="str">
        <f>Réponses_Scoring!F1149</f>
        <v>High</v>
      </c>
      <c r="G1149" t="str">
        <f>Réponses_Scoring!G1149</f>
        <v>UK</v>
      </c>
      <c r="H1149" t="str">
        <f>Réponses_Scoring!H1149</f>
        <v>UK</v>
      </c>
      <c r="I1149" t="str">
        <f>Réponses_Scoring!I1149</f>
        <v>UK</v>
      </c>
      <c r="J1149">
        <f>IFERROR(VLOOKUP(C1149,Paramètres!$A$5:$B$8,2,FALSE),0)</f>
        <v>3</v>
      </c>
      <c r="K1149">
        <f>IFERROR(VLOOKUP(D1149,Paramètres!$A$5:$B$8,2,FALSE),0)</f>
        <v>0</v>
      </c>
      <c r="L1149">
        <f>IFERROR(VLOOKUP(E1149,Paramètres!$A$5:$B$8,2,FALSE),0)</f>
        <v>2</v>
      </c>
      <c r="M1149">
        <f>IFERROR(VLOOKUP(F1149,Paramètres!$A$5:$B$8,2,FALSE),0)</f>
        <v>3</v>
      </c>
      <c r="N1149">
        <f>IFERROR(VLOOKUP(G1149,Paramètres!$D$5:$E$8,2,FALSE),0)</f>
        <v>0</v>
      </c>
      <c r="O1149">
        <f>IFERROR(VLOOKUP(H1149,Paramètres!$A$5:$B$8,2,FALSE),0)</f>
        <v>0</v>
      </c>
      <c r="P1149">
        <f>IFERROR(VLOOKUP(I1149,Paramètres!$A$5:$B$8,2,FALSE),0)</f>
        <v>0</v>
      </c>
      <c r="Q1149" s="10" t="e">
        <f>IF(SUM(Paramètres!$G$5:$M$5)=0,"",SUMPRODUCT(Paramètres!$G$5:$M$5,J1149,K1149,L1149,M1149,N1149,O1149,P1149)/SUM(Paramètres!$G$5:$M$5))</f>
        <v>#VALUE!</v>
      </c>
    </row>
    <row r="1150" spans="1:17" x14ac:dyDescent="0.2">
      <c r="A1150" t="str">
        <f>Réponses_Scoring!A1150</f>
        <v>R117</v>
      </c>
      <c r="B1150" t="str">
        <f>Réponses_Scoring!B1150</f>
        <v>D07S53</v>
      </c>
      <c r="C1150" t="str">
        <f>Réponses_Scoring!C1150</f>
        <v>Low</v>
      </c>
      <c r="D1150" t="str">
        <f>Réponses_Scoring!D1150</f>
        <v>UK</v>
      </c>
      <c r="E1150" t="str">
        <f>Réponses_Scoring!E1150</f>
        <v>UK</v>
      </c>
      <c r="F1150" t="str">
        <f>Réponses_Scoring!F1150</f>
        <v>High</v>
      </c>
      <c r="G1150" t="str">
        <f>Réponses_Scoring!G1150</f>
        <v>UK</v>
      </c>
      <c r="H1150" t="str">
        <f>Réponses_Scoring!H1150</f>
        <v>UK</v>
      </c>
      <c r="I1150" t="str">
        <f>Réponses_Scoring!I1150</f>
        <v>UK</v>
      </c>
      <c r="J1150">
        <f>IFERROR(VLOOKUP(C1150,Paramètres!$A$5:$B$8,2,FALSE),0)</f>
        <v>1</v>
      </c>
      <c r="K1150">
        <f>IFERROR(VLOOKUP(D1150,Paramètres!$A$5:$B$8,2,FALSE),0)</f>
        <v>0</v>
      </c>
      <c r="L1150">
        <f>IFERROR(VLOOKUP(E1150,Paramètres!$A$5:$B$8,2,FALSE),0)</f>
        <v>0</v>
      </c>
      <c r="M1150">
        <f>IFERROR(VLOOKUP(F1150,Paramètres!$A$5:$B$8,2,FALSE),0)</f>
        <v>3</v>
      </c>
      <c r="N1150">
        <f>IFERROR(VLOOKUP(G1150,Paramètres!$D$5:$E$8,2,FALSE),0)</f>
        <v>0</v>
      </c>
      <c r="O1150">
        <f>IFERROR(VLOOKUP(H1150,Paramètres!$A$5:$B$8,2,FALSE),0)</f>
        <v>0</v>
      </c>
      <c r="P1150">
        <f>IFERROR(VLOOKUP(I1150,Paramètres!$A$5:$B$8,2,FALSE),0)</f>
        <v>0</v>
      </c>
      <c r="Q1150" s="10" t="e">
        <f>IF(SUM(Paramètres!$G$5:$M$5)=0,"",SUMPRODUCT(Paramètres!$G$5:$M$5,J1150,K1150,L1150,M1150,N1150,O1150,P1150)/SUM(Paramètres!$G$5:$M$5))</f>
        <v>#VALUE!</v>
      </c>
    </row>
    <row r="1151" spans="1:17" x14ac:dyDescent="0.2">
      <c r="A1151" t="str">
        <f>Réponses_Scoring!A1151</f>
        <v>R118</v>
      </c>
      <c r="B1151" t="str">
        <f>Réponses_Scoring!B1151</f>
        <v>D03S22</v>
      </c>
      <c r="C1151" t="str">
        <f>Réponses_Scoring!C1151</f>
        <v>Med</v>
      </c>
      <c r="D1151" t="str">
        <f>Réponses_Scoring!D1151</f>
        <v>UK</v>
      </c>
      <c r="E1151" t="str">
        <f>Réponses_Scoring!E1151</f>
        <v>High</v>
      </c>
      <c r="F1151" t="str">
        <f>Réponses_Scoring!F1151</f>
        <v>High</v>
      </c>
      <c r="G1151" t="str">
        <f>Réponses_Scoring!G1151</f>
        <v>UK</v>
      </c>
      <c r="H1151" t="str">
        <f>Réponses_Scoring!H1151</f>
        <v>UK</v>
      </c>
      <c r="I1151" t="str">
        <f>Réponses_Scoring!I1151</f>
        <v>UK</v>
      </c>
      <c r="J1151">
        <f>IFERROR(VLOOKUP(C1151,Paramètres!$A$5:$B$8,2,FALSE),0)</f>
        <v>2</v>
      </c>
      <c r="K1151">
        <f>IFERROR(VLOOKUP(D1151,Paramètres!$A$5:$B$8,2,FALSE),0)</f>
        <v>0</v>
      </c>
      <c r="L1151">
        <f>IFERROR(VLOOKUP(E1151,Paramètres!$A$5:$B$8,2,FALSE),0)</f>
        <v>3</v>
      </c>
      <c r="M1151">
        <f>IFERROR(VLOOKUP(F1151,Paramètres!$A$5:$B$8,2,FALSE),0)</f>
        <v>3</v>
      </c>
      <c r="N1151">
        <f>IFERROR(VLOOKUP(G1151,Paramètres!$D$5:$E$8,2,FALSE),0)</f>
        <v>0</v>
      </c>
      <c r="O1151">
        <f>IFERROR(VLOOKUP(H1151,Paramètres!$A$5:$B$8,2,FALSE),0)</f>
        <v>0</v>
      </c>
      <c r="P1151">
        <f>IFERROR(VLOOKUP(I1151,Paramètres!$A$5:$B$8,2,FALSE),0)</f>
        <v>0</v>
      </c>
      <c r="Q1151" s="10" t="e">
        <f>IF(SUM(Paramètres!$G$5:$M$5)=0,"",SUMPRODUCT(Paramètres!$G$5:$M$5,J1151,K1151,L1151,M1151,N1151,O1151,P1151)/SUM(Paramètres!$G$5:$M$5))</f>
        <v>#VALUE!</v>
      </c>
    </row>
    <row r="1152" spans="1:17" x14ac:dyDescent="0.2">
      <c r="A1152" t="str">
        <f>Réponses_Scoring!A1152</f>
        <v>R118</v>
      </c>
      <c r="B1152" t="str">
        <f>Réponses_Scoring!B1152</f>
        <v>D03S20</v>
      </c>
      <c r="C1152" t="str">
        <f>Réponses_Scoring!C1152</f>
        <v>Med</v>
      </c>
      <c r="D1152" t="str">
        <f>Réponses_Scoring!D1152</f>
        <v>UK</v>
      </c>
      <c r="E1152" t="str">
        <f>Réponses_Scoring!E1152</f>
        <v>Med</v>
      </c>
      <c r="F1152" t="str">
        <f>Réponses_Scoring!F1152</f>
        <v>Low</v>
      </c>
      <c r="G1152" t="str">
        <f>Réponses_Scoring!G1152</f>
        <v>UK</v>
      </c>
      <c r="H1152" t="str">
        <f>Réponses_Scoring!H1152</f>
        <v>UK</v>
      </c>
      <c r="I1152" t="str">
        <f>Réponses_Scoring!I1152</f>
        <v>UK</v>
      </c>
      <c r="J1152">
        <f>IFERROR(VLOOKUP(C1152,Paramètres!$A$5:$B$8,2,FALSE),0)</f>
        <v>2</v>
      </c>
      <c r="K1152">
        <f>IFERROR(VLOOKUP(D1152,Paramètres!$A$5:$B$8,2,FALSE),0)</f>
        <v>0</v>
      </c>
      <c r="L1152">
        <f>IFERROR(VLOOKUP(E1152,Paramètres!$A$5:$B$8,2,FALSE),0)</f>
        <v>2</v>
      </c>
      <c r="M1152">
        <f>IFERROR(VLOOKUP(F1152,Paramètres!$A$5:$B$8,2,FALSE),0)</f>
        <v>1</v>
      </c>
      <c r="N1152">
        <f>IFERROR(VLOOKUP(G1152,Paramètres!$D$5:$E$8,2,FALSE),0)</f>
        <v>0</v>
      </c>
      <c r="O1152">
        <f>IFERROR(VLOOKUP(H1152,Paramètres!$A$5:$B$8,2,FALSE),0)</f>
        <v>0</v>
      </c>
      <c r="P1152">
        <f>IFERROR(VLOOKUP(I1152,Paramètres!$A$5:$B$8,2,FALSE),0)</f>
        <v>0</v>
      </c>
      <c r="Q1152" s="10" t="e">
        <f>IF(SUM(Paramètres!$G$5:$M$5)=0,"",SUMPRODUCT(Paramètres!$G$5:$M$5,J1152,K1152,L1152,M1152,N1152,O1152,P1152)/SUM(Paramètres!$G$5:$M$5))</f>
        <v>#VALUE!</v>
      </c>
    </row>
    <row r="1153" spans="1:17" x14ac:dyDescent="0.2">
      <c r="A1153" t="str">
        <f>Réponses_Scoring!A1153</f>
        <v>R118</v>
      </c>
      <c r="B1153" t="str">
        <f>Réponses_Scoring!B1153</f>
        <v>D12S77</v>
      </c>
      <c r="C1153" t="str">
        <f>Réponses_Scoring!C1153</f>
        <v>High</v>
      </c>
      <c r="D1153" t="str">
        <f>Réponses_Scoring!D1153</f>
        <v>UK</v>
      </c>
      <c r="E1153" t="str">
        <f>Réponses_Scoring!E1153</f>
        <v>High</v>
      </c>
      <c r="F1153" t="str">
        <f>Réponses_Scoring!F1153</f>
        <v>High</v>
      </c>
      <c r="G1153" t="str">
        <f>Réponses_Scoring!G1153</f>
        <v>UK</v>
      </c>
      <c r="H1153" t="str">
        <f>Réponses_Scoring!H1153</f>
        <v>UK</v>
      </c>
      <c r="I1153" t="str">
        <f>Réponses_Scoring!I1153</f>
        <v>UK</v>
      </c>
      <c r="J1153">
        <f>IFERROR(VLOOKUP(C1153,Paramètres!$A$5:$B$8,2,FALSE),0)</f>
        <v>3</v>
      </c>
      <c r="K1153">
        <f>IFERROR(VLOOKUP(D1153,Paramètres!$A$5:$B$8,2,FALSE),0)</f>
        <v>0</v>
      </c>
      <c r="L1153">
        <f>IFERROR(VLOOKUP(E1153,Paramètres!$A$5:$B$8,2,FALSE),0)</f>
        <v>3</v>
      </c>
      <c r="M1153">
        <f>IFERROR(VLOOKUP(F1153,Paramètres!$A$5:$B$8,2,FALSE),0)</f>
        <v>3</v>
      </c>
      <c r="N1153">
        <f>IFERROR(VLOOKUP(G1153,Paramètres!$D$5:$E$8,2,FALSE),0)</f>
        <v>0</v>
      </c>
      <c r="O1153">
        <f>IFERROR(VLOOKUP(H1153,Paramètres!$A$5:$B$8,2,FALSE),0)</f>
        <v>0</v>
      </c>
      <c r="P1153">
        <f>IFERROR(VLOOKUP(I1153,Paramètres!$A$5:$B$8,2,FALSE),0)</f>
        <v>0</v>
      </c>
      <c r="Q1153" s="10" t="e">
        <f>IF(SUM(Paramètres!$G$5:$M$5)=0,"",SUMPRODUCT(Paramètres!$G$5:$M$5,J1153,K1153,L1153,M1153,N1153,O1153,P1153)/SUM(Paramètres!$G$5:$M$5))</f>
        <v>#VALUE!</v>
      </c>
    </row>
    <row r="1154" spans="1:17" x14ac:dyDescent="0.2">
      <c r="A1154" t="str">
        <f>Réponses_Scoring!A1154</f>
        <v>R118</v>
      </c>
      <c r="B1154" t="str">
        <f>Réponses_Scoring!B1154</f>
        <v>D12S79</v>
      </c>
      <c r="C1154" t="str">
        <f>Réponses_Scoring!C1154</f>
        <v>Med</v>
      </c>
      <c r="D1154" t="str">
        <f>Réponses_Scoring!D1154</f>
        <v>UK</v>
      </c>
      <c r="E1154" t="str">
        <f>Réponses_Scoring!E1154</f>
        <v>Low</v>
      </c>
      <c r="F1154" t="str">
        <f>Réponses_Scoring!F1154</f>
        <v>Med</v>
      </c>
      <c r="G1154" t="str">
        <f>Réponses_Scoring!G1154</f>
        <v>UK</v>
      </c>
      <c r="H1154" t="str">
        <f>Réponses_Scoring!H1154</f>
        <v>UK</v>
      </c>
      <c r="I1154" t="str">
        <f>Réponses_Scoring!I1154</f>
        <v>UK</v>
      </c>
      <c r="J1154">
        <f>IFERROR(VLOOKUP(C1154,Paramètres!$A$5:$B$8,2,FALSE),0)</f>
        <v>2</v>
      </c>
      <c r="K1154">
        <f>IFERROR(VLOOKUP(D1154,Paramètres!$A$5:$B$8,2,FALSE),0)</f>
        <v>0</v>
      </c>
      <c r="L1154">
        <f>IFERROR(VLOOKUP(E1154,Paramètres!$A$5:$B$8,2,FALSE),0)</f>
        <v>1</v>
      </c>
      <c r="M1154">
        <f>IFERROR(VLOOKUP(F1154,Paramètres!$A$5:$B$8,2,FALSE),0)</f>
        <v>2</v>
      </c>
      <c r="N1154">
        <f>IFERROR(VLOOKUP(G1154,Paramètres!$D$5:$E$8,2,FALSE),0)</f>
        <v>0</v>
      </c>
      <c r="O1154">
        <f>IFERROR(VLOOKUP(H1154,Paramètres!$A$5:$B$8,2,FALSE),0)</f>
        <v>0</v>
      </c>
      <c r="P1154">
        <f>IFERROR(VLOOKUP(I1154,Paramètres!$A$5:$B$8,2,FALSE),0)</f>
        <v>0</v>
      </c>
      <c r="Q1154" s="10" t="e">
        <f>IF(SUM(Paramètres!$G$5:$M$5)=0,"",SUMPRODUCT(Paramètres!$G$5:$M$5,J1154,K1154,L1154,M1154,N1154,O1154,P1154)/SUM(Paramètres!$G$5:$M$5))</f>
        <v>#VALUE!</v>
      </c>
    </row>
    <row r="1155" spans="1:17" x14ac:dyDescent="0.2">
      <c r="A1155" t="str">
        <f>Réponses_Scoring!A1155</f>
        <v>R118</v>
      </c>
      <c r="B1155" t="str">
        <f>Réponses_Scoring!B1155</f>
        <v>D11S75</v>
      </c>
      <c r="C1155" t="str">
        <f>Réponses_Scoring!C1155</f>
        <v>High</v>
      </c>
      <c r="D1155" t="str">
        <f>Réponses_Scoring!D1155</f>
        <v>UK</v>
      </c>
      <c r="E1155" t="str">
        <f>Réponses_Scoring!E1155</f>
        <v>Med</v>
      </c>
      <c r="F1155" t="str">
        <f>Réponses_Scoring!F1155</f>
        <v>Med</v>
      </c>
      <c r="G1155" t="str">
        <f>Réponses_Scoring!G1155</f>
        <v>UK</v>
      </c>
      <c r="H1155" t="str">
        <f>Réponses_Scoring!H1155</f>
        <v>UK</v>
      </c>
      <c r="I1155" t="str">
        <f>Réponses_Scoring!I1155</f>
        <v>UK</v>
      </c>
      <c r="J1155">
        <f>IFERROR(VLOOKUP(C1155,Paramètres!$A$5:$B$8,2,FALSE),0)</f>
        <v>3</v>
      </c>
      <c r="K1155">
        <f>IFERROR(VLOOKUP(D1155,Paramètres!$A$5:$B$8,2,FALSE),0)</f>
        <v>0</v>
      </c>
      <c r="L1155">
        <f>IFERROR(VLOOKUP(E1155,Paramètres!$A$5:$B$8,2,FALSE),0)</f>
        <v>2</v>
      </c>
      <c r="M1155">
        <f>IFERROR(VLOOKUP(F1155,Paramètres!$A$5:$B$8,2,FALSE),0)</f>
        <v>2</v>
      </c>
      <c r="N1155">
        <f>IFERROR(VLOOKUP(G1155,Paramètres!$D$5:$E$8,2,FALSE),0)</f>
        <v>0</v>
      </c>
      <c r="O1155">
        <f>IFERROR(VLOOKUP(H1155,Paramètres!$A$5:$B$8,2,FALSE),0)</f>
        <v>0</v>
      </c>
      <c r="P1155">
        <f>IFERROR(VLOOKUP(I1155,Paramètres!$A$5:$B$8,2,FALSE),0)</f>
        <v>0</v>
      </c>
      <c r="Q1155" s="10" t="e">
        <f>IF(SUM(Paramètres!$G$5:$M$5)=0,"",SUMPRODUCT(Paramètres!$G$5:$M$5,J1155,K1155,L1155,M1155,N1155,O1155,P1155)/SUM(Paramètres!$G$5:$M$5))</f>
        <v>#VALUE!</v>
      </c>
    </row>
    <row r="1156" spans="1:17" x14ac:dyDescent="0.2">
      <c r="A1156" t="str">
        <f>Réponses_Scoring!A1156</f>
        <v>R118</v>
      </c>
      <c r="B1156" t="str">
        <f>Réponses_Scoring!B1156</f>
        <v>D01S10</v>
      </c>
      <c r="C1156" t="str">
        <f>Réponses_Scoring!C1156</f>
        <v>High</v>
      </c>
      <c r="D1156" t="str">
        <f>Réponses_Scoring!D1156</f>
        <v>UK</v>
      </c>
      <c r="E1156" t="str">
        <f>Réponses_Scoring!E1156</f>
        <v>Low</v>
      </c>
      <c r="F1156" t="str">
        <f>Réponses_Scoring!F1156</f>
        <v>High</v>
      </c>
      <c r="G1156" t="str">
        <f>Réponses_Scoring!G1156</f>
        <v>UK</v>
      </c>
      <c r="H1156" t="str">
        <f>Réponses_Scoring!H1156</f>
        <v>UK</v>
      </c>
      <c r="I1156" t="str">
        <f>Réponses_Scoring!I1156</f>
        <v>UK</v>
      </c>
      <c r="J1156">
        <f>IFERROR(VLOOKUP(C1156,Paramètres!$A$5:$B$8,2,FALSE),0)</f>
        <v>3</v>
      </c>
      <c r="K1156">
        <f>IFERROR(VLOOKUP(D1156,Paramètres!$A$5:$B$8,2,FALSE),0)</f>
        <v>0</v>
      </c>
      <c r="L1156">
        <f>IFERROR(VLOOKUP(E1156,Paramètres!$A$5:$B$8,2,FALSE),0)</f>
        <v>1</v>
      </c>
      <c r="M1156">
        <f>IFERROR(VLOOKUP(F1156,Paramètres!$A$5:$B$8,2,FALSE),0)</f>
        <v>3</v>
      </c>
      <c r="N1156">
        <f>IFERROR(VLOOKUP(G1156,Paramètres!$D$5:$E$8,2,FALSE),0)</f>
        <v>0</v>
      </c>
      <c r="O1156">
        <f>IFERROR(VLOOKUP(H1156,Paramètres!$A$5:$B$8,2,FALSE),0)</f>
        <v>0</v>
      </c>
      <c r="P1156">
        <f>IFERROR(VLOOKUP(I1156,Paramètres!$A$5:$B$8,2,FALSE),0)</f>
        <v>0</v>
      </c>
      <c r="Q1156" s="10" t="e">
        <f>IF(SUM(Paramètres!$G$5:$M$5)=0,"",SUMPRODUCT(Paramètres!$G$5:$M$5,J1156,K1156,L1156,M1156,N1156,O1156,P1156)/SUM(Paramètres!$G$5:$M$5))</f>
        <v>#VALUE!</v>
      </c>
    </row>
    <row r="1157" spans="1:17" x14ac:dyDescent="0.2">
      <c r="A1157" t="str">
        <f>Réponses_Scoring!A1157</f>
        <v>R118</v>
      </c>
      <c r="B1157" t="str">
        <f>Réponses_Scoring!B1157</f>
        <v>D04S29</v>
      </c>
      <c r="C1157" t="str">
        <f>Réponses_Scoring!C1157</f>
        <v>Med</v>
      </c>
      <c r="D1157" t="str">
        <f>Réponses_Scoring!D1157</f>
        <v>UK</v>
      </c>
      <c r="E1157" t="str">
        <f>Réponses_Scoring!E1157</f>
        <v>High</v>
      </c>
      <c r="F1157" t="str">
        <f>Réponses_Scoring!F1157</f>
        <v>Low</v>
      </c>
      <c r="G1157" t="str">
        <f>Réponses_Scoring!G1157</f>
        <v>UK</v>
      </c>
      <c r="H1157" t="str">
        <f>Réponses_Scoring!H1157</f>
        <v>UK</v>
      </c>
      <c r="I1157" t="str">
        <f>Réponses_Scoring!I1157</f>
        <v>UK</v>
      </c>
      <c r="J1157">
        <f>IFERROR(VLOOKUP(C1157,Paramètres!$A$5:$B$8,2,FALSE),0)</f>
        <v>2</v>
      </c>
      <c r="K1157">
        <f>IFERROR(VLOOKUP(D1157,Paramètres!$A$5:$B$8,2,FALSE),0)</f>
        <v>0</v>
      </c>
      <c r="L1157">
        <f>IFERROR(VLOOKUP(E1157,Paramètres!$A$5:$B$8,2,FALSE),0)</f>
        <v>3</v>
      </c>
      <c r="M1157">
        <f>IFERROR(VLOOKUP(F1157,Paramètres!$A$5:$B$8,2,FALSE),0)</f>
        <v>1</v>
      </c>
      <c r="N1157">
        <f>IFERROR(VLOOKUP(G1157,Paramètres!$D$5:$E$8,2,FALSE),0)</f>
        <v>0</v>
      </c>
      <c r="O1157">
        <f>IFERROR(VLOOKUP(H1157,Paramètres!$A$5:$B$8,2,FALSE),0)</f>
        <v>0</v>
      </c>
      <c r="P1157">
        <f>IFERROR(VLOOKUP(I1157,Paramètres!$A$5:$B$8,2,FALSE),0)</f>
        <v>0</v>
      </c>
      <c r="Q1157" s="10" t="e">
        <f>IF(SUM(Paramètres!$G$5:$M$5)=0,"",SUMPRODUCT(Paramètres!$G$5:$M$5,J1157,K1157,L1157,M1157,N1157,O1157,P1157)/SUM(Paramètres!$G$5:$M$5))</f>
        <v>#VALUE!</v>
      </c>
    </row>
    <row r="1158" spans="1:17" x14ac:dyDescent="0.2">
      <c r="A1158" t="str">
        <f>Réponses_Scoring!A1158</f>
        <v>R118</v>
      </c>
      <c r="B1158" t="str">
        <f>Réponses_Scoring!B1158</f>
        <v>D04S34</v>
      </c>
      <c r="C1158" t="str">
        <f>Réponses_Scoring!C1158</f>
        <v>Low</v>
      </c>
      <c r="D1158" t="str">
        <f>Réponses_Scoring!D1158</f>
        <v>UK</v>
      </c>
      <c r="E1158" t="str">
        <f>Réponses_Scoring!E1158</f>
        <v>Low</v>
      </c>
      <c r="F1158" t="str">
        <f>Réponses_Scoring!F1158</f>
        <v>High</v>
      </c>
      <c r="G1158" t="str">
        <f>Réponses_Scoring!G1158</f>
        <v>UK</v>
      </c>
      <c r="H1158" t="str">
        <f>Réponses_Scoring!H1158</f>
        <v>UK</v>
      </c>
      <c r="I1158" t="str">
        <f>Réponses_Scoring!I1158</f>
        <v>UK</v>
      </c>
      <c r="J1158">
        <f>IFERROR(VLOOKUP(C1158,Paramètres!$A$5:$B$8,2,FALSE),0)</f>
        <v>1</v>
      </c>
      <c r="K1158">
        <f>IFERROR(VLOOKUP(D1158,Paramètres!$A$5:$B$8,2,FALSE),0)</f>
        <v>0</v>
      </c>
      <c r="L1158">
        <f>IFERROR(VLOOKUP(E1158,Paramètres!$A$5:$B$8,2,FALSE),0)</f>
        <v>1</v>
      </c>
      <c r="M1158">
        <f>IFERROR(VLOOKUP(F1158,Paramètres!$A$5:$B$8,2,FALSE),0)</f>
        <v>3</v>
      </c>
      <c r="N1158">
        <f>IFERROR(VLOOKUP(G1158,Paramètres!$D$5:$E$8,2,FALSE),0)</f>
        <v>0</v>
      </c>
      <c r="O1158">
        <f>IFERROR(VLOOKUP(H1158,Paramètres!$A$5:$B$8,2,FALSE),0)</f>
        <v>0</v>
      </c>
      <c r="P1158">
        <f>IFERROR(VLOOKUP(I1158,Paramètres!$A$5:$B$8,2,FALSE),0)</f>
        <v>0</v>
      </c>
      <c r="Q1158" s="10" t="e">
        <f>IF(SUM(Paramètres!$G$5:$M$5)=0,"",SUMPRODUCT(Paramètres!$G$5:$M$5,J1158,K1158,L1158,M1158,N1158,O1158,P1158)/SUM(Paramètres!$G$5:$M$5))</f>
        <v>#VALUE!</v>
      </c>
    </row>
    <row r="1159" spans="1:17" x14ac:dyDescent="0.2">
      <c r="A1159" t="str">
        <f>Réponses_Scoring!A1159</f>
        <v>R118</v>
      </c>
      <c r="B1159" t="str">
        <f>Réponses_Scoring!B1159</f>
        <v>D04S28</v>
      </c>
      <c r="C1159" t="str">
        <f>Réponses_Scoring!C1159</f>
        <v>UK</v>
      </c>
      <c r="D1159" t="str">
        <f>Réponses_Scoring!D1159</f>
        <v>UK</v>
      </c>
      <c r="E1159" t="str">
        <f>Réponses_Scoring!E1159</f>
        <v>High</v>
      </c>
      <c r="F1159" t="str">
        <f>Réponses_Scoring!F1159</f>
        <v>Med</v>
      </c>
      <c r="G1159" t="str">
        <f>Réponses_Scoring!G1159</f>
        <v>UK</v>
      </c>
      <c r="H1159" t="str">
        <f>Réponses_Scoring!H1159</f>
        <v>UK</v>
      </c>
      <c r="I1159" t="str">
        <f>Réponses_Scoring!I1159</f>
        <v>UK</v>
      </c>
      <c r="J1159">
        <f>IFERROR(VLOOKUP(C1159,Paramètres!$A$5:$B$8,2,FALSE),0)</f>
        <v>0</v>
      </c>
      <c r="K1159">
        <f>IFERROR(VLOOKUP(D1159,Paramètres!$A$5:$B$8,2,FALSE),0)</f>
        <v>0</v>
      </c>
      <c r="L1159">
        <f>IFERROR(VLOOKUP(E1159,Paramètres!$A$5:$B$8,2,FALSE),0)</f>
        <v>3</v>
      </c>
      <c r="M1159">
        <f>IFERROR(VLOOKUP(F1159,Paramètres!$A$5:$B$8,2,FALSE),0)</f>
        <v>2</v>
      </c>
      <c r="N1159">
        <f>IFERROR(VLOOKUP(G1159,Paramètres!$D$5:$E$8,2,FALSE),0)</f>
        <v>0</v>
      </c>
      <c r="O1159">
        <f>IFERROR(VLOOKUP(H1159,Paramètres!$A$5:$B$8,2,FALSE),0)</f>
        <v>0</v>
      </c>
      <c r="P1159">
        <f>IFERROR(VLOOKUP(I1159,Paramètres!$A$5:$B$8,2,FALSE),0)</f>
        <v>0</v>
      </c>
      <c r="Q1159" s="10" t="e">
        <f>IF(SUM(Paramètres!$G$5:$M$5)=0,"",SUMPRODUCT(Paramètres!$G$5:$M$5,J1159,K1159,L1159,M1159,N1159,O1159,P1159)/SUM(Paramètres!$G$5:$M$5))</f>
        <v>#VALUE!</v>
      </c>
    </row>
    <row r="1160" spans="1:17" x14ac:dyDescent="0.2">
      <c r="A1160" t="str">
        <f>Réponses_Scoring!A1160</f>
        <v>R119</v>
      </c>
      <c r="B1160" t="str">
        <f>Réponses_Scoring!B1160</f>
        <v>D03S23</v>
      </c>
      <c r="C1160" t="str">
        <f>Réponses_Scoring!C1160</f>
        <v>High</v>
      </c>
      <c r="D1160" t="str">
        <f>Réponses_Scoring!D1160</f>
        <v>UK</v>
      </c>
      <c r="E1160" t="str">
        <f>Réponses_Scoring!E1160</f>
        <v>UK</v>
      </c>
      <c r="F1160" t="str">
        <f>Réponses_Scoring!F1160</f>
        <v>Low</v>
      </c>
      <c r="G1160" t="str">
        <f>Réponses_Scoring!G1160</f>
        <v>UK</v>
      </c>
      <c r="H1160" t="str">
        <f>Réponses_Scoring!H1160</f>
        <v>UK</v>
      </c>
      <c r="I1160" t="str">
        <f>Réponses_Scoring!I1160</f>
        <v>UK</v>
      </c>
      <c r="J1160">
        <f>IFERROR(VLOOKUP(C1160,Paramètres!$A$5:$B$8,2,FALSE),0)</f>
        <v>3</v>
      </c>
      <c r="K1160">
        <f>IFERROR(VLOOKUP(D1160,Paramètres!$A$5:$B$8,2,FALSE),0)</f>
        <v>0</v>
      </c>
      <c r="L1160">
        <f>IFERROR(VLOOKUP(E1160,Paramètres!$A$5:$B$8,2,FALSE),0)</f>
        <v>0</v>
      </c>
      <c r="M1160">
        <f>IFERROR(VLOOKUP(F1160,Paramètres!$A$5:$B$8,2,FALSE),0)</f>
        <v>1</v>
      </c>
      <c r="N1160">
        <f>IFERROR(VLOOKUP(G1160,Paramètres!$D$5:$E$8,2,FALSE),0)</f>
        <v>0</v>
      </c>
      <c r="O1160">
        <f>IFERROR(VLOOKUP(H1160,Paramètres!$A$5:$B$8,2,FALSE),0)</f>
        <v>0</v>
      </c>
      <c r="P1160">
        <f>IFERROR(VLOOKUP(I1160,Paramètres!$A$5:$B$8,2,FALSE),0)</f>
        <v>0</v>
      </c>
      <c r="Q1160" s="10" t="e">
        <f>IF(SUM(Paramètres!$G$5:$M$5)=0,"",SUMPRODUCT(Paramètres!$G$5:$M$5,J1160,K1160,L1160,M1160,N1160,O1160,P1160)/SUM(Paramètres!$G$5:$M$5))</f>
        <v>#VALUE!</v>
      </c>
    </row>
    <row r="1161" spans="1:17" x14ac:dyDescent="0.2">
      <c r="A1161" t="str">
        <f>Réponses_Scoring!A1161</f>
        <v>R119</v>
      </c>
      <c r="B1161" t="str">
        <f>Réponses_Scoring!B1161</f>
        <v>D03S24</v>
      </c>
      <c r="C1161" t="str">
        <f>Réponses_Scoring!C1161</f>
        <v>UK</v>
      </c>
      <c r="D1161" t="str">
        <f>Réponses_Scoring!D1161</f>
        <v>UK</v>
      </c>
      <c r="E1161" t="str">
        <f>Réponses_Scoring!E1161</f>
        <v>Low</v>
      </c>
      <c r="F1161" t="str">
        <f>Réponses_Scoring!F1161</f>
        <v>Med</v>
      </c>
      <c r="G1161" t="str">
        <f>Réponses_Scoring!G1161</f>
        <v>UK</v>
      </c>
      <c r="H1161" t="str">
        <f>Réponses_Scoring!H1161</f>
        <v>UK</v>
      </c>
      <c r="I1161" t="str">
        <f>Réponses_Scoring!I1161</f>
        <v>UK</v>
      </c>
      <c r="J1161">
        <f>IFERROR(VLOOKUP(C1161,Paramètres!$A$5:$B$8,2,FALSE),0)</f>
        <v>0</v>
      </c>
      <c r="K1161">
        <f>IFERROR(VLOOKUP(D1161,Paramètres!$A$5:$B$8,2,FALSE),0)</f>
        <v>0</v>
      </c>
      <c r="L1161">
        <f>IFERROR(VLOOKUP(E1161,Paramètres!$A$5:$B$8,2,FALSE),0)</f>
        <v>1</v>
      </c>
      <c r="M1161">
        <f>IFERROR(VLOOKUP(F1161,Paramètres!$A$5:$B$8,2,FALSE),0)</f>
        <v>2</v>
      </c>
      <c r="N1161">
        <f>IFERROR(VLOOKUP(G1161,Paramètres!$D$5:$E$8,2,FALSE),0)</f>
        <v>0</v>
      </c>
      <c r="O1161">
        <f>IFERROR(VLOOKUP(H1161,Paramètres!$A$5:$B$8,2,FALSE),0)</f>
        <v>0</v>
      </c>
      <c r="P1161">
        <f>IFERROR(VLOOKUP(I1161,Paramètres!$A$5:$B$8,2,FALSE),0)</f>
        <v>0</v>
      </c>
      <c r="Q1161" s="10" t="e">
        <f>IF(SUM(Paramètres!$G$5:$M$5)=0,"",SUMPRODUCT(Paramètres!$G$5:$M$5,J1161,K1161,L1161,M1161,N1161,O1161,P1161)/SUM(Paramètres!$G$5:$M$5))</f>
        <v>#VALUE!</v>
      </c>
    </row>
    <row r="1162" spans="1:17" x14ac:dyDescent="0.2">
      <c r="A1162" t="str">
        <f>Réponses_Scoring!A1162</f>
        <v>R119</v>
      </c>
      <c r="B1162" t="str">
        <f>Réponses_Scoring!B1162</f>
        <v>D05S35</v>
      </c>
      <c r="C1162" t="str">
        <f>Réponses_Scoring!C1162</f>
        <v>High</v>
      </c>
      <c r="D1162" t="str">
        <f>Réponses_Scoring!D1162</f>
        <v>UK</v>
      </c>
      <c r="E1162" t="str">
        <f>Réponses_Scoring!E1162</f>
        <v>Low</v>
      </c>
      <c r="F1162" t="str">
        <f>Réponses_Scoring!F1162</f>
        <v>Low</v>
      </c>
      <c r="G1162" t="str">
        <f>Réponses_Scoring!G1162</f>
        <v>UK</v>
      </c>
      <c r="H1162" t="str">
        <f>Réponses_Scoring!H1162</f>
        <v>UK</v>
      </c>
      <c r="I1162" t="str">
        <f>Réponses_Scoring!I1162</f>
        <v>UK</v>
      </c>
      <c r="J1162">
        <f>IFERROR(VLOOKUP(C1162,Paramètres!$A$5:$B$8,2,FALSE),0)</f>
        <v>3</v>
      </c>
      <c r="K1162">
        <f>IFERROR(VLOOKUP(D1162,Paramètres!$A$5:$B$8,2,FALSE),0)</f>
        <v>0</v>
      </c>
      <c r="L1162">
        <f>IFERROR(VLOOKUP(E1162,Paramètres!$A$5:$B$8,2,FALSE),0)</f>
        <v>1</v>
      </c>
      <c r="M1162">
        <f>IFERROR(VLOOKUP(F1162,Paramètres!$A$5:$B$8,2,FALSE),0)</f>
        <v>1</v>
      </c>
      <c r="N1162">
        <f>IFERROR(VLOOKUP(G1162,Paramètres!$D$5:$E$8,2,FALSE),0)</f>
        <v>0</v>
      </c>
      <c r="O1162">
        <f>IFERROR(VLOOKUP(H1162,Paramètres!$A$5:$B$8,2,FALSE),0)</f>
        <v>0</v>
      </c>
      <c r="P1162">
        <f>IFERROR(VLOOKUP(I1162,Paramètres!$A$5:$B$8,2,FALSE),0)</f>
        <v>0</v>
      </c>
      <c r="Q1162" s="10" t="e">
        <f>IF(SUM(Paramètres!$G$5:$M$5)=0,"",SUMPRODUCT(Paramètres!$G$5:$M$5,J1162,K1162,L1162,M1162,N1162,O1162,P1162)/SUM(Paramètres!$G$5:$M$5))</f>
        <v>#VALUE!</v>
      </c>
    </row>
    <row r="1163" spans="1:17" x14ac:dyDescent="0.2">
      <c r="A1163" t="str">
        <f>Réponses_Scoring!A1163</f>
        <v>R119</v>
      </c>
      <c r="B1163" t="str">
        <f>Réponses_Scoring!B1163</f>
        <v>D05S41</v>
      </c>
      <c r="C1163" t="str">
        <f>Réponses_Scoring!C1163</f>
        <v>Low</v>
      </c>
      <c r="D1163" t="str">
        <f>Réponses_Scoring!D1163</f>
        <v>UK</v>
      </c>
      <c r="E1163" t="str">
        <f>Réponses_Scoring!E1163</f>
        <v>Low</v>
      </c>
      <c r="F1163" t="str">
        <f>Réponses_Scoring!F1163</f>
        <v>High</v>
      </c>
      <c r="G1163" t="str">
        <f>Réponses_Scoring!G1163</f>
        <v>UK</v>
      </c>
      <c r="H1163" t="str">
        <f>Réponses_Scoring!H1163</f>
        <v>UK</v>
      </c>
      <c r="I1163" t="str">
        <f>Réponses_Scoring!I1163</f>
        <v>UK</v>
      </c>
      <c r="J1163">
        <f>IFERROR(VLOOKUP(C1163,Paramètres!$A$5:$B$8,2,FALSE),0)</f>
        <v>1</v>
      </c>
      <c r="K1163">
        <f>IFERROR(VLOOKUP(D1163,Paramètres!$A$5:$B$8,2,FALSE),0)</f>
        <v>0</v>
      </c>
      <c r="L1163">
        <f>IFERROR(VLOOKUP(E1163,Paramètres!$A$5:$B$8,2,FALSE),0)</f>
        <v>1</v>
      </c>
      <c r="M1163">
        <f>IFERROR(VLOOKUP(F1163,Paramètres!$A$5:$B$8,2,FALSE),0)</f>
        <v>3</v>
      </c>
      <c r="N1163">
        <f>IFERROR(VLOOKUP(G1163,Paramètres!$D$5:$E$8,2,FALSE),0)</f>
        <v>0</v>
      </c>
      <c r="O1163">
        <f>IFERROR(VLOOKUP(H1163,Paramètres!$A$5:$B$8,2,FALSE),0)</f>
        <v>0</v>
      </c>
      <c r="P1163">
        <f>IFERROR(VLOOKUP(I1163,Paramètres!$A$5:$B$8,2,FALSE),0)</f>
        <v>0</v>
      </c>
      <c r="Q1163" s="10" t="e">
        <f>IF(SUM(Paramètres!$G$5:$M$5)=0,"",SUMPRODUCT(Paramètres!$G$5:$M$5,J1163,K1163,L1163,M1163,N1163,O1163,P1163)/SUM(Paramètres!$G$5:$M$5))</f>
        <v>#VALUE!</v>
      </c>
    </row>
    <row r="1164" spans="1:17" x14ac:dyDescent="0.2">
      <c r="A1164" t="str">
        <f>Réponses_Scoring!A1164</f>
        <v>R119</v>
      </c>
      <c r="B1164" t="str">
        <f>Réponses_Scoring!B1164</f>
        <v>D07S50</v>
      </c>
      <c r="C1164" t="str">
        <f>Réponses_Scoring!C1164</f>
        <v>High</v>
      </c>
      <c r="D1164" t="str">
        <f>Réponses_Scoring!D1164</f>
        <v>UK</v>
      </c>
      <c r="E1164" t="str">
        <f>Réponses_Scoring!E1164</f>
        <v>UK</v>
      </c>
      <c r="F1164" t="str">
        <f>Réponses_Scoring!F1164</f>
        <v>Med</v>
      </c>
      <c r="G1164" t="str">
        <f>Réponses_Scoring!G1164</f>
        <v>UK</v>
      </c>
      <c r="H1164" t="str">
        <f>Réponses_Scoring!H1164</f>
        <v>UK</v>
      </c>
      <c r="I1164" t="str">
        <f>Réponses_Scoring!I1164</f>
        <v>UK</v>
      </c>
      <c r="J1164">
        <f>IFERROR(VLOOKUP(C1164,Paramètres!$A$5:$B$8,2,FALSE),0)</f>
        <v>3</v>
      </c>
      <c r="K1164">
        <f>IFERROR(VLOOKUP(D1164,Paramètres!$A$5:$B$8,2,FALSE),0)</f>
        <v>0</v>
      </c>
      <c r="L1164">
        <f>IFERROR(VLOOKUP(E1164,Paramètres!$A$5:$B$8,2,FALSE),0)</f>
        <v>0</v>
      </c>
      <c r="M1164">
        <f>IFERROR(VLOOKUP(F1164,Paramètres!$A$5:$B$8,2,FALSE),0)</f>
        <v>2</v>
      </c>
      <c r="N1164">
        <f>IFERROR(VLOOKUP(G1164,Paramètres!$D$5:$E$8,2,FALSE),0)</f>
        <v>0</v>
      </c>
      <c r="O1164">
        <f>IFERROR(VLOOKUP(H1164,Paramètres!$A$5:$B$8,2,FALSE),0)</f>
        <v>0</v>
      </c>
      <c r="P1164">
        <f>IFERROR(VLOOKUP(I1164,Paramètres!$A$5:$B$8,2,FALSE),0)</f>
        <v>0</v>
      </c>
      <c r="Q1164" s="10" t="e">
        <f>IF(SUM(Paramètres!$G$5:$M$5)=0,"",SUMPRODUCT(Paramètres!$G$5:$M$5,J1164,K1164,L1164,M1164,N1164,O1164,P1164)/SUM(Paramètres!$G$5:$M$5))</f>
        <v>#VALUE!</v>
      </c>
    </row>
    <row r="1165" spans="1:17" x14ac:dyDescent="0.2">
      <c r="A1165" t="str">
        <f>Réponses_Scoring!A1165</f>
        <v>R119</v>
      </c>
      <c r="B1165" t="str">
        <f>Réponses_Scoring!B1165</f>
        <v>D07S51</v>
      </c>
      <c r="C1165" t="str">
        <f>Réponses_Scoring!C1165</f>
        <v>Med</v>
      </c>
      <c r="D1165" t="str">
        <f>Réponses_Scoring!D1165</f>
        <v>UK</v>
      </c>
      <c r="E1165" t="str">
        <f>Réponses_Scoring!E1165</f>
        <v>High</v>
      </c>
      <c r="F1165" t="str">
        <f>Réponses_Scoring!F1165</f>
        <v>Med</v>
      </c>
      <c r="G1165" t="str">
        <f>Réponses_Scoring!G1165</f>
        <v>UK</v>
      </c>
      <c r="H1165" t="str">
        <f>Réponses_Scoring!H1165</f>
        <v>UK</v>
      </c>
      <c r="I1165" t="str">
        <f>Réponses_Scoring!I1165</f>
        <v>UK</v>
      </c>
      <c r="J1165">
        <f>IFERROR(VLOOKUP(C1165,Paramètres!$A$5:$B$8,2,FALSE),0)</f>
        <v>2</v>
      </c>
      <c r="K1165">
        <f>IFERROR(VLOOKUP(D1165,Paramètres!$A$5:$B$8,2,FALSE),0)</f>
        <v>0</v>
      </c>
      <c r="L1165">
        <f>IFERROR(VLOOKUP(E1165,Paramètres!$A$5:$B$8,2,FALSE),0)</f>
        <v>3</v>
      </c>
      <c r="M1165">
        <f>IFERROR(VLOOKUP(F1165,Paramètres!$A$5:$B$8,2,FALSE),0)</f>
        <v>2</v>
      </c>
      <c r="N1165">
        <f>IFERROR(VLOOKUP(G1165,Paramètres!$D$5:$E$8,2,FALSE),0)</f>
        <v>0</v>
      </c>
      <c r="O1165">
        <f>IFERROR(VLOOKUP(H1165,Paramètres!$A$5:$B$8,2,FALSE),0)</f>
        <v>0</v>
      </c>
      <c r="P1165">
        <f>IFERROR(VLOOKUP(I1165,Paramètres!$A$5:$B$8,2,FALSE),0)</f>
        <v>0</v>
      </c>
      <c r="Q1165" s="10" t="e">
        <f>IF(SUM(Paramètres!$G$5:$M$5)=0,"",SUMPRODUCT(Paramètres!$G$5:$M$5,J1165,K1165,L1165,M1165,N1165,O1165,P1165)/SUM(Paramètres!$G$5:$M$5))</f>
        <v>#VALUE!</v>
      </c>
    </row>
    <row r="1166" spans="1:17" x14ac:dyDescent="0.2">
      <c r="A1166" t="str">
        <f>Réponses_Scoring!A1166</f>
        <v>R119</v>
      </c>
      <c r="B1166" t="str">
        <f>Réponses_Scoring!B1166</f>
        <v>D10S68</v>
      </c>
      <c r="C1166" t="str">
        <f>Réponses_Scoring!C1166</f>
        <v>High</v>
      </c>
      <c r="D1166" t="str">
        <f>Réponses_Scoring!D1166</f>
        <v>UK</v>
      </c>
      <c r="E1166" t="str">
        <f>Réponses_Scoring!E1166</f>
        <v>Med</v>
      </c>
      <c r="F1166" t="str">
        <f>Réponses_Scoring!F1166</f>
        <v>Med</v>
      </c>
      <c r="G1166" t="str">
        <f>Réponses_Scoring!G1166</f>
        <v>UK</v>
      </c>
      <c r="H1166" t="str">
        <f>Réponses_Scoring!H1166</f>
        <v>UK</v>
      </c>
      <c r="I1166" t="str">
        <f>Réponses_Scoring!I1166</f>
        <v>UK</v>
      </c>
      <c r="J1166">
        <f>IFERROR(VLOOKUP(C1166,Paramètres!$A$5:$B$8,2,FALSE),0)</f>
        <v>3</v>
      </c>
      <c r="K1166">
        <f>IFERROR(VLOOKUP(D1166,Paramètres!$A$5:$B$8,2,FALSE),0)</f>
        <v>0</v>
      </c>
      <c r="L1166">
        <f>IFERROR(VLOOKUP(E1166,Paramètres!$A$5:$B$8,2,FALSE),0)</f>
        <v>2</v>
      </c>
      <c r="M1166">
        <f>IFERROR(VLOOKUP(F1166,Paramètres!$A$5:$B$8,2,FALSE),0)</f>
        <v>2</v>
      </c>
      <c r="N1166">
        <f>IFERROR(VLOOKUP(G1166,Paramètres!$D$5:$E$8,2,FALSE),0)</f>
        <v>0</v>
      </c>
      <c r="O1166">
        <f>IFERROR(VLOOKUP(H1166,Paramètres!$A$5:$B$8,2,FALSE),0)</f>
        <v>0</v>
      </c>
      <c r="P1166">
        <f>IFERROR(VLOOKUP(I1166,Paramètres!$A$5:$B$8,2,FALSE),0)</f>
        <v>0</v>
      </c>
      <c r="Q1166" s="10" t="e">
        <f>IF(SUM(Paramètres!$G$5:$M$5)=0,"",SUMPRODUCT(Paramètres!$G$5:$M$5,J1166,K1166,L1166,M1166,N1166,O1166,P1166)/SUM(Paramètres!$G$5:$M$5))</f>
        <v>#VALUE!</v>
      </c>
    </row>
    <row r="1167" spans="1:17" x14ac:dyDescent="0.2">
      <c r="A1167" t="str">
        <f>Réponses_Scoring!A1167</f>
        <v>R119</v>
      </c>
      <c r="B1167" t="str">
        <f>Réponses_Scoring!B1167</f>
        <v>D10S66</v>
      </c>
      <c r="C1167" t="str">
        <f>Réponses_Scoring!C1167</f>
        <v>Med</v>
      </c>
      <c r="D1167" t="str">
        <f>Réponses_Scoring!D1167</f>
        <v>UK</v>
      </c>
      <c r="E1167" t="str">
        <f>Réponses_Scoring!E1167</f>
        <v>High</v>
      </c>
      <c r="F1167" t="str">
        <f>Réponses_Scoring!F1167</f>
        <v>UK</v>
      </c>
      <c r="G1167" t="str">
        <f>Réponses_Scoring!G1167</f>
        <v>UK</v>
      </c>
      <c r="H1167" t="str">
        <f>Réponses_Scoring!H1167</f>
        <v>UK</v>
      </c>
      <c r="I1167" t="str">
        <f>Réponses_Scoring!I1167</f>
        <v>UK</v>
      </c>
      <c r="J1167">
        <f>IFERROR(VLOOKUP(C1167,Paramètres!$A$5:$B$8,2,FALSE),0)</f>
        <v>2</v>
      </c>
      <c r="K1167">
        <f>IFERROR(VLOOKUP(D1167,Paramètres!$A$5:$B$8,2,FALSE),0)</f>
        <v>0</v>
      </c>
      <c r="L1167">
        <f>IFERROR(VLOOKUP(E1167,Paramètres!$A$5:$B$8,2,FALSE),0)</f>
        <v>3</v>
      </c>
      <c r="M1167">
        <f>IFERROR(VLOOKUP(F1167,Paramètres!$A$5:$B$8,2,FALSE),0)</f>
        <v>0</v>
      </c>
      <c r="N1167">
        <f>IFERROR(VLOOKUP(G1167,Paramètres!$D$5:$E$8,2,FALSE),0)</f>
        <v>0</v>
      </c>
      <c r="O1167">
        <f>IFERROR(VLOOKUP(H1167,Paramètres!$A$5:$B$8,2,FALSE),0)</f>
        <v>0</v>
      </c>
      <c r="P1167">
        <f>IFERROR(VLOOKUP(I1167,Paramètres!$A$5:$B$8,2,FALSE),0)</f>
        <v>0</v>
      </c>
      <c r="Q1167" s="10" t="e">
        <f>IF(SUM(Paramètres!$G$5:$M$5)=0,"",SUMPRODUCT(Paramètres!$G$5:$M$5,J1167,K1167,L1167,M1167,N1167,O1167,P1167)/SUM(Paramètres!$G$5:$M$5))</f>
        <v>#VALUE!</v>
      </c>
    </row>
    <row r="1168" spans="1:17" x14ac:dyDescent="0.2">
      <c r="A1168" t="str">
        <f>Réponses_Scoring!A1168</f>
        <v>R119</v>
      </c>
      <c r="B1168" t="str">
        <f>Réponses_Scoring!B1168</f>
        <v>D11S71</v>
      </c>
      <c r="C1168" t="str">
        <f>Réponses_Scoring!C1168</f>
        <v>High</v>
      </c>
      <c r="D1168" t="str">
        <f>Réponses_Scoring!D1168</f>
        <v>UK</v>
      </c>
      <c r="E1168" t="str">
        <f>Réponses_Scoring!E1168</f>
        <v>Med</v>
      </c>
      <c r="F1168" t="str">
        <f>Réponses_Scoring!F1168</f>
        <v>Med</v>
      </c>
      <c r="G1168" t="str">
        <f>Réponses_Scoring!G1168</f>
        <v>UK</v>
      </c>
      <c r="H1168" t="str">
        <f>Réponses_Scoring!H1168</f>
        <v>UK</v>
      </c>
      <c r="I1168" t="str">
        <f>Réponses_Scoring!I1168</f>
        <v>UK</v>
      </c>
      <c r="J1168">
        <f>IFERROR(VLOOKUP(C1168,Paramètres!$A$5:$B$8,2,FALSE),0)</f>
        <v>3</v>
      </c>
      <c r="K1168">
        <f>IFERROR(VLOOKUP(D1168,Paramètres!$A$5:$B$8,2,FALSE),0)</f>
        <v>0</v>
      </c>
      <c r="L1168">
        <f>IFERROR(VLOOKUP(E1168,Paramètres!$A$5:$B$8,2,FALSE),0)</f>
        <v>2</v>
      </c>
      <c r="M1168">
        <f>IFERROR(VLOOKUP(F1168,Paramètres!$A$5:$B$8,2,FALSE),0)</f>
        <v>2</v>
      </c>
      <c r="N1168">
        <f>IFERROR(VLOOKUP(G1168,Paramètres!$D$5:$E$8,2,FALSE),0)</f>
        <v>0</v>
      </c>
      <c r="O1168">
        <f>IFERROR(VLOOKUP(H1168,Paramètres!$A$5:$B$8,2,FALSE),0)</f>
        <v>0</v>
      </c>
      <c r="P1168">
        <f>IFERROR(VLOOKUP(I1168,Paramètres!$A$5:$B$8,2,FALSE),0)</f>
        <v>0</v>
      </c>
      <c r="Q1168" s="10" t="e">
        <f>IF(SUM(Paramètres!$G$5:$M$5)=0,"",SUMPRODUCT(Paramètres!$G$5:$M$5,J1168,K1168,L1168,M1168,N1168,O1168,P1168)/SUM(Paramètres!$G$5:$M$5))</f>
        <v>#VALUE!</v>
      </c>
    </row>
    <row r="1169" spans="1:17" x14ac:dyDescent="0.2">
      <c r="A1169" t="str">
        <f>Réponses_Scoring!A1169</f>
        <v>R119</v>
      </c>
      <c r="B1169" t="str">
        <f>Réponses_Scoring!B1169</f>
        <v>D11S73</v>
      </c>
      <c r="C1169" t="str">
        <f>Réponses_Scoring!C1169</f>
        <v>High</v>
      </c>
      <c r="D1169" t="str">
        <f>Réponses_Scoring!D1169</f>
        <v>UK</v>
      </c>
      <c r="E1169" t="str">
        <f>Réponses_Scoring!E1169</f>
        <v>Med</v>
      </c>
      <c r="F1169" t="str">
        <f>Réponses_Scoring!F1169</f>
        <v>High</v>
      </c>
      <c r="G1169" t="str">
        <f>Réponses_Scoring!G1169</f>
        <v>UK</v>
      </c>
      <c r="H1169" t="str">
        <f>Réponses_Scoring!H1169</f>
        <v>UK</v>
      </c>
      <c r="I1169" t="str">
        <f>Réponses_Scoring!I1169</f>
        <v>UK</v>
      </c>
      <c r="J1169">
        <f>IFERROR(VLOOKUP(C1169,Paramètres!$A$5:$B$8,2,FALSE),0)</f>
        <v>3</v>
      </c>
      <c r="K1169">
        <f>IFERROR(VLOOKUP(D1169,Paramètres!$A$5:$B$8,2,FALSE),0)</f>
        <v>0</v>
      </c>
      <c r="L1169">
        <f>IFERROR(VLOOKUP(E1169,Paramètres!$A$5:$B$8,2,FALSE),0)</f>
        <v>2</v>
      </c>
      <c r="M1169">
        <f>IFERROR(VLOOKUP(F1169,Paramètres!$A$5:$B$8,2,FALSE),0)</f>
        <v>3</v>
      </c>
      <c r="N1169">
        <f>IFERROR(VLOOKUP(G1169,Paramètres!$D$5:$E$8,2,FALSE),0)</f>
        <v>0</v>
      </c>
      <c r="O1169">
        <f>IFERROR(VLOOKUP(H1169,Paramètres!$A$5:$B$8,2,FALSE),0)</f>
        <v>0</v>
      </c>
      <c r="P1169">
        <f>IFERROR(VLOOKUP(I1169,Paramètres!$A$5:$B$8,2,FALSE),0)</f>
        <v>0</v>
      </c>
      <c r="Q1169" s="10" t="e">
        <f>IF(SUM(Paramètres!$G$5:$M$5)=0,"",SUMPRODUCT(Paramètres!$G$5:$M$5,J1169,K1169,L1169,M1169,N1169,O1169,P1169)/SUM(Paramètres!$G$5:$M$5))</f>
        <v>#VALUE!</v>
      </c>
    </row>
    <row r="1170" spans="1:17" x14ac:dyDescent="0.2">
      <c r="A1170" t="str">
        <f>Réponses_Scoring!A1170</f>
        <v>R120</v>
      </c>
      <c r="B1170" t="str">
        <f>Réponses_Scoring!B1170</f>
        <v>D04S30</v>
      </c>
      <c r="C1170" t="str">
        <f>Réponses_Scoring!C1170</f>
        <v>UK</v>
      </c>
      <c r="D1170" t="str">
        <f>Réponses_Scoring!D1170</f>
        <v>UK</v>
      </c>
      <c r="E1170" t="str">
        <f>Réponses_Scoring!E1170</f>
        <v>Low</v>
      </c>
      <c r="F1170" t="str">
        <f>Réponses_Scoring!F1170</f>
        <v>High</v>
      </c>
      <c r="G1170" t="str">
        <f>Réponses_Scoring!G1170</f>
        <v>UK</v>
      </c>
      <c r="H1170" t="str">
        <f>Réponses_Scoring!H1170</f>
        <v>UK</v>
      </c>
      <c r="I1170" t="str">
        <f>Réponses_Scoring!I1170</f>
        <v>UK</v>
      </c>
      <c r="J1170">
        <f>IFERROR(VLOOKUP(C1170,Paramètres!$A$5:$B$8,2,FALSE),0)</f>
        <v>0</v>
      </c>
      <c r="K1170">
        <f>IFERROR(VLOOKUP(D1170,Paramètres!$A$5:$B$8,2,FALSE),0)</f>
        <v>0</v>
      </c>
      <c r="L1170">
        <f>IFERROR(VLOOKUP(E1170,Paramètres!$A$5:$B$8,2,FALSE),0)</f>
        <v>1</v>
      </c>
      <c r="M1170">
        <f>IFERROR(VLOOKUP(F1170,Paramètres!$A$5:$B$8,2,FALSE),0)</f>
        <v>3</v>
      </c>
      <c r="N1170">
        <f>IFERROR(VLOOKUP(G1170,Paramètres!$D$5:$E$8,2,FALSE),0)</f>
        <v>0</v>
      </c>
      <c r="O1170">
        <f>IFERROR(VLOOKUP(H1170,Paramètres!$A$5:$B$8,2,FALSE),0)</f>
        <v>0</v>
      </c>
      <c r="P1170">
        <f>IFERROR(VLOOKUP(I1170,Paramètres!$A$5:$B$8,2,FALSE),0)</f>
        <v>0</v>
      </c>
      <c r="Q1170" s="10" t="e">
        <f>IF(SUM(Paramètres!$G$5:$M$5)=0,"",SUMPRODUCT(Paramètres!$G$5:$M$5,J1170,K1170,L1170,M1170,N1170,O1170,P1170)/SUM(Paramètres!$G$5:$M$5))</f>
        <v>#VALUE!</v>
      </c>
    </row>
    <row r="1171" spans="1:17" x14ac:dyDescent="0.2">
      <c r="A1171" t="str">
        <f>Réponses_Scoring!A1171</f>
        <v>R120</v>
      </c>
      <c r="B1171" t="str">
        <f>Réponses_Scoring!B1171</f>
        <v>D04S27</v>
      </c>
      <c r="C1171" t="str">
        <f>Réponses_Scoring!C1171</f>
        <v>High</v>
      </c>
      <c r="D1171" t="str">
        <f>Réponses_Scoring!D1171</f>
        <v>UK</v>
      </c>
      <c r="E1171" t="str">
        <f>Réponses_Scoring!E1171</f>
        <v>Med</v>
      </c>
      <c r="F1171" t="str">
        <f>Réponses_Scoring!F1171</f>
        <v>UK</v>
      </c>
      <c r="G1171" t="str">
        <f>Réponses_Scoring!G1171</f>
        <v>UK</v>
      </c>
      <c r="H1171" t="str">
        <f>Réponses_Scoring!H1171</f>
        <v>UK</v>
      </c>
      <c r="I1171" t="str">
        <f>Réponses_Scoring!I1171</f>
        <v>UK</v>
      </c>
      <c r="J1171">
        <f>IFERROR(VLOOKUP(C1171,Paramètres!$A$5:$B$8,2,FALSE),0)</f>
        <v>3</v>
      </c>
      <c r="K1171">
        <f>IFERROR(VLOOKUP(D1171,Paramètres!$A$5:$B$8,2,FALSE),0)</f>
        <v>0</v>
      </c>
      <c r="L1171">
        <f>IFERROR(VLOOKUP(E1171,Paramètres!$A$5:$B$8,2,FALSE),0)</f>
        <v>2</v>
      </c>
      <c r="M1171">
        <f>IFERROR(VLOOKUP(F1171,Paramètres!$A$5:$B$8,2,FALSE),0)</f>
        <v>0</v>
      </c>
      <c r="N1171">
        <f>IFERROR(VLOOKUP(G1171,Paramètres!$D$5:$E$8,2,FALSE),0)</f>
        <v>0</v>
      </c>
      <c r="O1171">
        <f>IFERROR(VLOOKUP(H1171,Paramètres!$A$5:$B$8,2,FALSE),0)</f>
        <v>0</v>
      </c>
      <c r="P1171">
        <f>IFERROR(VLOOKUP(I1171,Paramètres!$A$5:$B$8,2,FALSE),0)</f>
        <v>0</v>
      </c>
      <c r="Q1171" s="10" t="e">
        <f>IF(SUM(Paramètres!$G$5:$M$5)=0,"",SUMPRODUCT(Paramètres!$G$5:$M$5,J1171,K1171,L1171,M1171,N1171,O1171,P1171)/SUM(Paramètres!$G$5:$M$5))</f>
        <v>#VALUE!</v>
      </c>
    </row>
    <row r="1172" spans="1:17" x14ac:dyDescent="0.2">
      <c r="A1172" t="str">
        <f>Réponses_Scoring!A1172</f>
        <v>R120</v>
      </c>
      <c r="B1172" t="str">
        <f>Réponses_Scoring!B1172</f>
        <v>D04S32</v>
      </c>
      <c r="C1172" t="str">
        <f>Réponses_Scoring!C1172</f>
        <v>High</v>
      </c>
      <c r="D1172" t="str">
        <f>Réponses_Scoring!D1172</f>
        <v>UK</v>
      </c>
      <c r="E1172" t="str">
        <f>Réponses_Scoring!E1172</f>
        <v>Med</v>
      </c>
      <c r="F1172" t="str">
        <f>Réponses_Scoring!F1172</f>
        <v>High</v>
      </c>
      <c r="G1172" t="str">
        <f>Réponses_Scoring!G1172</f>
        <v>UK</v>
      </c>
      <c r="H1172" t="str">
        <f>Réponses_Scoring!H1172</f>
        <v>UK</v>
      </c>
      <c r="I1172" t="str">
        <f>Réponses_Scoring!I1172</f>
        <v>UK</v>
      </c>
      <c r="J1172">
        <f>IFERROR(VLOOKUP(C1172,Paramètres!$A$5:$B$8,2,FALSE),0)</f>
        <v>3</v>
      </c>
      <c r="K1172">
        <f>IFERROR(VLOOKUP(D1172,Paramètres!$A$5:$B$8,2,FALSE),0)</f>
        <v>0</v>
      </c>
      <c r="L1172">
        <f>IFERROR(VLOOKUP(E1172,Paramètres!$A$5:$B$8,2,FALSE),0)</f>
        <v>2</v>
      </c>
      <c r="M1172">
        <f>IFERROR(VLOOKUP(F1172,Paramètres!$A$5:$B$8,2,FALSE),0)</f>
        <v>3</v>
      </c>
      <c r="N1172">
        <f>IFERROR(VLOOKUP(G1172,Paramètres!$D$5:$E$8,2,FALSE),0)</f>
        <v>0</v>
      </c>
      <c r="O1172">
        <f>IFERROR(VLOOKUP(H1172,Paramètres!$A$5:$B$8,2,FALSE),0)</f>
        <v>0</v>
      </c>
      <c r="P1172">
        <f>IFERROR(VLOOKUP(I1172,Paramètres!$A$5:$B$8,2,FALSE),0)</f>
        <v>0</v>
      </c>
      <c r="Q1172" s="10" t="e">
        <f>IF(SUM(Paramètres!$G$5:$M$5)=0,"",SUMPRODUCT(Paramètres!$G$5:$M$5,J1172,K1172,L1172,M1172,N1172,O1172,P1172)/SUM(Paramètres!$G$5:$M$5))</f>
        <v>#VALUE!</v>
      </c>
    </row>
    <row r="1173" spans="1:17" x14ac:dyDescent="0.2">
      <c r="A1173" t="str">
        <f>Réponses_Scoring!A1173</f>
        <v>R120</v>
      </c>
      <c r="B1173" t="str">
        <f>Réponses_Scoring!B1173</f>
        <v>D09S65</v>
      </c>
      <c r="C1173" t="str">
        <f>Réponses_Scoring!C1173</f>
        <v>Med</v>
      </c>
      <c r="D1173" t="str">
        <f>Réponses_Scoring!D1173</f>
        <v>UK</v>
      </c>
      <c r="E1173" t="str">
        <f>Réponses_Scoring!E1173</f>
        <v>Low</v>
      </c>
      <c r="F1173" t="str">
        <f>Réponses_Scoring!F1173</f>
        <v>High</v>
      </c>
      <c r="G1173" t="str">
        <f>Réponses_Scoring!G1173</f>
        <v>UK</v>
      </c>
      <c r="H1173" t="str">
        <f>Réponses_Scoring!H1173</f>
        <v>UK</v>
      </c>
      <c r="I1173" t="str">
        <f>Réponses_Scoring!I1173</f>
        <v>UK</v>
      </c>
      <c r="J1173">
        <f>IFERROR(VLOOKUP(C1173,Paramètres!$A$5:$B$8,2,FALSE),0)</f>
        <v>2</v>
      </c>
      <c r="K1173">
        <f>IFERROR(VLOOKUP(D1173,Paramètres!$A$5:$B$8,2,FALSE),0)</f>
        <v>0</v>
      </c>
      <c r="L1173">
        <f>IFERROR(VLOOKUP(E1173,Paramètres!$A$5:$B$8,2,FALSE),0)</f>
        <v>1</v>
      </c>
      <c r="M1173">
        <f>IFERROR(VLOOKUP(F1173,Paramètres!$A$5:$B$8,2,FALSE),0)</f>
        <v>3</v>
      </c>
      <c r="N1173">
        <f>IFERROR(VLOOKUP(G1173,Paramètres!$D$5:$E$8,2,FALSE),0)</f>
        <v>0</v>
      </c>
      <c r="O1173">
        <f>IFERROR(VLOOKUP(H1173,Paramètres!$A$5:$B$8,2,FALSE),0)</f>
        <v>0</v>
      </c>
      <c r="P1173">
        <f>IFERROR(VLOOKUP(I1173,Paramètres!$A$5:$B$8,2,FALSE),0)</f>
        <v>0</v>
      </c>
      <c r="Q1173" s="10" t="e">
        <f>IF(SUM(Paramètres!$G$5:$M$5)=0,"",SUMPRODUCT(Paramètres!$G$5:$M$5,J1173,K1173,L1173,M1173,N1173,O1173,P1173)/SUM(Paramètres!$G$5:$M$5))</f>
        <v>#VALUE!</v>
      </c>
    </row>
    <row r="1174" spans="1:17" x14ac:dyDescent="0.2">
      <c r="A1174" t="str">
        <f>Réponses_Scoring!A1174</f>
        <v>R120</v>
      </c>
      <c r="B1174" t="str">
        <f>Réponses_Scoring!B1174</f>
        <v>D09S64</v>
      </c>
      <c r="C1174" t="str">
        <f>Réponses_Scoring!C1174</f>
        <v>Low</v>
      </c>
      <c r="D1174" t="str">
        <f>Réponses_Scoring!D1174</f>
        <v>UK</v>
      </c>
      <c r="E1174" t="str">
        <f>Réponses_Scoring!E1174</f>
        <v>Med</v>
      </c>
      <c r="F1174" t="str">
        <f>Réponses_Scoring!F1174</f>
        <v>High</v>
      </c>
      <c r="G1174" t="str">
        <f>Réponses_Scoring!G1174</f>
        <v>UK</v>
      </c>
      <c r="H1174" t="str">
        <f>Réponses_Scoring!H1174</f>
        <v>UK</v>
      </c>
      <c r="I1174" t="str">
        <f>Réponses_Scoring!I1174</f>
        <v>UK</v>
      </c>
      <c r="J1174">
        <f>IFERROR(VLOOKUP(C1174,Paramètres!$A$5:$B$8,2,FALSE),0)</f>
        <v>1</v>
      </c>
      <c r="K1174">
        <f>IFERROR(VLOOKUP(D1174,Paramètres!$A$5:$B$8,2,FALSE),0)</f>
        <v>0</v>
      </c>
      <c r="L1174">
        <f>IFERROR(VLOOKUP(E1174,Paramètres!$A$5:$B$8,2,FALSE),0)</f>
        <v>2</v>
      </c>
      <c r="M1174">
        <f>IFERROR(VLOOKUP(F1174,Paramètres!$A$5:$B$8,2,FALSE),0)</f>
        <v>3</v>
      </c>
      <c r="N1174">
        <f>IFERROR(VLOOKUP(G1174,Paramètres!$D$5:$E$8,2,FALSE),0)</f>
        <v>0</v>
      </c>
      <c r="O1174">
        <f>IFERROR(VLOOKUP(H1174,Paramètres!$A$5:$B$8,2,FALSE),0)</f>
        <v>0</v>
      </c>
      <c r="P1174">
        <f>IFERROR(VLOOKUP(I1174,Paramètres!$A$5:$B$8,2,FALSE),0)</f>
        <v>0</v>
      </c>
      <c r="Q1174" s="10" t="e">
        <f>IF(SUM(Paramètres!$G$5:$M$5)=0,"",SUMPRODUCT(Paramètres!$G$5:$M$5,J1174,K1174,L1174,M1174,N1174,O1174,P1174)/SUM(Paramètres!$G$5:$M$5))</f>
        <v>#VALUE!</v>
      </c>
    </row>
    <row r="1175" spans="1:17" x14ac:dyDescent="0.2">
      <c r="A1175" t="str">
        <f>Réponses_Scoring!A1175</f>
        <v>R120</v>
      </c>
      <c r="B1175" t="str">
        <f>Réponses_Scoring!B1175</f>
        <v>D09S63</v>
      </c>
      <c r="C1175" t="str">
        <f>Réponses_Scoring!C1175</f>
        <v>UK</v>
      </c>
      <c r="D1175" t="str">
        <f>Réponses_Scoring!D1175</f>
        <v>UK</v>
      </c>
      <c r="E1175" t="str">
        <f>Réponses_Scoring!E1175</f>
        <v>Med</v>
      </c>
      <c r="F1175" t="str">
        <f>Réponses_Scoring!F1175</f>
        <v>Low</v>
      </c>
      <c r="G1175" t="str">
        <f>Réponses_Scoring!G1175</f>
        <v>UK</v>
      </c>
      <c r="H1175" t="str">
        <f>Réponses_Scoring!H1175</f>
        <v>UK</v>
      </c>
      <c r="I1175" t="str">
        <f>Réponses_Scoring!I1175</f>
        <v>UK</v>
      </c>
      <c r="J1175">
        <f>IFERROR(VLOOKUP(C1175,Paramètres!$A$5:$B$8,2,FALSE),0)</f>
        <v>0</v>
      </c>
      <c r="K1175">
        <f>IFERROR(VLOOKUP(D1175,Paramètres!$A$5:$B$8,2,FALSE),0)</f>
        <v>0</v>
      </c>
      <c r="L1175">
        <f>IFERROR(VLOOKUP(E1175,Paramètres!$A$5:$B$8,2,FALSE),0)</f>
        <v>2</v>
      </c>
      <c r="M1175">
        <f>IFERROR(VLOOKUP(F1175,Paramètres!$A$5:$B$8,2,FALSE),0)</f>
        <v>1</v>
      </c>
      <c r="N1175">
        <f>IFERROR(VLOOKUP(G1175,Paramètres!$D$5:$E$8,2,FALSE),0)</f>
        <v>0</v>
      </c>
      <c r="O1175">
        <f>IFERROR(VLOOKUP(H1175,Paramètres!$A$5:$B$8,2,FALSE),0)</f>
        <v>0</v>
      </c>
      <c r="P1175">
        <f>IFERROR(VLOOKUP(I1175,Paramètres!$A$5:$B$8,2,FALSE),0)</f>
        <v>0</v>
      </c>
      <c r="Q1175" s="10" t="e">
        <f>IF(SUM(Paramètres!$G$5:$M$5)=0,"",SUMPRODUCT(Paramètres!$G$5:$M$5,J1175,K1175,L1175,M1175,N1175,O1175,P1175)/SUM(Paramètres!$G$5:$M$5))</f>
        <v>#VALUE!</v>
      </c>
    </row>
    <row r="1176" spans="1:17" x14ac:dyDescent="0.2">
      <c r="A1176" t="str">
        <f>Réponses_Scoring!A1176</f>
        <v>R120</v>
      </c>
      <c r="B1176" t="str">
        <f>Réponses_Scoring!B1176</f>
        <v>D03S21</v>
      </c>
      <c r="C1176" t="str">
        <f>Réponses_Scoring!C1176</f>
        <v>Low</v>
      </c>
      <c r="D1176" t="str">
        <f>Réponses_Scoring!D1176</f>
        <v>UK</v>
      </c>
      <c r="E1176" t="str">
        <f>Réponses_Scoring!E1176</f>
        <v>Med</v>
      </c>
      <c r="F1176" t="str">
        <f>Réponses_Scoring!F1176</f>
        <v>Med</v>
      </c>
      <c r="G1176" t="str">
        <f>Réponses_Scoring!G1176</f>
        <v>UK</v>
      </c>
      <c r="H1176" t="str">
        <f>Réponses_Scoring!H1176</f>
        <v>UK</v>
      </c>
      <c r="I1176" t="str">
        <f>Réponses_Scoring!I1176</f>
        <v>UK</v>
      </c>
      <c r="J1176">
        <f>IFERROR(VLOOKUP(C1176,Paramètres!$A$5:$B$8,2,FALSE),0)</f>
        <v>1</v>
      </c>
      <c r="K1176">
        <f>IFERROR(VLOOKUP(D1176,Paramètres!$A$5:$B$8,2,FALSE),0)</f>
        <v>0</v>
      </c>
      <c r="L1176">
        <f>IFERROR(VLOOKUP(E1176,Paramètres!$A$5:$B$8,2,FALSE),0)</f>
        <v>2</v>
      </c>
      <c r="M1176">
        <f>IFERROR(VLOOKUP(F1176,Paramètres!$A$5:$B$8,2,FALSE),0)</f>
        <v>2</v>
      </c>
      <c r="N1176">
        <f>IFERROR(VLOOKUP(G1176,Paramètres!$D$5:$E$8,2,FALSE),0)</f>
        <v>0</v>
      </c>
      <c r="O1176">
        <f>IFERROR(VLOOKUP(H1176,Paramètres!$A$5:$B$8,2,FALSE),0)</f>
        <v>0</v>
      </c>
      <c r="P1176">
        <f>IFERROR(VLOOKUP(I1176,Paramètres!$A$5:$B$8,2,FALSE),0)</f>
        <v>0</v>
      </c>
      <c r="Q1176" s="10" t="e">
        <f>IF(SUM(Paramètres!$G$5:$M$5)=0,"",SUMPRODUCT(Paramètres!$G$5:$M$5,J1176,K1176,L1176,M1176,N1176,O1176,P1176)/SUM(Paramètres!$G$5:$M$5))</f>
        <v>#VALUE!</v>
      </c>
    </row>
    <row r="1177" spans="1:17" x14ac:dyDescent="0.2">
      <c r="A1177" t="str">
        <f>Réponses_Scoring!A1177</f>
        <v>R120</v>
      </c>
      <c r="B1177" t="str">
        <f>Réponses_Scoring!B1177</f>
        <v>D03S24</v>
      </c>
      <c r="C1177" t="str">
        <f>Réponses_Scoring!C1177</f>
        <v>Med</v>
      </c>
      <c r="D1177" t="str">
        <f>Réponses_Scoring!D1177</f>
        <v>UK</v>
      </c>
      <c r="E1177" t="str">
        <f>Réponses_Scoring!E1177</f>
        <v>High</v>
      </c>
      <c r="F1177" t="str">
        <f>Réponses_Scoring!F1177</f>
        <v>Low</v>
      </c>
      <c r="G1177" t="str">
        <f>Réponses_Scoring!G1177</f>
        <v>UK</v>
      </c>
      <c r="H1177" t="str">
        <f>Réponses_Scoring!H1177</f>
        <v>UK</v>
      </c>
      <c r="I1177" t="str">
        <f>Réponses_Scoring!I1177</f>
        <v>UK</v>
      </c>
      <c r="J1177">
        <f>IFERROR(VLOOKUP(C1177,Paramètres!$A$5:$B$8,2,FALSE),0)</f>
        <v>2</v>
      </c>
      <c r="K1177">
        <f>IFERROR(VLOOKUP(D1177,Paramètres!$A$5:$B$8,2,FALSE),0)</f>
        <v>0</v>
      </c>
      <c r="L1177">
        <f>IFERROR(VLOOKUP(E1177,Paramètres!$A$5:$B$8,2,FALSE),0)</f>
        <v>3</v>
      </c>
      <c r="M1177">
        <f>IFERROR(VLOOKUP(F1177,Paramètres!$A$5:$B$8,2,FALSE),0)</f>
        <v>1</v>
      </c>
      <c r="N1177">
        <f>IFERROR(VLOOKUP(G1177,Paramètres!$D$5:$E$8,2,FALSE),0)</f>
        <v>0</v>
      </c>
      <c r="O1177">
        <f>IFERROR(VLOOKUP(H1177,Paramètres!$A$5:$B$8,2,FALSE),0)</f>
        <v>0</v>
      </c>
      <c r="P1177">
        <f>IFERROR(VLOOKUP(I1177,Paramètres!$A$5:$B$8,2,FALSE),0)</f>
        <v>0</v>
      </c>
      <c r="Q1177" s="10" t="e">
        <f>IF(SUM(Paramètres!$G$5:$M$5)=0,"",SUMPRODUCT(Paramètres!$G$5:$M$5,J1177,K1177,L1177,M1177,N1177,O1177,P1177)/SUM(Paramètres!$G$5:$M$5))</f>
        <v>#VALUE!</v>
      </c>
    </row>
    <row r="1178" spans="1:17" x14ac:dyDescent="0.2">
      <c r="A1178" t="str">
        <f>Réponses_Scoring!A1178</f>
        <v>R120</v>
      </c>
      <c r="B1178" t="str">
        <f>Réponses_Scoring!B1178</f>
        <v>D11S75</v>
      </c>
      <c r="C1178" t="str">
        <f>Réponses_Scoring!C1178</f>
        <v>Med</v>
      </c>
      <c r="D1178" t="str">
        <f>Réponses_Scoring!D1178</f>
        <v>UK</v>
      </c>
      <c r="E1178" t="str">
        <f>Réponses_Scoring!E1178</f>
        <v>Med</v>
      </c>
      <c r="F1178" t="str">
        <f>Réponses_Scoring!F1178</f>
        <v>UK</v>
      </c>
      <c r="G1178" t="str">
        <f>Réponses_Scoring!G1178</f>
        <v>UK</v>
      </c>
      <c r="H1178" t="str">
        <f>Réponses_Scoring!H1178</f>
        <v>UK</v>
      </c>
      <c r="I1178" t="str">
        <f>Réponses_Scoring!I1178</f>
        <v>UK</v>
      </c>
      <c r="J1178">
        <f>IFERROR(VLOOKUP(C1178,Paramètres!$A$5:$B$8,2,FALSE),0)</f>
        <v>2</v>
      </c>
      <c r="K1178">
        <f>IFERROR(VLOOKUP(D1178,Paramètres!$A$5:$B$8,2,FALSE),0)</f>
        <v>0</v>
      </c>
      <c r="L1178">
        <f>IFERROR(VLOOKUP(E1178,Paramètres!$A$5:$B$8,2,FALSE),0)</f>
        <v>2</v>
      </c>
      <c r="M1178">
        <f>IFERROR(VLOOKUP(F1178,Paramètres!$A$5:$B$8,2,FALSE),0)</f>
        <v>0</v>
      </c>
      <c r="N1178">
        <f>IFERROR(VLOOKUP(G1178,Paramètres!$D$5:$E$8,2,FALSE),0)</f>
        <v>0</v>
      </c>
      <c r="O1178">
        <f>IFERROR(VLOOKUP(H1178,Paramètres!$A$5:$B$8,2,FALSE),0)</f>
        <v>0</v>
      </c>
      <c r="P1178">
        <f>IFERROR(VLOOKUP(I1178,Paramètres!$A$5:$B$8,2,FALSE),0)</f>
        <v>0</v>
      </c>
      <c r="Q1178" s="10" t="e">
        <f>IF(SUM(Paramètres!$G$5:$M$5)=0,"",SUMPRODUCT(Paramètres!$G$5:$M$5,J1178,K1178,L1178,M1178,N1178,O1178,P1178)/SUM(Paramètres!$G$5:$M$5))</f>
        <v>#VALUE!</v>
      </c>
    </row>
    <row r="1179" spans="1:17" x14ac:dyDescent="0.2">
      <c r="A1179" t="str">
        <f>Réponses_Scoring!A1179</f>
        <v>R120</v>
      </c>
      <c r="B1179" t="str">
        <f>Réponses_Scoring!B1179</f>
        <v>D01S01</v>
      </c>
      <c r="C1179" t="str">
        <f>Réponses_Scoring!C1179</f>
        <v>High</v>
      </c>
      <c r="D1179" t="str">
        <f>Réponses_Scoring!D1179</f>
        <v>UK</v>
      </c>
      <c r="E1179" t="str">
        <f>Réponses_Scoring!E1179</f>
        <v>Med</v>
      </c>
      <c r="F1179" t="str">
        <f>Réponses_Scoring!F1179</f>
        <v>Low</v>
      </c>
      <c r="G1179" t="str">
        <f>Réponses_Scoring!G1179</f>
        <v>UK</v>
      </c>
      <c r="H1179" t="str">
        <f>Réponses_Scoring!H1179</f>
        <v>UK</v>
      </c>
      <c r="I1179" t="str">
        <f>Réponses_Scoring!I1179</f>
        <v>UK</v>
      </c>
      <c r="J1179">
        <f>IFERROR(VLOOKUP(C1179,Paramètres!$A$5:$B$8,2,FALSE),0)</f>
        <v>3</v>
      </c>
      <c r="K1179">
        <f>IFERROR(VLOOKUP(D1179,Paramètres!$A$5:$B$8,2,FALSE),0)</f>
        <v>0</v>
      </c>
      <c r="L1179">
        <f>IFERROR(VLOOKUP(E1179,Paramètres!$A$5:$B$8,2,FALSE),0)</f>
        <v>2</v>
      </c>
      <c r="M1179">
        <f>IFERROR(VLOOKUP(F1179,Paramètres!$A$5:$B$8,2,FALSE),0)</f>
        <v>1</v>
      </c>
      <c r="N1179">
        <f>IFERROR(VLOOKUP(G1179,Paramètres!$D$5:$E$8,2,FALSE),0)</f>
        <v>0</v>
      </c>
      <c r="O1179">
        <f>IFERROR(VLOOKUP(H1179,Paramètres!$A$5:$B$8,2,FALSE),0)</f>
        <v>0</v>
      </c>
      <c r="P1179">
        <f>IFERROR(VLOOKUP(I1179,Paramètres!$A$5:$B$8,2,FALSE),0)</f>
        <v>0</v>
      </c>
      <c r="Q1179" s="10" t="e">
        <f>IF(SUM(Paramètres!$G$5:$M$5)=0,"",SUMPRODUCT(Paramètres!$G$5:$M$5,J1179,K1179,L1179,M1179,N1179,O1179,P1179)/SUM(Paramètres!$G$5:$M$5))</f>
        <v>#VALUE!</v>
      </c>
    </row>
    <row r="1180" spans="1:17" x14ac:dyDescent="0.2">
      <c r="A1180" t="str">
        <f>Réponses_Scoring!A1180</f>
        <v>R120</v>
      </c>
      <c r="B1180" t="str">
        <f>Réponses_Scoring!B1180</f>
        <v>D01S06</v>
      </c>
      <c r="C1180" t="str">
        <f>Réponses_Scoring!C1180</f>
        <v>High</v>
      </c>
      <c r="D1180" t="str">
        <f>Réponses_Scoring!D1180</f>
        <v>UK</v>
      </c>
      <c r="E1180" t="str">
        <f>Réponses_Scoring!E1180</f>
        <v>Low</v>
      </c>
      <c r="F1180" t="str">
        <f>Réponses_Scoring!F1180</f>
        <v>UK</v>
      </c>
      <c r="G1180" t="str">
        <f>Réponses_Scoring!G1180</f>
        <v>UK</v>
      </c>
      <c r="H1180" t="str">
        <f>Réponses_Scoring!H1180</f>
        <v>UK</v>
      </c>
      <c r="I1180" t="str">
        <f>Réponses_Scoring!I1180</f>
        <v>UK</v>
      </c>
      <c r="J1180">
        <f>IFERROR(VLOOKUP(C1180,Paramètres!$A$5:$B$8,2,FALSE),0)</f>
        <v>3</v>
      </c>
      <c r="K1180">
        <f>IFERROR(VLOOKUP(D1180,Paramètres!$A$5:$B$8,2,FALSE),0)</f>
        <v>0</v>
      </c>
      <c r="L1180">
        <f>IFERROR(VLOOKUP(E1180,Paramètres!$A$5:$B$8,2,FALSE),0)</f>
        <v>1</v>
      </c>
      <c r="M1180">
        <f>IFERROR(VLOOKUP(F1180,Paramètres!$A$5:$B$8,2,FALSE),0)</f>
        <v>0</v>
      </c>
      <c r="N1180">
        <f>IFERROR(VLOOKUP(G1180,Paramètres!$D$5:$E$8,2,FALSE),0)</f>
        <v>0</v>
      </c>
      <c r="O1180">
        <f>IFERROR(VLOOKUP(H1180,Paramètres!$A$5:$B$8,2,FALSE),0)</f>
        <v>0</v>
      </c>
      <c r="P1180">
        <f>IFERROR(VLOOKUP(I1180,Paramètres!$A$5:$B$8,2,FALSE),0)</f>
        <v>0</v>
      </c>
      <c r="Q1180" s="10" t="e">
        <f>IF(SUM(Paramètres!$G$5:$M$5)=0,"",SUMPRODUCT(Paramètres!$G$5:$M$5,J1180,K1180,L1180,M1180,N1180,O1180,P1180)/SUM(Paramètres!$G$5:$M$5))</f>
        <v>#VALUE!</v>
      </c>
    </row>
    <row r="1181" spans="1:17" x14ac:dyDescent="0.2">
      <c r="A1181" t="str">
        <f>Réponses_Scoring!A1181</f>
        <v>R121</v>
      </c>
      <c r="B1181" t="str">
        <f>Réponses_Scoring!B1181</f>
        <v>D12S79</v>
      </c>
      <c r="C1181" t="str">
        <f>Réponses_Scoring!C1181</f>
        <v>UK</v>
      </c>
      <c r="D1181" t="str">
        <f>Réponses_Scoring!D1181</f>
        <v>UK</v>
      </c>
      <c r="E1181" t="str">
        <f>Réponses_Scoring!E1181</f>
        <v>Med</v>
      </c>
      <c r="F1181" t="str">
        <f>Réponses_Scoring!F1181</f>
        <v>Med</v>
      </c>
      <c r="G1181" t="str">
        <f>Réponses_Scoring!G1181</f>
        <v>UK</v>
      </c>
      <c r="H1181" t="str">
        <f>Réponses_Scoring!H1181</f>
        <v>UK</v>
      </c>
      <c r="I1181" t="str">
        <f>Réponses_Scoring!I1181</f>
        <v>UK</v>
      </c>
      <c r="J1181">
        <f>IFERROR(VLOOKUP(C1181,Paramètres!$A$5:$B$8,2,FALSE),0)</f>
        <v>0</v>
      </c>
      <c r="K1181">
        <f>IFERROR(VLOOKUP(D1181,Paramètres!$A$5:$B$8,2,FALSE),0)</f>
        <v>0</v>
      </c>
      <c r="L1181">
        <f>IFERROR(VLOOKUP(E1181,Paramètres!$A$5:$B$8,2,FALSE),0)</f>
        <v>2</v>
      </c>
      <c r="M1181">
        <f>IFERROR(VLOOKUP(F1181,Paramètres!$A$5:$B$8,2,FALSE),0)</f>
        <v>2</v>
      </c>
      <c r="N1181">
        <f>IFERROR(VLOOKUP(G1181,Paramètres!$D$5:$E$8,2,FALSE),0)</f>
        <v>0</v>
      </c>
      <c r="O1181">
        <f>IFERROR(VLOOKUP(H1181,Paramètres!$A$5:$B$8,2,FALSE),0)</f>
        <v>0</v>
      </c>
      <c r="P1181">
        <f>IFERROR(VLOOKUP(I1181,Paramètres!$A$5:$B$8,2,FALSE),0)</f>
        <v>0</v>
      </c>
      <c r="Q1181" s="10" t="e">
        <f>IF(SUM(Paramètres!$G$5:$M$5)=0,"",SUMPRODUCT(Paramètres!$G$5:$M$5,J1181,K1181,L1181,M1181,N1181,O1181,P1181)/SUM(Paramètres!$G$5:$M$5))</f>
        <v>#VALUE!</v>
      </c>
    </row>
    <row r="1182" spans="1:17" x14ac:dyDescent="0.2">
      <c r="A1182" t="str">
        <f>Réponses_Scoring!A1182</f>
        <v>R121</v>
      </c>
      <c r="B1182" t="str">
        <f>Réponses_Scoring!B1182</f>
        <v>D12S78</v>
      </c>
      <c r="C1182" t="str">
        <f>Réponses_Scoring!C1182</f>
        <v>Med</v>
      </c>
      <c r="D1182" t="str">
        <f>Réponses_Scoring!D1182</f>
        <v>UK</v>
      </c>
      <c r="E1182" t="str">
        <f>Réponses_Scoring!E1182</f>
        <v>Med</v>
      </c>
      <c r="F1182" t="str">
        <f>Réponses_Scoring!F1182</f>
        <v>Med</v>
      </c>
      <c r="G1182" t="str">
        <f>Réponses_Scoring!G1182</f>
        <v>UK</v>
      </c>
      <c r="H1182" t="str">
        <f>Réponses_Scoring!H1182</f>
        <v>UK</v>
      </c>
      <c r="I1182" t="str">
        <f>Réponses_Scoring!I1182</f>
        <v>UK</v>
      </c>
      <c r="J1182">
        <f>IFERROR(VLOOKUP(C1182,Paramètres!$A$5:$B$8,2,FALSE),0)</f>
        <v>2</v>
      </c>
      <c r="K1182">
        <f>IFERROR(VLOOKUP(D1182,Paramètres!$A$5:$B$8,2,FALSE),0)</f>
        <v>0</v>
      </c>
      <c r="L1182">
        <f>IFERROR(VLOOKUP(E1182,Paramètres!$A$5:$B$8,2,FALSE),0)</f>
        <v>2</v>
      </c>
      <c r="M1182">
        <f>IFERROR(VLOOKUP(F1182,Paramètres!$A$5:$B$8,2,FALSE),0)</f>
        <v>2</v>
      </c>
      <c r="N1182">
        <f>IFERROR(VLOOKUP(G1182,Paramètres!$D$5:$E$8,2,FALSE),0)</f>
        <v>0</v>
      </c>
      <c r="O1182">
        <f>IFERROR(VLOOKUP(H1182,Paramètres!$A$5:$B$8,2,FALSE),0)</f>
        <v>0</v>
      </c>
      <c r="P1182">
        <f>IFERROR(VLOOKUP(I1182,Paramètres!$A$5:$B$8,2,FALSE),0)</f>
        <v>0</v>
      </c>
      <c r="Q1182" s="10" t="e">
        <f>IF(SUM(Paramètres!$G$5:$M$5)=0,"",SUMPRODUCT(Paramètres!$G$5:$M$5,J1182,K1182,L1182,M1182,N1182,O1182,P1182)/SUM(Paramètres!$G$5:$M$5))</f>
        <v>#VALUE!</v>
      </c>
    </row>
    <row r="1183" spans="1:17" x14ac:dyDescent="0.2">
      <c r="A1183" t="str">
        <f>Réponses_Scoring!A1183</f>
        <v>R121</v>
      </c>
      <c r="B1183" t="str">
        <f>Réponses_Scoring!B1183</f>
        <v>D06S46</v>
      </c>
      <c r="C1183" t="str">
        <f>Réponses_Scoring!C1183</f>
        <v>High</v>
      </c>
      <c r="D1183" t="str">
        <f>Réponses_Scoring!D1183</f>
        <v>UK</v>
      </c>
      <c r="E1183" t="str">
        <f>Réponses_Scoring!E1183</f>
        <v>Low</v>
      </c>
      <c r="F1183" t="str">
        <f>Réponses_Scoring!F1183</f>
        <v>Low</v>
      </c>
      <c r="G1183" t="str">
        <f>Réponses_Scoring!G1183</f>
        <v>UK</v>
      </c>
      <c r="H1183" t="str">
        <f>Réponses_Scoring!H1183</f>
        <v>UK</v>
      </c>
      <c r="I1183" t="str">
        <f>Réponses_Scoring!I1183</f>
        <v>UK</v>
      </c>
      <c r="J1183">
        <f>IFERROR(VLOOKUP(C1183,Paramètres!$A$5:$B$8,2,FALSE),0)</f>
        <v>3</v>
      </c>
      <c r="K1183">
        <f>IFERROR(VLOOKUP(D1183,Paramètres!$A$5:$B$8,2,FALSE),0)</f>
        <v>0</v>
      </c>
      <c r="L1183">
        <f>IFERROR(VLOOKUP(E1183,Paramètres!$A$5:$B$8,2,FALSE),0)</f>
        <v>1</v>
      </c>
      <c r="M1183">
        <f>IFERROR(VLOOKUP(F1183,Paramètres!$A$5:$B$8,2,FALSE),0)</f>
        <v>1</v>
      </c>
      <c r="N1183">
        <f>IFERROR(VLOOKUP(G1183,Paramètres!$D$5:$E$8,2,FALSE),0)</f>
        <v>0</v>
      </c>
      <c r="O1183">
        <f>IFERROR(VLOOKUP(H1183,Paramètres!$A$5:$B$8,2,FALSE),0)</f>
        <v>0</v>
      </c>
      <c r="P1183">
        <f>IFERROR(VLOOKUP(I1183,Paramètres!$A$5:$B$8,2,FALSE),0)</f>
        <v>0</v>
      </c>
      <c r="Q1183" s="10" t="e">
        <f>IF(SUM(Paramètres!$G$5:$M$5)=0,"",SUMPRODUCT(Paramètres!$G$5:$M$5,J1183,K1183,L1183,M1183,N1183,O1183,P1183)/SUM(Paramètres!$G$5:$M$5))</f>
        <v>#VALUE!</v>
      </c>
    </row>
    <row r="1184" spans="1:17" x14ac:dyDescent="0.2">
      <c r="A1184" t="str">
        <f>Réponses_Scoring!A1184</f>
        <v>R121</v>
      </c>
      <c r="B1184" t="str">
        <f>Réponses_Scoring!B1184</f>
        <v>D07S50</v>
      </c>
      <c r="C1184" t="str">
        <f>Réponses_Scoring!C1184</f>
        <v>Low</v>
      </c>
      <c r="D1184" t="str">
        <f>Réponses_Scoring!D1184</f>
        <v>UK</v>
      </c>
      <c r="E1184" t="str">
        <f>Réponses_Scoring!E1184</f>
        <v>High</v>
      </c>
      <c r="F1184" t="str">
        <f>Réponses_Scoring!F1184</f>
        <v>UK</v>
      </c>
      <c r="G1184" t="str">
        <f>Réponses_Scoring!G1184</f>
        <v>UK</v>
      </c>
      <c r="H1184" t="str">
        <f>Réponses_Scoring!H1184</f>
        <v>UK</v>
      </c>
      <c r="I1184" t="str">
        <f>Réponses_Scoring!I1184</f>
        <v>UK</v>
      </c>
      <c r="J1184">
        <f>IFERROR(VLOOKUP(C1184,Paramètres!$A$5:$B$8,2,FALSE),0)</f>
        <v>1</v>
      </c>
      <c r="K1184">
        <f>IFERROR(VLOOKUP(D1184,Paramètres!$A$5:$B$8,2,FALSE),0)</f>
        <v>0</v>
      </c>
      <c r="L1184">
        <f>IFERROR(VLOOKUP(E1184,Paramètres!$A$5:$B$8,2,FALSE),0)</f>
        <v>3</v>
      </c>
      <c r="M1184">
        <f>IFERROR(VLOOKUP(F1184,Paramètres!$A$5:$B$8,2,FALSE),0)</f>
        <v>0</v>
      </c>
      <c r="N1184">
        <f>IFERROR(VLOOKUP(G1184,Paramètres!$D$5:$E$8,2,FALSE),0)</f>
        <v>0</v>
      </c>
      <c r="O1184">
        <f>IFERROR(VLOOKUP(H1184,Paramètres!$A$5:$B$8,2,FALSE),0)</f>
        <v>0</v>
      </c>
      <c r="P1184">
        <f>IFERROR(VLOOKUP(I1184,Paramètres!$A$5:$B$8,2,FALSE),0)</f>
        <v>0</v>
      </c>
      <c r="Q1184" s="10" t="e">
        <f>IF(SUM(Paramètres!$G$5:$M$5)=0,"",SUMPRODUCT(Paramètres!$G$5:$M$5,J1184,K1184,L1184,M1184,N1184,O1184,P1184)/SUM(Paramètres!$G$5:$M$5))</f>
        <v>#VALUE!</v>
      </c>
    </row>
    <row r="1185" spans="1:17" x14ac:dyDescent="0.2">
      <c r="A1185" t="str">
        <f>Réponses_Scoring!A1185</f>
        <v>R121</v>
      </c>
      <c r="B1185" t="str">
        <f>Réponses_Scoring!B1185</f>
        <v>D07S54</v>
      </c>
      <c r="C1185" t="str">
        <f>Réponses_Scoring!C1185</f>
        <v>Med</v>
      </c>
      <c r="D1185" t="str">
        <f>Réponses_Scoring!D1185</f>
        <v>UK</v>
      </c>
      <c r="E1185" t="str">
        <f>Réponses_Scoring!E1185</f>
        <v>Low</v>
      </c>
      <c r="F1185" t="str">
        <f>Réponses_Scoring!F1185</f>
        <v>Med</v>
      </c>
      <c r="G1185" t="str">
        <f>Réponses_Scoring!G1185</f>
        <v>UK</v>
      </c>
      <c r="H1185" t="str">
        <f>Réponses_Scoring!H1185</f>
        <v>UK</v>
      </c>
      <c r="I1185" t="str">
        <f>Réponses_Scoring!I1185</f>
        <v>UK</v>
      </c>
      <c r="J1185">
        <f>IFERROR(VLOOKUP(C1185,Paramètres!$A$5:$B$8,2,FALSE),0)</f>
        <v>2</v>
      </c>
      <c r="K1185">
        <f>IFERROR(VLOOKUP(D1185,Paramètres!$A$5:$B$8,2,FALSE),0)</f>
        <v>0</v>
      </c>
      <c r="L1185">
        <f>IFERROR(VLOOKUP(E1185,Paramètres!$A$5:$B$8,2,FALSE),0)</f>
        <v>1</v>
      </c>
      <c r="M1185">
        <f>IFERROR(VLOOKUP(F1185,Paramètres!$A$5:$B$8,2,FALSE),0)</f>
        <v>2</v>
      </c>
      <c r="N1185">
        <f>IFERROR(VLOOKUP(G1185,Paramètres!$D$5:$E$8,2,FALSE),0)</f>
        <v>0</v>
      </c>
      <c r="O1185">
        <f>IFERROR(VLOOKUP(H1185,Paramètres!$A$5:$B$8,2,FALSE),0)</f>
        <v>0</v>
      </c>
      <c r="P1185">
        <f>IFERROR(VLOOKUP(I1185,Paramètres!$A$5:$B$8,2,FALSE),0)</f>
        <v>0</v>
      </c>
      <c r="Q1185" s="10" t="e">
        <f>IF(SUM(Paramètres!$G$5:$M$5)=0,"",SUMPRODUCT(Paramètres!$G$5:$M$5,J1185,K1185,L1185,M1185,N1185,O1185,P1185)/SUM(Paramètres!$G$5:$M$5))</f>
        <v>#VALUE!</v>
      </c>
    </row>
    <row r="1186" spans="1:17" x14ac:dyDescent="0.2">
      <c r="A1186" t="str">
        <f>Réponses_Scoring!A1186</f>
        <v>R121</v>
      </c>
      <c r="B1186" t="str">
        <f>Réponses_Scoring!B1186</f>
        <v>D11S71</v>
      </c>
      <c r="C1186" t="str">
        <f>Réponses_Scoring!C1186</f>
        <v>UK</v>
      </c>
      <c r="D1186" t="str">
        <f>Réponses_Scoring!D1186</f>
        <v>UK</v>
      </c>
      <c r="E1186" t="str">
        <f>Réponses_Scoring!E1186</f>
        <v>Med</v>
      </c>
      <c r="F1186" t="str">
        <f>Réponses_Scoring!F1186</f>
        <v>UK</v>
      </c>
      <c r="G1186" t="str">
        <f>Réponses_Scoring!G1186</f>
        <v>UK</v>
      </c>
      <c r="H1186" t="str">
        <f>Réponses_Scoring!H1186</f>
        <v>UK</v>
      </c>
      <c r="I1186" t="str">
        <f>Réponses_Scoring!I1186</f>
        <v>UK</v>
      </c>
      <c r="J1186">
        <f>IFERROR(VLOOKUP(C1186,Paramètres!$A$5:$B$8,2,FALSE),0)</f>
        <v>0</v>
      </c>
      <c r="K1186">
        <f>IFERROR(VLOOKUP(D1186,Paramètres!$A$5:$B$8,2,FALSE),0)</f>
        <v>0</v>
      </c>
      <c r="L1186">
        <f>IFERROR(VLOOKUP(E1186,Paramètres!$A$5:$B$8,2,FALSE),0)</f>
        <v>2</v>
      </c>
      <c r="M1186">
        <f>IFERROR(VLOOKUP(F1186,Paramètres!$A$5:$B$8,2,FALSE),0)</f>
        <v>0</v>
      </c>
      <c r="N1186">
        <f>IFERROR(VLOOKUP(G1186,Paramètres!$D$5:$E$8,2,FALSE),0)</f>
        <v>0</v>
      </c>
      <c r="O1186">
        <f>IFERROR(VLOOKUP(H1186,Paramètres!$A$5:$B$8,2,FALSE),0)</f>
        <v>0</v>
      </c>
      <c r="P1186">
        <f>IFERROR(VLOOKUP(I1186,Paramètres!$A$5:$B$8,2,FALSE),0)</f>
        <v>0</v>
      </c>
      <c r="Q1186" s="10" t="e">
        <f>IF(SUM(Paramètres!$G$5:$M$5)=0,"",SUMPRODUCT(Paramètres!$G$5:$M$5,J1186,K1186,L1186,M1186,N1186,O1186,P1186)/SUM(Paramètres!$G$5:$M$5))</f>
        <v>#VALUE!</v>
      </c>
    </row>
    <row r="1187" spans="1:17" x14ac:dyDescent="0.2">
      <c r="A1187" t="str">
        <f>Réponses_Scoring!A1187</f>
        <v>R121</v>
      </c>
      <c r="B1187" t="str">
        <f>Réponses_Scoring!B1187</f>
        <v>D11S74</v>
      </c>
      <c r="C1187" t="str">
        <f>Réponses_Scoring!C1187</f>
        <v>Med</v>
      </c>
      <c r="D1187" t="str">
        <f>Réponses_Scoring!D1187</f>
        <v>UK</v>
      </c>
      <c r="E1187" t="str">
        <f>Réponses_Scoring!E1187</f>
        <v>Med</v>
      </c>
      <c r="F1187" t="str">
        <f>Réponses_Scoring!F1187</f>
        <v>UK</v>
      </c>
      <c r="G1187" t="str">
        <f>Réponses_Scoring!G1187</f>
        <v>UK</v>
      </c>
      <c r="H1187" t="str">
        <f>Réponses_Scoring!H1187</f>
        <v>UK</v>
      </c>
      <c r="I1187" t="str">
        <f>Réponses_Scoring!I1187</f>
        <v>UK</v>
      </c>
      <c r="J1187">
        <f>IFERROR(VLOOKUP(C1187,Paramètres!$A$5:$B$8,2,FALSE),0)</f>
        <v>2</v>
      </c>
      <c r="K1187">
        <f>IFERROR(VLOOKUP(D1187,Paramètres!$A$5:$B$8,2,FALSE),0)</f>
        <v>0</v>
      </c>
      <c r="L1187">
        <f>IFERROR(VLOOKUP(E1187,Paramètres!$A$5:$B$8,2,FALSE),0)</f>
        <v>2</v>
      </c>
      <c r="M1187">
        <f>IFERROR(VLOOKUP(F1187,Paramètres!$A$5:$B$8,2,FALSE),0)</f>
        <v>0</v>
      </c>
      <c r="N1187">
        <f>IFERROR(VLOOKUP(G1187,Paramètres!$D$5:$E$8,2,FALSE),0)</f>
        <v>0</v>
      </c>
      <c r="O1187">
        <f>IFERROR(VLOOKUP(H1187,Paramètres!$A$5:$B$8,2,FALSE),0)</f>
        <v>0</v>
      </c>
      <c r="P1187">
        <f>IFERROR(VLOOKUP(I1187,Paramètres!$A$5:$B$8,2,FALSE),0)</f>
        <v>0</v>
      </c>
      <c r="Q1187" s="10" t="e">
        <f>IF(SUM(Paramètres!$G$5:$M$5)=0,"",SUMPRODUCT(Paramètres!$G$5:$M$5,J1187,K1187,L1187,M1187,N1187,O1187,P1187)/SUM(Paramètres!$G$5:$M$5))</f>
        <v>#VALUE!</v>
      </c>
    </row>
    <row r="1188" spans="1:17" x14ac:dyDescent="0.2">
      <c r="A1188" t="str">
        <f>Réponses_Scoring!A1188</f>
        <v>R121</v>
      </c>
      <c r="B1188" t="str">
        <f>Réponses_Scoring!B1188</f>
        <v>D09S63</v>
      </c>
      <c r="C1188" t="str">
        <f>Réponses_Scoring!C1188</f>
        <v>UK</v>
      </c>
      <c r="D1188" t="str">
        <f>Réponses_Scoring!D1188</f>
        <v>UK</v>
      </c>
      <c r="E1188" t="str">
        <f>Réponses_Scoring!E1188</f>
        <v>Med</v>
      </c>
      <c r="F1188" t="str">
        <f>Réponses_Scoring!F1188</f>
        <v>High</v>
      </c>
      <c r="G1188" t="str">
        <f>Réponses_Scoring!G1188</f>
        <v>UK</v>
      </c>
      <c r="H1188" t="str">
        <f>Réponses_Scoring!H1188</f>
        <v>UK</v>
      </c>
      <c r="I1188" t="str">
        <f>Réponses_Scoring!I1188</f>
        <v>UK</v>
      </c>
      <c r="J1188">
        <f>IFERROR(VLOOKUP(C1188,Paramètres!$A$5:$B$8,2,FALSE),0)</f>
        <v>0</v>
      </c>
      <c r="K1188">
        <f>IFERROR(VLOOKUP(D1188,Paramètres!$A$5:$B$8,2,FALSE),0)</f>
        <v>0</v>
      </c>
      <c r="L1188">
        <f>IFERROR(VLOOKUP(E1188,Paramètres!$A$5:$B$8,2,FALSE),0)</f>
        <v>2</v>
      </c>
      <c r="M1188">
        <f>IFERROR(VLOOKUP(F1188,Paramètres!$A$5:$B$8,2,FALSE),0)</f>
        <v>3</v>
      </c>
      <c r="N1188">
        <f>IFERROR(VLOOKUP(G1188,Paramètres!$D$5:$E$8,2,FALSE),0)</f>
        <v>0</v>
      </c>
      <c r="O1188">
        <f>IFERROR(VLOOKUP(H1188,Paramètres!$A$5:$B$8,2,FALSE),0)</f>
        <v>0</v>
      </c>
      <c r="P1188">
        <f>IFERROR(VLOOKUP(I1188,Paramètres!$A$5:$B$8,2,FALSE),0)</f>
        <v>0</v>
      </c>
      <c r="Q1188" s="10" t="e">
        <f>IF(SUM(Paramètres!$G$5:$M$5)=0,"",SUMPRODUCT(Paramètres!$G$5:$M$5,J1188,K1188,L1188,M1188,N1188,O1188,P1188)/SUM(Paramètres!$G$5:$M$5))</f>
        <v>#VALUE!</v>
      </c>
    </row>
    <row r="1189" spans="1:17" x14ac:dyDescent="0.2">
      <c r="A1189" t="str">
        <f>Réponses_Scoring!A1189</f>
        <v>R121</v>
      </c>
      <c r="B1189" t="str">
        <f>Réponses_Scoring!B1189</f>
        <v>D09S64</v>
      </c>
      <c r="C1189" t="str">
        <f>Réponses_Scoring!C1189</f>
        <v>High</v>
      </c>
      <c r="D1189" t="str">
        <f>Réponses_Scoring!D1189</f>
        <v>UK</v>
      </c>
      <c r="E1189" t="str">
        <f>Réponses_Scoring!E1189</f>
        <v>Med</v>
      </c>
      <c r="F1189" t="str">
        <f>Réponses_Scoring!F1189</f>
        <v>High</v>
      </c>
      <c r="G1189" t="str">
        <f>Réponses_Scoring!G1189</f>
        <v>UK</v>
      </c>
      <c r="H1189" t="str">
        <f>Réponses_Scoring!H1189</f>
        <v>UK</v>
      </c>
      <c r="I1189" t="str">
        <f>Réponses_Scoring!I1189</f>
        <v>UK</v>
      </c>
      <c r="J1189">
        <f>IFERROR(VLOOKUP(C1189,Paramètres!$A$5:$B$8,2,FALSE),0)</f>
        <v>3</v>
      </c>
      <c r="K1189">
        <f>IFERROR(VLOOKUP(D1189,Paramètres!$A$5:$B$8,2,FALSE),0)</f>
        <v>0</v>
      </c>
      <c r="L1189">
        <f>IFERROR(VLOOKUP(E1189,Paramètres!$A$5:$B$8,2,FALSE),0)</f>
        <v>2</v>
      </c>
      <c r="M1189">
        <f>IFERROR(VLOOKUP(F1189,Paramètres!$A$5:$B$8,2,FALSE),0)</f>
        <v>3</v>
      </c>
      <c r="N1189">
        <f>IFERROR(VLOOKUP(G1189,Paramètres!$D$5:$E$8,2,FALSE),0)</f>
        <v>0</v>
      </c>
      <c r="O1189">
        <f>IFERROR(VLOOKUP(H1189,Paramètres!$A$5:$B$8,2,FALSE),0)</f>
        <v>0</v>
      </c>
      <c r="P1189">
        <f>IFERROR(VLOOKUP(I1189,Paramètres!$A$5:$B$8,2,FALSE),0)</f>
        <v>0</v>
      </c>
      <c r="Q1189" s="10" t="e">
        <f>IF(SUM(Paramètres!$G$5:$M$5)=0,"",SUMPRODUCT(Paramètres!$G$5:$M$5,J1189,K1189,L1189,M1189,N1189,O1189,P1189)/SUM(Paramètres!$G$5:$M$5))</f>
        <v>#VALUE!</v>
      </c>
    </row>
    <row r="1190" spans="1:17" x14ac:dyDescent="0.2">
      <c r="A1190" t="str">
        <f>Réponses_Scoring!A1190</f>
        <v>R122</v>
      </c>
      <c r="B1190" t="str">
        <f>Réponses_Scoring!B1190</f>
        <v>D02S15</v>
      </c>
      <c r="C1190" t="str">
        <f>Réponses_Scoring!C1190</f>
        <v>High</v>
      </c>
      <c r="D1190" t="str">
        <f>Réponses_Scoring!D1190</f>
        <v>UK</v>
      </c>
      <c r="E1190" t="str">
        <f>Réponses_Scoring!E1190</f>
        <v>Low</v>
      </c>
      <c r="F1190" t="str">
        <f>Réponses_Scoring!F1190</f>
        <v>Low</v>
      </c>
      <c r="G1190" t="str">
        <f>Réponses_Scoring!G1190</f>
        <v>UK</v>
      </c>
      <c r="H1190" t="str">
        <f>Réponses_Scoring!H1190</f>
        <v>UK</v>
      </c>
      <c r="I1190" t="str">
        <f>Réponses_Scoring!I1190</f>
        <v>UK</v>
      </c>
      <c r="J1190">
        <f>IFERROR(VLOOKUP(C1190,Paramètres!$A$5:$B$8,2,FALSE),0)</f>
        <v>3</v>
      </c>
      <c r="K1190">
        <f>IFERROR(VLOOKUP(D1190,Paramètres!$A$5:$B$8,2,FALSE),0)</f>
        <v>0</v>
      </c>
      <c r="L1190">
        <f>IFERROR(VLOOKUP(E1190,Paramètres!$A$5:$B$8,2,FALSE),0)</f>
        <v>1</v>
      </c>
      <c r="M1190">
        <f>IFERROR(VLOOKUP(F1190,Paramètres!$A$5:$B$8,2,FALSE),0)</f>
        <v>1</v>
      </c>
      <c r="N1190">
        <f>IFERROR(VLOOKUP(G1190,Paramètres!$D$5:$E$8,2,FALSE),0)</f>
        <v>0</v>
      </c>
      <c r="O1190">
        <f>IFERROR(VLOOKUP(H1190,Paramètres!$A$5:$B$8,2,FALSE),0)</f>
        <v>0</v>
      </c>
      <c r="P1190">
        <f>IFERROR(VLOOKUP(I1190,Paramètres!$A$5:$B$8,2,FALSE),0)</f>
        <v>0</v>
      </c>
      <c r="Q1190" s="10" t="e">
        <f>IF(SUM(Paramètres!$G$5:$M$5)=0,"",SUMPRODUCT(Paramètres!$G$5:$M$5,J1190,K1190,L1190,M1190,N1190,O1190,P1190)/SUM(Paramètres!$G$5:$M$5))</f>
        <v>#VALUE!</v>
      </c>
    </row>
    <row r="1191" spans="1:17" x14ac:dyDescent="0.2">
      <c r="A1191" t="str">
        <f>Réponses_Scoring!A1191</f>
        <v>R122</v>
      </c>
      <c r="B1191" t="str">
        <f>Réponses_Scoring!B1191</f>
        <v>D02S16</v>
      </c>
      <c r="C1191" t="str">
        <f>Réponses_Scoring!C1191</f>
        <v>UK</v>
      </c>
      <c r="D1191" t="str">
        <f>Réponses_Scoring!D1191</f>
        <v>UK</v>
      </c>
      <c r="E1191" t="str">
        <f>Réponses_Scoring!E1191</f>
        <v>UK</v>
      </c>
      <c r="F1191" t="str">
        <f>Réponses_Scoring!F1191</f>
        <v>Med</v>
      </c>
      <c r="G1191" t="str">
        <f>Réponses_Scoring!G1191</f>
        <v>UK</v>
      </c>
      <c r="H1191" t="str">
        <f>Réponses_Scoring!H1191</f>
        <v>UK</v>
      </c>
      <c r="I1191" t="str">
        <f>Réponses_Scoring!I1191</f>
        <v>UK</v>
      </c>
      <c r="J1191">
        <f>IFERROR(VLOOKUP(C1191,Paramètres!$A$5:$B$8,2,FALSE),0)</f>
        <v>0</v>
      </c>
      <c r="K1191">
        <f>IFERROR(VLOOKUP(D1191,Paramètres!$A$5:$B$8,2,FALSE),0)</f>
        <v>0</v>
      </c>
      <c r="L1191">
        <f>IFERROR(VLOOKUP(E1191,Paramètres!$A$5:$B$8,2,FALSE),0)</f>
        <v>0</v>
      </c>
      <c r="M1191">
        <f>IFERROR(VLOOKUP(F1191,Paramètres!$A$5:$B$8,2,FALSE),0)</f>
        <v>2</v>
      </c>
      <c r="N1191">
        <f>IFERROR(VLOOKUP(G1191,Paramètres!$D$5:$E$8,2,FALSE),0)</f>
        <v>0</v>
      </c>
      <c r="O1191">
        <f>IFERROR(VLOOKUP(H1191,Paramètres!$A$5:$B$8,2,FALSE),0)</f>
        <v>0</v>
      </c>
      <c r="P1191">
        <f>IFERROR(VLOOKUP(I1191,Paramètres!$A$5:$B$8,2,FALSE),0)</f>
        <v>0</v>
      </c>
      <c r="Q1191" s="10" t="e">
        <f>IF(SUM(Paramètres!$G$5:$M$5)=0,"",SUMPRODUCT(Paramètres!$G$5:$M$5,J1191,K1191,L1191,M1191,N1191,O1191,P1191)/SUM(Paramètres!$G$5:$M$5))</f>
        <v>#VALUE!</v>
      </c>
    </row>
    <row r="1192" spans="1:17" x14ac:dyDescent="0.2">
      <c r="A1192" t="str">
        <f>Réponses_Scoring!A1192</f>
        <v>R122</v>
      </c>
      <c r="B1192" t="str">
        <f>Réponses_Scoring!B1192</f>
        <v>D07S54</v>
      </c>
      <c r="C1192" t="str">
        <f>Réponses_Scoring!C1192</f>
        <v>High</v>
      </c>
      <c r="D1192" t="str">
        <f>Réponses_Scoring!D1192</f>
        <v>UK</v>
      </c>
      <c r="E1192" t="str">
        <f>Réponses_Scoring!E1192</f>
        <v>UK</v>
      </c>
      <c r="F1192" t="str">
        <f>Réponses_Scoring!F1192</f>
        <v>Med</v>
      </c>
      <c r="G1192" t="str">
        <f>Réponses_Scoring!G1192</f>
        <v>UK</v>
      </c>
      <c r="H1192" t="str">
        <f>Réponses_Scoring!H1192</f>
        <v>UK</v>
      </c>
      <c r="I1192" t="str">
        <f>Réponses_Scoring!I1192</f>
        <v>UK</v>
      </c>
      <c r="J1192">
        <f>IFERROR(VLOOKUP(C1192,Paramètres!$A$5:$B$8,2,FALSE),0)</f>
        <v>3</v>
      </c>
      <c r="K1192">
        <f>IFERROR(VLOOKUP(D1192,Paramètres!$A$5:$B$8,2,FALSE),0)</f>
        <v>0</v>
      </c>
      <c r="L1192">
        <f>IFERROR(VLOOKUP(E1192,Paramètres!$A$5:$B$8,2,FALSE),0)</f>
        <v>0</v>
      </c>
      <c r="M1192">
        <f>IFERROR(VLOOKUP(F1192,Paramètres!$A$5:$B$8,2,FALSE),0)</f>
        <v>2</v>
      </c>
      <c r="N1192">
        <f>IFERROR(VLOOKUP(G1192,Paramètres!$D$5:$E$8,2,FALSE),0)</f>
        <v>0</v>
      </c>
      <c r="O1192">
        <f>IFERROR(VLOOKUP(H1192,Paramètres!$A$5:$B$8,2,FALSE),0)</f>
        <v>0</v>
      </c>
      <c r="P1192">
        <f>IFERROR(VLOOKUP(I1192,Paramètres!$A$5:$B$8,2,FALSE),0)</f>
        <v>0</v>
      </c>
      <c r="Q1192" s="10" t="e">
        <f>IF(SUM(Paramètres!$G$5:$M$5)=0,"",SUMPRODUCT(Paramètres!$G$5:$M$5,J1192,K1192,L1192,M1192,N1192,O1192,P1192)/SUM(Paramètres!$G$5:$M$5))</f>
        <v>#VALUE!</v>
      </c>
    </row>
    <row r="1193" spans="1:17" x14ac:dyDescent="0.2">
      <c r="A1193" t="str">
        <f>Réponses_Scoring!A1193</f>
        <v>R122</v>
      </c>
      <c r="B1193" t="str">
        <f>Réponses_Scoring!B1193</f>
        <v>D06S44</v>
      </c>
      <c r="C1193" t="str">
        <f>Réponses_Scoring!C1193</f>
        <v>High</v>
      </c>
      <c r="D1193" t="str">
        <f>Réponses_Scoring!D1193</f>
        <v>UK</v>
      </c>
      <c r="E1193" t="str">
        <f>Réponses_Scoring!E1193</f>
        <v>Med</v>
      </c>
      <c r="F1193" t="str">
        <f>Réponses_Scoring!F1193</f>
        <v>High</v>
      </c>
      <c r="G1193" t="str">
        <f>Réponses_Scoring!G1193</f>
        <v>UK</v>
      </c>
      <c r="H1193" t="str">
        <f>Réponses_Scoring!H1193</f>
        <v>UK</v>
      </c>
      <c r="I1193" t="str">
        <f>Réponses_Scoring!I1193</f>
        <v>UK</v>
      </c>
      <c r="J1193">
        <f>IFERROR(VLOOKUP(C1193,Paramètres!$A$5:$B$8,2,FALSE),0)</f>
        <v>3</v>
      </c>
      <c r="K1193">
        <f>IFERROR(VLOOKUP(D1193,Paramètres!$A$5:$B$8,2,FALSE),0)</f>
        <v>0</v>
      </c>
      <c r="L1193">
        <f>IFERROR(VLOOKUP(E1193,Paramètres!$A$5:$B$8,2,FALSE),0)</f>
        <v>2</v>
      </c>
      <c r="M1193">
        <f>IFERROR(VLOOKUP(F1193,Paramètres!$A$5:$B$8,2,FALSE),0)</f>
        <v>3</v>
      </c>
      <c r="N1193">
        <f>IFERROR(VLOOKUP(G1193,Paramètres!$D$5:$E$8,2,FALSE),0)</f>
        <v>0</v>
      </c>
      <c r="O1193">
        <f>IFERROR(VLOOKUP(H1193,Paramètres!$A$5:$B$8,2,FALSE),0)</f>
        <v>0</v>
      </c>
      <c r="P1193">
        <f>IFERROR(VLOOKUP(I1193,Paramètres!$A$5:$B$8,2,FALSE),0)</f>
        <v>0</v>
      </c>
      <c r="Q1193" s="10" t="e">
        <f>IF(SUM(Paramètres!$G$5:$M$5)=0,"",SUMPRODUCT(Paramètres!$G$5:$M$5,J1193,K1193,L1193,M1193,N1193,O1193,P1193)/SUM(Paramètres!$G$5:$M$5))</f>
        <v>#VALUE!</v>
      </c>
    </row>
    <row r="1194" spans="1:17" x14ac:dyDescent="0.2">
      <c r="A1194" t="str">
        <f>Réponses_Scoring!A1194</f>
        <v>R122</v>
      </c>
      <c r="B1194" t="str">
        <f>Réponses_Scoring!B1194</f>
        <v>D08S57</v>
      </c>
      <c r="C1194" t="str">
        <f>Réponses_Scoring!C1194</f>
        <v>Med</v>
      </c>
      <c r="D1194" t="str">
        <f>Réponses_Scoring!D1194</f>
        <v>UK</v>
      </c>
      <c r="E1194" t="str">
        <f>Réponses_Scoring!E1194</f>
        <v>Low</v>
      </c>
      <c r="F1194" t="str">
        <f>Réponses_Scoring!F1194</f>
        <v>Med</v>
      </c>
      <c r="G1194" t="str">
        <f>Réponses_Scoring!G1194</f>
        <v>UK</v>
      </c>
      <c r="H1194" t="str">
        <f>Réponses_Scoring!H1194</f>
        <v>UK</v>
      </c>
      <c r="I1194" t="str">
        <f>Réponses_Scoring!I1194</f>
        <v>UK</v>
      </c>
      <c r="J1194">
        <f>IFERROR(VLOOKUP(C1194,Paramètres!$A$5:$B$8,2,FALSE),0)</f>
        <v>2</v>
      </c>
      <c r="K1194">
        <f>IFERROR(VLOOKUP(D1194,Paramètres!$A$5:$B$8,2,FALSE),0)</f>
        <v>0</v>
      </c>
      <c r="L1194">
        <f>IFERROR(VLOOKUP(E1194,Paramètres!$A$5:$B$8,2,FALSE),0)</f>
        <v>1</v>
      </c>
      <c r="M1194">
        <f>IFERROR(VLOOKUP(F1194,Paramètres!$A$5:$B$8,2,FALSE),0)</f>
        <v>2</v>
      </c>
      <c r="N1194">
        <f>IFERROR(VLOOKUP(G1194,Paramètres!$D$5:$E$8,2,FALSE),0)</f>
        <v>0</v>
      </c>
      <c r="O1194">
        <f>IFERROR(VLOOKUP(H1194,Paramètres!$A$5:$B$8,2,FALSE),0)</f>
        <v>0</v>
      </c>
      <c r="P1194">
        <f>IFERROR(VLOOKUP(I1194,Paramètres!$A$5:$B$8,2,FALSE),0)</f>
        <v>0</v>
      </c>
      <c r="Q1194" s="10" t="e">
        <f>IF(SUM(Paramètres!$G$5:$M$5)=0,"",SUMPRODUCT(Paramètres!$G$5:$M$5,J1194,K1194,L1194,M1194,N1194,O1194,P1194)/SUM(Paramètres!$G$5:$M$5))</f>
        <v>#VALUE!</v>
      </c>
    </row>
    <row r="1195" spans="1:17" x14ac:dyDescent="0.2">
      <c r="A1195" t="str">
        <f>Réponses_Scoring!A1195</f>
        <v>R122</v>
      </c>
      <c r="B1195" t="str">
        <f>Réponses_Scoring!B1195</f>
        <v>D08S55</v>
      </c>
      <c r="C1195" t="str">
        <f>Réponses_Scoring!C1195</f>
        <v>High</v>
      </c>
      <c r="D1195" t="str">
        <f>Réponses_Scoring!D1195</f>
        <v>UK</v>
      </c>
      <c r="E1195" t="str">
        <f>Réponses_Scoring!E1195</f>
        <v>Med</v>
      </c>
      <c r="F1195" t="str">
        <f>Réponses_Scoring!F1195</f>
        <v>High</v>
      </c>
      <c r="G1195" t="str">
        <f>Réponses_Scoring!G1195</f>
        <v>UK</v>
      </c>
      <c r="H1195" t="str">
        <f>Réponses_Scoring!H1195</f>
        <v>UK</v>
      </c>
      <c r="I1195" t="str">
        <f>Réponses_Scoring!I1195</f>
        <v>UK</v>
      </c>
      <c r="J1195">
        <f>IFERROR(VLOOKUP(C1195,Paramètres!$A$5:$B$8,2,FALSE),0)</f>
        <v>3</v>
      </c>
      <c r="K1195">
        <f>IFERROR(VLOOKUP(D1195,Paramètres!$A$5:$B$8,2,FALSE),0)</f>
        <v>0</v>
      </c>
      <c r="L1195">
        <f>IFERROR(VLOOKUP(E1195,Paramètres!$A$5:$B$8,2,FALSE),0)</f>
        <v>2</v>
      </c>
      <c r="M1195">
        <f>IFERROR(VLOOKUP(F1195,Paramètres!$A$5:$B$8,2,FALSE),0)</f>
        <v>3</v>
      </c>
      <c r="N1195">
        <f>IFERROR(VLOOKUP(G1195,Paramètres!$D$5:$E$8,2,FALSE),0)</f>
        <v>0</v>
      </c>
      <c r="O1195">
        <f>IFERROR(VLOOKUP(H1195,Paramètres!$A$5:$B$8,2,FALSE),0)</f>
        <v>0</v>
      </c>
      <c r="P1195">
        <f>IFERROR(VLOOKUP(I1195,Paramètres!$A$5:$B$8,2,FALSE),0)</f>
        <v>0</v>
      </c>
      <c r="Q1195" s="10" t="e">
        <f>IF(SUM(Paramètres!$G$5:$M$5)=0,"",SUMPRODUCT(Paramètres!$G$5:$M$5,J1195,K1195,L1195,M1195,N1195,O1195,P1195)/SUM(Paramètres!$G$5:$M$5))</f>
        <v>#VALUE!</v>
      </c>
    </row>
    <row r="1196" spans="1:17" x14ac:dyDescent="0.2">
      <c r="A1196" t="str">
        <f>Réponses_Scoring!A1196</f>
        <v>R122</v>
      </c>
      <c r="B1196" t="str">
        <f>Réponses_Scoring!B1196</f>
        <v>D10S69</v>
      </c>
      <c r="C1196" t="str">
        <f>Réponses_Scoring!C1196</f>
        <v>UK</v>
      </c>
      <c r="D1196" t="str">
        <f>Réponses_Scoring!D1196</f>
        <v>UK</v>
      </c>
      <c r="E1196" t="str">
        <f>Réponses_Scoring!E1196</f>
        <v>Med</v>
      </c>
      <c r="F1196" t="str">
        <f>Réponses_Scoring!F1196</f>
        <v>Med</v>
      </c>
      <c r="G1196" t="str">
        <f>Réponses_Scoring!G1196</f>
        <v>UK</v>
      </c>
      <c r="H1196" t="str">
        <f>Réponses_Scoring!H1196</f>
        <v>UK</v>
      </c>
      <c r="I1196" t="str">
        <f>Réponses_Scoring!I1196</f>
        <v>UK</v>
      </c>
      <c r="J1196">
        <f>IFERROR(VLOOKUP(C1196,Paramètres!$A$5:$B$8,2,FALSE),0)</f>
        <v>0</v>
      </c>
      <c r="K1196">
        <f>IFERROR(VLOOKUP(D1196,Paramètres!$A$5:$B$8,2,FALSE),0)</f>
        <v>0</v>
      </c>
      <c r="L1196">
        <f>IFERROR(VLOOKUP(E1196,Paramètres!$A$5:$B$8,2,FALSE),0)</f>
        <v>2</v>
      </c>
      <c r="M1196">
        <f>IFERROR(VLOOKUP(F1196,Paramètres!$A$5:$B$8,2,FALSE),0)</f>
        <v>2</v>
      </c>
      <c r="N1196">
        <f>IFERROR(VLOOKUP(G1196,Paramètres!$D$5:$E$8,2,FALSE),0)</f>
        <v>0</v>
      </c>
      <c r="O1196">
        <f>IFERROR(VLOOKUP(H1196,Paramètres!$A$5:$B$8,2,FALSE),0)</f>
        <v>0</v>
      </c>
      <c r="P1196">
        <f>IFERROR(VLOOKUP(I1196,Paramètres!$A$5:$B$8,2,FALSE),0)</f>
        <v>0</v>
      </c>
      <c r="Q1196" s="10" t="e">
        <f>IF(SUM(Paramètres!$G$5:$M$5)=0,"",SUMPRODUCT(Paramètres!$G$5:$M$5,J1196,K1196,L1196,M1196,N1196,O1196,P1196)/SUM(Paramètres!$G$5:$M$5))</f>
        <v>#VALUE!</v>
      </c>
    </row>
    <row r="1197" spans="1:17" x14ac:dyDescent="0.2">
      <c r="A1197" t="str">
        <f>Réponses_Scoring!A1197</f>
        <v>R122</v>
      </c>
      <c r="B1197" t="str">
        <f>Réponses_Scoring!B1197</f>
        <v>D10S66</v>
      </c>
      <c r="C1197" t="str">
        <f>Réponses_Scoring!C1197</f>
        <v>Med</v>
      </c>
      <c r="D1197" t="str">
        <f>Réponses_Scoring!D1197</f>
        <v>UK</v>
      </c>
      <c r="E1197" t="str">
        <f>Réponses_Scoring!E1197</f>
        <v>Med</v>
      </c>
      <c r="F1197" t="str">
        <f>Réponses_Scoring!F1197</f>
        <v>Med</v>
      </c>
      <c r="G1197" t="str">
        <f>Réponses_Scoring!G1197</f>
        <v>UK</v>
      </c>
      <c r="H1197" t="str">
        <f>Réponses_Scoring!H1197</f>
        <v>UK</v>
      </c>
      <c r="I1197" t="str">
        <f>Réponses_Scoring!I1197</f>
        <v>UK</v>
      </c>
      <c r="J1197">
        <f>IFERROR(VLOOKUP(C1197,Paramètres!$A$5:$B$8,2,FALSE),0)</f>
        <v>2</v>
      </c>
      <c r="K1197">
        <f>IFERROR(VLOOKUP(D1197,Paramètres!$A$5:$B$8,2,FALSE),0)</f>
        <v>0</v>
      </c>
      <c r="L1197">
        <f>IFERROR(VLOOKUP(E1197,Paramètres!$A$5:$B$8,2,FALSE),0)</f>
        <v>2</v>
      </c>
      <c r="M1197">
        <f>IFERROR(VLOOKUP(F1197,Paramètres!$A$5:$B$8,2,FALSE),0)</f>
        <v>2</v>
      </c>
      <c r="N1197">
        <f>IFERROR(VLOOKUP(G1197,Paramètres!$D$5:$E$8,2,FALSE),0)</f>
        <v>0</v>
      </c>
      <c r="O1197">
        <f>IFERROR(VLOOKUP(H1197,Paramètres!$A$5:$B$8,2,FALSE),0)</f>
        <v>0</v>
      </c>
      <c r="P1197">
        <f>IFERROR(VLOOKUP(I1197,Paramètres!$A$5:$B$8,2,FALSE),0)</f>
        <v>0</v>
      </c>
      <c r="Q1197" s="10" t="e">
        <f>IF(SUM(Paramètres!$G$5:$M$5)=0,"",SUMPRODUCT(Paramètres!$G$5:$M$5,J1197,K1197,L1197,M1197,N1197,O1197,P1197)/SUM(Paramètres!$G$5:$M$5))</f>
        <v>#VALUE!</v>
      </c>
    </row>
    <row r="1198" spans="1:17" x14ac:dyDescent="0.2">
      <c r="A1198" t="str">
        <f>Réponses_Scoring!A1198</f>
        <v>R123</v>
      </c>
      <c r="B1198" t="str">
        <f>Réponses_Scoring!B1198</f>
        <v>D07S51</v>
      </c>
      <c r="C1198" t="str">
        <f>Réponses_Scoring!C1198</f>
        <v>High</v>
      </c>
      <c r="D1198" t="str">
        <f>Réponses_Scoring!D1198</f>
        <v>UK</v>
      </c>
      <c r="E1198" t="str">
        <f>Réponses_Scoring!E1198</f>
        <v>High</v>
      </c>
      <c r="F1198" t="str">
        <f>Réponses_Scoring!F1198</f>
        <v>UK</v>
      </c>
      <c r="G1198" t="str">
        <f>Réponses_Scoring!G1198</f>
        <v>UK</v>
      </c>
      <c r="H1198" t="str">
        <f>Réponses_Scoring!H1198</f>
        <v>UK</v>
      </c>
      <c r="I1198" t="str">
        <f>Réponses_Scoring!I1198</f>
        <v>UK</v>
      </c>
      <c r="J1198">
        <f>IFERROR(VLOOKUP(C1198,Paramètres!$A$5:$B$8,2,FALSE),0)</f>
        <v>3</v>
      </c>
      <c r="K1198">
        <f>IFERROR(VLOOKUP(D1198,Paramètres!$A$5:$B$8,2,FALSE),0)</f>
        <v>0</v>
      </c>
      <c r="L1198">
        <f>IFERROR(VLOOKUP(E1198,Paramètres!$A$5:$B$8,2,FALSE),0)</f>
        <v>3</v>
      </c>
      <c r="M1198">
        <f>IFERROR(VLOOKUP(F1198,Paramètres!$A$5:$B$8,2,FALSE),0)</f>
        <v>0</v>
      </c>
      <c r="N1198">
        <f>IFERROR(VLOOKUP(G1198,Paramètres!$D$5:$E$8,2,FALSE),0)</f>
        <v>0</v>
      </c>
      <c r="O1198">
        <f>IFERROR(VLOOKUP(H1198,Paramètres!$A$5:$B$8,2,FALSE),0)</f>
        <v>0</v>
      </c>
      <c r="P1198">
        <f>IFERROR(VLOOKUP(I1198,Paramètres!$A$5:$B$8,2,FALSE),0)</f>
        <v>0</v>
      </c>
      <c r="Q1198" s="10" t="e">
        <f>IF(SUM(Paramètres!$G$5:$M$5)=0,"",SUMPRODUCT(Paramètres!$G$5:$M$5,J1198,K1198,L1198,M1198,N1198,O1198,P1198)/SUM(Paramètres!$G$5:$M$5))</f>
        <v>#VALUE!</v>
      </c>
    </row>
    <row r="1199" spans="1:17" x14ac:dyDescent="0.2">
      <c r="A1199" t="str">
        <f>Réponses_Scoring!A1199</f>
        <v>R123</v>
      </c>
      <c r="B1199" t="str">
        <f>Réponses_Scoring!B1199</f>
        <v>D04S29</v>
      </c>
      <c r="C1199" t="str">
        <f>Réponses_Scoring!C1199</f>
        <v>High</v>
      </c>
      <c r="D1199" t="str">
        <f>Réponses_Scoring!D1199</f>
        <v>UK</v>
      </c>
      <c r="E1199" t="str">
        <f>Réponses_Scoring!E1199</f>
        <v>Med</v>
      </c>
      <c r="F1199" t="str">
        <f>Réponses_Scoring!F1199</f>
        <v>Med</v>
      </c>
      <c r="G1199" t="str">
        <f>Réponses_Scoring!G1199</f>
        <v>UK</v>
      </c>
      <c r="H1199" t="str">
        <f>Réponses_Scoring!H1199</f>
        <v>UK</v>
      </c>
      <c r="I1199" t="str">
        <f>Réponses_Scoring!I1199</f>
        <v>UK</v>
      </c>
      <c r="J1199">
        <f>IFERROR(VLOOKUP(C1199,Paramètres!$A$5:$B$8,2,FALSE),0)</f>
        <v>3</v>
      </c>
      <c r="K1199">
        <f>IFERROR(VLOOKUP(D1199,Paramètres!$A$5:$B$8,2,FALSE),0)</f>
        <v>0</v>
      </c>
      <c r="L1199">
        <f>IFERROR(VLOOKUP(E1199,Paramètres!$A$5:$B$8,2,FALSE),0)</f>
        <v>2</v>
      </c>
      <c r="M1199">
        <f>IFERROR(VLOOKUP(F1199,Paramètres!$A$5:$B$8,2,FALSE),0)</f>
        <v>2</v>
      </c>
      <c r="N1199">
        <f>IFERROR(VLOOKUP(G1199,Paramètres!$D$5:$E$8,2,FALSE),0)</f>
        <v>0</v>
      </c>
      <c r="O1199">
        <f>IFERROR(VLOOKUP(H1199,Paramètres!$A$5:$B$8,2,FALSE),0)</f>
        <v>0</v>
      </c>
      <c r="P1199">
        <f>IFERROR(VLOOKUP(I1199,Paramètres!$A$5:$B$8,2,FALSE),0)</f>
        <v>0</v>
      </c>
      <c r="Q1199" s="10" t="e">
        <f>IF(SUM(Paramètres!$G$5:$M$5)=0,"",SUMPRODUCT(Paramètres!$G$5:$M$5,J1199,K1199,L1199,M1199,N1199,O1199,P1199)/SUM(Paramètres!$G$5:$M$5))</f>
        <v>#VALUE!</v>
      </c>
    </row>
    <row r="1200" spans="1:17" x14ac:dyDescent="0.2">
      <c r="A1200" t="str">
        <f>Réponses_Scoring!A1200</f>
        <v>R123</v>
      </c>
      <c r="B1200" t="str">
        <f>Réponses_Scoring!B1200</f>
        <v>D06S48</v>
      </c>
      <c r="C1200" t="str">
        <f>Réponses_Scoring!C1200</f>
        <v>UK</v>
      </c>
      <c r="D1200" t="str">
        <f>Réponses_Scoring!D1200</f>
        <v>UK</v>
      </c>
      <c r="E1200" t="str">
        <f>Réponses_Scoring!E1200</f>
        <v>Med</v>
      </c>
      <c r="F1200" t="str">
        <f>Réponses_Scoring!F1200</f>
        <v>Med</v>
      </c>
      <c r="G1200" t="str">
        <f>Réponses_Scoring!G1200</f>
        <v>UK</v>
      </c>
      <c r="H1200" t="str">
        <f>Réponses_Scoring!H1200</f>
        <v>UK</v>
      </c>
      <c r="I1200" t="str">
        <f>Réponses_Scoring!I1200</f>
        <v>UK</v>
      </c>
      <c r="J1200">
        <f>IFERROR(VLOOKUP(C1200,Paramètres!$A$5:$B$8,2,FALSE),0)</f>
        <v>0</v>
      </c>
      <c r="K1200">
        <f>IFERROR(VLOOKUP(D1200,Paramètres!$A$5:$B$8,2,FALSE),0)</f>
        <v>0</v>
      </c>
      <c r="L1200">
        <f>IFERROR(VLOOKUP(E1200,Paramètres!$A$5:$B$8,2,FALSE),0)</f>
        <v>2</v>
      </c>
      <c r="M1200">
        <f>IFERROR(VLOOKUP(F1200,Paramètres!$A$5:$B$8,2,FALSE),0)</f>
        <v>2</v>
      </c>
      <c r="N1200">
        <f>IFERROR(VLOOKUP(G1200,Paramètres!$D$5:$E$8,2,FALSE),0)</f>
        <v>0</v>
      </c>
      <c r="O1200">
        <f>IFERROR(VLOOKUP(H1200,Paramètres!$A$5:$B$8,2,FALSE),0)</f>
        <v>0</v>
      </c>
      <c r="P1200">
        <f>IFERROR(VLOOKUP(I1200,Paramètres!$A$5:$B$8,2,FALSE),0)</f>
        <v>0</v>
      </c>
      <c r="Q1200" s="10" t="e">
        <f>IF(SUM(Paramètres!$G$5:$M$5)=0,"",SUMPRODUCT(Paramètres!$G$5:$M$5,J1200,K1200,L1200,M1200,N1200,O1200,P1200)/SUM(Paramètres!$G$5:$M$5))</f>
        <v>#VALUE!</v>
      </c>
    </row>
    <row r="1201" spans="1:17" x14ac:dyDescent="0.2">
      <c r="A1201" t="str">
        <f>Réponses_Scoring!A1201</f>
        <v>R123</v>
      </c>
      <c r="B1201" t="str">
        <f>Réponses_Scoring!B1201</f>
        <v>D06S43</v>
      </c>
      <c r="C1201" t="str">
        <f>Réponses_Scoring!C1201</f>
        <v>Low</v>
      </c>
      <c r="D1201" t="str">
        <f>Réponses_Scoring!D1201</f>
        <v>UK</v>
      </c>
      <c r="E1201" t="str">
        <f>Réponses_Scoring!E1201</f>
        <v>Med</v>
      </c>
      <c r="F1201" t="str">
        <f>Réponses_Scoring!F1201</f>
        <v>High</v>
      </c>
      <c r="G1201" t="str">
        <f>Réponses_Scoring!G1201</f>
        <v>UK</v>
      </c>
      <c r="H1201" t="str">
        <f>Réponses_Scoring!H1201</f>
        <v>UK</v>
      </c>
      <c r="I1201" t="str">
        <f>Réponses_Scoring!I1201</f>
        <v>UK</v>
      </c>
      <c r="J1201">
        <f>IFERROR(VLOOKUP(C1201,Paramètres!$A$5:$B$8,2,FALSE),0)</f>
        <v>1</v>
      </c>
      <c r="K1201">
        <f>IFERROR(VLOOKUP(D1201,Paramètres!$A$5:$B$8,2,FALSE),0)</f>
        <v>0</v>
      </c>
      <c r="L1201">
        <f>IFERROR(VLOOKUP(E1201,Paramètres!$A$5:$B$8,2,FALSE),0)</f>
        <v>2</v>
      </c>
      <c r="M1201">
        <f>IFERROR(VLOOKUP(F1201,Paramètres!$A$5:$B$8,2,FALSE),0)</f>
        <v>3</v>
      </c>
      <c r="N1201">
        <f>IFERROR(VLOOKUP(G1201,Paramètres!$D$5:$E$8,2,FALSE),0)</f>
        <v>0</v>
      </c>
      <c r="O1201">
        <f>IFERROR(VLOOKUP(H1201,Paramètres!$A$5:$B$8,2,FALSE),0)</f>
        <v>0</v>
      </c>
      <c r="P1201">
        <f>IFERROR(VLOOKUP(I1201,Paramètres!$A$5:$B$8,2,FALSE),0)</f>
        <v>0</v>
      </c>
      <c r="Q1201" s="10" t="e">
        <f>IF(SUM(Paramètres!$G$5:$M$5)=0,"",SUMPRODUCT(Paramètres!$G$5:$M$5,J1201,K1201,L1201,M1201,N1201,O1201,P1201)/SUM(Paramètres!$G$5:$M$5))</f>
        <v>#VALUE!</v>
      </c>
    </row>
    <row r="1202" spans="1:17" x14ac:dyDescent="0.2">
      <c r="A1202" t="str">
        <f>Réponses_Scoring!A1202</f>
        <v>R123</v>
      </c>
      <c r="B1202" t="str">
        <f>Réponses_Scoring!B1202</f>
        <v>D05S37</v>
      </c>
      <c r="C1202" t="str">
        <f>Réponses_Scoring!C1202</f>
        <v>High</v>
      </c>
      <c r="D1202" t="str">
        <f>Réponses_Scoring!D1202</f>
        <v>UK</v>
      </c>
      <c r="E1202" t="str">
        <f>Réponses_Scoring!E1202</f>
        <v>Med</v>
      </c>
      <c r="F1202" t="str">
        <f>Réponses_Scoring!F1202</f>
        <v>High</v>
      </c>
      <c r="G1202" t="str">
        <f>Réponses_Scoring!G1202</f>
        <v>UK</v>
      </c>
      <c r="H1202" t="str">
        <f>Réponses_Scoring!H1202</f>
        <v>UK</v>
      </c>
      <c r="I1202" t="str">
        <f>Réponses_Scoring!I1202</f>
        <v>UK</v>
      </c>
      <c r="J1202">
        <f>IFERROR(VLOOKUP(C1202,Paramètres!$A$5:$B$8,2,FALSE),0)</f>
        <v>3</v>
      </c>
      <c r="K1202">
        <f>IFERROR(VLOOKUP(D1202,Paramètres!$A$5:$B$8,2,FALSE),0)</f>
        <v>0</v>
      </c>
      <c r="L1202">
        <f>IFERROR(VLOOKUP(E1202,Paramètres!$A$5:$B$8,2,FALSE),0)</f>
        <v>2</v>
      </c>
      <c r="M1202">
        <f>IFERROR(VLOOKUP(F1202,Paramètres!$A$5:$B$8,2,FALSE),0)</f>
        <v>3</v>
      </c>
      <c r="N1202">
        <f>IFERROR(VLOOKUP(G1202,Paramètres!$D$5:$E$8,2,FALSE),0)</f>
        <v>0</v>
      </c>
      <c r="O1202">
        <f>IFERROR(VLOOKUP(H1202,Paramètres!$A$5:$B$8,2,FALSE),0)</f>
        <v>0</v>
      </c>
      <c r="P1202">
        <f>IFERROR(VLOOKUP(I1202,Paramètres!$A$5:$B$8,2,FALSE),0)</f>
        <v>0</v>
      </c>
      <c r="Q1202" s="10" t="e">
        <f>IF(SUM(Paramètres!$G$5:$M$5)=0,"",SUMPRODUCT(Paramètres!$G$5:$M$5,J1202,K1202,L1202,M1202,N1202,O1202,P1202)/SUM(Paramètres!$G$5:$M$5))</f>
        <v>#VALUE!</v>
      </c>
    </row>
    <row r="1203" spans="1:17" x14ac:dyDescent="0.2">
      <c r="A1203" t="str">
        <f>Réponses_Scoring!A1203</f>
        <v>R123</v>
      </c>
      <c r="B1203" t="str">
        <f>Réponses_Scoring!B1203</f>
        <v>D05S41</v>
      </c>
      <c r="C1203" t="str">
        <f>Réponses_Scoring!C1203</f>
        <v>Low</v>
      </c>
      <c r="D1203" t="str">
        <f>Réponses_Scoring!D1203</f>
        <v>UK</v>
      </c>
      <c r="E1203" t="str">
        <f>Réponses_Scoring!E1203</f>
        <v>Med</v>
      </c>
      <c r="F1203" t="str">
        <f>Réponses_Scoring!F1203</f>
        <v>Low</v>
      </c>
      <c r="G1203" t="str">
        <f>Réponses_Scoring!G1203</f>
        <v>UK</v>
      </c>
      <c r="H1203" t="str">
        <f>Réponses_Scoring!H1203</f>
        <v>UK</v>
      </c>
      <c r="I1203" t="str">
        <f>Réponses_Scoring!I1203</f>
        <v>UK</v>
      </c>
      <c r="J1203">
        <f>IFERROR(VLOOKUP(C1203,Paramètres!$A$5:$B$8,2,FALSE),0)</f>
        <v>1</v>
      </c>
      <c r="K1203">
        <f>IFERROR(VLOOKUP(D1203,Paramètres!$A$5:$B$8,2,FALSE),0)</f>
        <v>0</v>
      </c>
      <c r="L1203">
        <f>IFERROR(VLOOKUP(E1203,Paramètres!$A$5:$B$8,2,FALSE),0)</f>
        <v>2</v>
      </c>
      <c r="M1203">
        <f>IFERROR(VLOOKUP(F1203,Paramètres!$A$5:$B$8,2,FALSE),0)</f>
        <v>1</v>
      </c>
      <c r="N1203">
        <f>IFERROR(VLOOKUP(G1203,Paramètres!$D$5:$E$8,2,FALSE),0)</f>
        <v>0</v>
      </c>
      <c r="O1203">
        <f>IFERROR(VLOOKUP(H1203,Paramètres!$A$5:$B$8,2,FALSE),0)</f>
        <v>0</v>
      </c>
      <c r="P1203">
        <f>IFERROR(VLOOKUP(I1203,Paramètres!$A$5:$B$8,2,FALSE),0)</f>
        <v>0</v>
      </c>
      <c r="Q1203" s="10" t="e">
        <f>IF(SUM(Paramètres!$G$5:$M$5)=0,"",SUMPRODUCT(Paramètres!$G$5:$M$5,J1203,K1203,L1203,M1203,N1203,O1203,P1203)/SUM(Paramètres!$G$5:$M$5))</f>
        <v>#VALUE!</v>
      </c>
    </row>
    <row r="1204" spans="1:17" x14ac:dyDescent="0.2">
      <c r="A1204" t="str">
        <f>Réponses_Scoring!A1204</f>
        <v>R123</v>
      </c>
      <c r="B1204" t="str">
        <f>Réponses_Scoring!B1204</f>
        <v>D03S22</v>
      </c>
      <c r="C1204" t="str">
        <f>Réponses_Scoring!C1204</f>
        <v>Med</v>
      </c>
      <c r="D1204" t="str">
        <f>Réponses_Scoring!D1204</f>
        <v>UK</v>
      </c>
      <c r="E1204" t="str">
        <f>Réponses_Scoring!E1204</f>
        <v>Low</v>
      </c>
      <c r="F1204" t="str">
        <f>Réponses_Scoring!F1204</f>
        <v>Med</v>
      </c>
      <c r="G1204" t="str">
        <f>Réponses_Scoring!G1204</f>
        <v>UK</v>
      </c>
      <c r="H1204" t="str">
        <f>Réponses_Scoring!H1204</f>
        <v>UK</v>
      </c>
      <c r="I1204" t="str">
        <f>Réponses_Scoring!I1204</f>
        <v>UK</v>
      </c>
      <c r="J1204">
        <f>IFERROR(VLOOKUP(C1204,Paramètres!$A$5:$B$8,2,FALSE),0)</f>
        <v>2</v>
      </c>
      <c r="K1204">
        <f>IFERROR(VLOOKUP(D1204,Paramètres!$A$5:$B$8,2,FALSE),0)</f>
        <v>0</v>
      </c>
      <c r="L1204">
        <f>IFERROR(VLOOKUP(E1204,Paramètres!$A$5:$B$8,2,FALSE),0)</f>
        <v>1</v>
      </c>
      <c r="M1204">
        <f>IFERROR(VLOOKUP(F1204,Paramètres!$A$5:$B$8,2,FALSE),0)</f>
        <v>2</v>
      </c>
      <c r="N1204">
        <f>IFERROR(VLOOKUP(G1204,Paramètres!$D$5:$E$8,2,FALSE),0)</f>
        <v>0</v>
      </c>
      <c r="O1204">
        <f>IFERROR(VLOOKUP(H1204,Paramètres!$A$5:$B$8,2,FALSE),0)</f>
        <v>0</v>
      </c>
      <c r="P1204">
        <f>IFERROR(VLOOKUP(I1204,Paramètres!$A$5:$B$8,2,FALSE),0)</f>
        <v>0</v>
      </c>
      <c r="Q1204" s="10" t="e">
        <f>IF(SUM(Paramètres!$G$5:$M$5)=0,"",SUMPRODUCT(Paramètres!$G$5:$M$5,J1204,K1204,L1204,M1204,N1204,O1204,P1204)/SUM(Paramètres!$G$5:$M$5))</f>
        <v>#VALUE!</v>
      </c>
    </row>
    <row r="1205" spans="1:17" x14ac:dyDescent="0.2">
      <c r="A1205" t="str">
        <f>Réponses_Scoring!A1205</f>
        <v>R123</v>
      </c>
      <c r="B1205" t="str">
        <f>Réponses_Scoring!B1205</f>
        <v>D03S19</v>
      </c>
      <c r="C1205" t="str">
        <f>Réponses_Scoring!C1205</f>
        <v>UK</v>
      </c>
      <c r="D1205" t="str">
        <f>Réponses_Scoring!D1205</f>
        <v>UK</v>
      </c>
      <c r="E1205" t="str">
        <f>Réponses_Scoring!E1205</f>
        <v>Med</v>
      </c>
      <c r="F1205" t="str">
        <f>Réponses_Scoring!F1205</f>
        <v>Med</v>
      </c>
      <c r="G1205" t="str">
        <f>Réponses_Scoring!G1205</f>
        <v>UK</v>
      </c>
      <c r="H1205" t="str">
        <f>Réponses_Scoring!H1205</f>
        <v>UK</v>
      </c>
      <c r="I1205" t="str">
        <f>Réponses_Scoring!I1205</f>
        <v>UK</v>
      </c>
      <c r="J1205">
        <f>IFERROR(VLOOKUP(C1205,Paramètres!$A$5:$B$8,2,FALSE),0)</f>
        <v>0</v>
      </c>
      <c r="K1205">
        <f>IFERROR(VLOOKUP(D1205,Paramètres!$A$5:$B$8,2,FALSE),0)</f>
        <v>0</v>
      </c>
      <c r="L1205">
        <f>IFERROR(VLOOKUP(E1205,Paramètres!$A$5:$B$8,2,FALSE),0)</f>
        <v>2</v>
      </c>
      <c r="M1205">
        <f>IFERROR(VLOOKUP(F1205,Paramètres!$A$5:$B$8,2,FALSE),0)</f>
        <v>2</v>
      </c>
      <c r="N1205">
        <f>IFERROR(VLOOKUP(G1205,Paramètres!$D$5:$E$8,2,FALSE),0)</f>
        <v>0</v>
      </c>
      <c r="O1205">
        <f>IFERROR(VLOOKUP(H1205,Paramètres!$A$5:$B$8,2,FALSE),0)</f>
        <v>0</v>
      </c>
      <c r="P1205">
        <f>IFERROR(VLOOKUP(I1205,Paramètres!$A$5:$B$8,2,FALSE),0)</f>
        <v>0</v>
      </c>
      <c r="Q1205" s="10" t="e">
        <f>IF(SUM(Paramètres!$G$5:$M$5)=0,"",SUMPRODUCT(Paramètres!$G$5:$M$5,J1205,K1205,L1205,M1205,N1205,O1205,P1205)/SUM(Paramètres!$G$5:$M$5))</f>
        <v>#VALUE!</v>
      </c>
    </row>
    <row r="1206" spans="1:17" x14ac:dyDescent="0.2">
      <c r="A1206" t="str">
        <f>Réponses_Scoring!A1206</f>
        <v>R124</v>
      </c>
      <c r="B1206" t="str">
        <f>Réponses_Scoring!B1206</f>
        <v>D11S74</v>
      </c>
      <c r="C1206" t="str">
        <f>Réponses_Scoring!C1206</f>
        <v>Med</v>
      </c>
      <c r="D1206" t="str">
        <f>Réponses_Scoring!D1206</f>
        <v>UK</v>
      </c>
      <c r="E1206" t="str">
        <f>Réponses_Scoring!E1206</f>
        <v>UK</v>
      </c>
      <c r="F1206" t="str">
        <f>Réponses_Scoring!F1206</f>
        <v>High</v>
      </c>
      <c r="G1206" t="str">
        <f>Réponses_Scoring!G1206</f>
        <v>UK</v>
      </c>
      <c r="H1206" t="str">
        <f>Réponses_Scoring!H1206</f>
        <v>UK</v>
      </c>
      <c r="I1206" t="str">
        <f>Réponses_Scoring!I1206</f>
        <v>UK</v>
      </c>
      <c r="J1206">
        <f>IFERROR(VLOOKUP(C1206,Paramètres!$A$5:$B$8,2,FALSE),0)</f>
        <v>2</v>
      </c>
      <c r="K1206">
        <f>IFERROR(VLOOKUP(D1206,Paramètres!$A$5:$B$8,2,FALSE),0)</f>
        <v>0</v>
      </c>
      <c r="L1206">
        <f>IFERROR(VLOOKUP(E1206,Paramètres!$A$5:$B$8,2,FALSE),0)</f>
        <v>0</v>
      </c>
      <c r="M1206">
        <f>IFERROR(VLOOKUP(F1206,Paramètres!$A$5:$B$8,2,FALSE),0)</f>
        <v>3</v>
      </c>
      <c r="N1206">
        <f>IFERROR(VLOOKUP(G1206,Paramètres!$D$5:$E$8,2,FALSE),0)</f>
        <v>0</v>
      </c>
      <c r="O1206">
        <f>IFERROR(VLOOKUP(H1206,Paramètres!$A$5:$B$8,2,FALSE),0)</f>
        <v>0</v>
      </c>
      <c r="P1206">
        <f>IFERROR(VLOOKUP(I1206,Paramètres!$A$5:$B$8,2,FALSE),0)</f>
        <v>0</v>
      </c>
      <c r="Q1206" s="10" t="e">
        <f>IF(SUM(Paramètres!$G$5:$M$5)=0,"",SUMPRODUCT(Paramètres!$G$5:$M$5,J1206,K1206,L1206,M1206,N1206,O1206,P1206)/SUM(Paramètres!$G$5:$M$5))</f>
        <v>#VALUE!</v>
      </c>
    </row>
    <row r="1207" spans="1:17" x14ac:dyDescent="0.2">
      <c r="A1207" t="str">
        <f>Réponses_Scoring!A1207</f>
        <v>R124</v>
      </c>
      <c r="B1207" t="str">
        <f>Réponses_Scoring!B1207</f>
        <v>D11S72</v>
      </c>
      <c r="C1207" t="str">
        <f>Réponses_Scoring!C1207</f>
        <v>Low</v>
      </c>
      <c r="D1207" t="str">
        <f>Réponses_Scoring!D1207</f>
        <v>UK</v>
      </c>
      <c r="E1207" t="str">
        <f>Réponses_Scoring!E1207</f>
        <v>High</v>
      </c>
      <c r="F1207" t="str">
        <f>Réponses_Scoring!F1207</f>
        <v>Low</v>
      </c>
      <c r="G1207" t="str">
        <f>Réponses_Scoring!G1207</f>
        <v>UK</v>
      </c>
      <c r="H1207" t="str">
        <f>Réponses_Scoring!H1207</f>
        <v>UK</v>
      </c>
      <c r="I1207" t="str">
        <f>Réponses_Scoring!I1207</f>
        <v>UK</v>
      </c>
      <c r="J1207">
        <f>IFERROR(VLOOKUP(C1207,Paramètres!$A$5:$B$8,2,FALSE),0)</f>
        <v>1</v>
      </c>
      <c r="K1207">
        <f>IFERROR(VLOOKUP(D1207,Paramètres!$A$5:$B$8,2,FALSE),0)</f>
        <v>0</v>
      </c>
      <c r="L1207">
        <f>IFERROR(VLOOKUP(E1207,Paramètres!$A$5:$B$8,2,FALSE),0)</f>
        <v>3</v>
      </c>
      <c r="M1207">
        <f>IFERROR(VLOOKUP(F1207,Paramètres!$A$5:$B$8,2,FALSE),0)</f>
        <v>1</v>
      </c>
      <c r="N1207">
        <f>IFERROR(VLOOKUP(G1207,Paramètres!$D$5:$E$8,2,FALSE),0)</f>
        <v>0</v>
      </c>
      <c r="O1207">
        <f>IFERROR(VLOOKUP(H1207,Paramètres!$A$5:$B$8,2,FALSE),0)</f>
        <v>0</v>
      </c>
      <c r="P1207">
        <f>IFERROR(VLOOKUP(I1207,Paramètres!$A$5:$B$8,2,FALSE),0)</f>
        <v>0</v>
      </c>
      <c r="Q1207" s="10" t="e">
        <f>IF(SUM(Paramètres!$G$5:$M$5)=0,"",SUMPRODUCT(Paramètres!$G$5:$M$5,J1207,K1207,L1207,M1207,N1207,O1207,P1207)/SUM(Paramètres!$G$5:$M$5))</f>
        <v>#VALUE!</v>
      </c>
    </row>
    <row r="1208" spans="1:17" x14ac:dyDescent="0.2">
      <c r="A1208" t="str">
        <f>Réponses_Scoring!A1208</f>
        <v>R124</v>
      </c>
      <c r="B1208" t="str">
        <f>Réponses_Scoring!B1208</f>
        <v>D11S73</v>
      </c>
      <c r="C1208" t="str">
        <f>Réponses_Scoring!C1208</f>
        <v>High</v>
      </c>
      <c r="D1208" t="str">
        <f>Réponses_Scoring!D1208</f>
        <v>UK</v>
      </c>
      <c r="E1208" t="str">
        <f>Réponses_Scoring!E1208</f>
        <v>UK</v>
      </c>
      <c r="F1208" t="str">
        <f>Réponses_Scoring!F1208</f>
        <v>High</v>
      </c>
      <c r="G1208" t="str">
        <f>Réponses_Scoring!G1208</f>
        <v>UK</v>
      </c>
      <c r="H1208" t="str">
        <f>Réponses_Scoring!H1208</f>
        <v>UK</v>
      </c>
      <c r="I1208" t="str">
        <f>Réponses_Scoring!I1208</f>
        <v>UK</v>
      </c>
      <c r="J1208">
        <f>IFERROR(VLOOKUP(C1208,Paramètres!$A$5:$B$8,2,FALSE),0)</f>
        <v>3</v>
      </c>
      <c r="K1208">
        <f>IFERROR(VLOOKUP(D1208,Paramètres!$A$5:$B$8,2,FALSE),0)</f>
        <v>0</v>
      </c>
      <c r="L1208">
        <f>IFERROR(VLOOKUP(E1208,Paramètres!$A$5:$B$8,2,FALSE),0)</f>
        <v>0</v>
      </c>
      <c r="M1208">
        <f>IFERROR(VLOOKUP(F1208,Paramètres!$A$5:$B$8,2,FALSE),0)</f>
        <v>3</v>
      </c>
      <c r="N1208">
        <f>IFERROR(VLOOKUP(G1208,Paramètres!$D$5:$E$8,2,FALSE),0)</f>
        <v>0</v>
      </c>
      <c r="O1208">
        <f>IFERROR(VLOOKUP(H1208,Paramètres!$A$5:$B$8,2,FALSE),0)</f>
        <v>0</v>
      </c>
      <c r="P1208">
        <f>IFERROR(VLOOKUP(I1208,Paramètres!$A$5:$B$8,2,FALSE),0)</f>
        <v>0</v>
      </c>
      <c r="Q1208" s="10" t="e">
        <f>IF(SUM(Paramètres!$G$5:$M$5)=0,"",SUMPRODUCT(Paramètres!$G$5:$M$5,J1208,K1208,L1208,M1208,N1208,O1208,P1208)/SUM(Paramètres!$G$5:$M$5))</f>
        <v>#VALUE!</v>
      </c>
    </row>
    <row r="1209" spans="1:17" x14ac:dyDescent="0.2">
      <c r="A1209" t="str">
        <f>Réponses_Scoring!A1209</f>
        <v>R124</v>
      </c>
      <c r="B1209" t="str">
        <f>Réponses_Scoring!B1209</f>
        <v>D06S42</v>
      </c>
      <c r="C1209" t="str">
        <f>Réponses_Scoring!C1209</f>
        <v>High</v>
      </c>
      <c r="D1209" t="str">
        <f>Réponses_Scoring!D1209</f>
        <v>UK</v>
      </c>
      <c r="E1209" t="str">
        <f>Réponses_Scoring!E1209</f>
        <v>High</v>
      </c>
      <c r="F1209" t="str">
        <f>Réponses_Scoring!F1209</f>
        <v>High</v>
      </c>
      <c r="G1209" t="str">
        <f>Réponses_Scoring!G1209</f>
        <v>UK</v>
      </c>
      <c r="H1209" t="str">
        <f>Réponses_Scoring!H1209</f>
        <v>UK</v>
      </c>
      <c r="I1209" t="str">
        <f>Réponses_Scoring!I1209</f>
        <v>UK</v>
      </c>
      <c r="J1209">
        <f>IFERROR(VLOOKUP(C1209,Paramètres!$A$5:$B$8,2,FALSE),0)</f>
        <v>3</v>
      </c>
      <c r="K1209">
        <f>IFERROR(VLOOKUP(D1209,Paramètres!$A$5:$B$8,2,FALSE),0)</f>
        <v>0</v>
      </c>
      <c r="L1209">
        <f>IFERROR(VLOOKUP(E1209,Paramètres!$A$5:$B$8,2,FALSE),0)</f>
        <v>3</v>
      </c>
      <c r="M1209">
        <f>IFERROR(VLOOKUP(F1209,Paramètres!$A$5:$B$8,2,FALSE),0)</f>
        <v>3</v>
      </c>
      <c r="N1209">
        <f>IFERROR(VLOOKUP(G1209,Paramètres!$D$5:$E$8,2,FALSE),0)</f>
        <v>0</v>
      </c>
      <c r="O1209">
        <f>IFERROR(VLOOKUP(H1209,Paramètres!$A$5:$B$8,2,FALSE),0)</f>
        <v>0</v>
      </c>
      <c r="P1209">
        <f>IFERROR(VLOOKUP(I1209,Paramètres!$A$5:$B$8,2,FALSE),0)</f>
        <v>0</v>
      </c>
      <c r="Q1209" s="10" t="e">
        <f>IF(SUM(Paramètres!$G$5:$M$5)=0,"",SUMPRODUCT(Paramètres!$G$5:$M$5,J1209,K1209,L1209,M1209,N1209,O1209,P1209)/SUM(Paramètres!$G$5:$M$5))</f>
        <v>#VALUE!</v>
      </c>
    </row>
    <row r="1210" spans="1:17" x14ac:dyDescent="0.2">
      <c r="A1210" t="str">
        <f>Réponses_Scoring!A1210</f>
        <v>R124</v>
      </c>
      <c r="B1210" t="str">
        <f>Réponses_Scoring!B1210</f>
        <v>D01S08</v>
      </c>
      <c r="C1210" t="str">
        <f>Réponses_Scoring!C1210</f>
        <v>High</v>
      </c>
      <c r="D1210" t="str">
        <f>Réponses_Scoring!D1210</f>
        <v>UK</v>
      </c>
      <c r="E1210" t="str">
        <f>Réponses_Scoring!E1210</f>
        <v>Low</v>
      </c>
      <c r="F1210" t="str">
        <f>Réponses_Scoring!F1210</f>
        <v>Med</v>
      </c>
      <c r="G1210" t="str">
        <f>Réponses_Scoring!G1210</f>
        <v>UK</v>
      </c>
      <c r="H1210" t="str">
        <f>Réponses_Scoring!H1210</f>
        <v>UK</v>
      </c>
      <c r="I1210" t="str">
        <f>Réponses_Scoring!I1210</f>
        <v>UK</v>
      </c>
      <c r="J1210">
        <f>IFERROR(VLOOKUP(C1210,Paramètres!$A$5:$B$8,2,FALSE),0)</f>
        <v>3</v>
      </c>
      <c r="K1210">
        <f>IFERROR(VLOOKUP(D1210,Paramètres!$A$5:$B$8,2,FALSE),0)</f>
        <v>0</v>
      </c>
      <c r="L1210">
        <f>IFERROR(VLOOKUP(E1210,Paramètres!$A$5:$B$8,2,FALSE),0)</f>
        <v>1</v>
      </c>
      <c r="M1210">
        <f>IFERROR(VLOOKUP(F1210,Paramètres!$A$5:$B$8,2,FALSE),0)</f>
        <v>2</v>
      </c>
      <c r="N1210">
        <f>IFERROR(VLOOKUP(G1210,Paramètres!$D$5:$E$8,2,FALSE),0)</f>
        <v>0</v>
      </c>
      <c r="O1210">
        <f>IFERROR(VLOOKUP(H1210,Paramètres!$A$5:$B$8,2,FALSE),0)</f>
        <v>0</v>
      </c>
      <c r="P1210">
        <f>IFERROR(VLOOKUP(I1210,Paramètres!$A$5:$B$8,2,FALSE),0)</f>
        <v>0</v>
      </c>
      <c r="Q1210" s="10" t="e">
        <f>IF(SUM(Paramètres!$G$5:$M$5)=0,"",SUMPRODUCT(Paramètres!$G$5:$M$5,J1210,K1210,L1210,M1210,N1210,O1210,P1210)/SUM(Paramètres!$G$5:$M$5))</f>
        <v>#VALUE!</v>
      </c>
    </row>
    <row r="1211" spans="1:17" x14ac:dyDescent="0.2">
      <c r="A1211" t="str">
        <f>Réponses_Scoring!A1211</f>
        <v>R124</v>
      </c>
      <c r="B1211" t="str">
        <f>Réponses_Scoring!B1211</f>
        <v>D01S06</v>
      </c>
      <c r="C1211" t="str">
        <f>Réponses_Scoring!C1211</f>
        <v>High</v>
      </c>
      <c r="D1211" t="str">
        <f>Réponses_Scoring!D1211</f>
        <v>UK</v>
      </c>
      <c r="E1211" t="str">
        <f>Réponses_Scoring!E1211</f>
        <v>Med</v>
      </c>
      <c r="F1211" t="str">
        <f>Réponses_Scoring!F1211</f>
        <v>High</v>
      </c>
      <c r="G1211" t="str">
        <f>Réponses_Scoring!G1211</f>
        <v>UK</v>
      </c>
      <c r="H1211" t="str">
        <f>Réponses_Scoring!H1211</f>
        <v>UK</v>
      </c>
      <c r="I1211" t="str">
        <f>Réponses_Scoring!I1211</f>
        <v>UK</v>
      </c>
      <c r="J1211">
        <f>IFERROR(VLOOKUP(C1211,Paramètres!$A$5:$B$8,2,FALSE),0)</f>
        <v>3</v>
      </c>
      <c r="K1211">
        <f>IFERROR(VLOOKUP(D1211,Paramètres!$A$5:$B$8,2,FALSE),0)</f>
        <v>0</v>
      </c>
      <c r="L1211">
        <f>IFERROR(VLOOKUP(E1211,Paramètres!$A$5:$B$8,2,FALSE),0)</f>
        <v>2</v>
      </c>
      <c r="M1211">
        <f>IFERROR(VLOOKUP(F1211,Paramètres!$A$5:$B$8,2,FALSE),0)</f>
        <v>3</v>
      </c>
      <c r="N1211">
        <f>IFERROR(VLOOKUP(G1211,Paramètres!$D$5:$E$8,2,FALSE),0)</f>
        <v>0</v>
      </c>
      <c r="O1211">
        <f>IFERROR(VLOOKUP(H1211,Paramètres!$A$5:$B$8,2,FALSE),0)</f>
        <v>0</v>
      </c>
      <c r="P1211">
        <f>IFERROR(VLOOKUP(I1211,Paramètres!$A$5:$B$8,2,FALSE),0)</f>
        <v>0</v>
      </c>
      <c r="Q1211" s="10" t="e">
        <f>IF(SUM(Paramètres!$G$5:$M$5)=0,"",SUMPRODUCT(Paramètres!$G$5:$M$5,J1211,K1211,L1211,M1211,N1211,O1211,P1211)/SUM(Paramètres!$G$5:$M$5))</f>
        <v>#VALUE!</v>
      </c>
    </row>
    <row r="1212" spans="1:17" x14ac:dyDescent="0.2">
      <c r="A1212" t="str">
        <f>Réponses_Scoring!A1212</f>
        <v>R124</v>
      </c>
      <c r="B1212" t="str">
        <f>Réponses_Scoring!B1212</f>
        <v>D01S02</v>
      </c>
      <c r="C1212" t="str">
        <f>Réponses_Scoring!C1212</f>
        <v>High</v>
      </c>
      <c r="D1212" t="str">
        <f>Réponses_Scoring!D1212</f>
        <v>UK</v>
      </c>
      <c r="E1212" t="str">
        <f>Réponses_Scoring!E1212</f>
        <v>Med</v>
      </c>
      <c r="F1212" t="str">
        <f>Réponses_Scoring!F1212</f>
        <v>High</v>
      </c>
      <c r="G1212" t="str">
        <f>Réponses_Scoring!G1212</f>
        <v>UK</v>
      </c>
      <c r="H1212" t="str">
        <f>Réponses_Scoring!H1212</f>
        <v>UK</v>
      </c>
      <c r="I1212" t="str">
        <f>Réponses_Scoring!I1212</f>
        <v>UK</v>
      </c>
      <c r="J1212">
        <f>IFERROR(VLOOKUP(C1212,Paramètres!$A$5:$B$8,2,FALSE),0)</f>
        <v>3</v>
      </c>
      <c r="K1212">
        <f>IFERROR(VLOOKUP(D1212,Paramètres!$A$5:$B$8,2,FALSE),0)</f>
        <v>0</v>
      </c>
      <c r="L1212">
        <f>IFERROR(VLOOKUP(E1212,Paramètres!$A$5:$B$8,2,FALSE),0)</f>
        <v>2</v>
      </c>
      <c r="M1212">
        <f>IFERROR(VLOOKUP(F1212,Paramètres!$A$5:$B$8,2,FALSE),0)</f>
        <v>3</v>
      </c>
      <c r="N1212">
        <f>IFERROR(VLOOKUP(G1212,Paramètres!$D$5:$E$8,2,FALSE),0)</f>
        <v>0</v>
      </c>
      <c r="O1212">
        <f>IFERROR(VLOOKUP(H1212,Paramètres!$A$5:$B$8,2,FALSE),0)</f>
        <v>0</v>
      </c>
      <c r="P1212">
        <f>IFERROR(VLOOKUP(I1212,Paramètres!$A$5:$B$8,2,FALSE),0)</f>
        <v>0</v>
      </c>
      <c r="Q1212" s="10" t="e">
        <f>IF(SUM(Paramètres!$G$5:$M$5)=0,"",SUMPRODUCT(Paramètres!$G$5:$M$5,J1212,K1212,L1212,M1212,N1212,O1212,P1212)/SUM(Paramètres!$G$5:$M$5))</f>
        <v>#VALUE!</v>
      </c>
    </row>
    <row r="1213" spans="1:17" x14ac:dyDescent="0.2">
      <c r="A1213" t="str">
        <f>Réponses_Scoring!A1213</f>
        <v>R124</v>
      </c>
      <c r="B1213" t="str">
        <f>Réponses_Scoring!B1213</f>
        <v>D03S23</v>
      </c>
      <c r="C1213" t="str">
        <f>Réponses_Scoring!C1213</f>
        <v>Med</v>
      </c>
      <c r="D1213" t="str">
        <f>Réponses_Scoring!D1213</f>
        <v>UK</v>
      </c>
      <c r="E1213" t="str">
        <f>Réponses_Scoring!E1213</f>
        <v>Low</v>
      </c>
      <c r="F1213" t="str">
        <f>Réponses_Scoring!F1213</f>
        <v>High</v>
      </c>
      <c r="G1213" t="str">
        <f>Réponses_Scoring!G1213</f>
        <v>UK</v>
      </c>
      <c r="H1213" t="str">
        <f>Réponses_Scoring!H1213</f>
        <v>UK</v>
      </c>
      <c r="I1213" t="str">
        <f>Réponses_Scoring!I1213</f>
        <v>UK</v>
      </c>
      <c r="J1213">
        <f>IFERROR(VLOOKUP(C1213,Paramètres!$A$5:$B$8,2,FALSE),0)</f>
        <v>2</v>
      </c>
      <c r="K1213">
        <f>IFERROR(VLOOKUP(D1213,Paramètres!$A$5:$B$8,2,FALSE),0)</f>
        <v>0</v>
      </c>
      <c r="L1213">
        <f>IFERROR(VLOOKUP(E1213,Paramètres!$A$5:$B$8,2,FALSE),0)</f>
        <v>1</v>
      </c>
      <c r="M1213">
        <f>IFERROR(VLOOKUP(F1213,Paramètres!$A$5:$B$8,2,FALSE),0)</f>
        <v>3</v>
      </c>
      <c r="N1213">
        <f>IFERROR(VLOOKUP(G1213,Paramètres!$D$5:$E$8,2,FALSE),0)</f>
        <v>0</v>
      </c>
      <c r="O1213">
        <f>IFERROR(VLOOKUP(H1213,Paramètres!$A$5:$B$8,2,FALSE),0)</f>
        <v>0</v>
      </c>
      <c r="P1213">
        <f>IFERROR(VLOOKUP(I1213,Paramètres!$A$5:$B$8,2,FALSE),0)</f>
        <v>0</v>
      </c>
      <c r="Q1213" s="10" t="e">
        <f>IF(SUM(Paramètres!$G$5:$M$5)=0,"",SUMPRODUCT(Paramètres!$G$5:$M$5,J1213,K1213,L1213,M1213,N1213,O1213,P1213)/SUM(Paramètres!$G$5:$M$5))</f>
        <v>#VALUE!</v>
      </c>
    </row>
    <row r="1214" spans="1:17" x14ac:dyDescent="0.2">
      <c r="A1214" t="str">
        <f>Réponses_Scoring!A1214</f>
        <v>R124</v>
      </c>
      <c r="B1214" t="str">
        <f>Réponses_Scoring!B1214</f>
        <v>D12S79</v>
      </c>
      <c r="C1214" t="str">
        <f>Réponses_Scoring!C1214</f>
        <v>Med</v>
      </c>
      <c r="D1214" t="str">
        <f>Réponses_Scoring!D1214</f>
        <v>UK</v>
      </c>
      <c r="E1214" t="str">
        <f>Réponses_Scoring!E1214</f>
        <v>UK</v>
      </c>
      <c r="F1214" t="str">
        <f>Réponses_Scoring!F1214</f>
        <v>High</v>
      </c>
      <c r="G1214" t="str">
        <f>Réponses_Scoring!G1214</f>
        <v>UK</v>
      </c>
      <c r="H1214" t="str">
        <f>Réponses_Scoring!H1214</f>
        <v>UK</v>
      </c>
      <c r="I1214" t="str">
        <f>Réponses_Scoring!I1214</f>
        <v>UK</v>
      </c>
      <c r="J1214">
        <f>IFERROR(VLOOKUP(C1214,Paramètres!$A$5:$B$8,2,FALSE),0)</f>
        <v>2</v>
      </c>
      <c r="K1214">
        <f>IFERROR(VLOOKUP(D1214,Paramètres!$A$5:$B$8,2,FALSE),0)</f>
        <v>0</v>
      </c>
      <c r="L1214">
        <f>IFERROR(VLOOKUP(E1214,Paramètres!$A$5:$B$8,2,FALSE),0)</f>
        <v>0</v>
      </c>
      <c r="M1214">
        <f>IFERROR(VLOOKUP(F1214,Paramètres!$A$5:$B$8,2,FALSE),0)</f>
        <v>3</v>
      </c>
      <c r="N1214">
        <f>IFERROR(VLOOKUP(G1214,Paramètres!$D$5:$E$8,2,FALSE),0)</f>
        <v>0</v>
      </c>
      <c r="O1214">
        <f>IFERROR(VLOOKUP(H1214,Paramètres!$A$5:$B$8,2,FALSE),0)</f>
        <v>0</v>
      </c>
      <c r="P1214">
        <f>IFERROR(VLOOKUP(I1214,Paramètres!$A$5:$B$8,2,FALSE),0)</f>
        <v>0</v>
      </c>
      <c r="Q1214" s="10" t="e">
        <f>IF(SUM(Paramètres!$G$5:$M$5)=0,"",SUMPRODUCT(Paramètres!$G$5:$M$5,J1214,K1214,L1214,M1214,N1214,O1214,P1214)/SUM(Paramètres!$G$5:$M$5))</f>
        <v>#VALUE!</v>
      </c>
    </row>
    <row r="1215" spans="1:17" x14ac:dyDescent="0.2">
      <c r="A1215" t="str">
        <f>Réponses_Scoring!A1215</f>
        <v>R124</v>
      </c>
      <c r="B1215" t="str">
        <f>Réponses_Scoring!B1215</f>
        <v>D12S77</v>
      </c>
      <c r="C1215" t="str">
        <f>Réponses_Scoring!C1215</f>
        <v>Med</v>
      </c>
      <c r="D1215" t="str">
        <f>Réponses_Scoring!D1215</f>
        <v>UK</v>
      </c>
      <c r="E1215" t="str">
        <f>Réponses_Scoring!E1215</f>
        <v>High</v>
      </c>
      <c r="F1215" t="str">
        <f>Réponses_Scoring!F1215</f>
        <v>UK</v>
      </c>
      <c r="G1215" t="str">
        <f>Réponses_Scoring!G1215</f>
        <v>UK</v>
      </c>
      <c r="H1215" t="str">
        <f>Réponses_Scoring!H1215</f>
        <v>UK</v>
      </c>
      <c r="I1215" t="str">
        <f>Réponses_Scoring!I1215</f>
        <v>UK</v>
      </c>
      <c r="J1215">
        <f>IFERROR(VLOOKUP(C1215,Paramètres!$A$5:$B$8,2,FALSE),0)</f>
        <v>2</v>
      </c>
      <c r="K1215">
        <f>IFERROR(VLOOKUP(D1215,Paramètres!$A$5:$B$8,2,FALSE),0)</f>
        <v>0</v>
      </c>
      <c r="L1215">
        <f>IFERROR(VLOOKUP(E1215,Paramètres!$A$5:$B$8,2,FALSE),0)</f>
        <v>3</v>
      </c>
      <c r="M1215">
        <f>IFERROR(VLOOKUP(F1215,Paramètres!$A$5:$B$8,2,FALSE),0)</f>
        <v>0</v>
      </c>
      <c r="N1215">
        <f>IFERROR(VLOOKUP(G1215,Paramètres!$D$5:$E$8,2,FALSE),0)</f>
        <v>0</v>
      </c>
      <c r="O1215">
        <f>IFERROR(VLOOKUP(H1215,Paramètres!$A$5:$B$8,2,FALSE),0)</f>
        <v>0</v>
      </c>
      <c r="P1215">
        <f>IFERROR(VLOOKUP(I1215,Paramètres!$A$5:$B$8,2,FALSE),0)</f>
        <v>0</v>
      </c>
      <c r="Q1215" s="10" t="e">
        <f>IF(SUM(Paramètres!$G$5:$M$5)=0,"",SUMPRODUCT(Paramètres!$G$5:$M$5,J1215,K1215,L1215,M1215,N1215,O1215,P1215)/SUM(Paramètres!$G$5:$M$5))</f>
        <v>#VALUE!</v>
      </c>
    </row>
    <row r="1216" spans="1:17" x14ac:dyDescent="0.2">
      <c r="A1216" t="str">
        <f>Réponses_Scoring!A1216</f>
        <v>R125</v>
      </c>
      <c r="B1216" t="str">
        <f>Réponses_Scoring!B1216</f>
        <v>D10S67</v>
      </c>
      <c r="C1216" t="str">
        <f>Réponses_Scoring!C1216</f>
        <v>High</v>
      </c>
      <c r="D1216" t="str">
        <f>Réponses_Scoring!D1216</f>
        <v>UK</v>
      </c>
      <c r="E1216" t="str">
        <f>Réponses_Scoring!E1216</f>
        <v>High</v>
      </c>
      <c r="F1216" t="str">
        <f>Réponses_Scoring!F1216</f>
        <v>High</v>
      </c>
      <c r="G1216" t="str">
        <f>Réponses_Scoring!G1216</f>
        <v>UK</v>
      </c>
      <c r="H1216" t="str">
        <f>Réponses_Scoring!H1216</f>
        <v>UK</v>
      </c>
      <c r="I1216" t="str">
        <f>Réponses_Scoring!I1216</f>
        <v>UK</v>
      </c>
      <c r="J1216">
        <f>IFERROR(VLOOKUP(C1216,Paramètres!$A$5:$B$8,2,FALSE),0)</f>
        <v>3</v>
      </c>
      <c r="K1216">
        <f>IFERROR(VLOOKUP(D1216,Paramètres!$A$5:$B$8,2,FALSE),0)</f>
        <v>0</v>
      </c>
      <c r="L1216">
        <f>IFERROR(VLOOKUP(E1216,Paramètres!$A$5:$B$8,2,FALSE),0)</f>
        <v>3</v>
      </c>
      <c r="M1216">
        <f>IFERROR(VLOOKUP(F1216,Paramètres!$A$5:$B$8,2,FALSE),0)</f>
        <v>3</v>
      </c>
      <c r="N1216">
        <f>IFERROR(VLOOKUP(G1216,Paramètres!$D$5:$E$8,2,FALSE),0)</f>
        <v>0</v>
      </c>
      <c r="O1216">
        <f>IFERROR(VLOOKUP(H1216,Paramètres!$A$5:$B$8,2,FALSE),0)</f>
        <v>0</v>
      </c>
      <c r="P1216">
        <f>IFERROR(VLOOKUP(I1216,Paramètres!$A$5:$B$8,2,FALSE),0)</f>
        <v>0</v>
      </c>
      <c r="Q1216" s="10" t="e">
        <f>IF(SUM(Paramètres!$G$5:$M$5)=0,"",SUMPRODUCT(Paramètres!$G$5:$M$5,J1216,K1216,L1216,M1216,N1216,O1216,P1216)/SUM(Paramètres!$G$5:$M$5))</f>
        <v>#VALUE!</v>
      </c>
    </row>
    <row r="1217" spans="1:17" x14ac:dyDescent="0.2">
      <c r="A1217" t="str">
        <f>Réponses_Scoring!A1217</f>
        <v>R125</v>
      </c>
      <c r="B1217" t="str">
        <f>Réponses_Scoring!B1217</f>
        <v>D10S69</v>
      </c>
      <c r="C1217" t="str">
        <f>Réponses_Scoring!C1217</f>
        <v>UK</v>
      </c>
      <c r="D1217" t="str">
        <f>Réponses_Scoring!D1217</f>
        <v>UK</v>
      </c>
      <c r="E1217" t="str">
        <f>Réponses_Scoring!E1217</f>
        <v>Low</v>
      </c>
      <c r="F1217" t="str">
        <f>Réponses_Scoring!F1217</f>
        <v>Med</v>
      </c>
      <c r="G1217" t="str">
        <f>Réponses_Scoring!G1217</f>
        <v>UK</v>
      </c>
      <c r="H1217" t="str">
        <f>Réponses_Scoring!H1217</f>
        <v>UK</v>
      </c>
      <c r="I1217" t="str">
        <f>Réponses_Scoring!I1217</f>
        <v>UK</v>
      </c>
      <c r="J1217">
        <f>IFERROR(VLOOKUP(C1217,Paramètres!$A$5:$B$8,2,FALSE),0)</f>
        <v>0</v>
      </c>
      <c r="K1217">
        <f>IFERROR(VLOOKUP(D1217,Paramètres!$A$5:$B$8,2,FALSE),0)</f>
        <v>0</v>
      </c>
      <c r="L1217">
        <f>IFERROR(VLOOKUP(E1217,Paramètres!$A$5:$B$8,2,FALSE),0)</f>
        <v>1</v>
      </c>
      <c r="M1217">
        <f>IFERROR(VLOOKUP(F1217,Paramètres!$A$5:$B$8,2,FALSE),0)</f>
        <v>2</v>
      </c>
      <c r="N1217">
        <f>IFERROR(VLOOKUP(G1217,Paramètres!$D$5:$E$8,2,FALSE),0)</f>
        <v>0</v>
      </c>
      <c r="O1217">
        <f>IFERROR(VLOOKUP(H1217,Paramètres!$A$5:$B$8,2,FALSE),0)</f>
        <v>0</v>
      </c>
      <c r="P1217">
        <f>IFERROR(VLOOKUP(I1217,Paramètres!$A$5:$B$8,2,FALSE),0)</f>
        <v>0</v>
      </c>
      <c r="Q1217" s="10" t="e">
        <f>IF(SUM(Paramètres!$G$5:$M$5)=0,"",SUMPRODUCT(Paramètres!$G$5:$M$5,J1217,K1217,L1217,M1217,N1217,O1217,P1217)/SUM(Paramètres!$G$5:$M$5))</f>
        <v>#VALUE!</v>
      </c>
    </row>
    <row r="1218" spans="1:17" x14ac:dyDescent="0.2">
      <c r="A1218" t="str">
        <f>Réponses_Scoring!A1218</f>
        <v>R125</v>
      </c>
      <c r="B1218" t="str">
        <f>Réponses_Scoring!B1218</f>
        <v>D12S80</v>
      </c>
      <c r="C1218" t="str">
        <f>Réponses_Scoring!C1218</f>
        <v>High</v>
      </c>
      <c r="D1218" t="str">
        <f>Réponses_Scoring!D1218</f>
        <v>UK</v>
      </c>
      <c r="E1218" t="str">
        <f>Réponses_Scoring!E1218</f>
        <v>Low</v>
      </c>
      <c r="F1218" t="str">
        <f>Réponses_Scoring!F1218</f>
        <v>Med</v>
      </c>
      <c r="G1218" t="str">
        <f>Réponses_Scoring!G1218</f>
        <v>UK</v>
      </c>
      <c r="H1218" t="str">
        <f>Réponses_Scoring!H1218</f>
        <v>UK</v>
      </c>
      <c r="I1218" t="str">
        <f>Réponses_Scoring!I1218</f>
        <v>UK</v>
      </c>
      <c r="J1218">
        <f>IFERROR(VLOOKUP(C1218,Paramètres!$A$5:$B$8,2,FALSE),0)</f>
        <v>3</v>
      </c>
      <c r="K1218">
        <f>IFERROR(VLOOKUP(D1218,Paramètres!$A$5:$B$8,2,FALSE),0)</f>
        <v>0</v>
      </c>
      <c r="L1218">
        <f>IFERROR(VLOOKUP(E1218,Paramètres!$A$5:$B$8,2,FALSE),0)</f>
        <v>1</v>
      </c>
      <c r="M1218">
        <f>IFERROR(VLOOKUP(F1218,Paramètres!$A$5:$B$8,2,FALSE),0)</f>
        <v>2</v>
      </c>
      <c r="N1218">
        <f>IFERROR(VLOOKUP(G1218,Paramètres!$D$5:$E$8,2,FALSE),0)</f>
        <v>0</v>
      </c>
      <c r="O1218">
        <f>IFERROR(VLOOKUP(H1218,Paramètres!$A$5:$B$8,2,FALSE),0)</f>
        <v>0</v>
      </c>
      <c r="P1218">
        <f>IFERROR(VLOOKUP(I1218,Paramètres!$A$5:$B$8,2,FALSE),0)</f>
        <v>0</v>
      </c>
      <c r="Q1218" s="10" t="e">
        <f>IF(SUM(Paramètres!$G$5:$M$5)=0,"",SUMPRODUCT(Paramètres!$G$5:$M$5,J1218,K1218,L1218,M1218,N1218,O1218,P1218)/SUM(Paramètres!$G$5:$M$5))</f>
        <v>#VALUE!</v>
      </c>
    </row>
    <row r="1219" spans="1:17" x14ac:dyDescent="0.2">
      <c r="A1219" t="str">
        <f>Réponses_Scoring!A1219</f>
        <v>R125</v>
      </c>
      <c r="B1219" t="str">
        <f>Réponses_Scoring!B1219</f>
        <v>D07S54</v>
      </c>
      <c r="C1219" t="str">
        <f>Réponses_Scoring!C1219</f>
        <v>High</v>
      </c>
      <c r="D1219" t="str">
        <f>Réponses_Scoring!D1219</f>
        <v>UK</v>
      </c>
      <c r="E1219" t="str">
        <f>Réponses_Scoring!E1219</f>
        <v>Low</v>
      </c>
      <c r="F1219" t="str">
        <f>Réponses_Scoring!F1219</f>
        <v>High</v>
      </c>
      <c r="G1219" t="str">
        <f>Réponses_Scoring!G1219</f>
        <v>UK</v>
      </c>
      <c r="H1219" t="str">
        <f>Réponses_Scoring!H1219</f>
        <v>UK</v>
      </c>
      <c r="I1219" t="str">
        <f>Réponses_Scoring!I1219</f>
        <v>UK</v>
      </c>
      <c r="J1219">
        <f>IFERROR(VLOOKUP(C1219,Paramètres!$A$5:$B$8,2,FALSE),0)</f>
        <v>3</v>
      </c>
      <c r="K1219">
        <f>IFERROR(VLOOKUP(D1219,Paramètres!$A$5:$B$8,2,FALSE),0)</f>
        <v>0</v>
      </c>
      <c r="L1219">
        <f>IFERROR(VLOOKUP(E1219,Paramètres!$A$5:$B$8,2,FALSE),0)</f>
        <v>1</v>
      </c>
      <c r="M1219">
        <f>IFERROR(VLOOKUP(F1219,Paramètres!$A$5:$B$8,2,FALSE),0)</f>
        <v>3</v>
      </c>
      <c r="N1219">
        <f>IFERROR(VLOOKUP(G1219,Paramètres!$D$5:$E$8,2,FALSE),0)</f>
        <v>0</v>
      </c>
      <c r="O1219">
        <f>IFERROR(VLOOKUP(H1219,Paramètres!$A$5:$B$8,2,FALSE),0)</f>
        <v>0</v>
      </c>
      <c r="P1219">
        <f>IFERROR(VLOOKUP(I1219,Paramètres!$A$5:$B$8,2,FALSE),0)</f>
        <v>0</v>
      </c>
      <c r="Q1219" s="10" t="e">
        <f>IF(SUM(Paramètres!$G$5:$M$5)=0,"",SUMPRODUCT(Paramètres!$G$5:$M$5,J1219,K1219,L1219,M1219,N1219,O1219,P1219)/SUM(Paramètres!$G$5:$M$5))</f>
        <v>#VALUE!</v>
      </c>
    </row>
    <row r="1220" spans="1:17" x14ac:dyDescent="0.2">
      <c r="A1220" t="str">
        <f>Réponses_Scoring!A1220</f>
        <v>R125</v>
      </c>
      <c r="B1220" t="str">
        <f>Réponses_Scoring!B1220</f>
        <v>D07S52</v>
      </c>
      <c r="C1220" t="str">
        <f>Réponses_Scoring!C1220</f>
        <v>Low</v>
      </c>
      <c r="D1220" t="str">
        <f>Réponses_Scoring!D1220</f>
        <v>UK</v>
      </c>
      <c r="E1220" t="str">
        <f>Réponses_Scoring!E1220</f>
        <v>High</v>
      </c>
      <c r="F1220" t="str">
        <f>Réponses_Scoring!F1220</f>
        <v>Med</v>
      </c>
      <c r="G1220" t="str">
        <f>Réponses_Scoring!G1220</f>
        <v>UK</v>
      </c>
      <c r="H1220" t="str">
        <f>Réponses_Scoring!H1220</f>
        <v>UK</v>
      </c>
      <c r="I1220" t="str">
        <f>Réponses_Scoring!I1220</f>
        <v>UK</v>
      </c>
      <c r="J1220">
        <f>IFERROR(VLOOKUP(C1220,Paramètres!$A$5:$B$8,2,FALSE),0)</f>
        <v>1</v>
      </c>
      <c r="K1220">
        <f>IFERROR(VLOOKUP(D1220,Paramètres!$A$5:$B$8,2,FALSE),0)</f>
        <v>0</v>
      </c>
      <c r="L1220">
        <f>IFERROR(VLOOKUP(E1220,Paramètres!$A$5:$B$8,2,FALSE),0)</f>
        <v>3</v>
      </c>
      <c r="M1220">
        <f>IFERROR(VLOOKUP(F1220,Paramètres!$A$5:$B$8,2,FALSE),0)</f>
        <v>2</v>
      </c>
      <c r="N1220">
        <f>IFERROR(VLOOKUP(G1220,Paramètres!$D$5:$E$8,2,FALSE),0)</f>
        <v>0</v>
      </c>
      <c r="O1220">
        <f>IFERROR(VLOOKUP(H1220,Paramètres!$A$5:$B$8,2,FALSE),0)</f>
        <v>0</v>
      </c>
      <c r="P1220">
        <f>IFERROR(VLOOKUP(I1220,Paramètres!$A$5:$B$8,2,FALSE),0)</f>
        <v>0</v>
      </c>
      <c r="Q1220" s="10" t="e">
        <f>IF(SUM(Paramètres!$G$5:$M$5)=0,"",SUMPRODUCT(Paramètres!$G$5:$M$5,J1220,K1220,L1220,M1220,N1220,O1220,P1220)/SUM(Paramètres!$G$5:$M$5))</f>
        <v>#VALUE!</v>
      </c>
    </row>
    <row r="1221" spans="1:17" x14ac:dyDescent="0.2">
      <c r="A1221" t="str">
        <f>Réponses_Scoring!A1221</f>
        <v>R125</v>
      </c>
      <c r="B1221" t="str">
        <f>Réponses_Scoring!B1221</f>
        <v>D03S19</v>
      </c>
      <c r="C1221" t="str">
        <f>Réponses_Scoring!C1221</f>
        <v>High</v>
      </c>
      <c r="D1221" t="str">
        <f>Réponses_Scoring!D1221</f>
        <v>UK</v>
      </c>
      <c r="E1221" t="str">
        <f>Réponses_Scoring!E1221</f>
        <v>Med</v>
      </c>
      <c r="F1221" t="str">
        <f>Réponses_Scoring!F1221</f>
        <v>Med</v>
      </c>
      <c r="G1221" t="str">
        <f>Réponses_Scoring!G1221</f>
        <v>UK</v>
      </c>
      <c r="H1221" t="str">
        <f>Réponses_Scoring!H1221</f>
        <v>UK</v>
      </c>
      <c r="I1221" t="str">
        <f>Réponses_Scoring!I1221</f>
        <v>UK</v>
      </c>
      <c r="J1221">
        <f>IFERROR(VLOOKUP(C1221,Paramètres!$A$5:$B$8,2,FALSE),0)</f>
        <v>3</v>
      </c>
      <c r="K1221">
        <f>IFERROR(VLOOKUP(D1221,Paramètres!$A$5:$B$8,2,FALSE),0)</f>
        <v>0</v>
      </c>
      <c r="L1221">
        <f>IFERROR(VLOOKUP(E1221,Paramètres!$A$5:$B$8,2,FALSE),0)</f>
        <v>2</v>
      </c>
      <c r="M1221">
        <f>IFERROR(VLOOKUP(F1221,Paramètres!$A$5:$B$8,2,FALSE),0)</f>
        <v>2</v>
      </c>
      <c r="N1221">
        <f>IFERROR(VLOOKUP(G1221,Paramètres!$D$5:$E$8,2,FALSE),0)</f>
        <v>0</v>
      </c>
      <c r="O1221">
        <f>IFERROR(VLOOKUP(H1221,Paramètres!$A$5:$B$8,2,FALSE),0)</f>
        <v>0</v>
      </c>
      <c r="P1221">
        <f>IFERROR(VLOOKUP(I1221,Paramètres!$A$5:$B$8,2,FALSE),0)</f>
        <v>0</v>
      </c>
      <c r="Q1221" s="10" t="e">
        <f>IF(SUM(Paramètres!$G$5:$M$5)=0,"",SUMPRODUCT(Paramètres!$G$5:$M$5,J1221,K1221,L1221,M1221,N1221,O1221,P1221)/SUM(Paramètres!$G$5:$M$5))</f>
        <v>#VALUE!</v>
      </c>
    </row>
    <row r="1222" spans="1:17" x14ac:dyDescent="0.2">
      <c r="A1222" t="str">
        <f>Réponses_Scoring!A1222</f>
        <v>R125</v>
      </c>
      <c r="B1222" t="str">
        <f>Réponses_Scoring!B1222</f>
        <v>D03S26</v>
      </c>
      <c r="C1222" t="str">
        <f>Réponses_Scoring!C1222</f>
        <v>High</v>
      </c>
      <c r="D1222" t="str">
        <f>Réponses_Scoring!D1222</f>
        <v>UK</v>
      </c>
      <c r="E1222" t="str">
        <f>Réponses_Scoring!E1222</f>
        <v>High</v>
      </c>
      <c r="F1222" t="str">
        <f>Réponses_Scoring!F1222</f>
        <v>Med</v>
      </c>
      <c r="G1222" t="str">
        <f>Réponses_Scoring!G1222</f>
        <v>UK</v>
      </c>
      <c r="H1222" t="str">
        <f>Réponses_Scoring!H1222</f>
        <v>UK</v>
      </c>
      <c r="I1222" t="str">
        <f>Réponses_Scoring!I1222</f>
        <v>UK</v>
      </c>
      <c r="J1222">
        <f>IFERROR(VLOOKUP(C1222,Paramètres!$A$5:$B$8,2,FALSE),0)</f>
        <v>3</v>
      </c>
      <c r="K1222">
        <f>IFERROR(VLOOKUP(D1222,Paramètres!$A$5:$B$8,2,FALSE),0)</f>
        <v>0</v>
      </c>
      <c r="L1222">
        <f>IFERROR(VLOOKUP(E1222,Paramètres!$A$5:$B$8,2,FALSE),0)</f>
        <v>3</v>
      </c>
      <c r="M1222">
        <f>IFERROR(VLOOKUP(F1222,Paramètres!$A$5:$B$8,2,FALSE),0)</f>
        <v>2</v>
      </c>
      <c r="N1222">
        <f>IFERROR(VLOOKUP(G1222,Paramètres!$D$5:$E$8,2,FALSE),0)</f>
        <v>0</v>
      </c>
      <c r="O1222">
        <f>IFERROR(VLOOKUP(H1222,Paramètres!$A$5:$B$8,2,FALSE),0)</f>
        <v>0</v>
      </c>
      <c r="P1222">
        <f>IFERROR(VLOOKUP(I1222,Paramètres!$A$5:$B$8,2,FALSE),0)</f>
        <v>0</v>
      </c>
      <c r="Q1222" s="10" t="e">
        <f>IF(SUM(Paramètres!$G$5:$M$5)=0,"",SUMPRODUCT(Paramètres!$G$5:$M$5,J1222,K1222,L1222,M1222,N1222,O1222,P1222)/SUM(Paramètres!$G$5:$M$5))</f>
        <v>#VALUE!</v>
      </c>
    </row>
    <row r="1223" spans="1:17" x14ac:dyDescent="0.2">
      <c r="A1223" t="str">
        <f>Réponses_Scoring!A1223</f>
        <v>R125</v>
      </c>
      <c r="B1223" t="str">
        <f>Réponses_Scoring!B1223</f>
        <v>D02S13</v>
      </c>
      <c r="C1223" t="str">
        <f>Réponses_Scoring!C1223</f>
        <v>High</v>
      </c>
      <c r="D1223" t="str">
        <f>Réponses_Scoring!D1223</f>
        <v>UK</v>
      </c>
      <c r="E1223" t="str">
        <f>Réponses_Scoring!E1223</f>
        <v>Med</v>
      </c>
      <c r="F1223" t="str">
        <f>Réponses_Scoring!F1223</f>
        <v>Low</v>
      </c>
      <c r="G1223" t="str">
        <f>Réponses_Scoring!G1223</f>
        <v>UK</v>
      </c>
      <c r="H1223" t="str">
        <f>Réponses_Scoring!H1223</f>
        <v>UK</v>
      </c>
      <c r="I1223" t="str">
        <f>Réponses_Scoring!I1223</f>
        <v>UK</v>
      </c>
      <c r="J1223">
        <f>IFERROR(VLOOKUP(C1223,Paramètres!$A$5:$B$8,2,FALSE),0)</f>
        <v>3</v>
      </c>
      <c r="K1223">
        <f>IFERROR(VLOOKUP(D1223,Paramètres!$A$5:$B$8,2,FALSE),0)</f>
        <v>0</v>
      </c>
      <c r="L1223">
        <f>IFERROR(VLOOKUP(E1223,Paramètres!$A$5:$B$8,2,FALSE),0)</f>
        <v>2</v>
      </c>
      <c r="M1223">
        <f>IFERROR(VLOOKUP(F1223,Paramètres!$A$5:$B$8,2,FALSE),0)</f>
        <v>1</v>
      </c>
      <c r="N1223">
        <f>IFERROR(VLOOKUP(G1223,Paramètres!$D$5:$E$8,2,FALSE),0)</f>
        <v>0</v>
      </c>
      <c r="O1223">
        <f>IFERROR(VLOOKUP(H1223,Paramètres!$A$5:$B$8,2,FALSE),0)</f>
        <v>0</v>
      </c>
      <c r="P1223">
        <f>IFERROR(VLOOKUP(I1223,Paramètres!$A$5:$B$8,2,FALSE),0)</f>
        <v>0</v>
      </c>
      <c r="Q1223" s="10" t="e">
        <f>IF(SUM(Paramètres!$G$5:$M$5)=0,"",SUMPRODUCT(Paramètres!$G$5:$M$5,J1223,K1223,L1223,M1223,N1223,O1223,P1223)/SUM(Paramètres!$G$5:$M$5))</f>
        <v>#VALUE!</v>
      </c>
    </row>
    <row r="1224" spans="1:17" x14ac:dyDescent="0.2">
      <c r="A1224" t="str">
        <f>Réponses_Scoring!A1224</f>
        <v>R125</v>
      </c>
      <c r="B1224" t="str">
        <f>Réponses_Scoring!B1224</f>
        <v>D02S11</v>
      </c>
      <c r="C1224" t="str">
        <f>Réponses_Scoring!C1224</f>
        <v>High</v>
      </c>
      <c r="D1224" t="str">
        <f>Réponses_Scoring!D1224</f>
        <v>UK</v>
      </c>
      <c r="E1224" t="str">
        <f>Réponses_Scoring!E1224</f>
        <v>Low</v>
      </c>
      <c r="F1224" t="str">
        <f>Réponses_Scoring!F1224</f>
        <v>Med</v>
      </c>
      <c r="G1224" t="str">
        <f>Réponses_Scoring!G1224</f>
        <v>UK</v>
      </c>
      <c r="H1224" t="str">
        <f>Réponses_Scoring!H1224</f>
        <v>UK</v>
      </c>
      <c r="I1224" t="str">
        <f>Réponses_Scoring!I1224</f>
        <v>UK</v>
      </c>
      <c r="J1224">
        <f>IFERROR(VLOOKUP(C1224,Paramètres!$A$5:$B$8,2,FALSE),0)</f>
        <v>3</v>
      </c>
      <c r="K1224">
        <f>IFERROR(VLOOKUP(D1224,Paramètres!$A$5:$B$8,2,FALSE),0)</f>
        <v>0</v>
      </c>
      <c r="L1224">
        <f>IFERROR(VLOOKUP(E1224,Paramètres!$A$5:$B$8,2,FALSE),0)</f>
        <v>1</v>
      </c>
      <c r="M1224">
        <f>IFERROR(VLOOKUP(F1224,Paramètres!$A$5:$B$8,2,FALSE),0)</f>
        <v>2</v>
      </c>
      <c r="N1224">
        <f>IFERROR(VLOOKUP(G1224,Paramètres!$D$5:$E$8,2,FALSE),0)</f>
        <v>0</v>
      </c>
      <c r="O1224">
        <f>IFERROR(VLOOKUP(H1224,Paramètres!$A$5:$B$8,2,FALSE),0)</f>
        <v>0</v>
      </c>
      <c r="P1224">
        <f>IFERROR(VLOOKUP(I1224,Paramètres!$A$5:$B$8,2,FALSE),0)</f>
        <v>0</v>
      </c>
      <c r="Q1224" s="10" t="e">
        <f>IF(SUM(Paramètres!$G$5:$M$5)=0,"",SUMPRODUCT(Paramètres!$G$5:$M$5,J1224,K1224,L1224,M1224,N1224,O1224,P1224)/SUM(Paramètres!$G$5:$M$5))</f>
        <v>#VALUE!</v>
      </c>
    </row>
    <row r="1225" spans="1:17" x14ac:dyDescent="0.2">
      <c r="A1225" t="str">
        <f>Réponses_Scoring!A1225</f>
        <v>R126</v>
      </c>
      <c r="B1225" t="str">
        <f>Réponses_Scoring!B1225</f>
        <v>D01S01</v>
      </c>
      <c r="C1225" t="str">
        <f>Réponses_Scoring!C1225</f>
        <v>UK</v>
      </c>
      <c r="D1225" t="str">
        <f>Réponses_Scoring!D1225</f>
        <v>UK</v>
      </c>
      <c r="E1225" t="str">
        <f>Réponses_Scoring!E1225</f>
        <v>Med</v>
      </c>
      <c r="F1225" t="str">
        <f>Réponses_Scoring!F1225</f>
        <v>Med</v>
      </c>
      <c r="G1225" t="str">
        <f>Réponses_Scoring!G1225</f>
        <v>UK</v>
      </c>
      <c r="H1225" t="str">
        <f>Réponses_Scoring!H1225</f>
        <v>UK</v>
      </c>
      <c r="I1225" t="str">
        <f>Réponses_Scoring!I1225</f>
        <v>UK</v>
      </c>
      <c r="J1225">
        <f>IFERROR(VLOOKUP(C1225,Paramètres!$A$5:$B$8,2,FALSE),0)</f>
        <v>0</v>
      </c>
      <c r="K1225">
        <f>IFERROR(VLOOKUP(D1225,Paramètres!$A$5:$B$8,2,FALSE),0)</f>
        <v>0</v>
      </c>
      <c r="L1225">
        <f>IFERROR(VLOOKUP(E1225,Paramètres!$A$5:$B$8,2,FALSE),0)</f>
        <v>2</v>
      </c>
      <c r="M1225">
        <f>IFERROR(VLOOKUP(F1225,Paramètres!$A$5:$B$8,2,FALSE),0)</f>
        <v>2</v>
      </c>
      <c r="N1225">
        <f>IFERROR(VLOOKUP(G1225,Paramètres!$D$5:$E$8,2,FALSE),0)</f>
        <v>0</v>
      </c>
      <c r="O1225">
        <f>IFERROR(VLOOKUP(H1225,Paramètres!$A$5:$B$8,2,FALSE),0)</f>
        <v>0</v>
      </c>
      <c r="P1225">
        <f>IFERROR(VLOOKUP(I1225,Paramètres!$A$5:$B$8,2,FALSE),0)</f>
        <v>0</v>
      </c>
      <c r="Q1225" s="10" t="e">
        <f>IF(SUM(Paramètres!$G$5:$M$5)=0,"",SUMPRODUCT(Paramètres!$G$5:$M$5,J1225,K1225,L1225,M1225,N1225,O1225,P1225)/SUM(Paramètres!$G$5:$M$5))</f>
        <v>#VALUE!</v>
      </c>
    </row>
    <row r="1226" spans="1:17" x14ac:dyDescent="0.2">
      <c r="A1226" t="str">
        <f>Réponses_Scoring!A1226</f>
        <v>R126</v>
      </c>
      <c r="B1226" t="str">
        <f>Réponses_Scoring!B1226</f>
        <v>D01S10</v>
      </c>
      <c r="C1226" t="str">
        <f>Réponses_Scoring!C1226</f>
        <v>Med</v>
      </c>
      <c r="D1226" t="str">
        <f>Réponses_Scoring!D1226</f>
        <v>UK</v>
      </c>
      <c r="E1226" t="str">
        <f>Réponses_Scoring!E1226</f>
        <v>Med</v>
      </c>
      <c r="F1226" t="str">
        <f>Réponses_Scoring!F1226</f>
        <v>Med</v>
      </c>
      <c r="G1226" t="str">
        <f>Réponses_Scoring!G1226</f>
        <v>UK</v>
      </c>
      <c r="H1226" t="str">
        <f>Réponses_Scoring!H1226</f>
        <v>UK</v>
      </c>
      <c r="I1226" t="str">
        <f>Réponses_Scoring!I1226</f>
        <v>UK</v>
      </c>
      <c r="J1226">
        <f>IFERROR(VLOOKUP(C1226,Paramètres!$A$5:$B$8,2,FALSE),0)</f>
        <v>2</v>
      </c>
      <c r="K1226">
        <f>IFERROR(VLOOKUP(D1226,Paramètres!$A$5:$B$8,2,FALSE),0)</f>
        <v>0</v>
      </c>
      <c r="L1226">
        <f>IFERROR(VLOOKUP(E1226,Paramètres!$A$5:$B$8,2,FALSE),0)</f>
        <v>2</v>
      </c>
      <c r="M1226">
        <f>IFERROR(VLOOKUP(F1226,Paramètres!$A$5:$B$8,2,FALSE),0)</f>
        <v>2</v>
      </c>
      <c r="N1226">
        <f>IFERROR(VLOOKUP(G1226,Paramètres!$D$5:$E$8,2,FALSE),0)</f>
        <v>0</v>
      </c>
      <c r="O1226">
        <f>IFERROR(VLOOKUP(H1226,Paramètres!$A$5:$B$8,2,FALSE),0)</f>
        <v>0</v>
      </c>
      <c r="P1226">
        <f>IFERROR(VLOOKUP(I1226,Paramètres!$A$5:$B$8,2,FALSE),0)</f>
        <v>0</v>
      </c>
      <c r="Q1226" s="10" t="e">
        <f>IF(SUM(Paramètres!$G$5:$M$5)=0,"",SUMPRODUCT(Paramètres!$G$5:$M$5,J1226,K1226,L1226,M1226,N1226,O1226,P1226)/SUM(Paramètres!$G$5:$M$5))</f>
        <v>#VALUE!</v>
      </c>
    </row>
    <row r="1227" spans="1:17" x14ac:dyDescent="0.2">
      <c r="A1227" t="str">
        <f>Réponses_Scoring!A1227</f>
        <v>R126</v>
      </c>
      <c r="B1227" t="str">
        <f>Réponses_Scoring!B1227</f>
        <v>D01S09</v>
      </c>
      <c r="C1227" t="str">
        <f>Réponses_Scoring!C1227</f>
        <v>High</v>
      </c>
      <c r="D1227" t="str">
        <f>Réponses_Scoring!D1227</f>
        <v>UK</v>
      </c>
      <c r="E1227" t="str">
        <f>Réponses_Scoring!E1227</f>
        <v>Med</v>
      </c>
      <c r="F1227" t="str">
        <f>Réponses_Scoring!F1227</f>
        <v>High</v>
      </c>
      <c r="G1227" t="str">
        <f>Réponses_Scoring!G1227</f>
        <v>UK</v>
      </c>
      <c r="H1227" t="str">
        <f>Réponses_Scoring!H1227</f>
        <v>UK</v>
      </c>
      <c r="I1227" t="str">
        <f>Réponses_Scoring!I1227</f>
        <v>UK</v>
      </c>
      <c r="J1227">
        <f>IFERROR(VLOOKUP(C1227,Paramètres!$A$5:$B$8,2,FALSE),0)</f>
        <v>3</v>
      </c>
      <c r="K1227">
        <f>IFERROR(VLOOKUP(D1227,Paramètres!$A$5:$B$8,2,FALSE),0)</f>
        <v>0</v>
      </c>
      <c r="L1227">
        <f>IFERROR(VLOOKUP(E1227,Paramètres!$A$5:$B$8,2,FALSE),0)</f>
        <v>2</v>
      </c>
      <c r="M1227">
        <f>IFERROR(VLOOKUP(F1227,Paramètres!$A$5:$B$8,2,FALSE),0)</f>
        <v>3</v>
      </c>
      <c r="N1227">
        <f>IFERROR(VLOOKUP(G1227,Paramètres!$D$5:$E$8,2,FALSE),0)</f>
        <v>0</v>
      </c>
      <c r="O1227">
        <f>IFERROR(VLOOKUP(H1227,Paramètres!$A$5:$B$8,2,FALSE),0)</f>
        <v>0</v>
      </c>
      <c r="P1227">
        <f>IFERROR(VLOOKUP(I1227,Paramètres!$A$5:$B$8,2,FALSE),0)</f>
        <v>0</v>
      </c>
      <c r="Q1227" s="10" t="e">
        <f>IF(SUM(Paramètres!$G$5:$M$5)=0,"",SUMPRODUCT(Paramètres!$G$5:$M$5,J1227,K1227,L1227,M1227,N1227,O1227,P1227)/SUM(Paramètres!$G$5:$M$5))</f>
        <v>#VALUE!</v>
      </c>
    </row>
    <row r="1228" spans="1:17" x14ac:dyDescent="0.2">
      <c r="A1228" t="str">
        <f>Réponses_Scoring!A1228</f>
        <v>R126</v>
      </c>
      <c r="B1228" t="str">
        <f>Réponses_Scoring!B1228</f>
        <v>D12S77</v>
      </c>
      <c r="C1228" t="str">
        <f>Réponses_Scoring!C1228</f>
        <v>Med</v>
      </c>
      <c r="D1228" t="str">
        <f>Réponses_Scoring!D1228</f>
        <v>UK</v>
      </c>
      <c r="E1228" t="str">
        <f>Réponses_Scoring!E1228</f>
        <v>High</v>
      </c>
      <c r="F1228" t="str">
        <f>Réponses_Scoring!F1228</f>
        <v>Med</v>
      </c>
      <c r="G1228" t="str">
        <f>Réponses_Scoring!G1228</f>
        <v>UK</v>
      </c>
      <c r="H1228" t="str">
        <f>Réponses_Scoring!H1228</f>
        <v>UK</v>
      </c>
      <c r="I1228" t="str">
        <f>Réponses_Scoring!I1228</f>
        <v>UK</v>
      </c>
      <c r="J1228">
        <f>IFERROR(VLOOKUP(C1228,Paramètres!$A$5:$B$8,2,FALSE),0)</f>
        <v>2</v>
      </c>
      <c r="K1228">
        <f>IFERROR(VLOOKUP(D1228,Paramètres!$A$5:$B$8,2,FALSE),0)</f>
        <v>0</v>
      </c>
      <c r="L1228">
        <f>IFERROR(VLOOKUP(E1228,Paramètres!$A$5:$B$8,2,FALSE),0)</f>
        <v>3</v>
      </c>
      <c r="M1228">
        <f>IFERROR(VLOOKUP(F1228,Paramètres!$A$5:$B$8,2,FALSE),0)</f>
        <v>2</v>
      </c>
      <c r="N1228">
        <f>IFERROR(VLOOKUP(G1228,Paramètres!$D$5:$E$8,2,FALSE),0)</f>
        <v>0</v>
      </c>
      <c r="O1228">
        <f>IFERROR(VLOOKUP(H1228,Paramètres!$A$5:$B$8,2,FALSE),0)</f>
        <v>0</v>
      </c>
      <c r="P1228">
        <f>IFERROR(VLOOKUP(I1228,Paramètres!$A$5:$B$8,2,FALSE),0)</f>
        <v>0</v>
      </c>
      <c r="Q1228" s="10" t="e">
        <f>IF(SUM(Paramètres!$G$5:$M$5)=0,"",SUMPRODUCT(Paramètres!$G$5:$M$5,J1228,K1228,L1228,M1228,N1228,O1228,P1228)/SUM(Paramètres!$G$5:$M$5))</f>
        <v>#VALUE!</v>
      </c>
    </row>
    <row r="1229" spans="1:17" x14ac:dyDescent="0.2">
      <c r="A1229" t="str">
        <f>Réponses_Scoring!A1229</f>
        <v>R126</v>
      </c>
      <c r="B1229" t="str">
        <f>Réponses_Scoring!B1229</f>
        <v>D12S78</v>
      </c>
      <c r="C1229" t="str">
        <f>Réponses_Scoring!C1229</f>
        <v>Med</v>
      </c>
      <c r="D1229" t="str">
        <f>Réponses_Scoring!D1229</f>
        <v>UK</v>
      </c>
      <c r="E1229" t="str">
        <f>Réponses_Scoring!E1229</f>
        <v>Med</v>
      </c>
      <c r="F1229" t="str">
        <f>Réponses_Scoring!F1229</f>
        <v>High</v>
      </c>
      <c r="G1229" t="str">
        <f>Réponses_Scoring!G1229</f>
        <v>UK</v>
      </c>
      <c r="H1229" t="str">
        <f>Réponses_Scoring!H1229</f>
        <v>UK</v>
      </c>
      <c r="I1229" t="str">
        <f>Réponses_Scoring!I1229</f>
        <v>UK</v>
      </c>
      <c r="J1229">
        <f>IFERROR(VLOOKUP(C1229,Paramètres!$A$5:$B$8,2,FALSE),0)</f>
        <v>2</v>
      </c>
      <c r="K1229">
        <f>IFERROR(VLOOKUP(D1229,Paramètres!$A$5:$B$8,2,FALSE),0)</f>
        <v>0</v>
      </c>
      <c r="L1229">
        <f>IFERROR(VLOOKUP(E1229,Paramètres!$A$5:$B$8,2,FALSE),0)</f>
        <v>2</v>
      </c>
      <c r="M1229">
        <f>IFERROR(VLOOKUP(F1229,Paramètres!$A$5:$B$8,2,FALSE),0)</f>
        <v>3</v>
      </c>
      <c r="N1229">
        <f>IFERROR(VLOOKUP(G1229,Paramètres!$D$5:$E$8,2,FALSE),0)</f>
        <v>0</v>
      </c>
      <c r="O1229">
        <f>IFERROR(VLOOKUP(H1229,Paramètres!$A$5:$B$8,2,FALSE),0)</f>
        <v>0</v>
      </c>
      <c r="P1229">
        <f>IFERROR(VLOOKUP(I1229,Paramètres!$A$5:$B$8,2,FALSE),0)</f>
        <v>0</v>
      </c>
      <c r="Q1229" s="10" t="e">
        <f>IF(SUM(Paramètres!$G$5:$M$5)=0,"",SUMPRODUCT(Paramètres!$G$5:$M$5,J1229,K1229,L1229,M1229,N1229,O1229,P1229)/SUM(Paramètres!$G$5:$M$5))</f>
        <v>#VALUE!</v>
      </c>
    </row>
    <row r="1230" spans="1:17" x14ac:dyDescent="0.2">
      <c r="A1230" t="str">
        <f>Réponses_Scoring!A1230</f>
        <v>R126</v>
      </c>
      <c r="B1230" t="str">
        <f>Réponses_Scoring!B1230</f>
        <v>D08S60</v>
      </c>
      <c r="C1230" t="str">
        <f>Réponses_Scoring!C1230</f>
        <v>Med</v>
      </c>
      <c r="D1230" t="str">
        <f>Réponses_Scoring!D1230</f>
        <v>UK</v>
      </c>
      <c r="E1230" t="str">
        <f>Réponses_Scoring!E1230</f>
        <v>Med</v>
      </c>
      <c r="F1230" t="str">
        <f>Réponses_Scoring!F1230</f>
        <v>Med</v>
      </c>
      <c r="G1230" t="str">
        <f>Réponses_Scoring!G1230</f>
        <v>UK</v>
      </c>
      <c r="H1230" t="str">
        <f>Réponses_Scoring!H1230</f>
        <v>UK</v>
      </c>
      <c r="I1230" t="str">
        <f>Réponses_Scoring!I1230</f>
        <v>UK</v>
      </c>
      <c r="J1230">
        <f>IFERROR(VLOOKUP(C1230,Paramètres!$A$5:$B$8,2,FALSE),0)</f>
        <v>2</v>
      </c>
      <c r="K1230">
        <f>IFERROR(VLOOKUP(D1230,Paramètres!$A$5:$B$8,2,FALSE),0)</f>
        <v>0</v>
      </c>
      <c r="L1230">
        <f>IFERROR(VLOOKUP(E1230,Paramètres!$A$5:$B$8,2,FALSE),0)</f>
        <v>2</v>
      </c>
      <c r="M1230">
        <f>IFERROR(VLOOKUP(F1230,Paramètres!$A$5:$B$8,2,FALSE),0)</f>
        <v>2</v>
      </c>
      <c r="N1230">
        <f>IFERROR(VLOOKUP(G1230,Paramètres!$D$5:$E$8,2,FALSE),0)</f>
        <v>0</v>
      </c>
      <c r="O1230">
        <f>IFERROR(VLOOKUP(H1230,Paramètres!$A$5:$B$8,2,FALSE),0)</f>
        <v>0</v>
      </c>
      <c r="P1230">
        <f>IFERROR(VLOOKUP(I1230,Paramètres!$A$5:$B$8,2,FALSE),0)</f>
        <v>0</v>
      </c>
      <c r="Q1230" s="10" t="e">
        <f>IF(SUM(Paramètres!$G$5:$M$5)=0,"",SUMPRODUCT(Paramètres!$G$5:$M$5,J1230,K1230,L1230,M1230,N1230,O1230,P1230)/SUM(Paramètres!$G$5:$M$5))</f>
        <v>#VALUE!</v>
      </c>
    </row>
    <row r="1231" spans="1:17" x14ac:dyDescent="0.2">
      <c r="A1231" t="str">
        <f>Réponses_Scoring!A1231</f>
        <v>R126</v>
      </c>
      <c r="B1231" t="str">
        <f>Réponses_Scoring!B1231</f>
        <v>D08S56</v>
      </c>
      <c r="C1231" t="str">
        <f>Réponses_Scoring!C1231</f>
        <v>High</v>
      </c>
      <c r="D1231" t="str">
        <f>Réponses_Scoring!D1231</f>
        <v>UK</v>
      </c>
      <c r="E1231" t="str">
        <f>Réponses_Scoring!E1231</f>
        <v>Low</v>
      </c>
      <c r="F1231" t="str">
        <f>Réponses_Scoring!F1231</f>
        <v>Med</v>
      </c>
      <c r="G1231" t="str">
        <f>Réponses_Scoring!G1231</f>
        <v>UK</v>
      </c>
      <c r="H1231" t="str">
        <f>Réponses_Scoring!H1231</f>
        <v>UK</v>
      </c>
      <c r="I1231" t="str">
        <f>Réponses_Scoring!I1231</f>
        <v>UK</v>
      </c>
      <c r="J1231">
        <f>IFERROR(VLOOKUP(C1231,Paramètres!$A$5:$B$8,2,FALSE),0)</f>
        <v>3</v>
      </c>
      <c r="K1231">
        <f>IFERROR(VLOOKUP(D1231,Paramètres!$A$5:$B$8,2,FALSE),0)</f>
        <v>0</v>
      </c>
      <c r="L1231">
        <f>IFERROR(VLOOKUP(E1231,Paramètres!$A$5:$B$8,2,FALSE),0)</f>
        <v>1</v>
      </c>
      <c r="M1231">
        <f>IFERROR(VLOOKUP(F1231,Paramètres!$A$5:$B$8,2,FALSE),0)</f>
        <v>2</v>
      </c>
      <c r="N1231">
        <f>IFERROR(VLOOKUP(G1231,Paramètres!$D$5:$E$8,2,FALSE),0)</f>
        <v>0</v>
      </c>
      <c r="O1231">
        <f>IFERROR(VLOOKUP(H1231,Paramètres!$A$5:$B$8,2,FALSE),0)</f>
        <v>0</v>
      </c>
      <c r="P1231">
        <f>IFERROR(VLOOKUP(I1231,Paramètres!$A$5:$B$8,2,FALSE),0)</f>
        <v>0</v>
      </c>
      <c r="Q1231" s="10" t="e">
        <f>IF(SUM(Paramètres!$G$5:$M$5)=0,"",SUMPRODUCT(Paramètres!$G$5:$M$5,J1231,K1231,L1231,M1231,N1231,O1231,P1231)/SUM(Paramètres!$G$5:$M$5))</f>
        <v>#VALUE!</v>
      </c>
    </row>
    <row r="1232" spans="1:17" x14ac:dyDescent="0.2">
      <c r="A1232" t="str">
        <f>Réponses_Scoring!A1232</f>
        <v>R126</v>
      </c>
      <c r="B1232" t="str">
        <f>Réponses_Scoring!B1232</f>
        <v>D08S58</v>
      </c>
      <c r="C1232" t="str">
        <f>Réponses_Scoring!C1232</f>
        <v>Low</v>
      </c>
      <c r="D1232" t="str">
        <f>Réponses_Scoring!D1232</f>
        <v>UK</v>
      </c>
      <c r="E1232" t="str">
        <f>Réponses_Scoring!E1232</f>
        <v>Low</v>
      </c>
      <c r="F1232" t="str">
        <f>Réponses_Scoring!F1232</f>
        <v>High</v>
      </c>
      <c r="G1232" t="str">
        <f>Réponses_Scoring!G1232</f>
        <v>UK</v>
      </c>
      <c r="H1232" t="str">
        <f>Réponses_Scoring!H1232</f>
        <v>UK</v>
      </c>
      <c r="I1232" t="str">
        <f>Réponses_Scoring!I1232</f>
        <v>UK</v>
      </c>
      <c r="J1232">
        <f>IFERROR(VLOOKUP(C1232,Paramètres!$A$5:$B$8,2,FALSE),0)</f>
        <v>1</v>
      </c>
      <c r="K1232">
        <f>IFERROR(VLOOKUP(D1232,Paramètres!$A$5:$B$8,2,FALSE),0)</f>
        <v>0</v>
      </c>
      <c r="L1232">
        <f>IFERROR(VLOOKUP(E1232,Paramètres!$A$5:$B$8,2,FALSE),0)</f>
        <v>1</v>
      </c>
      <c r="M1232">
        <f>IFERROR(VLOOKUP(F1232,Paramètres!$A$5:$B$8,2,FALSE),0)</f>
        <v>3</v>
      </c>
      <c r="N1232">
        <f>IFERROR(VLOOKUP(G1232,Paramètres!$D$5:$E$8,2,FALSE),0)</f>
        <v>0</v>
      </c>
      <c r="O1232">
        <f>IFERROR(VLOOKUP(H1232,Paramètres!$A$5:$B$8,2,FALSE),0)</f>
        <v>0</v>
      </c>
      <c r="P1232">
        <f>IFERROR(VLOOKUP(I1232,Paramètres!$A$5:$B$8,2,FALSE),0)</f>
        <v>0</v>
      </c>
      <c r="Q1232" s="10" t="e">
        <f>IF(SUM(Paramètres!$G$5:$M$5)=0,"",SUMPRODUCT(Paramètres!$G$5:$M$5,J1232,K1232,L1232,M1232,N1232,O1232,P1232)/SUM(Paramètres!$G$5:$M$5))</f>
        <v>#VALUE!</v>
      </c>
    </row>
    <row r="1233" spans="1:17" x14ac:dyDescent="0.2">
      <c r="A1233" t="str">
        <f>Réponses_Scoring!A1233</f>
        <v>R126</v>
      </c>
      <c r="B1233" t="str">
        <f>Réponses_Scoring!B1233</f>
        <v>D09S65</v>
      </c>
      <c r="C1233" t="str">
        <f>Réponses_Scoring!C1233</f>
        <v>High</v>
      </c>
      <c r="D1233" t="str">
        <f>Réponses_Scoring!D1233</f>
        <v>UK</v>
      </c>
      <c r="E1233" t="str">
        <f>Réponses_Scoring!E1233</f>
        <v>Med</v>
      </c>
      <c r="F1233" t="str">
        <f>Réponses_Scoring!F1233</f>
        <v>Med</v>
      </c>
      <c r="G1233" t="str">
        <f>Réponses_Scoring!G1233</f>
        <v>UK</v>
      </c>
      <c r="H1233" t="str">
        <f>Réponses_Scoring!H1233</f>
        <v>UK</v>
      </c>
      <c r="I1233" t="str">
        <f>Réponses_Scoring!I1233</f>
        <v>UK</v>
      </c>
      <c r="J1233">
        <f>IFERROR(VLOOKUP(C1233,Paramètres!$A$5:$B$8,2,FALSE),0)</f>
        <v>3</v>
      </c>
      <c r="K1233">
        <f>IFERROR(VLOOKUP(D1233,Paramètres!$A$5:$B$8,2,FALSE),0)</f>
        <v>0</v>
      </c>
      <c r="L1233">
        <f>IFERROR(VLOOKUP(E1233,Paramètres!$A$5:$B$8,2,FALSE),0)</f>
        <v>2</v>
      </c>
      <c r="M1233">
        <f>IFERROR(VLOOKUP(F1233,Paramètres!$A$5:$B$8,2,FALSE),0)</f>
        <v>2</v>
      </c>
      <c r="N1233">
        <f>IFERROR(VLOOKUP(G1233,Paramètres!$D$5:$E$8,2,FALSE),0)</f>
        <v>0</v>
      </c>
      <c r="O1233">
        <f>IFERROR(VLOOKUP(H1233,Paramètres!$A$5:$B$8,2,FALSE),0)</f>
        <v>0</v>
      </c>
      <c r="P1233">
        <f>IFERROR(VLOOKUP(I1233,Paramètres!$A$5:$B$8,2,FALSE),0)</f>
        <v>0</v>
      </c>
      <c r="Q1233" s="10" t="e">
        <f>IF(SUM(Paramètres!$G$5:$M$5)=0,"",SUMPRODUCT(Paramètres!$G$5:$M$5,J1233,K1233,L1233,M1233,N1233,O1233,P1233)/SUM(Paramètres!$G$5:$M$5))</f>
        <v>#VALUE!</v>
      </c>
    </row>
    <row r="1234" spans="1:17" x14ac:dyDescent="0.2">
      <c r="A1234" t="str">
        <f>Réponses_Scoring!A1234</f>
        <v>R126</v>
      </c>
      <c r="B1234" t="str">
        <f>Réponses_Scoring!B1234</f>
        <v>D02S12</v>
      </c>
      <c r="C1234" t="str">
        <f>Réponses_Scoring!C1234</f>
        <v>High</v>
      </c>
      <c r="D1234" t="str">
        <f>Réponses_Scoring!D1234</f>
        <v>UK</v>
      </c>
      <c r="E1234" t="str">
        <f>Réponses_Scoring!E1234</f>
        <v>High</v>
      </c>
      <c r="F1234" t="str">
        <f>Réponses_Scoring!F1234</f>
        <v>UK</v>
      </c>
      <c r="G1234" t="str">
        <f>Réponses_Scoring!G1234</f>
        <v>UK</v>
      </c>
      <c r="H1234" t="str">
        <f>Réponses_Scoring!H1234</f>
        <v>UK</v>
      </c>
      <c r="I1234" t="str">
        <f>Réponses_Scoring!I1234</f>
        <v>UK</v>
      </c>
      <c r="J1234">
        <f>IFERROR(VLOOKUP(C1234,Paramètres!$A$5:$B$8,2,FALSE),0)</f>
        <v>3</v>
      </c>
      <c r="K1234">
        <f>IFERROR(VLOOKUP(D1234,Paramètres!$A$5:$B$8,2,FALSE),0)</f>
        <v>0</v>
      </c>
      <c r="L1234">
        <f>IFERROR(VLOOKUP(E1234,Paramètres!$A$5:$B$8,2,FALSE),0)</f>
        <v>3</v>
      </c>
      <c r="M1234">
        <f>IFERROR(VLOOKUP(F1234,Paramètres!$A$5:$B$8,2,FALSE),0)</f>
        <v>0</v>
      </c>
      <c r="N1234">
        <f>IFERROR(VLOOKUP(G1234,Paramètres!$D$5:$E$8,2,FALSE),0)</f>
        <v>0</v>
      </c>
      <c r="O1234">
        <f>IFERROR(VLOOKUP(H1234,Paramètres!$A$5:$B$8,2,FALSE),0)</f>
        <v>0</v>
      </c>
      <c r="P1234">
        <f>IFERROR(VLOOKUP(I1234,Paramètres!$A$5:$B$8,2,FALSE),0)</f>
        <v>0</v>
      </c>
      <c r="Q1234" s="10" t="e">
        <f>IF(SUM(Paramètres!$G$5:$M$5)=0,"",SUMPRODUCT(Paramètres!$G$5:$M$5,J1234,K1234,L1234,M1234,N1234,O1234,P1234)/SUM(Paramètres!$G$5:$M$5))</f>
        <v>#VALUE!</v>
      </c>
    </row>
    <row r="1235" spans="1:17" x14ac:dyDescent="0.2">
      <c r="A1235" t="str">
        <f>Réponses_Scoring!A1235</f>
        <v>R126</v>
      </c>
      <c r="B1235" t="str">
        <f>Réponses_Scoring!B1235</f>
        <v>D02S15</v>
      </c>
      <c r="C1235" t="str">
        <f>Réponses_Scoring!C1235</f>
        <v>High</v>
      </c>
      <c r="D1235" t="str">
        <f>Réponses_Scoring!D1235</f>
        <v>UK</v>
      </c>
      <c r="E1235" t="str">
        <f>Réponses_Scoring!E1235</f>
        <v>Low</v>
      </c>
      <c r="F1235" t="str">
        <f>Réponses_Scoring!F1235</f>
        <v>Med</v>
      </c>
      <c r="G1235" t="str">
        <f>Réponses_Scoring!G1235</f>
        <v>UK</v>
      </c>
      <c r="H1235" t="str">
        <f>Réponses_Scoring!H1235</f>
        <v>UK</v>
      </c>
      <c r="I1235" t="str">
        <f>Réponses_Scoring!I1235</f>
        <v>UK</v>
      </c>
      <c r="J1235">
        <f>IFERROR(VLOOKUP(C1235,Paramètres!$A$5:$B$8,2,FALSE),0)</f>
        <v>3</v>
      </c>
      <c r="K1235">
        <f>IFERROR(VLOOKUP(D1235,Paramètres!$A$5:$B$8,2,FALSE),0)</f>
        <v>0</v>
      </c>
      <c r="L1235">
        <f>IFERROR(VLOOKUP(E1235,Paramètres!$A$5:$B$8,2,FALSE),0)</f>
        <v>1</v>
      </c>
      <c r="M1235">
        <f>IFERROR(VLOOKUP(F1235,Paramètres!$A$5:$B$8,2,FALSE),0)</f>
        <v>2</v>
      </c>
      <c r="N1235">
        <f>IFERROR(VLOOKUP(G1235,Paramètres!$D$5:$E$8,2,FALSE),0)</f>
        <v>0</v>
      </c>
      <c r="O1235">
        <f>IFERROR(VLOOKUP(H1235,Paramètres!$A$5:$B$8,2,FALSE),0)</f>
        <v>0</v>
      </c>
      <c r="P1235">
        <f>IFERROR(VLOOKUP(I1235,Paramètres!$A$5:$B$8,2,FALSE),0)</f>
        <v>0</v>
      </c>
      <c r="Q1235" s="10" t="e">
        <f>IF(SUM(Paramètres!$G$5:$M$5)=0,"",SUMPRODUCT(Paramètres!$G$5:$M$5,J1235,K1235,L1235,M1235,N1235,O1235,P1235)/SUM(Paramètres!$G$5:$M$5))</f>
        <v>#VALUE!</v>
      </c>
    </row>
    <row r="1236" spans="1:17" x14ac:dyDescent="0.2">
      <c r="A1236" t="str">
        <f>Réponses_Scoring!A1236</f>
        <v>R127</v>
      </c>
      <c r="B1236" t="str">
        <f>Réponses_Scoring!B1236</f>
        <v>D09S63</v>
      </c>
      <c r="C1236" t="str">
        <f>Réponses_Scoring!C1236</f>
        <v>Med</v>
      </c>
      <c r="D1236" t="str">
        <f>Réponses_Scoring!D1236</f>
        <v>UK</v>
      </c>
      <c r="E1236" t="str">
        <f>Réponses_Scoring!E1236</f>
        <v>Low</v>
      </c>
      <c r="F1236" t="str">
        <f>Réponses_Scoring!F1236</f>
        <v>Low</v>
      </c>
      <c r="G1236" t="str">
        <f>Réponses_Scoring!G1236</f>
        <v>UK</v>
      </c>
      <c r="H1236" t="str">
        <f>Réponses_Scoring!H1236</f>
        <v>UK</v>
      </c>
      <c r="I1236" t="str">
        <f>Réponses_Scoring!I1236</f>
        <v>UK</v>
      </c>
      <c r="J1236">
        <f>IFERROR(VLOOKUP(C1236,Paramètres!$A$5:$B$8,2,FALSE),0)</f>
        <v>2</v>
      </c>
      <c r="K1236">
        <f>IFERROR(VLOOKUP(D1236,Paramètres!$A$5:$B$8,2,FALSE),0)</f>
        <v>0</v>
      </c>
      <c r="L1236">
        <f>IFERROR(VLOOKUP(E1236,Paramètres!$A$5:$B$8,2,FALSE),0)</f>
        <v>1</v>
      </c>
      <c r="M1236">
        <f>IFERROR(VLOOKUP(F1236,Paramètres!$A$5:$B$8,2,FALSE),0)</f>
        <v>1</v>
      </c>
      <c r="N1236">
        <f>IFERROR(VLOOKUP(G1236,Paramètres!$D$5:$E$8,2,FALSE),0)</f>
        <v>0</v>
      </c>
      <c r="O1236">
        <f>IFERROR(VLOOKUP(H1236,Paramètres!$A$5:$B$8,2,FALSE),0)</f>
        <v>0</v>
      </c>
      <c r="P1236">
        <f>IFERROR(VLOOKUP(I1236,Paramètres!$A$5:$B$8,2,FALSE),0)</f>
        <v>0</v>
      </c>
      <c r="Q1236" s="10" t="e">
        <f>IF(SUM(Paramètres!$G$5:$M$5)=0,"",SUMPRODUCT(Paramètres!$G$5:$M$5,J1236,K1236,L1236,M1236,N1236,O1236,P1236)/SUM(Paramètres!$G$5:$M$5))</f>
        <v>#VALUE!</v>
      </c>
    </row>
    <row r="1237" spans="1:17" x14ac:dyDescent="0.2">
      <c r="A1237" t="str">
        <f>Réponses_Scoring!A1237</f>
        <v>R127</v>
      </c>
      <c r="B1237" t="str">
        <f>Réponses_Scoring!B1237</f>
        <v>D05S40</v>
      </c>
      <c r="C1237" t="str">
        <f>Réponses_Scoring!C1237</f>
        <v>High</v>
      </c>
      <c r="D1237" t="str">
        <f>Réponses_Scoring!D1237</f>
        <v>UK</v>
      </c>
      <c r="E1237" t="str">
        <f>Réponses_Scoring!E1237</f>
        <v>High</v>
      </c>
      <c r="F1237" t="str">
        <f>Réponses_Scoring!F1237</f>
        <v>Low</v>
      </c>
      <c r="G1237" t="str">
        <f>Réponses_Scoring!G1237</f>
        <v>UK</v>
      </c>
      <c r="H1237" t="str">
        <f>Réponses_Scoring!H1237</f>
        <v>UK</v>
      </c>
      <c r="I1237" t="str">
        <f>Réponses_Scoring!I1237</f>
        <v>UK</v>
      </c>
      <c r="J1237">
        <f>IFERROR(VLOOKUP(C1237,Paramètres!$A$5:$B$8,2,FALSE),0)</f>
        <v>3</v>
      </c>
      <c r="K1237">
        <f>IFERROR(VLOOKUP(D1237,Paramètres!$A$5:$B$8,2,FALSE),0)</f>
        <v>0</v>
      </c>
      <c r="L1237">
        <f>IFERROR(VLOOKUP(E1237,Paramètres!$A$5:$B$8,2,FALSE),0)</f>
        <v>3</v>
      </c>
      <c r="M1237">
        <f>IFERROR(VLOOKUP(F1237,Paramètres!$A$5:$B$8,2,FALSE),0)</f>
        <v>1</v>
      </c>
      <c r="N1237">
        <f>IFERROR(VLOOKUP(G1237,Paramètres!$D$5:$E$8,2,FALSE),0)</f>
        <v>0</v>
      </c>
      <c r="O1237">
        <f>IFERROR(VLOOKUP(H1237,Paramètres!$A$5:$B$8,2,FALSE),0)</f>
        <v>0</v>
      </c>
      <c r="P1237">
        <f>IFERROR(VLOOKUP(I1237,Paramètres!$A$5:$B$8,2,FALSE),0)</f>
        <v>0</v>
      </c>
      <c r="Q1237" s="10" t="e">
        <f>IF(SUM(Paramètres!$G$5:$M$5)=0,"",SUMPRODUCT(Paramètres!$G$5:$M$5,J1237,K1237,L1237,M1237,N1237,O1237,P1237)/SUM(Paramètres!$G$5:$M$5))</f>
        <v>#VALUE!</v>
      </c>
    </row>
    <row r="1238" spans="1:17" x14ac:dyDescent="0.2">
      <c r="A1238" t="str">
        <f>Réponses_Scoring!A1238</f>
        <v>R127</v>
      </c>
      <c r="B1238" t="str">
        <f>Réponses_Scoring!B1238</f>
        <v>D05S38</v>
      </c>
      <c r="C1238" t="str">
        <f>Réponses_Scoring!C1238</f>
        <v>High</v>
      </c>
      <c r="D1238" t="str">
        <f>Réponses_Scoring!D1238</f>
        <v>UK</v>
      </c>
      <c r="E1238" t="str">
        <f>Réponses_Scoring!E1238</f>
        <v>Med</v>
      </c>
      <c r="F1238" t="str">
        <f>Réponses_Scoring!F1238</f>
        <v>Med</v>
      </c>
      <c r="G1238" t="str">
        <f>Réponses_Scoring!G1238</f>
        <v>UK</v>
      </c>
      <c r="H1238" t="str">
        <f>Réponses_Scoring!H1238</f>
        <v>UK</v>
      </c>
      <c r="I1238" t="str">
        <f>Réponses_Scoring!I1238</f>
        <v>UK</v>
      </c>
      <c r="J1238">
        <f>IFERROR(VLOOKUP(C1238,Paramètres!$A$5:$B$8,2,FALSE),0)</f>
        <v>3</v>
      </c>
      <c r="K1238">
        <f>IFERROR(VLOOKUP(D1238,Paramètres!$A$5:$B$8,2,FALSE),0)</f>
        <v>0</v>
      </c>
      <c r="L1238">
        <f>IFERROR(VLOOKUP(E1238,Paramètres!$A$5:$B$8,2,FALSE),0)</f>
        <v>2</v>
      </c>
      <c r="M1238">
        <f>IFERROR(VLOOKUP(F1238,Paramètres!$A$5:$B$8,2,FALSE),0)</f>
        <v>2</v>
      </c>
      <c r="N1238">
        <f>IFERROR(VLOOKUP(G1238,Paramètres!$D$5:$E$8,2,FALSE),0)</f>
        <v>0</v>
      </c>
      <c r="O1238">
        <f>IFERROR(VLOOKUP(H1238,Paramètres!$A$5:$B$8,2,FALSE),0)</f>
        <v>0</v>
      </c>
      <c r="P1238">
        <f>IFERROR(VLOOKUP(I1238,Paramètres!$A$5:$B$8,2,FALSE),0)</f>
        <v>0</v>
      </c>
      <c r="Q1238" s="10" t="e">
        <f>IF(SUM(Paramètres!$G$5:$M$5)=0,"",SUMPRODUCT(Paramètres!$G$5:$M$5,J1238,K1238,L1238,M1238,N1238,O1238,P1238)/SUM(Paramètres!$G$5:$M$5))</f>
        <v>#VALUE!</v>
      </c>
    </row>
    <row r="1239" spans="1:17" x14ac:dyDescent="0.2">
      <c r="A1239" t="str">
        <f>Réponses_Scoring!A1239</f>
        <v>R127</v>
      </c>
      <c r="B1239" t="str">
        <f>Réponses_Scoring!B1239</f>
        <v>D12S78</v>
      </c>
      <c r="C1239" t="str">
        <f>Réponses_Scoring!C1239</f>
        <v>Med</v>
      </c>
      <c r="D1239" t="str">
        <f>Réponses_Scoring!D1239</f>
        <v>UK</v>
      </c>
      <c r="E1239" t="str">
        <f>Réponses_Scoring!E1239</f>
        <v>UK</v>
      </c>
      <c r="F1239" t="str">
        <f>Réponses_Scoring!F1239</f>
        <v>Med</v>
      </c>
      <c r="G1239" t="str">
        <f>Réponses_Scoring!G1239</f>
        <v>UK</v>
      </c>
      <c r="H1239" t="str">
        <f>Réponses_Scoring!H1239</f>
        <v>UK</v>
      </c>
      <c r="I1239" t="str">
        <f>Réponses_Scoring!I1239</f>
        <v>UK</v>
      </c>
      <c r="J1239">
        <f>IFERROR(VLOOKUP(C1239,Paramètres!$A$5:$B$8,2,FALSE),0)</f>
        <v>2</v>
      </c>
      <c r="K1239">
        <f>IFERROR(VLOOKUP(D1239,Paramètres!$A$5:$B$8,2,FALSE),0)</f>
        <v>0</v>
      </c>
      <c r="L1239">
        <f>IFERROR(VLOOKUP(E1239,Paramètres!$A$5:$B$8,2,FALSE),0)</f>
        <v>0</v>
      </c>
      <c r="M1239">
        <f>IFERROR(VLOOKUP(F1239,Paramètres!$A$5:$B$8,2,FALSE),0)</f>
        <v>2</v>
      </c>
      <c r="N1239">
        <f>IFERROR(VLOOKUP(G1239,Paramètres!$D$5:$E$8,2,FALSE),0)</f>
        <v>0</v>
      </c>
      <c r="O1239">
        <f>IFERROR(VLOOKUP(H1239,Paramètres!$A$5:$B$8,2,FALSE),0)</f>
        <v>0</v>
      </c>
      <c r="P1239">
        <f>IFERROR(VLOOKUP(I1239,Paramètres!$A$5:$B$8,2,FALSE),0)</f>
        <v>0</v>
      </c>
      <c r="Q1239" s="10" t="e">
        <f>IF(SUM(Paramètres!$G$5:$M$5)=0,"",SUMPRODUCT(Paramètres!$G$5:$M$5,J1239,K1239,L1239,M1239,N1239,O1239,P1239)/SUM(Paramètres!$G$5:$M$5))</f>
        <v>#VALUE!</v>
      </c>
    </row>
    <row r="1240" spans="1:17" x14ac:dyDescent="0.2">
      <c r="A1240" t="str">
        <f>Réponses_Scoring!A1240</f>
        <v>R127</v>
      </c>
      <c r="B1240" t="str">
        <f>Réponses_Scoring!B1240</f>
        <v>D12S80</v>
      </c>
      <c r="C1240" t="str">
        <f>Réponses_Scoring!C1240</f>
        <v>High</v>
      </c>
      <c r="D1240" t="str">
        <f>Réponses_Scoring!D1240</f>
        <v>UK</v>
      </c>
      <c r="E1240" t="str">
        <f>Réponses_Scoring!E1240</f>
        <v>High</v>
      </c>
      <c r="F1240" t="str">
        <f>Réponses_Scoring!F1240</f>
        <v>UK</v>
      </c>
      <c r="G1240" t="str">
        <f>Réponses_Scoring!G1240</f>
        <v>UK</v>
      </c>
      <c r="H1240" t="str">
        <f>Réponses_Scoring!H1240</f>
        <v>UK</v>
      </c>
      <c r="I1240" t="str">
        <f>Réponses_Scoring!I1240</f>
        <v>UK</v>
      </c>
      <c r="J1240">
        <f>IFERROR(VLOOKUP(C1240,Paramètres!$A$5:$B$8,2,FALSE),0)</f>
        <v>3</v>
      </c>
      <c r="K1240">
        <f>IFERROR(VLOOKUP(D1240,Paramètres!$A$5:$B$8,2,FALSE),0)</f>
        <v>0</v>
      </c>
      <c r="L1240">
        <f>IFERROR(VLOOKUP(E1240,Paramètres!$A$5:$B$8,2,FALSE),0)</f>
        <v>3</v>
      </c>
      <c r="M1240">
        <f>IFERROR(VLOOKUP(F1240,Paramètres!$A$5:$B$8,2,FALSE),0)</f>
        <v>0</v>
      </c>
      <c r="N1240">
        <f>IFERROR(VLOOKUP(G1240,Paramètres!$D$5:$E$8,2,FALSE),0)</f>
        <v>0</v>
      </c>
      <c r="O1240">
        <f>IFERROR(VLOOKUP(H1240,Paramètres!$A$5:$B$8,2,FALSE),0)</f>
        <v>0</v>
      </c>
      <c r="P1240">
        <f>IFERROR(VLOOKUP(I1240,Paramètres!$A$5:$B$8,2,FALSE),0)</f>
        <v>0</v>
      </c>
      <c r="Q1240" s="10" t="e">
        <f>IF(SUM(Paramètres!$G$5:$M$5)=0,"",SUMPRODUCT(Paramètres!$G$5:$M$5,J1240,K1240,L1240,M1240,N1240,O1240,P1240)/SUM(Paramètres!$G$5:$M$5))</f>
        <v>#VALUE!</v>
      </c>
    </row>
    <row r="1241" spans="1:17" x14ac:dyDescent="0.2">
      <c r="A1241" t="str">
        <f>Réponses_Scoring!A1241</f>
        <v>R127</v>
      </c>
      <c r="B1241" t="str">
        <f>Réponses_Scoring!B1241</f>
        <v>D10S68</v>
      </c>
      <c r="C1241" t="str">
        <f>Réponses_Scoring!C1241</f>
        <v>Low</v>
      </c>
      <c r="D1241" t="str">
        <f>Réponses_Scoring!D1241</f>
        <v>UK</v>
      </c>
      <c r="E1241" t="str">
        <f>Réponses_Scoring!E1241</f>
        <v>High</v>
      </c>
      <c r="F1241" t="str">
        <f>Réponses_Scoring!F1241</f>
        <v>UK</v>
      </c>
      <c r="G1241" t="str">
        <f>Réponses_Scoring!G1241</f>
        <v>UK</v>
      </c>
      <c r="H1241" t="str">
        <f>Réponses_Scoring!H1241</f>
        <v>UK</v>
      </c>
      <c r="I1241" t="str">
        <f>Réponses_Scoring!I1241</f>
        <v>UK</v>
      </c>
      <c r="J1241">
        <f>IFERROR(VLOOKUP(C1241,Paramètres!$A$5:$B$8,2,FALSE),0)</f>
        <v>1</v>
      </c>
      <c r="K1241">
        <f>IFERROR(VLOOKUP(D1241,Paramètres!$A$5:$B$8,2,FALSE),0)</f>
        <v>0</v>
      </c>
      <c r="L1241">
        <f>IFERROR(VLOOKUP(E1241,Paramètres!$A$5:$B$8,2,FALSE),0)</f>
        <v>3</v>
      </c>
      <c r="M1241">
        <f>IFERROR(VLOOKUP(F1241,Paramètres!$A$5:$B$8,2,FALSE),0)</f>
        <v>0</v>
      </c>
      <c r="N1241">
        <f>IFERROR(VLOOKUP(G1241,Paramètres!$D$5:$E$8,2,FALSE),0)</f>
        <v>0</v>
      </c>
      <c r="O1241">
        <f>IFERROR(VLOOKUP(H1241,Paramètres!$A$5:$B$8,2,FALSE),0)</f>
        <v>0</v>
      </c>
      <c r="P1241">
        <f>IFERROR(VLOOKUP(I1241,Paramètres!$A$5:$B$8,2,FALSE),0)</f>
        <v>0</v>
      </c>
      <c r="Q1241" s="10" t="e">
        <f>IF(SUM(Paramètres!$G$5:$M$5)=0,"",SUMPRODUCT(Paramètres!$G$5:$M$5,J1241,K1241,L1241,M1241,N1241,O1241,P1241)/SUM(Paramètres!$G$5:$M$5))</f>
        <v>#VALUE!</v>
      </c>
    </row>
    <row r="1242" spans="1:17" x14ac:dyDescent="0.2">
      <c r="A1242" t="str">
        <f>Réponses_Scoring!A1242</f>
        <v>R127</v>
      </c>
      <c r="B1242" t="str">
        <f>Réponses_Scoring!B1242</f>
        <v>D03S21</v>
      </c>
      <c r="C1242" t="str">
        <f>Réponses_Scoring!C1242</f>
        <v>Med</v>
      </c>
      <c r="D1242" t="str">
        <f>Réponses_Scoring!D1242</f>
        <v>UK</v>
      </c>
      <c r="E1242" t="str">
        <f>Réponses_Scoring!E1242</f>
        <v>Low</v>
      </c>
      <c r="F1242" t="str">
        <f>Réponses_Scoring!F1242</f>
        <v>Med</v>
      </c>
      <c r="G1242" t="str">
        <f>Réponses_Scoring!G1242</f>
        <v>UK</v>
      </c>
      <c r="H1242" t="str">
        <f>Réponses_Scoring!H1242</f>
        <v>UK</v>
      </c>
      <c r="I1242" t="str">
        <f>Réponses_Scoring!I1242</f>
        <v>UK</v>
      </c>
      <c r="J1242">
        <f>IFERROR(VLOOKUP(C1242,Paramètres!$A$5:$B$8,2,FALSE),0)</f>
        <v>2</v>
      </c>
      <c r="K1242">
        <f>IFERROR(VLOOKUP(D1242,Paramètres!$A$5:$B$8,2,FALSE),0)</f>
        <v>0</v>
      </c>
      <c r="L1242">
        <f>IFERROR(VLOOKUP(E1242,Paramètres!$A$5:$B$8,2,FALSE),0)</f>
        <v>1</v>
      </c>
      <c r="M1242">
        <f>IFERROR(VLOOKUP(F1242,Paramètres!$A$5:$B$8,2,FALSE),0)</f>
        <v>2</v>
      </c>
      <c r="N1242">
        <f>IFERROR(VLOOKUP(G1242,Paramètres!$D$5:$E$8,2,FALSE),0)</f>
        <v>0</v>
      </c>
      <c r="O1242">
        <f>IFERROR(VLOOKUP(H1242,Paramètres!$A$5:$B$8,2,FALSE),0)</f>
        <v>0</v>
      </c>
      <c r="P1242">
        <f>IFERROR(VLOOKUP(I1242,Paramètres!$A$5:$B$8,2,FALSE),0)</f>
        <v>0</v>
      </c>
      <c r="Q1242" s="10" t="e">
        <f>IF(SUM(Paramètres!$G$5:$M$5)=0,"",SUMPRODUCT(Paramètres!$G$5:$M$5,J1242,K1242,L1242,M1242,N1242,O1242,P1242)/SUM(Paramètres!$G$5:$M$5))</f>
        <v>#VALUE!</v>
      </c>
    </row>
    <row r="1243" spans="1:17" x14ac:dyDescent="0.2">
      <c r="A1243" t="str">
        <f>Réponses_Scoring!A1243</f>
        <v>R127</v>
      </c>
      <c r="B1243" t="str">
        <f>Réponses_Scoring!B1243</f>
        <v>D03S22</v>
      </c>
      <c r="C1243" t="str">
        <f>Réponses_Scoring!C1243</f>
        <v>High</v>
      </c>
      <c r="D1243" t="str">
        <f>Réponses_Scoring!D1243</f>
        <v>UK</v>
      </c>
      <c r="E1243" t="str">
        <f>Réponses_Scoring!E1243</f>
        <v>Low</v>
      </c>
      <c r="F1243" t="str">
        <f>Réponses_Scoring!F1243</f>
        <v>Low</v>
      </c>
      <c r="G1243" t="str">
        <f>Réponses_Scoring!G1243</f>
        <v>UK</v>
      </c>
      <c r="H1243" t="str">
        <f>Réponses_Scoring!H1243</f>
        <v>UK</v>
      </c>
      <c r="I1243" t="str">
        <f>Réponses_Scoring!I1243</f>
        <v>UK</v>
      </c>
      <c r="J1243">
        <f>IFERROR(VLOOKUP(C1243,Paramètres!$A$5:$B$8,2,FALSE),0)</f>
        <v>3</v>
      </c>
      <c r="K1243">
        <f>IFERROR(VLOOKUP(D1243,Paramètres!$A$5:$B$8,2,FALSE),0)</f>
        <v>0</v>
      </c>
      <c r="L1243">
        <f>IFERROR(VLOOKUP(E1243,Paramètres!$A$5:$B$8,2,FALSE),0)</f>
        <v>1</v>
      </c>
      <c r="M1243">
        <f>IFERROR(VLOOKUP(F1243,Paramètres!$A$5:$B$8,2,FALSE),0)</f>
        <v>1</v>
      </c>
      <c r="N1243">
        <f>IFERROR(VLOOKUP(G1243,Paramètres!$D$5:$E$8,2,FALSE),0)</f>
        <v>0</v>
      </c>
      <c r="O1243">
        <f>IFERROR(VLOOKUP(H1243,Paramètres!$A$5:$B$8,2,FALSE),0)</f>
        <v>0</v>
      </c>
      <c r="P1243">
        <f>IFERROR(VLOOKUP(I1243,Paramètres!$A$5:$B$8,2,FALSE),0)</f>
        <v>0</v>
      </c>
      <c r="Q1243" s="10" t="e">
        <f>IF(SUM(Paramètres!$G$5:$M$5)=0,"",SUMPRODUCT(Paramètres!$G$5:$M$5,J1243,K1243,L1243,M1243,N1243,O1243,P1243)/SUM(Paramètres!$G$5:$M$5))</f>
        <v>#VALUE!</v>
      </c>
    </row>
    <row r="1244" spans="1:17" x14ac:dyDescent="0.2">
      <c r="A1244" t="str">
        <f>Réponses_Scoring!A1244</f>
        <v>R128</v>
      </c>
      <c r="B1244" t="str">
        <f>Réponses_Scoring!B1244</f>
        <v>D03S24</v>
      </c>
      <c r="C1244" t="str">
        <f>Réponses_Scoring!C1244</f>
        <v>High</v>
      </c>
      <c r="D1244" t="str">
        <f>Réponses_Scoring!D1244</f>
        <v>UK</v>
      </c>
      <c r="E1244" t="str">
        <f>Réponses_Scoring!E1244</f>
        <v>Med</v>
      </c>
      <c r="F1244" t="str">
        <f>Réponses_Scoring!F1244</f>
        <v>Med</v>
      </c>
      <c r="G1244" t="str">
        <f>Réponses_Scoring!G1244</f>
        <v>UK</v>
      </c>
      <c r="H1244" t="str">
        <f>Réponses_Scoring!H1244</f>
        <v>UK</v>
      </c>
      <c r="I1244" t="str">
        <f>Réponses_Scoring!I1244</f>
        <v>UK</v>
      </c>
      <c r="J1244">
        <f>IFERROR(VLOOKUP(C1244,Paramètres!$A$5:$B$8,2,FALSE),0)</f>
        <v>3</v>
      </c>
      <c r="K1244">
        <f>IFERROR(VLOOKUP(D1244,Paramètres!$A$5:$B$8,2,FALSE),0)</f>
        <v>0</v>
      </c>
      <c r="L1244">
        <f>IFERROR(VLOOKUP(E1244,Paramètres!$A$5:$B$8,2,FALSE),0)</f>
        <v>2</v>
      </c>
      <c r="M1244">
        <f>IFERROR(VLOOKUP(F1244,Paramètres!$A$5:$B$8,2,FALSE),0)</f>
        <v>2</v>
      </c>
      <c r="N1244">
        <f>IFERROR(VLOOKUP(G1244,Paramètres!$D$5:$E$8,2,FALSE),0)</f>
        <v>0</v>
      </c>
      <c r="O1244">
        <f>IFERROR(VLOOKUP(H1244,Paramètres!$A$5:$B$8,2,FALSE),0)</f>
        <v>0</v>
      </c>
      <c r="P1244">
        <f>IFERROR(VLOOKUP(I1244,Paramètres!$A$5:$B$8,2,FALSE),0)</f>
        <v>0</v>
      </c>
      <c r="Q1244" s="10" t="e">
        <f>IF(SUM(Paramètres!$G$5:$M$5)=0,"",SUMPRODUCT(Paramètres!$G$5:$M$5,J1244,K1244,L1244,M1244,N1244,O1244,P1244)/SUM(Paramètres!$G$5:$M$5))</f>
        <v>#VALUE!</v>
      </c>
    </row>
    <row r="1245" spans="1:17" x14ac:dyDescent="0.2">
      <c r="A1245" t="str">
        <f>Réponses_Scoring!A1245</f>
        <v>R128</v>
      </c>
      <c r="B1245" t="str">
        <f>Réponses_Scoring!B1245</f>
        <v>D03S19</v>
      </c>
      <c r="C1245" t="str">
        <f>Réponses_Scoring!C1245</f>
        <v>Med</v>
      </c>
      <c r="D1245" t="str">
        <f>Réponses_Scoring!D1245</f>
        <v>UK</v>
      </c>
      <c r="E1245" t="str">
        <f>Réponses_Scoring!E1245</f>
        <v>UK</v>
      </c>
      <c r="F1245" t="str">
        <f>Réponses_Scoring!F1245</f>
        <v>Low</v>
      </c>
      <c r="G1245" t="str">
        <f>Réponses_Scoring!G1245</f>
        <v>UK</v>
      </c>
      <c r="H1245" t="str">
        <f>Réponses_Scoring!H1245</f>
        <v>UK</v>
      </c>
      <c r="I1245" t="str">
        <f>Réponses_Scoring!I1245</f>
        <v>UK</v>
      </c>
      <c r="J1245">
        <f>IFERROR(VLOOKUP(C1245,Paramètres!$A$5:$B$8,2,FALSE),0)</f>
        <v>2</v>
      </c>
      <c r="K1245">
        <f>IFERROR(VLOOKUP(D1245,Paramètres!$A$5:$B$8,2,FALSE),0)</f>
        <v>0</v>
      </c>
      <c r="L1245">
        <f>IFERROR(VLOOKUP(E1245,Paramètres!$A$5:$B$8,2,FALSE),0)</f>
        <v>0</v>
      </c>
      <c r="M1245">
        <f>IFERROR(VLOOKUP(F1245,Paramètres!$A$5:$B$8,2,FALSE),0)</f>
        <v>1</v>
      </c>
      <c r="N1245">
        <f>IFERROR(VLOOKUP(G1245,Paramètres!$D$5:$E$8,2,FALSE),0)</f>
        <v>0</v>
      </c>
      <c r="O1245">
        <f>IFERROR(VLOOKUP(H1245,Paramètres!$A$5:$B$8,2,FALSE),0)</f>
        <v>0</v>
      </c>
      <c r="P1245">
        <f>IFERROR(VLOOKUP(I1245,Paramètres!$A$5:$B$8,2,FALSE),0)</f>
        <v>0</v>
      </c>
      <c r="Q1245" s="10" t="e">
        <f>IF(SUM(Paramètres!$G$5:$M$5)=0,"",SUMPRODUCT(Paramètres!$G$5:$M$5,J1245,K1245,L1245,M1245,N1245,O1245,P1245)/SUM(Paramètres!$G$5:$M$5))</f>
        <v>#VALUE!</v>
      </c>
    </row>
    <row r="1246" spans="1:17" x14ac:dyDescent="0.2">
      <c r="A1246" t="str">
        <f>Réponses_Scoring!A1246</f>
        <v>R128</v>
      </c>
      <c r="B1246" t="str">
        <f>Réponses_Scoring!B1246</f>
        <v>D03S21</v>
      </c>
      <c r="C1246" t="str">
        <f>Réponses_Scoring!C1246</f>
        <v>Med</v>
      </c>
      <c r="D1246" t="str">
        <f>Réponses_Scoring!D1246</f>
        <v>UK</v>
      </c>
      <c r="E1246" t="str">
        <f>Réponses_Scoring!E1246</f>
        <v>High</v>
      </c>
      <c r="F1246" t="str">
        <f>Réponses_Scoring!F1246</f>
        <v>Med</v>
      </c>
      <c r="G1246" t="str">
        <f>Réponses_Scoring!G1246</f>
        <v>UK</v>
      </c>
      <c r="H1246" t="str">
        <f>Réponses_Scoring!H1246</f>
        <v>UK</v>
      </c>
      <c r="I1246" t="str">
        <f>Réponses_Scoring!I1246</f>
        <v>UK</v>
      </c>
      <c r="J1246">
        <f>IFERROR(VLOOKUP(C1246,Paramètres!$A$5:$B$8,2,FALSE),0)</f>
        <v>2</v>
      </c>
      <c r="K1246">
        <f>IFERROR(VLOOKUP(D1246,Paramètres!$A$5:$B$8,2,FALSE),0)</f>
        <v>0</v>
      </c>
      <c r="L1246">
        <f>IFERROR(VLOOKUP(E1246,Paramètres!$A$5:$B$8,2,FALSE),0)</f>
        <v>3</v>
      </c>
      <c r="M1246">
        <f>IFERROR(VLOOKUP(F1246,Paramètres!$A$5:$B$8,2,FALSE),0)</f>
        <v>2</v>
      </c>
      <c r="N1246">
        <f>IFERROR(VLOOKUP(G1246,Paramètres!$D$5:$E$8,2,FALSE),0)</f>
        <v>0</v>
      </c>
      <c r="O1246">
        <f>IFERROR(VLOOKUP(H1246,Paramètres!$A$5:$B$8,2,FALSE),0)</f>
        <v>0</v>
      </c>
      <c r="P1246">
        <f>IFERROR(VLOOKUP(I1246,Paramètres!$A$5:$B$8,2,FALSE),0)</f>
        <v>0</v>
      </c>
      <c r="Q1246" s="10" t="e">
        <f>IF(SUM(Paramètres!$G$5:$M$5)=0,"",SUMPRODUCT(Paramètres!$G$5:$M$5,J1246,K1246,L1246,M1246,N1246,O1246,P1246)/SUM(Paramètres!$G$5:$M$5))</f>
        <v>#VALUE!</v>
      </c>
    </row>
    <row r="1247" spans="1:17" x14ac:dyDescent="0.2">
      <c r="A1247" t="str">
        <f>Réponses_Scoring!A1247</f>
        <v>R128</v>
      </c>
      <c r="B1247" t="str">
        <f>Réponses_Scoring!B1247</f>
        <v>D11S72</v>
      </c>
      <c r="C1247" t="str">
        <f>Réponses_Scoring!C1247</f>
        <v>Med</v>
      </c>
      <c r="D1247" t="str">
        <f>Réponses_Scoring!D1247</f>
        <v>UK</v>
      </c>
      <c r="E1247" t="str">
        <f>Réponses_Scoring!E1247</f>
        <v>Low</v>
      </c>
      <c r="F1247" t="str">
        <f>Réponses_Scoring!F1247</f>
        <v>High</v>
      </c>
      <c r="G1247" t="str">
        <f>Réponses_Scoring!G1247</f>
        <v>UK</v>
      </c>
      <c r="H1247" t="str">
        <f>Réponses_Scoring!H1247</f>
        <v>UK</v>
      </c>
      <c r="I1247" t="str">
        <f>Réponses_Scoring!I1247</f>
        <v>UK</v>
      </c>
      <c r="J1247">
        <f>IFERROR(VLOOKUP(C1247,Paramètres!$A$5:$B$8,2,FALSE),0)</f>
        <v>2</v>
      </c>
      <c r="K1247">
        <f>IFERROR(VLOOKUP(D1247,Paramètres!$A$5:$B$8,2,FALSE),0)</f>
        <v>0</v>
      </c>
      <c r="L1247">
        <f>IFERROR(VLOOKUP(E1247,Paramètres!$A$5:$B$8,2,FALSE),0)</f>
        <v>1</v>
      </c>
      <c r="M1247">
        <f>IFERROR(VLOOKUP(F1247,Paramètres!$A$5:$B$8,2,FALSE),0)</f>
        <v>3</v>
      </c>
      <c r="N1247">
        <f>IFERROR(VLOOKUP(G1247,Paramètres!$D$5:$E$8,2,FALSE),0)</f>
        <v>0</v>
      </c>
      <c r="O1247">
        <f>IFERROR(VLOOKUP(H1247,Paramètres!$A$5:$B$8,2,FALSE),0)</f>
        <v>0</v>
      </c>
      <c r="P1247">
        <f>IFERROR(VLOOKUP(I1247,Paramètres!$A$5:$B$8,2,FALSE),0)</f>
        <v>0</v>
      </c>
      <c r="Q1247" s="10" t="e">
        <f>IF(SUM(Paramètres!$G$5:$M$5)=0,"",SUMPRODUCT(Paramètres!$G$5:$M$5,J1247,K1247,L1247,M1247,N1247,O1247,P1247)/SUM(Paramètres!$G$5:$M$5))</f>
        <v>#VALUE!</v>
      </c>
    </row>
    <row r="1248" spans="1:17" x14ac:dyDescent="0.2">
      <c r="A1248" t="str">
        <f>Réponses_Scoring!A1248</f>
        <v>R128</v>
      </c>
      <c r="B1248" t="str">
        <f>Réponses_Scoring!B1248</f>
        <v>D07S49</v>
      </c>
      <c r="C1248" t="str">
        <f>Réponses_Scoring!C1248</f>
        <v>Med</v>
      </c>
      <c r="D1248" t="str">
        <f>Réponses_Scoring!D1248</f>
        <v>UK</v>
      </c>
      <c r="E1248" t="str">
        <f>Réponses_Scoring!E1248</f>
        <v>Med</v>
      </c>
      <c r="F1248" t="str">
        <f>Réponses_Scoring!F1248</f>
        <v>Med</v>
      </c>
      <c r="G1248" t="str">
        <f>Réponses_Scoring!G1248</f>
        <v>UK</v>
      </c>
      <c r="H1248" t="str">
        <f>Réponses_Scoring!H1248</f>
        <v>UK</v>
      </c>
      <c r="I1248" t="str">
        <f>Réponses_Scoring!I1248</f>
        <v>UK</v>
      </c>
      <c r="J1248">
        <f>IFERROR(VLOOKUP(C1248,Paramètres!$A$5:$B$8,2,FALSE),0)</f>
        <v>2</v>
      </c>
      <c r="K1248">
        <f>IFERROR(VLOOKUP(D1248,Paramètres!$A$5:$B$8,2,FALSE),0)</f>
        <v>0</v>
      </c>
      <c r="L1248">
        <f>IFERROR(VLOOKUP(E1248,Paramètres!$A$5:$B$8,2,FALSE),0)</f>
        <v>2</v>
      </c>
      <c r="M1248">
        <f>IFERROR(VLOOKUP(F1248,Paramètres!$A$5:$B$8,2,FALSE),0)</f>
        <v>2</v>
      </c>
      <c r="N1248">
        <f>IFERROR(VLOOKUP(G1248,Paramètres!$D$5:$E$8,2,FALSE),0)</f>
        <v>0</v>
      </c>
      <c r="O1248">
        <f>IFERROR(VLOOKUP(H1248,Paramètres!$A$5:$B$8,2,FALSE),0)</f>
        <v>0</v>
      </c>
      <c r="P1248">
        <f>IFERROR(VLOOKUP(I1248,Paramètres!$A$5:$B$8,2,FALSE),0)</f>
        <v>0</v>
      </c>
      <c r="Q1248" s="10" t="e">
        <f>IF(SUM(Paramètres!$G$5:$M$5)=0,"",SUMPRODUCT(Paramètres!$G$5:$M$5,J1248,K1248,L1248,M1248,N1248,O1248,P1248)/SUM(Paramètres!$G$5:$M$5))</f>
        <v>#VALUE!</v>
      </c>
    </row>
    <row r="1249" spans="1:17" x14ac:dyDescent="0.2">
      <c r="A1249" t="str">
        <f>Réponses_Scoring!A1249</f>
        <v>R128</v>
      </c>
      <c r="B1249" t="str">
        <f>Réponses_Scoring!B1249</f>
        <v>D07S53</v>
      </c>
      <c r="C1249" t="str">
        <f>Réponses_Scoring!C1249</f>
        <v>Med</v>
      </c>
      <c r="D1249" t="str">
        <f>Réponses_Scoring!D1249</f>
        <v>UK</v>
      </c>
      <c r="E1249" t="str">
        <f>Réponses_Scoring!E1249</f>
        <v>High</v>
      </c>
      <c r="F1249" t="str">
        <f>Réponses_Scoring!F1249</f>
        <v>High</v>
      </c>
      <c r="G1249" t="str">
        <f>Réponses_Scoring!G1249</f>
        <v>UK</v>
      </c>
      <c r="H1249" t="str">
        <f>Réponses_Scoring!H1249</f>
        <v>UK</v>
      </c>
      <c r="I1249" t="str">
        <f>Réponses_Scoring!I1249</f>
        <v>UK</v>
      </c>
      <c r="J1249">
        <f>IFERROR(VLOOKUP(C1249,Paramètres!$A$5:$B$8,2,FALSE),0)</f>
        <v>2</v>
      </c>
      <c r="K1249">
        <f>IFERROR(VLOOKUP(D1249,Paramètres!$A$5:$B$8,2,FALSE),0)</f>
        <v>0</v>
      </c>
      <c r="L1249">
        <f>IFERROR(VLOOKUP(E1249,Paramètres!$A$5:$B$8,2,FALSE),0)</f>
        <v>3</v>
      </c>
      <c r="M1249">
        <f>IFERROR(VLOOKUP(F1249,Paramètres!$A$5:$B$8,2,FALSE),0)</f>
        <v>3</v>
      </c>
      <c r="N1249">
        <f>IFERROR(VLOOKUP(G1249,Paramètres!$D$5:$E$8,2,FALSE),0)</f>
        <v>0</v>
      </c>
      <c r="O1249">
        <f>IFERROR(VLOOKUP(H1249,Paramètres!$A$5:$B$8,2,FALSE),0)</f>
        <v>0</v>
      </c>
      <c r="P1249">
        <f>IFERROR(VLOOKUP(I1249,Paramètres!$A$5:$B$8,2,FALSE),0)</f>
        <v>0</v>
      </c>
      <c r="Q1249" s="10" t="e">
        <f>IF(SUM(Paramètres!$G$5:$M$5)=0,"",SUMPRODUCT(Paramètres!$G$5:$M$5,J1249,K1249,L1249,M1249,N1249,O1249,P1249)/SUM(Paramètres!$G$5:$M$5))</f>
        <v>#VALUE!</v>
      </c>
    </row>
    <row r="1250" spans="1:17" x14ac:dyDescent="0.2">
      <c r="A1250" t="str">
        <f>Réponses_Scoring!A1250</f>
        <v>R128</v>
      </c>
      <c r="B1250" t="str">
        <f>Réponses_Scoring!B1250</f>
        <v>D06S44</v>
      </c>
      <c r="C1250" t="str">
        <f>Réponses_Scoring!C1250</f>
        <v>High</v>
      </c>
      <c r="D1250" t="str">
        <f>Réponses_Scoring!D1250</f>
        <v>UK</v>
      </c>
      <c r="E1250" t="str">
        <f>Réponses_Scoring!E1250</f>
        <v>Med</v>
      </c>
      <c r="F1250" t="str">
        <f>Réponses_Scoring!F1250</f>
        <v>Med</v>
      </c>
      <c r="G1250" t="str">
        <f>Réponses_Scoring!G1250</f>
        <v>UK</v>
      </c>
      <c r="H1250" t="str">
        <f>Réponses_Scoring!H1250</f>
        <v>UK</v>
      </c>
      <c r="I1250" t="str">
        <f>Réponses_Scoring!I1250</f>
        <v>UK</v>
      </c>
      <c r="J1250">
        <f>IFERROR(VLOOKUP(C1250,Paramètres!$A$5:$B$8,2,FALSE),0)</f>
        <v>3</v>
      </c>
      <c r="K1250">
        <f>IFERROR(VLOOKUP(D1250,Paramètres!$A$5:$B$8,2,FALSE),0)</f>
        <v>0</v>
      </c>
      <c r="L1250">
        <f>IFERROR(VLOOKUP(E1250,Paramètres!$A$5:$B$8,2,FALSE),0)</f>
        <v>2</v>
      </c>
      <c r="M1250">
        <f>IFERROR(VLOOKUP(F1250,Paramètres!$A$5:$B$8,2,FALSE),0)</f>
        <v>2</v>
      </c>
      <c r="N1250">
        <f>IFERROR(VLOOKUP(G1250,Paramètres!$D$5:$E$8,2,FALSE),0)</f>
        <v>0</v>
      </c>
      <c r="O1250">
        <f>IFERROR(VLOOKUP(H1250,Paramètres!$A$5:$B$8,2,FALSE),0)</f>
        <v>0</v>
      </c>
      <c r="P1250">
        <f>IFERROR(VLOOKUP(I1250,Paramètres!$A$5:$B$8,2,FALSE),0)</f>
        <v>0</v>
      </c>
      <c r="Q1250" s="10" t="e">
        <f>IF(SUM(Paramètres!$G$5:$M$5)=0,"",SUMPRODUCT(Paramètres!$G$5:$M$5,J1250,K1250,L1250,M1250,N1250,O1250,P1250)/SUM(Paramètres!$G$5:$M$5))</f>
        <v>#VALUE!</v>
      </c>
    </row>
    <row r="1251" spans="1:17" x14ac:dyDescent="0.2">
      <c r="A1251" t="str">
        <f>Réponses_Scoring!A1251</f>
        <v>R128</v>
      </c>
      <c r="B1251" t="str">
        <f>Réponses_Scoring!B1251</f>
        <v>D06S47</v>
      </c>
      <c r="C1251" t="str">
        <f>Réponses_Scoring!C1251</f>
        <v>High</v>
      </c>
      <c r="D1251" t="str">
        <f>Réponses_Scoring!D1251</f>
        <v>UK</v>
      </c>
      <c r="E1251" t="str">
        <f>Réponses_Scoring!E1251</f>
        <v>UK</v>
      </c>
      <c r="F1251" t="str">
        <f>Réponses_Scoring!F1251</f>
        <v>UK</v>
      </c>
      <c r="G1251" t="str">
        <f>Réponses_Scoring!G1251</f>
        <v>UK</v>
      </c>
      <c r="H1251" t="str">
        <f>Réponses_Scoring!H1251</f>
        <v>UK</v>
      </c>
      <c r="I1251" t="str">
        <f>Réponses_Scoring!I1251</f>
        <v>UK</v>
      </c>
      <c r="J1251">
        <f>IFERROR(VLOOKUP(C1251,Paramètres!$A$5:$B$8,2,FALSE),0)</f>
        <v>3</v>
      </c>
      <c r="K1251">
        <f>IFERROR(VLOOKUP(D1251,Paramètres!$A$5:$B$8,2,FALSE),0)</f>
        <v>0</v>
      </c>
      <c r="L1251">
        <f>IFERROR(VLOOKUP(E1251,Paramètres!$A$5:$B$8,2,FALSE),0)</f>
        <v>0</v>
      </c>
      <c r="M1251">
        <f>IFERROR(VLOOKUP(F1251,Paramètres!$A$5:$B$8,2,FALSE),0)</f>
        <v>0</v>
      </c>
      <c r="N1251">
        <f>IFERROR(VLOOKUP(G1251,Paramètres!$D$5:$E$8,2,FALSE),0)</f>
        <v>0</v>
      </c>
      <c r="O1251">
        <f>IFERROR(VLOOKUP(H1251,Paramètres!$A$5:$B$8,2,FALSE),0)</f>
        <v>0</v>
      </c>
      <c r="P1251">
        <f>IFERROR(VLOOKUP(I1251,Paramètres!$A$5:$B$8,2,FALSE),0)</f>
        <v>0</v>
      </c>
      <c r="Q1251" s="10" t="e">
        <f>IF(SUM(Paramètres!$G$5:$M$5)=0,"",SUMPRODUCT(Paramètres!$G$5:$M$5,J1251,K1251,L1251,M1251,N1251,O1251,P1251)/SUM(Paramètres!$G$5:$M$5))</f>
        <v>#VALUE!</v>
      </c>
    </row>
    <row r="1252" spans="1:17" x14ac:dyDescent="0.2">
      <c r="A1252" t="str">
        <f>Réponses_Scoring!A1252</f>
        <v>R128</v>
      </c>
      <c r="B1252" t="str">
        <f>Réponses_Scoring!B1252</f>
        <v>D09S64</v>
      </c>
      <c r="C1252" t="str">
        <f>Réponses_Scoring!C1252</f>
        <v>High</v>
      </c>
      <c r="D1252" t="str">
        <f>Réponses_Scoring!D1252</f>
        <v>UK</v>
      </c>
      <c r="E1252" t="str">
        <f>Réponses_Scoring!E1252</f>
        <v>Med</v>
      </c>
      <c r="F1252" t="str">
        <f>Réponses_Scoring!F1252</f>
        <v>High</v>
      </c>
      <c r="G1252" t="str">
        <f>Réponses_Scoring!G1252</f>
        <v>UK</v>
      </c>
      <c r="H1252" t="str">
        <f>Réponses_Scoring!H1252</f>
        <v>UK</v>
      </c>
      <c r="I1252" t="str">
        <f>Réponses_Scoring!I1252</f>
        <v>UK</v>
      </c>
      <c r="J1252">
        <f>IFERROR(VLOOKUP(C1252,Paramètres!$A$5:$B$8,2,FALSE),0)</f>
        <v>3</v>
      </c>
      <c r="K1252">
        <f>IFERROR(VLOOKUP(D1252,Paramètres!$A$5:$B$8,2,FALSE),0)</f>
        <v>0</v>
      </c>
      <c r="L1252">
        <f>IFERROR(VLOOKUP(E1252,Paramètres!$A$5:$B$8,2,FALSE),0)</f>
        <v>2</v>
      </c>
      <c r="M1252">
        <f>IFERROR(VLOOKUP(F1252,Paramètres!$A$5:$B$8,2,FALSE),0)</f>
        <v>3</v>
      </c>
      <c r="N1252">
        <f>IFERROR(VLOOKUP(G1252,Paramètres!$D$5:$E$8,2,FALSE),0)</f>
        <v>0</v>
      </c>
      <c r="O1252">
        <f>IFERROR(VLOOKUP(H1252,Paramètres!$A$5:$B$8,2,FALSE),0)</f>
        <v>0</v>
      </c>
      <c r="P1252">
        <f>IFERROR(VLOOKUP(I1252,Paramètres!$A$5:$B$8,2,FALSE),0)</f>
        <v>0</v>
      </c>
      <c r="Q1252" s="10" t="e">
        <f>IF(SUM(Paramètres!$G$5:$M$5)=0,"",SUMPRODUCT(Paramètres!$G$5:$M$5,J1252,K1252,L1252,M1252,N1252,O1252,P1252)/SUM(Paramètres!$G$5:$M$5))</f>
        <v>#VALUE!</v>
      </c>
    </row>
    <row r="1253" spans="1:17" x14ac:dyDescent="0.2">
      <c r="A1253" t="str">
        <f>Réponses_Scoring!A1253</f>
        <v>R128</v>
      </c>
      <c r="B1253" t="str">
        <f>Réponses_Scoring!B1253</f>
        <v>D09S61</v>
      </c>
      <c r="C1253" t="str">
        <f>Réponses_Scoring!C1253</f>
        <v>High</v>
      </c>
      <c r="D1253" t="str">
        <f>Réponses_Scoring!D1253</f>
        <v>UK</v>
      </c>
      <c r="E1253" t="str">
        <f>Réponses_Scoring!E1253</f>
        <v>UK</v>
      </c>
      <c r="F1253" t="str">
        <f>Réponses_Scoring!F1253</f>
        <v>Low</v>
      </c>
      <c r="G1253" t="str">
        <f>Réponses_Scoring!G1253</f>
        <v>UK</v>
      </c>
      <c r="H1253" t="str">
        <f>Réponses_Scoring!H1253</f>
        <v>UK</v>
      </c>
      <c r="I1253" t="str">
        <f>Réponses_Scoring!I1253</f>
        <v>UK</v>
      </c>
      <c r="J1253">
        <f>IFERROR(VLOOKUP(C1253,Paramètres!$A$5:$B$8,2,FALSE),0)</f>
        <v>3</v>
      </c>
      <c r="K1253">
        <f>IFERROR(VLOOKUP(D1253,Paramètres!$A$5:$B$8,2,FALSE),0)</f>
        <v>0</v>
      </c>
      <c r="L1253">
        <f>IFERROR(VLOOKUP(E1253,Paramètres!$A$5:$B$8,2,FALSE),0)</f>
        <v>0</v>
      </c>
      <c r="M1253">
        <f>IFERROR(VLOOKUP(F1253,Paramètres!$A$5:$B$8,2,FALSE),0)</f>
        <v>1</v>
      </c>
      <c r="N1253">
        <f>IFERROR(VLOOKUP(G1253,Paramètres!$D$5:$E$8,2,FALSE),0)</f>
        <v>0</v>
      </c>
      <c r="O1253">
        <f>IFERROR(VLOOKUP(H1253,Paramètres!$A$5:$B$8,2,FALSE),0)</f>
        <v>0</v>
      </c>
      <c r="P1253">
        <f>IFERROR(VLOOKUP(I1253,Paramètres!$A$5:$B$8,2,FALSE),0)</f>
        <v>0</v>
      </c>
      <c r="Q1253" s="10" t="e">
        <f>IF(SUM(Paramètres!$G$5:$M$5)=0,"",SUMPRODUCT(Paramètres!$G$5:$M$5,J1253,K1253,L1253,M1253,N1253,O1253,P1253)/SUM(Paramètres!$G$5:$M$5))</f>
        <v>#VALUE!</v>
      </c>
    </row>
    <row r="1254" spans="1:17" x14ac:dyDescent="0.2">
      <c r="A1254" t="str">
        <f>Réponses_Scoring!A1254</f>
        <v>R129</v>
      </c>
      <c r="B1254" t="str">
        <f>Réponses_Scoring!B1254</f>
        <v>D11S72</v>
      </c>
      <c r="C1254" t="str">
        <f>Réponses_Scoring!C1254</f>
        <v>Med</v>
      </c>
      <c r="D1254" t="str">
        <f>Réponses_Scoring!D1254</f>
        <v>UK</v>
      </c>
      <c r="E1254" t="str">
        <f>Réponses_Scoring!E1254</f>
        <v>Low</v>
      </c>
      <c r="F1254" t="str">
        <f>Réponses_Scoring!F1254</f>
        <v>High</v>
      </c>
      <c r="G1254" t="str">
        <f>Réponses_Scoring!G1254</f>
        <v>UK</v>
      </c>
      <c r="H1254" t="str">
        <f>Réponses_Scoring!H1254</f>
        <v>UK</v>
      </c>
      <c r="I1254" t="str">
        <f>Réponses_Scoring!I1254</f>
        <v>UK</v>
      </c>
      <c r="J1254">
        <f>IFERROR(VLOOKUP(C1254,Paramètres!$A$5:$B$8,2,FALSE),0)</f>
        <v>2</v>
      </c>
      <c r="K1254">
        <f>IFERROR(VLOOKUP(D1254,Paramètres!$A$5:$B$8,2,FALSE),0)</f>
        <v>0</v>
      </c>
      <c r="L1254">
        <f>IFERROR(VLOOKUP(E1254,Paramètres!$A$5:$B$8,2,FALSE),0)</f>
        <v>1</v>
      </c>
      <c r="M1254">
        <f>IFERROR(VLOOKUP(F1254,Paramètres!$A$5:$B$8,2,FALSE),0)</f>
        <v>3</v>
      </c>
      <c r="N1254">
        <f>IFERROR(VLOOKUP(G1254,Paramètres!$D$5:$E$8,2,FALSE),0)</f>
        <v>0</v>
      </c>
      <c r="O1254">
        <f>IFERROR(VLOOKUP(H1254,Paramètres!$A$5:$B$8,2,FALSE),0)</f>
        <v>0</v>
      </c>
      <c r="P1254">
        <f>IFERROR(VLOOKUP(I1254,Paramètres!$A$5:$B$8,2,FALSE),0)</f>
        <v>0</v>
      </c>
      <c r="Q1254" s="10" t="e">
        <f>IF(SUM(Paramètres!$G$5:$M$5)=0,"",SUMPRODUCT(Paramètres!$G$5:$M$5,J1254,K1254,L1254,M1254,N1254,O1254,P1254)/SUM(Paramètres!$G$5:$M$5))</f>
        <v>#VALUE!</v>
      </c>
    </row>
    <row r="1255" spans="1:17" x14ac:dyDescent="0.2">
      <c r="A1255" t="str">
        <f>Réponses_Scoring!A1255</f>
        <v>R129</v>
      </c>
      <c r="B1255" t="str">
        <f>Réponses_Scoring!B1255</f>
        <v>D06S47</v>
      </c>
      <c r="C1255" t="str">
        <f>Réponses_Scoring!C1255</f>
        <v>Med</v>
      </c>
      <c r="D1255" t="str">
        <f>Réponses_Scoring!D1255</f>
        <v>UK</v>
      </c>
      <c r="E1255" t="str">
        <f>Réponses_Scoring!E1255</f>
        <v>Med</v>
      </c>
      <c r="F1255" t="str">
        <f>Réponses_Scoring!F1255</f>
        <v>High</v>
      </c>
      <c r="G1255" t="str">
        <f>Réponses_Scoring!G1255</f>
        <v>UK</v>
      </c>
      <c r="H1255" t="str">
        <f>Réponses_Scoring!H1255</f>
        <v>UK</v>
      </c>
      <c r="I1255" t="str">
        <f>Réponses_Scoring!I1255</f>
        <v>UK</v>
      </c>
      <c r="J1255">
        <f>IFERROR(VLOOKUP(C1255,Paramètres!$A$5:$B$8,2,FALSE),0)</f>
        <v>2</v>
      </c>
      <c r="K1255">
        <f>IFERROR(VLOOKUP(D1255,Paramètres!$A$5:$B$8,2,FALSE),0)</f>
        <v>0</v>
      </c>
      <c r="L1255">
        <f>IFERROR(VLOOKUP(E1255,Paramètres!$A$5:$B$8,2,FALSE),0)</f>
        <v>2</v>
      </c>
      <c r="M1255">
        <f>IFERROR(VLOOKUP(F1255,Paramètres!$A$5:$B$8,2,FALSE),0)</f>
        <v>3</v>
      </c>
      <c r="N1255">
        <f>IFERROR(VLOOKUP(G1255,Paramètres!$D$5:$E$8,2,FALSE),0)</f>
        <v>0</v>
      </c>
      <c r="O1255">
        <f>IFERROR(VLOOKUP(H1255,Paramètres!$A$5:$B$8,2,FALSE),0)</f>
        <v>0</v>
      </c>
      <c r="P1255">
        <f>IFERROR(VLOOKUP(I1255,Paramètres!$A$5:$B$8,2,FALSE),0)</f>
        <v>0</v>
      </c>
      <c r="Q1255" s="10" t="e">
        <f>IF(SUM(Paramètres!$G$5:$M$5)=0,"",SUMPRODUCT(Paramètres!$G$5:$M$5,J1255,K1255,L1255,M1255,N1255,O1255,P1255)/SUM(Paramètres!$G$5:$M$5))</f>
        <v>#VALUE!</v>
      </c>
    </row>
    <row r="1256" spans="1:17" x14ac:dyDescent="0.2">
      <c r="A1256" t="str">
        <f>Réponses_Scoring!A1256</f>
        <v>R129</v>
      </c>
      <c r="B1256" t="str">
        <f>Réponses_Scoring!B1256</f>
        <v>D06S48</v>
      </c>
      <c r="C1256" t="str">
        <f>Réponses_Scoring!C1256</f>
        <v>Med</v>
      </c>
      <c r="D1256" t="str">
        <f>Réponses_Scoring!D1256</f>
        <v>UK</v>
      </c>
      <c r="E1256" t="str">
        <f>Réponses_Scoring!E1256</f>
        <v>High</v>
      </c>
      <c r="F1256" t="str">
        <f>Réponses_Scoring!F1256</f>
        <v>Low</v>
      </c>
      <c r="G1256" t="str">
        <f>Réponses_Scoring!G1256</f>
        <v>UK</v>
      </c>
      <c r="H1256" t="str">
        <f>Réponses_Scoring!H1256</f>
        <v>UK</v>
      </c>
      <c r="I1256" t="str">
        <f>Réponses_Scoring!I1256</f>
        <v>UK</v>
      </c>
      <c r="J1256">
        <f>IFERROR(VLOOKUP(C1256,Paramètres!$A$5:$B$8,2,FALSE),0)</f>
        <v>2</v>
      </c>
      <c r="K1256">
        <f>IFERROR(VLOOKUP(D1256,Paramètres!$A$5:$B$8,2,FALSE),0)</f>
        <v>0</v>
      </c>
      <c r="L1256">
        <f>IFERROR(VLOOKUP(E1256,Paramètres!$A$5:$B$8,2,FALSE),0)</f>
        <v>3</v>
      </c>
      <c r="M1256">
        <f>IFERROR(VLOOKUP(F1256,Paramètres!$A$5:$B$8,2,FALSE),0)</f>
        <v>1</v>
      </c>
      <c r="N1256">
        <f>IFERROR(VLOOKUP(G1256,Paramètres!$D$5:$E$8,2,FALSE),0)</f>
        <v>0</v>
      </c>
      <c r="O1256">
        <f>IFERROR(VLOOKUP(H1256,Paramètres!$A$5:$B$8,2,FALSE),0)</f>
        <v>0</v>
      </c>
      <c r="P1256">
        <f>IFERROR(VLOOKUP(I1256,Paramètres!$A$5:$B$8,2,FALSE),0)</f>
        <v>0</v>
      </c>
      <c r="Q1256" s="10" t="e">
        <f>IF(SUM(Paramètres!$G$5:$M$5)=0,"",SUMPRODUCT(Paramètres!$G$5:$M$5,J1256,K1256,L1256,M1256,N1256,O1256,P1256)/SUM(Paramètres!$G$5:$M$5))</f>
        <v>#VALUE!</v>
      </c>
    </row>
    <row r="1257" spans="1:17" x14ac:dyDescent="0.2">
      <c r="A1257" t="str">
        <f>Réponses_Scoring!A1257</f>
        <v>R129</v>
      </c>
      <c r="B1257" t="str">
        <f>Réponses_Scoring!B1257</f>
        <v>D10S68</v>
      </c>
      <c r="C1257" t="str">
        <f>Réponses_Scoring!C1257</f>
        <v>Med</v>
      </c>
      <c r="D1257" t="str">
        <f>Réponses_Scoring!D1257</f>
        <v>UK</v>
      </c>
      <c r="E1257" t="str">
        <f>Réponses_Scoring!E1257</f>
        <v>High</v>
      </c>
      <c r="F1257" t="str">
        <f>Réponses_Scoring!F1257</f>
        <v>Low</v>
      </c>
      <c r="G1257" t="str">
        <f>Réponses_Scoring!G1257</f>
        <v>UK</v>
      </c>
      <c r="H1257" t="str">
        <f>Réponses_Scoring!H1257</f>
        <v>UK</v>
      </c>
      <c r="I1257" t="str">
        <f>Réponses_Scoring!I1257</f>
        <v>UK</v>
      </c>
      <c r="J1257">
        <f>IFERROR(VLOOKUP(C1257,Paramètres!$A$5:$B$8,2,FALSE),0)</f>
        <v>2</v>
      </c>
      <c r="K1257">
        <f>IFERROR(VLOOKUP(D1257,Paramètres!$A$5:$B$8,2,FALSE),0)</f>
        <v>0</v>
      </c>
      <c r="L1257">
        <f>IFERROR(VLOOKUP(E1257,Paramètres!$A$5:$B$8,2,FALSE),0)</f>
        <v>3</v>
      </c>
      <c r="M1257">
        <f>IFERROR(VLOOKUP(F1257,Paramètres!$A$5:$B$8,2,FALSE),0)</f>
        <v>1</v>
      </c>
      <c r="N1257">
        <f>IFERROR(VLOOKUP(G1257,Paramètres!$D$5:$E$8,2,FALSE),0)</f>
        <v>0</v>
      </c>
      <c r="O1257">
        <f>IFERROR(VLOOKUP(H1257,Paramètres!$A$5:$B$8,2,FALSE),0)</f>
        <v>0</v>
      </c>
      <c r="P1257">
        <f>IFERROR(VLOOKUP(I1257,Paramètres!$A$5:$B$8,2,FALSE),0)</f>
        <v>0</v>
      </c>
      <c r="Q1257" s="10" t="e">
        <f>IF(SUM(Paramètres!$G$5:$M$5)=0,"",SUMPRODUCT(Paramètres!$G$5:$M$5,J1257,K1257,L1257,M1257,N1257,O1257,P1257)/SUM(Paramètres!$G$5:$M$5))</f>
        <v>#VALUE!</v>
      </c>
    </row>
    <row r="1258" spans="1:17" x14ac:dyDescent="0.2">
      <c r="A1258" t="str">
        <f>Réponses_Scoring!A1258</f>
        <v>R129</v>
      </c>
      <c r="B1258" t="str">
        <f>Réponses_Scoring!B1258</f>
        <v>D01S05</v>
      </c>
      <c r="C1258" t="str">
        <f>Réponses_Scoring!C1258</f>
        <v>High</v>
      </c>
      <c r="D1258" t="str">
        <f>Réponses_Scoring!D1258</f>
        <v>UK</v>
      </c>
      <c r="E1258" t="str">
        <f>Réponses_Scoring!E1258</f>
        <v>Low</v>
      </c>
      <c r="F1258" t="str">
        <f>Réponses_Scoring!F1258</f>
        <v>Low</v>
      </c>
      <c r="G1258" t="str">
        <f>Réponses_Scoring!G1258</f>
        <v>UK</v>
      </c>
      <c r="H1258" t="str">
        <f>Réponses_Scoring!H1258</f>
        <v>UK</v>
      </c>
      <c r="I1258" t="str">
        <f>Réponses_Scoring!I1258</f>
        <v>UK</v>
      </c>
      <c r="J1258">
        <f>IFERROR(VLOOKUP(C1258,Paramètres!$A$5:$B$8,2,FALSE),0)</f>
        <v>3</v>
      </c>
      <c r="K1258">
        <f>IFERROR(VLOOKUP(D1258,Paramètres!$A$5:$B$8,2,FALSE),0)</f>
        <v>0</v>
      </c>
      <c r="L1258">
        <f>IFERROR(VLOOKUP(E1258,Paramètres!$A$5:$B$8,2,FALSE),0)</f>
        <v>1</v>
      </c>
      <c r="M1258">
        <f>IFERROR(VLOOKUP(F1258,Paramètres!$A$5:$B$8,2,FALSE),0)</f>
        <v>1</v>
      </c>
      <c r="N1258">
        <f>IFERROR(VLOOKUP(G1258,Paramètres!$D$5:$E$8,2,FALSE),0)</f>
        <v>0</v>
      </c>
      <c r="O1258">
        <f>IFERROR(VLOOKUP(H1258,Paramètres!$A$5:$B$8,2,FALSE),0)</f>
        <v>0</v>
      </c>
      <c r="P1258">
        <f>IFERROR(VLOOKUP(I1258,Paramètres!$A$5:$B$8,2,FALSE),0)</f>
        <v>0</v>
      </c>
      <c r="Q1258" s="10" t="e">
        <f>IF(SUM(Paramètres!$G$5:$M$5)=0,"",SUMPRODUCT(Paramètres!$G$5:$M$5,J1258,K1258,L1258,M1258,N1258,O1258,P1258)/SUM(Paramètres!$G$5:$M$5))</f>
        <v>#VALUE!</v>
      </c>
    </row>
    <row r="1259" spans="1:17" x14ac:dyDescent="0.2">
      <c r="A1259" t="str">
        <f>Réponses_Scoring!A1259</f>
        <v>R129</v>
      </c>
      <c r="B1259" t="str">
        <f>Réponses_Scoring!B1259</f>
        <v>D01S09</v>
      </c>
      <c r="C1259" t="str">
        <f>Réponses_Scoring!C1259</f>
        <v>Med</v>
      </c>
      <c r="D1259" t="str">
        <f>Réponses_Scoring!D1259</f>
        <v>UK</v>
      </c>
      <c r="E1259" t="str">
        <f>Réponses_Scoring!E1259</f>
        <v>Med</v>
      </c>
      <c r="F1259" t="str">
        <f>Réponses_Scoring!F1259</f>
        <v>High</v>
      </c>
      <c r="G1259" t="str">
        <f>Réponses_Scoring!G1259</f>
        <v>UK</v>
      </c>
      <c r="H1259" t="str">
        <f>Réponses_Scoring!H1259</f>
        <v>UK</v>
      </c>
      <c r="I1259" t="str">
        <f>Réponses_Scoring!I1259</f>
        <v>UK</v>
      </c>
      <c r="J1259">
        <f>IFERROR(VLOOKUP(C1259,Paramètres!$A$5:$B$8,2,FALSE),0)</f>
        <v>2</v>
      </c>
      <c r="K1259">
        <f>IFERROR(VLOOKUP(D1259,Paramètres!$A$5:$B$8,2,FALSE),0)</f>
        <v>0</v>
      </c>
      <c r="L1259">
        <f>IFERROR(VLOOKUP(E1259,Paramètres!$A$5:$B$8,2,FALSE),0)</f>
        <v>2</v>
      </c>
      <c r="M1259">
        <f>IFERROR(VLOOKUP(F1259,Paramètres!$A$5:$B$8,2,FALSE),0)</f>
        <v>3</v>
      </c>
      <c r="N1259">
        <f>IFERROR(VLOOKUP(G1259,Paramètres!$D$5:$E$8,2,FALSE),0)</f>
        <v>0</v>
      </c>
      <c r="O1259">
        <f>IFERROR(VLOOKUP(H1259,Paramètres!$A$5:$B$8,2,FALSE),0)</f>
        <v>0</v>
      </c>
      <c r="P1259">
        <f>IFERROR(VLOOKUP(I1259,Paramètres!$A$5:$B$8,2,FALSE),0)</f>
        <v>0</v>
      </c>
      <c r="Q1259" s="10" t="e">
        <f>IF(SUM(Paramètres!$G$5:$M$5)=0,"",SUMPRODUCT(Paramètres!$G$5:$M$5,J1259,K1259,L1259,M1259,N1259,O1259,P1259)/SUM(Paramètres!$G$5:$M$5))</f>
        <v>#VALUE!</v>
      </c>
    </row>
    <row r="1260" spans="1:17" x14ac:dyDescent="0.2">
      <c r="A1260" t="str">
        <f>Réponses_Scoring!A1260</f>
        <v>R129</v>
      </c>
      <c r="B1260" t="str">
        <f>Réponses_Scoring!B1260</f>
        <v>D02S15</v>
      </c>
      <c r="C1260" t="str">
        <f>Réponses_Scoring!C1260</f>
        <v>High</v>
      </c>
      <c r="D1260" t="str">
        <f>Réponses_Scoring!D1260</f>
        <v>UK</v>
      </c>
      <c r="E1260" t="str">
        <f>Réponses_Scoring!E1260</f>
        <v>High</v>
      </c>
      <c r="F1260" t="str">
        <f>Réponses_Scoring!F1260</f>
        <v>Low</v>
      </c>
      <c r="G1260" t="str">
        <f>Réponses_Scoring!G1260</f>
        <v>UK</v>
      </c>
      <c r="H1260" t="str">
        <f>Réponses_Scoring!H1260</f>
        <v>UK</v>
      </c>
      <c r="I1260" t="str">
        <f>Réponses_Scoring!I1260</f>
        <v>UK</v>
      </c>
      <c r="J1260">
        <f>IFERROR(VLOOKUP(C1260,Paramètres!$A$5:$B$8,2,FALSE),0)</f>
        <v>3</v>
      </c>
      <c r="K1260">
        <f>IFERROR(VLOOKUP(D1260,Paramètres!$A$5:$B$8,2,FALSE),0)</f>
        <v>0</v>
      </c>
      <c r="L1260">
        <f>IFERROR(VLOOKUP(E1260,Paramètres!$A$5:$B$8,2,FALSE),0)</f>
        <v>3</v>
      </c>
      <c r="M1260">
        <f>IFERROR(VLOOKUP(F1260,Paramètres!$A$5:$B$8,2,FALSE),0)</f>
        <v>1</v>
      </c>
      <c r="N1260">
        <f>IFERROR(VLOOKUP(G1260,Paramètres!$D$5:$E$8,2,FALSE),0)</f>
        <v>0</v>
      </c>
      <c r="O1260">
        <f>IFERROR(VLOOKUP(H1260,Paramètres!$A$5:$B$8,2,FALSE),0)</f>
        <v>0</v>
      </c>
      <c r="P1260">
        <f>IFERROR(VLOOKUP(I1260,Paramètres!$A$5:$B$8,2,FALSE),0)</f>
        <v>0</v>
      </c>
      <c r="Q1260" s="10" t="e">
        <f>IF(SUM(Paramètres!$G$5:$M$5)=0,"",SUMPRODUCT(Paramètres!$G$5:$M$5,J1260,K1260,L1260,M1260,N1260,O1260,P1260)/SUM(Paramètres!$G$5:$M$5))</f>
        <v>#VALUE!</v>
      </c>
    </row>
    <row r="1261" spans="1:17" x14ac:dyDescent="0.2">
      <c r="A1261" t="str">
        <f>Réponses_Scoring!A1261</f>
        <v>R129</v>
      </c>
      <c r="B1261" t="str">
        <f>Réponses_Scoring!B1261</f>
        <v>D02S11</v>
      </c>
      <c r="C1261" t="str">
        <f>Réponses_Scoring!C1261</f>
        <v>Med</v>
      </c>
      <c r="D1261" t="str">
        <f>Réponses_Scoring!D1261</f>
        <v>UK</v>
      </c>
      <c r="E1261" t="str">
        <f>Réponses_Scoring!E1261</f>
        <v>High</v>
      </c>
      <c r="F1261" t="str">
        <f>Réponses_Scoring!F1261</f>
        <v>Med</v>
      </c>
      <c r="G1261" t="str">
        <f>Réponses_Scoring!G1261</f>
        <v>UK</v>
      </c>
      <c r="H1261" t="str">
        <f>Réponses_Scoring!H1261</f>
        <v>UK</v>
      </c>
      <c r="I1261" t="str">
        <f>Réponses_Scoring!I1261</f>
        <v>UK</v>
      </c>
      <c r="J1261">
        <f>IFERROR(VLOOKUP(C1261,Paramètres!$A$5:$B$8,2,FALSE),0)</f>
        <v>2</v>
      </c>
      <c r="K1261">
        <f>IFERROR(VLOOKUP(D1261,Paramètres!$A$5:$B$8,2,FALSE),0)</f>
        <v>0</v>
      </c>
      <c r="L1261">
        <f>IFERROR(VLOOKUP(E1261,Paramètres!$A$5:$B$8,2,FALSE),0)</f>
        <v>3</v>
      </c>
      <c r="M1261">
        <f>IFERROR(VLOOKUP(F1261,Paramètres!$A$5:$B$8,2,FALSE),0)</f>
        <v>2</v>
      </c>
      <c r="N1261">
        <f>IFERROR(VLOOKUP(G1261,Paramètres!$D$5:$E$8,2,FALSE),0)</f>
        <v>0</v>
      </c>
      <c r="O1261">
        <f>IFERROR(VLOOKUP(H1261,Paramètres!$A$5:$B$8,2,FALSE),0)</f>
        <v>0</v>
      </c>
      <c r="P1261">
        <f>IFERROR(VLOOKUP(I1261,Paramètres!$A$5:$B$8,2,FALSE),0)</f>
        <v>0</v>
      </c>
      <c r="Q1261" s="10" t="e">
        <f>IF(SUM(Paramètres!$G$5:$M$5)=0,"",SUMPRODUCT(Paramètres!$G$5:$M$5,J1261,K1261,L1261,M1261,N1261,O1261,P1261)/SUM(Paramètres!$G$5:$M$5))</f>
        <v>#VALUE!</v>
      </c>
    </row>
    <row r="1262" spans="1:17" x14ac:dyDescent="0.2">
      <c r="A1262" t="str">
        <f>Réponses_Scoring!A1262</f>
        <v>R130</v>
      </c>
      <c r="B1262" t="str">
        <f>Réponses_Scoring!B1262</f>
        <v>D09S62</v>
      </c>
      <c r="C1262" t="str">
        <f>Réponses_Scoring!C1262</f>
        <v>Med</v>
      </c>
      <c r="D1262" t="str">
        <f>Réponses_Scoring!D1262</f>
        <v>UK</v>
      </c>
      <c r="E1262" t="str">
        <f>Réponses_Scoring!E1262</f>
        <v>Med</v>
      </c>
      <c r="F1262" t="str">
        <f>Réponses_Scoring!F1262</f>
        <v>Low</v>
      </c>
      <c r="G1262" t="str">
        <f>Réponses_Scoring!G1262</f>
        <v>UK</v>
      </c>
      <c r="H1262" t="str">
        <f>Réponses_Scoring!H1262</f>
        <v>UK</v>
      </c>
      <c r="I1262" t="str">
        <f>Réponses_Scoring!I1262</f>
        <v>UK</v>
      </c>
      <c r="J1262">
        <f>IFERROR(VLOOKUP(C1262,Paramètres!$A$5:$B$8,2,FALSE),0)</f>
        <v>2</v>
      </c>
      <c r="K1262">
        <f>IFERROR(VLOOKUP(D1262,Paramètres!$A$5:$B$8,2,FALSE),0)</f>
        <v>0</v>
      </c>
      <c r="L1262">
        <f>IFERROR(VLOOKUP(E1262,Paramètres!$A$5:$B$8,2,FALSE),0)</f>
        <v>2</v>
      </c>
      <c r="M1262">
        <f>IFERROR(VLOOKUP(F1262,Paramètres!$A$5:$B$8,2,FALSE),0)</f>
        <v>1</v>
      </c>
      <c r="N1262">
        <f>IFERROR(VLOOKUP(G1262,Paramètres!$D$5:$E$8,2,FALSE),0)</f>
        <v>0</v>
      </c>
      <c r="O1262">
        <f>IFERROR(VLOOKUP(H1262,Paramètres!$A$5:$B$8,2,FALSE),0)</f>
        <v>0</v>
      </c>
      <c r="P1262">
        <f>IFERROR(VLOOKUP(I1262,Paramètres!$A$5:$B$8,2,FALSE),0)</f>
        <v>0</v>
      </c>
      <c r="Q1262" s="10" t="e">
        <f>IF(SUM(Paramètres!$G$5:$M$5)=0,"",SUMPRODUCT(Paramètres!$G$5:$M$5,J1262,K1262,L1262,M1262,N1262,O1262,P1262)/SUM(Paramètres!$G$5:$M$5))</f>
        <v>#VALUE!</v>
      </c>
    </row>
    <row r="1263" spans="1:17" x14ac:dyDescent="0.2">
      <c r="A1263" t="str">
        <f>Réponses_Scoring!A1263</f>
        <v>R130</v>
      </c>
      <c r="B1263" t="str">
        <f>Réponses_Scoring!B1263</f>
        <v>D09S65</v>
      </c>
      <c r="C1263" t="str">
        <f>Réponses_Scoring!C1263</f>
        <v>High</v>
      </c>
      <c r="D1263" t="str">
        <f>Réponses_Scoring!D1263</f>
        <v>UK</v>
      </c>
      <c r="E1263" t="str">
        <f>Réponses_Scoring!E1263</f>
        <v>Med</v>
      </c>
      <c r="F1263" t="str">
        <f>Réponses_Scoring!F1263</f>
        <v>Low</v>
      </c>
      <c r="G1263" t="str">
        <f>Réponses_Scoring!G1263</f>
        <v>UK</v>
      </c>
      <c r="H1263" t="str">
        <f>Réponses_Scoring!H1263</f>
        <v>UK</v>
      </c>
      <c r="I1263" t="str">
        <f>Réponses_Scoring!I1263</f>
        <v>UK</v>
      </c>
      <c r="J1263">
        <f>IFERROR(VLOOKUP(C1263,Paramètres!$A$5:$B$8,2,FALSE),0)</f>
        <v>3</v>
      </c>
      <c r="K1263">
        <f>IFERROR(VLOOKUP(D1263,Paramètres!$A$5:$B$8,2,FALSE),0)</f>
        <v>0</v>
      </c>
      <c r="L1263">
        <f>IFERROR(VLOOKUP(E1263,Paramètres!$A$5:$B$8,2,FALSE),0)</f>
        <v>2</v>
      </c>
      <c r="M1263">
        <f>IFERROR(VLOOKUP(F1263,Paramètres!$A$5:$B$8,2,FALSE),0)</f>
        <v>1</v>
      </c>
      <c r="N1263">
        <f>IFERROR(VLOOKUP(G1263,Paramètres!$D$5:$E$8,2,FALSE),0)</f>
        <v>0</v>
      </c>
      <c r="O1263">
        <f>IFERROR(VLOOKUP(H1263,Paramètres!$A$5:$B$8,2,FALSE),0)</f>
        <v>0</v>
      </c>
      <c r="P1263">
        <f>IFERROR(VLOOKUP(I1263,Paramètres!$A$5:$B$8,2,FALSE),0)</f>
        <v>0</v>
      </c>
      <c r="Q1263" s="10" t="e">
        <f>IF(SUM(Paramètres!$G$5:$M$5)=0,"",SUMPRODUCT(Paramètres!$G$5:$M$5,J1263,K1263,L1263,M1263,N1263,O1263,P1263)/SUM(Paramètres!$G$5:$M$5))</f>
        <v>#VALUE!</v>
      </c>
    </row>
    <row r="1264" spans="1:17" x14ac:dyDescent="0.2">
      <c r="A1264" t="str">
        <f>Réponses_Scoring!A1264</f>
        <v>R130</v>
      </c>
      <c r="B1264" t="str">
        <f>Réponses_Scoring!B1264</f>
        <v>D02S17</v>
      </c>
      <c r="C1264" t="str">
        <f>Réponses_Scoring!C1264</f>
        <v>Med</v>
      </c>
      <c r="D1264" t="str">
        <f>Réponses_Scoring!D1264</f>
        <v>UK</v>
      </c>
      <c r="E1264" t="str">
        <f>Réponses_Scoring!E1264</f>
        <v>Med</v>
      </c>
      <c r="F1264" t="str">
        <f>Réponses_Scoring!F1264</f>
        <v>High</v>
      </c>
      <c r="G1264" t="str">
        <f>Réponses_Scoring!G1264</f>
        <v>UK</v>
      </c>
      <c r="H1264" t="str">
        <f>Réponses_Scoring!H1264</f>
        <v>UK</v>
      </c>
      <c r="I1264" t="str">
        <f>Réponses_Scoring!I1264</f>
        <v>UK</v>
      </c>
      <c r="J1264">
        <f>IFERROR(VLOOKUP(C1264,Paramètres!$A$5:$B$8,2,FALSE),0)</f>
        <v>2</v>
      </c>
      <c r="K1264">
        <f>IFERROR(VLOOKUP(D1264,Paramètres!$A$5:$B$8,2,FALSE),0)</f>
        <v>0</v>
      </c>
      <c r="L1264">
        <f>IFERROR(VLOOKUP(E1264,Paramètres!$A$5:$B$8,2,FALSE),0)</f>
        <v>2</v>
      </c>
      <c r="M1264">
        <f>IFERROR(VLOOKUP(F1264,Paramètres!$A$5:$B$8,2,FALSE),0)</f>
        <v>3</v>
      </c>
      <c r="N1264">
        <f>IFERROR(VLOOKUP(G1264,Paramètres!$D$5:$E$8,2,FALSE),0)</f>
        <v>0</v>
      </c>
      <c r="O1264">
        <f>IFERROR(VLOOKUP(H1264,Paramètres!$A$5:$B$8,2,FALSE),0)</f>
        <v>0</v>
      </c>
      <c r="P1264">
        <f>IFERROR(VLOOKUP(I1264,Paramètres!$A$5:$B$8,2,FALSE),0)</f>
        <v>0</v>
      </c>
      <c r="Q1264" s="10" t="e">
        <f>IF(SUM(Paramètres!$G$5:$M$5)=0,"",SUMPRODUCT(Paramètres!$G$5:$M$5,J1264,K1264,L1264,M1264,N1264,O1264,P1264)/SUM(Paramètres!$G$5:$M$5))</f>
        <v>#VALUE!</v>
      </c>
    </row>
    <row r="1265" spans="1:17" x14ac:dyDescent="0.2">
      <c r="A1265" t="str">
        <f>Réponses_Scoring!A1265</f>
        <v>R130</v>
      </c>
      <c r="B1265" t="str">
        <f>Réponses_Scoring!B1265</f>
        <v>D02S12</v>
      </c>
      <c r="C1265" t="str">
        <f>Réponses_Scoring!C1265</f>
        <v>High</v>
      </c>
      <c r="D1265" t="str">
        <f>Réponses_Scoring!D1265</f>
        <v>UK</v>
      </c>
      <c r="E1265" t="str">
        <f>Réponses_Scoring!E1265</f>
        <v>Med</v>
      </c>
      <c r="F1265" t="str">
        <f>Réponses_Scoring!F1265</f>
        <v>High</v>
      </c>
      <c r="G1265" t="str">
        <f>Réponses_Scoring!G1265</f>
        <v>UK</v>
      </c>
      <c r="H1265" t="str">
        <f>Réponses_Scoring!H1265</f>
        <v>UK</v>
      </c>
      <c r="I1265" t="str">
        <f>Réponses_Scoring!I1265</f>
        <v>UK</v>
      </c>
      <c r="J1265">
        <f>IFERROR(VLOOKUP(C1265,Paramètres!$A$5:$B$8,2,FALSE),0)</f>
        <v>3</v>
      </c>
      <c r="K1265">
        <f>IFERROR(VLOOKUP(D1265,Paramètres!$A$5:$B$8,2,FALSE),0)</f>
        <v>0</v>
      </c>
      <c r="L1265">
        <f>IFERROR(VLOOKUP(E1265,Paramètres!$A$5:$B$8,2,FALSE),0)</f>
        <v>2</v>
      </c>
      <c r="M1265">
        <f>IFERROR(VLOOKUP(F1265,Paramètres!$A$5:$B$8,2,FALSE),0)</f>
        <v>3</v>
      </c>
      <c r="N1265">
        <f>IFERROR(VLOOKUP(G1265,Paramètres!$D$5:$E$8,2,FALSE),0)</f>
        <v>0</v>
      </c>
      <c r="O1265">
        <f>IFERROR(VLOOKUP(H1265,Paramètres!$A$5:$B$8,2,FALSE),0)</f>
        <v>0</v>
      </c>
      <c r="P1265">
        <f>IFERROR(VLOOKUP(I1265,Paramètres!$A$5:$B$8,2,FALSE),0)</f>
        <v>0</v>
      </c>
      <c r="Q1265" s="10" t="e">
        <f>IF(SUM(Paramètres!$G$5:$M$5)=0,"",SUMPRODUCT(Paramètres!$G$5:$M$5,J1265,K1265,L1265,M1265,N1265,O1265,P1265)/SUM(Paramètres!$G$5:$M$5))</f>
        <v>#VALUE!</v>
      </c>
    </row>
    <row r="1266" spans="1:17" x14ac:dyDescent="0.2">
      <c r="A1266" t="str">
        <f>Réponses_Scoring!A1266</f>
        <v>R130</v>
      </c>
      <c r="B1266" t="str">
        <f>Réponses_Scoring!B1266</f>
        <v>D01S01</v>
      </c>
      <c r="C1266" t="str">
        <f>Réponses_Scoring!C1266</f>
        <v>Med</v>
      </c>
      <c r="D1266" t="str">
        <f>Réponses_Scoring!D1266</f>
        <v>UK</v>
      </c>
      <c r="E1266" t="str">
        <f>Réponses_Scoring!E1266</f>
        <v>Med</v>
      </c>
      <c r="F1266" t="str">
        <f>Réponses_Scoring!F1266</f>
        <v>Low</v>
      </c>
      <c r="G1266" t="str">
        <f>Réponses_Scoring!G1266</f>
        <v>UK</v>
      </c>
      <c r="H1266" t="str">
        <f>Réponses_Scoring!H1266</f>
        <v>UK</v>
      </c>
      <c r="I1266" t="str">
        <f>Réponses_Scoring!I1266</f>
        <v>UK</v>
      </c>
      <c r="J1266">
        <f>IFERROR(VLOOKUP(C1266,Paramètres!$A$5:$B$8,2,FALSE),0)</f>
        <v>2</v>
      </c>
      <c r="K1266">
        <f>IFERROR(VLOOKUP(D1266,Paramètres!$A$5:$B$8,2,FALSE),0)</f>
        <v>0</v>
      </c>
      <c r="L1266">
        <f>IFERROR(VLOOKUP(E1266,Paramètres!$A$5:$B$8,2,FALSE),0)</f>
        <v>2</v>
      </c>
      <c r="M1266">
        <f>IFERROR(VLOOKUP(F1266,Paramètres!$A$5:$B$8,2,FALSE),0)</f>
        <v>1</v>
      </c>
      <c r="N1266">
        <f>IFERROR(VLOOKUP(G1266,Paramètres!$D$5:$E$8,2,FALSE),0)</f>
        <v>0</v>
      </c>
      <c r="O1266">
        <f>IFERROR(VLOOKUP(H1266,Paramètres!$A$5:$B$8,2,FALSE),0)</f>
        <v>0</v>
      </c>
      <c r="P1266">
        <f>IFERROR(VLOOKUP(I1266,Paramètres!$A$5:$B$8,2,FALSE),0)</f>
        <v>0</v>
      </c>
      <c r="Q1266" s="10" t="e">
        <f>IF(SUM(Paramètres!$G$5:$M$5)=0,"",SUMPRODUCT(Paramètres!$G$5:$M$5,J1266,K1266,L1266,M1266,N1266,O1266,P1266)/SUM(Paramètres!$G$5:$M$5))</f>
        <v>#VALUE!</v>
      </c>
    </row>
    <row r="1267" spans="1:17" x14ac:dyDescent="0.2">
      <c r="A1267" t="str">
        <f>Réponses_Scoring!A1267</f>
        <v>R130</v>
      </c>
      <c r="B1267" t="str">
        <f>Réponses_Scoring!B1267</f>
        <v>D01S10</v>
      </c>
      <c r="C1267" t="str">
        <f>Réponses_Scoring!C1267</f>
        <v>High</v>
      </c>
      <c r="D1267" t="str">
        <f>Réponses_Scoring!D1267</f>
        <v>UK</v>
      </c>
      <c r="E1267" t="str">
        <f>Réponses_Scoring!E1267</f>
        <v>Med</v>
      </c>
      <c r="F1267" t="str">
        <f>Réponses_Scoring!F1267</f>
        <v>Med</v>
      </c>
      <c r="G1267" t="str">
        <f>Réponses_Scoring!G1267</f>
        <v>UK</v>
      </c>
      <c r="H1267" t="str">
        <f>Réponses_Scoring!H1267</f>
        <v>UK</v>
      </c>
      <c r="I1267" t="str">
        <f>Réponses_Scoring!I1267</f>
        <v>UK</v>
      </c>
      <c r="J1267">
        <f>IFERROR(VLOOKUP(C1267,Paramètres!$A$5:$B$8,2,FALSE),0)</f>
        <v>3</v>
      </c>
      <c r="K1267">
        <f>IFERROR(VLOOKUP(D1267,Paramètres!$A$5:$B$8,2,FALSE),0)</f>
        <v>0</v>
      </c>
      <c r="L1267">
        <f>IFERROR(VLOOKUP(E1267,Paramètres!$A$5:$B$8,2,FALSE),0)</f>
        <v>2</v>
      </c>
      <c r="M1267">
        <f>IFERROR(VLOOKUP(F1267,Paramètres!$A$5:$B$8,2,FALSE),0)</f>
        <v>2</v>
      </c>
      <c r="N1267">
        <f>IFERROR(VLOOKUP(G1267,Paramètres!$D$5:$E$8,2,FALSE),0)</f>
        <v>0</v>
      </c>
      <c r="O1267">
        <f>IFERROR(VLOOKUP(H1267,Paramètres!$A$5:$B$8,2,FALSE),0)</f>
        <v>0</v>
      </c>
      <c r="P1267">
        <f>IFERROR(VLOOKUP(I1267,Paramètres!$A$5:$B$8,2,FALSE),0)</f>
        <v>0</v>
      </c>
      <c r="Q1267" s="10" t="e">
        <f>IF(SUM(Paramètres!$G$5:$M$5)=0,"",SUMPRODUCT(Paramètres!$G$5:$M$5,J1267,K1267,L1267,M1267,N1267,O1267,P1267)/SUM(Paramètres!$G$5:$M$5))</f>
        <v>#VALUE!</v>
      </c>
    </row>
    <row r="1268" spans="1:17" x14ac:dyDescent="0.2">
      <c r="A1268" t="str">
        <f>Réponses_Scoring!A1268</f>
        <v>R130</v>
      </c>
      <c r="B1268" t="str">
        <f>Réponses_Scoring!B1268</f>
        <v>D03S21</v>
      </c>
      <c r="C1268" t="str">
        <f>Réponses_Scoring!C1268</f>
        <v>High</v>
      </c>
      <c r="D1268" t="str">
        <f>Réponses_Scoring!D1268</f>
        <v>UK</v>
      </c>
      <c r="E1268" t="str">
        <f>Réponses_Scoring!E1268</f>
        <v>Low</v>
      </c>
      <c r="F1268" t="str">
        <f>Réponses_Scoring!F1268</f>
        <v>High</v>
      </c>
      <c r="G1268" t="str">
        <f>Réponses_Scoring!G1268</f>
        <v>UK</v>
      </c>
      <c r="H1268" t="str">
        <f>Réponses_Scoring!H1268</f>
        <v>UK</v>
      </c>
      <c r="I1268" t="str">
        <f>Réponses_Scoring!I1268</f>
        <v>UK</v>
      </c>
      <c r="J1268">
        <f>IFERROR(VLOOKUP(C1268,Paramètres!$A$5:$B$8,2,FALSE),0)</f>
        <v>3</v>
      </c>
      <c r="K1268">
        <f>IFERROR(VLOOKUP(D1268,Paramètres!$A$5:$B$8,2,FALSE),0)</f>
        <v>0</v>
      </c>
      <c r="L1268">
        <f>IFERROR(VLOOKUP(E1268,Paramètres!$A$5:$B$8,2,FALSE),0)</f>
        <v>1</v>
      </c>
      <c r="M1268">
        <f>IFERROR(VLOOKUP(F1268,Paramètres!$A$5:$B$8,2,FALSE),0)</f>
        <v>3</v>
      </c>
      <c r="N1268">
        <f>IFERROR(VLOOKUP(G1268,Paramètres!$D$5:$E$8,2,FALSE),0)</f>
        <v>0</v>
      </c>
      <c r="O1268">
        <f>IFERROR(VLOOKUP(H1268,Paramètres!$A$5:$B$8,2,FALSE),0)</f>
        <v>0</v>
      </c>
      <c r="P1268">
        <f>IFERROR(VLOOKUP(I1268,Paramètres!$A$5:$B$8,2,FALSE),0)</f>
        <v>0</v>
      </c>
      <c r="Q1268" s="10" t="e">
        <f>IF(SUM(Paramètres!$G$5:$M$5)=0,"",SUMPRODUCT(Paramètres!$G$5:$M$5,J1268,K1268,L1268,M1268,N1268,O1268,P1268)/SUM(Paramètres!$G$5:$M$5))</f>
        <v>#VALUE!</v>
      </c>
    </row>
    <row r="1269" spans="1:17" x14ac:dyDescent="0.2">
      <c r="A1269" t="str">
        <f>Réponses_Scoring!A1269</f>
        <v>R130</v>
      </c>
      <c r="B1269" t="str">
        <f>Réponses_Scoring!B1269</f>
        <v>D03S18</v>
      </c>
      <c r="C1269" t="str">
        <f>Réponses_Scoring!C1269</f>
        <v>High</v>
      </c>
      <c r="D1269" t="str">
        <f>Réponses_Scoring!D1269</f>
        <v>UK</v>
      </c>
      <c r="E1269" t="str">
        <f>Réponses_Scoring!E1269</f>
        <v>High</v>
      </c>
      <c r="F1269" t="str">
        <f>Réponses_Scoring!F1269</f>
        <v>Low</v>
      </c>
      <c r="G1269" t="str">
        <f>Réponses_Scoring!G1269</f>
        <v>UK</v>
      </c>
      <c r="H1269" t="str">
        <f>Réponses_Scoring!H1269</f>
        <v>UK</v>
      </c>
      <c r="I1269" t="str">
        <f>Réponses_Scoring!I1269</f>
        <v>UK</v>
      </c>
      <c r="J1269">
        <f>IFERROR(VLOOKUP(C1269,Paramètres!$A$5:$B$8,2,FALSE),0)</f>
        <v>3</v>
      </c>
      <c r="K1269">
        <f>IFERROR(VLOOKUP(D1269,Paramètres!$A$5:$B$8,2,FALSE),0)</f>
        <v>0</v>
      </c>
      <c r="L1269">
        <f>IFERROR(VLOOKUP(E1269,Paramètres!$A$5:$B$8,2,FALSE),0)</f>
        <v>3</v>
      </c>
      <c r="M1269">
        <f>IFERROR(VLOOKUP(F1269,Paramètres!$A$5:$B$8,2,FALSE),0)</f>
        <v>1</v>
      </c>
      <c r="N1269">
        <f>IFERROR(VLOOKUP(G1269,Paramètres!$D$5:$E$8,2,FALSE),0)</f>
        <v>0</v>
      </c>
      <c r="O1269">
        <f>IFERROR(VLOOKUP(H1269,Paramètres!$A$5:$B$8,2,FALSE),0)</f>
        <v>0</v>
      </c>
      <c r="P1269">
        <f>IFERROR(VLOOKUP(I1269,Paramètres!$A$5:$B$8,2,FALSE),0)</f>
        <v>0</v>
      </c>
      <c r="Q1269" s="10" t="e">
        <f>IF(SUM(Paramètres!$G$5:$M$5)=0,"",SUMPRODUCT(Paramètres!$G$5:$M$5,J1269,K1269,L1269,M1269,N1269,O1269,P1269)/SUM(Paramètres!$G$5:$M$5))</f>
        <v>#VALUE!</v>
      </c>
    </row>
    <row r="1270" spans="1:17" x14ac:dyDescent="0.2">
      <c r="A1270" t="str">
        <f>Réponses_Scoring!A1270</f>
        <v>R130</v>
      </c>
      <c r="B1270" t="str">
        <f>Réponses_Scoring!B1270</f>
        <v>D03S26</v>
      </c>
      <c r="C1270" t="str">
        <f>Réponses_Scoring!C1270</f>
        <v>High</v>
      </c>
      <c r="D1270" t="str">
        <f>Réponses_Scoring!D1270</f>
        <v>UK</v>
      </c>
      <c r="E1270" t="str">
        <f>Réponses_Scoring!E1270</f>
        <v>High</v>
      </c>
      <c r="F1270" t="str">
        <f>Réponses_Scoring!F1270</f>
        <v>UK</v>
      </c>
      <c r="G1270" t="str">
        <f>Réponses_Scoring!G1270</f>
        <v>UK</v>
      </c>
      <c r="H1270" t="str">
        <f>Réponses_Scoring!H1270</f>
        <v>UK</v>
      </c>
      <c r="I1270" t="str">
        <f>Réponses_Scoring!I1270</f>
        <v>UK</v>
      </c>
      <c r="J1270">
        <f>IFERROR(VLOOKUP(C1270,Paramètres!$A$5:$B$8,2,FALSE),0)</f>
        <v>3</v>
      </c>
      <c r="K1270">
        <f>IFERROR(VLOOKUP(D1270,Paramètres!$A$5:$B$8,2,FALSE),0)</f>
        <v>0</v>
      </c>
      <c r="L1270">
        <f>IFERROR(VLOOKUP(E1270,Paramètres!$A$5:$B$8,2,FALSE),0)</f>
        <v>3</v>
      </c>
      <c r="M1270">
        <f>IFERROR(VLOOKUP(F1270,Paramètres!$A$5:$B$8,2,FALSE),0)</f>
        <v>0</v>
      </c>
      <c r="N1270">
        <f>IFERROR(VLOOKUP(G1270,Paramètres!$D$5:$E$8,2,FALSE),0)</f>
        <v>0</v>
      </c>
      <c r="O1270">
        <f>IFERROR(VLOOKUP(H1270,Paramètres!$A$5:$B$8,2,FALSE),0)</f>
        <v>0</v>
      </c>
      <c r="P1270">
        <f>IFERROR(VLOOKUP(I1270,Paramètres!$A$5:$B$8,2,FALSE),0)</f>
        <v>0</v>
      </c>
      <c r="Q1270" s="10" t="e">
        <f>IF(SUM(Paramètres!$G$5:$M$5)=0,"",SUMPRODUCT(Paramètres!$G$5:$M$5,J1270,K1270,L1270,M1270,N1270,O1270,P1270)/SUM(Paramètres!$G$5:$M$5))</f>
        <v>#VALUE!</v>
      </c>
    </row>
    <row r="1271" spans="1:17" x14ac:dyDescent="0.2">
      <c r="A1271" t="str">
        <f>Réponses_Scoring!A1271</f>
        <v>R130</v>
      </c>
      <c r="B1271" t="str">
        <f>Réponses_Scoring!B1271</f>
        <v>D04S31</v>
      </c>
      <c r="C1271" t="str">
        <f>Réponses_Scoring!C1271</f>
        <v>Med</v>
      </c>
      <c r="D1271" t="str">
        <f>Réponses_Scoring!D1271</f>
        <v>UK</v>
      </c>
      <c r="E1271" t="str">
        <f>Réponses_Scoring!E1271</f>
        <v>Med</v>
      </c>
      <c r="F1271" t="str">
        <f>Réponses_Scoring!F1271</f>
        <v>Low</v>
      </c>
      <c r="G1271" t="str">
        <f>Réponses_Scoring!G1271</f>
        <v>UK</v>
      </c>
      <c r="H1271" t="str">
        <f>Réponses_Scoring!H1271</f>
        <v>UK</v>
      </c>
      <c r="I1271" t="str">
        <f>Réponses_Scoring!I1271</f>
        <v>UK</v>
      </c>
      <c r="J1271">
        <f>IFERROR(VLOOKUP(C1271,Paramètres!$A$5:$B$8,2,FALSE),0)</f>
        <v>2</v>
      </c>
      <c r="K1271">
        <f>IFERROR(VLOOKUP(D1271,Paramètres!$A$5:$B$8,2,FALSE),0)</f>
        <v>0</v>
      </c>
      <c r="L1271">
        <f>IFERROR(VLOOKUP(E1271,Paramètres!$A$5:$B$8,2,FALSE),0)</f>
        <v>2</v>
      </c>
      <c r="M1271">
        <f>IFERROR(VLOOKUP(F1271,Paramètres!$A$5:$B$8,2,FALSE),0)</f>
        <v>1</v>
      </c>
      <c r="N1271">
        <f>IFERROR(VLOOKUP(G1271,Paramètres!$D$5:$E$8,2,FALSE),0)</f>
        <v>0</v>
      </c>
      <c r="O1271">
        <f>IFERROR(VLOOKUP(H1271,Paramètres!$A$5:$B$8,2,FALSE),0)</f>
        <v>0</v>
      </c>
      <c r="P1271">
        <f>IFERROR(VLOOKUP(I1271,Paramètres!$A$5:$B$8,2,FALSE),0)</f>
        <v>0</v>
      </c>
      <c r="Q1271" s="10" t="e">
        <f>IF(SUM(Paramètres!$G$5:$M$5)=0,"",SUMPRODUCT(Paramètres!$G$5:$M$5,J1271,K1271,L1271,M1271,N1271,O1271,P1271)/SUM(Paramètres!$G$5:$M$5))</f>
        <v>#VALUE!</v>
      </c>
    </row>
    <row r="1272" spans="1:17" x14ac:dyDescent="0.2">
      <c r="A1272" t="str">
        <f>Réponses_Scoring!A1272</f>
        <v>R130</v>
      </c>
      <c r="B1272" t="str">
        <f>Réponses_Scoring!B1272</f>
        <v>D04S27</v>
      </c>
      <c r="C1272" t="str">
        <f>Réponses_Scoring!C1272</f>
        <v>High</v>
      </c>
      <c r="D1272" t="str">
        <f>Réponses_Scoring!D1272</f>
        <v>UK</v>
      </c>
      <c r="E1272" t="str">
        <f>Réponses_Scoring!E1272</f>
        <v>Med</v>
      </c>
      <c r="F1272" t="str">
        <f>Réponses_Scoring!F1272</f>
        <v>Med</v>
      </c>
      <c r="G1272" t="str">
        <f>Réponses_Scoring!G1272</f>
        <v>UK</v>
      </c>
      <c r="H1272" t="str">
        <f>Réponses_Scoring!H1272</f>
        <v>UK</v>
      </c>
      <c r="I1272" t="str">
        <f>Réponses_Scoring!I1272</f>
        <v>UK</v>
      </c>
      <c r="J1272">
        <f>IFERROR(VLOOKUP(C1272,Paramètres!$A$5:$B$8,2,FALSE),0)</f>
        <v>3</v>
      </c>
      <c r="K1272">
        <f>IFERROR(VLOOKUP(D1272,Paramètres!$A$5:$B$8,2,FALSE),0)</f>
        <v>0</v>
      </c>
      <c r="L1272">
        <f>IFERROR(VLOOKUP(E1272,Paramètres!$A$5:$B$8,2,FALSE),0)</f>
        <v>2</v>
      </c>
      <c r="M1272">
        <f>IFERROR(VLOOKUP(F1272,Paramètres!$A$5:$B$8,2,FALSE),0)</f>
        <v>2</v>
      </c>
      <c r="N1272">
        <f>IFERROR(VLOOKUP(G1272,Paramètres!$D$5:$E$8,2,FALSE),0)</f>
        <v>0</v>
      </c>
      <c r="O1272">
        <f>IFERROR(VLOOKUP(H1272,Paramètres!$A$5:$B$8,2,FALSE),0)</f>
        <v>0</v>
      </c>
      <c r="P1272">
        <f>IFERROR(VLOOKUP(I1272,Paramètres!$A$5:$B$8,2,FALSE),0)</f>
        <v>0</v>
      </c>
      <c r="Q1272" s="10" t="e">
        <f>IF(SUM(Paramètres!$G$5:$M$5)=0,"",SUMPRODUCT(Paramètres!$G$5:$M$5,J1272,K1272,L1272,M1272,N1272,O1272,P1272)/SUM(Paramètres!$G$5:$M$5))</f>
        <v>#VALUE!</v>
      </c>
    </row>
    <row r="1273" spans="1:17" x14ac:dyDescent="0.2">
      <c r="A1273" t="str">
        <f>Réponses_Scoring!A1273</f>
        <v>R131</v>
      </c>
      <c r="B1273" t="str">
        <f>Réponses_Scoring!B1273</f>
        <v>D05S39</v>
      </c>
      <c r="C1273" t="str">
        <f>Réponses_Scoring!C1273</f>
        <v>Med</v>
      </c>
      <c r="D1273" t="str">
        <f>Réponses_Scoring!D1273</f>
        <v>UK</v>
      </c>
      <c r="E1273" t="str">
        <f>Réponses_Scoring!E1273</f>
        <v>Low</v>
      </c>
      <c r="F1273" t="str">
        <f>Réponses_Scoring!F1273</f>
        <v>Med</v>
      </c>
      <c r="G1273" t="str">
        <f>Réponses_Scoring!G1273</f>
        <v>UK</v>
      </c>
      <c r="H1273" t="str">
        <f>Réponses_Scoring!H1273</f>
        <v>UK</v>
      </c>
      <c r="I1273" t="str">
        <f>Réponses_Scoring!I1273</f>
        <v>UK</v>
      </c>
      <c r="J1273">
        <f>IFERROR(VLOOKUP(C1273,Paramètres!$A$5:$B$8,2,FALSE),0)</f>
        <v>2</v>
      </c>
      <c r="K1273">
        <f>IFERROR(VLOOKUP(D1273,Paramètres!$A$5:$B$8,2,FALSE),0)</f>
        <v>0</v>
      </c>
      <c r="L1273">
        <f>IFERROR(VLOOKUP(E1273,Paramètres!$A$5:$B$8,2,FALSE),0)</f>
        <v>1</v>
      </c>
      <c r="M1273">
        <f>IFERROR(VLOOKUP(F1273,Paramètres!$A$5:$B$8,2,FALSE),0)</f>
        <v>2</v>
      </c>
      <c r="N1273">
        <f>IFERROR(VLOOKUP(G1273,Paramètres!$D$5:$E$8,2,FALSE),0)</f>
        <v>0</v>
      </c>
      <c r="O1273">
        <f>IFERROR(VLOOKUP(H1273,Paramètres!$A$5:$B$8,2,FALSE),0)</f>
        <v>0</v>
      </c>
      <c r="P1273">
        <f>IFERROR(VLOOKUP(I1273,Paramètres!$A$5:$B$8,2,FALSE),0)</f>
        <v>0</v>
      </c>
      <c r="Q1273" s="10" t="e">
        <f>IF(SUM(Paramètres!$G$5:$M$5)=0,"",SUMPRODUCT(Paramètres!$G$5:$M$5,J1273,K1273,L1273,M1273,N1273,O1273,P1273)/SUM(Paramètres!$G$5:$M$5))</f>
        <v>#VALUE!</v>
      </c>
    </row>
    <row r="1274" spans="1:17" x14ac:dyDescent="0.2">
      <c r="A1274" t="str">
        <f>Réponses_Scoring!A1274</f>
        <v>R131</v>
      </c>
      <c r="B1274" t="str">
        <f>Réponses_Scoring!B1274</f>
        <v>D05S35</v>
      </c>
      <c r="C1274" t="str">
        <f>Réponses_Scoring!C1274</f>
        <v>UK</v>
      </c>
      <c r="D1274" t="str">
        <f>Réponses_Scoring!D1274</f>
        <v>UK</v>
      </c>
      <c r="E1274" t="str">
        <f>Réponses_Scoring!E1274</f>
        <v>Low</v>
      </c>
      <c r="F1274" t="str">
        <f>Réponses_Scoring!F1274</f>
        <v>Med</v>
      </c>
      <c r="G1274" t="str">
        <f>Réponses_Scoring!G1274</f>
        <v>UK</v>
      </c>
      <c r="H1274" t="str">
        <f>Réponses_Scoring!H1274</f>
        <v>UK</v>
      </c>
      <c r="I1274" t="str">
        <f>Réponses_Scoring!I1274</f>
        <v>UK</v>
      </c>
      <c r="J1274">
        <f>IFERROR(VLOOKUP(C1274,Paramètres!$A$5:$B$8,2,FALSE),0)</f>
        <v>0</v>
      </c>
      <c r="K1274">
        <f>IFERROR(VLOOKUP(D1274,Paramètres!$A$5:$B$8,2,FALSE),0)</f>
        <v>0</v>
      </c>
      <c r="L1274">
        <f>IFERROR(VLOOKUP(E1274,Paramètres!$A$5:$B$8,2,FALSE),0)</f>
        <v>1</v>
      </c>
      <c r="M1274">
        <f>IFERROR(VLOOKUP(F1274,Paramètres!$A$5:$B$8,2,FALSE),0)</f>
        <v>2</v>
      </c>
      <c r="N1274">
        <f>IFERROR(VLOOKUP(G1274,Paramètres!$D$5:$E$8,2,FALSE),0)</f>
        <v>0</v>
      </c>
      <c r="O1274">
        <f>IFERROR(VLOOKUP(H1274,Paramètres!$A$5:$B$8,2,FALSE),0)</f>
        <v>0</v>
      </c>
      <c r="P1274">
        <f>IFERROR(VLOOKUP(I1274,Paramètres!$A$5:$B$8,2,FALSE),0)</f>
        <v>0</v>
      </c>
      <c r="Q1274" s="10" t="e">
        <f>IF(SUM(Paramètres!$G$5:$M$5)=0,"",SUMPRODUCT(Paramètres!$G$5:$M$5,J1274,K1274,L1274,M1274,N1274,O1274,P1274)/SUM(Paramètres!$G$5:$M$5))</f>
        <v>#VALUE!</v>
      </c>
    </row>
    <row r="1275" spans="1:17" x14ac:dyDescent="0.2">
      <c r="A1275" t="str">
        <f>Réponses_Scoring!A1275</f>
        <v>R131</v>
      </c>
      <c r="B1275" t="str">
        <f>Réponses_Scoring!B1275</f>
        <v>D12S80</v>
      </c>
      <c r="C1275" t="str">
        <f>Réponses_Scoring!C1275</f>
        <v>Med</v>
      </c>
      <c r="D1275" t="str">
        <f>Réponses_Scoring!D1275</f>
        <v>UK</v>
      </c>
      <c r="E1275" t="str">
        <f>Réponses_Scoring!E1275</f>
        <v>Med</v>
      </c>
      <c r="F1275" t="str">
        <f>Réponses_Scoring!F1275</f>
        <v>Med</v>
      </c>
      <c r="G1275" t="str">
        <f>Réponses_Scoring!G1275</f>
        <v>UK</v>
      </c>
      <c r="H1275" t="str">
        <f>Réponses_Scoring!H1275</f>
        <v>UK</v>
      </c>
      <c r="I1275" t="str">
        <f>Réponses_Scoring!I1275</f>
        <v>UK</v>
      </c>
      <c r="J1275">
        <f>IFERROR(VLOOKUP(C1275,Paramètres!$A$5:$B$8,2,FALSE),0)</f>
        <v>2</v>
      </c>
      <c r="K1275">
        <f>IFERROR(VLOOKUP(D1275,Paramètres!$A$5:$B$8,2,FALSE),0)</f>
        <v>0</v>
      </c>
      <c r="L1275">
        <f>IFERROR(VLOOKUP(E1275,Paramètres!$A$5:$B$8,2,FALSE),0)</f>
        <v>2</v>
      </c>
      <c r="M1275">
        <f>IFERROR(VLOOKUP(F1275,Paramètres!$A$5:$B$8,2,FALSE),0)</f>
        <v>2</v>
      </c>
      <c r="N1275">
        <f>IFERROR(VLOOKUP(G1275,Paramètres!$D$5:$E$8,2,FALSE),0)</f>
        <v>0</v>
      </c>
      <c r="O1275">
        <f>IFERROR(VLOOKUP(H1275,Paramètres!$A$5:$B$8,2,FALSE),0)</f>
        <v>0</v>
      </c>
      <c r="P1275">
        <f>IFERROR(VLOOKUP(I1275,Paramètres!$A$5:$B$8,2,FALSE),0)</f>
        <v>0</v>
      </c>
      <c r="Q1275" s="10" t="e">
        <f>IF(SUM(Paramètres!$G$5:$M$5)=0,"",SUMPRODUCT(Paramètres!$G$5:$M$5,J1275,K1275,L1275,M1275,N1275,O1275,P1275)/SUM(Paramètres!$G$5:$M$5))</f>
        <v>#VALUE!</v>
      </c>
    </row>
    <row r="1276" spans="1:17" x14ac:dyDescent="0.2">
      <c r="A1276" t="str">
        <f>Réponses_Scoring!A1276</f>
        <v>R131</v>
      </c>
      <c r="B1276" t="str">
        <f>Réponses_Scoring!B1276</f>
        <v>D12S77</v>
      </c>
      <c r="C1276" t="str">
        <f>Réponses_Scoring!C1276</f>
        <v>High</v>
      </c>
      <c r="D1276" t="str">
        <f>Réponses_Scoring!D1276</f>
        <v>UK</v>
      </c>
      <c r="E1276" t="str">
        <f>Réponses_Scoring!E1276</f>
        <v>Med</v>
      </c>
      <c r="F1276" t="str">
        <f>Réponses_Scoring!F1276</f>
        <v>UK</v>
      </c>
      <c r="G1276" t="str">
        <f>Réponses_Scoring!G1276</f>
        <v>UK</v>
      </c>
      <c r="H1276" t="str">
        <f>Réponses_Scoring!H1276</f>
        <v>UK</v>
      </c>
      <c r="I1276" t="str">
        <f>Réponses_Scoring!I1276</f>
        <v>UK</v>
      </c>
      <c r="J1276">
        <f>IFERROR(VLOOKUP(C1276,Paramètres!$A$5:$B$8,2,FALSE),0)</f>
        <v>3</v>
      </c>
      <c r="K1276">
        <f>IFERROR(VLOOKUP(D1276,Paramètres!$A$5:$B$8,2,FALSE),0)</f>
        <v>0</v>
      </c>
      <c r="L1276">
        <f>IFERROR(VLOOKUP(E1276,Paramètres!$A$5:$B$8,2,FALSE),0)</f>
        <v>2</v>
      </c>
      <c r="M1276">
        <f>IFERROR(VLOOKUP(F1276,Paramètres!$A$5:$B$8,2,FALSE),0)</f>
        <v>0</v>
      </c>
      <c r="N1276">
        <f>IFERROR(VLOOKUP(G1276,Paramètres!$D$5:$E$8,2,FALSE),0)</f>
        <v>0</v>
      </c>
      <c r="O1276">
        <f>IFERROR(VLOOKUP(H1276,Paramètres!$A$5:$B$8,2,FALSE),0)</f>
        <v>0</v>
      </c>
      <c r="P1276">
        <f>IFERROR(VLOOKUP(I1276,Paramètres!$A$5:$B$8,2,FALSE),0)</f>
        <v>0</v>
      </c>
      <c r="Q1276" s="10" t="e">
        <f>IF(SUM(Paramètres!$G$5:$M$5)=0,"",SUMPRODUCT(Paramètres!$G$5:$M$5,J1276,K1276,L1276,M1276,N1276,O1276,P1276)/SUM(Paramètres!$G$5:$M$5))</f>
        <v>#VALUE!</v>
      </c>
    </row>
    <row r="1277" spans="1:17" x14ac:dyDescent="0.2">
      <c r="A1277" t="str">
        <f>Réponses_Scoring!A1277</f>
        <v>R131</v>
      </c>
      <c r="B1277" t="str">
        <f>Réponses_Scoring!B1277</f>
        <v>D07S51</v>
      </c>
      <c r="C1277" t="str">
        <f>Réponses_Scoring!C1277</f>
        <v>Med</v>
      </c>
      <c r="D1277" t="str">
        <f>Réponses_Scoring!D1277</f>
        <v>UK</v>
      </c>
      <c r="E1277" t="str">
        <f>Réponses_Scoring!E1277</f>
        <v>High</v>
      </c>
      <c r="F1277" t="str">
        <f>Réponses_Scoring!F1277</f>
        <v>Low</v>
      </c>
      <c r="G1277" t="str">
        <f>Réponses_Scoring!G1277</f>
        <v>UK</v>
      </c>
      <c r="H1277" t="str">
        <f>Réponses_Scoring!H1277</f>
        <v>UK</v>
      </c>
      <c r="I1277" t="str">
        <f>Réponses_Scoring!I1277</f>
        <v>UK</v>
      </c>
      <c r="J1277">
        <f>IFERROR(VLOOKUP(C1277,Paramètres!$A$5:$B$8,2,FALSE),0)</f>
        <v>2</v>
      </c>
      <c r="K1277">
        <f>IFERROR(VLOOKUP(D1277,Paramètres!$A$5:$B$8,2,FALSE),0)</f>
        <v>0</v>
      </c>
      <c r="L1277">
        <f>IFERROR(VLOOKUP(E1277,Paramètres!$A$5:$B$8,2,FALSE),0)</f>
        <v>3</v>
      </c>
      <c r="M1277">
        <f>IFERROR(VLOOKUP(F1277,Paramètres!$A$5:$B$8,2,FALSE),0)</f>
        <v>1</v>
      </c>
      <c r="N1277">
        <f>IFERROR(VLOOKUP(G1277,Paramètres!$D$5:$E$8,2,FALSE),0)</f>
        <v>0</v>
      </c>
      <c r="O1277">
        <f>IFERROR(VLOOKUP(H1277,Paramètres!$A$5:$B$8,2,FALSE),0)</f>
        <v>0</v>
      </c>
      <c r="P1277">
        <f>IFERROR(VLOOKUP(I1277,Paramètres!$A$5:$B$8,2,FALSE),0)</f>
        <v>0</v>
      </c>
      <c r="Q1277" s="10" t="e">
        <f>IF(SUM(Paramètres!$G$5:$M$5)=0,"",SUMPRODUCT(Paramètres!$G$5:$M$5,J1277,K1277,L1277,M1277,N1277,O1277,P1277)/SUM(Paramètres!$G$5:$M$5))</f>
        <v>#VALUE!</v>
      </c>
    </row>
    <row r="1278" spans="1:17" x14ac:dyDescent="0.2">
      <c r="A1278" t="str">
        <f>Réponses_Scoring!A1278</f>
        <v>R131</v>
      </c>
      <c r="B1278" t="str">
        <f>Réponses_Scoring!B1278</f>
        <v>D01S04</v>
      </c>
      <c r="C1278" t="str">
        <f>Réponses_Scoring!C1278</f>
        <v>High</v>
      </c>
      <c r="D1278" t="str">
        <f>Réponses_Scoring!D1278</f>
        <v>UK</v>
      </c>
      <c r="E1278" t="str">
        <f>Réponses_Scoring!E1278</f>
        <v>High</v>
      </c>
      <c r="F1278" t="str">
        <f>Réponses_Scoring!F1278</f>
        <v>Low</v>
      </c>
      <c r="G1278" t="str">
        <f>Réponses_Scoring!G1278</f>
        <v>UK</v>
      </c>
      <c r="H1278" t="str">
        <f>Réponses_Scoring!H1278</f>
        <v>UK</v>
      </c>
      <c r="I1278" t="str">
        <f>Réponses_Scoring!I1278</f>
        <v>UK</v>
      </c>
      <c r="J1278">
        <f>IFERROR(VLOOKUP(C1278,Paramètres!$A$5:$B$8,2,FALSE),0)</f>
        <v>3</v>
      </c>
      <c r="K1278">
        <f>IFERROR(VLOOKUP(D1278,Paramètres!$A$5:$B$8,2,FALSE),0)</f>
        <v>0</v>
      </c>
      <c r="L1278">
        <f>IFERROR(VLOOKUP(E1278,Paramètres!$A$5:$B$8,2,FALSE),0)</f>
        <v>3</v>
      </c>
      <c r="M1278">
        <f>IFERROR(VLOOKUP(F1278,Paramètres!$A$5:$B$8,2,FALSE),0)</f>
        <v>1</v>
      </c>
      <c r="N1278">
        <f>IFERROR(VLOOKUP(G1278,Paramètres!$D$5:$E$8,2,FALSE),0)</f>
        <v>0</v>
      </c>
      <c r="O1278">
        <f>IFERROR(VLOOKUP(H1278,Paramètres!$A$5:$B$8,2,FALSE),0)</f>
        <v>0</v>
      </c>
      <c r="P1278">
        <f>IFERROR(VLOOKUP(I1278,Paramètres!$A$5:$B$8,2,FALSE),0)</f>
        <v>0</v>
      </c>
      <c r="Q1278" s="10" t="e">
        <f>IF(SUM(Paramètres!$G$5:$M$5)=0,"",SUMPRODUCT(Paramètres!$G$5:$M$5,J1278,K1278,L1278,M1278,N1278,O1278,P1278)/SUM(Paramètres!$G$5:$M$5))</f>
        <v>#VALUE!</v>
      </c>
    </row>
    <row r="1279" spans="1:17" x14ac:dyDescent="0.2">
      <c r="A1279" t="str">
        <f>Réponses_Scoring!A1279</f>
        <v>R131</v>
      </c>
      <c r="B1279" t="str">
        <f>Réponses_Scoring!B1279</f>
        <v>D01S06</v>
      </c>
      <c r="C1279" t="str">
        <f>Réponses_Scoring!C1279</f>
        <v>Low</v>
      </c>
      <c r="D1279" t="str">
        <f>Réponses_Scoring!D1279</f>
        <v>UK</v>
      </c>
      <c r="E1279" t="str">
        <f>Réponses_Scoring!E1279</f>
        <v>Low</v>
      </c>
      <c r="F1279" t="str">
        <f>Réponses_Scoring!F1279</f>
        <v>Med</v>
      </c>
      <c r="G1279" t="str">
        <f>Réponses_Scoring!G1279</f>
        <v>UK</v>
      </c>
      <c r="H1279" t="str">
        <f>Réponses_Scoring!H1279</f>
        <v>UK</v>
      </c>
      <c r="I1279" t="str">
        <f>Réponses_Scoring!I1279</f>
        <v>UK</v>
      </c>
      <c r="J1279">
        <f>IFERROR(VLOOKUP(C1279,Paramètres!$A$5:$B$8,2,FALSE),0)</f>
        <v>1</v>
      </c>
      <c r="K1279">
        <f>IFERROR(VLOOKUP(D1279,Paramètres!$A$5:$B$8,2,FALSE),0)</f>
        <v>0</v>
      </c>
      <c r="L1279">
        <f>IFERROR(VLOOKUP(E1279,Paramètres!$A$5:$B$8,2,FALSE),0)</f>
        <v>1</v>
      </c>
      <c r="M1279">
        <f>IFERROR(VLOOKUP(F1279,Paramètres!$A$5:$B$8,2,FALSE),0)</f>
        <v>2</v>
      </c>
      <c r="N1279">
        <f>IFERROR(VLOOKUP(G1279,Paramètres!$D$5:$E$8,2,FALSE),0)</f>
        <v>0</v>
      </c>
      <c r="O1279">
        <f>IFERROR(VLOOKUP(H1279,Paramètres!$A$5:$B$8,2,FALSE),0)</f>
        <v>0</v>
      </c>
      <c r="P1279">
        <f>IFERROR(VLOOKUP(I1279,Paramètres!$A$5:$B$8,2,FALSE),0)</f>
        <v>0</v>
      </c>
      <c r="Q1279" s="10" t="e">
        <f>IF(SUM(Paramètres!$G$5:$M$5)=0,"",SUMPRODUCT(Paramètres!$G$5:$M$5,J1279,K1279,L1279,M1279,N1279,O1279,P1279)/SUM(Paramètres!$G$5:$M$5))</f>
        <v>#VALUE!</v>
      </c>
    </row>
    <row r="1280" spans="1:17" x14ac:dyDescent="0.2">
      <c r="A1280" t="str">
        <f>Réponses_Scoring!A1280</f>
        <v>R131</v>
      </c>
      <c r="B1280" t="str">
        <f>Réponses_Scoring!B1280</f>
        <v>D01S09</v>
      </c>
      <c r="C1280" t="str">
        <f>Réponses_Scoring!C1280</f>
        <v>Low</v>
      </c>
      <c r="D1280" t="str">
        <f>Réponses_Scoring!D1280</f>
        <v>UK</v>
      </c>
      <c r="E1280" t="str">
        <f>Réponses_Scoring!E1280</f>
        <v>High</v>
      </c>
      <c r="F1280" t="str">
        <f>Réponses_Scoring!F1280</f>
        <v>UK</v>
      </c>
      <c r="G1280" t="str">
        <f>Réponses_Scoring!G1280</f>
        <v>UK</v>
      </c>
      <c r="H1280" t="str">
        <f>Réponses_Scoring!H1280</f>
        <v>UK</v>
      </c>
      <c r="I1280" t="str">
        <f>Réponses_Scoring!I1280</f>
        <v>UK</v>
      </c>
      <c r="J1280">
        <f>IFERROR(VLOOKUP(C1280,Paramètres!$A$5:$B$8,2,FALSE),0)</f>
        <v>1</v>
      </c>
      <c r="K1280">
        <f>IFERROR(VLOOKUP(D1280,Paramètres!$A$5:$B$8,2,FALSE),0)</f>
        <v>0</v>
      </c>
      <c r="L1280">
        <f>IFERROR(VLOOKUP(E1280,Paramètres!$A$5:$B$8,2,FALSE),0)</f>
        <v>3</v>
      </c>
      <c r="M1280">
        <f>IFERROR(VLOOKUP(F1280,Paramètres!$A$5:$B$8,2,FALSE),0)</f>
        <v>0</v>
      </c>
      <c r="N1280">
        <f>IFERROR(VLOOKUP(G1280,Paramètres!$D$5:$E$8,2,FALSE),0)</f>
        <v>0</v>
      </c>
      <c r="O1280">
        <f>IFERROR(VLOOKUP(H1280,Paramètres!$A$5:$B$8,2,FALSE),0)</f>
        <v>0</v>
      </c>
      <c r="P1280">
        <f>IFERROR(VLOOKUP(I1280,Paramètres!$A$5:$B$8,2,FALSE),0)</f>
        <v>0</v>
      </c>
      <c r="Q1280" s="10" t="e">
        <f>IF(SUM(Paramètres!$G$5:$M$5)=0,"",SUMPRODUCT(Paramètres!$G$5:$M$5,J1280,K1280,L1280,M1280,N1280,O1280,P1280)/SUM(Paramètres!$G$5:$M$5))</f>
        <v>#VALUE!</v>
      </c>
    </row>
    <row r="1281" spans="1:17" x14ac:dyDescent="0.2">
      <c r="A1281" t="str">
        <f>Réponses_Scoring!A1281</f>
        <v>R131</v>
      </c>
      <c r="B1281" t="str">
        <f>Réponses_Scoring!B1281</f>
        <v>D09S61</v>
      </c>
      <c r="C1281" t="str">
        <f>Réponses_Scoring!C1281</f>
        <v>Low</v>
      </c>
      <c r="D1281" t="str">
        <f>Réponses_Scoring!D1281</f>
        <v>UK</v>
      </c>
      <c r="E1281" t="str">
        <f>Réponses_Scoring!E1281</f>
        <v>Med</v>
      </c>
      <c r="F1281" t="str">
        <f>Réponses_Scoring!F1281</f>
        <v>Med</v>
      </c>
      <c r="G1281" t="str">
        <f>Réponses_Scoring!G1281</f>
        <v>UK</v>
      </c>
      <c r="H1281" t="str">
        <f>Réponses_Scoring!H1281</f>
        <v>UK</v>
      </c>
      <c r="I1281" t="str">
        <f>Réponses_Scoring!I1281</f>
        <v>UK</v>
      </c>
      <c r="J1281">
        <f>IFERROR(VLOOKUP(C1281,Paramètres!$A$5:$B$8,2,FALSE),0)</f>
        <v>1</v>
      </c>
      <c r="K1281">
        <f>IFERROR(VLOOKUP(D1281,Paramètres!$A$5:$B$8,2,FALSE),0)</f>
        <v>0</v>
      </c>
      <c r="L1281">
        <f>IFERROR(VLOOKUP(E1281,Paramètres!$A$5:$B$8,2,FALSE),0)</f>
        <v>2</v>
      </c>
      <c r="M1281">
        <f>IFERROR(VLOOKUP(F1281,Paramètres!$A$5:$B$8,2,FALSE),0)</f>
        <v>2</v>
      </c>
      <c r="N1281">
        <f>IFERROR(VLOOKUP(G1281,Paramètres!$D$5:$E$8,2,FALSE),0)</f>
        <v>0</v>
      </c>
      <c r="O1281">
        <f>IFERROR(VLOOKUP(H1281,Paramètres!$A$5:$B$8,2,FALSE),0)</f>
        <v>0</v>
      </c>
      <c r="P1281">
        <f>IFERROR(VLOOKUP(I1281,Paramètres!$A$5:$B$8,2,FALSE),0)</f>
        <v>0</v>
      </c>
      <c r="Q1281" s="10" t="e">
        <f>IF(SUM(Paramètres!$G$5:$M$5)=0,"",SUMPRODUCT(Paramètres!$G$5:$M$5,J1281,K1281,L1281,M1281,N1281,O1281,P1281)/SUM(Paramètres!$G$5:$M$5))</f>
        <v>#VALUE!</v>
      </c>
    </row>
    <row r="1282" spans="1:17" x14ac:dyDescent="0.2">
      <c r="A1282" t="str">
        <f>Réponses_Scoring!A1282</f>
        <v>R131</v>
      </c>
      <c r="B1282" t="str">
        <f>Réponses_Scoring!B1282</f>
        <v>D09S64</v>
      </c>
      <c r="C1282" t="str">
        <f>Réponses_Scoring!C1282</f>
        <v>High</v>
      </c>
      <c r="D1282" t="str">
        <f>Réponses_Scoring!D1282</f>
        <v>UK</v>
      </c>
      <c r="E1282" t="str">
        <f>Réponses_Scoring!E1282</f>
        <v>Low</v>
      </c>
      <c r="F1282" t="str">
        <f>Réponses_Scoring!F1282</f>
        <v>High</v>
      </c>
      <c r="G1282" t="str">
        <f>Réponses_Scoring!G1282</f>
        <v>UK</v>
      </c>
      <c r="H1282" t="str">
        <f>Réponses_Scoring!H1282</f>
        <v>UK</v>
      </c>
      <c r="I1282" t="str">
        <f>Réponses_Scoring!I1282</f>
        <v>UK</v>
      </c>
      <c r="J1282">
        <f>IFERROR(VLOOKUP(C1282,Paramètres!$A$5:$B$8,2,FALSE),0)</f>
        <v>3</v>
      </c>
      <c r="K1282">
        <f>IFERROR(VLOOKUP(D1282,Paramètres!$A$5:$B$8,2,FALSE),0)</f>
        <v>0</v>
      </c>
      <c r="L1282">
        <f>IFERROR(VLOOKUP(E1282,Paramètres!$A$5:$B$8,2,FALSE),0)</f>
        <v>1</v>
      </c>
      <c r="M1282">
        <f>IFERROR(VLOOKUP(F1282,Paramètres!$A$5:$B$8,2,FALSE),0)</f>
        <v>3</v>
      </c>
      <c r="N1282">
        <f>IFERROR(VLOOKUP(G1282,Paramètres!$D$5:$E$8,2,FALSE),0)</f>
        <v>0</v>
      </c>
      <c r="O1282">
        <f>IFERROR(VLOOKUP(H1282,Paramètres!$A$5:$B$8,2,FALSE),0)</f>
        <v>0</v>
      </c>
      <c r="P1282">
        <f>IFERROR(VLOOKUP(I1282,Paramètres!$A$5:$B$8,2,FALSE),0)</f>
        <v>0</v>
      </c>
      <c r="Q1282" s="10" t="e">
        <f>IF(SUM(Paramètres!$G$5:$M$5)=0,"",SUMPRODUCT(Paramètres!$G$5:$M$5,J1282,K1282,L1282,M1282,N1282,O1282,P1282)/SUM(Paramètres!$G$5:$M$5))</f>
        <v>#VALUE!</v>
      </c>
    </row>
    <row r="1283" spans="1:17" x14ac:dyDescent="0.2">
      <c r="A1283" t="str">
        <f>Réponses_Scoring!A1283</f>
        <v>R132</v>
      </c>
      <c r="B1283" t="str">
        <f>Réponses_Scoring!B1283</f>
        <v>D09S62</v>
      </c>
      <c r="C1283" t="str">
        <f>Réponses_Scoring!C1283</f>
        <v>Med</v>
      </c>
      <c r="D1283" t="str">
        <f>Réponses_Scoring!D1283</f>
        <v>UK</v>
      </c>
      <c r="E1283" t="str">
        <f>Réponses_Scoring!E1283</f>
        <v>Low</v>
      </c>
      <c r="F1283" t="str">
        <f>Réponses_Scoring!F1283</f>
        <v>High</v>
      </c>
      <c r="G1283" t="str">
        <f>Réponses_Scoring!G1283</f>
        <v>UK</v>
      </c>
      <c r="H1283" t="str">
        <f>Réponses_Scoring!H1283</f>
        <v>UK</v>
      </c>
      <c r="I1283" t="str">
        <f>Réponses_Scoring!I1283</f>
        <v>UK</v>
      </c>
      <c r="J1283">
        <f>IFERROR(VLOOKUP(C1283,Paramètres!$A$5:$B$8,2,FALSE),0)</f>
        <v>2</v>
      </c>
      <c r="K1283">
        <f>IFERROR(VLOOKUP(D1283,Paramètres!$A$5:$B$8,2,FALSE),0)</f>
        <v>0</v>
      </c>
      <c r="L1283">
        <f>IFERROR(VLOOKUP(E1283,Paramètres!$A$5:$B$8,2,FALSE),0)</f>
        <v>1</v>
      </c>
      <c r="M1283">
        <f>IFERROR(VLOOKUP(F1283,Paramètres!$A$5:$B$8,2,FALSE),0)</f>
        <v>3</v>
      </c>
      <c r="N1283">
        <f>IFERROR(VLOOKUP(G1283,Paramètres!$D$5:$E$8,2,FALSE),0)</f>
        <v>0</v>
      </c>
      <c r="O1283">
        <f>IFERROR(VLOOKUP(H1283,Paramètres!$A$5:$B$8,2,FALSE),0)</f>
        <v>0</v>
      </c>
      <c r="P1283">
        <f>IFERROR(VLOOKUP(I1283,Paramètres!$A$5:$B$8,2,FALSE),0)</f>
        <v>0</v>
      </c>
      <c r="Q1283" s="10" t="e">
        <f>IF(SUM(Paramètres!$G$5:$M$5)=0,"",SUMPRODUCT(Paramètres!$G$5:$M$5,J1283,K1283,L1283,M1283,N1283,O1283,P1283)/SUM(Paramètres!$G$5:$M$5))</f>
        <v>#VALUE!</v>
      </c>
    </row>
    <row r="1284" spans="1:17" x14ac:dyDescent="0.2">
      <c r="A1284" t="str">
        <f>Réponses_Scoring!A1284</f>
        <v>R132</v>
      </c>
      <c r="B1284" t="str">
        <f>Réponses_Scoring!B1284</f>
        <v>D07S54</v>
      </c>
      <c r="C1284" t="str">
        <f>Réponses_Scoring!C1284</f>
        <v>High</v>
      </c>
      <c r="D1284" t="str">
        <f>Réponses_Scoring!D1284</f>
        <v>UK</v>
      </c>
      <c r="E1284" t="str">
        <f>Réponses_Scoring!E1284</f>
        <v>Med</v>
      </c>
      <c r="F1284" t="str">
        <f>Réponses_Scoring!F1284</f>
        <v>Med</v>
      </c>
      <c r="G1284" t="str">
        <f>Réponses_Scoring!G1284</f>
        <v>UK</v>
      </c>
      <c r="H1284" t="str">
        <f>Réponses_Scoring!H1284</f>
        <v>UK</v>
      </c>
      <c r="I1284" t="str">
        <f>Réponses_Scoring!I1284</f>
        <v>UK</v>
      </c>
      <c r="J1284">
        <f>IFERROR(VLOOKUP(C1284,Paramètres!$A$5:$B$8,2,FALSE),0)</f>
        <v>3</v>
      </c>
      <c r="K1284">
        <f>IFERROR(VLOOKUP(D1284,Paramètres!$A$5:$B$8,2,FALSE),0)</f>
        <v>0</v>
      </c>
      <c r="L1284">
        <f>IFERROR(VLOOKUP(E1284,Paramètres!$A$5:$B$8,2,FALSE),0)</f>
        <v>2</v>
      </c>
      <c r="M1284">
        <f>IFERROR(VLOOKUP(F1284,Paramètres!$A$5:$B$8,2,FALSE),0)</f>
        <v>2</v>
      </c>
      <c r="N1284">
        <f>IFERROR(VLOOKUP(G1284,Paramètres!$D$5:$E$8,2,FALSE),0)</f>
        <v>0</v>
      </c>
      <c r="O1284">
        <f>IFERROR(VLOOKUP(H1284,Paramètres!$A$5:$B$8,2,FALSE),0)</f>
        <v>0</v>
      </c>
      <c r="P1284">
        <f>IFERROR(VLOOKUP(I1284,Paramètres!$A$5:$B$8,2,FALSE),0)</f>
        <v>0</v>
      </c>
      <c r="Q1284" s="10" t="e">
        <f>IF(SUM(Paramètres!$G$5:$M$5)=0,"",SUMPRODUCT(Paramètres!$G$5:$M$5,J1284,K1284,L1284,M1284,N1284,O1284,P1284)/SUM(Paramètres!$G$5:$M$5))</f>
        <v>#VALUE!</v>
      </c>
    </row>
    <row r="1285" spans="1:17" x14ac:dyDescent="0.2">
      <c r="A1285" t="str">
        <f>Réponses_Scoring!A1285</f>
        <v>R132</v>
      </c>
      <c r="B1285" t="str">
        <f>Réponses_Scoring!B1285</f>
        <v>D05S37</v>
      </c>
      <c r="C1285" t="str">
        <f>Réponses_Scoring!C1285</f>
        <v>UK</v>
      </c>
      <c r="D1285" t="str">
        <f>Réponses_Scoring!D1285</f>
        <v>UK</v>
      </c>
      <c r="E1285" t="str">
        <f>Réponses_Scoring!E1285</f>
        <v>Low</v>
      </c>
      <c r="F1285" t="str">
        <f>Réponses_Scoring!F1285</f>
        <v>Med</v>
      </c>
      <c r="G1285" t="str">
        <f>Réponses_Scoring!G1285</f>
        <v>UK</v>
      </c>
      <c r="H1285" t="str">
        <f>Réponses_Scoring!H1285</f>
        <v>UK</v>
      </c>
      <c r="I1285" t="str">
        <f>Réponses_Scoring!I1285</f>
        <v>UK</v>
      </c>
      <c r="J1285">
        <f>IFERROR(VLOOKUP(C1285,Paramètres!$A$5:$B$8,2,FALSE),0)</f>
        <v>0</v>
      </c>
      <c r="K1285">
        <f>IFERROR(VLOOKUP(D1285,Paramètres!$A$5:$B$8,2,FALSE),0)</f>
        <v>0</v>
      </c>
      <c r="L1285">
        <f>IFERROR(VLOOKUP(E1285,Paramètres!$A$5:$B$8,2,FALSE),0)</f>
        <v>1</v>
      </c>
      <c r="M1285">
        <f>IFERROR(VLOOKUP(F1285,Paramètres!$A$5:$B$8,2,FALSE),0)</f>
        <v>2</v>
      </c>
      <c r="N1285">
        <f>IFERROR(VLOOKUP(G1285,Paramètres!$D$5:$E$8,2,FALSE),0)</f>
        <v>0</v>
      </c>
      <c r="O1285">
        <f>IFERROR(VLOOKUP(H1285,Paramètres!$A$5:$B$8,2,FALSE),0)</f>
        <v>0</v>
      </c>
      <c r="P1285">
        <f>IFERROR(VLOOKUP(I1285,Paramètres!$A$5:$B$8,2,FALSE),0)</f>
        <v>0</v>
      </c>
      <c r="Q1285" s="10" t="e">
        <f>IF(SUM(Paramètres!$G$5:$M$5)=0,"",SUMPRODUCT(Paramètres!$G$5:$M$5,J1285,K1285,L1285,M1285,N1285,O1285,P1285)/SUM(Paramètres!$G$5:$M$5))</f>
        <v>#VALUE!</v>
      </c>
    </row>
    <row r="1286" spans="1:17" x14ac:dyDescent="0.2">
      <c r="A1286" t="str">
        <f>Réponses_Scoring!A1286</f>
        <v>R132</v>
      </c>
      <c r="B1286" t="str">
        <f>Réponses_Scoring!B1286</f>
        <v>D05S40</v>
      </c>
      <c r="C1286" t="str">
        <f>Réponses_Scoring!C1286</f>
        <v>Med</v>
      </c>
      <c r="D1286" t="str">
        <f>Réponses_Scoring!D1286</f>
        <v>UK</v>
      </c>
      <c r="E1286" t="str">
        <f>Réponses_Scoring!E1286</f>
        <v>High</v>
      </c>
      <c r="F1286" t="str">
        <f>Réponses_Scoring!F1286</f>
        <v>Low</v>
      </c>
      <c r="G1286" t="str">
        <f>Réponses_Scoring!G1286</f>
        <v>UK</v>
      </c>
      <c r="H1286" t="str">
        <f>Réponses_Scoring!H1286</f>
        <v>UK</v>
      </c>
      <c r="I1286" t="str">
        <f>Réponses_Scoring!I1286</f>
        <v>UK</v>
      </c>
      <c r="J1286">
        <f>IFERROR(VLOOKUP(C1286,Paramètres!$A$5:$B$8,2,FALSE),0)</f>
        <v>2</v>
      </c>
      <c r="K1286">
        <f>IFERROR(VLOOKUP(D1286,Paramètres!$A$5:$B$8,2,FALSE),0)</f>
        <v>0</v>
      </c>
      <c r="L1286">
        <f>IFERROR(VLOOKUP(E1286,Paramètres!$A$5:$B$8,2,FALSE),0)</f>
        <v>3</v>
      </c>
      <c r="M1286">
        <f>IFERROR(VLOOKUP(F1286,Paramètres!$A$5:$B$8,2,FALSE),0)</f>
        <v>1</v>
      </c>
      <c r="N1286">
        <f>IFERROR(VLOOKUP(G1286,Paramètres!$D$5:$E$8,2,FALSE),0)</f>
        <v>0</v>
      </c>
      <c r="O1286">
        <f>IFERROR(VLOOKUP(H1286,Paramètres!$A$5:$B$8,2,FALSE),0)</f>
        <v>0</v>
      </c>
      <c r="P1286">
        <f>IFERROR(VLOOKUP(I1286,Paramètres!$A$5:$B$8,2,FALSE),0)</f>
        <v>0</v>
      </c>
      <c r="Q1286" s="10" t="e">
        <f>IF(SUM(Paramètres!$G$5:$M$5)=0,"",SUMPRODUCT(Paramètres!$G$5:$M$5,J1286,K1286,L1286,M1286,N1286,O1286,P1286)/SUM(Paramètres!$G$5:$M$5))</f>
        <v>#VALUE!</v>
      </c>
    </row>
    <row r="1287" spans="1:17" x14ac:dyDescent="0.2">
      <c r="A1287" t="str">
        <f>Réponses_Scoring!A1287</f>
        <v>R132</v>
      </c>
      <c r="B1287" t="str">
        <f>Réponses_Scoring!B1287</f>
        <v>D05S39</v>
      </c>
      <c r="C1287" t="str">
        <f>Réponses_Scoring!C1287</f>
        <v>Med</v>
      </c>
      <c r="D1287" t="str">
        <f>Réponses_Scoring!D1287</f>
        <v>UK</v>
      </c>
      <c r="E1287" t="str">
        <f>Réponses_Scoring!E1287</f>
        <v>Med</v>
      </c>
      <c r="F1287" t="str">
        <f>Réponses_Scoring!F1287</f>
        <v>High</v>
      </c>
      <c r="G1287" t="str">
        <f>Réponses_Scoring!G1287</f>
        <v>UK</v>
      </c>
      <c r="H1287" t="str">
        <f>Réponses_Scoring!H1287</f>
        <v>UK</v>
      </c>
      <c r="I1287" t="str">
        <f>Réponses_Scoring!I1287</f>
        <v>UK</v>
      </c>
      <c r="J1287">
        <f>IFERROR(VLOOKUP(C1287,Paramètres!$A$5:$B$8,2,FALSE),0)</f>
        <v>2</v>
      </c>
      <c r="K1287">
        <f>IFERROR(VLOOKUP(D1287,Paramètres!$A$5:$B$8,2,FALSE),0)</f>
        <v>0</v>
      </c>
      <c r="L1287">
        <f>IFERROR(VLOOKUP(E1287,Paramètres!$A$5:$B$8,2,FALSE),0)</f>
        <v>2</v>
      </c>
      <c r="M1287">
        <f>IFERROR(VLOOKUP(F1287,Paramètres!$A$5:$B$8,2,FALSE),0)</f>
        <v>3</v>
      </c>
      <c r="N1287">
        <f>IFERROR(VLOOKUP(G1287,Paramètres!$D$5:$E$8,2,FALSE),0)</f>
        <v>0</v>
      </c>
      <c r="O1287">
        <f>IFERROR(VLOOKUP(H1287,Paramètres!$A$5:$B$8,2,FALSE),0)</f>
        <v>0</v>
      </c>
      <c r="P1287">
        <f>IFERROR(VLOOKUP(I1287,Paramètres!$A$5:$B$8,2,FALSE),0)</f>
        <v>0</v>
      </c>
      <c r="Q1287" s="10" t="e">
        <f>IF(SUM(Paramètres!$G$5:$M$5)=0,"",SUMPRODUCT(Paramètres!$G$5:$M$5,J1287,K1287,L1287,M1287,N1287,O1287,P1287)/SUM(Paramètres!$G$5:$M$5))</f>
        <v>#VALUE!</v>
      </c>
    </row>
    <row r="1288" spans="1:17" x14ac:dyDescent="0.2">
      <c r="A1288" t="str">
        <f>Réponses_Scoring!A1288</f>
        <v>R132</v>
      </c>
      <c r="B1288" t="str">
        <f>Réponses_Scoring!B1288</f>
        <v>D11S73</v>
      </c>
      <c r="C1288" t="str">
        <f>Réponses_Scoring!C1288</f>
        <v>High</v>
      </c>
      <c r="D1288" t="str">
        <f>Réponses_Scoring!D1288</f>
        <v>UK</v>
      </c>
      <c r="E1288" t="str">
        <f>Réponses_Scoring!E1288</f>
        <v>Med</v>
      </c>
      <c r="F1288" t="str">
        <f>Réponses_Scoring!F1288</f>
        <v>Low</v>
      </c>
      <c r="G1288" t="str">
        <f>Réponses_Scoring!G1288</f>
        <v>UK</v>
      </c>
      <c r="H1288" t="str">
        <f>Réponses_Scoring!H1288</f>
        <v>UK</v>
      </c>
      <c r="I1288" t="str">
        <f>Réponses_Scoring!I1288</f>
        <v>UK</v>
      </c>
      <c r="J1288">
        <f>IFERROR(VLOOKUP(C1288,Paramètres!$A$5:$B$8,2,FALSE),0)</f>
        <v>3</v>
      </c>
      <c r="K1288">
        <f>IFERROR(VLOOKUP(D1288,Paramètres!$A$5:$B$8,2,FALSE),0)</f>
        <v>0</v>
      </c>
      <c r="L1288">
        <f>IFERROR(VLOOKUP(E1288,Paramètres!$A$5:$B$8,2,FALSE),0)</f>
        <v>2</v>
      </c>
      <c r="M1288">
        <f>IFERROR(VLOOKUP(F1288,Paramètres!$A$5:$B$8,2,FALSE),0)</f>
        <v>1</v>
      </c>
      <c r="N1288">
        <f>IFERROR(VLOOKUP(G1288,Paramètres!$D$5:$E$8,2,FALSE),0)</f>
        <v>0</v>
      </c>
      <c r="O1288">
        <f>IFERROR(VLOOKUP(H1288,Paramètres!$A$5:$B$8,2,FALSE),0)</f>
        <v>0</v>
      </c>
      <c r="P1288">
        <f>IFERROR(VLOOKUP(I1288,Paramètres!$A$5:$B$8,2,FALSE),0)</f>
        <v>0</v>
      </c>
      <c r="Q1288" s="10" t="e">
        <f>IF(SUM(Paramètres!$G$5:$M$5)=0,"",SUMPRODUCT(Paramètres!$G$5:$M$5,J1288,K1288,L1288,M1288,N1288,O1288,P1288)/SUM(Paramètres!$G$5:$M$5))</f>
        <v>#VALUE!</v>
      </c>
    </row>
    <row r="1289" spans="1:17" x14ac:dyDescent="0.2">
      <c r="A1289" t="str">
        <f>Réponses_Scoring!A1289</f>
        <v>R132</v>
      </c>
      <c r="B1289" t="str">
        <f>Réponses_Scoring!B1289</f>
        <v>D11S72</v>
      </c>
      <c r="C1289" t="str">
        <f>Réponses_Scoring!C1289</f>
        <v>Med</v>
      </c>
      <c r="D1289" t="str">
        <f>Réponses_Scoring!D1289</f>
        <v>UK</v>
      </c>
      <c r="E1289" t="str">
        <f>Réponses_Scoring!E1289</f>
        <v>High</v>
      </c>
      <c r="F1289" t="str">
        <f>Réponses_Scoring!F1289</f>
        <v>Med</v>
      </c>
      <c r="G1289" t="str">
        <f>Réponses_Scoring!G1289</f>
        <v>UK</v>
      </c>
      <c r="H1289" t="str">
        <f>Réponses_Scoring!H1289</f>
        <v>UK</v>
      </c>
      <c r="I1289" t="str">
        <f>Réponses_Scoring!I1289</f>
        <v>UK</v>
      </c>
      <c r="J1289">
        <f>IFERROR(VLOOKUP(C1289,Paramètres!$A$5:$B$8,2,FALSE),0)</f>
        <v>2</v>
      </c>
      <c r="K1289">
        <f>IFERROR(VLOOKUP(D1289,Paramètres!$A$5:$B$8,2,FALSE),0)</f>
        <v>0</v>
      </c>
      <c r="L1289">
        <f>IFERROR(VLOOKUP(E1289,Paramètres!$A$5:$B$8,2,FALSE),0)</f>
        <v>3</v>
      </c>
      <c r="M1289">
        <f>IFERROR(VLOOKUP(F1289,Paramètres!$A$5:$B$8,2,FALSE),0)</f>
        <v>2</v>
      </c>
      <c r="N1289">
        <f>IFERROR(VLOOKUP(G1289,Paramètres!$D$5:$E$8,2,FALSE),0)</f>
        <v>0</v>
      </c>
      <c r="O1289">
        <f>IFERROR(VLOOKUP(H1289,Paramètres!$A$5:$B$8,2,FALSE),0)</f>
        <v>0</v>
      </c>
      <c r="P1289">
        <f>IFERROR(VLOOKUP(I1289,Paramètres!$A$5:$B$8,2,FALSE),0)</f>
        <v>0</v>
      </c>
      <c r="Q1289" s="10" t="e">
        <f>IF(SUM(Paramètres!$G$5:$M$5)=0,"",SUMPRODUCT(Paramètres!$G$5:$M$5,J1289,K1289,L1289,M1289,N1289,O1289,P1289)/SUM(Paramètres!$G$5:$M$5))</f>
        <v>#VALUE!</v>
      </c>
    </row>
    <row r="1290" spans="1:17" x14ac:dyDescent="0.2">
      <c r="A1290" t="str">
        <f>Réponses_Scoring!A1290</f>
        <v>R132</v>
      </c>
      <c r="B1290" t="str">
        <f>Réponses_Scoring!B1290</f>
        <v>D04S29</v>
      </c>
      <c r="C1290" t="str">
        <f>Réponses_Scoring!C1290</f>
        <v>Med</v>
      </c>
      <c r="D1290" t="str">
        <f>Réponses_Scoring!D1290</f>
        <v>UK</v>
      </c>
      <c r="E1290" t="str">
        <f>Réponses_Scoring!E1290</f>
        <v>Med</v>
      </c>
      <c r="F1290" t="str">
        <f>Réponses_Scoring!F1290</f>
        <v>Med</v>
      </c>
      <c r="G1290" t="str">
        <f>Réponses_Scoring!G1290</f>
        <v>UK</v>
      </c>
      <c r="H1290" t="str">
        <f>Réponses_Scoring!H1290</f>
        <v>UK</v>
      </c>
      <c r="I1290" t="str">
        <f>Réponses_Scoring!I1290</f>
        <v>UK</v>
      </c>
      <c r="J1290">
        <f>IFERROR(VLOOKUP(C1290,Paramètres!$A$5:$B$8,2,FALSE),0)</f>
        <v>2</v>
      </c>
      <c r="K1290">
        <f>IFERROR(VLOOKUP(D1290,Paramètres!$A$5:$B$8,2,FALSE),0)</f>
        <v>0</v>
      </c>
      <c r="L1290">
        <f>IFERROR(VLOOKUP(E1290,Paramètres!$A$5:$B$8,2,FALSE),0)</f>
        <v>2</v>
      </c>
      <c r="M1290">
        <f>IFERROR(VLOOKUP(F1290,Paramètres!$A$5:$B$8,2,FALSE),0)</f>
        <v>2</v>
      </c>
      <c r="N1290">
        <f>IFERROR(VLOOKUP(G1290,Paramètres!$D$5:$E$8,2,FALSE),0)</f>
        <v>0</v>
      </c>
      <c r="O1290">
        <f>IFERROR(VLOOKUP(H1290,Paramètres!$A$5:$B$8,2,FALSE),0)</f>
        <v>0</v>
      </c>
      <c r="P1290">
        <f>IFERROR(VLOOKUP(I1290,Paramètres!$A$5:$B$8,2,FALSE),0)</f>
        <v>0</v>
      </c>
      <c r="Q1290" s="10" t="e">
        <f>IF(SUM(Paramètres!$G$5:$M$5)=0,"",SUMPRODUCT(Paramètres!$G$5:$M$5,J1290,K1290,L1290,M1290,N1290,O1290,P1290)/SUM(Paramètres!$G$5:$M$5))</f>
        <v>#VALUE!</v>
      </c>
    </row>
    <row r="1291" spans="1:17" x14ac:dyDescent="0.2">
      <c r="A1291" t="str">
        <f>Réponses_Scoring!A1291</f>
        <v>R132</v>
      </c>
      <c r="B1291" t="str">
        <f>Réponses_Scoring!B1291</f>
        <v>D04S34</v>
      </c>
      <c r="C1291" t="str">
        <f>Réponses_Scoring!C1291</f>
        <v>Med</v>
      </c>
      <c r="D1291" t="str">
        <f>Réponses_Scoring!D1291</f>
        <v>UK</v>
      </c>
      <c r="E1291" t="str">
        <f>Réponses_Scoring!E1291</f>
        <v>High</v>
      </c>
      <c r="F1291" t="str">
        <f>Réponses_Scoring!F1291</f>
        <v>Med</v>
      </c>
      <c r="G1291" t="str">
        <f>Réponses_Scoring!G1291</f>
        <v>UK</v>
      </c>
      <c r="H1291" t="str">
        <f>Réponses_Scoring!H1291</f>
        <v>UK</v>
      </c>
      <c r="I1291" t="str">
        <f>Réponses_Scoring!I1291</f>
        <v>UK</v>
      </c>
      <c r="J1291">
        <f>IFERROR(VLOOKUP(C1291,Paramètres!$A$5:$B$8,2,FALSE),0)</f>
        <v>2</v>
      </c>
      <c r="K1291">
        <f>IFERROR(VLOOKUP(D1291,Paramètres!$A$5:$B$8,2,FALSE),0)</f>
        <v>0</v>
      </c>
      <c r="L1291">
        <f>IFERROR(VLOOKUP(E1291,Paramètres!$A$5:$B$8,2,FALSE),0)</f>
        <v>3</v>
      </c>
      <c r="M1291">
        <f>IFERROR(VLOOKUP(F1291,Paramètres!$A$5:$B$8,2,FALSE),0)</f>
        <v>2</v>
      </c>
      <c r="N1291">
        <f>IFERROR(VLOOKUP(G1291,Paramètres!$D$5:$E$8,2,FALSE),0)</f>
        <v>0</v>
      </c>
      <c r="O1291">
        <f>IFERROR(VLOOKUP(H1291,Paramètres!$A$5:$B$8,2,FALSE),0)</f>
        <v>0</v>
      </c>
      <c r="P1291">
        <f>IFERROR(VLOOKUP(I1291,Paramètres!$A$5:$B$8,2,FALSE),0)</f>
        <v>0</v>
      </c>
      <c r="Q1291" s="10" t="e">
        <f>IF(SUM(Paramètres!$G$5:$M$5)=0,"",SUMPRODUCT(Paramètres!$G$5:$M$5,J1291,K1291,L1291,M1291,N1291,O1291,P1291)/SUM(Paramètres!$G$5:$M$5))</f>
        <v>#VALUE!</v>
      </c>
    </row>
    <row r="1292" spans="1:17" x14ac:dyDescent="0.2">
      <c r="A1292" t="str">
        <f>Réponses_Scoring!A1292</f>
        <v>R133</v>
      </c>
      <c r="B1292" t="str">
        <f>Réponses_Scoring!B1292</f>
        <v>D12S80</v>
      </c>
      <c r="C1292" t="str">
        <f>Réponses_Scoring!C1292</f>
        <v>Med</v>
      </c>
      <c r="D1292" t="str">
        <f>Réponses_Scoring!D1292</f>
        <v>UK</v>
      </c>
      <c r="E1292" t="str">
        <f>Réponses_Scoring!E1292</f>
        <v>High</v>
      </c>
      <c r="F1292" t="str">
        <f>Réponses_Scoring!F1292</f>
        <v>High</v>
      </c>
      <c r="G1292" t="str">
        <f>Réponses_Scoring!G1292</f>
        <v>UK</v>
      </c>
      <c r="H1292" t="str">
        <f>Réponses_Scoring!H1292</f>
        <v>UK</v>
      </c>
      <c r="I1292" t="str">
        <f>Réponses_Scoring!I1292</f>
        <v>UK</v>
      </c>
      <c r="J1292">
        <f>IFERROR(VLOOKUP(C1292,Paramètres!$A$5:$B$8,2,FALSE),0)</f>
        <v>2</v>
      </c>
      <c r="K1292">
        <f>IFERROR(VLOOKUP(D1292,Paramètres!$A$5:$B$8,2,FALSE),0)</f>
        <v>0</v>
      </c>
      <c r="L1292">
        <f>IFERROR(VLOOKUP(E1292,Paramètres!$A$5:$B$8,2,FALSE),0)</f>
        <v>3</v>
      </c>
      <c r="M1292">
        <f>IFERROR(VLOOKUP(F1292,Paramètres!$A$5:$B$8,2,FALSE),0)</f>
        <v>3</v>
      </c>
      <c r="N1292">
        <f>IFERROR(VLOOKUP(G1292,Paramètres!$D$5:$E$8,2,FALSE),0)</f>
        <v>0</v>
      </c>
      <c r="O1292">
        <f>IFERROR(VLOOKUP(H1292,Paramètres!$A$5:$B$8,2,FALSE),0)</f>
        <v>0</v>
      </c>
      <c r="P1292">
        <f>IFERROR(VLOOKUP(I1292,Paramètres!$A$5:$B$8,2,FALSE),0)</f>
        <v>0</v>
      </c>
      <c r="Q1292" s="10" t="e">
        <f>IF(SUM(Paramètres!$G$5:$M$5)=0,"",SUMPRODUCT(Paramètres!$G$5:$M$5,J1292,K1292,L1292,M1292,N1292,O1292,P1292)/SUM(Paramètres!$G$5:$M$5))</f>
        <v>#VALUE!</v>
      </c>
    </row>
    <row r="1293" spans="1:17" x14ac:dyDescent="0.2">
      <c r="A1293" t="str">
        <f>Réponses_Scoring!A1293</f>
        <v>R133</v>
      </c>
      <c r="B1293" t="str">
        <f>Réponses_Scoring!B1293</f>
        <v>D12S77</v>
      </c>
      <c r="C1293" t="str">
        <f>Réponses_Scoring!C1293</f>
        <v>Med</v>
      </c>
      <c r="D1293" t="str">
        <f>Réponses_Scoring!D1293</f>
        <v>UK</v>
      </c>
      <c r="E1293" t="str">
        <f>Réponses_Scoring!E1293</f>
        <v>Low</v>
      </c>
      <c r="F1293" t="str">
        <f>Réponses_Scoring!F1293</f>
        <v>High</v>
      </c>
      <c r="G1293" t="str">
        <f>Réponses_Scoring!G1293</f>
        <v>UK</v>
      </c>
      <c r="H1293" t="str">
        <f>Réponses_Scoring!H1293</f>
        <v>UK</v>
      </c>
      <c r="I1293" t="str">
        <f>Réponses_Scoring!I1293</f>
        <v>UK</v>
      </c>
      <c r="J1293">
        <f>IFERROR(VLOOKUP(C1293,Paramètres!$A$5:$B$8,2,FALSE),0)</f>
        <v>2</v>
      </c>
      <c r="K1293">
        <f>IFERROR(VLOOKUP(D1293,Paramètres!$A$5:$B$8,2,FALSE),0)</f>
        <v>0</v>
      </c>
      <c r="L1293">
        <f>IFERROR(VLOOKUP(E1293,Paramètres!$A$5:$B$8,2,FALSE),0)</f>
        <v>1</v>
      </c>
      <c r="M1293">
        <f>IFERROR(VLOOKUP(F1293,Paramètres!$A$5:$B$8,2,FALSE),0)</f>
        <v>3</v>
      </c>
      <c r="N1293">
        <f>IFERROR(VLOOKUP(G1293,Paramètres!$D$5:$E$8,2,FALSE),0)</f>
        <v>0</v>
      </c>
      <c r="O1293">
        <f>IFERROR(VLOOKUP(H1293,Paramètres!$A$5:$B$8,2,FALSE),0)</f>
        <v>0</v>
      </c>
      <c r="P1293">
        <f>IFERROR(VLOOKUP(I1293,Paramètres!$A$5:$B$8,2,FALSE),0)</f>
        <v>0</v>
      </c>
      <c r="Q1293" s="10" t="e">
        <f>IF(SUM(Paramètres!$G$5:$M$5)=0,"",SUMPRODUCT(Paramètres!$G$5:$M$5,J1293,K1293,L1293,M1293,N1293,O1293,P1293)/SUM(Paramètres!$G$5:$M$5))</f>
        <v>#VALUE!</v>
      </c>
    </row>
    <row r="1294" spans="1:17" x14ac:dyDescent="0.2">
      <c r="A1294" t="str">
        <f>Réponses_Scoring!A1294</f>
        <v>R133</v>
      </c>
      <c r="B1294" t="str">
        <f>Réponses_Scoring!B1294</f>
        <v>D08S58</v>
      </c>
      <c r="C1294" t="str">
        <f>Réponses_Scoring!C1294</f>
        <v>High</v>
      </c>
      <c r="D1294" t="str">
        <f>Réponses_Scoring!D1294</f>
        <v>UK</v>
      </c>
      <c r="E1294" t="str">
        <f>Réponses_Scoring!E1294</f>
        <v>Low</v>
      </c>
      <c r="F1294" t="str">
        <f>Réponses_Scoring!F1294</f>
        <v>Med</v>
      </c>
      <c r="G1294" t="str">
        <f>Réponses_Scoring!G1294</f>
        <v>UK</v>
      </c>
      <c r="H1294" t="str">
        <f>Réponses_Scoring!H1294</f>
        <v>UK</v>
      </c>
      <c r="I1294" t="str">
        <f>Réponses_Scoring!I1294</f>
        <v>UK</v>
      </c>
      <c r="J1294">
        <f>IFERROR(VLOOKUP(C1294,Paramètres!$A$5:$B$8,2,FALSE),0)</f>
        <v>3</v>
      </c>
      <c r="K1294">
        <f>IFERROR(VLOOKUP(D1294,Paramètres!$A$5:$B$8,2,FALSE),0)</f>
        <v>0</v>
      </c>
      <c r="L1294">
        <f>IFERROR(VLOOKUP(E1294,Paramètres!$A$5:$B$8,2,FALSE),0)</f>
        <v>1</v>
      </c>
      <c r="M1294">
        <f>IFERROR(VLOOKUP(F1294,Paramètres!$A$5:$B$8,2,FALSE),0)</f>
        <v>2</v>
      </c>
      <c r="N1294">
        <f>IFERROR(VLOOKUP(G1294,Paramètres!$D$5:$E$8,2,FALSE),0)</f>
        <v>0</v>
      </c>
      <c r="O1294">
        <f>IFERROR(VLOOKUP(H1294,Paramètres!$A$5:$B$8,2,FALSE),0)</f>
        <v>0</v>
      </c>
      <c r="P1294">
        <f>IFERROR(VLOOKUP(I1294,Paramètres!$A$5:$B$8,2,FALSE),0)</f>
        <v>0</v>
      </c>
      <c r="Q1294" s="10" t="e">
        <f>IF(SUM(Paramètres!$G$5:$M$5)=0,"",SUMPRODUCT(Paramètres!$G$5:$M$5,J1294,K1294,L1294,M1294,N1294,O1294,P1294)/SUM(Paramètres!$G$5:$M$5))</f>
        <v>#VALUE!</v>
      </c>
    </row>
    <row r="1295" spans="1:17" x14ac:dyDescent="0.2">
      <c r="A1295" t="str">
        <f>Réponses_Scoring!A1295</f>
        <v>R133</v>
      </c>
      <c r="B1295" t="str">
        <f>Réponses_Scoring!B1295</f>
        <v>D08S55</v>
      </c>
      <c r="C1295" t="str">
        <f>Réponses_Scoring!C1295</f>
        <v>Med</v>
      </c>
      <c r="D1295" t="str">
        <f>Réponses_Scoring!D1295</f>
        <v>UK</v>
      </c>
      <c r="E1295" t="str">
        <f>Réponses_Scoring!E1295</f>
        <v>High</v>
      </c>
      <c r="F1295" t="str">
        <f>Réponses_Scoring!F1295</f>
        <v>Med</v>
      </c>
      <c r="G1295" t="str">
        <f>Réponses_Scoring!G1295</f>
        <v>UK</v>
      </c>
      <c r="H1295" t="str">
        <f>Réponses_Scoring!H1295</f>
        <v>UK</v>
      </c>
      <c r="I1295" t="str">
        <f>Réponses_Scoring!I1295</f>
        <v>UK</v>
      </c>
      <c r="J1295">
        <f>IFERROR(VLOOKUP(C1295,Paramètres!$A$5:$B$8,2,FALSE),0)</f>
        <v>2</v>
      </c>
      <c r="K1295">
        <f>IFERROR(VLOOKUP(D1295,Paramètres!$A$5:$B$8,2,FALSE),0)</f>
        <v>0</v>
      </c>
      <c r="L1295">
        <f>IFERROR(VLOOKUP(E1295,Paramètres!$A$5:$B$8,2,FALSE),0)</f>
        <v>3</v>
      </c>
      <c r="M1295">
        <f>IFERROR(VLOOKUP(F1295,Paramètres!$A$5:$B$8,2,FALSE),0)</f>
        <v>2</v>
      </c>
      <c r="N1295">
        <f>IFERROR(VLOOKUP(G1295,Paramètres!$D$5:$E$8,2,FALSE),0)</f>
        <v>0</v>
      </c>
      <c r="O1295">
        <f>IFERROR(VLOOKUP(H1295,Paramètres!$A$5:$B$8,2,FALSE),0)</f>
        <v>0</v>
      </c>
      <c r="P1295">
        <f>IFERROR(VLOOKUP(I1295,Paramètres!$A$5:$B$8,2,FALSE),0)</f>
        <v>0</v>
      </c>
      <c r="Q1295" s="10" t="e">
        <f>IF(SUM(Paramètres!$G$5:$M$5)=0,"",SUMPRODUCT(Paramètres!$G$5:$M$5,J1295,K1295,L1295,M1295,N1295,O1295,P1295)/SUM(Paramètres!$G$5:$M$5))</f>
        <v>#VALUE!</v>
      </c>
    </row>
    <row r="1296" spans="1:17" x14ac:dyDescent="0.2">
      <c r="A1296" t="str">
        <f>Réponses_Scoring!A1296</f>
        <v>R133</v>
      </c>
      <c r="B1296" t="str">
        <f>Réponses_Scoring!B1296</f>
        <v>D02S13</v>
      </c>
      <c r="C1296" t="str">
        <f>Réponses_Scoring!C1296</f>
        <v>High</v>
      </c>
      <c r="D1296" t="str">
        <f>Réponses_Scoring!D1296</f>
        <v>UK</v>
      </c>
      <c r="E1296" t="str">
        <f>Réponses_Scoring!E1296</f>
        <v>High</v>
      </c>
      <c r="F1296" t="str">
        <f>Réponses_Scoring!F1296</f>
        <v>Low</v>
      </c>
      <c r="G1296" t="str">
        <f>Réponses_Scoring!G1296</f>
        <v>UK</v>
      </c>
      <c r="H1296" t="str">
        <f>Réponses_Scoring!H1296</f>
        <v>UK</v>
      </c>
      <c r="I1296" t="str">
        <f>Réponses_Scoring!I1296</f>
        <v>UK</v>
      </c>
      <c r="J1296">
        <f>IFERROR(VLOOKUP(C1296,Paramètres!$A$5:$B$8,2,FALSE),0)</f>
        <v>3</v>
      </c>
      <c r="K1296">
        <f>IFERROR(VLOOKUP(D1296,Paramètres!$A$5:$B$8,2,FALSE),0)</f>
        <v>0</v>
      </c>
      <c r="L1296">
        <f>IFERROR(VLOOKUP(E1296,Paramètres!$A$5:$B$8,2,FALSE),0)</f>
        <v>3</v>
      </c>
      <c r="M1296">
        <f>IFERROR(VLOOKUP(F1296,Paramètres!$A$5:$B$8,2,FALSE),0)</f>
        <v>1</v>
      </c>
      <c r="N1296">
        <f>IFERROR(VLOOKUP(G1296,Paramètres!$D$5:$E$8,2,FALSE),0)</f>
        <v>0</v>
      </c>
      <c r="O1296">
        <f>IFERROR(VLOOKUP(H1296,Paramètres!$A$5:$B$8,2,FALSE),0)</f>
        <v>0</v>
      </c>
      <c r="P1296">
        <f>IFERROR(VLOOKUP(I1296,Paramètres!$A$5:$B$8,2,FALSE),0)</f>
        <v>0</v>
      </c>
      <c r="Q1296" s="10" t="e">
        <f>IF(SUM(Paramètres!$G$5:$M$5)=0,"",SUMPRODUCT(Paramètres!$G$5:$M$5,J1296,K1296,L1296,M1296,N1296,O1296,P1296)/SUM(Paramètres!$G$5:$M$5))</f>
        <v>#VALUE!</v>
      </c>
    </row>
    <row r="1297" spans="1:17" x14ac:dyDescent="0.2">
      <c r="A1297" t="str">
        <f>Réponses_Scoring!A1297</f>
        <v>R133</v>
      </c>
      <c r="B1297" t="str">
        <f>Réponses_Scoring!B1297</f>
        <v>D02S11</v>
      </c>
      <c r="C1297" t="str">
        <f>Réponses_Scoring!C1297</f>
        <v>High</v>
      </c>
      <c r="D1297" t="str">
        <f>Réponses_Scoring!D1297</f>
        <v>UK</v>
      </c>
      <c r="E1297" t="str">
        <f>Réponses_Scoring!E1297</f>
        <v>UK</v>
      </c>
      <c r="F1297" t="str">
        <f>Réponses_Scoring!F1297</f>
        <v>High</v>
      </c>
      <c r="G1297" t="str">
        <f>Réponses_Scoring!G1297</f>
        <v>UK</v>
      </c>
      <c r="H1297" t="str">
        <f>Réponses_Scoring!H1297</f>
        <v>UK</v>
      </c>
      <c r="I1297" t="str">
        <f>Réponses_Scoring!I1297</f>
        <v>UK</v>
      </c>
      <c r="J1297">
        <f>IFERROR(VLOOKUP(C1297,Paramètres!$A$5:$B$8,2,FALSE),0)</f>
        <v>3</v>
      </c>
      <c r="K1297">
        <f>IFERROR(VLOOKUP(D1297,Paramètres!$A$5:$B$8,2,FALSE),0)</f>
        <v>0</v>
      </c>
      <c r="L1297">
        <f>IFERROR(VLOOKUP(E1297,Paramètres!$A$5:$B$8,2,FALSE),0)</f>
        <v>0</v>
      </c>
      <c r="M1297">
        <f>IFERROR(VLOOKUP(F1297,Paramètres!$A$5:$B$8,2,FALSE),0)</f>
        <v>3</v>
      </c>
      <c r="N1297">
        <f>IFERROR(VLOOKUP(G1297,Paramètres!$D$5:$E$8,2,FALSE),0)</f>
        <v>0</v>
      </c>
      <c r="O1297">
        <f>IFERROR(VLOOKUP(H1297,Paramètres!$A$5:$B$8,2,FALSE),0)</f>
        <v>0</v>
      </c>
      <c r="P1297">
        <f>IFERROR(VLOOKUP(I1297,Paramètres!$A$5:$B$8,2,FALSE),0)</f>
        <v>0</v>
      </c>
      <c r="Q1297" s="10" t="e">
        <f>IF(SUM(Paramètres!$G$5:$M$5)=0,"",SUMPRODUCT(Paramètres!$G$5:$M$5,J1297,K1297,L1297,M1297,N1297,O1297,P1297)/SUM(Paramètres!$G$5:$M$5))</f>
        <v>#VALUE!</v>
      </c>
    </row>
    <row r="1298" spans="1:17" x14ac:dyDescent="0.2">
      <c r="A1298" t="str">
        <f>Réponses_Scoring!A1298</f>
        <v>R133</v>
      </c>
      <c r="B1298" t="str">
        <f>Réponses_Scoring!B1298</f>
        <v>D03S24</v>
      </c>
      <c r="C1298" t="str">
        <f>Réponses_Scoring!C1298</f>
        <v>Med</v>
      </c>
      <c r="D1298" t="str">
        <f>Réponses_Scoring!D1298</f>
        <v>UK</v>
      </c>
      <c r="E1298" t="str">
        <f>Réponses_Scoring!E1298</f>
        <v>High</v>
      </c>
      <c r="F1298" t="str">
        <f>Réponses_Scoring!F1298</f>
        <v>Low</v>
      </c>
      <c r="G1298" t="str">
        <f>Réponses_Scoring!G1298</f>
        <v>UK</v>
      </c>
      <c r="H1298" t="str">
        <f>Réponses_Scoring!H1298</f>
        <v>UK</v>
      </c>
      <c r="I1298" t="str">
        <f>Réponses_Scoring!I1298</f>
        <v>UK</v>
      </c>
      <c r="J1298">
        <f>IFERROR(VLOOKUP(C1298,Paramètres!$A$5:$B$8,2,FALSE),0)</f>
        <v>2</v>
      </c>
      <c r="K1298">
        <f>IFERROR(VLOOKUP(D1298,Paramètres!$A$5:$B$8,2,FALSE),0)</f>
        <v>0</v>
      </c>
      <c r="L1298">
        <f>IFERROR(VLOOKUP(E1298,Paramètres!$A$5:$B$8,2,FALSE),0)</f>
        <v>3</v>
      </c>
      <c r="M1298">
        <f>IFERROR(VLOOKUP(F1298,Paramètres!$A$5:$B$8,2,FALSE),0)</f>
        <v>1</v>
      </c>
      <c r="N1298">
        <f>IFERROR(VLOOKUP(G1298,Paramètres!$D$5:$E$8,2,FALSE),0)</f>
        <v>0</v>
      </c>
      <c r="O1298">
        <f>IFERROR(VLOOKUP(H1298,Paramètres!$A$5:$B$8,2,FALSE),0)</f>
        <v>0</v>
      </c>
      <c r="P1298">
        <f>IFERROR(VLOOKUP(I1298,Paramètres!$A$5:$B$8,2,FALSE),0)</f>
        <v>0</v>
      </c>
      <c r="Q1298" s="10" t="e">
        <f>IF(SUM(Paramètres!$G$5:$M$5)=0,"",SUMPRODUCT(Paramètres!$G$5:$M$5,J1298,K1298,L1298,M1298,N1298,O1298,P1298)/SUM(Paramètres!$G$5:$M$5))</f>
        <v>#VALUE!</v>
      </c>
    </row>
    <row r="1299" spans="1:17" x14ac:dyDescent="0.2">
      <c r="A1299" t="str">
        <f>Réponses_Scoring!A1299</f>
        <v>R133</v>
      </c>
      <c r="B1299" t="str">
        <f>Réponses_Scoring!B1299</f>
        <v>D03S21</v>
      </c>
      <c r="C1299" t="str">
        <f>Réponses_Scoring!C1299</f>
        <v>Med</v>
      </c>
      <c r="D1299" t="str">
        <f>Réponses_Scoring!D1299</f>
        <v>UK</v>
      </c>
      <c r="E1299" t="str">
        <f>Réponses_Scoring!E1299</f>
        <v>Low</v>
      </c>
      <c r="F1299" t="str">
        <f>Réponses_Scoring!F1299</f>
        <v>High</v>
      </c>
      <c r="G1299" t="str">
        <f>Réponses_Scoring!G1299</f>
        <v>UK</v>
      </c>
      <c r="H1299" t="str">
        <f>Réponses_Scoring!H1299</f>
        <v>UK</v>
      </c>
      <c r="I1299" t="str">
        <f>Réponses_Scoring!I1299</f>
        <v>UK</v>
      </c>
      <c r="J1299">
        <f>IFERROR(VLOOKUP(C1299,Paramètres!$A$5:$B$8,2,FALSE),0)</f>
        <v>2</v>
      </c>
      <c r="K1299">
        <f>IFERROR(VLOOKUP(D1299,Paramètres!$A$5:$B$8,2,FALSE),0)</f>
        <v>0</v>
      </c>
      <c r="L1299">
        <f>IFERROR(VLOOKUP(E1299,Paramètres!$A$5:$B$8,2,FALSE),0)</f>
        <v>1</v>
      </c>
      <c r="M1299">
        <f>IFERROR(VLOOKUP(F1299,Paramètres!$A$5:$B$8,2,FALSE),0)</f>
        <v>3</v>
      </c>
      <c r="N1299">
        <f>IFERROR(VLOOKUP(G1299,Paramètres!$D$5:$E$8,2,FALSE),0)</f>
        <v>0</v>
      </c>
      <c r="O1299">
        <f>IFERROR(VLOOKUP(H1299,Paramètres!$A$5:$B$8,2,FALSE),0)</f>
        <v>0</v>
      </c>
      <c r="P1299">
        <f>IFERROR(VLOOKUP(I1299,Paramètres!$A$5:$B$8,2,FALSE),0)</f>
        <v>0</v>
      </c>
      <c r="Q1299" s="10" t="e">
        <f>IF(SUM(Paramètres!$G$5:$M$5)=0,"",SUMPRODUCT(Paramètres!$G$5:$M$5,J1299,K1299,L1299,M1299,N1299,O1299,P1299)/SUM(Paramètres!$G$5:$M$5))</f>
        <v>#VALUE!</v>
      </c>
    </row>
    <row r="1300" spans="1:17" x14ac:dyDescent="0.2">
      <c r="A1300" t="str">
        <f>Réponses_Scoring!A1300</f>
        <v>R133</v>
      </c>
      <c r="B1300" t="str">
        <f>Réponses_Scoring!B1300</f>
        <v>D05S39</v>
      </c>
      <c r="C1300" t="str">
        <f>Réponses_Scoring!C1300</f>
        <v>High</v>
      </c>
      <c r="D1300" t="str">
        <f>Réponses_Scoring!D1300</f>
        <v>UK</v>
      </c>
      <c r="E1300" t="str">
        <f>Réponses_Scoring!E1300</f>
        <v>UK</v>
      </c>
      <c r="F1300" t="str">
        <f>Réponses_Scoring!F1300</f>
        <v>Med</v>
      </c>
      <c r="G1300" t="str">
        <f>Réponses_Scoring!G1300</f>
        <v>UK</v>
      </c>
      <c r="H1300" t="str">
        <f>Réponses_Scoring!H1300</f>
        <v>UK</v>
      </c>
      <c r="I1300" t="str">
        <f>Réponses_Scoring!I1300</f>
        <v>UK</v>
      </c>
      <c r="J1300">
        <f>IFERROR(VLOOKUP(C1300,Paramètres!$A$5:$B$8,2,FALSE),0)</f>
        <v>3</v>
      </c>
      <c r="K1300">
        <f>IFERROR(VLOOKUP(D1300,Paramètres!$A$5:$B$8,2,FALSE),0)</f>
        <v>0</v>
      </c>
      <c r="L1300">
        <f>IFERROR(VLOOKUP(E1300,Paramètres!$A$5:$B$8,2,FALSE),0)</f>
        <v>0</v>
      </c>
      <c r="M1300">
        <f>IFERROR(VLOOKUP(F1300,Paramètres!$A$5:$B$8,2,FALSE),0)</f>
        <v>2</v>
      </c>
      <c r="N1300">
        <f>IFERROR(VLOOKUP(G1300,Paramètres!$D$5:$E$8,2,FALSE),0)</f>
        <v>0</v>
      </c>
      <c r="O1300">
        <f>IFERROR(VLOOKUP(H1300,Paramètres!$A$5:$B$8,2,FALSE),0)</f>
        <v>0</v>
      </c>
      <c r="P1300">
        <f>IFERROR(VLOOKUP(I1300,Paramètres!$A$5:$B$8,2,FALSE),0)</f>
        <v>0</v>
      </c>
      <c r="Q1300" s="10" t="e">
        <f>IF(SUM(Paramètres!$G$5:$M$5)=0,"",SUMPRODUCT(Paramètres!$G$5:$M$5,J1300,K1300,L1300,M1300,N1300,O1300,P1300)/SUM(Paramètres!$G$5:$M$5))</f>
        <v>#VALUE!</v>
      </c>
    </row>
    <row r="1301" spans="1:17" x14ac:dyDescent="0.2">
      <c r="A1301" t="str">
        <f>Réponses_Scoring!A1301</f>
        <v>R133</v>
      </c>
      <c r="B1301" t="str">
        <f>Réponses_Scoring!B1301</f>
        <v>D05S36</v>
      </c>
      <c r="C1301" t="str">
        <f>Réponses_Scoring!C1301</f>
        <v>High</v>
      </c>
      <c r="D1301" t="str">
        <f>Réponses_Scoring!D1301</f>
        <v>UK</v>
      </c>
      <c r="E1301" t="str">
        <f>Réponses_Scoring!E1301</f>
        <v>Low</v>
      </c>
      <c r="F1301" t="str">
        <f>Réponses_Scoring!F1301</f>
        <v>Med</v>
      </c>
      <c r="G1301" t="str">
        <f>Réponses_Scoring!G1301</f>
        <v>UK</v>
      </c>
      <c r="H1301" t="str">
        <f>Réponses_Scoring!H1301</f>
        <v>UK</v>
      </c>
      <c r="I1301" t="str">
        <f>Réponses_Scoring!I1301</f>
        <v>UK</v>
      </c>
      <c r="J1301">
        <f>IFERROR(VLOOKUP(C1301,Paramètres!$A$5:$B$8,2,FALSE),0)</f>
        <v>3</v>
      </c>
      <c r="K1301">
        <f>IFERROR(VLOOKUP(D1301,Paramètres!$A$5:$B$8,2,FALSE),0)</f>
        <v>0</v>
      </c>
      <c r="L1301">
        <f>IFERROR(VLOOKUP(E1301,Paramètres!$A$5:$B$8,2,FALSE),0)</f>
        <v>1</v>
      </c>
      <c r="M1301">
        <f>IFERROR(VLOOKUP(F1301,Paramètres!$A$5:$B$8,2,FALSE),0)</f>
        <v>2</v>
      </c>
      <c r="N1301">
        <f>IFERROR(VLOOKUP(G1301,Paramètres!$D$5:$E$8,2,FALSE),0)</f>
        <v>0</v>
      </c>
      <c r="O1301">
        <f>IFERROR(VLOOKUP(H1301,Paramètres!$A$5:$B$8,2,FALSE),0)</f>
        <v>0</v>
      </c>
      <c r="P1301">
        <f>IFERROR(VLOOKUP(I1301,Paramètres!$A$5:$B$8,2,FALSE),0)</f>
        <v>0</v>
      </c>
      <c r="Q1301" s="10" t="e">
        <f>IF(SUM(Paramètres!$G$5:$M$5)=0,"",SUMPRODUCT(Paramètres!$G$5:$M$5,J1301,K1301,L1301,M1301,N1301,O1301,P1301)/SUM(Paramètres!$G$5:$M$5))</f>
        <v>#VALUE!</v>
      </c>
    </row>
    <row r="1302" spans="1:17" x14ac:dyDescent="0.2">
      <c r="A1302" t="str">
        <f>Réponses_Scoring!A1302</f>
        <v>R134</v>
      </c>
      <c r="B1302" t="str">
        <f>Réponses_Scoring!B1302</f>
        <v>D05S35</v>
      </c>
      <c r="C1302" t="str">
        <f>Réponses_Scoring!C1302</f>
        <v>High</v>
      </c>
      <c r="D1302" t="str">
        <f>Réponses_Scoring!D1302</f>
        <v>UK</v>
      </c>
      <c r="E1302" t="str">
        <f>Réponses_Scoring!E1302</f>
        <v>Med</v>
      </c>
      <c r="F1302" t="str">
        <f>Réponses_Scoring!F1302</f>
        <v>Med</v>
      </c>
      <c r="G1302" t="str">
        <f>Réponses_Scoring!G1302</f>
        <v>UK</v>
      </c>
      <c r="H1302" t="str">
        <f>Réponses_Scoring!H1302</f>
        <v>UK</v>
      </c>
      <c r="I1302" t="str">
        <f>Réponses_Scoring!I1302</f>
        <v>UK</v>
      </c>
      <c r="J1302">
        <f>IFERROR(VLOOKUP(C1302,Paramètres!$A$5:$B$8,2,FALSE),0)</f>
        <v>3</v>
      </c>
      <c r="K1302">
        <f>IFERROR(VLOOKUP(D1302,Paramètres!$A$5:$B$8,2,FALSE),0)</f>
        <v>0</v>
      </c>
      <c r="L1302">
        <f>IFERROR(VLOOKUP(E1302,Paramètres!$A$5:$B$8,2,FALSE),0)</f>
        <v>2</v>
      </c>
      <c r="M1302">
        <f>IFERROR(VLOOKUP(F1302,Paramètres!$A$5:$B$8,2,FALSE),0)</f>
        <v>2</v>
      </c>
      <c r="N1302">
        <f>IFERROR(VLOOKUP(G1302,Paramètres!$D$5:$E$8,2,FALSE),0)</f>
        <v>0</v>
      </c>
      <c r="O1302">
        <f>IFERROR(VLOOKUP(H1302,Paramètres!$A$5:$B$8,2,FALSE),0)</f>
        <v>0</v>
      </c>
      <c r="P1302">
        <f>IFERROR(VLOOKUP(I1302,Paramètres!$A$5:$B$8,2,FALSE),0)</f>
        <v>0</v>
      </c>
      <c r="Q1302" s="10" t="e">
        <f>IF(SUM(Paramètres!$G$5:$M$5)=0,"",SUMPRODUCT(Paramètres!$G$5:$M$5,J1302,K1302,L1302,M1302,N1302,O1302,P1302)/SUM(Paramètres!$G$5:$M$5))</f>
        <v>#VALUE!</v>
      </c>
    </row>
    <row r="1303" spans="1:17" x14ac:dyDescent="0.2">
      <c r="A1303" t="str">
        <f>Réponses_Scoring!A1303</f>
        <v>R134</v>
      </c>
      <c r="B1303" t="str">
        <f>Réponses_Scoring!B1303</f>
        <v>D05S38</v>
      </c>
      <c r="C1303" t="str">
        <f>Réponses_Scoring!C1303</f>
        <v>Med</v>
      </c>
      <c r="D1303" t="str">
        <f>Réponses_Scoring!D1303</f>
        <v>UK</v>
      </c>
      <c r="E1303" t="str">
        <f>Réponses_Scoring!E1303</f>
        <v>Med</v>
      </c>
      <c r="F1303" t="str">
        <f>Réponses_Scoring!F1303</f>
        <v>High</v>
      </c>
      <c r="G1303" t="str">
        <f>Réponses_Scoring!G1303</f>
        <v>UK</v>
      </c>
      <c r="H1303" t="str">
        <f>Réponses_Scoring!H1303</f>
        <v>UK</v>
      </c>
      <c r="I1303" t="str">
        <f>Réponses_Scoring!I1303</f>
        <v>UK</v>
      </c>
      <c r="J1303">
        <f>IFERROR(VLOOKUP(C1303,Paramètres!$A$5:$B$8,2,FALSE),0)</f>
        <v>2</v>
      </c>
      <c r="K1303">
        <f>IFERROR(VLOOKUP(D1303,Paramètres!$A$5:$B$8,2,FALSE),0)</f>
        <v>0</v>
      </c>
      <c r="L1303">
        <f>IFERROR(VLOOKUP(E1303,Paramètres!$A$5:$B$8,2,FALSE),0)</f>
        <v>2</v>
      </c>
      <c r="M1303">
        <f>IFERROR(VLOOKUP(F1303,Paramètres!$A$5:$B$8,2,FALSE),0)</f>
        <v>3</v>
      </c>
      <c r="N1303">
        <f>IFERROR(VLOOKUP(G1303,Paramètres!$D$5:$E$8,2,FALSE),0)</f>
        <v>0</v>
      </c>
      <c r="O1303">
        <f>IFERROR(VLOOKUP(H1303,Paramètres!$A$5:$B$8,2,FALSE),0)</f>
        <v>0</v>
      </c>
      <c r="P1303">
        <f>IFERROR(VLOOKUP(I1303,Paramètres!$A$5:$B$8,2,FALSE),0)</f>
        <v>0</v>
      </c>
      <c r="Q1303" s="10" t="e">
        <f>IF(SUM(Paramètres!$G$5:$M$5)=0,"",SUMPRODUCT(Paramètres!$G$5:$M$5,J1303,K1303,L1303,M1303,N1303,O1303,P1303)/SUM(Paramètres!$G$5:$M$5))</f>
        <v>#VALUE!</v>
      </c>
    </row>
    <row r="1304" spans="1:17" x14ac:dyDescent="0.2">
      <c r="A1304" t="str">
        <f>Réponses_Scoring!A1304</f>
        <v>R134</v>
      </c>
      <c r="B1304" t="str">
        <f>Réponses_Scoring!B1304</f>
        <v>D05S37</v>
      </c>
      <c r="C1304" t="str">
        <f>Réponses_Scoring!C1304</f>
        <v>High</v>
      </c>
      <c r="D1304" t="str">
        <f>Réponses_Scoring!D1304</f>
        <v>UK</v>
      </c>
      <c r="E1304" t="str">
        <f>Réponses_Scoring!E1304</f>
        <v>High</v>
      </c>
      <c r="F1304" t="str">
        <f>Réponses_Scoring!F1304</f>
        <v>Med</v>
      </c>
      <c r="G1304" t="str">
        <f>Réponses_Scoring!G1304</f>
        <v>UK</v>
      </c>
      <c r="H1304" t="str">
        <f>Réponses_Scoring!H1304</f>
        <v>UK</v>
      </c>
      <c r="I1304" t="str">
        <f>Réponses_Scoring!I1304</f>
        <v>UK</v>
      </c>
      <c r="J1304">
        <f>IFERROR(VLOOKUP(C1304,Paramètres!$A$5:$B$8,2,FALSE),0)</f>
        <v>3</v>
      </c>
      <c r="K1304">
        <f>IFERROR(VLOOKUP(D1304,Paramètres!$A$5:$B$8,2,FALSE),0)</f>
        <v>0</v>
      </c>
      <c r="L1304">
        <f>IFERROR(VLOOKUP(E1304,Paramètres!$A$5:$B$8,2,FALSE),0)</f>
        <v>3</v>
      </c>
      <c r="M1304">
        <f>IFERROR(VLOOKUP(F1304,Paramètres!$A$5:$B$8,2,FALSE),0)</f>
        <v>2</v>
      </c>
      <c r="N1304">
        <f>IFERROR(VLOOKUP(G1304,Paramètres!$D$5:$E$8,2,FALSE),0)</f>
        <v>0</v>
      </c>
      <c r="O1304">
        <f>IFERROR(VLOOKUP(H1304,Paramètres!$A$5:$B$8,2,FALSE),0)</f>
        <v>0</v>
      </c>
      <c r="P1304">
        <f>IFERROR(VLOOKUP(I1304,Paramètres!$A$5:$B$8,2,FALSE),0)</f>
        <v>0</v>
      </c>
      <c r="Q1304" s="10" t="e">
        <f>IF(SUM(Paramètres!$G$5:$M$5)=0,"",SUMPRODUCT(Paramètres!$G$5:$M$5,J1304,K1304,L1304,M1304,N1304,O1304,P1304)/SUM(Paramètres!$G$5:$M$5))</f>
        <v>#VALUE!</v>
      </c>
    </row>
    <row r="1305" spans="1:17" x14ac:dyDescent="0.2">
      <c r="A1305" t="str">
        <f>Réponses_Scoring!A1305</f>
        <v>R134</v>
      </c>
      <c r="B1305" t="str">
        <f>Réponses_Scoring!B1305</f>
        <v>D03S20</v>
      </c>
      <c r="C1305" t="str">
        <f>Réponses_Scoring!C1305</f>
        <v>High</v>
      </c>
      <c r="D1305" t="str">
        <f>Réponses_Scoring!D1305</f>
        <v>UK</v>
      </c>
      <c r="E1305" t="str">
        <f>Réponses_Scoring!E1305</f>
        <v>UK</v>
      </c>
      <c r="F1305" t="str">
        <f>Réponses_Scoring!F1305</f>
        <v>Low</v>
      </c>
      <c r="G1305" t="str">
        <f>Réponses_Scoring!G1305</f>
        <v>UK</v>
      </c>
      <c r="H1305" t="str">
        <f>Réponses_Scoring!H1305</f>
        <v>UK</v>
      </c>
      <c r="I1305" t="str">
        <f>Réponses_Scoring!I1305</f>
        <v>UK</v>
      </c>
      <c r="J1305">
        <f>IFERROR(VLOOKUP(C1305,Paramètres!$A$5:$B$8,2,FALSE),0)</f>
        <v>3</v>
      </c>
      <c r="K1305">
        <f>IFERROR(VLOOKUP(D1305,Paramètres!$A$5:$B$8,2,FALSE),0)</f>
        <v>0</v>
      </c>
      <c r="L1305">
        <f>IFERROR(VLOOKUP(E1305,Paramètres!$A$5:$B$8,2,FALSE),0)</f>
        <v>0</v>
      </c>
      <c r="M1305">
        <f>IFERROR(VLOOKUP(F1305,Paramètres!$A$5:$B$8,2,FALSE),0)</f>
        <v>1</v>
      </c>
      <c r="N1305">
        <f>IFERROR(VLOOKUP(G1305,Paramètres!$D$5:$E$8,2,FALSE),0)</f>
        <v>0</v>
      </c>
      <c r="O1305">
        <f>IFERROR(VLOOKUP(H1305,Paramètres!$A$5:$B$8,2,FALSE),0)</f>
        <v>0</v>
      </c>
      <c r="P1305">
        <f>IFERROR(VLOOKUP(I1305,Paramètres!$A$5:$B$8,2,FALSE),0)</f>
        <v>0</v>
      </c>
      <c r="Q1305" s="10" t="e">
        <f>IF(SUM(Paramètres!$G$5:$M$5)=0,"",SUMPRODUCT(Paramètres!$G$5:$M$5,J1305,K1305,L1305,M1305,N1305,O1305,P1305)/SUM(Paramètres!$G$5:$M$5))</f>
        <v>#VALUE!</v>
      </c>
    </row>
    <row r="1306" spans="1:17" x14ac:dyDescent="0.2">
      <c r="A1306" t="str">
        <f>Réponses_Scoring!A1306</f>
        <v>R134</v>
      </c>
      <c r="B1306" t="str">
        <f>Réponses_Scoring!B1306</f>
        <v>D03S18</v>
      </c>
      <c r="C1306" t="str">
        <f>Réponses_Scoring!C1306</f>
        <v>High</v>
      </c>
      <c r="D1306" t="str">
        <f>Réponses_Scoring!D1306</f>
        <v>UK</v>
      </c>
      <c r="E1306" t="str">
        <f>Réponses_Scoring!E1306</f>
        <v>Med</v>
      </c>
      <c r="F1306" t="str">
        <f>Réponses_Scoring!F1306</f>
        <v>Low</v>
      </c>
      <c r="G1306" t="str">
        <f>Réponses_Scoring!G1306</f>
        <v>UK</v>
      </c>
      <c r="H1306" t="str">
        <f>Réponses_Scoring!H1306</f>
        <v>UK</v>
      </c>
      <c r="I1306" t="str">
        <f>Réponses_Scoring!I1306</f>
        <v>UK</v>
      </c>
      <c r="J1306">
        <f>IFERROR(VLOOKUP(C1306,Paramètres!$A$5:$B$8,2,FALSE),0)</f>
        <v>3</v>
      </c>
      <c r="K1306">
        <f>IFERROR(VLOOKUP(D1306,Paramètres!$A$5:$B$8,2,FALSE),0)</f>
        <v>0</v>
      </c>
      <c r="L1306">
        <f>IFERROR(VLOOKUP(E1306,Paramètres!$A$5:$B$8,2,FALSE),0)</f>
        <v>2</v>
      </c>
      <c r="M1306">
        <f>IFERROR(VLOOKUP(F1306,Paramètres!$A$5:$B$8,2,FALSE),0)</f>
        <v>1</v>
      </c>
      <c r="N1306">
        <f>IFERROR(VLOOKUP(G1306,Paramètres!$D$5:$E$8,2,FALSE),0)</f>
        <v>0</v>
      </c>
      <c r="O1306">
        <f>IFERROR(VLOOKUP(H1306,Paramètres!$A$5:$B$8,2,FALSE),0)</f>
        <v>0</v>
      </c>
      <c r="P1306">
        <f>IFERROR(VLOOKUP(I1306,Paramètres!$A$5:$B$8,2,FALSE),0)</f>
        <v>0</v>
      </c>
      <c r="Q1306" s="10" t="e">
        <f>IF(SUM(Paramètres!$G$5:$M$5)=0,"",SUMPRODUCT(Paramètres!$G$5:$M$5,J1306,K1306,L1306,M1306,N1306,O1306,P1306)/SUM(Paramètres!$G$5:$M$5))</f>
        <v>#VALUE!</v>
      </c>
    </row>
    <row r="1307" spans="1:17" x14ac:dyDescent="0.2">
      <c r="A1307" t="str">
        <f>Réponses_Scoring!A1307</f>
        <v>R134</v>
      </c>
      <c r="B1307" t="str">
        <f>Réponses_Scoring!B1307</f>
        <v>D12S76</v>
      </c>
      <c r="C1307" t="str">
        <f>Réponses_Scoring!C1307</f>
        <v>High</v>
      </c>
      <c r="D1307" t="str">
        <f>Réponses_Scoring!D1307</f>
        <v>UK</v>
      </c>
      <c r="E1307" t="str">
        <f>Réponses_Scoring!E1307</f>
        <v>Low</v>
      </c>
      <c r="F1307" t="str">
        <f>Réponses_Scoring!F1307</f>
        <v>Low</v>
      </c>
      <c r="G1307" t="str">
        <f>Réponses_Scoring!G1307</f>
        <v>UK</v>
      </c>
      <c r="H1307" t="str">
        <f>Réponses_Scoring!H1307</f>
        <v>UK</v>
      </c>
      <c r="I1307" t="str">
        <f>Réponses_Scoring!I1307</f>
        <v>UK</v>
      </c>
      <c r="J1307">
        <f>IFERROR(VLOOKUP(C1307,Paramètres!$A$5:$B$8,2,FALSE),0)</f>
        <v>3</v>
      </c>
      <c r="K1307">
        <f>IFERROR(VLOOKUP(D1307,Paramètres!$A$5:$B$8,2,FALSE),0)</f>
        <v>0</v>
      </c>
      <c r="L1307">
        <f>IFERROR(VLOOKUP(E1307,Paramètres!$A$5:$B$8,2,FALSE),0)</f>
        <v>1</v>
      </c>
      <c r="M1307">
        <f>IFERROR(VLOOKUP(F1307,Paramètres!$A$5:$B$8,2,FALSE),0)</f>
        <v>1</v>
      </c>
      <c r="N1307">
        <f>IFERROR(VLOOKUP(G1307,Paramètres!$D$5:$E$8,2,FALSE),0)</f>
        <v>0</v>
      </c>
      <c r="O1307">
        <f>IFERROR(VLOOKUP(H1307,Paramètres!$A$5:$B$8,2,FALSE),0)</f>
        <v>0</v>
      </c>
      <c r="P1307">
        <f>IFERROR(VLOOKUP(I1307,Paramètres!$A$5:$B$8,2,FALSE),0)</f>
        <v>0</v>
      </c>
      <c r="Q1307" s="10" t="e">
        <f>IF(SUM(Paramètres!$G$5:$M$5)=0,"",SUMPRODUCT(Paramètres!$G$5:$M$5,J1307,K1307,L1307,M1307,N1307,O1307,P1307)/SUM(Paramètres!$G$5:$M$5))</f>
        <v>#VALUE!</v>
      </c>
    </row>
    <row r="1308" spans="1:17" x14ac:dyDescent="0.2">
      <c r="A1308" t="str">
        <f>Réponses_Scoring!A1308</f>
        <v>R134</v>
      </c>
      <c r="B1308" t="str">
        <f>Réponses_Scoring!B1308</f>
        <v>D12S80</v>
      </c>
      <c r="C1308" t="str">
        <f>Réponses_Scoring!C1308</f>
        <v>Low</v>
      </c>
      <c r="D1308" t="str">
        <f>Réponses_Scoring!D1308</f>
        <v>UK</v>
      </c>
      <c r="E1308" t="str">
        <f>Réponses_Scoring!E1308</f>
        <v>Med</v>
      </c>
      <c r="F1308" t="str">
        <f>Réponses_Scoring!F1308</f>
        <v>Med</v>
      </c>
      <c r="G1308" t="str">
        <f>Réponses_Scoring!G1308</f>
        <v>UK</v>
      </c>
      <c r="H1308" t="str">
        <f>Réponses_Scoring!H1308</f>
        <v>UK</v>
      </c>
      <c r="I1308" t="str">
        <f>Réponses_Scoring!I1308</f>
        <v>UK</v>
      </c>
      <c r="J1308">
        <f>IFERROR(VLOOKUP(C1308,Paramètres!$A$5:$B$8,2,FALSE),0)</f>
        <v>1</v>
      </c>
      <c r="K1308">
        <f>IFERROR(VLOOKUP(D1308,Paramètres!$A$5:$B$8,2,FALSE),0)</f>
        <v>0</v>
      </c>
      <c r="L1308">
        <f>IFERROR(VLOOKUP(E1308,Paramètres!$A$5:$B$8,2,FALSE),0)</f>
        <v>2</v>
      </c>
      <c r="M1308">
        <f>IFERROR(VLOOKUP(F1308,Paramètres!$A$5:$B$8,2,FALSE),0)</f>
        <v>2</v>
      </c>
      <c r="N1308">
        <f>IFERROR(VLOOKUP(G1308,Paramètres!$D$5:$E$8,2,FALSE),0)</f>
        <v>0</v>
      </c>
      <c r="O1308">
        <f>IFERROR(VLOOKUP(H1308,Paramètres!$A$5:$B$8,2,FALSE),0)</f>
        <v>0</v>
      </c>
      <c r="P1308">
        <f>IFERROR(VLOOKUP(I1308,Paramètres!$A$5:$B$8,2,FALSE),0)</f>
        <v>0</v>
      </c>
      <c r="Q1308" s="10" t="e">
        <f>IF(SUM(Paramètres!$G$5:$M$5)=0,"",SUMPRODUCT(Paramètres!$G$5:$M$5,J1308,K1308,L1308,M1308,N1308,O1308,P1308)/SUM(Paramètres!$G$5:$M$5))</f>
        <v>#VALUE!</v>
      </c>
    </row>
    <row r="1309" spans="1:17" x14ac:dyDescent="0.2">
      <c r="A1309" t="str">
        <f>Réponses_Scoring!A1309</f>
        <v>R134</v>
      </c>
      <c r="B1309" t="str">
        <f>Réponses_Scoring!B1309</f>
        <v>D07S51</v>
      </c>
      <c r="C1309" t="str">
        <f>Réponses_Scoring!C1309</f>
        <v>Med</v>
      </c>
      <c r="D1309" t="str">
        <f>Réponses_Scoring!D1309</f>
        <v>UK</v>
      </c>
      <c r="E1309" t="str">
        <f>Réponses_Scoring!E1309</f>
        <v>Med</v>
      </c>
      <c r="F1309" t="str">
        <f>Réponses_Scoring!F1309</f>
        <v>Med</v>
      </c>
      <c r="G1309" t="str">
        <f>Réponses_Scoring!G1309</f>
        <v>UK</v>
      </c>
      <c r="H1309" t="str">
        <f>Réponses_Scoring!H1309</f>
        <v>UK</v>
      </c>
      <c r="I1309" t="str">
        <f>Réponses_Scoring!I1309</f>
        <v>UK</v>
      </c>
      <c r="J1309">
        <f>IFERROR(VLOOKUP(C1309,Paramètres!$A$5:$B$8,2,FALSE),0)</f>
        <v>2</v>
      </c>
      <c r="K1309">
        <f>IFERROR(VLOOKUP(D1309,Paramètres!$A$5:$B$8,2,FALSE),0)</f>
        <v>0</v>
      </c>
      <c r="L1309">
        <f>IFERROR(VLOOKUP(E1309,Paramètres!$A$5:$B$8,2,FALSE),0)</f>
        <v>2</v>
      </c>
      <c r="M1309">
        <f>IFERROR(VLOOKUP(F1309,Paramètres!$A$5:$B$8,2,FALSE),0)</f>
        <v>2</v>
      </c>
      <c r="N1309">
        <f>IFERROR(VLOOKUP(G1309,Paramètres!$D$5:$E$8,2,FALSE),0)</f>
        <v>0</v>
      </c>
      <c r="O1309">
        <f>IFERROR(VLOOKUP(H1309,Paramètres!$A$5:$B$8,2,FALSE),0)</f>
        <v>0</v>
      </c>
      <c r="P1309">
        <f>IFERROR(VLOOKUP(I1309,Paramètres!$A$5:$B$8,2,FALSE),0)</f>
        <v>0</v>
      </c>
      <c r="Q1309" s="10" t="e">
        <f>IF(SUM(Paramètres!$G$5:$M$5)=0,"",SUMPRODUCT(Paramètres!$G$5:$M$5,J1309,K1309,L1309,M1309,N1309,O1309,P1309)/SUM(Paramètres!$G$5:$M$5))</f>
        <v>#VALUE!</v>
      </c>
    </row>
    <row r="1310" spans="1:17" x14ac:dyDescent="0.2">
      <c r="A1310" t="str">
        <f>Réponses_Scoring!A1310</f>
        <v>R134</v>
      </c>
      <c r="B1310" t="str">
        <f>Réponses_Scoring!B1310</f>
        <v>D07S53</v>
      </c>
      <c r="C1310" t="str">
        <f>Réponses_Scoring!C1310</f>
        <v>High</v>
      </c>
      <c r="D1310" t="str">
        <f>Réponses_Scoring!D1310</f>
        <v>UK</v>
      </c>
      <c r="E1310" t="str">
        <f>Réponses_Scoring!E1310</f>
        <v>Med</v>
      </c>
      <c r="F1310" t="str">
        <f>Réponses_Scoring!F1310</f>
        <v>Med</v>
      </c>
      <c r="G1310" t="str">
        <f>Réponses_Scoring!G1310</f>
        <v>UK</v>
      </c>
      <c r="H1310" t="str">
        <f>Réponses_Scoring!H1310</f>
        <v>UK</v>
      </c>
      <c r="I1310" t="str">
        <f>Réponses_Scoring!I1310</f>
        <v>UK</v>
      </c>
      <c r="J1310">
        <f>IFERROR(VLOOKUP(C1310,Paramètres!$A$5:$B$8,2,FALSE),0)</f>
        <v>3</v>
      </c>
      <c r="K1310">
        <f>IFERROR(VLOOKUP(D1310,Paramètres!$A$5:$B$8,2,FALSE),0)</f>
        <v>0</v>
      </c>
      <c r="L1310">
        <f>IFERROR(VLOOKUP(E1310,Paramètres!$A$5:$B$8,2,FALSE),0)</f>
        <v>2</v>
      </c>
      <c r="M1310">
        <f>IFERROR(VLOOKUP(F1310,Paramètres!$A$5:$B$8,2,FALSE),0)</f>
        <v>2</v>
      </c>
      <c r="N1310">
        <f>IFERROR(VLOOKUP(G1310,Paramètres!$D$5:$E$8,2,FALSE),0)</f>
        <v>0</v>
      </c>
      <c r="O1310">
        <f>IFERROR(VLOOKUP(H1310,Paramètres!$A$5:$B$8,2,FALSE),0)</f>
        <v>0</v>
      </c>
      <c r="P1310">
        <f>IFERROR(VLOOKUP(I1310,Paramètres!$A$5:$B$8,2,FALSE),0)</f>
        <v>0</v>
      </c>
      <c r="Q1310" s="10" t="e">
        <f>IF(SUM(Paramètres!$G$5:$M$5)=0,"",SUMPRODUCT(Paramètres!$G$5:$M$5,J1310,K1310,L1310,M1310,N1310,O1310,P1310)/SUM(Paramètres!$G$5:$M$5))</f>
        <v>#VALUE!</v>
      </c>
    </row>
    <row r="1311" spans="1:17" x14ac:dyDescent="0.2">
      <c r="A1311" t="str">
        <f>Réponses_Scoring!A1311</f>
        <v>R134</v>
      </c>
      <c r="B1311" t="str">
        <f>Réponses_Scoring!B1311</f>
        <v>D01S02</v>
      </c>
      <c r="C1311" t="str">
        <f>Réponses_Scoring!C1311</f>
        <v>Low</v>
      </c>
      <c r="D1311" t="str">
        <f>Réponses_Scoring!D1311</f>
        <v>UK</v>
      </c>
      <c r="E1311" t="str">
        <f>Réponses_Scoring!E1311</f>
        <v>Med</v>
      </c>
      <c r="F1311" t="str">
        <f>Réponses_Scoring!F1311</f>
        <v>Low</v>
      </c>
      <c r="G1311" t="str">
        <f>Réponses_Scoring!G1311</f>
        <v>UK</v>
      </c>
      <c r="H1311" t="str">
        <f>Réponses_Scoring!H1311</f>
        <v>UK</v>
      </c>
      <c r="I1311" t="str">
        <f>Réponses_Scoring!I1311</f>
        <v>UK</v>
      </c>
      <c r="J1311">
        <f>IFERROR(VLOOKUP(C1311,Paramètres!$A$5:$B$8,2,FALSE),0)</f>
        <v>1</v>
      </c>
      <c r="K1311">
        <f>IFERROR(VLOOKUP(D1311,Paramètres!$A$5:$B$8,2,FALSE),0)</f>
        <v>0</v>
      </c>
      <c r="L1311">
        <f>IFERROR(VLOOKUP(E1311,Paramètres!$A$5:$B$8,2,FALSE),0)</f>
        <v>2</v>
      </c>
      <c r="M1311">
        <f>IFERROR(VLOOKUP(F1311,Paramètres!$A$5:$B$8,2,FALSE),0)</f>
        <v>1</v>
      </c>
      <c r="N1311">
        <f>IFERROR(VLOOKUP(G1311,Paramètres!$D$5:$E$8,2,FALSE),0)</f>
        <v>0</v>
      </c>
      <c r="O1311">
        <f>IFERROR(VLOOKUP(H1311,Paramètres!$A$5:$B$8,2,FALSE),0)</f>
        <v>0</v>
      </c>
      <c r="P1311">
        <f>IFERROR(VLOOKUP(I1311,Paramètres!$A$5:$B$8,2,FALSE),0)</f>
        <v>0</v>
      </c>
      <c r="Q1311" s="10" t="e">
        <f>IF(SUM(Paramètres!$G$5:$M$5)=0,"",SUMPRODUCT(Paramètres!$G$5:$M$5,J1311,K1311,L1311,M1311,N1311,O1311,P1311)/SUM(Paramètres!$G$5:$M$5))</f>
        <v>#VALUE!</v>
      </c>
    </row>
    <row r="1312" spans="1:17" x14ac:dyDescent="0.2">
      <c r="A1312" t="str">
        <f>Réponses_Scoring!A1312</f>
        <v>R135</v>
      </c>
      <c r="B1312" t="str">
        <f>Réponses_Scoring!B1312</f>
        <v>D02S17</v>
      </c>
      <c r="C1312" t="str">
        <f>Réponses_Scoring!C1312</f>
        <v>Med</v>
      </c>
      <c r="D1312" t="str">
        <f>Réponses_Scoring!D1312</f>
        <v>UK</v>
      </c>
      <c r="E1312" t="str">
        <f>Réponses_Scoring!E1312</f>
        <v>Med</v>
      </c>
      <c r="F1312" t="str">
        <f>Réponses_Scoring!F1312</f>
        <v>High</v>
      </c>
      <c r="G1312" t="str">
        <f>Réponses_Scoring!G1312</f>
        <v>UK</v>
      </c>
      <c r="H1312" t="str">
        <f>Réponses_Scoring!H1312</f>
        <v>UK</v>
      </c>
      <c r="I1312" t="str">
        <f>Réponses_Scoring!I1312</f>
        <v>UK</v>
      </c>
      <c r="J1312">
        <f>IFERROR(VLOOKUP(C1312,Paramètres!$A$5:$B$8,2,FALSE),0)</f>
        <v>2</v>
      </c>
      <c r="K1312">
        <f>IFERROR(VLOOKUP(D1312,Paramètres!$A$5:$B$8,2,FALSE),0)</f>
        <v>0</v>
      </c>
      <c r="L1312">
        <f>IFERROR(VLOOKUP(E1312,Paramètres!$A$5:$B$8,2,FALSE),0)</f>
        <v>2</v>
      </c>
      <c r="M1312">
        <f>IFERROR(VLOOKUP(F1312,Paramètres!$A$5:$B$8,2,FALSE),0)</f>
        <v>3</v>
      </c>
      <c r="N1312">
        <f>IFERROR(VLOOKUP(G1312,Paramètres!$D$5:$E$8,2,FALSE),0)</f>
        <v>0</v>
      </c>
      <c r="O1312">
        <f>IFERROR(VLOOKUP(H1312,Paramètres!$A$5:$B$8,2,FALSE),0)</f>
        <v>0</v>
      </c>
      <c r="P1312">
        <f>IFERROR(VLOOKUP(I1312,Paramètres!$A$5:$B$8,2,FALSE),0)</f>
        <v>0</v>
      </c>
      <c r="Q1312" s="10" t="e">
        <f>IF(SUM(Paramètres!$G$5:$M$5)=0,"",SUMPRODUCT(Paramètres!$G$5:$M$5,J1312,K1312,L1312,M1312,N1312,O1312,P1312)/SUM(Paramètres!$G$5:$M$5))</f>
        <v>#VALUE!</v>
      </c>
    </row>
    <row r="1313" spans="1:17" x14ac:dyDescent="0.2">
      <c r="A1313" t="str">
        <f>Réponses_Scoring!A1313</f>
        <v>R135</v>
      </c>
      <c r="B1313" t="str">
        <f>Réponses_Scoring!B1313</f>
        <v>D02S13</v>
      </c>
      <c r="C1313" t="str">
        <f>Réponses_Scoring!C1313</f>
        <v>Med</v>
      </c>
      <c r="D1313" t="str">
        <f>Réponses_Scoring!D1313</f>
        <v>UK</v>
      </c>
      <c r="E1313" t="str">
        <f>Réponses_Scoring!E1313</f>
        <v>UK</v>
      </c>
      <c r="F1313" t="str">
        <f>Réponses_Scoring!F1313</f>
        <v>Low</v>
      </c>
      <c r="G1313" t="str">
        <f>Réponses_Scoring!G1313</f>
        <v>UK</v>
      </c>
      <c r="H1313" t="str">
        <f>Réponses_Scoring!H1313</f>
        <v>UK</v>
      </c>
      <c r="I1313" t="str">
        <f>Réponses_Scoring!I1313</f>
        <v>UK</v>
      </c>
      <c r="J1313">
        <f>IFERROR(VLOOKUP(C1313,Paramètres!$A$5:$B$8,2,FALSE),0)</f>
        <v>2</v>
      </c>
      <c r="K1313">
        <f>IFERROR(VLOOKUP(D1313,Paramètres!$A$5:$B$8,2,FALSE),0)</f>
        <v>0</v>
      </c>
      <c r="L1313">
        <f>IFERROR(VLOOKUP(E1313,Paramètres!$A$5:$B$8,2,FALSE),0)</f>
        <v>0</v>
      </c>
      <c r="M1313">
        <f>IFERROR(VLOOKUP(F1313,Paramètres!$A$5:$B$8,2,FALSE),0)</f>
        <v>1</v>
      </c>
      <c r="N1313">
        <f>IFERROR(VLOOKUP(G1313,Paramètres!$D$5:$E$8,2,FALSE),0)</f>
        <v>0</v>
      </c>
      <c r="O1313">
        <f>IFERROR(VLOOKUP(H1313,Paramètres!$A$5:$B$8,2,FALSE),0)</f>
        <v>0</v>
      </c>
      <c r="P1313">
        <f>IFERROR(VLOOKUP(I1313,Paramètres!$A$5:$B$8,2,FALSE),0)</f>
        <v>0</v>
      </c>
      <c r="Q1313" s="10" t="e">
        <f>IF(SUM(Paramètres!$G$5:$M$5)=0,"",SUMPRODUCT(Paramètres!$G$5:$M$5,J1313,K1313,L1313,M1313,N1313,O1313,P1313)/SUM(Paramètres!$G$5:$M$5))</f>
        <v>#VALUE!</v>
      </c>
    </row>
    <row r="1314" spans="1:17" x14ac:dyDescent="0.2">
      <c r="A1314" t="str">
        <f>Réponses_Scoring!A1314</f>
        <v>R135</v>
      </c>
      <c r="B1314" t="str">
        <f>Réponses_Scoring!B1314</f>
        <v>D12S80</v>
      </c>
      <c r="C1314" t="str">
        <f>Réponses_Scoring!C1314</f>
        <v>Med</v>
      </c>
      <c r="D1314" t="str">
        <f>Réponses_Scoring!D1314</f>
        <v>UK</v>
      </c>
      <c r="E1314" t="str">
        <f>Réponses_Scoring!E1314</f>
        <v>Med</v>
      </c>
      <c r="F1314" t="str">
        <f>Réponses_Scoring!F1314</f>
        <v>Low</v>
      </c>
      <c r="G1314" t="str">
        <f>Réponses_Scoring!G1314</f>
        <v>UK</v>
      </c>
      <c r="H1314" t="str">
        <f>Réponses_Scoring!H1314</f>
        <v>UK</v>
      </c>
      <c r="I1314" t="str">
        <f>Réponses_Scoring!I1314</f>
        <v>UK</v>
      </c>
      <c r="J1314">
        <f>IFERROR(VLOOKUP(C1314,Paramètres!$A$5:$B$8,2,FALSE),0)</f>
        <v>2</v>
      </c>
      <c r="K1314">
        <f>IFERROR(VLOOKUP(D1314,Paramètres!$A$5:$B$8,2,FALSE),0)</f>
        <v>0</v>
      </c>
      <c r="L1314">
        <f>IFERROR(VLOOKUP(E1314,Paramètres!$A$5:$B$8,2,FALSE),0)</f>
        <v>2</v>
      </c>
      <c r="M1314">
        <f>IFERROR(VLOOKUP(F1314,Paramètres!$A$5:$B$8,2,FALSE),0)</f>
        <v>1</v>
      </c>
      <c r="N1314">
        <f>IFERROR(VLOOKUP(G1314,Paramètres!$D$5:$E$8,2,FALSE),0)</f>
        <v>0</v>
      </c>
      <c r="O1314">
        <f>IFERROR(VLOOKUP(H1314,Paramètres!$A$5:$B$8,2,FALSE),0)</f>
        <v>0</v>
      </c>
      <c r="P1314">
        <f>IFERROR(VLOOKUP(I1314,Paramètres!$A$5:$B$8,2,FALSE),0)</f>
        <v>0</v>
      </c>
      <c r="Q1314" s="10" t="e">
        <f>IF(SUM(Paramètres!$G$5:$M$5)=0,"",SUMPRODUCT(Paramètres!$G$5:$M$5,J1314,K1314,L1314,M1314,N1314,O1314,P1314)/SUM(Paramètres!$G$5:$M$5))</f>
        <v>#VALUE!</v>
      </c>
    </row>
    <row r="1315" spans="1:17" x14ac:dyDescent="0.2">
      <c r="A1315" t="str">
        <f>Réponses_Scoring!A1315</f>
        <v>R135</v>
      </c>
      <c r="B1315" t="str">
        <f>Réponses_Scoring!B1315</f>
        <v>D11S73</v>
      </c>
      <c r="C1315" t="str">
        <f>Réponses_Scoring!C1315</f>
        <v>Med</v>
      </c>
      <c r="D1315" t="str">
        <f>Réponses_Scoring!D1315</f>
        <v>UK</v>
      </c>
      <c r="E1315" t="str">
        <f>Réponses_Scoring!E1315</f>
        <v>UK</v>
      </c>
      <c r="F1315" t="str">
        <f>Réponses_Scoring!F1315</f>
        <v>Low</v>
      </c>
      <c r="G1315" t="str">
        <f>Réponses_Scoring!G1315</f>
        <v>UK</v>
      </c>
      <c r="H1315" t="str">
        <f>Réponses_Scoring!H1315</f>
        <v>UK</v>
      </c>
      <c r="I1315" t="str">
        <f>Réponses_Scoring!I1315</f>
        <v>UK</v>
      </c>
      <c r="J1315">
        <f>IFERROR(VLOOKUP(C1315,Paramètres!$A$5:$B$8,2,FALSE),0)</f>
        <v>2</v>
      </c>
      <c r="K1315">
        <f>IFERROR(VLOOKUP(D1315,Paramètres!$A$5:$B$8,2,FALSE),0)</f>
        <v>0</v>
      </c>
      <c r="L1315">
        <f>IFERROR(VLOOKUP(E1315,Paramètres!$A$5:$B$8,2,FALSE),0)</f>
        <v>0</v>
      </c>
      <c r="M1315">
        <f>IFERROR(VLOOKUP(F1315,Paramètres!$A$5:$B$8,2,FALSE),0)</f>
        <v>1</v>
      </c>
      <c r="N1315">
        <f>IFERROR(VLOOKUP(G1315,Paramètres!$D$5:$E$8,2,FALSE),0)</f>
        <v>0</v>
      </c>
      <c r="O1315">
        <f>IFERROR(VLOOKUP(H1315,Paramètres!$A$5:$B$8,2,FALSE),0)</f>
        <v>0</v>
      </c>
      <c r="P1315">
        <f>IFERROR(VLOOKUP(I1315,Paramètres!$A$5:$B$8,2,FALSE),0)</f>
        <v>0</v>
      </c>
      <c r="Q1315" s="10" t="e">
        <f>IF(SUM(Paramètres!$G$5:$M$5)=0,"",SUMPRODUCT(Paramètres!$G$5:$M$5,J1315,K1315,L1315,M1315,N1315,O1315,P1315)/SUM(Paramètres!$G$5:$M$5))</f>
        <v>#VALUE!</v>
      </c>
    </row>
    <row r="1316" spans="1:17" x14ac:dyDescent="0.2">
      <c r="A1316" t="str">
        <f>Réponses_Scoring!A1316</f>
        <v>R135</v>
      </c>
      <c r="B1316" t="str">
        <f>Réponses_Scoring!B1316</f>
        <v>D11S74</v>
      </c>
      <c r="C1316" t="str">
        <f>Réponses_Scoring!C1316</f>
        <v>Med</v>
      </c>
      <c r="D1316" t="str">
        <f>Réponses_Scoring!D1316</f>
        <v>UK</v>
      </c>
      <c r="E1316" t="str">
        <f>Réponses_Scoring!E1316</f>
        <v>Med</v>
      </c>
      <c r="F1316" t="str">
        <f>Réponses_Scoring!F1316</f>
        <v>Low</v>
      </c>
      <c r="G1316" t="str">
        <f>Réponses_Scoring!G1316</f>
        <v>UK</v>
      </c>
      <c r="H1316" t="str">
        <f>Réponses_Scoring!H1316</f>
        <v>UK</v>
      </c>
      <c r="I1316" t="str">
        <f>Réponses_Scoring!I1316</f>
        <v>UK</v>
      </c>
      <c r="J1316">
        <f>IFERROR(VLOOKUP(C1316,Paramètres!$A$5:$B$8,2,FALSE),0)</f>
        <v>2</v>
      </c>
      <c r="K1316">
        <f>IFERROR(VLOOKUP(D1316,Paramètres!$A$5:$B$8,2,FALSE),0)</f>
        <v>0</v>
      </c>
      <c r="L1316">
        <f>IFERROR(VLOOKUP(E1316,Paramètres!$A$5:$B$8,2,FALSE),0)</f>
        <v>2</v>
      </c>
      <c r="M1316">
        <f>IFERROR(VLOOKUP(F1316,Paramètres!$A$5:$B$8,2,FALSE),0)</f>
        <v>1</v>
      </c>
      <c r="N1316">
        <f>IFERROR(VLOOKUP(G1316,Paramètres!$D$5:$E$8,2,FALSE),0)</f>
        <v>0</v>
      </c>
      <c r="O1316">
        <f>IFERROR(VLOOKUP(H1316,Paramètres!$A$5:$B$8,2,FALSE),0)</f>
        <v>0</v>
      </c>
      <c r="P1316">
        <f>IFERROR(VLOOKUP(I1316,Paramètres!$A$5:$B$8,2,FALSE),0)</f>
        <v>0</v>
      </c>
      <c r="Q1316" s="10" t="e">
        <f>IF(SUM(Paramètres!$G$5:$M$5)=0,"",SUMPRODUCT(Paramètres!$G$5:$M$5,J1316,K1316,L1316,M1316,N1316,O1316,P1316)/SUM(Paramètres!$G$5:$M$5))</f>
        <v>#VALUE!</v>
      </c>
    </row>
    <row r="1317" spans="1:17" x14ac:dyDescent="0.2">
      <c r="A1317" t="str">
        <f>Réponses_Scoring!A1317</f>
        <v>R135</v>
      </c>
      <c r="B1317" t="str">
        <f>Réponses_Scoring!B1317</f>
        <v>D10S69</v>
      </c>
      <c r="C1317" t="str">
        <f>Réponses_Scoring!C1317</f>
        <v>High</v>
      </c>
      <c r="D1317" t="str">
        <f>Réponses_Scoring!D1317</f>
        <v>UK</v>
      </c>
      <c r="E1317" t="str">
        <f>Réponses_Scoring!E1317</f>
        <v>Med</v>
      </c>
      <c r="F1317" t="str">
        <f>Réponses_Scoring!F1317</f>
        <v>Med</v>
      </c>
      <c r="G1317" t="str">
        <f>Réponses_Scoring!G1317</f>
        <v>UK</v>
      </c>
      <c r="H1317" t="str">
        <f>Réponses_Scoring!H1317</f>
        <v>UK</v>
      </c>
      <c r="I1317" t="str">
        <f>Réponses_Scoring!I1317</f>
        <v>UK</v>
      </c>
      <c r="J1317">
        <f>IFERROR(VLOOKUP(C1317,Paramètres!$A$5:$B$8,2,FALSE),0)</f>
        <v>3</v>
      </c>
      <c r="K1317">
        <f>IFERROR(VLOOKUP(D1317,Paramètres!$A$5:$B$8,2,FALSE),0)</f>
        <v>0</v>
      </c>
      <c r="L1317">
        <f>IFERROR(VLOOKUP(E1317,Paramètres!$A$5:$B$8,2,FALSE),0)</f>
        <v>2</v>
      </c>
      <c r="M1317">
        <f>IFERROR(VLOOKUP(F1317,Paramètres!$A$5:$B$8,2,FALSE),0)</f>
        <v>2</v>
      </c>
      <c r="N1317">
        <f>IFERROR(VLOOKUP(G1317,Paramètres!$D$5:$E$8,2,FALSE),0)</f>
        <v>0</v>
      </c>
      <c r="O1317">
        <f>IFERROR(VLOOKUP(H1317,Paramètres!$A$5:$B$8,2,FALSE),0)</f>
        <v>0</v>
      </c>
      <c r="P1317">
        <f>IFERROR(VLOOKUP(I1317,Paramètres!$A$5:$B$8,2,FALSE),0)</f>
        <v>0</v>
      </c>
      <c r="Q1317" s="10" t="e">
        <f>IF(SUM(Paramètres!$G$5:$M$5)=0,"",SUMPRODUCT(Paramètres!$G$5:$M$5,J1317,K1317,L1317,M1317,N1317,O1317,P1317)/SUM(Paramètres!$G$5:$M$5))</f>
        <v>#VALUE!</v>
      </c>
    </row>
    <row r="1318" spans="1:17" x14ac:dyDescent="0.2">
      <c r="A1318" t="str">
        <f>Réponses_Scoring!A1318</f>
        <v>R135</v>
      </c>
      <c r="B1318" t="str">
        <f>Réponses_Scoring!B1318</f>
        <v>D10S66</v>
      </c>
      <c r="C1318" t="str">
        <f>Réponses_Scoring!C1318</f>
        <v>Low</v>
      </c>
      <c r="D1318" t="str">
        <f>Réponses_Scoring!D1318</f>
        <v>UK</v>
      </c>
      <c r="E1318" t="str">
        <f>Réponses_Scoring!E1318</f>
        <v>Med</v>
      </c>
      <c r="F1318" t="str">
        <f>Réponses_Scoring!F1318</f>
        <v>Med</v>
      </c>
      <c r="G1318" t="str">
        <f>Réponses_Scoring!G1318</f>
        <v>UK</v>
      </c>
      <c r="H1318" t="str">
        <f>Réponses_Scoring!H1318</f>
        <v>UK</v>
      </c>
      <c r="I1318" t="str">
        <f>Réponses_Scoring!I1318</f>
        <v>UK</v>
      </c>
      <c r="J1318">
        <f>IFERROR(VLOOKUP(C1318,Paramètres!$A$5:$B$8,2,FALSE),0)</f>
        <v>1</v>
      </c>
      <c r="K1318">
        <f>IFERROR(VLOOKUP(D1318,Paramètres!$A$5:$B$8,2,FALSE),0)</f>
        <v>0</v>
      </c>
      <c r="L1318">
        <f>IFERROR(VLOOKUP(E1318,Paramètres!$A$5:$B$8,2,FALSE),0)</f>
        <v>2</v>
      </c>
      <c r="M1318">
        <f>IFERROR(VLOOKUP(F1318,Paramètres!$A$5:$B$8,2,FALSE),0)</f>
        <v>2</v>
      </c>
      <c r="N1318">
        <f>IFERROR(VLOOKUP(G1318,Paramètres!$D$5:$E$8,2,FALSE),0)</f>
        <v>0</v>
      </c>
      <c r="O1318">
        <f>IFERROR(VLOOKUP(H1318,Paramètres!$A$5:$B$8,2,FALSE),0)</f>
        <v>0</v>
      </c>
      <c r="P1318">
        <f>IFERROR(VLOOKUP(I1318,Paramètres!$A$5:$B$8,2,FALSE),0)</f>
        <v>0</v>
      </c>
      <c r="Q1318" s="10" t="e">
        <f>IF(SUM(Paramètres!$G$5:$M$5)=0,"",SUMPRODUCT(Paramètres!$G$5:$M$5,J1318,K1318,L1318,M1318,N1318,O1318,P1318)/SUM(Paramètres!$G$5:$M$5))</f>
        <v>#VALUE!</v>
      </c>
    </row>
    <row r="1319" spans="1:17" x14ac:dyDescent="0.2">
      <c r="A1319" t="str">
        <f>Réponses_Scoring!A1319</f>
        <v>R135</v>
      </c>
      <c r="B1319" t="str">
        <f>Réponses_Scoring!B1319</f>
        <v>D10S67</v>
      </c>
      <c r="C1319" t="str">
        <f>Réponses_Scoring!C1319</f>
        <v>Med</v>
      </c>
      <c r="D1319" t="str">
        <f>Réponses_Scoring!D1319</f>
        <v>UK</v>
      </c>
      <c r="E1319" t="str">
        <f>Réponses_Scoring!E1319</f>
        <v>Low</v>
      </c>
      <c r="F1319" t="str">
        <f>Réponses_Scoring!F1319</f>
        <v>High</v>
      </c>
      <c r="G1319" t="str">
        <f>Réponses_Scoring!G1319</f>
        <v>UK</v>
      </c>
      <c r="H1319" t="str">
        <f>Réponses_Scoring!H1319</f>
        <v>UK</v>
      </c>
      <c r="I1319" t="str">
        <f>Réponses_Scoring!I1319</f>
        <v>UK</v>
      </c>
      <c r="J1319">
        <f>IFERROR(VLOOKUP(C1319,Paramètres!$A$5:$B$8,2,FALSE),0)</f>
        <v>2</v>
      </c>
      <c r="K1319">
        <f>IFERROR(VLOOKUP(D1319,Paramètres!$A$5:$B$8,2,FALSE),0)</f>
        <v>0</v>
      </c>
      <c r="L1319">
        <f>IFERROR(VLOOKUP(E1319,Paramètres!$A$5:$B$8,2,FALSE),0)</f>
        <v>1</v>
      </c>
      <c r="M1319">
        <f>IFERROR(VLOOKUP(F1319,Paramètres!$A$5:$B$8,2,FALSE),0)</f>
        <v>3</v>
      </c>
      <c r="N1319">
        <f>IFERROR(VLOOKUP(G1319,Paramètres!$D$5:$E$8,2,FALSE),0)</f>
        <v>0</v>
      </c>
      <c r="O1319">
        <f>IFERROR(VLOOKUP(H1319,Paramètres!$A$5:$B$8,2,FALSE),0)</f>
        <v>0</v>
      </c>
      <c r="P1319">
        <f>IFERROR(VLOOKUP(I1319,Paramètres!$A$5:$B$8,2,FALSE),0)</f>
        <v>0</v>
      </c>
      <c r="Q1319" s="10" t="e">
        <f>IF(SUM(Paramètres!$G$5:$M$5)=0,"",SUMPRODUCT(Paramètres!$G$5:$M$5,J1319,K1319,L1319,M1319,N1319,O1319,P1319)/SUM(Paramètres!$G$5:$M$5))</f>
        <v>#VALUE!</v>
      </c>
    </row>
    <row r="1320" spans="1:17" x14ac:dyDescent="0.2">
      <c r="A1320" t="str">
        <f>Réponses_Scoring!A1320</f>
        <v>R135</v>
      </c>
      <c r="B1320" t="str">
        <f>Réponses_Scoring!B1320</f>
        <v>D07S53</v>
      </c>
      <c r="C1320" t="str">
        <f>Réponses_Scoring!C1320</f>
        <v>Low</v>
      </c>
      <c r="D1320" t="str">
        <f>Réponses_Scoring!D1320</f>
        <v>UK</v>
      </c>
      <c r="E1320" t="str">
        <f>Réponses_Scoring!E1320</f>
        <v>Med</v>
      </c>
      <c r="F1320" t="str">
        <f>Réponses_Scoring!F1320</f>
        <v>Med</v>
      </c>
      <c r="G1320" t="str">
        <f>Réponses_Scoring!G1320</f>
        <v>UK</v>
      </c>
      <c r="H1320" t="str">
        <f>Réponses_Scoring!H1320</f>
        <v>UK</v>
      </c>
      <c r="I1320" t="str">
        <f>Réponses_Scoring!I1320</f>
        <v>UK</v>
      </c>
      <c r="J1320">
        <f>IFERROR(VLOOKUP(C1320,Paramètres!$A$5:$B$8,2,FALSE),0)</f>
        <v>1</v>
      </c>
      <c r="K1320">
        <f>IFERROR(VLOOKUP(D1320,Paramètres!$A$5:$B$8,2,FALSE),0)</f>
        <v>0</v>
      </c>
      <c r="L1320">
        <f>IFERROR(VLOOKUP(E1320,Paramètres!$A$5:$B$8,2,FALSE),0)</f>
        <v>2</v>
      </c>
      <c r="M1320">
        <f>IFERROR(VLOOKUP(F1320,Paramètres!$A$5:$B$8,2,FALSE),0)</f>
        <v>2</v>
      </c>
      <c r="N1320">
        <f>IFERROR(VLOOKUP(G1320,Paramètres!$D$5:$E$8,2,FALSE),0)</f>
        <v>0</v>
      </c>
      <c r="O1320">
        <f>IFERROR(VLOOKUP(H1320,Paramètres!$A$5:$B$8,2,FALSE),0)</f>
        <v>0</v>
      </c>
      <c r="P1320">
        <f>IFERROR(VLOOKUP(I1320,Paramètres!$A$5:$B$8,2,FALSE),0)</f>
        <v>0</v>
      </c>
      <c r="Q1320" s="10" t="e">
        <f>IF(SUM(Paramètres!$G$5:$M$5)=0,"",SUMPRODUCT(Paramètres!$G$5:$M$5,J1320,K1320,L1320,M1320,N1320,O1320,P1320)/SUM(Paramètres!$G$5:$M$5))</f>
        <v>#VALUE!</v>
      </c>
    </row>
    <row r="1321" spans="1:17" x14ac:dyDescent="0.2">
      <c r="A1321" t="str">
        <f>Réponses_Scoring!A1321</f>
        <v>R135</v>
      </c>
      <c r="B1321" t="str">
        <f>Réponses_Scoring!B1321</f>
        <v>D07S52</v>
      </c>
      <c r="C1321" t="str">
        <f>Réponses_Scoring!C1321</f>
        <v>Med</v>
      </c>
      <c r="D1321" t="str">
        <f>Réponses_Scoring!D1321</f>
        <v>UK</v>
      </c>
      <c r="E1321" t="str">
        <f>Réponses_Scoring!E1321</f>
        <v>UK</v>
      </c>
      <c r="F1321" t="str">
        <f>Réponses_Scoring!F1321</f>
        <v>Med</v>
      </c>
      <c r="G1321" t="str">
        <f>Réponses_Scoring!G1321</f>
        <v>UK</v>
      </c>
      <c r="H1321" t="str">
        <f>Réponses_Scoring!H1321</f>
        <v>UK</v>
      </c>
      <c r="I1321" t="str">
        <f>Réponses_Scoring!I1321</f>
        <v>UK</v>
      </c>
      <c r="J1321">
        <f>IFERROR(VLOOKUP(C1321,Paramètres!$A$5:$B$8,2,FALSE),0)</f>
        <v>2</v>
      </c>
      <c r="K1321">
        <f>IFERROR(VLOOKUP(D1321,Paramètres!$A$5:$B$8,2,FALSE),0)</f>
        <v>0</v>
      </c>
      <c r="L1321">
        <f>IFERROR(VLOOKUP(E1321,Paramètres!$A$5:$B$8,2,FALSE),0)</f>
        <v>0</v>
      </c>
      <c r="M1321">
        <f>IFERROR(VLOOKUP(F1321,Paramètres!$A$5:$B$8,2,FALSE),0)</f>
        <v>2</v>
      </c>
      <c r="N1321">
        <f>IFERROR(VLOOKUP(G1321,Paramètres!$D$5:$E$8,2,FALSE),0)</f>
        <v>0</v>
      </c>
      <c r="O1321">
        <f>IFERROR(VLOOKUP(H1321,Paramètres!$A$5:$B$8,2,FALSE),0)</f>
        <v>0</v>
      </c>
      <c r="P1321">
        <f>IFERROR(VLOOKUP(I1321,Paramètres!$A$5:$B$8,2,FALSE),0)</f>
        <v>0</v>
      </c>
      <c r="Q1321" s="10" t="e">
        <f>IF(SUM(Paramètres!$G$5:$M$5)=0,"",SUMPRODUCT(Paramètres!$G$5:$M$5,J1321,K1321,L1321,M1321,N1321,O1321,P1321)/SUM(Paramètres!$G$5:$M$5))</f>
        <v>#VALUE!</v>
      </c>
    </row>
    <row r="1322" spans="1:17" x14ac:dyDescent="0.2">
      <c r="A1322" t="str">
        <f>Réponses_Scoring!A1322</f>
        <v>R136</v>
      </c>
      <c r="B1322" t="str">
        <f>Réponses_Scoring!B1322</f>
        <v>D01S07</v>
      </c>
      <c r="C1322" t="str">
        <f>Réponses_Scoring!C1322</f>
        <v>High</v>
      </c>
      <c r="D1322" t="str">
        <f>Réponses_Scoring!D1322</f>
        <v>UK</v>
      </c>
      <c r="E1322" t="str">
        <f>Réponses_Scoring!E1322</f>
        <v>High</v>
      </c>
      <c r="F1322" t="str">
        <f>Réponses_Scoring!F1322</f>
        <v>Med</v>
      </c>
      <c r="G1322" t="str">
        <f>Réponses_Scoring!G1322</f>
        <v>UK</v>
      </c>
      <c r="H1322" t="str">
        <f>Réponses_Scoring!H1322</f>
        <v>UK</v>
      </c>
      <c r="I1322" t="str">
        <f>Réponses_Scoring!I1322</f>
        <v>UK</v>
      </c>
      <c r="J1322">
        <f>IFERROR(VLOOKUP(C1322,Paramètres!$A$5:$B$8,2,FALSE),0)</f>
        <v>3</v>
      </c>
      <c r="K1322">
        <f>IFERROR(VLOOKUP(D1322,Paramètres!$A$5:$B$8,2,FALSE),0)</f>
        <v>0</v>
      </c>
      <c r="L1322">
        <f>IFERROR(VLOOKUP(E1322,Paramètres!$A$5:$B$8,2,FALSE),0)</f>
        <v>3</v>
      </c>
      <c r="M1322">
        <f>IFERROR(VLOOKUP(F1322,Paramètres!$A$5:$B$8,2,FALSE),0)</f>
        <v>2</v>
      </c>
      <c r="N1322">
        <f>IFERROR(VLOOKUP(G1322,Paramètres!$D$5:$E$8,2,FALSE),0)</f>
        <v>0</v>
      </c>
      <c r="O1322">
        <f>IFERROR(VLOOKUP(H1322,Paramètres!$A$5:$B$8,2,FALSE),0)</f>
        <v>0</v>
      </c>
      <c r="P1322">
        <f>IFERROR(VLOOKUP(I1322,Paramètres!$A$5:$B$8,2,FALSE),0)</f>
        <v>0</v>
      </c>
      <c r="Q1322" s="10" t="e">
        <f>IF(SUM(Paramètres!$G$5:$M$5)=0,"",SUMPRODUCT(Paramètres!$G$5:$M$5,J1322,K1322,L1322,M1322,N1322,O1322,P1322)/SUM(Paramètres!$G$5:$M$5))</f>
        <v>#VALUE!</v>
      </c>
    </row>
    <row r="1323" spans="1:17" x14ac:dyDescent="0.2">
      <c r="A1323" t="str">
        <f>Réponses_Scoring!A1323</f>
        <v>R136</v>
      </c>
      <c r="B1323" t="str">
        <f>Réponses_Scoring!B1323</f>
        <v>D01S10</v>
      </c>
      <c r="C1323" t="str">
        <f>Réponses_Scoring!C1323</f>
        <v>Med</v>
      </c>
      <c r="D1323" t="str">
        <f>Réponses_Scoring!D1323</f>
        <v>UK</v>
      </c>
      <c r="E1323" t="str">
        <f>Réponses_Scoring!E1323</f>
        <v>High</v>
      </c>
      <c r="F1323" t="str">
        <f>Réponses_Scoring!F1323</f>
        <v>UK</v>
      </c>
      <c r="G1323" t="str">
        <f>Réponses_Scoring!G1323</f>
        <v>UK</v>
      </c>
      <c r="H1323" t="str">
        <f>Réponses_Scoring!H1323</f>
        <v>UK</v>
      </c>
      <c r="I1323" t="str">
        <f>Réponses_Scoring!I1323</f>
        <v>UK</v>
      </c>
      <c r="J1323">
        <f>IFERROR(VLOOKUP(C1323,Paramètres!$A$5:$B$8,2,FALSE),0)</f>
        <v>2</v>
      </c>
      <c r="K1323">
        <f>IFERROR(VLOOKUP(D1323,Paramètres!$A$5:$B$8,2,FALSE),0)</f>
        <v>0</v>
      </c>
      <c r="L1323">
        <f>IFERROR(VLOOKUP(E1323,Paramètres!$A$5:$B$8,2,FALSE),0)</f>
        <v>3</v>
      </c>
      <c r="M1323">
        <f>IFERROR(VLOOKUP(F1323,Paramètres!$A$5:$B$8,2,FALSE),0)</f>
        <v>0</v>
      </c>
      <c r="N1323">
        <f>IFERROR(VLOOKUP(G1323,Paramètres!$D$5:$E$8,2,FALSE),0)</f>
        <v>0</v>
      </c>
      <c r="O1323">
        <f>IFERROR(VLOOKUP(H1323,Paramètres!$A$5:$B$8,2,FALSE),0)</f>
        <v>0</v>
      </c>
      <c r="P1323">
        <f>IFERROR(VLOOKUP(I1323,Paramètres!$A$5:$B$8,2,FALSE),0)</f>
        <v>0</v>
      </c>
      <c r="Q1323" s="10" t="e">
        <f>IF(SUM(Paramètres!$G$5:$M$5)=0,"",SUMPRODUCT(Paramètres!$G$5:$M$5,J1323,K1323,L1323,M1323,N1323,O1323,P1323)/SUM(Paramètres!$G$5:$M$5))</f>
        <v>#VALUE!</v>
      </c>
    </row>
    <row r="1324" spans="1:17" x14ac:dyDescent="0.2">
      <c r="A1324" t="str">
        <f>Réponses_Scoring!A1324</f>
        <v>R136</v>
      </c>
      <c r="B1324" t="str">
        <f>Réponses_Scoring!B1324</f>
        <v>D05S36</v>
      </c>
      <c r="C1324" t="str">
        <f>Réponses_Scoring!C1324</f>
        <v>High</v>
      </c>
      <c r="D1324" t="str">
        <f>Réponses_Scoring!D1324</f>
        <v>UK</v>
      </c>
      <c r="E1324" t="str">
        <f>Réponses_Scoring!E1324</f>
        <v>High</v>
      </c>
      <c r="F1324" t="str">
        <f>Réponses_Scoring!F1324</f>
        <v>High</v>
      </c>
      <c r="G1324" t="str">
        <f>Réponses_Scoring!G1324</f>
        <v>UK</v>
      </c>
      <c r="H1324" t="str">
        <f>Réponses_Scoring!H1324</f>
        <v>UK</v>
      </c>
      <c r="I1324" t="str">
        <f>Réponses_Scoring!I1324</f>
        <v>UK</v>
      </c>
      <c r="J1324">
        <f>IFERROR(VLOOKUP(C1324,Paramètres!$A$5:$B$8,2,FALSE),0)</f>
        <v>3</v>
      </c>
      <c r="K1324">
        <f>IFERROR(VLOOKUP(D1324,Paramètres!$A$5:$B$8,2,FALSE),0)</f>
        <v>0</v>
      </c>
      <c r="L1324">
        <f>IFERROR(VLOOKUP(E1324,Paramètres!$A$5:$B$8,2,FALSE),0)</f>
        <v>3</v>
      </c>
      <c r="M1324">
        <f>IFERROR(VLOOKUP(F1324,Paramètres!$A$5:$B$8,2,FALSE),0)</f>
        <v>3</v>
      </c>
      <c r="N1324">
        <f>IFERROR(VLOOKUP(G1324,Paramètres!$D$5:$E$8,2,FALSE),0)</f>
        <v>0</v>
      </c>
      <c r="O1324">
        <f>IFERROR(VLOOKUP(H1324,Paramètres!$A$5:$B$8,2,FALSE),0)</f>
        <v>0</v>
      </c>
      <c r="P1324">
        <f>IFERROR(VLOOKUP(I1324,Paramètres!$A$5:$B$8,2,FALSE),0)</f>
        <v>0</v>
      </c>
      <c r="Q1324" s="10" t="e">
        <f>IF(SUM(Paramètres!$G$5:$M$5)=0,"",SUMPRODUCT(Paramètres!$G$5:$M$5,J1324,K1324,L1324,M1324,N1324,O1324,P1324)/SUM(Paramètres!$G$5:$M$5))</f>
        <v>#VALUE!</v>
      </c>
    </row>
    <row r="1325" spans="1:17" x14ac:dyDescent="0.2">
      <c r="A1325" t="str">
        <f>Réponses_Scoring!A1325</f>
        <v>R136</v>
      </c>
      <c r="B1325" t="str">
        <f>Réponses_Scoring!B1325</f>
        <v>D05S35</v>
      </c>
      <c r="C1325" t="str">
        <f>Réponses_Scoring!C1325</f>
        <v>Med</v>
      </c>
      <c r="D1325" t="str">
        <f>Réponses_Scoring!D1325</f>
        <v>UK</v>
      </c>
      <c r="E1325" t="str">
        <f>Réponses_Scoring!E1325</f>
        <v>UK</v>
      </c>
      <c r="F1325" t="str">
        <f>Réponses_Scoring!F1325</f>
        <v>Med</v>
      </c>
      <c r="G1325" t="str">
        <f>Réponses_Scoring!G1325</f>
        <v>UK</v>
      </c>
      <c r="H1325" t="str">
        <f>Réponses_Scoring!H1325</f>
        <v>UK</v>
      </c>
      <c r="I1325" t="str">
        <f>Réponses_Scoring!I1325</f>
        <v>UK</v>
      </c>
      <c r="J1325">
        <f>IFERROR(VLOOKUP(C1325,Paramètres!$A$5:$B$8,2,FALSE),0)</f>
        <v>2</v>
      </c>
      <c r="K1325">
        <f>IFERROR(VLOOKUP(D1325,Paramètres!$A$5:$B$8,2,FALSE),0)</f>
        <v>0</v>
      </c>
      <c r="L1325">
        <f>IFERROR(VLOOKUP(E1325,Paramètres!$A$5:$B$8,2,FALSE),0)</f>
        <v>0</v>
      </c>
      <c r="M1325">
        <f>IFERROR(VLOOKUP(F1325,Paramètres!$A$5:$B$8,2,FALSE),0)</f>
        <v>2</v>
      </c>
      <c r="N1325">
        <f>IFERROR(VLOOKUP(G1325,Paramètres!$D$5:$E$8,2,FALSE),0)</f>
        <v>0</v>
      </c>
      <c r="O1325">
        <f>IFERROR(VLOOKUP(H1325,Paramètres!$A$5:$B$8,2,FALSE),0)</f>
        <v>0</v>
      </c>
      <c r="P1325">
        <f>IFERROR(VLOOKUP(I1325,Paramètres!$A$5:$B$8,2,FALSE),0)</f>
        <v>0</v>
      </c>
      <c r="Q1325" s="10" t="e">
        <f>IF(SUM(Paramètres!$G$5:$M$5)=0,"",SUMPRODUCT(Paramètres!$G$5:$M$5,J1325,K1325,L1325,M1325,N1325,O1325,P1325)/SUM(Paramètres!$G$5:$M$5))</f>
        <v>#VALUE!</v>
      </c>
    </row>
    <row r="1326" spans="1:17" x14ac:dyDescent="0.2">
      <c r="A1326" t="str">
        <f>Réponses_Scoring!A1326</f>
        <v>R136</v>
      </c>
      <c r="B1326" t="str">
        <f>Réponses_Scoring!B1326</f>
        <v>D05S40</v>
      </c>
      <c r="C1326" t="str">
        <f>Réponses_Scoring!C1326</f>
        <v>High</v>
      </c>
      <c r="D1326" t="str">
        <f>Réponses_Scoring!D1326</f>
        <v>UK</v>
      </c>
      <c r="E1326" t="str">
        <f>Réponses_Scoring!E1326</f>
        <v>Low</v>
      </c>
      <c r="F1326" t="str">
        <f>Réponses_Scoring!F1326</f>
        <v>Low</v>
      </c>
      <c r="G1326" t="str">
        <f>Réponses_Scoring!G1326</f>
        <v>UK</v>
      </c>
      <c r="H1326" t="str">
        <f>Réponses_Scoring!H1326</f>
        <v>UK</v>
      </c>
      <c r="I1326" t="str">
        <f>Réponses_Scoring!I1326</f>
        <v>UK</v>
      </c>
      <c r="J1326">
        <f>IFERROR(VLOOKUP(C1326,Paramètres!$A$5:$B$8,2,FALSE),0)</f>
        <v>3</v>
      </c>
      <c r="K1326">
        <f>IFERROR(VLOOKUP(D1326,Paramètres!$A$5:$B$8,2,FALSE),0)</f>
        <v>0</v>
      </c>
      <c r="L1326">
        <f>IFERROR(VLOOKUP(E1326,Paramètres!$A$5:$B$8,2,FALSE),0)</f>
        <v>1</v>
      </c>
      <c r="M1326">
        <f>IFERROR(VLOOKUP(F1326,Paramètres!$A$5:$B$8,2,FALSE),0)</f>
        <v>1</v>
      </c>
      <c r="N1326">
        <f>IFERROR(VLOOKUP(G1326,Paramètres!$D$5:$E$8,2,FALSE),0)</f>
        <v>0</v>
      </c>
      <c r="O1326">
        <f>IFERROR(VLOOKUP(H1326,Paramètres!$A$5:$B$8,2,FALSE),0)</f>
        <v>0</v>
      </c>
      <c r="P1326">
        <f>IFERROR(VLOOKUP(I1326,Paramètres!$A$5:$B$8,2,FALSE),0)</f>
        <v>0</v>
      </c>
      <c r="Q1326" s="10" t="e">
        <f>IF(SUM(Paramètres!$G$5:$M$5)=0,"",SUMPRODUCT(Paramètres!$G$5:$M$5,J1326,K1326,L1326,M1326,N1326,O1326,P1326)/SUM(Paramètres!$G$5:$M$5))</f>
        <v>#VALUE!</v>
      </c>
    </row>
    <row r="1327" spans="1:17" x14ac:dyDescent="0.2">
      <c r="A1327" t="str">
        <f>Réponses_Scoring!A1327</f>
        <v>R136</v>
      </c>
      <c r="B1327" t="str">
        <f>Réponses_Scoring!B1327</f>
        <v>D04S27</v>
      </c>
      <c r="C1327" t="str">
        <f>Réponses_Scoring!C1327</f>
        <v>Med</v>
      </c>
      <c r="D1327" t="str">
        <f>Réponses_Scoring!D1327</f>
        <v>UK</v>
      </c>
      <c r="E1327" t="str">
        <f>Réponses_Scoring!E1327</f>
        <v>Low</v>
      </c>
      <c r="F1327" t="str">
        <f>Réponses_Scoring!F1327</f>
        <v>High</v>
      </c>
      <c r="G1327" t="str">
        <f>Réponses_Scoring!G1327</f>
        <v>UK</v>
      </c>
      <c r="H1327" t="str">
        <f>Réponses_Scoring!H1327</f>
        <v>UK</v>
      </c>
      <c r="I1327" t="str">
        <f>Réponses_Scoring!I1327</f>
        <v>UK</v>
      </c>
      <c r="J1327">
        <f>IFERROR(VLOOKUP(C1327,Paramètres!$A$5:$B$8,2,FALSE),0)</f>
        <v>2</v>
      </c>
      <c r="K1327">
        <f>IFERROR(VLOOKUP(D1327,Paramètres!$A$5:$B$8,2,FALSE),0)</f>
        <v>0</v>
      </c>
      <c r="L1327">
        <f>IFERROR(VLOOKUP(E1327,Paramètres!$A$5:$B$8,2,FALSE),0)</f>
        <v>1</v>
      </c>
      <c r="M1327">
        <f>IFERROR(VLOOKUP(F1327,Paramètres!$A$5:$B$8,2,FALSE),0)</f>
        <v>3</v>
      </c>
      <c r="N1327">
        <f>IFERROR(VLOOKUP(G1327,Paramètres!$D$5:$E$8,2,FALSE),0)</f>
        <v>0</v>
      </c>
      <c r="O1327">
        <f>IFERROR(VLOOKUP(H1327,Paramètres!$A$5:$B$8,2,FALSE),0)</f>
        <v>0</v>
      </c>
      <c r="P1327">
        <f>IFERROR(VLOOKUP(I1327,Paramètres!$A$5:$B$8,2,FALSE),0)</f>
        <v>0</v>
      </c>
      <c r="Q1327" s="10" t="e">
        <f>IF(SUM(Paramètres!$G$5:$M$5)=0,"",SUMPRODUCT(Paramètres!$G$5:$M$5,J1327,K1327,L1327,M1327,N1327,O1327,P1327)/SUM(Paramètres!$G$5:$M$5))</f>
        <v>#VALUE!</v>
      </c>
    </row>
    <row r="1328" spans="1:17" x14ac:dyDescent="0.2">
      <c r="A1328" t="str">
        <f>Réponses_Scoring!A1328</f>
        <v>R136</v>
      </c>
      <c r="B1328" t="str">
        <f>Réponses_Scoring!B1328</f>
        <v>D04S28</v>
      </c>
      <c r="C1328" t="str">
        <f>Réponses_Scoring!C1328</f>
        <v>UK</v>
      </c>
      <c r="D1328" t="str">
        <f>Réponses_Scoring!D1328</f>
        <v>UK</v>
      </c>
      <c r="E1328" t="str">
        <f>Réponses_Scoring!E1328</f>
        <v>High</v>
      </c>
      <c r="F1328" t="str">
        <f>Réponses_Scoring!F1328</f>
        <v>Low</v>
      </c>
      <c r="G1328" t="str">
        <f>Réponses_Scoring!G1328</f>
        <v>UK</v>
      </c>
      <c r="H1328" t="str">
        <f>Réponses_Scoring!H1328</f>
        <v>UK</v>
      </c>
      <c r="I1328" t="str">
        <f>Réponses_Scoring!I1328</f>
        <v>UK</v>
      </c>
      <c r="J1328">
        <f>IFERROR(VLOOKUP(C1328,Paramètres!$A$5:$B$8,2,FALSE),0)</f>
        <v>0</v>
      </c>
      <c r="K1328">
        <f>IFERROR(VLOOKUP(D1328,Paramètres!$A$5:$B$8,2,FALSE),0)</f>
        <v>0</v>
      </c>
      <c r="L1328">
        <f>IFERROR(VLOOKUP(E1328,Paramètres!$A$5:$B$8,2,FALSE),0)</f>
        <v>3</v>
      </c>
      <c r="M1328">
        <f>IFERROR(VLOOKUP(F1328,Paramètres!$A$5:$B$8,2,FALSE),0)</f>
        <v>1</v>
      </c>
      <c r="N1328">
        <f>IFERROR(VLOOKUP(G1328,Paramètres!$D$5:$E$8,2,FALSE),0)</f>
        <v>0</v>
      </c>
      <c r="O1328">
        <f>IFERROR(VLOOKUP(H1328,Paramètres!$A$5:$B$8,2,FALSE),0)</f>
        <v>0</v>
      </c>
      <c r="P1328">
        <f>IFERROR(VLOOKUP(I1328,Paramètres!$A$5:$B$8,2,FALSE),0)</f>
        <v>0</v>
      </c>
      <c r="Q1328" s="10" t="e">
        <f>IF(SUM(Paramètres!$G$5:$M$5)=0,"",SUMPRODUCT(Paramètres!$G$5:$M$5,J1328,K1328,L1328,M1328,N1328,O1328,P1328)/SUM(Paramètres!$G$5:$M$5))</f>
        <v>#VALUE!</v>
      </c>
    </row>
    <row r="1329" spans="1:17" x14ac:dyDescent="0.2">
      <c r="A1329" t="str">
        <f>Réponses_Scoring!A1329</f>
        <v>R136</v>
      </c>
      <c r="B1329" t="str">
        <f>Réponses_Scoring!B1329</f>
        <v>D08S58</v>
      </c>
      <c r="C1329" t="str">
        <f>Réponses_Scoring!C1329</f>
        <v>High</v>
      </c>
      <c r="D1329" t="str">
        <f>Réponses_Scoring!D1329</f>
        <v>UK</v>
      </c>
      <c r="E1329" t="str">
        <f>Réponses_Scoring!E1329</f>
        <v>Med</v>
      </c>
      <c r="F1329" t="str">
        <f>Réponses_Scoring!F1329</f>
        <v>Low</v>
      </c>
      <c r="G1329" t="str">
        <f>Réponses_Scoring!G1329</f>
        <v>UK</v>
      </c>
      <c r="H1329" t="str">
        <f>Réponses_Scoring!H1329</f>
        <v>UK</v>
      </c>
      <c r="I1329" t="str">
        <f>Réponses_Scoring!I1329</f>
        <v>UK</v>
      </c>
      <c r="J1329">
        <f>IFERROR(VLOOKUP(C1329,Paramètres!$A$5:$B$8,2,FALSE),0)</f>
        <v>3</v>
      </c>
      <c r="K1329">
        <f>IFERROR(VLOOKUP(D1329,Paramètres!$A$5:$B$8,2,FALSE),0)</f>
        <v>0</v>
      </c>
      <c r="L1329">
        <f>IFERROR(VLOOKUP(E1329,Paramètres!$A$5:$B$8,2,FALSE),0)</f>
        <v>2</v>
      </c>
      <c r="M1329">
        <f>IFERROR(VLOOKUP(F1329,Paramètres!$A$5:$B$8,2,FALSE),0)</f>
        <v>1</v>
      </c>
      <c r="N1329">
        <f>IFERROR(VLOOKUP(G1329,Paramètres!$D$5:$E$8,2,FALSE),0)</f>
        <v>0</v>
      </c>
      <c r="O1329">
        <f>IFERROR(VLOOKUP(H1329,Paramètres!$A$5:$B$8,2,FALSE),0)</f>
        <v>0</v>
      </c>
      <c r="P1329">
        <f>IFERROR(VLOOKUP(I1329,Paramètres!$A$5:$B$8,2,FALSE),0)</f>
        <v>0</v>
      </c>
      <c r="Q1329" s="10" t="e">
        <f>IF(SUM(Paramètres!$G$5:$M$5)=0,"",SUMPRODUCT(Paramètres!$G$5:$M$5,J1329,K1329,L1329,M1329,N1329,O1329,P1329)/SUM(Paramètres!$G$5:$M$5))</f>
        <v>#VALUE!</v>
      </c>
    </row>
    <row r="1330" spans="1:17" x14ac:dyDescent="0.2">
      <c r="A1330" t="str">
        <f>Réponses_Scoring!A1330</f>
        <v>R136</v>
      </c>
      <c r="B1330" t="str">
        <f>Réponses_Scoring!B1330</f>
        <v>D08S57</v>
      </c>
      <c r="C1330" t="str">
        <f>Réponses_Scoring!C1330</f>
        <v>Med</v>
      </c>
      <c r="D1330" t="str">
        <f>Réponses_Scoring!D1330</f>
        <v>UK</v>
      </c>
      <c r="E1330" t="str">
        <f>Réponses_Scoring!E1330</f>
        <v>Med</v>
      </c>
      <c r="F1330" t="str">
        <f>Réponses_Scoring!F1330</f>
        <v>High</v>
      </c>
      <c r="G1330" t="str">
        <f>Réponses_Scoring!G1330</f>
        <v>UK</v>
      </c>
      <c r="H1330" t="str">
        <f>Réponses_Scoring!H1330</f>
        <v>UK</v>
      </c>
      <c r="I1330" t="str">
        <f>Réponses_Scoring!I1330</f>
        <v>UK</v>
      </c>
      <c r="J1330">
        <f>IFERROR(VLOOKUP(C1330,Paramètres!$A$5:$B$8,2,FALSE),0)</f>
        <v>2</v>
      </c>
      <c r="K1330">
        <f>IFERROR(VLOOKUP(D1330,Paramètres!$A$5:$B$8,2,FALSE),0)</f>
        <v>0</v>
      </c>
      <c r="L1330">
        <f>IFERROR(VLOOKUP(E1330,Paramètres!$A$5:$B$8,2,FALSE),0)</f>
        <v>2</v>
      </c>
      <c r="M1330">
        <f>IFERROR(VLOOKUP(F1330,Paramètres!$A$5:$B$8,2,FALSE),0)</f>
        <v>3</v>
      </c>
      <c r="N1330">
        <f>IFERROR(VLOOKUP(G1330,Paramètres!$D$5:$E$8,2,FALSE),0)</f>
        <v>0</v>
      </c>
      <c r="O1330">
        <f>IFERROR(VLOOKUP(H1330,Paramètres!$A$5:$B$8,2,FALSE),0)</f>
        <v>0</v>
      </c>
      <c r="P1330">
        <f>IFERROR(VLOOKUP(I1330,Paramètres!$A$5:$B$8,2,FALSE),0)</f>
        <v>0</v>
      </c>
      <c r="Q1330" s="10" t="e">
        <f>IF(SUM(Paramètres!$G$5:$M$5)=0,"",SUMPRODUCT(Paramètres!$G$5:$M$5,J1330,K1330,L1330,M1330,N1330,O1330,P1330)/SUM(Paramètres!$G$5:$M$5))</f>
        <v>#VALUE!</v>
      </c>
    </row>
    <row r="1331" spans="1:17" x14ac:dyDescent="0.2">
      <c r="A1331" t="str">
        <f>Réponses_Scoring!A1331</f>
        <v>R136</v>
      </c>
      <c r="B1331" t="str">
        <f>Réponses_Scoring!B1331</f>
        <v>D08S59</v>
      </c>
      <c r="C1331" t="str">
        <f>Réponses_Scoring!C1331</f>
        <v>Low</v>
      </c>
      <c r="D1331" t="str">
        <f>Réponses_Scoring!D1331</f>
        <v>UK</v>
      </c>
      <c r="E1331" t="str">
        <f>Réponses_Scoring!E1331</f>
        <v>Med</v>
      </c>
      <c r="F1331" t="str">
        <f>Réponses_Scoring!F1331</f>
        <v>UK</v>
      </c>
      <c r="G1331" t="str">
        <f>Réponses_Scoring!G1331</f>
        <v>UK</v>
      </c>
      <c r="H1331" t="str">
        <f>Réponses_Scoring!H1331</f>
        <v>UK</v>
      </c>
      <c r="I1331" t="str">
        <f>Réponses_Scoring!I1331</f>
        <v>UK</v>
      </c>
      <c r="J1331">
        <f>IFERROR(VLOOKUP(C1331,Paramètres!$A$5:$B$8,2,FALSE),0)</f>
        <v>1</v>
      </c>
      <c r="K1331">
        <f>IFERROR(VLOOKUP(D1331,Paramètres!$A$5:$B$8,2,FALSE),0)</f>
        <v>0</v>
      </c>
      <c r="L1331">
        <f>IFERROR(VLOOKUP(E1331,Paramètres!$A$5:$B$8,2,FALSE),0)</f>
        <v>2</v>
      </c>
      <c r="M1331">
        <f>IFERROR(VLOOKUP(F1331,Paramètres!$A$5:$B$8,2,FALSE),0)</f>
        <v>0</v>
      </c>
      <c r="N1331">
        <f>IFERROR(VLOOKUP(G1331,Paramètres!$D$5:$E$8,2,FALSE),0)</f>
        <v>0</v>
      </c>
      <c r="O1331">
        <f>IFERROR(VLOOKUP(H1331,Paramètres!$A$5:$B$8,2,FALSE),0)</f>
        <v>0</v>
      </c>
      <c r="P1331">
        <f>IFERROR(VLOOKUP(I1331,Paramètres!$A$5:$B$8,2,FALSE),0)</f>
        <v>0</v>
      </c>
      <c r="Q1331" s="10" t="e">
        <f>IF(SUM(Paramètres!$G$5:$M$5)=0,"",SUMPRODUCT(Paramètres!$G$5:$M$5,J1331,K1331,L1331,M1331,N1331,O1331,P1331)/SUM(Paramètres!$G$5:$M$5))</f>
        <v>#VALUE!</v>
      </c>
    </row>
    <row r="1332" spans="1:17" x14ac:dyDescent="0.2">
      <c r="A1332" t="str">
        <f>Réponses_Scoring!A1332</f>
        <v>R136</v>
      </c>
      <c r="B1332" t="str">
        <f>Réponses_Scoring!B1332</f>
        <v>D11S71</v>
      </c>
      <c r="C1332" t="str">
        <f>Réponses_Scoring!C1332</f>
        <v>High</v>
      </c>
      <c r="D1332" t="str">
        <f>Réponses_Scoring!D1332</f>
        <v>UK</v>
      </c>
      <c r="E1332" t="str">
        <f>Réponses_Scoring!E1332</f>
        <v>Low</v>
      </c>
      <c r="F1332" t="str">
        <f>Réponses_Scoring!F1332</f>
        <v>UK</v>
      </c>
      <c r="G1332" t="str">
        <f>Réponses_Scoring!G1332</f>
        <v>UK</v>
      </c>
      <c r="H1332" t="str">
        <f>Réponses_Scoring!H1332</f>
        <v>UK</v>
      </c>
      <c r="I1332" t="str">
        <f>Réponses_Scoring!I1332</f>
        <v>UK</v>
      </c>
      <c r="J1332">
        <f>IFERROR(VLOOKUP(C1332,Paramètres!$A$5:$B$8,2,FALSE),0)</f>
        <v>3</v>
      </c>
      <c r="K1332">
        <f>IFERROR(VLOOKUP(D1332,Paramètres!$A$5:$B$8,2,FALSE),0)</f>
        <v>0</v>
      </c>
      <c r="L1332">
        <f>IFERROR(VLOOKUP(E1332,Paramètres!$A$5:$B$8,2,FALSE),0)</f>
        <v>1</v>
      </c>
      <c r="M1332">
        <f>IFERROR(VLOOKUP(F1332,Paramètres!$A$5:$B$8,2,FALSE),0)</f>
        <v>0</v>
      </c>
      <c r="N1332">
        <f>IFERROR(VLOOKUP(G1332,Paramètres!$D$5:$E$8,2,FALSE),0)</f>
        <v>0</v>
      </c>
      <c r="O1332">
        <f>IFERROR(VLOOKUP(H1332,Paramètres!$A$5:$B$8,2,FALSE),0)</f>
        <v>0</v>
      </c>
      <c r="P1332">
        <f>IFERROR(VLOOKUP(I1332,Paramètres!$A$5:$B$8,2,FALSE),0)</f>
        <v>0</v>
      </c>
      <c r="Q1332" s="10" t="e">
        <f>IF(SUM(Paramètres!$G$5:$M$5)=0,"",SUMPRODUCT(Paramètres!$G$5:$M$5,J1332,K1332,L1332,M1332,N1332,O1332,P1332)/SUM(Paramètres!$G$5:$M$5))</f>
        <v>#VALUE!</v>
      </c>
    </row>
    <row r="1333" spans="1:17" x14ac:dyDescent="0.2">
      <c r="A1333" t="str">
        <f>Réponses_Scoring!A1333</f>
        <v>R136</v>
      </c>
      <c r="B1333" t="str">
        <f>Réponses_Scoring!B1333</f>
        <v>D11S75</v>
      </c>
      <c r="C1333" t="str">
        <f>Réponses_Scoring!C1333</f>
        <v>High</v>
      </c>
      <c r="D1333" t="str">
        <f>Réponses_Scoring!D1333</f>
        <v>UK</v>
      </c>
      <c r="E1333" t="str">
        <f>Réponses_Scoring!E1333</f>
        <v>High</v>
      </c>
      <c r="F1333" t="str">
        <f>Réponses_Scoring!F1333</f>
        <v>Med</v>
      </c>
      <c r="G1333" t="str">
        <f>Réponses_Scoring!G1333</f>
        <v>UK</v>
      </c>
      <c r="H1333" t="str">
        <f>Réponses_Scoring!H1333</f>
        <v>UK</v>
      </c>
      <c r="I1333" t="str">
        <f>Réponses_Scoring!I1333</f>
        <v>UK</v>
      </c>
      <c r="J1333">
        <f>IFERROR(VLOOKUP(C1333,Paramètres!$A$5:$B$8,2,FALSE),0)</f>
        <v>3</v>
      </c>
      <c r="K1333">
        <f>IFERROR(VLOOKUP(D1333,Paramètres!$A$5:$B$8,2,FALSE),0)</f>
        <v>0</v>
      </c>
      <c r="L1333">
        <f>IFERROR(VLOOKUP(E1333,Paramètres!$A$5:$B$8,2,FALSE),0)</f>
        <v>3</v>
      </c>
      <c r="M1333">
        <f>IFERROR(VLOOKUP(F1333,Paramètres!$A$5:$B$8,2,FALSE),0)</f>
        <v>2</v>
      </c>
      <c r="N1333">
        <f>IFERROR(VLOOKUP(G1333,Paramètres!$D$5:$E$8,2,FALSE),0)</f>
        <v>0</v>
      </c>
      <c r="O1333">
        <f>IFERROR(VLOOKUP(H1333,Paramètres!$A$5:$B$8,2,FALSE),0)</f>
        <v>0</v>
      </c>
      <c r="P1333">
        <f>IFERROR(VLOOKUP(I1333,Paramètres!$A$5:$B$8,2,FALSE),0)</f>
        <v>0</v>
      </c>
      <c r="Q1333" s="10" t="e">
        <f>IF(SUM(Paramètres!$G$5:$M$5)=0,"",SUMPRODUCT(Paramètres!$G$5:$M$5,J1333,K1333,L1333,M1333,N1333,O1333,P1333)/SUM(Paramètres!$G$5:$M$5))</f>
        <v>#VALUE!</v>
      </c>
    </row>
    <row r="1334" spans="1:17" x14ac:dyDescent="0.2">
      <c r="A1334" t="str">
        <f>Réponses_Scoring!A1334</f>
        <v>R137</v>
      </c>
      <c r="B1334" t="str">
        <f>Réponses_Scoring!B1334</f>
        <v>D02S11</v>
      </c>
      <c r="C1334" t="str">
        <f>Réponses_Scoring!C1334</f>
        <v>Med</v>
      </c>
      <c r="D1334" t="str">
        <f>Réponses_Scoring!D1334</f>
        <v>UK</v>
      </c>
      <c r="E1334" t="str">
        <f>Réponses_Scoring!E1334</f>
        <v>Low</v>
      </c>
      <c r="F1334" t="str">
        <f>Réponses_Scoring!F1334</f>
        <v>High</v>
      </c>
      <c r="G1334" t="str">
        <f>Réponses_Scoring!G1334</f>
        <v>UK</v>
      </c>
      <c r="H1334" t="str">
        <f>Réponses_Scoring!H1334</f>
        <v>UK</v>
      </c>
      <c r="I1334" t="str">
        <f>Réponses_Scoring!I1334</f>
        <v>UK</v>
      </c>
      <c r="J1334">
        <f>IFERROR(VLOOKUP(C1334,Paramètres!$A$5:$B$8,2,FALSE),0)</f>
        <v>2</v>
      </c>
      <c r="K1334">
        <f>IFERROR(VLOOKUP(D1334,Paramètres!$A$5:$B$8,2,FALSE),0)</f>
        <v>0</v>
      </c>
      <c r="L1334">
        <f>IFERROR(VLOOKUP(E1334,Paramètres!$A$5:$B$8,2,FALSE),0)</f>
        <v>1</v>
      </c>
      <c r="M1334">
        <f>IFERROR(VLOOKUP(F1334,Paramètres!$A$5:$B$8,2,FALSE),0)</f>
        <v>3</v>
      </c>
      <c r="N1334">
        <f>IFERROR(VLOOKUP(G1334,Paramètres!$D$5:$E$8,2,FALSE),0)</f>
        <v>0</v>
      </c>
      <c r="O1334">
        <f>IFERROR(VLOOKUP(H1334,Paramètres!$A$5:$B$8,2,FALSE),0)</f>
        <v>0</v>
      </c>
      <c r="P1334">
        <f>IFERROR(VLOOKUP(I1334,Paramètres!$A$5:$B$8,2,FALSE),0)</f>
        <v>0</v>
      </c>
      <c r="Q1334" s="10" t="e">
        <f>IF(SUM(Paramètres!$G$5:$M$5)=0,"",SUMPRODUCT(Paramètres!$G$5:$M$5,J1334,K1334,L1334,M1334,N1334,O1334,P1334)/SUM(Paramètres!$G$5:$M$5))</f>
        <v>#VALUE!</v>
      </c>
    </row>
    <row r="1335" spans="1:17" x14ac:dyDescent="0.2">
      <c r="A1335" t="str">
        <f>Réponses_Scoring!A1335</f>
        <v>R137</v>
      </c>
      <c r="B1335" t="str">
        <f>Réponses_Scoring!B1335</f>
        <v>D02S14</v>
      </c>
      <c r="C1335" t="str">
        <f>Réponses_Scoring!C1335</f>
        <v>High</v>
      </c>
      <c r="D1335" t="str">
        <f>Réponses_Scoring!D1335</f>
        <v>UK</v>
      </c>
      <c r="E1335" t="str">
        <f>Réponses_Scoring!E1335</f>
        <v>UK</v>
      </c>
      <c r="F1335" t="str">
        <f>Réponses_Scoring!F1335</f>
        <v>Med</v>
      </c>
      <c r="G1335" t="str">
        <f>Réponses_Scoring!G1335</f>
        <v>UK</v>
      </c>
      <c r="H1335" t="str">
        <f>Réponses_Scoring!H1335</f>
        <v>UK</v>
      </c>
      <c r="I1335" t="str">
        <f>Réponses_Scoring!I1335</f>
        <v>UK</v>
      </c>
      <c r="J1335">
        <f>IFERROR(VLOOKUP(C1335,Paramètres!$A$5:$B$8,2,FALSE),0)</f>
        <v>3</v>
      </c>
      <c r="K1335">
        <f>IFERROR(VLOOKUP(D1335,Paramètres!$A$5:$B$8,2,FALSE),0)</f>
        <v>0</v>
      </c>
      <c r="L1335">
        <f>IFERROR(VLOOKUP(E1335,Paramètres!$A$5:$B$8,2,FALSE),0)</f>
        <v>0</v>
      </c>
      <c r="M1335">
        <f>IFERROR(VLOOKUP(F1335,Paramètres!$A$5:$B$8,2,FALSE),0)</f>
        <v>2</v>
      </c>
      <c r="N1335">
        <f>IFERROR(VLOOKUP(G1335,Paramètres!$D$5:$E$8,2,FALSE),0)</f>
        <v>0</v>
      </c>
      <c r="O1335">
        <f>IFERROR(VLOOKUP(H1335,Paramètres!$A$5:$B$8,2,FALSE),0)</f>
        <v>0</v>
      </c>
      <c r="P1335">
        <f>IFERROR(VLOOKUP(I1335,Paramètres!$A$5:$B$8,2,FALSE),0)</f>
        <v>0</v>
      </c>
      <c r="Q1335" s="10" t="e">
        <f>IF(SUM(Paramètres!$G$5:$M$5)=0,"",SUMPRODUCT(Paramètres!$G$5:$M$5,J1335,K1335,L1335,M1335,N1335,O1335,P1335)/SUM(Paramètres!$G$5:$M$5))</f>
        <v>#VALUE!</v>
      </c>
    </row>
    <row r="1336" spans="1:17" x14ac:dyDescent="0.2">
      <c r="A1336" t="str">
        <f>Réponses_Scoring!A1336</f>
        <v>R137</v>
      </c>
      <c r="B1336" t="str">
        <f>Réponses_Scoring!B1336</f>
        <v>D11S75</v>
      </c>
      <c r="C1336" t="str">
        <f>Réponses_Scoring!C1336</f>
        <v>Med</v>
      </c>
      <c r="D1336" t="str">
        <f>Réponses_Scoring!D1336</f>
        <v>UK</v>
      </c>
      <c r="E1336" t="str">
        <f>Réponses_Scoring!E1336</f>
        <v>Low</v>
      </c>
      <c r="F1336" t="str">
        <f>Réponses_Scoring!F1336</f>
        <v>High</v>
      </c>
      <c r="G1336" t="str">
        <f>Réponses_Scoring!G1336</f>
        <v>UK</v>
      </c>
      <c r="H1336" t="str">
        <f>Réponses_Scoring!H1336</f>
        <v>UK</v>
      </c>
      <c r="I1336" t="str">
        <f>Réponses_Scoring!I1336</f>
        <v>UK</v>
      </c>
      <c r="J1336">
        <f>IFERROR(VLOOKUP(C1336,Paramètres!$A$5:$B$8,2,FALSE),0)</f>
        <v>2</v>
      </c>
      <c r="K1336">
        <f>IFERROR(VLOOKUP(D1336,Paramètres!$A$5:$B$8,2,FALSE),0)</f>
        <v>0</v>
      </c>
      <c r="L1336">
        <f>IFERROR(VLOOKUP(E1336,Paramètres!$A$5:$B$8,2,FALSE),0)</f>
        <v>1</v>
      </c>
      <c r="M1336">
        <f>IFERROR(VLOOKUP(F1336,Paramètres!$A$5:$B$8,2,FALSE),0)</f>
        <v>3</v>
      </c>
      <c r="N1336">
        <f>IFERROR(VLOOKUP(G1336,Paramètres!$D$5:$E$8,2,FALSE),0)</f>
        <v>0</v>
      </c>
      <c r="O1336">
        <f>IFERROR(VLOOKUP(H1336,Paramètres!$A$5:$B$8,2,FALSE),0)</f>
        <v>0</v>
      </c>
      <c r="P1336">
        <f>IFERROR(VLOOKUP(I1336,Paramètres!$A$5:$B$8,2,FALSE),0)</f>
        <v>0</v>
      </c>
      <c r="Q1336" s="10" t="e">
        <f>IF(SUM(Paramètres!$G$5:$M$5)=0,"",SUMPRODUCT(Paramètres!$G$5:$M$5,J1336,K1336,L1336,M1336,N1336,O1336,P1336)/SUM(Paramètres!$G$5:$M$5))</f>
        <v>#VALUE!</v>
      </c>
    </row>
    <row r="1337" spans="1:17" x14ac:dyDescent="0.2">
      <c r="A1337" t="str">
        <f>Réponses_Scoring!A1337</f>
        <v>R137</v>
      </c>
      <c r="B1337" t="str">
        <f>Réponses_Scoring!B1337</f>
        <v>D11S71</v>
      </c>
      <c r="C1337" t="str">
        <f>Réponses_Scoring!C1337</f>
        <v>Med</v>
      </c>
      <c r="D1337" t="str">
        <f>Réponses_Scoring!D1337</f>
        <v>UK</v>
      </c>
      <c r="E1337" t="str">
        <f>Réponses_Scoring!E1337</f>
        <v>Med</v>
      </c>
      <c r="F1337" t="str">
        <f>Réponses_Scoring!F1337</f>
        <v>Med</v>
      </c>
      <c r="G1337" t="str">
        <f>Réponses_Scoring!G1337</f>
        <v>UK</v>
      </c>
      <c r="H1337" t="str">
        <f>Réponses_Scoring!H1337</f>
        <v>UK</v>
      </c>
      <c r="I1337" t="str">
        <f>Réponses_Scoring!I1337</f>
        <v>UK</v>
      </c>
      <c r="J1337">
        <f>IFERROR(VLOOKUP(C1337,Paramètres!$A$5:$B$8,2,FALSE),0)</f>
        <v>2</v>
      </c>
      <c r="K1337">
        <f>IFERROR(VLOOKUP(D1337,Paramètres!$A$5:$B$8,2,FALSE),0)</f>
        <v>0</v>
      </c>
      <c r="L1337">
        <f>IFERROR(VLOOKUP(E1337,Paramètres!$A$5:$B$8,2,FALSE),0)</f>
        <v>2</v>
      </c>
      <c r="M1337">
        <f>IFERROR(VLOOKUP(F1337,Paramètres!$A$5:$B$8,2,FALSE),0)</f>
        <v>2</v>
      </c>
      <c r="N1337">
        <f>IFERROR(VLOOKUP(G1337,Paramètres!$D$5:$E$8,2,FALSE),0)</f>
        <v>0</v>
      </c>
      <c r="O1337">
        <f>IFERROR(VLOOKUP(H1337,Paramètres!$A$5:$B$8,2,FALSE),0)</f>
        <v>0</v>
      </c>
      <c r="P1337">
        <f>IFERROR(VLOOKUP(I1337,Paramètres!$A$5:$B$8,2,FALSE),0)</f>
        <v>0</v>
      </c>
      <c r="Q1337" s="10" t="e">
        <f>IF(SUM(Paramètres!$G$5:$M$5)=0,"",SUMPRODUCT(Paramètres!$G$5:$M$5,J1337,K1337,L1337,M1337,N1337,O1337,P1337)/SUM(Paramètres!$G$5:$M$5))</f>
        <v>#VALUE!</v>
      </c>
    </row>
    <row r="1338" spans="1:17" x14ac:dyDescent="0.2">
      <c r="A1338" t="str">
        <f>Réponses_Scoring!A1338</f>
        <v>R137</v>
      </c>
      <c r="B1338" t="str">
        <f>Réponses_Scoring!B1338</f>
        <v>D08S55</v>
      </c>
      <c r="C1338" t="str">
        <f>Réponses_Scoring!C1338</f>
        <v>Med</v>
      </c>
      <c r="D1338" t="str">
        <f>Réponses_Scoring!D1338</f>
        <v>UK</v>
      </c>
      <c r="E1338" t="str">
        <f>Réponses_Scoring!E1338</f>
        <v>UK</v>
      </c>
      <c r="F1338" t="str">
        <f>Réponses_Scoring!F1338</f>
        <v>High</v>
      </c>
      <c r="G1338" t="str">
        <f>Réponses_Scoring!G1338</f>
        <v>UK</v>
      </c>
      <c r="H1338" t="str">
        <f>Réponses_Scoring!H1338</f>
        <v>UK</v>
      </c>
      <c r="I1338" t="str">
        <f>Réponses_Scoring!I1338</f>
        <v>UK</v>
      </c>
      <c r="J1338">
        <f>IFERROR(VLOOKUP(C1338,Paramètres!$A$5:$B$8,2,FALSE),0)</f>
        <v>2</v>
      </c>
      <c r="K1338">
        <f>IFERROR(VLOOKUP(D1338,Paramètres!$A$5:$B$8,2,FALSE),0)</f>
        <v>0</v>
      </c>
      <c r="L1338">
        <f>IFERROR(VLOOKUP(E1338,Paramètres!$A$5:$B$8,2,FALSE),0)</f>
        <v>0</v>
      </c>
      <c r="M1338">
        <f>IFERROR(VLOOKUP(F1338,Paramètres!$A$5:$B$8,2,FALSE),0)</f>
        <v>3</v>
      </c>
      <c r="N1338">
        <f>IFERROR(VLOOKUP(G1338,Paramètres!$D$5:$E$8,2,FALSE),0)</f>
        <v>0</v>
      </c>
      <c r="O1338">
        <f>IFERROR(VLOOKUP(H1338,Paramètres!$A$5:$B$8,2,FALSE),0)</f>
        <v>0</v>
      </c>
      <c r="P1338">
        <f>IFERROR(VLOOKUP(I1338,Paramètres!$A$5:$B$8,2,FALSE),0)</f>
        <v>0</v>
      </c>
      <c r="Q1338" s="10" t="e">
        <f>IF(SUM(Paramètres!$G$5:$M$5)=0,"",SUMPRODUCT(Paramètres!$G$5:$M$5,J1338,K1338,L1338,M1338,N1338,O1338,P1338)/SUM(Paramètres!$G$5:$M$5))</f>
        <v>#VALUE!</v>
      </c>
    </row>
    <row r="1339" spans="1:17" x14ac:dyDescent="0.2">
      <c r="A1339" t="str">
        <f>Réponses_Scoring!A1339</f>
        <v>R137</v>
      </c>
      <c r="B1339" t="str">
        <f>Réponses_Scoring!B1339</f>
        <v>D08S58</v>
      </c>
      <c r="C1339" t="str">
        <f>Réponses_Scoring!C1339</f>
        <v>Low</v>
      </c>
      <c r="D1339" t="str">
        <f>Réponses_Scoring!D1339</f>
        <v>UK</v>
      </c>
      <c r="E1339" t="str">
        <f>Réponses_Scoring!E1339</f>
        <v>Med</v>
      </c>
      <c r="F1339" t="str">
        <f>Réponses_Scoring!F1339</f>
        <v>High</v>
      </c>
      <c r="G1339" t="str">
        <f>Réponses_Scoring!G1339</f>
        <v>UK</v>
      </c>
      <c r="H1339" t="str">
        <f>Réponses_Scoring!H1339</f>
        <v>UK</v>
      </c>
      <c r="I1339" t="str">
        <f>Réponses_Scoring!I1339</f>
        <v>UK</v>
      </c>
      <c r="J1339">
        <f>IFERROR(VLOOKUP(C1339,Paramètres!$A$5:$B$8,2,FALSE),0)</f>
        <v>1</v>
      </c>
      <c r="K1339">
        <f>IFERROR(VLOOKUP(D1339,Paramètres!$A$5:$B$8,2,FALSE),0)</f>
        <v>0</v>
      </c>
      <c r="L1339">
        <f>IFERROR(VLOOKUP(E1339,Paramètres!$A$5:$B$8,2,FALSE),0)</f>
        <v>2</v>
      </c>
      <c r="M1339">
        <f>IFERROR(VLOOKUP(F1339,Paramètres!$A$5:$B$8,2,FALSE),0)</f>
        <v>3</v>
      </c>
      <c r="N1339">
        <f>IFERROR(VLOOKUP(G1339,Paramètres!$D$5:$E$8,2,FALSE),0)</f>
        <v>0</v>
      </c>
      <c r="O1339">
        <f>IFERROR(VLOOKUP(H1339,Paramètres!$A$5:$B$8,2,FALSE),0)</f>
        <v>0</v>
      </c>
      <c r="P1339">
        <f>IFERROR(VLOOKUP(I1339,Paramètres!$A$5:$B$8,2,FALSE),0)</f>
        <v>0</v>
      </c>
      <c r="Q1339" s="10" t="e">
        <f>IF(SUM(Paramètres!$G$5:$M$5)=0,"",SUMPRODUCT(Paramètres!$G$5:$M$5,J1339,K1339,L1339,M1339,N1339,O1339,P1339)/SUM(Paramètres!$G$5:$M$5))</f>
        <v>#VALUE!</v>
      </c>
    </row>
    <row r="1340" spans="1:17" x14ac:dyDescent="0.2">
      <c r="A1340" t="str">
        <f>Réponses_Scoring!A1340</f>
        <v>R137</v>
      </c>
      <c r="B1340" t="str">
        <f>Réponses_Scoring!B1340</f>
        <v>D08S60</v>
      </c>
      <c r="C1340" t="str">
        <f>Réponses_Scoring!C1340</f>
        <v>High</v>
      </c>
      <c r="D1340" t="str">
        <f>Réponses_Scoring!D1340</f>
        <v>UK</v>
      </c>
      <c r="E1340" t="str">
        <f>Réponses_Scoring!E1340</f>
        <v>Low</v>
      </c>
      <c r="F1340" t="str">
        <f>Réponses_Scoring!F1340</f>
        <v>Med</v>
      </c>
      <c r="G1340" t="str">
        <f>Réponses_Scoring!G1340</f>
        <v>UK</v>
      </c>
      <c r="H1340" t="str">
        <f>Réponses_Scoring!H1340</f>
        <v>UK</v>
      </c>
      <c r="I1340" t="str">
        <f>Réponses_Scoring!I1340</f>
        <v>UK</v>
      </c>
      <c r="J1340">
        <f>IFERROR(VLOOKUP(C1340,Paramètres!$A$5:$B$8,2,FALSE),0)</f>
        <v>3</v>
      </c>
      <c r="K1340">
        <f>IFERROR(VLOOKUP(D1340,Paramètres!$A$5:$B$8,2,FALSE),0)</f>
        <v>0</v>
      </c>
      <c r="L1340">
        <f>IFERROR(VLOOKUP(E1340,Paramètres!$A$5:$B$8,2,FALSE),0)</f>
        <v>1</v>
      </c>
      <c r="M1340">
        <f>IFERROR(VLOOKUP(F1340,Paramètres!$A$5:$B$8,2,FALSE),0)</f>
        <v>2</v>
      </c>
      <c r="N1340">
        <f>IFERROR(VLOOKUP(G1340,Paramètres!$D$5:$E$8,2,FALSE),0)</f>
        <v>0</v>
      </c>
      <c r="O1340">
        <f>IFERROR(VLOOKUP(H1340,Paramètres!$A$5:$B$8,2,FALSE),0)</f>
        <v>0</v>
      </c>
      <c r="P1340">
        <f>IFERROR(VLOOKUP(I1340,Paramètres!$A$5:$B$8,2,FALSE),0)</f>
        <v>0</v>
      </c>
      <c r="Q1340" s="10" t="e">
        <f>IF(SUM(Paramètres!$G$5:$M$5)=0,"",SUMPRODUCT(Paramètres!$G$5:$M$5,J1340,K1340,L1340,M1340,N1340,O1340,P1340)/SUM(Paramètres!$G$5:$M$5))</f>
        <v>#VALUE!</v>
      </c>
    </row>
    <row r="1341" spans="1:17" x14ac:dyDescent="0.2">
      <c r="A1341" t="str">
        <f>Réponses_Scoring!A1341</f>
        <v>R137</v>
      </c>
      <c r="B1341" t="str">
        <f>Réponses_Scoring!B1341</f>
        <v>D05S40</v>
      </c>
      <c r="C1341" t="str">
        <f>Réponses_Scoring!C1341</f>
        <v>Med</v>
      </c>
      <c r="D1341" t="str">
        <f>Réponses_Scoring!D1341</f>
        <v>UK</v>
      </c>
      <c r="E1341" t="str">
        <f>Réponses_Scoring!E1341</f>
        <v>Med</v>
      </c>
      <c r="F1341" t="str">
        <f>Réponses_Scoring!F1341</f>
        <v>Med</v>
      </c>
      <c r="G1341" t="str">
        <f>Réponses_Scoring!G1341</f>
        <v>UK</v>
      </c>
      <c r="H1341" t="str">
        <f>Réponses_Scoring!H1341</f>
        <v>UK</v>
      </c>
      <c r="I1341" t="str">
        <f>Réponses_Scoring!I1341</f>
        <v>UK</v>
      </c>
      <c r="J1341">
        <f>IFERROR(VLOOKUP(C1341,Paramètres!$A$5:$B$8,2,FALSE),0)</f>
        <v>2</v>
      </c>
      <c r="K1341">
        <f>IFERROR(VLOOKUP(D1341,Paramètres!$A$5:$B$8,2,FALSE),0)</f>
        <v>0</v>
      </c>
      <c r="L1341">
        <f>IFERROR(VLOOKUP(E1341,Paramètres!$A$5:$B$8,2,FALSE),0)</f>
        <v>2</v>
      </c>
      <c r="M1341">
        <f>IFERROR(VLOOKUP(F1341,Paramètres!$A$5:$B$8,2,FALSE),0)</f>
        <v>2</v>
      </c>
      <c r="N1341">
        <f>IFERROR(VLOOKUP(G1341,Paramètres!$D$5:$E$8,2,FALSE),0)</f>
        <v>0</v>
      </c>
      <c r="O1341">
        <f>IFERROR(VLOOKUP(H1341,Paramètres!$A$5:$B$8,2,FALSE),0)</f>
        <v>0</v>
      </c>
      <c r="P1341">
        <f>IFERROR(VLOOKUP(I1341,Paramètres!$A$5:$B$8,2,FALSE),0)</f>
        <v>0</v>
      </c>
      <c r="Q1341" s="10" t="e">
        <f>IF(SUM(Paramètres!$G$5:$M$5)=0,"",SUMPRODUCT(Paramètres!$G$5:$M$5,J1341,K1341,L1341,M1341,N1341,O1341,P1341)/SUM(Paramètres!$G$5:$M$5))</f>
        <v>#VALUE!</v>
      </c>
    </row>
    <row r="1342" spans="1:17" x14ac:dyDescent="0.2">
      <c r="A1342" t="str">
        <f>Réponses_Scoring!A1342</f>
        <v>R137</v>
      </c>
      <c r="B1342" t="str">
        <f>Réponses_Scoring!B1342</f>
        <v>D05S39</v>
      </c>
      <c r="C1342" t="str">
        <f>Réponses_Scoring!C1342</f>
        <v>High</v>
      </c>
      <c r="D1342" t="str">
        <f>Réponses_Scoring!D1342</f>
        <v>UK</v>
      </c>
      <c r="E1342" t="str">
        <f>Réponses_Scoring!E1342</f>
        <v>Med</v>
      </c>
      <c r="F1342" t="str">
        <f>Réponses_Scoring!F1342</f>
        <v>High</v>
      </c>
      <c r="G1342" t="str">
        <f>Réponses_Scoring!G1342</f>
        <v>UK</v>
      </c>
      <c r="H1342" t="str">
        <f>Réponses_Scoring!H1342</f>
        <v>UK</v>
      </c>
      <c r="I1342" t="str">
        <f>Réponses_Scoring!I1342</f>
        <v>UK</v>
      </c>
      <c r="J1342">
        <f>IFERROR(VLOOKUP(C1342,Paramètres!$A$5:$B$8,2,FALSE),0)</f>
        <v>3</v>
      </c>
      <c r="K1342">
        <f>IFERROR(VLOOKUP(D1342,Paramètres!$A$5:$B$8,2,FALSE),0)</f>
        <v>0</v>
      </c>
      <c r="L1342">
        <f>IFERROR(VLOOKUP(E1342,Paramètres!$A$5:$B$8,2,FALSE),0)</f>
        <v>2</v>
      </c>
      <c r="M1342">
        <f>IFERROR(VLOOKUP(F1342,Paramètres!$A$5:$B$8,2,FALSE),0)</f>
        <v>3</v>
      </c>
      <c r="N1342">
        <f>IFERROR(VLOOKUP(G1342,Paramètres!$D$5:$E$8,2,FALSE),0)</f>
        <v>0</v>
      </c>
      <c r="O1342">
        <f>IFERROR(VLOOKUP(H1342,Paramètres!$A$5:$B$8,2,FALSE),0)</f>
        <v>0</v>
      </c>
      <c r="P1342">
        <f>IFERROR(VLOOKUP(I1342,Paramètres!$A$5:$B$8,2,FALSE),0)</f>
        <v>0</v>
      </c>
      <c r="Q1342" s="10" t="e">
        <f>IF(SUM(Paramètres!$G$5:$M$5)=0,"",SUMPRODUCT(Paramètres!$G$5:$M$5,J1342,K1342,L1342,M1342,N1342,O1342,P1342)/SUM(Paramètres!$G$5:$M$5))</f>
        <v>#VALUE!</v>
      </c>
    </row>
    <row r="1343" spans="1:17" x14ac:dyDescent="0.2">
      <c r="A1343" t="str">
        <f>Réponses_Scoring!A1343</f>
        <v>R137</v>
      </c>
      <c r="B1343" t="str">
        <f>Réponses_Scoring!B1343</f>
        <v>D07S52</v>
      </c>
      <c r="C1343" t="str">
        <f>Réponses_Scoring!C1343</f>
        <v>High</v>
      </c>
      <c r="D1343" t="str">
        <f>Réponses_Scoring!D1343</f>
        <v>UK</v>
      </c>
      <c r="E1343" t="str">
        <f>Réponses_Scoring!E1343</f>
        <v>UK</v>
      </c>
      <c r="F1343" t="str">
        <f>Réponses_Scoring!F1343</f>
        <v>Low</v>
      </c>
      <c r="G1343" t="str">
        <f>Réponses_Scoring!G1343</f>
        <v>UK</v>
      </c>
      <c r="H1343" t="str">
        <f>Réponses_Scoring!H1343</f>
        <v>UK</v>
      </c>
      <c r="I1343" t="str">
        <f>Réponses_Scoring!I1343</f>
        <v>UK</v>
      </c>
      <c r="J1343">
        <f>IFERROR(VLOOKUP(C1343,Paramètres!$A$5:$B$8,2,FALSE),0)</f>
        <v>3</v>
      </c>
      <c r="K1343">
        <f>IFERROR(VLOOKUP(D1343,Paramètres!$A$5:$B$8,2,FALSE),0)</f>
        <v>0</v>
      </c>
      <c r="L1343">
        <f>IFERROR(VLOOKUP(E1343,Paramètres!$A$5:$B$8,2,FALSE),0)</f>
        <v>0</v>
      </c>
      <c r="M1343">
        <f>IFERROR(VLOOKUP(F1343,Paramètres!$A$5:$B$8,2,FALSE),0)</f>
        <v>1</v>
      </c>
      <c r="N1343">
        <f>IFERROR(VLOOKUP(G1343,Paramètres!$D$5:$E$8,2,FALSE),0)</f>
        <v>0</v>
      </c>
      <c r="O1343">
        <f>IFERROR(VLOOKUP(H1343,Paramètres!$A$5:$B$8,2,FALSE),0)</f>
        <v>0</v>
      </c>
      <c r="P1343">
        <f>IFERROR(VLOOKUP(I1343,Paramètres!$A$5:$B$8,2,FALSE),0)</f>
        <v>0</v>
      </c>
      <c r="Q1343" s="10" t="e">
        <f>IF(SUM(Paramètres!$G$5:$M$5)=0,"",SUMPRODUCT(Paramètres!$G$5:$M$5,J1343,K1343,L1343,M1343,N1343,O1343,P1343)/SUM(Paramètres!$G$5:$M$5))</f>
        <v>#VALUE!</v>
      </c>
    </row>
    <row r="1344" spans="1:17" x14ac:dyDescent="0.2">
      <c r="A1344" t="str">
        <f>Réponses_Scoring!A1344</f>
        <v>R137</v>
      </c>
      <c r="B1344" t="str">
        <f>Réponses_Scoring!B1344</f>
        <v>D07S53</v>
      </c>
      <c r="C1344" t="str">
        <f>Réponses_Scoring!C1344</f>
        <v>High</v>
      </c>
      <c r="D1344" t="str">
        <f>Réponses_Scoring!D1344</f>
        <v>UK</v>
      </c>
      <c r="E1344" t="str">
        <f>Réponses_Scoring!E1344</f>
        <v>Med</v>
      </c>
      <c r="F1344" t="str">
        <f>Réponses_Scoring!F1344</f>
        <v>UK</v>
      </c>
      <c r="G1344" t="str">
        <f>Réponses_Scoring!G1344</f>
        <v>UK</v>
      </c>
      <c r="H1344" t="str">
        <f>Réponses_Scoring!H1344</f>
        <v>UK</v>
      </c>
      <c r="I1344" t="str">
        <f>Réponses_Scoring!I1344</f>
        <v>UK</v>
      </c>
      <c r="J1344">
        <f>IFERROR(VLOOKUP(C1344,Paramètres!$A$5:$B$8,2,FALSE),0)</f>
        <v>3</v>
      </c>
      <c r="K1344">
        <f>IFERROR(VLOOKUP(D1344,Paramètres!$A$5:$B$8,2,FALSE),0)</f>
        <v>0</v>
      </c>
      <c r="L1344">
        <f>IFERROR(VLOOKUP(E1344,Paramètres!$A$5:$B$8,2,FALSE),0)</f>
        <v>2</v>
      </c>
      <c r="M1344">
        <f>IFERROR(VLOOKUP(F1344,Paramètres!$A$5:$B$8,2,FALSE),0)</f>
        <v>0</v>
      </c>
      <c r="N1344">
        <f>IFERROR(VLOOKUP(G1344,Paramètres!$D$5:$E$8,2,FALSE),0)</f>
        <v>0</v>
      </c>
      <c r="O1344">
        <f>IFERROR(VLOOKUP(H1344,Paramètres!$A$5:$B$8,2,FALSE),0)</f>
        <v>0</v>
      </c>
      <c r="P1344">
        <f>IFERROR(VLOOKUP(I1344,Paramètres!$A$5:$B$8,2,FALSE),0)</f>
        <v>0</v>
      </c>
      <c r="Q1344" s="10" t="e">
        <f>IF(SUM(Paramètres!$G$5:$M$5)=0,"",SUMPRODUCT(Paramètres!$G$5:$M$5,J1344,K1344,L1344,M1344,N1344,O1344,P1344)/SUM(Paramètres!$G$5:$M$5))</f>
        <v>#VALUE!</v>
      </c>
    </row>
    <row r="1345" spans="1:17" x14ac:dyDescent="0.2">
      <c r="A1345" t="str">
        <f>Réponses_Scoring!A1345</f>
        <v>R138</v>
      </c>
      <c r="B1345" t="str">
        <f>Réponses_Scoring!B1345</f>
        <v>D09S65</v>
      </c>
      <c r="C1345" t="str">
        <f>Réponses_Scoring!C1345</f>
        <v>UK</v>
      </c>
      <c r="D1345" t="str">
        <f>Réponses_Scoring!D1345</f>
        <v>UK</v>
      </c>
      <c r="E1345" t="str">
        <f>Réponses_Scoring!E1345</f>
        <v>Med</v>
      </c>
      <c r="F1345" t="str">
        <f>Réponses_Scoring!F1345</f>
        <v>Low</v>
      </c>
      <c r="G1345" t="str">
        <f>Réponses_Scoring!G1345</f>
        <v>UK</v>
      </c>
      <c r="H1345" t="str">
        <f>Réponses_Scoring!H1345</f>
        <v>UK</v>
      </c>
      <c r="I1345" t="str">
        <f>Réponses_Scoring!I1345</f>
        <v>UK</v>
      </c>
      <c r="J1345">
        <f>IFERROR(VLOOKUP(C1345,Paramètres!$A$5:$B$8,2,FALSE),0)</f>
        <v>0</v>
      </c>
      <c r="K1345">
        <f>IFERROR(VLOOKUP(D1345,Paramètres!$A$5:$B$8,2,FALSE),0)</f>
        <v>0</v>
      </c>
      <c r="L1345">
        <f>IFERROR(VLOOKUP(E1345,Paramètres!$A$5:$B$8,2,FALSE),0)</f>
        <v>2</v>
      </c>
      <c r="M1345">
        <f>IFERROR(VLOOKUP(F1345,Paramètres!$A$5:$B$8,2,FALSE),0)</f>
        <v>1</v>
      </c>
      <c r="N1345">
        <f>IFERROR(VLOOKUP(G1345,Paramètres!$D$5:$E$8,2,FALSE),0)</f>
        <v>0</v>
      </c>
      <c r="O1345">
        <f>IFERROR(VLOOKUP(H1345,Paramètres!$A$5:$B$8,2,FALSE),0)</f>
        <v>0</v>
      </c>
      <c r="P1345">
        <f>IFERROR(VLOOKUP(I1345,Paramètres!$A$5:$B$8,2,FALSE),0)</f>
        <v>0</v>
      </c>
      <c r="Q1345" s="10" t="e">
        <f>IF(SUM(Paramètres!$G$5:$M$5)=0,"",SUMPRODUCT(Paramètres!$G$5:$M$5,J1345,K1345,L1345,M1345,N1345,O1345,P1345)/SUM(Paramètres!$G$5:$M$5))</f>
        <v>#VALUE!</v>
      </c>
    </row>
    <row r="1346" spans="1:17" x14ac:dyDescent="0.2">
      <c r="A1346" t="str">
        <f>Réponses_Scoring!A1346</f>
        <v>R138</v>
      </c>
      <c r="B1346" t="str">
        <f>Réponses_Scoring!B1346</f>
        <v>D09S62</v>
      </c>
      <c r="C1346" t="str">
        <f>Réponses_Scoring!C1346</f>
        <v>High</v>
      </c>
      <c r="D1346" t="str">
        <f>Réponses_Scoring!D1346</f>
        <v>UK</v>
      </c>
      <c r="E1346" t="str">
        <f>Réponses_Scoring!E1346</f>
        <v>Low</v>
      </c>
      <c r="F1346" t="str">
        <f>Réponses_Scoring!F1346</f>
        <v>High</v>
      </c>
      <c r="G1346" t="str">
        <f>Réponses_Scoring!G1346</f>
        <v>UK</v>
      </c>
      <c r="H1346" t="str">
        <f>Réponses_Scoring!H1346</f>
        <v>UK</v>
      </c>
      <c r="I1346" t="str">
        <f>Réponses_Scoring!I1346</f>
        <v>UK</v>
      </c>
      <c r="J1346">
        <f>IFERROR(VLOOKUP(C1346,Paramètres!$A$5:$B$8,2,FALSE),0)</f>
        <v>3</v>
      </c>
      <c r="K1346">
        <f>IFERROR(VLOOKUP(D1346,Paramètres!$A$5:$B$8,2,FALSE),0)</f>
        <v>0</v>
      </c>
      <c r="L1346">
        <f>IFERROR(VLOOKUP(E1346,Paramètres!$A$5:$B$8,2,FALSE),0)</f>
        <v>1</v>
      </c>
      <c r="M1346">
        <f>IFERROR(VLOOKUP(F1346,Paramètres!$A$5:$B$8,2,FALSE),0)</f>
        <v>3</v>
      </c>
      <c r="N1346">
        <f>IFERROR(VLOOKUP(G1346,Paramètres!$D$5:$E$8,2,FALSE),0)</f>
        <v>0</v>
      </c>
      <c r="O1346">
        <f>IFERROR(VLOOKUP(H1346,Paramètres!$A$5:$B$8,2,FALSE),0)</f>
        <v>0</v>
      </c>
      <c r="P1346">
        <f>IFERROR(VLOOKUP(I1346,Paramètres!$A$5:$B$8,2,FALSE),0)</f>
        <v>0</v>
      </c>
      <c r="Q1346" s="10" t="e">
        <f>IF(SUM(Paramètres!$G$5:$M$5)=0,"",SUMPRODUCT(Paramètres!$G$5:$M$5,J1346,K1346,L1346,M1346,N1346,O1346,P1346)/SUM(Paramètres!$G$5:$M$5))</f>
        <v>#VALUE!</v>
      </c>
    </row>
    <row r="1347" spans="1:17" x14ac:dyDescent="0.2">
      <c r="A1347" t="str">
        <f>Réponses_Scoring!A1347</f>
        <v>R138</v>
      </c>
      <c r="B1347" t="str">
        <f>Réponses_Scoring!B1347</f>
        <v>D10S66</v>
      </c>
      <c r="C1347" t="str">
        <f>Réponses_Scoring!C1347</f>
        <v>Low</v>
      </c>
      <c r="D1347" t="str">
        <f>Réponses_Scoring!D1347</f>
        <v>UK</v>
      </c>
      <c r="E1347" t="str">
        <f>Réponses_Scoring!E1347</f>
        <v>Low</v>
      </c>
      <c r="F1347" t="str">
        <f>Réponses_Scoring!F1347</f>
        <v>Med</v>
      </c>
      <c r="G1347" t="str">
        <f>Réponses_Scoring!G1347</f>
        <v>UK</v>
      </c>
      <c r="H1347" t="str">
        <f>Réponses_Scoring!H1347</f>
        <v>UK</v>
      </c>
      <c r="I1347" t="str">
        <f>Réponses_Scoring!I1347</f>
        <v>UK</v>
      </c>
      <c r="J1347">
        <f>IFERROR(VLOOKUP(C1347,Paramètres!$A$5:$B$8,2,FALSE),0)</f>
        <v>1</v>
      </c>
      <c r="K1347">
        <f>IFERROR(VLOOKUP(D1347,Paramètres!$A$5:$B$8,2,FALSE),0)</f>
        <v>0</v>
      </c>
      <c r="L1347">
        <f>IFERROR(VLOOKUP(E1347,Paramètres!$A$5:$B$8,2,FALSE),0)</f>
        <v>1</v>
      </c>
      <c r="M1347">
        <f>IFERROR(VLOOKUP(F1347,Paramètres!$A$5:$B$8,2,FALSE),0)</f>
        <v>2</v>
      </c>
      <c r="N1347">
        <f>IFERROR(VLOOKUP(G1347,Paramètres!$D$5:$E$8,2,FALSE),0)</f>
        <v>0</v>
      </c>
      <c r="O1347">
        <f>IFERROR(VLOOKUP(H1347,Paramètres!$A$5:$B$8,2,FALSE),0)</f>
        <v>0</v>
      </c>
      <c r="P1347">
        <f>IFERROR(VLOOKUP(I1347,Paramètres!$A$5:$B$8,2,FALSE),0)</f>
        <v>0</v>
      </c>
      <c r="Q1347" s="10" t="e">
        <f>IF(SUM(Paramètres!$G$5:$M$5)=0,"",SUMPRODUCT(Paramètres!$G$5:$M$5,J1347,K1347,L1347,M1347,N1347,O1347,P1347)/SUM(Paramètres!$G$5:$M$5))</f>
        <v>#VALUE!</v>
      </c>
    </row>
    <row r="1348" spans="1:17" x14ac:dyDescent="0.2">
      <c r="A1348" t="str">
        <f>Réponses_Scoring!A1348</f>
        <v>R138</v>
      </c>
      <c r="B1348" t="str">
        <f>Réponses_Scoring!B1348</f>
        <v>D10S70</v>
      </c>
      <c r="C1348" t="str">
        <f>Réponses_Scoring!C1348</f>
        <v>Med</v>
      </c>
      <c r="D1348" t="str">
        <f>Réponses_Scoring!D1348</f>
        <v>UK</v>
      </c>
      <c r="E1348" t="str">
        <f>Réponses_Scoring!E1348</f>
        <v>Med</v>
      </c>
      <c r="F1348" t="str">
        <f>Réponses_Scoring!F1348</f>
        <v>High</v>
      </c>
      <c r="G1348" t="str">
        <f>Réponses_Scoring!G1348</f>
        <v>UK</v>
      </c>
      <c r="H1348" t="str">
        <f>Réponses_Scoring!H1348</f>
        <v>UK</v>
      </c>
      <c r="I1348" t="str">
        <f>Réponses_Scoring!I1348</f>
        <v>UK</v>
      </c>
      <c r="J1348">
        <f>IFERROR(VLOOKUP(C1348,Paramètres!$A$5:$B$8,2,FALSE),0)</f>
        <v>2</v>
      </c>
      <c r="K1348">
        <f>IFERROR(VLOOKUP(D1348,Paramètres!$A$5:$B$8,2,FALSE),0)</f>
        <v>0</v>
      </c>
      <c r="L1348">
        <f>IFERROR(VLOOKUP(E1348,Paramètres!$A$5:$B$8,2,FALSE),0)</f>
        <v>2</v>
      </c>
      <c r="M1348">
        <f>IFERROR(VLOOKUP(F1348,Paramètres!$A$5:$B$8,2,FALSE),0)</f>
        <v>3</v>
      </c>
      <c r="N1348">
        <f>IFERROR(VLOOKUP(G1348,Paramètres!$D$5:$E$8,2,FALSE),0)</f>
        <v>0</v>
      </c>
      <c r="O1348">
        <f>IFERROR(VLOOKUP(H1348,Paramètres!$A$5:$B$8,2,FALSE),0)</f>
        <v>0</v>
      </c>
      <c r="P1348">
        <f>IFERROR(VLOOKUP(I1348,Paramètres!$A$5:$B$8,2,FALSE),0)</f>
        <v>0</v>
      </c>
      <c r="Q1348" s="10" t="e">
        <f>IF(SUM(Paramètres!$G$5:$M$5)=0,"",SUMPRODUCT(Paramètres!$G$5:$M$5,J1348,K1348,L1348,M1348,N1348,O1348,P1348)/SUM(Paramètres!$G$5:$M$5))</f>
        <v>#VALUE!</v>
      </c>
    </row>
    <row r="1349" spans="1:17" x14ac:dyDescent="0.2">
      <c r="A1349" t="str">
        <f>Réponses_Scoring!A1349</f>
        <v>R138</v>
      </c>
      <c r="B1349" t="str">
        <f>Réponses_Scoring!B1349</f>
        <v>D03S22</v>
      </c>
      <c r="C1349" t="str">
        <f>Réponses_Scoring!C1349</f>
        <v>High</v>
      </c>
      <c r="D1349" t="str">
        <f>Réponses_Scoring!D1349</f>
        <v>UK</v>
      </c>
      <c r="E1349" t="str">
        <f>Réponses_Scoring!E1349</f>
        <v>Med</v>
      </c>
      <c r="F1349" t="str">
        <f>Réponses_Scoring!F1349</f>
        <v>Low</v>
      </c>
      <c r="G1349" t="str">
        <f>Réponses_Scoring!G1349</f>
        <v>UK</v>
      </c>
      <c r="H1349" t="str">
        <f>Réponses_Scoring!H1349</f>
        <v>UK</v>
      </c>
      <c r="I1349" t="str">
        <f>Réponses_Scoring!I1349</f>
        <v>UK</v>
      </c>
      <c r="J1349">
        <f>IFERROR(VLOOKUP(C1349,Paramètres!$A$5:$B$8,2,FALSE),0)</f>
        <v>3</v>
      </c>
      <c r="K1349">
        <f>IFERROR(VLOOKUP(D1349,Paramètres!$A$5:$B$8,2,FALSE),0)</f>
        <v>0</v>
      </c>
      <c r="L1349">
        <f>IFERROR(VLOOKUP(E1349,Paramètres!$A$5:$B$8,2,FALSE),0)</f>
        <v>2</v>
      </c>
      <c r="M1349">
        <f>IFERROR(VLOOKUP(F1349,Paramètres!$A$5:$B$8,2,FALSE),0)</f>
        <v>1</v>
      </c>
      <c r="N1349">
        <f>IFERROR(VLOOKUP(G1349,Paramètres!$D$5:$E$8,2,FALSE),0)</f>
        <v>0</v>
      </c>
      <c r="O1349">
        <f>IFERROR(VLOOKUP(H1349,Paramètres!$A$5:$B$8,2,FALSE),0)</f>
        <v>0</v>
      </c>
      <c r="P1349">
        <f>IFERROR(VLOOKUP(I1349,Paramètres!$A$5:$B$8,2,FALSE),0)</f>
        <v>0</v>
      </c>
      <c r="Q1349" s="10" t="e">
        <f>IF(SUM(Paramètres!$G$5:$M$5)=0,"",SUMPRODUCT(Paramètres!$G$5:$M$5,J1349,K1349,L1349,M1349,N1349,O1349,P1349)/SUM(Paramètres!$G$5:$M$5))</f>
        <v>#VALUE!</v>
      </c>
    </row>
    <row r="1350" spans="1:17" x14ac:dyDescent="0.2">
      <c r="A1350" t="str">
        <f>Réponses_Scoring!A1350</f>
        <v>R138</v>
      </c>
      <c r="B1350" t="str">
        <f>Réponses_Scoring!B1350</f>
        <v>D03S23</v>
      </c>
      <c r="C1350" t="str">
        <f>Réponses_Scoring!C1350</f>
        <v>Med</v>
      </c>
      <c r="D1350" t="str">
        <f>Réponses_Scoring!D1350</f>
        <v>UK</v>
      </c>
      <c r="E1350" t="str">
        <f>Réponses_Scoring!E1350</f>
        <v>Low</v>
      </c>
      <c r="F1350" t="str">
        <f>Réponses_Scoring!F1350</f>
        <v>High</v>
      </c>
      <c r="G1350" t="str">
        <f>Réponses_Scoring!G1350</f>
        <v>UK</v>
      </c>
      <c r="H1350" t="str">
        <f>Réponses_Scoring!H1350</f>
        <v>UK</v>
      </c>
      <c r="I1350" t="str">
        <f>Réponses_Scoring!I1350</f>
        <v>UK</v>
      </c>
      <c r="J1350">
        <f>IFERROR(VLOOKUP(C1350,Paramètres!$A$5:$B$8,2,FALSE),0)</f>
        <v>2</v>
      </c>
      <c r="K1350">
        <f>IFERROR(VLOOKUP(D1350,Paramètres!$A$5:$B$8,2,FALSE),0)</f>
        <v>0</v>
      </c>
      <c r="L1350">
        <f>IFERROR(VLOOKUP(E1350,Paramètres!$A$5:$B$8,2,FALSE),0)</f>
        <v>1</v>
      </c>
      <c r="M1350">
        <f>IFERROR(VLOOKUP(F1350,Paramètres!$A$5:$B$8,2,FALSE),0)</f>
        <v>3</v>
      </c>
      <c r="N1350">
        <f>IFERROR(VLOOKUP(G1350,Paramètres!$D$5:$E$8,2,FALSE),0)</f>
        <v>0</v>
      </c>
      <c r="O1350">
        <f>IFERROR(VLOOKUP(H1350,Paramètres!$A$5:$B$8,2,FALSE),0)</f>
        <v>0</v>
      </c>
      <c r="P1350">
        <f>IFERROR(VLOOKUP(I1350,Paramètres!$A$5:$B$8,2,FALSE),0)</f>
        <v>0</v>
      </c>
      <c r="Q1350" s="10" t="e">
        <f>IF(SUM(Paramètres!$G$5:$M$5)=0,"",SUMPRODUCT(Paramètres!$G$5:$M$5,J1350,K1350,L1350,M1350,N1350,O1350,P1350)/SUM(Paramètres!$G$5:$M$5))</f>
        <v>#VALUE!</v>
      </c>
    </row>
    <row r="1351" spans="1:17" x14ac:dyDescent="0.2">
      <c r="A1351" t="str">
        <f>Réponses_Scoring!A1351</f>
        <v>R138</v>
      </c>
      <c r="B1351" t="str">
        <f>Réponses_Scoring!B1351</f>
        <v>D03S26</v>
      </c>
      <c r="C1351" t="str">
        <f>Réponses_Scoring!C1351</f>
        <v>Low</v>
      </c>
      <c r="D1351" t="str">
        <f>Réponses_Scoring!D1351</f>
        <v>UK</v>
      </c>
      <c r="E1351" t="str">
        <f>Réponses_Scoring!E1351</f>
        <v>Med</v>
      </c>
      <c r="F1351" t="str">
        <f>Réponses_Scoring!F1351</f>
        <v>Med</v>
      </c>
      <c r="G1351" t="str">
        <f>Réponses_Scoring!G1351</f>
        <v>UK</v>
      </c>
      <c r="H1351" t="str">
        <f>Réponses_Scoring!H1351</f>
        <v>UK</v>
      </c>
      <c r="I1351" t="str">
        <f>Réponses_Scoring!I1351</f>
        <v>UK</v>
      </c>
      <c r="J1351">
        <f>IFERROR(VLOOKUP(C1351,Paramètres!$A$5:$B$8,2,FALSE),0)</f>
        <v>1</v>
      </c>
      <c r="K1351">
        <f>IFERROR(VLOOKUP(D1351,Paramètres!$A$5:$B$8,2,FALSE),0)</f>
        <v>0</v>
      </c>
      <c r="L1351">
        <f>IFERROR(VLOOKUP(E1351,Paramètres!$A$5:$B$8,2,FALSE),0)</f>
        <v>2</v>
      </c>
      <c r="M1351">
        <f>IFERROR(VLOOKUP(F1351,Paramètres!$A$5:$B$8,2,FALSE),0)</f>
        <v>2</v>
      </c>
      <c r="N1351">
        <f>IFERROR(VLOOKUP(G1351,Paramètres!$D$5:$E$8,2,FALSE),0)</f>
        <v>0</v>
      </c>
      <c r="O1351">
        <f>IFERROR(VLOOKUP(H1351,Paramètres!$A$5:$B$8,2,FALSE),0)</f>
        <v>0</v>
      </c>
      <c r="P1351">
        <f>IFERROR(VLOOKUP(I1351,Paramètres!$A$5:$B$8,2,FALSE),0)</f>
        <v>0</v>
      </c>
      <c r="Q1351" s="10" t="e">
        <f>IF(SUM(Paramètres!$G$5:$M$5)=0,"",SUMPRODUCT(Paramètres!$G$5:$M$5,J1351,K1351,L1351,M1351,N1351,O1351,P1351)/SUM(Paramètres!$G$5:$M$5))</f>
        <v>#VALUE!</v>
      </c>
    </row>
    <row r="1352" spans="1:17" x14ac:dyDescent="0.2">
      <c r="A1352" t="str">
        <f>Réponses_Scoring!A1352</f>
        <v>R138</v>
      </c>
      <c r="B1352" t="str">
        <f>Réponses_Scoring!B1352</f>
        <v>D02S12</v>
      </c>
      <c r="C1352" t="str">
        <f>Réponses_Scoring!C1352</f>
        <v>UK</v>
      </c>
      <c r="D1352" t="str">
        <f>Réponses_Scoring!D1352</f>
        <v>UK</v>
      </c>
      <c r="E1352" t="str">
        <f>Réponses_Scoring!E1352</f>
        <v>UK</v>
      </c>
      <c r="F1352" t="str">
        <f>Réponses_Scoring!F1352</f>
        <v>Med</v>
      </c>
      <c r="G1352" t="str">
        <f>Réponses_Scoring!G1352</f>
        <v>UK</v>
      </c>
      <c r="H1352" t="str">
        <f>Réponses_Scoring!H1352</f>
        <v>UK</v>
      </c>
      <c r="I1352" t="str">
        <f>Réponses_Scoring!I1352</f>
        <v>UK</v>
      </c>
      <c r="J1352">
        <f>IFERROR(VLOOKUP(C1352,Paramètres!$A$5:$B$8,2,FALSE),0)</f>
        <v>0</v>
      </c>
      <c r="K1352">
        <f>IFERROR(VLOOKUP(D1352,Paramètres!$A$5:$B$8,2,FALSE),0)</f>
        <v>0</v>
      </c>
      <c r="L1352">
        <f>IFERROR(VLOOKUP(E1352,Paramètres!$A$5:$B$8,2,FALSE),0)</f>
        <v>0</v>
      </c>
      <c r="M1352">
        <f>IFERROR(VLOOKUP(F1352,Paramètres!$A$5:$B$8,2,FALSE),0)</f>
        <v>2</v>
      </c>
      <c r="N1352">
        <f>IFERROR(VLOOKUP(G1352,Paramètres!$D$5:$E$8,2,FALSE),0)</f>
        <v>0</v>
      </c>
      <c r="O1352">
        <f>IFERROR(VLOOKUP(H1352,Paramètres!$A$5:$B$8,2,FALSE),0)</f>
        <v>0</v>
      </c>
      <c r="P1352">
        <f>IFERROR(VLOOKUP(I1352,Paramètres!$A$5:$B$8,2,FALSE),0)</f>
        <v>0</v>
      </c>
      <c r="Q1352" s="10" t="e">
        <f>IF(SUM(Paramètres!$G$5:$M$5)=0,"",SUMPRODUCT(Paramètres!$G$5:$M$5,J1352,K1352,L1352,M1352,N1352,O1352,P1352)/SUM(Paramètres!$G$5:$M$5))</f>
        <v>#VALUE!</v>
      </c>
    </row>
    <row r="1353" spans="1:17" x14ac:dyDescent="0.2">
      <c r="A1353" t="str">
        <f>Réponses_Scoring!A1353</f>
        <v>R138</v>
      </c>
      <c r="B1353" t="str">
        <f>Réponses_Scoring!B1353</f>
        <v>D04S29</v>
      </c>
      <c r="C1353" t="str">
        <f>Réponses_Scoring!C1353</f>
        <v>High</v>
      </c>
      <c r="D1353" t="str">
        <f>Réponses_Scoring!D1353</f>
        <v>UK</v>
      </c>
      <c r="E1353" t="str">
        <f>Réponses_Scoring!E1353</f>
        <v>High</v>
      </c>
      <c r="F1353" t="str">
        <f>Réponses_Scoring!F1353</f>
        <v>High</v>
      </c>
      <c r="G1353" t="str">
        <f>Réponses_Scoring!G1353</f>
        <v>UK</v>
      </c>
      <c r="H1353" t="str">
        <f>Réponses_Scoring!H1353</f>
        <v>UK</v>
      </c>
      <c r="I1353" t="str">
        <f>Réponses_Scoring!I1353</f>
        <v>UK</v>
      </c>
      <c r="J1353">
        <f>IFERROR(VLOOKUP(C1353,Paramètres!$A$5:$B$8,2,FALSE),0)</f>
        <v>3</v>
      </c>
      <c r="K1353">
        <f>IFERROR(VLOOKUP(D1353,Paramètres!$A$5:$B$8,2,FALSE),0)</f>
        <v>0</v>
      </c>
      <c r="L1353">
        <f>IFERROR(VLOOKUP(E1353,Paramètres!$A$5:$B$8,2,FALSE),0)</f>
        <v>3</v>
      </c>
      <c r="M1353">
        <f>IFERROR(VLOOKUP(F1353,Paramètres!$A$5:$B$8,2,FALSE),0)</f>
        <v>3</v>
      </c>
      <c r="N1353">
        <f>IFERROR(VLOOKUP(G1353,Paramètres!$D$5:$E$8,2,FALSE),0)</f>
        <v>0</v>
      </c>
      <c r="O1353">
        <f>IFERROR(VLOOKUP(H1353,Paramètres!$A$5:$B$8,2,FALSE),0)</f>
        <v>0</v>
      </c>
      <c r="P1353">
        <f>IFERROR(VLOOKUP(I1353,Paramètres!$A$5:$B$8,2,FALSE),0)</f>
        <v>0</v>
      </c>
      <c r="Q1353" s="10" t="e">
        <f>IF(SUM(Paramètres!$G$5:$M$5)=0,"",SUMPRODUCT(Paramètres!$G$5:$M$5,J1353,K1353,L1353,M1353,N1353,O1353,P1353)/SUM(Paramètres!$G$5:$M$5))</f>
        <v>#VALUE!</v>
      </c>
    </row>
    <row r="1354" spans="1:17" x14ac:dyDescent="0.2">
      <c r="A1354" t="str">
        <f>Réponses_Scoring!A1354</f>
        <v>R138</v>
      </c>
      <c r="B1354" t="str">
        <f>Réponses_Scoring!B1354</f>
        <v>D04S33</v>
      </c>
      <c r="C1354" t="str">
        <f>Réponses_Scoring!C1354</f>
        <v>Med</v>
      </c>
      <c r="D1354" t="str">
        <f>Réponses_Scoring!D1354</f>
        <v>UK</v>
      </c>
      <c r="E1354" t="str">
        <f>Réponses_Scoring!E1354</f>
        <v>Med</v>
      </c>
      <c r="F1354" t="str">
        <f>Réponses_Scoring!F1354</f>
        <v>Med</v>
      </c>
      <c r="G1354" t="str">
        <f>Réponses_Scoring!G1354</f>
        <v>UK</v>
      </c>
      <c r="H1354" t="str">
        <f>Réponses_Scoring!H1354</f>
        <v>UK</v>
      </c>
      <c r="I1354" t="str">
        <f>Réponses_Scoring!I1354</f>
        <v>UK</v>
      </c>
      <c r="J1354">
        <f>IFERROR(VLOOKUP(C1354,Paramètres!$A$5:$B$8,2,FALSE),0)</f>
        <v>2</v>
      </c>
      <c r="K1354">
        <f>IFERROR(VLOOKUP(D1354,Paramètres!$A$5:$B$8,2,FALSE),0)</f>
        <v>0</v>
      </c>
      <c r="L1354">
        <f>IFERROR(VLOOKUP(E1354,Paramètres!$A$5:$B$8,2,FALSE),0)</f>
        <v>2</v>
      </c>
      <c r="M1354">
        <f>IFERROR(VLOOKUP(F1354,Paramètres!$A$5:$B$8,2,FALSE),0)</f>
        <v>2</v>
      </c>
      <c r="N1354">
        <f>IFERROR(VLOOKUP(G1354,Paramètres!$D$5:$E$8,2,FALSE),0)</f>
        <v>0</v>
      </c>
      <c r="O1354">
        <f>IFERROR(VLOOKUP(H1354,Paramètres!$A$5:$B$8,2,FALSE),0)</f>
        <v>0</v>
      </c>
      <c r="P1354">
        <f>IFERROR(VLOOKUP(I1354,Paramètres!$A$5:$B$8,2,FALSE),0)</f>
        <v>0</v>
      </c>
      <c r="Q1354" s="10" t="e">
        <f>IF(SUM(Paramètres!$G$5:$M$5)=0,"",SUMPRODUCT(Paramètres!$G$5:$M$5,J1354,K1354,L1354,M1354,N1354,O1354,P1354)/SUM(Paramètres!$G$5:$M$5))</f>
        <v>#VALUE!</v>
      </c>
    </row>
    <row r="1355" spans="1:17" x14ac:dyDescent="0.2">
      <c r="A1355" t="str">
        <f>Réponses_Scoring!A1355</f>
        <v>R139</v>
      </c>
      <c r="B1355" t="str">
        <f>Réponses_Scoring!B1355</f>
        <v>D05S37</v>
      </c>
      <c r="C1355" t="str">
        <f>Réponses_Scoring!C1355</f>
        <v>UK</v>
      </c>
      <c r="D1355" t="str">
        <f>Réponses_Scoring!D1355</f>
        <v>UK</v>
      </c>
      <c r="E1355" t="str">
        <f>Réponses_Scoring!E1355</f>
        <v>Med</v>
      </c>
      <c r="F1355" t="str">
        <f>Réponses_Scoring!F1355</f>
        <v>Low</v>
      </c>
      <c r="G1355" t="str">
        <f>Réponses_Scoring!G1355</f>
        <v>UK</v>
      </c>
      <c r="H1355" t="str">
        <f>Réponses_Scoring!H1355</f>
        <v>UK</v>
      </c>
      <c r="I1355" t="str">
        <f>Réponses_Scoring!I1355</f>
        <v>UK</v>
      </c>
      <c r="J1355">
        <f>IFERROR(VLOOKUP(C1355,Paramètres!$A$5:$B$8,2,FALSE),0)</f>
        <v>0</v>
      </c>
      <c r="K1355">
        <f>IFERROR(VLOOKUP(D1355,Paramètres!$A$5:$B$8,2,FALSE),0)</f>
        <v>0</v>
      </c>
      <c r="L1355">
        <f>IFERROR(VLOOKUP(E1355,Paramètres!$A$5:$B$8,2,FALSE),0)</f>
        <v>2</v>
      </c>
      <c r="M1355">
        <f>IFERROR(VLOOKUP(F1355,Paramètres!$A$5:$B$8,2,FALSE),0)</f>
        <v>1</v>
      </c>
      <c r="N1355">
        <f>IFERROR(VLOOKUP(G1355,Paramètres!$D$5:$E$8,2,FALSE),0)</f>
        <v>0</v>
      </c>
      <c r="O1355">
        <f>IFERROR(VLOOKUP(H1355,Paramètres!$A$5:$B$8,2,FALSE),0)</f>
        <v>0</v>
      </c>
      <c r="P1355">
        <f>IFERROR(VLOOKUP(I1355,Paramètres!$A$5:$B$8,2,FALSE),0)</f>
        <v>0</v>
      </c>
      <c r="Q1355" s="10" t="e">
        <f>IF(SUM(Paramètres!$G$5:$M$5)=0,"",SUMPRODUCT(Paramètres!$G$5:$M$5,J1355,K1355,L1355,M1355,N1355,O1355,P1355)/SUM(Paramètres!$G$5:$M$5))</f>
        <v>#VALUE!</v>
      </c>
    </row>
    <row r="1356" spans="1:17" x14ac:dyDescent="0.2">
      <c r="A1356" t="str">
        <f>Réponses_Scoring!A1356</f>
        <v>R139</v>
      </c>
      <c r="B1356" t="str">
        <f>Réponses_Scoring!B1356</f>
        <v>D05S38</v>
      </c>
      <c r="C1356" t="str">
        <f>Réponses_Scoring!C1356</f>
        <v>High</v>
      </c>
      <c r="D1356" t="str">
        <f>Réponses_Scoring!D1356</f>
        <v>UK</v>
      </c>
      <c r="E1356" t="str">
        <f>Réponses_Scoring!E1356</f>
        <v>Low</v>
      </c>
      <c r="F1356" t="str">
        <f>Réponses_Scoring!F1356</f>
        <v>Med</v>
      </c>
      <c r="G1356" t="str">
        <f>Réponses_Scoring!G1356</f>
        <v>UK</v>
      </c>
      <c r="H1356" t="str">
        <f>Réponses_Scoring!H1356</f>
        <v>UK</v>
      </c>
      <c r="I1356" t="str">
        <f>Réponses_Scoring!I1356</f>
        <v>UK</v>
      </c>
      <c r="J1356">
        <f>IFERROR(VLOOKUP(C1356,Paramètres!$A$5:$B$8,2,FALSE),0)</f>
        <v>3</v>
      </c>
      <c r="K1356">
        <f>IFERROR(VLOOKUP(D1356,Paramètres!$A$5:$B$8,2,FALSE),0)</f>
        <v>0</v>
      </c>
      <c r="L1356">
        <f>IFERROR(VLOOKUP(E1356,Paramètres!$A$5:$B$8,2,FALSE),0)</f>
        <v>1</v>
      </c>
      <c r="M1356">
        <f>IFERROR(VLOOKUP(F1356,Paramètres!$A$5:$B$8,2,FALSE),0)</f>
        <v>2</v>
      </c>
      <c r="N1356">
        <f>IFERROR(VLOOKUP(G1356,Paramètres!$D$5:$E$8,2,FALSE),0)</f>
        <v>0</v>
      </c>
      <c r="O1356">
        <f>IFERROR(VLOOKUP(H1356,Paramètres!$A$5:$B$8,2,FALSE),0)</f>
        <v>0</v>
      </c>
      <c r="P1356">
        <f>IFERROR(VLOOKUP(I1356,Paramètres!$A$5:$B$8,2,FALSE),0)</f>
        <v>0</v>
      </c>
      <c r="Q1356" s="10" t="e">
        <f>IF(SUM(Paramètres!$G$5:$M$5)=0,"",SUMPRODUCT(Paramètres!$G$5:$M$5,J1356,K1356,L1356,M1356,N1356,O1356,P1356)/SUM(Paramètres!$G$5:$M$5))</f>
        <v>#VALUE!</v>
      </c>
    </row>
    <row r="1357" spans="1:17" x14ac:dyDescent="0.2">
      <c r="A1357" t="str">
        <f>Réponses_Scoring!A1357</f>
        <v>R139</v>
      </c>
      <c r="B1357" t="str">
        <f>Réponses_Scoring!B1357</f>
        <v>D06S42</v>
      </c>
      <c r="C1357" t="str">
        <f>Réponses_Scoring!C1357</f>
        <v>High</v>
      </c>
      <c r="D1357" t="str">
        <f>Réponses_Scoring!D1357</f>
        <v>UK</v>
      </c>
      <c r="E1357" t="str">
        <f>Réponses_Scoring!E1357</f>
        <v>Low</v>
      </c>
      <c r="F1357" t="str">
        <f>Réponses_Scoring!F1357</f>
        <v>Low</v>
      </c>
      <c r="G1357" t="str">
        <f>Réponses_Scoring!G1357</f>
        <v>UK</v>
      </c>
      <c r="H1357" t="str">
        <f>Réponses_Scoring!H1357</f>
        <v>UK</v>
      </c>
      <c r="I1357" t="str">
        <f>Réponses_Scoring!I1357</f>
        <v>UK</v>
      </c>
      <c r="J1357">
        <f>IFERROR(VLOOKUP(C1357,Paramètres!$A$5:$B$8,2,FALSE),0)</f>
        <v>3</v>
      </c>
      <c r="K1357">
        <f>IFERROR(VLOOKUP(D1357,Paramètres!$A$5:$B$8,2,FALSE),0)</f>
        <v>0</v>
      </c>
      <c r="L1357">
        <f>IFERROR(VLOOKUP(E1357,Paramètres!$A$5:$B$8,2,FALSE),0)</f>
        <v>1</v>
      </c>
      <c r="M1357">
        <f>IFERROR(VLOOKUP(F1357,Paramètres!$A$5:$B$8,2,FALSE),0)</f>
        <v>1</v>
      </c>
      <c r="N1357">
        <f>IFERROR(VLOOKUP(G1357,Paramètres!$D$5:$E$8,2,FALSE),0)</f>
        <v>0</v>
      </c>
      <c r="O1357">
        <f>IFERROR(VLOOKUP(H1357,Paramètres!$A$5:$B$8,2,FALSE),0)</f>
        <v>0</v>
      </c>
      <c r="P1357">
        <f>IFERROR(VLOOKUP(I1357,Paramètres!$A$5:$B$8,2,FALSE),0)</f>
        <v>0</v>
      </c>
      <c r="Q1357" s="10" t="e">
        <f>IF(SUM(Paramètres!$G$5:$M$5)=0,"",SUMPRODUCT(Paramètres!$G$5:$M$5,J1357,K1357,L1357,M1357,N1357,O1357,P1357)/SUM(Paramètres!$G$5:$M$5))</f>
        <v>#VALUE!</v>
      </c>
    </row>
    <row r="1358" spans="1:17" x14ac:dyDescent="0.2">
      <c r="A1358" t="str">
        <f>Réponses_Scoring!A1358</f>
        <v>R139</v>
      </c>
      <c r="B1358" t="str">
        <f>Réponses_Scoring!B1358</f>
        <v>D06S47</v>
      </c>
      <c r="C1358" t="str">
        <f>Réponses_Scoring!C1358</f>
        <v>High</v>
      </c>
      <c r="D1358" t="str">
        <f>Réponses_Scoring!D1358</f>
        <v>UK</v>
      </c>
      <c r="E1358" t="str">
        <f>Réponses_Scoring!E1358</f>
        <v>Low</v>
      </c>
      <c r="F1358" t="str">
        <f>Réponses_Scoring!F1358</f>
        <v>Med</v>
      </c>
      <c r="G1358" t="str">
        <f>Réponses_Scoring!G1358</f>
        <v>UK</v>
      </c>
      <c r="H1358" t="str">
        <f>Réponses_Scoring!H1358</f>
        <v>UK</v>
      </c>
      <c r="I1358" t="str">
        <f>Réponses_Scoring!I1358</f>
        <v>UK</v>
      </c>
      <c r="J1358">
        <f>IFERROR(VLOOKUP(C1358,Paramètres!$A$5:$B$8,2,FALSE),0)</f>
        <v>3</v>
      </c>
      <c r="K1358">
        <f>IFERROR(VLOOKUP(D1358,Paramètres!$A$5:$B$8,2,FALSE),0)</f>
        <v>0</v>
      </c>
      <c r="L1358">
        <f>IFERROR(VLOOKUP(E1358,Paramètres!$A$5:$B$8,2,FALSE),0)</f>
        <v>1</v>
      </c>
      <c r="M1358">
        <f>IFERROR(VLOOKUP(F1358,Paramètres!$A$5:$B$8,2,FALSE),0)</f>
        <v>2</v>
      </c>
      <c r="N1358">
        <f>IFERROR(VLOOKUP(G1358,Paramètres!$D$5:$E$8,2,FALSE),0)</f>
        <v>0</v>
      </c>
      <c r="O1358">
        <f>IFERROR(VLOOKUP(H1358,Paramètres!$A$5:$B$8,2,FALSE),0)</f>
        <v>0</v>
      </c>
      <c r="P1358">
        <f>IFERROR(VLOOKUP(I1358,Paramètres!$A$5:$B$8,2,FALSE),0)</f>
        <v>0</v>
      </c>
      <c r="Q1358" s="10" t="e">
        <f>IF(SUM(Paramètres!$G$5:$M$5)=0,"",SUMPRODUCT(Paramètres!$G$5:$M$5,J1358,K1358,L1358,M1358,N1358,O1358,P1358)/SUM(Paramètres!$G$5:$M$5))</f>
        <v>#VALUE!</v>
      </c>
    </row>
    <row r="1359" spans="1:17" x14ac:dyDescent="0.2">
      <c r="A1359" t="str">
        <f>Réponses_Scoring!A1359</f>
        <v>R139</v>
      </c>
      <c r="B1359" t="str">
        <f>Réponses_Scoring!B1359</f>
        <v>D03S24</v>
      </c>
      <c r="C1359" t="str">
        <f>Réponses_Scoring!C1359</f>
        <v>High</v>
      </c>
      <c r="D1359" t="str">
        <f>Réponses_Scoring!D1359</f>
        <v>UK</v>
      </c>
      <c r="E1359" t="str">
        <f>Réponses_Scoring!E1359</f>
        <v>Med</v>
      </c>
      <c r="F1359" t="str">
        <f>Réponses_Scoring!F1359</f>
        <v>UK</v>
      </c>
      <c r="G1359" t="str">
        <f>Réponses_Scoring!G1359</f>
        <v>UK</v>
      </c>
      <c r="H1359" t="str">
        <f>Réponses_Scoring!H1359</f>
        <v>UK</v>
      </c>
      <c r="I1359" t="str">
        <f>Réponses_Scoring!I1359</f>
        <v>UK</v>
      </c>
      <c r="J1359">
        <f>IFERROR(VLOOKUP(C1359,Paramètres!$A$5:$B$8,2,FALSE),0)</f>
        <v>3</v>
      </c>
      <c r="K1359">
        <f>IFERROR(VLOOKUP(D1359,Paramètres!$A$5:$B$8,2,FALSE),0)</f>
        <v>0</v>
      </c>
      <c r="L1359">
        <f>IFERROR(VLOOKUP(E1359,Paramètres!$A$5:$B$8,2,FALSE),0)</f>
        <v>2</v>
      </c>
      <c r="M1359">
        <f>IFERROR(VLOOKUP(F1359,Paramètres!$A$5:$B$8,2,FALSE),0)</f>
        <v>0</v>
      </c>
      <c r="N1359">
        <f>IFERROR(VLOOKUP(G1359,Paramètres!$D$5:$E$8,2,FALSE),0)</f>
        <v>0</v>
      </c>
      <c r="O1359">
        <f>IFERROR(VLOOKUP(H1359,Paramètres!$A$5:$B$8,2,FALSE),0)</f>
        <v>0</v>
      </c>
      <c r="P1359">
        <f>IFERROR(VLOOKUP(I1359,Paramètres!$A$5:$B$8,2,FALSE),0)</f>
        <v>0</v>
      </c>
      <c r="Q1359" s="10" t="e">
        <f>IF(SUM(Paramètres!$G$5:$M$5)=0,"",SUMPRODUCT(Paramètres!$G$5:$M$5,J1359,K1359,L1359,M1359,N1359,O1359,P1359)/SUM(Paramètres!$G$5:$M$5))</f>
        <v>#VALUE!</v>
      </c>
    </row>
    <row r="1360" spans="1:17" x14ac:dyDescent="0.2">
      <c r="A1360" t="str">
        <f>Réponses_Scoring!A1360</f>
        <v>R139</v>
      </c>
      <c r="B1360" t="str">
        <f>Réponses_Scoring!B1360</f>
        <v>D08S59</v>
      </c>
      <c r="C1360" t="str">
        <f>Réponses_Scoring!C1360</f>
        <v>Med</v>
      </c>
      <c r="D1360" t="str">
        <f>Réponses_Scoring!D1360</f>
        <v>UK</v>
      </c>
      <c r="E1360" t="str">
        <f>Réponses_Scoring!E1360</f>
        <v>Low</v>
      </c>
      <c r="F1360" t="str">
        <f>Réponses_Scoring!F1360</f>
        <v>High</v>
      </c>
      <c r="G1360" t="str">
        <f>Réponses_Scoring!G1360</f>
        <v>UK</v>
      </c>
      <c r="H1360" t="str">
        <f>Réponses_Scoring!H1360</f>
        <v>UK</v>
      </c>
      <c r="I1360" t="str">
        <f>Réponses_Scoring!I1360</f>
        <v>UK</v>
      </c>
      <c r="J1360">
        <f>IFERROR(VLOOKUP(C1360,Paramètres!$A$5:$B$8,2,FALSE),0)</f>
        <v>2</v>
      </c>
      <c r="K1360">
        <f>IFERROR(VLOOKUP(D1360,Paramètres!$A$5:$B$8,2,FALSE),0)</f>
        <v>0</v>
      </c>
      <c r="L1360">
        <f>IFERROR(VLOOKUP(E1360,Paramètres!$A$5:$B$8,2,FALSE),0)</f>
        <v>1</v>
      </c>
      <c r="M1360">
        <f>IFERROR(VLOOKUP(F1360,Paramètres!$A$5:$B$8,2,FALSE),0)</f>
        <v>3</v>
      </c>
      <c r="N1360">
        <f>IFERROR(VLOOKUP(G1360,Paramètres!$D$5:$E$8,2,FALSE),0)</f>
        <v>0</v>
      </c>
      <c r="O1360">
        <f>IFERROR(VLOOKUP(H1360,Paramètres!$A$5:$B$8,2,FALSE),0)</f>
        <v>0</v>
      </c>
      <c r="P1360">
        <f>IFERROR(VLOOKUP(I1360,Paramètres!$A$5:$B$8,2,FALSE),0)</f>
        <v>0</v>
      </c>
      <c r="Q1360" s="10" t="e">
        <f>IF(SUM(Paramètres!$G$5:$M$5)=0,"",SUMPRODUCT(Paramètres!$G$5:$M$5,J1360,K1360,L1360,M1360,N1360,O1360,P1360)/SUM(Paramètres!$G$5:$M$5))</f>
        <v>#VALUE!</v>
      </c>
    </row>
    <row r="1361" spans="1:17" x14ac:dyDescent="0.2">
      <c r="A1361" t="str">
        <f>Réponses_Scoring!A1361</f>
        <v>R139</v>
      </c>
      <c r="B1361" t="str">
        <f>Réponses_Scoring!B1361</f>
        <v>D12S77</v>
      </c>
      <c r="C1361" t="str">
        <f>Réponses_Scoring!C1361</f>
        <v>Med</v>
      </c>
      <c r="D1361" t="str">
        <f>Réponses_Scoring!D1361</f>
        <v>UK</v>
      </c>
      <c r="E1361" t="str">
        <f>Réponses_Scoring!E1361</f>
        <v>Low</v>
      </c>
      <c r="F1361" t="str">
        <f>Réponses_Scoring!F1361</f>
        <v>High</v>
      </c>
      <c r="G1361" t="str">
        <f>Réponses_Scoring!G1361</f>
        <v>UK</v>
      </c>
      <c r="H1361" t="str">
        <f>Réponses_Scoring!H1361</f>
        <v>UK</v>
      </c>
      <c r="I1361" t="str">
        <f>Réponses_Scoring!I1361</f>
        <v>UK</v>
      </c>
      <c r="J1361">
        <f>IFERROR(VLOOKUP(C1361,Paramètres!$A$5:$B$8,2,FALSE),0)</f>
        <v>2</v>
      </c>
      <c r="K1361">
        <f>IFERROR(VLOOKUP(D1361,Paramètres!$A$5:$B$8,2,FALSE),0)</f>
        <v>0</v>
      </c>
      <c r="L1361">
        <f>IFERROR(VLOOKUP(E1361,Paramètres!$A$5:$B$8,2,FALSE),0)</f>
        <v>1</v>
      </c>
      <c r="M1361">
        <f>IFERROR(VLOOKUP(F1361,Paramètres!$A$5:$B$8,2,FALSE),0)</f>
        <v>3</v>
      </c>
      <c r="N1361">
        <f>IFERROR(VLOOKUP(G1361,Paramètres!$D$5:$E$8,2,FALSE),0)</f>
        <v>0</v>
      </c>
      <c r="O1361">
        <f>IFERROR(VLOOKUP(H1361,Paramètres!$A$5:$B$8,2,FALSE),0)</f>
        <v>0</v>
      </c>
      <c r="P1361">
        <f>IFERROR(VLOOKUP(I1361,Paramètres!$A$5:$B$8,2,FALSE),0)</f>
        <v>0</v>
      </c>
      <c r="Q1361" s="10" t="e">
        <f>IF(SUM(Paramètres!$G$5:$M$5)=0,"",SUMPRODUCT(Paramètres!$G$5:$M$5,J1361,K1361,L1361,M1361,N1361,O1361,P1361)/SUM(Paramètres!$G$5:$M$5))</f>
        <v>#VALUE!</v>
      </c>
    </row>
    <row r="1362" spans="1:17" x14ac:dyDescent="0.2">
      <c r="A1362" t="str">
        <f>Réponses_Scoring!A1362</f>
        <v>R139</v>
      </c>
      <c r="B1362" t="str">
        <f>Réponses_Scoring!B1362</f>
        <v>D12S76</v>
      </c>
      <c r="C1362" t="str">
        <f>Réponses_Scoring!C1362</f>
        <v>High</v>
      </c>
      <c r="D1362" t="str">
        <f>Réponses_Scoring!D1362</f>
        <v>UK</v>
      </c>
      <c r="E1362" t="str">
        <f>Réponses_Scoring!E1362</f>
        <v>Med</v>
      </c>
      <c r="F1362" t="str">
        <f>Réponses_Scoring!F1362</f>
        <v>Med</v>
      </c>
      <c r="G1362" t="str">
        <f>Réponses_Scoring!G1362</f>
        <v>UK</v>
      </c>
      <c r="H1362" t="str">
        <f>Réponses_Scoring!H1362</f>
        <v>UK</v>
      </c>
      <c r="I1362" t="str">
        <f>Réponses_Scoring!I1362</f>
        <v>UK</v>
      </c>
      <c r="J1362">
        <f>IFERROR(VLOOKUP(C1362,Paramètres!$A$5:$B$8,2,FALSE),0)</f>
        <v>3</v>
      </c>
      <c r="K1362">
        <f>IFERROR(VLOOKUP(D1362,Paramètres!$A$5:$B$8,2,FALSE),0)</f>
        <v>0</v>
      </c>
      <c r="L1362">
        <f>IFERROR(VLOOKUP(E1362,Paramètres!$A$5:$B$8,2,FALSE),0)</f>
        <v>2</v>
      </c>
      <c r="M1362">
        <f>IFERROR(VLOOKUP(F1362,Paramètres!$A$5:$B$8,2,FALSE),0)</f>
        <v>2</v>
      </c>
      <c r="N1362">
        <f>IFERROR(VLOOKUP(G1362,Paramètres!$D$5:$E$8,2,FALSE),0)</f>
        <v>0</v>
      </c>
      <c r="O1362">
        <f>IFERROR(VLOOKUP(H1362,Paramètres!$A$5:$B$8,2,FALSE),0)</f>
        <v>0</v>
      </c>
      <c r="P1362">
        <f>IFERROR(VLOOKUP(I1362,Paramètres!$A$5:$B$8,2,FALSE),0)</f>
        <v>0</v>
      </c>
      <c r="Q1362" s="10" t="e">
        <f>IF(SUM(Paramètres!$G$5:$M$5)=0,"",SUMPRODUCT(Paramètres!$G$5:$M$5,J1362,K1362,L1362,M1362,N1362,O1362,P1362)/SUM(Paramètres!$G$5:$M$5))</f>
        <v>#VALUE!</v>
      </c>
    </row>
    <row r="1363" spans="1:17" x14ac:dyDescent="0.2">
      <c r="A1363" t="str">
        <f>Réponses_Scoring!A1363</f>
        <v>R140</v>
      </c>
      <c r="B1363" t="str">
        <f>Réponses_Scoring!B1363</f>
        <v>D04S31</v>
      </c>
      <c r="C1363" t="str">
        <f>Réponses_Scoring!C1363</f>
        <v>UK</v>
      </c>
      <c r="D1363" t="str">
        <f>Réponses_Scoring!D1363</f>
        <v>UK</v>
      </c>
      <c r="E1363" t="str">
        <f>Réponses_Scoring!E1363</f>
        <v>Low</v>
      </c>
      <c r="F1363" t="str">
        <f>Réponses_Scoring!F1363</f>
        <v>Low</v>
      </c>
      <c r="G1363" t="str">
        <f>Réponses_Scoring!G1363</f>
        <v>UK</v>
      </c>
      <c r="H1363" t="str">
        <f>Réponses_Scoring!H1363</f>
        <v>UK</v>
      </c>
      <c r="I1363" t="str">
        <f>Réponses_Scoring!I1363</f>
        <v>UK</v>
      </c>
      <c r="J1363">
        <f>IFERROR(VLOOKUP(C1363,Paramètres!$A$5:$B$8,2,FALSE),0)</f>
        <v>0</v>
      </c>
      <c r="K1363">
        <f>IFERROR(VLOOKUP(D1363,Paramètres!$A$5:$B$8,2,FALSE),0)</f>
        <v>0</v>
      </c>
      <c r="L1363">
        <f>IFERROR(VLOOKUP(E1363,Paramètres!$A$5:$B$8,2,FALSE),0)</f>
        <v>1</v>
      </c>
      <c r="M1363">
        <f>IFERROR(VLOOKUP(F1363,Paramètres!$A$5:$B$8,2,FALSE),0)</f>
        <v>1</v>
      </c>
      <c r="N1363">
        <f>IFERROR(VLOOKUP(G1363,Paramètres!$D$5:$E$8,2,FALSE),0)</f>
        <v>0</v>
      </c>
      <c r="O1363">
        <f>IFERROR(VLOOKUP(H1363,Paramètres!$A$5:$B$8,2,FALSE),0)</f>
        <v>0</v>
      </c>
      <c r="P1363">
        <f>IFERROR(VLOOKUP(I1363,Paramètres!$A$5:$B$8,2,FALSE),0)</f>
        <v>0</v>
      </c>
      <c r="Q1363" s="10" t="e">
        <f>IF(SUM(Paramètres!$G$5:$M$5)=0,"",SUMPRODUCT(Paramètres!$G$5:$M$5,J1363,K1363,L1363,M1363,N1363,O1363,P1363)/SUM(Paramètres!$G$5:$M$5))</f>
        <v>#VALUE!</v>
      </c>
    </row>
    <row r="1364" spans="1:17" x14ac:dyDescent="0.2">
      <c r="A1364" t="str">
        <f>Réponses_Scoring!A1364</f>
        <v>R140</v>
      </c>
      <c r="B1364" t="str">
        <f>Réponses_Scoring!B1364</f>
        <v>D04S29</v>
      </c>
      <c r="C1364" t="str">
        <f>Réponses_Scoring!C1364</f>
        <v>Low</v>
      </c>
      <c r="D1364" t="str">
        <f>Réponses_Scoring!D1364</f>
        <v>UK</v>
      </c>
      <c r="E1364" t="str">
        <f>Réponses_Scoring!E1364</f>
        <v>Low</v>
      </c>
      <c r="F1364" t="str">
        <f>Réponses_Scoring!F1364</f>
        <v>Med</v>
      </c>
      <c r="G1364" t="str">
        <f>Réponses_Scoring!G1364</f>
        <v>UK</v>
      </c>
      <c r="H1364" t="str">
        <f>Réponses_Scoring!H1364</f>
        <v>UK</v>
      </c>
      <c r="I1364" t="str">
        <f>Réponses_Scoring!I1364</f>
        <v>UK</v>
      </c>
      <c r="J1364">
        <f>IFERROR(VLOOKUP(C1364,Paramètres!$A$5:$B$8,2,FALSE),0)</f>
        <v>1</v>
      </c>
      <c r="K1364">
        <f>IFERROR(VLOOKUP(D1364,Paramètres!$A$5:$B$8,2,FALSE),0)</f>
        <v>0</v>
      </c>
      <c r="L1364">
        <f>IFERROR(VLOOKUP(E1364,Paramètres!$A$5:$B$8,2,FALSE),0)</f>
        <v>1</v>
      </c>
      <c r="M1364">
        <f>IFERROR(VLOOKUP(F1364,Paramètres!$A$5:$B$8,2,FALSE),0)</f>
        <v>2</v>
      </c>
      <c r="N1364">
        <f>IFERROR(VLOOKUP(G1364,Paramètres!$D$5:$E$8,2,FALSE),0)</f>
        <v>0</v>
      </c>
      <c r="O1364">
        <f>IFERROR(VLOOKUP(H1364,Paramètres!$A$5:$B$8,2,FALSE),0)</f>
        <v>0</v>
      </c>
      <c r="P1364">
        <f>IFERROR(VLOOKUP(I1364,Paramètres!$A$5:$B$8,2,FALSE),0)</f>
        <v>0</v>
      </c>
      <c r="Q1364" s="10" t="e">
        <f>IF(SUM(Paramètres!$G$5:$M$5)=0,"",SUMPRODUCT(Paramètres!$G$5:$M$5,J1364,K1364,L1364,M1364,N1364,O1364,P1364)/SUM(Paramètres!$G$5:$M$5))</f>
        <v>#VALUE!</v>
      </c>
    </row>
    <row r="1365" spans="1:17" x14ac:dyDescent="0.2">
      <c r="A1365" t="str">
        <f>Réponses_Scoring!A1365</f>
        <v>R140</v>
      </c>
      <c r="B1365" t="str">
        <f>Réponses_Scoring!B1365</f>
        <v>D02S11</v>
      </c>
      <c r="C1365" t="str">
        <f>Réponses_Scoring!C1365</f>
        <v>High</v>
      </c>
      <c r="D1365" t="str">
        <f>Réponses_Scoring!D1365</f>
        <v>UK</v>
      </c>
      <c r="E1365" t="str">
        <f>Réponses_Scoring!E1365</f>
        <v>High</v>
      </c>
      <c r="F1365" t="str">
        <f>Réponses_Scoring!F1365</f>
        <v>High</v>
      </c>
      <c r="G1365" t="str">
        <f>Réponses_Scoring!G1365</f>
        <v>UK</v>
      </c>
      <c r="H1365" t="str">
        <f>Réponses_Scoring!H1365</f>
        <v>UK</v>
      </c>
      <c r="I1365" t="str">
        <f>Réponses_Scoring!I1365</f>
        <v>UK</v>
      </c>
      <c r="J1365">
        <f>IFERROR(VLOOKUP(C1365,Paramètres!$A$5:$B$8,2,FALSE),0)</f>
        <v>3</v>
      </c>
      <c r="K1365">
        <f>IFERROR(VLOOKUP(D1365,Paramètres!$A$5:$B$8,2,FALSE),0)</f>
        <v>0</v>
      </c>
      <c r="L1365">
        <f>IFERROR(VLOOKUP(E1365,Paramètres!$A$5:$B$8,2,FALSE),0)</f>
        <v>3</v>
      </c>
      <c r="M1365">
        <f>IFERROR(VLOOKUP(F1365,Paramètres!$A$5:$B$8,2,FALSE),0)</f>
        <v>3</v>
      </c>
      <c r="N1365">
        <f>IFERROR(VLOOKUP(G1365,Paramètres!$D$5:$E$8,2,FALSE),0)</f>
        <v>0</v>
      </c>
      <c r="O1365">
        <f>IFERROR(VLOOKUP(H1365,Paramètres!$A$5:$B$8,2,FALSE),0)</f>
        <v>0</v>
      </c>
      <c r="P1365">
        <f>IFERROR(VLOOKUP(I1365,Paramètres!$A$5:$B$8,2,FALSE),0)</f>
        <v>0</v>
      </c>
      <c r="Q1365" s="10" t="e">
        <f>IF(SUM(Paramètres!$G$5:$M$5)=0,"",SUMPRODUCT(Paramètres!$G$5:$M$5,J1365,K1365,L1365,M1365,N1365,O1365,P1365)/SUM(Paramètres!$G$5:$M$5))</f>
        <v>#VALUE!</v>
      </c>
    </row>
    <row r="1366" spans="1:17" x14ac:dyDescent="0.2">
      <c r="A1366" t="str">
        <f>Réponses_Scoring!A1366</f>
        <v>R140</v>
      </c>
      <c r="B1366" t="str">
        <f>Réponses_Scoring!B1366</f>
        <v>D02S14</v>
      </c>
      <c r="C1366" t="str">
        <f>Réponses_Scoring!C1366</f>
        <v>High</v>
      </c>
      <c r="D1366" t="str">
        <f>Réponses_Scoring!D1366</f>
        <v>UK</v>
      </c>
      <c r="E1366" t="str">
        <f>Réponses_Scoring!E1366</f>
        <v>Low</v>
      </c>
      <c r="F1366" t="str">
        <f>Réponses_Scoring!F1366</f>
        <v>Med</v>
      </c>
      <c r="G1366" t="str">
        <f>Réponses_Scoring!G1366</f>
        <v>UK</v>
      </c>
      <c r="H1366" t="str">
        <f>Réponses_Scoring!H1366</f>
        <v>UK</v>
      </c>
      <c r="I1366" t="str">
        <f>Réponses_Scoring!I1366</f>
        <v>UK</v>
      </c>
      <c r="J1366">
        <f>IFERROR(VLOOKUP(C1366,Paramètres!$A$5:$B$8,2,FALSE),0)</f>
        <v>3</v>
      </c>
      <c r="K1366">
        <f>IFERROR(VLOOKUP(D1366,Paramètres!$A$5:$B$8,2,FALSE),0)</f>
        <v>0</v>
      </c>
      <c r="L1366">
        <f>IFERROR(VLOOKUP(E1366,Paramètres!$A$5:$B$8,2,FALSE),0)</f>
        <v>1</v>
      </c>
      <c r="M1366">
        <f>IFERROR(VLOOKUP(F1366,Paramètres!$A$5:$B$8,2,FALSE),0)</f>
        <v>2</v>
      </c>
      <c r="N1366">
        <f>IFERROR(VLOOKUP(G1366,Paramètres!$D$5:$E$8,2,FALSE),0)</f>
        <v>0</v>
      </c>
      <c r="O1366">
        <f>IFERROR(VLOOKUP(H1366,Paramètres!$A$5:$B$8,2,FALSE),0)</f>
        <v>0</v>
      </c>
      <c r="P1366">
        <f>IFERROR(VLOOKUP(I1366,Paramètres!$A$5:$B$8,2,FALSE),0)</f>
        <v>0</v>
      </c>
      <c r="Q1366" s="10" t="e">
        <f>IF(SUM(Paramètres!$G$5:$M$5)=0,"",SUMPRODUCT(Paramètres!$G$5:$M$5,J1366,K1366,L1366,M1366,N1366,O1366,P1366)/SUM(Paramètres!$G$5:$M$5))</f>
        <v>#VALUE!</v>
      </c>
    </row>
    <row r="1367" spans="1:17" x14ac:dyDescent="0.2">
      <c r="A1367" t="str">
        <f>Réponses_Scoring!A1367</f>
        <v>R140</v>
      </c>
      <c r="B1367" t="str">
        <f>Réponses_Scoring!B1367</f>
        <v>D09S63</v>
      </c>
      <c r="C1367" t="str">
        <f>Réponses_Scoring!C1367</f>
        <v>High</v>
      </c>
      <c r="D1367" t="str">
        <f>Réponses_Scoring!D1367</f>
        <v>UK</v>
      </c>
      <c r="E1367" t="str">
        <f>Réponses_Scoring!E1367</f>
        <v>High</v>
      </c>
      <c r="F1367" t="str">
        <f>Réponses_Scoring!F1367</f>
        <v>Low</v>
      </c>
      <c r="G1367" t="str">
        <f>Réponses_Scoring!G1367</f>
        <v>UK</v>
      </c>
      <c r="H1367" t="str">
        <f>Réponses_Scoring!H1367</f>
        <v>UK</v>
      </c>
      <c r="I1367" t="str">
        <f>Réponses_Scoring!I1367</f>
        <v>UK</v>
      </c>
      <c r="J1367">
        <f>IFERROR(VLOOKUP(C1367,Paramètres!$A$5:$B$8,2,FALSE),0)</f>
        <v>3</v>
      </c>
      <c r="K1367">
        <f>IFERROR(VLOOKUP(D1367,Paramètres!$A$5:$B$8,2,FALSE),0)</f>
        <v>0</v>
      </c>
      <c r="L1367">
        <f>IFERROR(VLOOKUP(E1367,Paramètres!$A$5:$B$8,2,FALSE),0)</f>
        <v>3</v>
      </c>
      <c r="M1367">
        <f>IFERROR(VLOOKUP(F1367,Paramètres!$A$5:$B$8,2,FALSE),0)</f>
        <v>1</v>
      </c>
      <c r="N1367">
        <f>IFERROR(VLOOKUP(G1367,Paramètres!$D$5:$E$8,2,FALSE),0)</f>
        <v>0</v>
      </c>
      <c r="O1367">
        <f>IFERROR(VLOOKUP(H1367,Paramètres!$A$5:$B$8,2,FALSE),0)</f>
        <v>0</v>
      </c>
      <c r="P1367">
        <f>IFERROR(VLOOKUP(I1367,Paramètres!$A$5:$B$8,2,FALSE),0)</f>
        <v>0</v>
      </c>
      <c r="Q1367" s="10" t="e">
        <f>IF(SUM(Paramètres!$G$5:$M$5)=0,"",SUMPRODUCT(Paramètres!$G$5:$M$5,J1367,K1367,L1367,M1367,N1367,O1367,P1367)/SUM(Paramètres!$G$5:$M$5))</f>
        <v>#VALUE!</v>
      </c>
    </row>
    <row r="1368" spans="1:17" x14ac:dyDescent="0.2">
      <c r="A1368" t="str">
        <f>Réponses_Scoring!A1368</f>
        <v>R140</v>
      </c>
      <c r="B1368" t="str">
        <f>Réponses_Scoring!B1368</f>
        <v>D09S61</v>
      </c>
      <c r="C1368" t="str">
        <f>Réponses_Scoring!C1368</f>
        <v>High</v>
      </c>
      <c r="D1368" t="str">
        <f>Réponses_Scoring!D1368</f>
        <v>UK</v>
      </c>
      <c r="E1368" t="str">
        <f>Réponses_Scoring!E1368</f>
        <v>Med</v>
      </c>
      <c r="F1368" t="str">
        <f>Réponses_Scoring!F1368</f>
        <v>High</v>
      </c>
      <c r="G1368" t="str">
        <f>Réponses_Scoring!G1368</f>
        <v>UK</v>
      </c>
      <c r="H1368" t="str">
        <f>Réponses_Scoring!H1368</f>
        <v>UK</v>
      </c>
      <c r="I1368" t="str">
        <f>Réponses_Scoring!I1368</f>
        <v>UK</v>
      </c>
      <c r="J1368">
        <f>IFERROR(VLOOKUP(C1368,Paramètres!$A$5:$B$8,2,FALSE),0)</f>
        <v>3</v>
      </c>
      <c r="K1368">
        <f>IFERROR(VLOOKUP(D1368,Paramètres!$A$5:$B$8,2,FALSE),0)</f>
        <v>0</v>
      </c>
      <c r="L1368">
        <f>IFERROR(VLOOKUP(E1368,Paramètres!$A$5:$B$8,2,FALSE),0)</f>
        <v>2</v>
      </c>
      <c r="M1368">
        <f>IFERROR(VLOOKUP(F1368,Paramètres!$A$5:$B$8,2,FALSE),0)</f>
        <v>3</v>
      </c>
      <c r="N1368">
        <f>IFERROR(VLOOKUP(G1368,Paramètres!$D$5:$E$8,2,FALSE),0)</f>
        <v>0</v>
      </c>
      <c r="O1368">
        <f>IFERROR(VLOOKUP(H1368,Paramètres!$A$5:$B$8,2,FALSE),0)</f>
        <v>0</v>
      </c>
      <c r="P1368">
        <f>IFERROR(VLOOKUP(I1368,Paramètres!$A$5:$B$8,2,FALSE),0)</f>
        <v>0</v>
      </c>
      <c r="Q1368" s="10" t="e">
        <f>IF(SUM(Paramètres!$G$5:$M$5)=0,"",SUMPRODUCT(Paramètres!$G$5:$M$5,J1368,K1368,L1368,M1368,N1368,O1368,P1368)/SUM(Paramètres!$G$5:$M$5))</f>
        <v>#VALUE!</v>
      </c>
    </row>
    <row r="1369" spans="1:17" x14ac:dyDescent="0.2">
      <c r="A1369" t="str">
        <f>Réponses_Scoring!A1369</f>
        <v>R140</v>
      </c>
      <c r="B1369" t="str">
        <f>Réponses_Scoring!B1369</f>
        <v>D08S55</v>
      </c>
      <c r="C1369" t="str">
        <f>Réponses_Scoring!C1369</f>
        <v>High</v>
      </c>
      <c r="D1369" t="str">
        <f>Réponses_Scoring!D1369</f>
        <v>UK</v>
      </c>
      <c r="E1369" t="str">
        <f>Réponses_Scoring!E1369</f>
        <v>UK</v>
      </c>
      <c r="F1369" t="str">
        <f>Réponses_Scoring!F1369</f>
        <v>Med</v>
      </c>
      <c r="G1369" t="str">
        <f>Réponses_Scoring!G1369</f>
        <v>UK</v>
      </c>
      <c r="H1369" t="str">
        <f>Réponses_Scoring!H1369</f>
        <v>UK</v>
      </c>
      <c r="I1369" t="str">
        <f>Réponses_Scoring!I1369</f>
        <v>UK</v>
      </c>
      <c r="J1369">
        <f>IFERROR(VLOOKUP(C1369,Paramètres!$A$5:$B$8,2,FALSE),0)</f>
        <v>3</v>
      </c>
      <c r="K1369">
        <f>IFERROR(VLOOKUP(D1369,Paramètres!$A$5:$B$8,2,FALSE),0)</f>
        <v>0</v>
      </c>
      <c r="L1369">
        <f>IFERROR(VLOOKUP(E1369,Paramètres!$A$5:$B$8,2,FALSE),0)</f>
        <v>0</v>
      </c>
      <c r="M1369">
        <f>IFERROR(VLOOKUP(F1369,Paramètres!$A$5:$B$8,2,FALSE),0)</f>
        <v>2</v>
      </c>
      <c r="N1369">
        <f>IFERROR(VLOOKUP(G1369,Paramètres!$D$5:$E$8,2,FALSE),0)</f>
        <v>0</v>
      </c>
      <c r="O1369">
        <f>IFERROR(VLOOKUP(H1369,Paramètres!$A$5:$B$8,2,FALSE),0)</f>
        <v>0</v>
      </c>
      <c r="P1369">
        <f>IFERROR(VLOOKUP(I1369,Paramètres!$A$5:$B$8,2,FALSE),0)</f>
        <v>0</v>
      </c>
      <c r="Q1369" s="10" t="e">
        <f>IF(SUM(Paramètres!$G$5:$M$5)=0,"",SUMPRODUCT(Paramètres!$G$5:$M$5,J1369,K1369,L1369,M1369,N1369,O1369,P1369)/SUM(Paramètres!$G$5:$M$5))</f>
        <v>#VALUE!</v>
      </c>
    </row>
    <row r="1370" spans="1:17" x14ac:dyDescent="0.2">
      <c r="A1370" t="str">
        <f>Réponses_Scoring!A1370</f>
        <v>R140</v>
      </c>
      <c r="B1370" t="str">
        <f>Réponses_Scoring!B1370</f>
        <v>D08S59</v>
      </c>
      <c r="C1370" t="str">
        <f>Réponses_Scoring!C1370</f>
        <v>Med</v>
      </c>
      <c r="D1370" t="str">
        <f>Réponses_Scoring!D1370</f>
        <v>UK</v>
      </c>
      <c r="E1370" t="str">
        <f>Réponses_Scoring!E1370</f>
        <v>Low</v>
      </c>
      <c r="F1370" t="str">
        <f>Réponses_Scoring!F1370</f>
        <v>Med</v>
      </c>
      <c r="G1370" t="str">
        <f>Réponses_Scoring!G1370</f>
        <v>UK</v>
      </c>
      <c r="H1370" t="str">
        <f>Réponses_Scoring!H1370</f>
        <v>UK</v>
      </c>
      <c r="I1370" t="str">
        <f>Réponses_Scoring!I1370</f>
        <v>UK</v>
      </c>
      <c r="J1370">
        <f>IFERROR(VLOOKUP(C1370,Paramètres!$A$5:$B$8,2,FALSE),0)</f>
        <v>2</v>
      </c>
      <c r="K1370">
        <f>IFERROR(VLOOKUP(D1370,Paramètres!$A$5:$B$8,2,FALSE),0)</f>
        <v>0</v>
      </c>
      <c r="L1370">
        <f>IFERROR(VLOOKUP(E1370,Paramètres!$A$5:$B$8,2,FALSE),0)</f>
        <v>1</v>
      </c>
      <c r="M1370">
        <f>IFERROR(VLOOKUP(F1370,Paramètres!$A$5:$B$8,2,FALSE),0)</f>
        <v>2</v>
      </c>
      <c r="N1370">
        <f>IFERROR(VLOOKUP(G1370,Paramètres!$D$5:$E$8,2,FALSE),0)</f>
        <v>0</v>
      </c>
      <c r="O1370">
        <f>IFERROR(VLOOKUP(H1370,Paramètres!$A$5:$B$8,2,FALSE),0)</f>
        <v>0</v>
      </c>
      <c r="P1370">
        <f>IFERROR(VLOOKUP(I1370,Paramètres!$A$5:$B$8,2,FALSE),0)</f>
        <v>0</v>
      </c>
      <c r="Q1370" s="10" t="e">
        <f>IF(SUM(Paramètres!$G$5:$M$5)=0,"",SUMPRODUCT(Paramètres!$G$5:$M$5,J1370,K1370,L1370,M1370,N1370,O1370,P1370)/SUM(Paramètres!$G$5:$M$5))</f>
        <v>#VALUE!</v>
      </c>
    </row>
    <row r="1371" spans="1:17" x14ac:dyDescent="0.2">
      <c r="A1371" t="str">
        <f>Réponses_Scoring!A1371</f>
        <v>R140</v>
      </c>
      <c r="B1371" t="str">
        <f>Réponses_Scoring!B1371</f>
        <v>D08S58</v>
      </c>
      <c r="C1371" t="str">
        <f>Réponses_Scoring!C1371</f>
        <v>Med</v>
      </c>
      <c r="D1371" t="str">
        <f>Réponses_Scoring!D1371</f>
        <v>UK</v>
      </c>
      <c r="E1371" t="str">
        <f>Réponses_Scoring!E1371</f>
        <v>Low</v>
      </c>
      <c r="F1371" t="str">
        <f>Réponses_Scoring!F1371</f>
        <v>UK</v>
      </c>
      <c r="G1371" t="str">
        <f>Réponses_Scoring!G1371</f>
        <v>UK</v>
      </c>
      <c r="H1371" t="str">
        <f>Réponses_Scoring!H1371</f>
        <v>UK</v>
      </c>
      <c r="I1371" t="str">
        <f>Réponses_Scoring!I1371</f>
        <v>UK</v>
      </c>
      <c r="J1371">
        <f>IFERROR(VLOOKUP(C1371,Paramètres!$A$5:$B$8,2,FALSE),0)</f>
        <v>2</v>
      </c>
      <c r="K1371">
        <f>IFERROR(VLOOKUP(D1371,Paramètres!$A$5:$B$8,2,FALSE),0)</f>
        <v>0</v>
      </c>
      <c r="L1371">
        <f>IFERROR(VLOOKUP(E1371,Paramètres!$A$5:$B$8,2,FALSE),0)</f>
        <v>1</v>
      </c>
      <c r="M1371">
        <f>IFERROR(VLOOKUP(F1371,Paramètres!$A$5:$B$8,2,FALSE),0)</f>
        <v>0</v>
      </c>
      <c r="N1371">
        <f>IFERROR(VLOOKUP(G1371,Paramètres!$D$5:$E$8,2,FALSE),0)</f>
        <v>0</v>
      </c>
      <c r="O1371">
        <f>IFERROR(VLOOKUP(H1371,Paramètres!$A$5:$B$8,2,FALSE),0)</f>
        <v>0</v>
      </c>
      <c r="P1371">
        <f>IFERROR(VLOOKUP(I1371,Paramètres!$A$5:$B$8,2,FALSE),0)</f>
        <v>0</v>
      </c>
      <c r="Q1371" s="10" t="e">
        <f>IF(SUM(Paramètres!$G$5:$M$5)=0,"",SUMPRODUCT(Paramètres!$G$5:$M$5,J1371,K1371,L1371,M1371,N1371,O1371,P1371)/SUM(Paramètres!$G$5:$M$5))</f>
        <v>#VALUE!</v>
      </c>
    </row>
    <row r="1372" spans="1:17" x14ac:dyDescent="0.2">
      <c r="A1372" t="str">
        <f>Réponses_Scoring!A1372</f>
        <v>R140</v>
      </c>
      <c r="B1372" t="str">
        <f>Réponses_Scoring!B1372</f>
        <v>D06S44</v>
      </c>
      <c r="C1372" t="str">
        <f>Réponses_Scoring!C1372</f>
        <v>Med</v>
      </c>
      <c r="D1372" t="str">
        <f>Réponses_Scoring!D1372</f>
        <v>UK</v>
      </c>
      <c r="E1372" t="str">
        <f>Réponses_Scoring!E1372</f>
        <v>High</v>
      </c>
      <c r="F1372" t="str">
        <f>Réponses_Scoring!F1372</f>
        <v>Med</v>
      </c>
      <c r="G1372" t="str">
        <f>Réponses_Scoring!G1372</f>
        <v>UK</v>
      </c>
      <c r="H1372" t="str">
        <f>Réponses_Scoring!H1372</f>
        <v>UK</v>
      </c>
      <c r="I1372" t="str">
        <f>Réponses_Scoring!I1372</f>
        <v>UK</v>
      </c>
      <c r="J1372">
        <f>IFERROR(VLOOKUP(C1372,Paramètres!$A$5:$B$8,2,FALSE),0)</f>
        <v>2</v>
      </c>
      <c r="K1372">
        <f>IFERROR(VLOOKUP(D1372,Paramètres!$A$5:$B$8,2,FALSE),0)</f>
        <v>0</v>
      </c>
      <c r="L1372">
        <f>IFERROR(VLOOKUP(E1372,Paramètres!$A$5:$B$8,2,FALSE),0)</f>
        <v>3</v>
      </c>
      <c r="M1372">
        <f>IFERROR(VLOOKUP(F1372,Paramètres!$A$5:$B$8,2,FALSE),0)</f>
        <v>2</v>
      </c>
      <c r="N1372">
        <f>IFERROR(VLOOKUP(G1372,Paramètres!$D$5:$E$8,2,FALSE),0)</f>
        <v>0</v>
      </c>
      <c r="O1372">
        <f>IFERROR(VLOOKUP(H1372,Paramètres!$A$5:$B$8,2,FALSE),0)</f>
        <v>0</v>
      </c>
      <c r="P1372">
        <f>IFERROR(VLOOKUP(I1372,Paramètres!$A$5:$B$8,2,FALSE),0)</f>
        <v>0</v>
      </c>
      <c r="Q1372" s="10" t="e">
        <f>IF(SUM(Paramètres!$G$5:$M$5)=0,"",SUMPRODUCT(Paramètres!$G$5:$M$5,J1372,K1372,L1372,M1372,N1372,O1372,P1372)/SUM(Paramètres!$G$5:$M$5))</f>
        <v>#VALUE!</v>
      </c>
    </row>
    <row r="1373" spans="1:17" x14ac:dyDescent="0.2">
      <c r="A1373" t="str">
        <f>Réponses_Scoring!A1373</f>
        <v>R140</v>
      </c>
      <c r="B1373" t="str">
        <f>Réponses_Scoring!B1373</f>
        <v>D06S46</v>
      </c>
      <c r="C1373" t="str">
        <f>Réponses_Scoring!C1373</f>
        <v>Med</v>
      </c>
      <c r="D1373" t="str">
        <f>Réponses_Scoring!D1373</f>
        <v>UK</v>
      </c>
      <c r="E1373" t="str">
        <f>Réponses_Scoring!E1373</f>
        <v>High</v>
      </c>
      <c r="F1373" t="str">
        <f>Réponses_Scoring!F1373</f>
        <v>Low</v>
      </c>
      <c r="G1373" t="str">
        <f>Réponses_Scoring!G1373</f>
        <v>UK</v>
      </c>
      <c r="H1373" t="str">
        <f>Réponses_Scoring!H1373</f>
        <v>UK</v>
      </c>
      <c r="I1373" t="str">
        <f>Réponses_Scoring!I1373</f>
        <v>UK</v>
      </c>
      <c r="J1373">
        <f>IFERROR(VLOOKUP(C1373,Paramètres!$A$5:$B$8,2,FALSE),0)</f>
        <v>2</v>
      </c>
      <c r="K1373">
        <f>IFERROR(VLOOKUP(D1373,Paramètres!$A$5:$B$8,2,FALSE),0)</f>
        <v>0</v>
      </c>
      <c r="L1373">
        <f>IFERROR(VLOOKUP(E1373,Paramètres!$A$5:$B$8,2,FALSE),0)</f>
        <v>3</v>
      </c>
      <c r="M1373">
        <f>IFERROR(VLOOKUP(F1373,Paramètres!$A$5:$B$8,2,FALSE),0)</f>
        <v>1</v>
      </c>
      <c r="N1373">
        <f>IFERROR(VLOOKUP(G1373,Paramètres!$D$5:$E$8,2,FALSE),0)</f>
        <v>0</v>
      </c>
      <c r="O1373">
        <f>IFERROR(VLOOKUP(H1373,Paramètres!$A$5:$B$8,2,FALSE),0)</f>
        <v>0</v>
      </c>
      <c r="P1373">
        <f>IFERROR(VLOOKUP(I1373,Paramètres!$A$5:$B$8,2,FALSE),0)</f>
        <v>0</v>
      </c>
      <c r="Q1373" s="10" t="e">
        <f>IF(SUM(Paramètres!$G$5:$M$5)=0,"",SUMPRODUCT(Paramètres!$G$5:$M$5,J1373,K1373,L1373,M1373,N1373,O1373,P1373)/SUM(Paramètres!$G$5:$M$5))</f>
        <v>#VALUE!</v>
      </c>
    </row>
    <row r="1374" spans="1:17" x14ac:dyDescent="0.2">
      <c r="A1374" t="str">
        <f>Réponses_Scoring!A1374</f>
        <v>R141</v>
      </c>
      <c r="B1374" t="str">
        <f>Réponses_Scoring!B1374</f>
        <v>D09S63</v>
      </c>
      <c r="C1374" t="str">
        <f>Réponses_Scoring!C1374</f>
        <v>UK</v>
      </c>
      <c r="D1374" t="str">
        <f>Réponses_Scoring!D1374</f>
        <v>UK</v>
      </c>
      <c r="E1374" t="str">
        <f>Réponses_Scoring!E1374</f>
        <v>Low</v>
      </c>
      <c r="F1374" t="str">
        <f>Réponses_Scoring!F1374</f>
        <v>Med</v>
      </c>
      <c r="G1374" t="str">
        <f>Réponses_Scoring!G1374</f>
        <v>UK</v>
      </c>
      <c r="H1374" t="str">
        <f>Réponses_Scoring!H1374</f>
        <v>UK</v>
      </c>
      <c r="I1374" t="str">
        <f>Réponses_Scoring!I1374</f>
        <v>UK</v>
      </c>
      <c r="J1374">
        <f>IFERROR(VLOOKUP(C1374,Paramètres!$A$5:$B$8,2,FALSE),0)</f>
        <v>0</v>
      </c>
      <c r="K1374">
        <f>IFERROR(VLOOKUP(D1374,Paramètres!$A$5:$B$8,2,FALSE),0)</f>
        <v>0</v>
      </c>
      <c r="L1374">
        <f>IFERROR(VLOOKUP(E1374,Paramètres!$A$5:$B$8,2,FALSE),0)</f>
        <v>1</v>
      </c>
      <c r="M1374">
        <f>IFERROR(VLOOKUP(F1374,Paramètres!$A$5:$B$8,2,FALSE),0)</f>
        <v>2</v>
      </c>
      <c r="N1374">
        <f>IFERROR(VLOOKUP(G1374,Paramètres!$D$5:$E$8,2,FALSE),0)</f>
        <v>0</v>
      </c>
      <c r="O1374">
        <f>IFERROR(VLOOKUP(H1374,Paramètres!$A$5:$B$8,2,FALSE),0)</f>
        <v>0</v>
      </c>
      <c r="P1374">
        <f>IFERROR(VLOOKUP(I1374,Paramètres!$A$5:$B$8,2,FALSE),0)</f>
        <v>0</v>
      </c>
      <c r="Q1374" s="10" t="e">
        <f>IF(SUM(Paramètres!$G$5:$M$5)=0,"",SUMPRODUCT(Paramètres!$G$5:$M$5,J1374,K1374,L1374,M1374,N1374,O1374,P1374)/SUM(Paramètres!$G$5:$M$5))</f>
        <v>#VALUE!</v>
      </c>
    </row>
    <row r="1375" spans="1:17" x14ac:dyDescent="0.2">
      <c r="A1375" t="str">
        <f>Réponses_Scoring!A1375</f>
        <v>R141</v>
      </c>
      <c r="B1375" t="str">
        <f>Réponses_Scoring!B1375</f>
        <v>D09S65</v>
      </c>
      <c r="C1375" t="str">
        <f>Réponses_Scoring!C1375</f>
        <v>Med</v>
      </c>
      <c r="D1375" t="str">
        <f>Réponses_Scoring!D1375</f>
        <v>UK</v>
      </c>
      <c r="E1375" t="str">
        <f>Réponses_Scoring!E1375</f>
        <v>Med</v>
      </c>
      <c r="F1375" t="str">
        <f>Réponses_Scoring!F1375</f>
        <v>Med</v>
      </c>
      <c r="G1375" t="str">
        <f>Réponses_Scoring!G1375</f>
        <v>UK</v>
      </c>
      <c r="H1375" t="str">
        <f>Réponses_Scoring!H1375</f>
        <v>UK</v>
      </c>
      <c r="I1375" t="str">
        <f>Réponses_Scoring!I1375</f>
        <v>UK</v>
      </c>
      <c r="J1375">
        <f>IFERROR(VLOOKUP(C1375,Paramètres!$A$5:$B$8,2,FALSE),0)</f>
        <v>2</v>
      </c>
      <c r="K1375">
        <f>IFERROR(VLOOKUP(D1375,Paramètres!$A$5:$B$8,2,FALSE),0)</f>
        <v>0</v>
      </c>
      <c r="L1375">
        <f>IFERROR(VLOOKUP(E1375,Paramètres!$A$5:$B$8,2,FALSE),0)</f>
        <v>2</v>
      </c>
      <c r="M1375">
        <f>IFERROR(VLOOKUP(F1375,Paramètres!$A$5:$B$8,2,FALSE),0)</f>
        <v>2</v>
      </c>
      <c r="N1375">
        <f>IFERROR(VLOOKUP(G1375,Paramètres!$D$5:$E$8,2,FALSE),0)</f>
        <v>0</v>
      </c>
      <c r="O1375">
        <f>IFERROR(VLOOKUP(H1375,Paramètres!$A$5:$B$8,2,FALSE),0)</f>
        <v>0</v>
      </c>
      <c r="P1375">
        <f>IFERROR(VLOOKUP(I1375,Paramètres!$A$5:$B$8,2,FALSE),0)</f>
        <v>0</v>
      </c>
      <c r="Q1375" s="10" t="e">
        <f>IF(SUM(Paramètres!$G$5:$M$5)=0,"",SUMPRODUCT(Paramètres!$G$5:$M$5,J1375,K1375,L1375,M1375,N1375,O1375,P1375)/SUM(Paramètres!$G$5:$M$5))</f>
        <v>#VALUE!</v>
      </c>
    </row>
    <row r="1376" spans="1:17" x14ac:dyDescent="0.2">
      <c r="A1376" t="str">
        <f>Réponses_Scoring!A1376</f>
        <v>R141</v>
      </c>
      <c r="B1376" t="str">
        <f>Réponses_Scoring!B1376</f>
        <v>D09S64</v>
      </c>
      <c r="C1376" t="str">
        <f>Réponses_Scoring!C1376</f>
        <v>High</v>
      </c>
      <c r="D1376" t="str">
        <f>Réponses_Scoring!D1376</f>
        <v>UK</v>
      </c>
      <c r="E1376" t="str">
        <f>Réponses_Scoring!E1376</f>
        <v>Low</v>
      </c>
      <c r="F1376" t="str">
        <f>Réponses_Scoring!F1376</f>
        <v>Med</v>
      </c>
      <c r="G1376" t="str">
        <f>Réponses_Scoring!G1376</f>
        <v>UK</v>
      </c>
      <c r="H1376" t="str">
        <f>Réponses_Scoring!H1376</f>
        <v>UK</v>
      </c>
      <c r="I1376" t="str">
        <f>Réponses_Scoring!I1376</f>
        <v>UK</v>
      </c>
      <c r="J1376">
        <f>IFERROR(VLOOKUP(C1376,Paramètres!$A$5:$B$8,2,FALSE),0)</f>
        <v>3</v>
      </c>
      <c r="K1376">
        <f>IFERROR(VLOOKUP(D1376,Paramètres!$A$5:$B$8,2,FALSE),0)</f>
        <v>0</v>
      </c>
      <c r="L1376">
        <f>IFERROR(VLOOKUP(E1376,Paramètres!$A$5:$B$8,2,FALSE),0)</f>
        <v>1</v>
      </c>
      <c r="M1376">
        <f>IFERROR(VLOOKUP(F1376,Paramètres!$A$5:$B$8,2,FALSE),0)</f>
        <v>2</v>
      </c>
      <c r="N1376">
        <f>IFERROR(VLOOKUP(G1376,Paramètres!$D$5:$E$8,2,FALSE),0)</f>
        <v>0</v>
      </c>
      <c r="O1376">
        <f>IFERROR(VLOOKUP(H1376,Paramètres!$A$5:$B$8,2,FALSE),0)</f>
        <v>0</v>
      </c>
      <c r="P1376">
        <f>IFERROR(VLOOKUP(I1376,Paramètres!$A$5:$B$8,2,FALSE),0)</f>
        <v>0</v>
      </c>
      <c r="Q1376" s="10" t="e">
        <f>IF(SUM(Paramètres!$G$5:$M$5)=0,"",SUMPRODUCT(Paramètres!$G$5:$M$5,J1376,K1376,L1376,M1376,N1376,O1376,P1376)/SUM(Paramètres!$G$5:$M$5))</f>
        <v>#VALUE!</v>
      </c>
    </row>
    <row r="1377" spans="1:17" x14ac:dyDescent="0.2">
      <c r="A1377" t="str">
        <f>Réponses_Scoring!A1377</f>
        <v>R141</v>
      </c>
      <c r="B1377" t="str">
        <f>Réponses_Scoring!B1377</f>
        <v>D01S07</v>
      </c>
      <c r="C1377" t="str">
        <f>Réponses_Scoring!C1377</f>
        <v>Med</v>
      </c>
      <c r="D1377" t="str">
        <f>Réponses_Scoring!D1377</f>
        <v>UK</v>
      </c>
      <c r="E1377" t="str">
        <f>Réponses_Scoring!E1377</f>
        <v>Med</v>
      </c>
      <c r="F1377" t="str">
        <f>Réponses_Scoring!F1377</f>
        <v>Low</v>
      </c>
      <c r="G1377" t="str">
        <f>Réponses_Scoring!G1377</f>
        <v>UK</v>
      </c>
      <c r="H1377" t="str">
        <f>Réponses_Scoring!H1377</f>
        <v>UK</v>
      </c>
      <c r="I1377" t="str">
        <f>Réponses_Scoring!I1377</f>
        <v>UK</v>
      </c>
      <c r="J1377">
        <f>IFERROR(VLOOKUP(C1377,Paramètres!$A$5:$B$8,2,FALSE),0)</f>
        <v>2</v>
      </c>
      <c r="K1377">
        <f>IFERROR(VLOOKUP(D1377,Paramètres!$A$5:$B$8,2,FALSE),0)</f>
        <v>0</v>
      </c>
      <c r="L1377">
        <f>IFERROR(VLOOKUP(E1377,Paramètres!$A$5:$B$8,2,FALSE),0)</f>
        <v>2</v>
      </c>
      <c r="M1377">
        <f>IFERROR(VLOOKUP(F1377,Paramètres!$A$5:$B$8,2,FALSE),0)</f>
        <v>1</v>
      </c>
      <c r="N1377">
        <f>IFERROR(VLOOKUP(G1377,Paramètres!$D$5:$E$8,2,FALSE),0)</f>
        <v>0</v>
      </c>
      <c r="O1377">
        <f>IFERROR(VLOOKUP(H1377,Paramètres!$A$5:$B$8,2,FALSE),0)</f>
        <v>0</v>
      </c>
      <c r="P1377">
        <f>IFERROR(VLOOKUP(I1377,Paramètres!$A$5:$B$8,2,FALSE),0)</f>
        <v>0</v>
      </c>
      <c r="Q1377" s="10" t="e">
        <f>IF(SUM(Paramètres!$G$5:$M$5)=0,"",SUMPRODUCT(Paramètres!$G$5:$M$5,J1377,K1377,L1377,M1377,N1377,O1377,P1377)/SUM(Paramètres!$G$5:$M$5))</f>
        <v>#VALUE!</v>
      </c>
    </row>
    <row r="1378" spans="1:17" x14ac:dyDescent="0.2">
      <c r="A1378" t="str">
        <f>Réponses_Scoring!A1378</f>
        <v>R141</v>
      </c>
      <c r="B1378" t="str">
        <f>Réponses_Scoring!B1378</f>
        <v>D01S08</v>
      </c>
      <c r="C1378" t="str">
        <f>Réponses_Scoring!C1378</f>
        <v>Low</v>
      </c>
      <c r="D1378" t="str">
        <f>Réponses_Scoring!D1378</f>
        <v>UK</v>
      </c>
      <c r="E1378" t="str">
        <f>Réponses_Scoring!E1378</f>
        <v>Med</v>
      </c>
      <c r="F1378" t="str">
        <f>Réponses_Scoring!F1378</f>
        <v>Med</v>
      </c>
      <c r="G1378" t="str">
        <f>Réponses_Scoring!G1378</f>
        <v>UK</v>
      </c>
      <c r="H1378" t="str">
        <f>Réponses_Scoring!H1378</f>
        <v>UK</v>
      </c>
      <c r="I1378" t="str">
        <f>Réponses_Scoring!I1378</f>
        <v>UK</v>
      </c>
      <c r="J1378">
        <f>IFERROR(VLOOKUP(C1378,Paramètres!$A$5:$B$8,2,FALSE),0)</f>
        <v>1</v>
      </c>
      <c r="K1378">
        <f>IFERROR(VLOOKUP(D1378,Paramètres!$A$5:$B$8,2,FALSE),0)</f>
        <v>0</v>
      </c>
      <c r="L1378">
        <f>IFERROR(VLOOKUP(E1378,Paramètres!$A$5:$B$8,2,FALSE),0)</f>
        <v>2</v>
      </c>
      <c r="M1378">
        <f>IFERROR(VLOOKUP(F1378,Paramètres!$A$5:$B$8,2,FALSE),0)</f>
        <v>2</v>
      </c>
      <c r="N1378">
        <f>IFERROR(VLOOKUP(G1378,Paramètres!$D$5:$E$8,2,FALSE),0)</f>
        <v>0</v>
      </c>
      <c r="O1378">
        <f>IFERROR(VLOOKUP(H1378,Paramètres!$A$5:$B$8,2,FALSE),0)</f>
        <v>0</v>
      </c>
      <c r="P1378">
        <f>IFERROR(VLOOKUP(I1378,Paramètres!$A$5:$B$8,2,FALSE),0)</f>
        <v>0</v>
      </c>
      <c r="Q1378" s="10" t="e">
        <f>IF(SUM(Paramètres!$G$5:$M$5)=0,"",SUMPRODUCT(Paramètres!$G$5:$M$5,J1378,K1378,L1378,M1378,N1378,O1378,P1378)/SUM(Paramètres!$G$5:$M$5))</f>
        <v>#VALUE!</v>
      </c>
    </row>
    <row r="1379" spans="1:17" x14ac:dyDescent="0.2">
      <c r="A1379" t="str">
        <f>Réponses_Scoring!A1379</f>
        <v>R141</v>
      </c>
      <c r="B1379" t="str">
        <f>Réponses_Scoring!B1379</f>
        <v>D01S01</v>
      </c>
      <c r="C1379" t="str">
        <f>Réponses_Scoring!C1379</f>
        <v>Low</v>
      </c>
      <c r="D1379" t="str">
        <f>Réponses_Scoring!D1379</f>
        <v>UK</v>
      </c>
      <c r="E1379" t="str">
        <f>Réponses_Scoring!E1379</f>
        <v>Med</v>
      </c>
      <c r="F1379" t="str">
        <f>Réponses_Scoring!F1379</f>
        <v>Med</v>
      </c>
      <c r="G1379" t="str">
        <f>Réponses_Scoring!G1379</f>
        <v>UK</v>
      </c>
      <c r="H1379" t="str">
        <f>Réponses_Scoring!H1379</f>
        <v>UK</v>
      </c>
      <c r="I1379" t="str">
        <f>Réponses_Scoring!I1379</f>
        <v>UK</v>
      </c>
      <c r="J1379">
        <f>IFERROR(VLOOKUP(C1379,Paramètres!$A$5:$B$8,2,FALSE),0)</f>
        <v>1</v>
      </c>
      <c r="K1379">
        <f>IFERROR(VLOOKUP(D1379,Paramètres!$A$5:$B$8,2,FALSE),0)</f>
        <v>0</v>
      </c>
      <c r="L1379">
        <f>IFERROR(VLOOKUP(E1379,Paramètres!$A$5:$B$8,2,FALSE),0)</f>
        <v>2</v>
      </c>
      <c r="M1379">
        <f>IFERROR(VLOOKUP(F1379,Paramètres!$A$5:$B$8,2,FALSE),0)</f>
        <v>2</v>
      </c>
      <c r="N1379">
        <f>IFERROR(VLOOKUP(G1379,Paramètres!$D$5:$E$8,2,FALSE),0)</f>
        <v>0</v>
      </c>
      <c r="O1379">
        <f>IFERROR(VLOOKUP(H1379,Paramètres!$A$5:$B$8,2,FALSE),0)</f>
        <v>0</v>
      </c>
      <c r="P1379">
        <f>IFERROR(VLOOKUP(I1379,Paramètres!$A$5:$B$8,2,FALSE),0)</f>
        <v>0</v>
      </c>
      <c r="Q1379" s="10" t="e">
        <f>IF(SUM(Paramètres!$G$5:$M$5)=0,"",SUMPRODUCT(Paramètres!$G$5:$M$5,J1379,K1379,L1379,M1379,N1379,O1379,P1379)/SUM(Paramètres!$G$5:$M$5))</f>
        <v>#VALUE!</v>
      </c>
    </row>
    <row r="1380" spans="1:17" x14ac:dyDescent="0.2">
      <c r="A1380" t="str">
        <f>Réponses_Scoring!A1380</f>
        <v>R141</v>
      </c>
      <c r="B1380" t="str">
        <f>Réponses_Scoring!B1380</f>
        <v>D06S47</v>
      </c>
      <c r="C1380" t="str">
        <f>Réponses_Scoring!C1380</f>
        <v>Low</v>
      </c>
      <c r="D1380" t="str">
        <f>Réponses_Scoring!D1380</f>
        <v>UK</v>
      </c>
      <c r="E1380" t="str">
        <f>Réponses_Scoring!E1380</f>
        <v>Med</v>
      </c>
      <c r="F1380" t="str">
        <f>Réponses_Scoring!F1380</f>
        <v>Low</v>
      </c>
      <c r="G1380" t="str">
        <f>Réponses_Scoring!G1380</f>
        <v>UK</v>
      </c>
      <c r="H1380" t="str">
        <f>Réponses_Scoring!H1380</f>
        <v>UK</v>
      </c>
      <c r="I1380" t="str">
        <f>Réponses_Scoring!I1380</f>
        <v>UK</v>
      </c>
      <c r="J1380">
        <f>IFERROR(VLOOKUP(C1380,Paramètres!$A$5:$B$8,2,FALSE),0)</f>
        <v>1</v>
      </c>
      <c r="K1380">
        <f>IFERROR(VLOOKUP(D1380,Paramètres!$A$5:$B$8,2,FALSE),0)</f>
        <v>0</v>
      </c>
      <c r="L1380">
        <f>IFERROR(VLOOKUP(E1380,Paramètres!$A$5:$B$8,2,FALSE),0)</f>
        <v>2</v>
      </c>
      <c r="M1380">
        <f>IFERROR(VLOOKUP(F1380,Paramètres!$A$5:$B$8,2,FALSE),0)</f>
        <v>1</v>
      </c>
      <c r="N1380">
        <f>IFERROR(VLOOKUP(G1380,Paramètres!$D$5:$E$8,2,FALSE),0)</f>
        <v>0</v>
      </c>
      <c r="O1380">
        <f>IFERROR(VLOOKUP(H1380,Paramètres!$A$5:$B$8,2,FALSE),0)</f>
        <v>0</v>
      </c>
      <c r="P1380">
        <f>IFERROR(VLOOKUP(I1380,Paramètres!$A$5:$B$8,2,FALSE),0)</f>
        <v>0</v>
      </c>
      <c r="Q1380" s="10" t="e">
        <f>IF(SUM(Paramètres!$G$5:$M$5)=0,"",SUMPRODUCT(Paramètres!$G$5:$M$5,J1380,K1380,L1380,M1380,N1380,O1380,P1380)/SUM(Paramètres!$G$5:$M$5))</f>
        <v>#VALUE!</v>
      </c>
    </row>
    <row r="1381" spans="1:17" x14ac:dyDescent="0.2">
      <c r="A1381" t="str">
        <f>Réponses_Scoring!A1381</f>
        <v>R141</v>
      </c>
      <c r="B1381" t="str">
        <f>Réponses_Scoring!B1381</f>
        <v>D02S12</v>
      </c>
      <c r="C1381" t="str">
        <f>Réponses_Scoring!C1381</f>
        <v>High</v>
      </c>
      <c r="D1381" t="str">
        <f>Réponses_Scoring!D1381</f>
        <v>UK</v>
      </c>
      <c r="E1381" t="str">
        <f>Réponses_Scoring!E1381</f>
        <v>Low</v>
      </c>
      <c r="F1381" t="str">
        <f>Réponses_Scoring!F1381</f>
        <v>Med</v>
      </c>
      <c r="G1381" t="str">
        <f>Réponses_Scoring!G1381</f>
        <v>UK</v>
      </c>
      <c r="H1381" t="str">
        <f>Réponses_Scoring!H1381</f>
        <v>UK</v>
      </c>
      <c r="I1381" t="str">
        <f>Réponses_Scoring!I1381</f>
        <v>UK</v>
      </c>
      <c r="J1381">
        <f>IFERROR(VLOOKUP(C1381,Paramètres!$A$5:$B$8,2,FALSE),0)</f>
        <v>3</v>
      </c>
      <c r="K1381">
        <f>IFERROR(VLOOKUP(D1381,Paramètres!$A$5:$B$8,2,FALSE),0)</f>
        <v>0</v>
      </c>
      <c r="L1381">
        <f>IFERROR(VLOOKUP(E1381,Paramètres!$A$5:$B$8,2,FALSE),0)</f>
        <v>1</v>
      </c>
      <c r="M1381">
        <f>IFERROR(VLOOKUP(F1381,Paramètres!$A$5:$B$8,2,FALSE),0)</f>
        <v>2</v>
      </c>
      <c r="N1381">
        <f>IFERROR(VLOOKUP(G1381,Paramètres!$D$5:$E$8,2,FALSE),0)</f>
        <v>0</v>
      </c>
      <c r="O1381">
        <f>IFERROR(VLOOKUP(H1381,Paramètres!$A$5:$B$8,2,FALSE),0)</f>
        <v>0</v>
      </c>
      <c r="P1381">
        <f>IFERROR(VLOOKUP(I1381,Paramètres!$A$5:$B$8,2,FALSE),0)</f>
        <v>0</v>
      </c>
      <c r="Q1381" s="10" t="e">
        <f>IF(SUM(Paramètres!$G$5:$M$5)=0,"",SUMPRODUCT(Paramètres!$G$5:$M$5,J1381,K1381,L1381,M1381,N1381,O1381,P1381)/SUM(Paramètres!$G$5:$M$5))</f>
        <v>#VALUE!</v>
      </c>
    </row>
    <row r="1382" spans="1:17" x14ac:dyDescent="0.2">
      <c r="A1382" t="str">
        <f>Réponses_Scoring!A1382</f>
        <v>R141</v>
      </c>
      <c r="B1382" t="str">
        <f>Réponses_Scoring!B1382</f>
        <v>D02S15</v>
      </c>
      <c r="C1382" t="str">
        <f>Réponses_Scoring!C1382</f>
        <v>High</v>
      </c>
      <c r="D1382" t="str">
        <f>Réponses_Scoring!D1382</f>
        <v>UK</v>
      </c>
      <c r="E1382" t="str">
        <f>Réponses_Scoring!E1382</f>
        <v>Low</v>
      </c>
      <c r="F1382" t="str">
        <f>Réponses_Scoring!F1382</f>
        <v>Med</v>
      </c>
      <c r="G1382" t="str">
        <f>Réponses_Scoring!G1382</f>
        <v>UK</v>
      </c>
      <c r="H1382" t="str">
        <f>Réponses_Scoring!H1382</f>
        <v>UK</v>
      </c>
      <c r="I1382" t="str">
        <f>Réponses_Scoring!I1382</f>
        <v>UK</v>
      </c>
      <c r="J1382">
        <f>IFERROR(VLOOKUP(C1382,Paramètres!$A$5:$B$8,2,FALSE),0)</f>
        <v>3</v>
      </c>
      <c r="K1382">
        <f>IFERROR(VLOOKUP(D1382,Paramètres!$A$5:$B$8,2,FALSE),0)</f>
        <v>0</v>
      </c>
      <c r="L1382">
        <f>IFERROR(VLOOKUP(E1382,Paramètres!$A$5:$B$8,2,FALSE),0)</f>
        <v>1</v>
      </c>
      <c r="M1382">
        <f>IFERROR(VLOOKUP(F1382,Paramètres!$A$5:$B$8,2,FALSE),0)</f>
        <v>2</v>
      </c>
      <c r="N1382">
        <f>IFERROR(VLOOKUP(G1382,Paramètres!$D$5:$E$8,2,FALSE),0)</f>
        <v>0</v>
      </c>
      <c r="O1382">
        <f>IFERROR(VLOOKUP(H1382,Paramètres!$A$5:$B$8,2,FALSE),0)</f>
        <v>0</v>
      </c>
      <c r="P1382">
        <f>IFERROR(VLOOKUP(I1382,Paramètres!$A$5:$B$8,2,FALSE),0)</f>
        <v>0</v>
      </c>
      <c r="Q1382" s="10" t="e">
        <f>IF(SUM(Paramètres!$G$5:$M$5)=0,"",SUMPRODUCT(Paramètres!$G$5:$M$5,J1382,K1382,L1382,M1382,N1382,O1382,P1382)/SUM(Paramètres!$G$5:$M$5))</f>
        <v>#VALUE!</v>
      </c>
    </row>
    <row r="1383" spans="1:17" x14ac:dyDescent="0.2">
      <c r="A1383" t="str">
        <f>Réponses_Scoring!A1383</f>
        <v>R141</v>
      </c>
      <c r="B1383" t="str">
        <f>Réponses_Scoring!B1383</f>
        <v>D02S13</v>
      </c>
      <c r="C1383" t="str">
        <f>Réponses_Scoring!C1383</f>
        <v>High</v>
      </c>
      <c r="D1383" t="str">
        <f>Réponses_Scoring!D1383</f>
        <v>UK</v>
      </c>
      <c r="E1383" t="str">
        <f>Réponses_Scoring!E1383</f>
        <v>Low</v>
      </c>
      <c r="F1383" t="str">
        <f>Réponses_Scoring!F1383</f>
        <v>Low</v>
      </c>
      <c r="G1383" t="str">
        <f>Réponses_Scoring!G1383</f>
        <v>UK</v>
      </c>
      <c r="H1383" t="str">
        <f>Réponses_Scoring!H1383</f>
        <v>UK</v>
      </c>
      <c r="I1383" t="str">
        <f>Réponses_Scoring!I1383</f>
        <v>UK</v>
      </c>
      <c r="J1383">
        <f>IFERROR(VLOOKUP(C1383,Paramètres!$A$5:$B$8,2,FALSE),0)</f>
        <v>3</v>
      </c>
      <c r="K1383">
        <f>IFERROR(VLOOKUP(D1383,Paramètres!$A$5:$B$8,2,FALSE),0)</f>
        <v>0</v>
      </c>
      <c r="L1383">
        <f>IFERROR(VLOOKUP(E1383,Paramètres!$A$5:$B$8,2,FALSE),0)</f>
        <v>1</v>
      </c>
      <c r="M1383">
        <f>IFERROR(VLOOKUP(F1383,Paramètres!$A$5:$B$8,2,FALSE),0)</f>
        <v>1</v>
      </c>
      <c r="N1383">
        <f>IFERROR(VLOOKUP(G1383,Paramètres!$D$5:$E$8,2,FALSE),0)</f>
        <v>0</v>
      </c>
      <c r="O1383">
        <f>IFERROR(VLOOKUP(H1383,Paramètres!$A$5:$B$8,2,FALSE),0)</f>
        <v>0</v>
      </c>
      <c r="P1383">
        <f>IFERROR(VLOOKUP(I1383,Paramètres!$A$5:$B$8,2,FALSE),0)</f>
        <v>0</v>
      </c>
      <c r="Q1383" s="10" t="e">
        <f>IF(SUM(Paramètres!$G$5:$M$5)=0,"",SUMPRODUCT(Paramètres!$G$5:$M$5,J1383,K1383,L1383,M1383,N1383,O1383,P1383)/SUM(Paramètres!$G$5:$M$5))</f>
        <v>#VALUE!</v>
      </c>
    </row>
    <row r="1384" spans="1:17" x14ac:dyDescent="0.2">
      <c r="A1384" t="str">
        <f>Réponses_Scoring!A1384</f>
        <v>R141</v>
      </c>
      <c r="B1384" t="str">
        <f>Réponses_Scoring!B1384</f>
        <v>D11S75</v>
      </c>
      <c r="C1384" t="str">
        <f>Réponses_Scoring!C1384</f>
        <v>Med</v>
      </c>
      <c r="D1384" t="str">
        <f>Réponses_Scoring!D1384</f>
        <v>UK</v>
      </c>
      <c r="E1384" t="str">
        <f>Réponses_Scoring!E1384</f>
        <v>Low</v>
      </c>
      <c r="F1384" t="str">
        <f>Réponses_Scoring!F1384</f>
        <v>Low</v>
      </c>
      <c r="G1384" t="str">
        <f>Réponses_Scoring!G1384</f>
        <v>UK</v>
      </c>
      <c r="H1384" t="str">
        <f>Réponses_Scoring!H1384</f>
        <v>UK</v>
      </c>
      <c r="I1384" t="str">
        <f>Réponses_Scoring!I1384</f>
        <v>UK</v>
      </c>
      <c r="J1384">
        <f>IFERROR(VLOOKUP(C1384,Paramètres!$A$5:$B$8,2,FALSE),0)</f>
        <v>2</v>
      </c>
      <c r="K1384">
        <f>IFERROR(VLOOKUP(D1384,Paramètres!$A$5:$B$8,2,FALSE),0)</f>
        <v>0</v>
      </c>
      <c r="L1384">
        <f>IFERROR(VLOOKUP(E1384,Paramètres!$A$5:$B$8,2,FALSE),0)</f>
        <v>1</v>
      </c>
      <c r="M1384">
        <f>IFERROR(VLOOKUP(F1384,Paramètres!$A$5:$B$8,2,FALSE),0)</f>
        <v>1</v>
      </c>
      <c r="N1384">
        <f>IFERROR(VLOOKUP(G1384,Paramètres!$D$5:$E$8,2,FALSE),0)</f>
        <v>0</v>
      </c>
      <c r="O1384">
        <f>IFERROR(VLOOKUP(H1384,Paramètres!$A$5:$B$8,2,FALSE),0)</f>
        <v>0</v>
      </c>
      <c r="P1384">
        <f>IFERROR(VLOOKUP(I1384,Paramètres!$A$5:$B$8,2,FALSE),0)</f>
        <v>0</v>
      </c>
      <c r="Q1384" s="10" t="e">
        <f>IF(SUM(Paramètres!$G$5:$M$5)=0,"",SUMPRODUCT(Paramètres!$G$5:$M$5,J1384,K1384,L1384,M1384,N1384,O1384,P1384)/SUM(Paramètres!$G$5:$M$5))</f>
        <v>#VALUE!</v>
      </c>
    </row>
    <row r="1385" spans="1:17" x14ac:dyDescent="0.2">
      <c r="A1385" t="str">
        <f>Réponses_Scoring!A1385</f>
        <v>R141</v>
      </c>
      <c r="B1385" t="str">
        <f>Réponses_Scoring!B1385</f>
        <v>D11S73</v>
      </c>
      <c r="C1385" t="str">
        <f>Réponses_Scoring!C1385</f>
        <v>Low</v>
      </c>
      <c r="D1385" t="str">
        <f>Réponses_Scoring!D1385</f>
        <v>UK</v>
      </c>
      <c r="E1385" t="str">
        <f>Réponses_Scoring!E1385</f>
        <v>Med</v>
      </c>
      <c r="F1385" t="str">
        <f>Réponses_Scoring!F1385</f>
        <v>Med</v>
      </c>
      <c r="G1385" t="str">
        <f>Réponses_Scoring!G1385</f>
        <v>UK</v>
      </c>
      <c r="H1385" t="str">
        <f>Réponses_Scoring!H1385</f>
        <v>UK</v>
      </c>
      <c r="I1385" t="str">
        <f>Réponses_Scoring!I1385</f>
        <v>UK</v>
      </c>
      <c r="J1385">
        <f>IFERROR(VLOOKUP(C1385,Paramètres!$A$5:$B$8,2,FALSE),0)</f>
        <v>1</v>
      </c>
      <c r="K1385">
        <f>IFERROR(VLOOKUP(D1385,Paramètres!$A$5:$B$8,2,FALSE),0)</f>
        <v>0</v>
      </c>
      <c r="L1385">
        <f>IFERROR(VLOOKUP(E1385,Paramètres!$A$5:$B$8,2,FALSE),0)</f>
        <v>2</v>
      </c>
      <c r="M1385">
        <f>IFERROR(VLOOKUP(F1385,Paramètres!$A$5:$B$8,2,FALSE),0)</f>
        <v>2</v>
      </c>
      <c r="N1385">
        <f>IFERROR(VLOOKUP(G1385,Paramètres!$D$5:$E$8,2,FALSE),0)</f>
        <v>0</v>
      </c>
      <c r="O1385">
        <f>IFERROR(VLOOKUP(H1385,Paramètres!$A$5:$B$8,2,FALSE),0)</f>
        <v>0</v>
      </c>
      <c r="P1385">
        <f>IFERROR(VLOOKUP(I1385,Paramètres!$A$5:$B$8,2,FALSE),0)</f>
        <v>0</v>
      </c>
      <c r="Q1385" s="10" t="e">
        <f>IF(SUM(Paramètres!$G$5:$M$5)=0,"",SUMPRODUCT(Paramètres!$G$5:$M$5,J1385,K1385,L1385,M1385,N1385,O1385,P1385)/SUM(Paramètres!$G$5:$M$5))</f>
        <v>#VALUE!</v>
      </c>
    </row>
    <row r="1386" spans="1:17" x14ac:dyDescent="0.2">
      <c r="A1386" t="str">
        <f>Réponses_Scoring!A1386</f>
        <v>R142</v>
      </c>
      <c r="B1386" t="str">
        <f>Réponses_Scoring!B1386</f>
        <v>D06S44</v>
      </c>
      <c r="C1386" t="str">
        <f>Réponses_Scoring!C1386</f>
        <v>Med</v>
      </c>
      <c r="D1386" t="str">
        <f>Réponses_Scoring!D1386</f>
        <v>UK</v>
      </c>
      <c r="E1386" t="str">
        <f>Réponses_Scoring!E1386</f>
        <v>Low</v>
      </c>
      <c r="F1386" t="str">
        <f>Réponses_Scoring!F1386</f>
        <v>Low</v>
      </c>
      <c r="G1386" t="str">
        <f>Réponses_Scoring!G1386</f>
        <v>UK</v>
      </c>
      <c r="H1386" t="str">
        <f>Réponses_Scoring!H1386</f>
        <v>UK</v>
      </c>
      <c r="I1386" t="str">
        <f>Réponses_Scoring!I1386</f>
        <v>UK</v>
      </c>
      <c r="J1386">
        <f>IFERROR(VLOOKUP(C1386,Paramètres!$A$5:$B$8,2,FALSE),0)</f>
        <v>2</v>
      </c>
      <c r="K1386">
        <f>IFERROR(VLOOKUP(D1386,Paramètres!$A$5:$B$8,2,FALSE),0)</f>
        <v>0</v>
      </c>
      <c r="L1386">
        <f>IFERROR(VLOOKUP(E1386,Paramètres!$A$5:$B$8,2,FALSE),0)</f>
        <v>1</v>
      </c>
      <c r="M1386">
        <f>IFERROR(VLOOKUP(F1386,Paramètres!$A$5:$B$8,2,FALSE),0)</f>
        <v>1</v>
      </c>
      <c r="N1386">
        <f>IFERROR(VLOOKUP(G1386,Paramètres!$D$5:$E$8,2,FALSE),0)</f>
        <v>0</v>
      </c>
      <c r="O1386">
        <f>IFERROR(VLOOKUP(H1386,Paramètres!$A$5:$B$8,2,FALSE),0)</f>
        <v>0</v>
      </c>
      <c r="P1386">
        <f>IFERROR(VLOOKUP(I1386,Paramètres!$A$5:$B$8,2,FALSE),0)</f>
        <v>0</v>
      </c>
      <c r="Q1386" s="10" t="e">
        <f>IF(SUM(Paramètres!$G$5:$M$5)=0,"",SUMPRODUCT(Paramètres!$G$5:$M$5,J1386,K1386,L1386,M1386,N1386,O1386,P1386)/SUM(Paramètres!$G$5:$M$5))</f>
        <v>#VALUE!</v>
      </c>
    </row>
    <row r="1387" spans="1:17" x14ac:dyDescent="0.2">
      <c r="A1387" t="str">
        <f>Réponses_Scoring!A1387</f>
        <v>R142</v>
      </c>
      <c r="B1387" t="str">
        <f>Réponses_Scoring!B1387</f>
        <v>D06S48</v>
      </c>
      <c r="C1387" t="str">
        <f>Réponses_Scoring!C1387</f>
        <v>Low</v>
      </c>
      <c r="D1387" t="str">
        <f>Réponses_Scoring!D1387</f>
        <v>UK</v>
      </c>
      <c r="E1387" t="str">
        <f>Réponses_Scoring!E1387</f>
        <v>Med</v>
      </c>
      <c r="F1387" t="str">
        <f>Réponses_Scoring!F1387</f>
        <v>High</v>
      </c>
      <c r="G1387" t="str">
        <f>Réponses_Scoring!G1387</f>
        <v>UK</v>
      </c>
      <c r="H1387" t="str">
        <f>Réponses_Scoring!H1387</f>
        <v>UK</v>
      </c>
      <c r="I1387" t="str">
        <f>Réponses_Scoring!I1387</f>
        <v>UK</v>
      </c>
      <c r="J1387">
        <f>IFERROR(VLOOKUP(C1387,Paramètres!$A$5:$B$8,2,FALSE),0)</f>
        <v>1</v>
      </c>
      <c r="K1387">
        <f>IFERROR(VLOOKUP(D1387,Paramètres!$A$5:$B$8,2,FALSE),0)</f>
        <v>0</v>
      </c>
      <c r="L1387">
        <f>IFERROR(VLOOKUP(E1387,Paramètres!$A$5:$B$8,2,FALSE),0)</f>
        <v>2</v>
      </c>
      <c r="M1387">
        <f>IFERROR(VLOOKUP(F1387,Paramètres!$A$5:$B$8,2,FALSE),0)</f>
        <v>3</v>
      </c>
      <c r="N1387">
        <f>IFERROR(VLOOKUP(G1387,Paramètres!$D$5:$E$8,2,FALSE),0)</f>
        <v>0</v>
      </c>
      <c r="O1387">
        <f>IFERROR(VLOOKUP(H1387,Paramètres!$A$5:$B$8,2,FALSE),0)</f>
        <v>0</v>
      </c>
      <c r="P1387">
        <f>IFERROR(VLOOKUP(I1387,Paramètres!$A$5:$B$8,2,FALSE),0)</f>
        <v>0</v>
      </c>
      <c r="Q1387" s="10" t="e">
        <f>IF(SUM(Paramètres!$G$5:$M$5)=0,"",SUMPRODUCT(Paramètres!$G$5:$M$5,J1387,K1387,L1387,M1387,N1387,O1387,P1387)/SUM(Paramètres!$G$5:$M$5))</f>
        <v>#VALUE!</v>
      </c>
    </row>
    <row r="1388" spans="1:17" x14ac:dyDescent="0.2">
      <c r="A1388" t="str">
        <f>Réponses_Scoring!A1388</f>
        <v>R142</v>
      </c>
      <c r="B1388" t="str">
        <f>Réponses_Scoring!B1388</f>
        <v>D03S18</v>
      </c>
      <c r="C1388" t="str">
        <f>Réponses_Scoring!C1388</f>
        <v>High</v>
      </c>
      <c r="D1388" t="str">
        <f>Réponses_Scoring!D1388</f>
        <v>UK</v>
      </c>
      <c r="E1388" t="str">
        <f>Réponses_Scoring!E1388</f>
        <v>Med</v>
      </c>
      <c r="F1388" t="str">
        <f>Réponses_Scoring!F1388</f>
        <v>Med</v>
      </c>
      <c r="G1388" t="str">
        <f>Réponses_Scoring!G1388</f>
        <v>UK</v>
      </c>
      <c r="H1388" t="str">
        <f>Réponses_Scoring!H1388</f>
        <v>UK</v>
      </c>
      <c r="I1388" t="str">
        <f>Réponses_Scoring!I1388</f>
        <v>UK</v>
      </c>
      <c r="J1388">
        <f>IFERROR(VLOOKUP(C1388,Paramètres!$A$5:$B$8,2,FALSE),0)</f>
        <v>3</v>
      </c>
      <c r="K1388">
        <f>IFERROR(VLOOKUP(D1388,Paramètres!$A$5:$B$8,2,FALSE),0)</f>
        <v>0</v>
      </c>
      <c r="L1388">
        <f>IFERROR(VLOOKUP(E1388,Paramètres!$A$5:$B$8,2,FALSE),0)</f>
        <v>2</v>
      </c>
      <c r="M1388">
        <f>IFERROR(VLOOKUP(F1388,Paramètres!$A$5:$B$8,2,FALSE),0)</f>
        <v>2</v>
      </c>
      <c r="N1388">
        <f>IFERROR(VLOOKUP(G1388,Paramètres!$D$5:$E$8,2,FALSE),0)</f>
        <v>0</v>
      </c>
      <c r="O1388">
        <f>IFERROR(VLOOKUP(H1388,Paramètres!$A$5:$B$8,2,FALSE),0)</f>
        <v>0</v>
      </c>
      <c r="P1388">
        <f>IFERROR(VLOOKUP(I1388,Paramètres!$A$5:$B$8,2,FALSE),0)</f>
        <v>0</v>
      </c>
      <c r="Q1388" s="10" t="e">
        <f>IF(SUM(Paramètres!$G$5:$M$5)=0,"",SUMPRODUCT(Paramètres!$G$5:$M$5,J1388,K1388,L1388,M1388,N1388,O1388,P1388)/SUM(Paramètres!$G$5:$M$5))</f>
        <v>#VALUE!</v>
      </c>
    </row>
    <row r="1389" spans="1:17" x14ac:dyDescent="0.2">
      <c r="A1389" t="str">
        <f>Réponses_Scoring!A1389</f>
        <v>R142</v>
      </c>
      <c r="B1389" t="str">
        <f>Réponses_Scoring!B1389</f>
        <v>D03S23</v>
      </c>
      <c r="C1389" t="str">
        <f>Réponses_Scoring!C1389</f>
        <v>Med</v>
      </c>
      <c r="D1389" t="str">
        <f>Réponses_Scoring!D1389</f>
        <v>UK</v>
      </c>
      <c r="E1389" t="str">
        <f>Réponses_Scoring!E1389</f>
        <v>Low</v>
      </c>
      <c r="F1389" t="str">
        <f>Réponses_Scoring!F1389</f>
        <v>Med</v>
      </c>
      <c r="G1389" t="str">
        <f>Réponses_Scoring!G1389</f>
        <v>UK</v>
      </c>
      <c r="H1389" t="str">
        <f>Réponses_Scoring!H1389</f>
        <v>UK</v>
      </c>
      <c r="I1389" t="str">
        <f>Réponses_Scoring!I1389</f>
        <v>UK</v>
      </c>
      <c r="J1389">
        <f>IFERROR(VLOOKUP(C1389,Paramètres!$A$5:$B$8,2,FALSE),0)</f>
        <v>2</v>
      </c>
      <c r="K1389">
        <f>IFERROR(VLOOKUP(D1389,Paramètres!$A$5:$B$8,2,FALSE),0)</f>
        <v>0</v>
      </c>
      <c r="L1389">
        <f>IFERROR(VLOOKUP(E1389,Paramètres!$A$5:$B$8,2,FALSE),0)</f>
        <v>1</v>
      </c>
      <c r="M1389">
        <f>IFERROR(VLOOKUP(F1389,Paramètres!$A$5:$B$8,2,FALSE),0)</f>
        <v>2</v>
      </c>
      <c r="N1389">
        <f>IFERROR(VLOOKUP(G1389,Paramètres!$D$5:$E$8,2,FALSE),0)</f>
        <v>0</v>
      </c>
      <c r="O1389">
        <f>IFERROR(VLOOKUP(H1389,Paramètres!$A$5:$B$8,2,FALSE),0)</f>
        <v>0</v>
      </c>
      <c r="P1389">
        <f>IFERROR(VLOOKUP(I1389,Paramètres!$A$5:$B$8,2,FALSE),0)</f>
        <v>0</v>
      </c>
      <c r="Q1389" s="10" t="e">
        <f>IF(SUM(Paramètres!$G$5:$M$5)=0,"",SUMPRODUCT(Paramètres!$G$5:$M$5,J1389,K1389,L1389,M1389,N1389,O1389,P1389)/SUM(Paramètres!$G$5:$M$5))</f>
        <v>#VALUE!</v>
      </c>
    </row>
    <row r="1390" spans="1:17" x14ac:dyDescent="0.2">
      <c r="A1390" t="str">
        <f>Réponses_Scoring!A1390</f>
        <v>R142</v>
      </c>
      <c r="B1390" t="str">
        <f>Réponses_Scoring!B1390</f>
        <v>D08S58</v>
      </c>
      <c r="C1390" t="str">
        <f>Réponses_Scoring!C1390</f>
        <v>High</v>
      </c>
      <c r="D1390" t="str">
        <f>Réponses_Scoring!D1390</f>
        <v>UK</v>
      </c>
      <c r="E1390" t="str">
        <f>Réponses_Scoring!E1390</f>
        <v>UK</v>
      </c>
      <c r="F1390" t="str">
        <f>Réponses_Scoring!F1390</f>
        <v>Low</v>
      </c>
      <c r="G1390" t="str">
        <f>Réponses_Scoring!G1390</f>
        <v>UK</v>
      </c>
      <c r="H1390" t="str">
        <f>Réponses_Scoring!H1390</f>
        <v>UK</v>
      </c>
      <c r="I1390" t="str">
        <f>Réponses_Scoring!I1390</f>
        <v>UK</v>
      </c>
      <c r="J1390">
        <f>IFERROR(VLOOKUP(C1390,Paramètres!$A$5:$B$8,2,FALSE),0)</f>
        <v>3</v>
      </c>
      <c r="K1390">
        <f>IFERROR(VLOOKUP(D1390,Paramètres!$A$5:$B$8,2,FALSE),0)</f>
        <v>0</v>
      </c>
      <c r="L1390">
        <f>IFERROR(VLOOKUP(E1390,Paramètres!$A$5:$B$8,2,FALSE),0)</f>
        <v>0</v>
      </c>
      <c r="M1390">
        <f>IFERROR(VLOOKUP(F1390,Paramètres!$A$5:$B$8,2,FALSE),0)</f>
        <v>1</v>
      </c>
      <c r="N1390">
        <f>IFERROR(VLOOKUP(G1390,Paramètres!$D$5:$E$8,2,FALSE),0)</f>
        <v>0</v>
      </c>
      <c r="O1390">
        <f>IFERROR(VLOOKUP(H1390,Paramètres!$A$5:$B$8,2,FALSE),0)</f>
        <v>0</v>
      </c>
      <c r="P1390">
        <f>IFERROR(VLOOKUP(I1390,Paramètres!$A$5:$B$8,2,FALSE),0)</f>
        <v>0</v>
      </c>
      <c r="Q1390" s="10" t="e">
        <f>IF(SUM(Paramètres!$G$5:$M$5)=0,"",SUMPRODUCT(Paramètres!$G$5:$M$5,J1390,K1390,L1390,M1390,N1390,O1390,P1390)/SUM(Paramètres!$G$5:$M$5))</f>
        <v>#VALUE!</v>
      </c>
    </row>
    <row r="1391" spans="1:17" x14ac:dyDescent="0.2">
      <c r="A1391" t="str">
        <f>Réponses_Scoring!A1391</f>
        <v>R142</v>
      </c>
      <c r="B1391" t="str">
        <f>Réponses_Scoring!B1391</f>
        <v>D08S59</v>
      </c>
      <c r="C1391" t="str">
        <f>Réponses_Scoring!C1391</f>
        <v>High</v>
      </c>
      <c r="D1391" t="str">
        <f>Réponses_Scoring!D1391</f>
        <v>UK</v>
      </c>
      <c r="E1391" t="str">
        <f>Réponses_Scoring!E1391</f>
        <v>High</v>
      </c>
      <c r="F1391" t="str">
        <f>Réponses_Scoring!F1391</f>
        <v>Low</v>
      </c>
      <c r="G1391" t="str">
        <f>Réponses_Scoring!G1391</f>
        <v>UK</v>
      </c>
      <c r="H1391" t="str">
        <f>Réponses_Scoring!H1391</f>
        <v>UK</v>
      </c>
      <c r="I1391" t="str">
        <f>Réponses_Scoring!I1391</f>
        <v>UK</v>
      </c>
      <c r="J1391">
        <f>IFERROR(VLOOKUP(C1391,Paramètres!$A$5:$B$8,2,FALSE),0)</f>
        <v>3</v>
      </c>
      <c r="K1391">
        <f>IFERROR(VLOOKUP(D1391,Paramètres!$A$5:$B$8,2,FALSE),0)</f>
        <v>0</v>
      </c>
      <c r="L1391">
        <f>IFERROR(VLOOKUP(E1391,Paramètres!$A$5:$B$8,2,FALSE),0)</f>
        <v>3</v>
      </c>
      <c r="M1391">
        <f>IFERROR(VLOOKUP(F1391,Paramètres!$A$5:$B$8,2,FALSE),0)</f>
        <v>1</v>
      </c>
      <c r="N1391">
        <f>IFERROR(VLOOKUP(G1391,Paramètres!$D$5:$E$8,2,FALSE),0)</f>
        <v>0</v>
      </c>
      <c r="O1391">
        <f>IFERROR(VLOOKUP(H1391,Paramètres!$A$5:$B$8,2,FALSE),0)</f>
        <v>0</v>
      </c>
      <c r="P1391">
        <f>IFERROR(VLOOKUP(I1391,Paramètres!$A$5:$B$8,2,FALSE),0)</f>
        <v>0</v>
      </c>
      <c r="Q1391" s="10" t="e">
        <f>IF(SUM(Paramètres!$G$5:$M$5)=0,"",SUMPRODUCT(Paramètres!$G$5:$M$5,J1391,K1391,L1391,M1391,N1391,O1391,P1391)/SUM(Paramètres!$G$5:$M$5))</f>
        <v>#VALUE!</v>
      </c>
    </row>
    <row r="1392" spans="1:17" x14ac:dyDescent="0.2">
      <c r="A1392" t="str">
        <f>Réponses_Scoring!A1392</f>
        <v>R142</v>
      </c>
      <c r="B1392" t="str">
        <f>Réponses_Scoring!B1392</f>
        <v>D07S51</v>
      </c>
      <c r="C1392" t="str">
        <f>Réponses_Scoring!C1392</f>
        <v>Low</v>
      </c>
      <c r="D1392" t="str">
        <f>Réponses_Scoring!D1392</f>
        <v>UK</v>
      </c>
      <c r="E1392" t="str">
        <f>Réponses_Scoring!E1392</f>
        <v>Low</v>
      </c>
      <c r="F1392" t="str">
        <f>Réponses_Scoring!F1392</f>
        <v>Med</v>
      </c>
      <c r="G1392" t="str">
        <f>Réponses_Scoring!G1392</f>
        <v>UK</v>
      </c>
      <c r="H1392" t="str">
        <f>Réponses_Scoring!H1392</f>
        <v>UK</v>
      </c>
      <c r="I1392" t="str">
        <f>Réponses_Scoring!I1392</f>
        <v>UK</v>
      </c>
      <c r="J1392">
        <f>IFERROR(VLOOKUP(C1392,Paramètres!$A$5:$B$8,2,FALSE),0)</f>
        <v>1</v>
      </c>
      <c r="K1392">
        <f>IFERROR(VLOOKUP(D1392,Paramètres!$A$5:$B$8,2,FALSE),0)</f>
        <v>0</v>
      </c>
      <c r="L1392">
        <f>IFERROR(VLOOKUP(E1392,Paramètres!$A$5:$B$8,2,FALSE),0)</f>
        <v>1</v>
      </c>
      <c r="M1392">
        <f>IFERROR(VLOOKUP(F1392,Paramètres!$A$5:$B$8,2,FALSE),0)</f>
        <v>2</v>
      </c>
      <c r="N1392">
        <f>IFERROR(VLOOKUP(G1392,Paramètres!$D$5:$E$8,2,FALSE),0)</f>
        <v>0</v>
      </c>
      <c r="O1392">
        <f>IFERROR(VLOOKUP(H1392,Paramètres!$A$5:$B$8,2,FALSE),0)</f>
        <v>0</v>
      </c>
      <c r="P1392">
        <f>IFERROR(VLOOKUP(I1392,Paramètres!$A$5:$B$8,2,FALSE),0)</f>
        <v>0</v>
      </c>
      <c r="Q1392" s="10" t="e">
        <f>IF(SUM(Paramètres!$G$5:$M$5)=0,"",SUMPRODUCT(Paramètres!$G$5:$M$5,J1392,K1392,L1392,M1392,N1392,O1392,P1392)/SUM(Paramètres!$G$5:$M$5))</f>
        <v>#VALUE!</v>
      </c>
    </row>
    <row r="1393" spans="1:17" x14ac:dyDescent="0.2">
      <c r="A1393" t="str">
        <f>Réponses_Scoring!A1393</f>
        <v>R142</v>
      </c>
      <c r="B1393" t="str">
        <f>Réponses_Scoring!B1393</f>
        <v>D07S52</v>
      </c>
      <c r="C1393" t="str">
        <f>Réponses_Scoring!C1393</f>
        <v>High</v>
      </c>
      <c r="D1393" t="str">
        <f>Réponses_Scoring!D1393</f>
        <v>UK</v>
      </c>
      <c r="E1393" t="str">
        <f>Réponses_Scoring!E1393</f>
        <v>Low</v>
      </c>
      <c r="F1393" t="str">
        <f>Réponses_Scoring!F1393</f>
        <v>High</v>
      </c>
      <c r="G1393" t="str">
        <f>Réponses_Scoring!G1393</f>
        <v>UK</v>
      </c>
      <c r="H1393" t="str">
        <f>Réponses_Scoring!H1393</f>
        <v>UK</v>
      </c>
      <c r="I1393" t="str">
        <f>Réponses_Scoring!I1393</f>
        <v>UK</v>
      </c>
      <c r="J1393">
        <f>IFERROR(VLOOKUP(C1393,Paramètres!$A$5:$B$8,2,FALSE),0)</f>
        <v>3</v>
      </c>
      <c r="K1393">
        <f>IFERROR(VLOOKUP(D1393,Paramètres!$A$5:$B$8,2,FALSE),0)</f>
        <v>0</v>
      </c>
      <c r="L1393">
        <f>IFERROR(VLOOKUP(E1393,Paramètres!$A$5:$B$8,2,FALSE),0)</f>
        <v>1</v>
      </c>
      <c r="M1393">
        <f>IFERROR(VLOOKUP(F1393,Paramètres!$A$5:$B$8,2,FALSE),0)</f>
        <v>3</v>
      </c>
      <c r="N1393">
        <f>IFERROR(VLOOKUP(G1393,Paramètres!$D$5:$E$8,2,FALSE),0)</f>
        <v>0</v>
      </c>
      <c r="O1393">
        <f>IFERROR(VLOOKUP(H1393,Paramètres!$A$5:$B$8,2,FALSE),0)</f>
        <v>0</v>
      </c>
      <c r="P1393">
        <f>IFERROR(VLOOKUP(I1393,Paramètres!$A$5:$B$8,2,FALSE),0)</f>
        <v>0</v>
      </c>
      <c r="Q1393" s="10" t="e">
        <f>IF(SUM(Paramètres!$G$5:$M$5)=0,"",SUMPRODUCT(Paramètres!$G$5:$M$5,J1393,K1393,L1393,M1393,N1393,O1393,P1393)/SUM(Paramètres!$G$5:$M$5))</f>
        <v>#VALUE!</v>
      </c>
    </row>
    <row r="1394" spans="1:17" x14ac:dyDescent="0.2">
      <c r="A1394" t="str">
        <f>Réponses_Scoring!A1394</f>
        <v>R142</v>
      </c>
      <c r="B1394" t="str">
        <f>Réponses_Scoring!B1394</f>
        <v>D04S32</v>
      </c>
      <c r="C1394" t="str">
        <f>Réponses_Scoring!C1394</f>
        <v>Med</v>
      </c>
      <c r="D1394" t="str">
        <f>Réponses_Scoring!D1394</f>
        <v>UK</v>
      </c>
      <c r="E1394" t="str">
        <f>Réponses_Scoring!E1394</f>
        <v>High</v>
      </c>
      <c r="F1394" t="str">
        <f>Réponses_Scoring!F1394</f>
        <v>High</v>
      </c>
      <c r="G1394" t="str">
        <f>Réponses_Scoring!G1394</f>
        <v>UK</v>
      </c>
      <c r="H1394" t="str">
        <f>Réponses_Scoring!H1394</f>
        <v>UK</v>
      </c>
      <c r="I1394" t="str">
        <f>Réponses_Scoring!I1394</f>
        <v>UK</v>
      </c>
      <c r="J1394">
        <f>IFERROR(VLOOKUP(C1394,Paramètres!$A$5:$B$8,2,FALSE),0)</f>
        <v>2</v>
      </c>
      <c r="K1394">
        <f>IFERROR(VLOOKUP(D1394,Paramètres!$A$5:$B$8,2,FALSE),0)</f>
        <v>0</v>
      </c>
      <c r="L1394">
        <f>IFERROR(VLOOKUP(E1394,Paramètres!$A$5:$B$8,2,FALSE),0)</f>
        <v>3</v>
      </c>
      <c r="M1394">
        <f>IFERROR(VLOOKUP(F1394,Paramètres!$A$5:$B$8,2,FALSE),0)</f>
        <v>3</v>
      </c>
      <c r="N1394">
        <f>IFERROR(VLOOKUP(G1394,Paramètres!$D$5:$E$8,2,FALSE),0)</f>
        <v>0</v>
      </c>
      <c r="O1394">
        <f>IFERROR(VLOOKUP(H1394,Paramètres!$A$5:$B$8,2,FALSE),0)</f>
        <v>0</v>
      </c>
      <c r="P1394">
        <f>IFERROR(VLOOKUP(I1394,Paramètres!$A$5:$B$8,2,FALSE),0)</f>
        <v>0</v>
      </c>
      <c r="Q1394" s="10" t="e">
        <f>IF(SUM(Paramètres!$G$5:$M$5)=0,"",SUMPRODUCT(Paramètres!$G$5:$M$5,J1394,K1394,L1394,M1394,N1394,O1394,P1394)/SUM(Paramètres!$G$5:$M$5))</f>
        <v>#VALUE!</v>
      </c>
    </row>
    <row r="1395" spans="1:17" x14ac:dyDescent="0.2">
      <c r="A1395" t="str">
        <f>Réponses_Scoring!A1395</f>
        <v>R143</v>
      </c>
      <c r="B1395" t="str">
        <f>Réponses_Scoring!B1395</f>
        <v>D02S16</v>
      </c>
      <c r="C1395" t="str">
        <f>Réponses_Scoring!C1395</f>
        <v>High</v>
      </c>
      <c r="D1395" t="str">
        <f>Réponses_Scoring!D1395</f>
        <v>UK</v>
      </c>
      <c r="E1395" t="str">
        <f>Réponses_Scoring!E1395</f>
        <v>Low</v>
      </c>
      <c r="F1395" t="str">
        <f>Réponses_Scoring!F1395</f>
        <v>Med</v>
      </c>
      <c r="G1395" t="str">
        <f>Réponses_Scoring!G1395</f>
        <v>UK</v>
      </c>
      <c r="H1395" t="str">
        <f>Réponses_Scoring!H1395</f>
        <v>UK</v>
      </c>
      <c r="I1395" t="str">
        <f>Réponses_Scoring!I1395</f>
        <v>UK</v>
      </c>
      <c r="J1395">
        <f>IFERROR(VLOOKUP(C1395,Paramètres!$A$5:$B$8,2,FALSE),0)</f>
        <v>3</v>
      </c>
      <c r="K1395">
        <f>IFERROR(VLOOKUP(D1395,Paramètres!$A$5:$B$8,2,FALSE),0)</f>
        <v>0</v>
      </c>
      <c r="L1395">
        <f>IFERROR(VLOOKUP(E1395,Paramètres!$A$5:$B$8,2,FALSE),0)</f>
        <v>1</v>
      </c>
      <c r="M1395">
        <f>IFERROR(VLOOKUP(F1395,Paramètres!$A$5:$B$8,2,FALSE),0)</f>
        <v>2</v>
      </c>
      <c r="N1395">
        <f>IFERROR(VLOOKUP(G1395,Paramètres!$D$5:$E$8,2,FALSE),0)</f>
        <v>0</v>
      </c>
      <c r="O1395">
        <f>IFERROR(VLOOKUP(H1395,Paramètres!$A$5:$B$8,2,FALSE),0)</f>
        <v>0</v>
      </c>
      <c r="P1395">
        <f>IFERROR(VLOOKUP(I1395,Paramètres!$A$5:$B$8,2,FALSE),0)</f>
        <v>0</v>
      </c>
      <c r="Q1395" s="10" t="e">
        <f>IF(SUM(Paramètres!$G$5:$M$5)=0,"",SUMPRODUCT(Paramètres!$G$5:$M$5,J1395,K1395,L1395,M1395,N1395,O1395,P1395)/SUM(Paramètres!$G$5:$M$5))</f>
        <v>#VALUE!</v>
      </c>
    </row>
    <row r="1396" spans="1:17" x14ac:dyDescent="0.2">
      <c r="A1396" t="str">
        <f>Réponses_Scoring!A1396</f>
        <v>R143</v>
      </c>
      <c r="B1396" t="str">
        <f>Réponses_Scoring!B1396</f>
        <v>D02S14</v>
      </c>
      <c r="C1396" t="str">
        <f>Réponses_Scoring!C1396</f>
        <v>Med</v>
      </c>
      <c r="D1396" t="str">
        <f>Réponses_Scoring!D1396</f>
        <v>UK</v>
      </c>
      <c r="E1396" t="str">
        <f>Réponses_Scoring!E1396</f>
        <v>UK</v>
      </c>
      <c r="F1396" t="str">
        <f>Réponses_Scoring!F1396</f>
        <v>Med</v>
      </c>
      <c r="G1396" t="str">
        <f>Réponses_Scoring!G1396</f>
        <v>UK</v>
      </c>
      <c r="H1396" t="str">
        <f>Réponses_Scoring!H1396</f>
        <v>UK</v>
      </c>
      <c r="I1396" t="str">
        <f>Réponses_Scoring!I1396</f>
        <v>UK</v>
      </c>
      <c r="J1396">
        <f>IFERROR(VLOOKUP(C1396,Paramètres!$A$5:$B$8,2,FALSE),0)</f>
        <v>2</v>
      </c>
      <c r="K1396">
        <f>IFERROR(VLOOKUP(D1396,Paramètres!$A$5:$B$8,2,FALSE),0)</f>
        <v>0</v>
      </c>
      <c r="L1396">
        <f>IFERROR(VLOOKUP(E1396,Paramètres!$A$5:$B$8,2,FALSE),0)</f>
        <v>0</v>
      </c>
      <c r="M1396">
        <f>IFERROR(VLOOKUP(F1396,Paramètres!$A$5:$B$8,2,FALSE),0)</f>
        <v>2</v>
      </c>
      <c r="N1396">
        <f>IFERROR(VLOOKUP(G1396,Paramètres!$D$5:$E$8,2,FALSE),0)</f>
        <v>0</v>
      </c>
      <c r="O1396">
        <f>IFERROR(VLOOKUP(H1396,Paramètres!$A$5:$B$8,2,FALSE),0)</f>
        <v>0</v>
      </c>
      <c r="P1396">
        <f>IFERROR(VLOOKUP(I1396,Paramètres!$A$5:$B$8,2,FALSE),0)</f>
        <v>0</v>
      </c>
      <c r="Q1396" s="10" t="e">
        <f>IF(SUM(Paramètres!$G$5:$M$5)=0,"",SUMPRODUCT(Paramètres!$G$5:$M$5,J1396,K1396,L1396,M1396,N1396,O1396,P1396)/SUM(Paramètres!$G$5:$M$5))</f>
        <v>#VALUE!</v>
      </c>
    </row>
    <row r="1397" spans="1:17" x14ac:dyDescent="0.2">
      <c r="A1397" t="str">
        <f>Réponses_Scoring!A1397</f>
        <v>R143</v>
      </c>
      <c r="B1397" t="str">
        <f>Réponses_Scoring!B1397</f>
        <v>D07S54</v>
      </c>
      <c r="C1397" t="str">
        <f>Réponses_Scoring!C1397</f>
        <v>High</v>
      </c>
      <c r="D1397" t="str">
        <f>Réponses_Scoring!D1397</f>
        <v>UK</v>
      </c>
      <c r="E1397" t="str">
        <f>Réponses_Scoring!E1397</f>
        <v>Med</v>
      </c>
      <c r="F1397" t="str">
        <f>Réponses_Scoring!F1397</f>
        <v>Med</v>
      </c>
      <c r="G1397" t="str">
        <f>Réponses_Scoring!G1397</f>
        <v>UK</v>
      </c>
      <c r="H1397" t="str">
        <f>Réponses_Scoring!H1397</f>
        <v>UK</v>
      </c>
      <c r="I1397" t="str">
        <f>Réponses_Scoring!I1397</f>
        <v>UK</v>
      </c>
      <c r="J1397">
        <f>IFERROR(VLOOKUP(C1397,Paramètres!$A$5:$B$8,2,FALSE),0)</f>
        <v>3</v>
      </c>
      <c r="K1397">
        <f>IFERROR(VLOOKUP(D1397,Paramètres!$A$5:$B$8,2,FALSE),0)</f>
        <v>0</v>
      </c>
      <c r="L1397">
        <f>IFERROR(VLOOKUP(E1397,Paramètres!$A$5:$B$8,2,FALSE),0)</f>
        <v>2</v>
      </c>
      <c r="M1397">
        <f>IFERROR(VLOOKUP(F1397,Paramètres!$A$5:$B$8,2,FALSE),0)</f>
        <v>2</v>
      </c>
      <c r="N1397">
        <f>IFERROR(VLOOKUP(G1397,Paramètres!$D$5:$E$8,2,FALSE),0)</f>
        <v>0</v>
      </c>
      <c r="O1397">
        <f>IFERROR(VLOOKUP(H1397,Paramètres!$A$5:$B$8,2,FALSE),0)</f>
        <v>0</v>
      </c>
      <c r="P1397">
        <f>IFERROR(VLOOKUP(I1397,Paramètres!$A$5:$B$8,2,FALSE),0)</f>
        <v>0</v>
      </c>
      <c r="Q1397" s="10" t="e">
        <f>IF(SUM(Paramètres!$G$5:$M$5)=0,"",SUMPRODUCT(Paramètres!$G$5:$M$5,J1397,K1397,L1397,M1397,N1397,O1397,P1397)/SUM(Paramètres!$G$5:$M$5))</f>
        <v>#VALUE!</v>
      </c>
    </row>
    <row r="1398" spans="1:17" x14ac:dyDescent="0.2">
      <c r="A1398" t="str">
        <f>Réponses_Scoring!A1398</f>
        <v>R143</v>
      </c>
      <c r="B1398" t="str">
        <f>Réponses_Scoring!B1398</f>
        <v>D07S51</v>
      </c>
      <c r="C1398" t="str">
        <f>Réponses_Scoring!C1398</f>
        <v>High</v>
      </c>
      <c r="D1398" t="str">
        <f>Réponses_Scoring!D1398</f>
        <v>UK</v>
      </c>
      <c r="E1398" t="str">
        <f>Réponses_Scoring!E1398</f>
        <v>Med</v>
      </c>
      <c r="F1398" t="str">
        <f>Réponses_Scoring!F1398</f>
        <v>Med</v>
      </c>
      <c r="G1398" t="str">
        <f>Réponses_Scoring!G1398</f>
        <v>UK</v>
      </c>
      <c r="H1398" t="str">
        <f>Réponses_Scoring!H1398</f>
        <v>UK</v>
      </c>
      <c r="I1398" t="str">
        <f>Réponses_Scoring!I1398</f>
        <v>UK</v>
      </c>
      <c r="J1398">
        <f>IFERROR(VLOOKUP(C1398,Paramètres!$A$5:$B$8,2,FALSE),0)</f>
        <v>3</v>
      </c>
      <c r="K1398">
        <f>IFERROR(VLOOKUP(D1398,Paramètres!$A$5:$B$8,2,FALSE),0)</f>
        <v>0</v>
      </c>
      <c r="L1398">
        <f>IFERROR(VLOOKUP(E1398,Paramètres!$A$5:$B$8,2,FALSE),0)</f>
        <v>2</v>
      </c>
      <c r="M1398">
        <f>IFERROR(VLOOKUP(F1398,Paramètres!$A$5:$B$8,2,FALSE),0)</f>
        <v>2</v>
      </c>
      <c r="N1398">
        <f>IFERROR(VLOOKUP(G1398,Paramètres!$D$5:$E$8,2,FALSE),0)</f>
        <v>0</v>
      </c>
      <c r="O1398">
        <f>IFERROR(VLOOKUP(H1398,Paramètres!$A$5:$B$8,2,FALSE),0)</f>
        <v>0</v>
      </c>
      <c r="P1398">
        <f>IFERROR(VLOOKUP(I1398,Paramètres!$A$5:$B$8,2,FALSE),0)</f>
        <v>0</v>
      </c>
      <c r="Q1398" s="10" t="e">
        <f>IF(SUM(Paramètres!$G$5:$M$5)=0,"",SUMPRODUCT(Paramètres!$G$5:$M$5,J1398,K1398,L1398,M1398,N1398,O1398,P1398)/SUM(Paramètres!$G$5:$M$5))</f>
        <v>#VALUE!</v>
      </c>
    </row>
    <row r="1399" spans="1:17" x14ac:dyDescent="0.2">
      <c r="A1399" t="str">
        <f>Réponses_Scoring!A1399</f>
        <v>R143</v>
      </c>
      <c r="B1399" t="str">
        <f>Réponses_Scoring!B1399</f>
        <v>D03S23</v>
      </c>
      <c r="C1399" t="str">
        <f>Réponses_Scoring!C1399</f>
        <v>High</v>
      </c>
      <c r="D1399" t="str">
        <f>Réponses_Scoring!D1399</f>
        <v>UK</v>
      </c>
      <c r="E1399" t="str">
        <f>Réponses_Scoring!E1399</f>
        <v>High</v>
      </c>
      <c r="F1399" t="str">
        <f>Réponses_Scoring!F1399</f>
        <v>Low</v>
      </c>
      <c r="G1399" t="str">
        <f>Réponses_Scoring!G1399</f>
        <v>UK</v>
      </c>
      <c r="H1399" t="str">
        <f>Réponses_Scoring!H1399</f>
        <v>UK</v>
      </c>
      <c r="I1399" t="str">
        <f>Réponses_Scoring!I1399</f>
        <v>UK</v>
      </c>
      <c r="J1399">
        <f>IFERROR(VLOOKUP(C1399,Paramètres!$A$5:$B$8,2,FALSE),0)</f>
        <v>3</v>
      </c>
      <c r="K1399">
        <f>IFERROR(VLOOKUP(D1399,Paramètres!$A$5:$B$8,2,FALSE),0)</f>
        <v>0</v>
      </c>
      <c r="L1399">
        <f>IFERROR(VLOOKUP(E1399,Paramètres!$A$5:$B$8,2,FALSE),0)</f>
        <v>3</v>
      </c>
      <c r="M1399">
        <f>IFERROR(VLOOKUP(F1399,Paramètres!$A$5:$B$8,2,FALSE),0)</f>
        <v>1</v>
      </c>
      <c r="N1399">
        <f>IFERROR(VLOOKUP(G1399,Paramètres!$D$5:$E$8,2,FALSE),0)</f>
        <v>0</v>
      </c>
      <c r="O1399">
        <f>IFERROR(VLOOKUP(H1399,Paramètres!$A$5:$B$8,2,FALSE),0)</f>
        <v>0</v>
      </c>
      <c r="P1399">
        <f>IFERROR(VLOOKUP(I1399,Paramètres!$A$5:$B$8,2,FALSE),0)</f>
        <v>0</v>
      </c>
      <c r="Q1399" s="10" t="e">
        <f>IF(SUM(Paramètres!$G$5:$M$5)=0,"",SUMPRODUCT(Paramètres!$G$5:$M$5,J1399,K1399,L1399,M1399,N1399,O1399,P1399)/SUM(Paramètres!$G$5:$M$5))</f>
        <v>#VALUE!</v>
      </c>
    </row>
    <row r="1400" spans="1:17" x14ac:dyDescent="0.2">
      <c r="A1400" t="str">
        <f>Réponses_Scoring!A1400</f>
        <v>R143</v>
      </c>
      <c r="B1400" t="str">
        <f>Réponses_Scoring!B1400</f>
        <v>D03S20</v>
      </c>
      <c r="C1400" t="str">
        <f>Réponses_Scoring!C1400</f>
        <v>High</v>
      </c>
      <c r="D1400" t="str">
        <f>Réponses_Scoring!D1400</f>
        <v>UK</v>
      </c>
      <c r="E1400" t="str">
        <f>Réponses_Scoring!E1400</f>
        <v>Med</v>
      </c>
      <c r="F1400" t="str">
        <f>Réponses_Scoring!F1400</f>
        <v>UK</v>
      </c>
      <c r="G1400" t="str">
        <f>Réponses_Scoring!G1400</f>
        <v>UK</v>
      </c>
      <c r="H1400" t="str">
        <f>Réponses_Scoring!H1400</f>
        <v>UK</v>
      </c>
      <c r="I1400" t="str">
        <f>Réponses_Scoring!I1400</f>
        <v>UK</v>
      </c>
      <c r="J1400">
        <f>IFERROR(VLOOKUP(C1400,Paramètres!$A$5:$B$8,2,FALSE),0)</f>
        <v>3</v>
      </c>
      <c r="K1400">
        <f>IFERROR(VLOOKUP(D1400,Paramètres!$A$5:$B$8,2,FALSE),0)</f>
        <v>0</v>
      </c>
      <c r="L1400">
        <f>IFERROR(VLOOKUP(E1400,Paramètres!$A$5:$B$8,2,FALSE),0)</f>
        <v>2</v>
      </c>
      <c r="M1400">
        <f>IFERROR(VLOOKUP(F1400,Paramètres!$A$5:$B$8,2,FALSE),0)</f>
        <v>0</v>
      </c>
      <c r="N1400">
        <f>IFERROR(VLOOKUP(G1400,Paramètres!$D$5:$E$8,2,FALSE),0)</f>
        <v>0</v>
      </c>
      <c r="O1400">
        <f>IFERROR(VLOOKUP(H1400,Paramètres!$A$5:$B$8,2,FALSE),0)</f>
        <v>0</v>
      </c>
      <c r="P1400">
        <f>IFERROR(VLOOKUP(I1400,Paramètres!$A$5:$B$8,2,FALSE),0)</f>
        <v>0</v>
      </c>
      <c r="Q1400" s="10" t="e">
        <f>IF(SUM(Paramètres!$G$5:$M$5)=0,"",SUMPRODUCT(Paramètres!$G$5:$M$5,J1400,K1400,L1400,M1400,N1400,O1400,P1400)/SUM(Paramètres!$G$5:$M$5))</f>
        <v>#VALUE!</v>
      </c>
    </row>
    <row r="1401" spans="1:17" x14ac:dyDescent="0.2">
      <c r="A1401" t="str">
        <f>Réponses_Scoring!A1401</f>
        <v>R143</v>
      </c>
      <c r="B1401" t="str">
        <f>Réponses_Scoring!B1401</f>
        <v>D03S24</v>
      </c>
      <c r="C1401" t="str">
        <f>Réponses_Scoring!C1401</f>
        <v>Med</v>
      </c>
      <c r="D1401" t="str">
        <f>Réponses_Scoring!D1401</f>
        <v>UK</v>
      </c>
      <c r="E1401" t="str">
        <f>Réponses_Scoring!E1401</f>
        <v>Low</v>
      </c>
      <c r="F1401" t="str">
        <f>Réponses_Scoring!F1401</f>
        <v>Low</v>
      </c>
      <c r="G1401" t="str">
        <f>Réponses_Scoring!G1401</f>
        <v>UK</v>
      </c>
      <c r="H1401" t="str">
        <f>Réponses_Scoring!H1401</f>
        <v>UK</v>
      </c>
      <c r="I1401" t="str">
        <f>Réponses_Scoring!I1401</f>
        <v>UK</v>
      </c>
      <c r="J1401">
        <f>IFERROR(VLOOKUP(C1401,Paramètres!$A$5:$B$8,2,FALSE),0)</f>
        <v>2</v>
      </c>
      <c r="K1401">
        <f>IFERROR(VLOOKUP(D1401,Paramètres!$A$5:$B$8,2,FALSE),0)</f>
        <v>0</v>
      </c>
      <c r="L1401">
        <f>IFERROR(VLOOKUP(E1401,Paramètres!$A$5:$B$8,2,FALSE),0)</f>
        <v>1</v>
      </c>
      <c r="M1401">
        <f>IFERROR(VLOOKUP(F1401,Paramètres!$A$5:$B$8,2,FALSE),0)</f>
        <v>1</v>
      </c>
      <c r="N1401">
        <f>IFERROR(VLOOKUP(G1401,Paramètres!$D$5:$E$8,2,FALSE),0)</f>
        <v>0</v>
      </c>
      <c r="O1401">
        <f>IFERROR(VLOOKUP(H1401,Paramètres!$A$5:$B$8,2,FALSE),0)</f>
        <v>0</v>
      </c>
      <c r="P1401">
        <f>IFERROR(VLOOKUP(I1401,Paramètres!$A$5:$B$8,2,FALSE),0)</f>
        <v>0</v>
      </c>
      <c r="Q1401" s="10" t="e">
        <f>IF(SUM(Paramètres!$G$5:$M$5)=0,"",SUMPRODUCT(Paramètres!$G$5:$M$5,J1401,K1401,L1401,M1401,N1401,O1401,P1401)/SUM(Paramètres!$G$5:$M$5))</f>
        <v>#VALUE!</v>
      </c>
    </row>
    <row r="1402" spans="1:17" x14ac:dyDescent="0.2">
      <c r="A1402" t="str">
        <f>Réponses_Scoring!A1402</f>
        <v>R143</v>
      </c>
      <c r="B1402" t="str">
        <f>Réponses_Scoring!B1402</f>
        <v>D08S60</v>
      </c>
      <c r="C1402" t="str">
        <f>Réponses_Scoring!C1402</f>
        <v>High</v>
      </c>
      <c r="D1402" t="str">
        <f>Réponses_Scoring!D1402</f>
        <v>UK</v>
      </c>
      <c r="E1402" t="str">
        <f>Réponses_Scoring!E1402</f>
        <v>Low</v>
      </c>
      <c r="F1402" t="str">
        <f>Réponses_Scoring!F1402</f>
        <v>UK</v>
      </c>
      <c r="G1402" t="str">
        <f>Réponses_Scoring!G1402</f>
        <v>UK</v>
      </c>
      <c r="H1402" t="str">
        <f>Réponses_Scoring!H1402</f>
        <v>UK</v>
      </c>
      <c r="I1402" t="str">
        <f>Réponses_Scoring!I1402</f>
        <v>UK</v>
      </c>
      <c r="J1402">
        <f>IFERROR(VLOOKUP(C1402,Paramètres!$A$5:$B$8,2,FALSE),0)</f>
        <v>3</v>
      </c>
      <c r="K1402">
        <f>IFERROR(VLOOKUP(D1402,Paramètres!$A$5:$B$8,2,FALSE),0)</f>
        <v>0</v>
      </c>
      <c r="L1402">
        <f>IFERROR(VLOOKUP(E1402,Paramètres!$A$5:$B$8,2,FALSE),0)</f>
        <v>1</v>
      </c>
      <c r="M1402">
        <f>IFERROR(VLOOKUP(F1402,Paramètres!$A$5:$B$8,2,FALSE),0)</f>
        <v>0</v>
      </c>
      <c r="N1402">
        <f>IFERROR(VLOOKUP(G1402,Paramètres!$D$5:$E$8,2,FALSE),0)</f>
        <v>0</v>
      </c>
      <c r="O1402">
        <f>IFERROR(VLOOKUP(H1402,Paramètres!$A$5:$B$8,2,FALSE),0)</f>
        <v>0</v>
      </c>
      <c r="P1402">
        <f>IFERROR(VLOOKUP(I1402,Paramètres!$A$5:$B$8,2,FALSE),0)</f>
        <v>0</v>
      </c>
      <c r="Q1402" s="10" t="e">
        <f>IF(SUM(Paramètres!$G$5:$M$5)=0,"",SUMPRODUCT(Paramètres!$G$5:$M$5,J1402,K1402,L1402,M1402,N1402,O1402,P1402)/SUM(Paramètres!$G$5:$M$5))</f>
        <v>#VALUE!</v>
      </c>
    </row>
    <row r="1403" spans="1:17" x14ac:dyDescent="0.2">
      <c r="A1403" t="str">
        <f>Réponses_Scoring!A1403</f>
        <v>R143</v>
      </c>
      <c r="B1403" t="str">
        <f>Réponses_Scoring!B1403</f>
        <v>D08S55</v>
      </c>
      <c r="C1403" t="str">
        <f>Réponses_Scoring!C1403</f>
        <v>Med</v>
      </c>
      <c r="D1403" t="str">
        <f>Réponses_Scoring!D1403</f>
        <v>UK</v>
      </c>
      <c r="E1403" t="str">
        <f>Réponses_Scoring!E1403</f>
        <v>Low</v>
      </c>
      <c r="F1403" t="str">
        <f>Réponses_Scoring!F1403</f>
        <v>High</v>
      </c>
      <c r="G1403" t="str">
        <f>Réponses_Scoring!G1403</f>
        <v>UK</v>
      </c>
      <c r="H1403" t="str">
        <f>Réponses_Scoring!H1403</f>
        <v>UK</v>
      </c>
      <c r="I1403" t="str">
        <f>Réponses_Scoring!I1403</f>
        <v>UK</v>
      </c>
      <c r="J1403">
        <f>IFERROR(VLOOKUP(C1403,Paramètres!$A$5:$B$8,2,FALSE),0)</f>
        <v>2</v>
      </c>
      <c r="K1403">
        <f>IFERROR(VLOOKUP(D1403,Paramètres!$A$5:$B$8,2,FALSE),0)</f>
        <v>0</v>
      </c>
      <c r="L1403">
        <f>IFERROR(VLOOKUP(E1403,Paramètres!$A$5:$B$8,2,FALSE),0)</f>
        <v>1</v>
      </c>
      <c r="M1403">
        <f>IFERROR(VLOOKUP(F1403,Paramètres!$A$5:$B$8,2,FALSE),0)</f>
        <v>3</v>
      </c>
      <c r="N1403">
        <f>IFERROR(VLOOKUP(G1403,Paramètres!$D$5:$E$8,2,FALSE),0)</f>
        <v>0</v>
      </c>
      <c r="O1403">
        <f>IFERROR(VLOOKUP(H1403,Paramètres!$A$5:$B$8,2,FALSE),0)</f>
        <v>0</v>
      </c>
      <c r="P1403">
        <f>IFERROR(VLOOKUP(I1403,Paramètres!$A$5:$B$8,2,FALSE),0)</f>
        <v>0</v>
      </c>
      <c r="Q1403" s="10" t="e">
        <f>IF(SUM(Paramètres!$G$5:$M$5)=0,"",SUMPRODUCT(Paramètres!$G$5:$M$5,J1403,K1403,L1403,M1403,N1403,O1403,P1403)/SUM(Paramètres!$G$5:$M$5))</f>
        <v>#VALUE!</v>
      </c>
    </row>
    <row r="1404" spans="1:17" x14ac:dyDescent="0.2">
      <c r="A1404" t="str">
        <f>Réponses_Scoring!A1404</f>
        <v>R143</v>
      </c>
      <c r="B1404" t="str">
        <f>Réponses_Scoring!B1404</f>
        <v>D08S57</v>
      </c>
      <c r="C1404" t="str">
        <f>Réponses_Scoring!C1404</f>
        <v>Med</v>
      </c>
      <c r="D1404" t="str">
        <f>Réponses_Scoring!D1404</f>
        <v>UK</v>
      </c>
      <c r="E1404" t="str">
        <f>Réponses_Scoring!E1404</f>
        <v>High</v>
      </c>
      <c r="F1404" t="str">
        <f>Réponses_Scoring!F1404</f>
        <v>Med</v>
      </c>
      <c r="G1404" t="str">
        <f>Réponses_Scoring!G1404</f>
        <v>UK</v>
      </c>
      <c r="H1404" t="str">
        <f>Réponses_Scoring!H1404</f>
        <v>UK</v>
      </c>
      <c r="I1404" t="str">
        <f>Réponses_Scoring!I1404</f>
        <v>UK</v>
      </c>
      <c r="J1404">
        <f>IFERROR(VLOOKUP(C1404,Paramètres!$A$5:$B$8,2,FALSE),0)</f>
        <v>2</v>
      </c>
      <c r="K1404">
        <f>IFERROR(VLOOKUP(D1404,Paramètres!$A$5:$B$8,2,FALSE),0)</f>
        <v>0</v>
      </c>
      <c r="L1404">
        <f>IFERROR(VLOOKUP(E1404,Paramètres!$A$5:$B$8,2,FALSE),0)</f>
        <v>3</v>
      </c>
      <c r="M1404">
        <f>IFERROR(VLOOKUP(F1404,Paramètres!$A$5:$B$8,2,FALSE),0)</f>
        <v>2</v>
      </c>
      <c r="N1404">
        <f>IFERROR(VLOOKUP(G1404,Paramètres!$D$5:$E$8,2,FALSE),0)</f>
        <v>0</v>
      </c>
      <c r="O1404">
        <f>IFERROR(VLOOKUP(H1404,Paramètres!$A$5:$B$8,2,FALSE),0)</f>
        <v>0</v>
      </c>
      <c r="P1404">
        <f>IFERROR(VLOOKUP(I1404,Paramètres!$A$5:$B$8,2,FALSE),0)</f>
        <v>0</v>
      </c>
      <c r="Q1404" s="10" t="e">
        <f>IF(SUM(Paramètres!$G$5:$M$5)=0,"",SUMPRODUCT(Paramètres!$G$5:$M$5,J1404,K1404,L1404,M1404,N1404,O1404,P1404)/SUM(Paramètres!$G$5:$M$5))</f>
        <v>#VALUE!</v>
      </c>
    </row>
    <row r="1405" spans="1:17" x14ac:dyDescent="0.2">
      <c r="A1405" t="str">
        <f>Réponses_Scoring!A1405</f>
        <v>R143</v>
      </c>
      <c r="B1405" t="str">
        <f>Réponses_Scoring!B1405</f>
        <v>D09S61</v>
      </c>
      <c r="C1405" t="str">
        <f>Réponses_Scoring!C1405</f>
        <v>Med</v>
      </c>
      <c r="D1405" t="str">
        <f>Réponses_Scoring!D1405</f>
        <v>UK</v>
      </c>
      <c r="E1405" t="str">
        <f>Réponses_Scoring!E1405</f>
        <v>Low</v>
      </c>
      <c r="F1405" t="str">
        <f>Réponses_Scoring!F1405</f>
        <v>Low</v>
      </c>
      <c r="G1405" t="str">
        <f>Réponses_Scoring!G1405</f>
        <v>UK</v>
      </c>
      <c r="H1405" t="str">
        <f>Réponses_Scoring!H1405</f>
        <v>UK</v>
      </c>
      <c r="I1405" t="str">
        <f>Réponses_Scoring!I1405</f>
        <v>UK</v>
      </c>
      <c r="J1405">
        <f>IFERROR(VLOOKUP(C1405,Paramètres!$A$5:$B$8,2,FALSE),0)</f>
        <v>2</v>
      </c>
      <c r="K1405">
        <f>IFERROR(VLOOKUP(D1405,Paramètres!$A$5:$B$8,2,FALSE),0)</f>
        <v>0</v>
      </c>
      <c r="L1405">
        <f>IFERROR(VLOOKUP(E1405,Paramètres!$A$5:$B$8,2,FALSE),0)</f>
        <v>1</v>
      </c>
      <c r="M1405">
        <f>IFERROR(VLOOKUP(F1405,Paramètres!$A$5:$B$8,2,FALSE),0)</f>
        <v>1</v>
      </c>
      <c r="N1405">
        <f>IFERROR(VLOOKUP(G1405,Paramètres!$D$5:$E$8,2,FALSE),0)</f>
        <v>0</v>
      </c>
      <c r="O1405">
        <f>IFERROR(VLOOKUP(H1405,Paramètres!$A$5:$B$8,2,FALSE),0)</f>
        <v>0</v>
      </c>
      <c r="P1405">
        <f>IFERROR(VLOOKUP(I1405,Paramètres!$A$5:$B$8,2,FALSE),0)</f>
        <v>0</v>
      </c>
      <c r="Q1405" s="10" t="e">
        <f>IF(SUM(Paramètres!$G$5:$M$5)=0,"",SUMPRODUCT(Paramètres!$G$5:$M$5,J1405,K1405,L1405,M1405,N1405,O1405,P1405)/SUM(Paramètres!$G$5:$M$5))</f>
        <v>#VALUE!</v>
      </c>
    </row>
    <row r="1406" spans="1:17" x14ac:dyDescent="0.2">
      <c r="A1406" t="str">
        <f>Réponses_Scoring!A1406</f>
        <v>R143</v>
      </c>
      <c r="B1406" t="str">
        <f>Réponses_Scoring!B1406</f>
        <v>D09S62</v>
      </c>
      <c r="C1406" t="str">
        <f>Réponses_Scoring!C1406</f>
        <v>High</v>
      </c>
      <c r="D1406" t="str">
        <f>Réponses_Scoring!D1406</f>
        <v>UK</v>
      </c>
      <c r="E1406" t="str">
        <f>Réponses_Scoring!E1406</f>
        <v>Med</v>
      </c>
      <c r="F1406" t="str">
        <f>Réponses_Scoring!F1406</f>
        <v>High</v>
      </c>
      <c r="G1406" t="str">
        <f>Réponses_Scoring!G1406</f>
        <v>UK</v>
      </c>
      <c r="H1406" t="str">
        <f>Réponses_Scoring!H1406</f>
        <v>UK</v>
      </c>
      <c r="I1406" t="str">
        <f>Réponses_Scoring!I1406</f>
        <v>UK</v>
      </c>
      <c r="J1406">
        <f>IFERROR(VLOOKUP(C1406,Paramètres!$A$5:$B$8,2,FALSE),0)</f>
        <v>3</v>
      </c>
      <c r="K1406">
        <f>IFERROR(VLOOKUP(D1406,Paramètres!$A$5:$B$8,2,FALSE),0)</f>
        <v>0</v>
      </c>
      <c r="L1406">
        <f>IFERROR(VLOOKUP(E1406,Paramètres!$A$5:$B$8,2,FALSE),0)</f>
        <v>2</v>
      </c>
      <c r="M1406">
        <f>IFERROR(VLOOKUP(F1406,Paramètres!$A$5:$B$8,2,FALSE),0)</f>
        <v>3</v>
      </c>
      <c r="N1406">
        <f>IFERROR(VLOOKUP(G1406,Paramètres!$D$5:$E$8,2,FALSE),0)</f>
        <v>0</v>
      </c>
      <c r="O1406">
        <f>IFERROR(VLOOKUP(H1406,Paramètres!$A$5:$B$8,2,FALSE),0)</f>
        <v>0</v>
      </c>
      <c r="P1406">
        <f>IFERROR(VLOOKUP(I1406,Paramètres!$A$5:$B$8,2,FALSE),0)</f>
        <v>0</v>
      </c>
      <c r="Q1406" s="10" t="e">
        <f>IF(SUM(Paramètres!$G$5:$M$5)=0,"",SUMPRODUCT(Paramètres!$G$5:$M$5,J1406,K1406,L1406,M1406,N1406,O1406,P1406)/SUM(Paramètres!$G$5:$M$5))</f>
        <v>#VALUE!</v>
      </c>
    </row>
    <row r="1407" spans="1:17" x14ac:dyDescent="0.2">
      <c r="A1407" t="str">
        <f>Réponses_Scoring!A1407</f>
        <v>R144</v>
      </c>
      <c r="B1407" t="str">
        <f>Réponses_Scoring!B1407</f>
        <v>D09S61</v>
      </c>
      <c r="C1407" t="str">
        <f>Réponses_Scoring!C1407</f>
        <v>Med</v>
      </c>
      <c r="D1407" t="str">
        <f>Réponses_Scoring!D1407</f>
        <v>UK</v>
      </c>
      <c r="E1407" t="str">
        <f>Réponses_Scoring!E1407</f>
        <v>UK</v>
      </c>
      <c r="F1407" t="str">
        <f>Réponses_Scoring!F1407</f>
        <v>Low</v>
      </c>
      <c r="G1407" t="str">
        <f>Réponses_Scoring!G1407</f>
        <v>UK</v>
      </c>
      <c r="H1407" t="str">
        <f>Réponses_Scoring!H1407</f>
        <v>UK</v>
      </c>
      <c r="I1407" t="str">
        <f>Réponses_Scoring!I1407</f>
        <v>UK</v>
      </c>
      <c r="J1407">
        <f>IFERROR(VLOOKUP(C1407,Paramètres!$A$5:$B$8,2,FALSE),0)</f>
        <v>2</v>
      </c>
      <c r="K1407">
        <f>IFERROR(VLOOKUP(D1407,Paramètres!$A$5:$B$8,2,FALSE),0)</f>
        <v>0</v>
      </c>
      <c r="L1407">
        <f>IFERROR(VLOOKUP(E1407,Paramètres!$A$5:$B$8,2,FALSE),0)</f>
        <v>0</v>
      </c>
      <c r="M1407">
        <f>IFERROR(VLOOKUP(F1407,Paramètres!$A$5:$B$8,2,FALSE),0)</f>
        <v>1</v>
      </c>
      <c r="N1407">
        <f>IFERROR(VLOOKUP(G1407,Paramètres!$D$5:$E$8,2,FALSE),0)</f>
        <v>0</v>
      </c>
      <c r="O1407">
        <f>IFERROR(VLOOKUP(H1407,Paramètres!$A$5:$B$8,2,FALSE),0)</f>
        <v>0</v>
      </c>
      <c r="P1407">
        <f>IFERROR(VLOOKUP(I1407,Paramètres!$A$5:$B$8,2,FALSE),0)</f>
        <v>0</v>
      </c>
      <c r="Q1407" s="10" t="e">
        <f>IF(SUM(Paramètres!$G$5:$M$5)=0,"",SUMPRODUCT(Paramètres!$G$5:$M$5,J1407,K1407,L1407,M1407,N1407,O1407,P1407)/SUM(Paramètres!$G$5:$M$5))</f>
        <v>#VALUE!</v>
      </c>
    </row>
    <row r="1408" spans="1:17" x14ac:dyDescent="0.2">
      <c r="A1408" t="str">
        <f>Réponses_Scoring!A1408</f>
        <v>R144</v>
      </c>
      <c r="B1408" t="str">
        <f>Réponses_Scoring!B1408</f>
        <v>D09S64</v>
      </c>
      <c r="C1408" t="str">
        <f>Réponses_Scoring!C1408</f>
        <v>High</v>
      </c>
      <c r="D1408" t="str">
        <f>Réponses_Scoring!D1408</f>
        <v>UK</v>
      </c>
      <c r="E1408" t="str">
        <f>Réponses_Scoring!E1408</f>
        <v>Med</v>
      </c>
      <c r="F1408" t="str">
        <f>Réponses_Scoring!F1408</f>
        <v>High</v>
      </c>
      <c r="G1408" t="str">
        <f>Réponses_Scoring!G1408</f>
        <v>UK</v>
      </c>
      <c r="H1408" t="str">
        <f>Réponses_Scoring!H1408</f>
        <v>UK</v>
      </c>
      <c r="I1408" t="str">
        <f>Réponses_Scoring!I1408</f>
        <v>UK</v>
      </c>
      <c r="J1408">
        <f>IFERROR(VLOOKUP(C1408,Paramètres!$A$5:$B$8,2,FALSE),0)</f>
        <v>3</v>
      </c>
      <c r="K1408">
        <f>IFERROR(VLOOKUP(D1408,Paramètres!$A$5:$B$8,2,FALSE),0)</f>
        <v>0</v>
      </c>
      <c r="L1408">
        <f>IFERROR(VLOOKUP(E1408,Paramètres!$A$5:$B$8,2,FALSE),0)</f>
        <v>2</v>
      </c>
      <c r="M1408">
        <f>IFERROR(VLOOKUP(F1408,Paramètres!$A$5:$B$8,2,FALSE),0)</f>
        <v>3</v>
      </c>
      <c r="N1408">
        <f>IFERROR(VLOOKUP(G1408,Paramètres!$D$5:$E$8,2,FALSE),0)</f>
        <v>0</v>
      </c>
      <c r="O1408">
        <f>IFERROR(VLOOKUP(H1408,Paramètres!$A$5:$B$8,2,FALSE),0)</f>
        <v>0</v>
      </c>
      <c r="P1408">
        <f>IFERROR(VLOOKUP(I1408,Paramètres!$A$5:$B$8,2,FALSE),0)</f>
        <v>0</v>
      </c>
      <c r="Q1408" s="10" t="e">
        <f>IF(SUM(Paramètres!$G$5:$M$5)=0,"",SUMPRODUCT(Paramètres!$G$5:$M$5,J1408,K1408,L1408,M1408,N1408,O1408,P1408)/SUM(Paramètres!$G$5:$M$5))</f>
        <v>#VALUE!</v>
      </c>
    </row>
    <row r="1409" spans="1:17" x14ac:dyDescent="0.2">
      <c r="A1409" t="str">
        <f>Réponses_Scoring!A1409</f>
        <v>R144</v>
      </c>
      <c r="B1409" t="str">
        <f>Réponses_Scoring!B1409</f>
        <v>D03S21</v>
      </c>
      <c r="C1409" t="str">
        <f>Réponses_Scoring!C1409</f>
        <v>High</v>
      </c>
      <c r="D1409" t="str">
        <f>Réponses_Scoring!D1409</f>
        <v>UK</v>
      </c>
      <c r="E1409" t="str">
        <f>Réponses_Scoring!E1409</f>
        <v>Med</v>
      </c>
      <c r="F1409" t="str">
        <f>Réponses_Scoring!F1409</f>
        <v>Low</v>
      </c>
      <c r="G1409" t="str">
        <f>Réponses_Scoring!G1409</f>
        <v>UK</v>
      </c>
      <c r="H1409" t="str">
        <f>Réponses_Scoring!H1409</f>
        <v>UK</v>
      </c>
      <c r="I1409" t="str">
        <f>Réponses_Scoring!I1409</f>
        <v>UK</v>
      </c>
      <c r="J1409">
        <f>IFERROR(VLOOKUP(C1409,Paramètres!$A$5:$B$8,2,FALSE),0)</f>
        <v>3</v>
      </c>
      <c r="K1409">
        <f>IFERROR(VLOOKUP(D1409,Paramètres!$A$5:$B$8,2,FALSE),0)</f>
        <v>0</v>
      </c>
      <c r="L1409">
        <f>IFERROR(VLOOKUP(E1409,Paramètres!$A$5:$B$8,2,FALSE),0)</f>
        <v>2</v>
      </c>
      <c r="M1409">
        <f>IFERROR(VLOOKUP(F1409,Paramètres!$A$5:$B$8,2,FALSE),0)</f>
        <v>1</v>
      </c>
      <c r="N1409">
        <f>IFERROR(VLOOKUP(G1409,Paramètres!$D$5:$E$8,2,FALSE),0)</f>
        <v>0</v>
      </c>
      <c r="O1409">
        <f>IFERROR(VLOOKUP(H1409,Paramètres!$A$5:$B$8,2,FALSE),0)</f>
        <v>0</v>
      </c>
      <c r="P1409">
        <f>IFERROR(VLOOKUP(I1409,Paramètres!$A$5:$B$8,2,FALSE),0)</f>
        <v>0</v>
      </c>
      <c r="Q1409" s="10" t="e">
        <f>IF(SUM(Paramètres!$G$5:$M$5)=0,"",SUMPRODUCT(Paramètres!$G$5:$M$5,J1409,K1409,L1409,M1409,N1409,O1409,P1409)/SUM(Paramètres!$G$5:$M$5))</f>
        <v>#VALUE!</v>
      </c>
    </row>
    <row r="1410" spans="1:17" x14ac:dyDescent="0.2">
      <c r="A1410" t="str">
        <f>Réponses_Scoring!A1410</f>
        <v>R144</v>
      </c>
      <c r="B1410" t="str">
        <f>Réponses_Scoring!B1410</f>
        <v>D03S19</v>
      </c>
      <c r="C1410" t="str">
        <f>Réponses_Scoring!C1410</f>
        <v>Med</v>
      </c>
      <c r="D1410" t="str">
        <f>Réponses_Scoring!D1410</f>
        <v>UK</v>
      </c>
      <c r="E1410" t="str">
        <f>Réponses_Scoring!E1410</f>
        <v>Low</v>
      </c>
      <c r="F1410" t="str">
        <f>Réponses_Scoring!F1410</f>
        <v>Med</v>
      </c>
      <c r="G1410" t="str">
        <f>Réponses_Scoring!G1410</f>
        <v>UK</v>
      </c>
      <c r="H1410" t="str">
        <f>Réponses_Scoring!H1410</f>
        <v>UK</v>
      </c>
      <c r="I1410" t="str">
        <f>Réponses_Scoring!I1410</f>
        <v>UK</v>
      </c>
      <c r="J1410">
        <f>IFERROR(VLOOKUP(C1410,Paramètres!$A$5:$B$8,2,FALSE),0)</f>
        <v>2</v>
      </c>
      <c r="K1410">
        <f>IFERROR(VLOOKUP(D1410,Paramètres!$A$5:$B$8,2,FALSE),0)</f>
        <v>0</v>
      </c>
      <c r="L1410">
        <f>IFERROR(VLOOKUP(E1410,Paramètres!$A$5:$B$8,2,FALSE),0)</f>
        <v>1</v>
      </c>
      <c r="M1410">
        <f>IFERROR(VLOOKUP(F1410,Paramètres!$A$5:$B$8,2,FALSE),0)</f>
        <v>2</v>
      </c>
      <c r="N1410">
        <f>IFERROR(VLOOKUP(G1410,Paramètres!$D$5:$E$8,2,FALSE),0)</f>
        <v>0</v>
      </c>
      <c r="O1410">
        <f>IFERROR(VLOOKUP(H1410,Paramètres!$A$5:$B$8,2,FALSE),0)</f>
        <v>0</v>
      </c>
      <c r="P1410">
        <f>IFERROR(VLOOKUP(I1410,Paramètres!$A$5:$B$8,2,FALSE),0)</f>
        <v>0</v>
      </c>
      <c r="Q1410" s="10" t="e">
        <f>IF(SUM(Paramètres!$G$5:$M$5)=0,"",SUMPRODUCT(Paramètres!$G$5:$M$5,J1410,K1410,L1410,M1410,N1410,O1410,P1410)/SUM(Paramètres!$G$5:$M$5))</f>
        <v>#VALUE!</v>
      </c>
    </row>
    <row r="1411" spans="1:17" x14ac:dyDescent="0.2">
      <c r="A1411" t="str">
        <f>Réponses_Scoring!A1411</f>
        <v>R144</v>
      </c>
      <c r="B1411" t="str">
        <f>Réponses_Scoring!B1411</f>
        <v>D08S57</v>
      </c>
      <c r="C1411" t="str">
        <f>Réponses_Scoring!C1411</f>
        <v>Med</v>
      </c>
      <c r="D1411" t="str">
        <f>Réponses_Scoring!D1411</f>
        <v>UK</v>
      </c>
      <c r="E1411" t="str">
        <f>Réponses_Scoring!E1411</f>
        <v>Low</v>
      </c>
      <c r="F1411" t="str">
        <f>Réponses_Scoring!F1411</f>
        <v>Low</v>
      </c>
      <c r="G1411" t="str">
        <f>Réponses_Scoring!G1411</f>
        <v>UK</v>
      </c>
      <c r="H1411" t="str">
        <f>Réponses_Scoring!H1411</f>
        <v>UK</v>
      </c>
      <c r="I1411" t="str">
        <f>Réponses_Scoring!I1411</f>
        <v>UK</v>
      </c>
      <c r="J1411">
        <f>IFERROR(VLOOKUP(C1411,Paramètres!$A$5:$B$8,2,FALSE),0)</f>
        <v>2</v>
      </c>
      <c r="K1411">
        <f>IFERROR(VLOOKUP(D1411,Paramètres!$A$5:$B$8,2,FALSE),0)</f>
        <v>0</v>
      </c>
      <c r="L1411">
        <f>IFERROR(VLOOKUP(E1411,Paramètres!$A$5:$B$8,2,FALSE),0)</f>
        <v>1</v>
      </c>
      <c r="M1411">
        <f>IFERROR(VLOOKUP(F1411,Paramètres!$A$5:$B$8,2,FALSE),0)</f>
        <v>1</v>
      </c>
      <c r="N1411">
        <f>IFERROR(VLOOKUP(G1411,Paramètres!$D$5:$E$8,2,FALSE),0)</f>
        <v>0</v>
      </c>
      <c r="O1411">
        <f>IFERROR(VLOOKUP(H1411,Paramètres!$A$5:$B$8,2,FALSE),0)</f>
        <v>0</v>
      </c>
      <c r="P1411">
        <f>IFERROR(VLOOKUP(I1411,Paramètres!$A$5:$B$8,2,FALSE),0)</f>
        <v>0</v>
      </c>
      <c r="Q1411" s="10" t="e">
        <f>IF(SUM(Paramètres!$G$5:$M$5)=0,"",SUMPRODUCT(Paramètres!$G$5:$M$5,J1411,K1411,L1411,M1411,N1411,O1411,P1411)/SUM(Paramètres!$G$5:$M$5))</f>
        <v>#VALUE!</v>
      </c>
    </row>
    <row r="1412" spans="1:17" x14ac:dyDescent="0.2">
      <c r="A1412" t="str">
        <f>Réponses_Scoring!A1412</f>
        <v>R144</v>
      </c>
      <c r="B1412" t="str">
        <f>Réponses_Scoring!B1412</f>
        <v>D08S56</v>
      </c>
      <c r="C1412" t="str">
        <f>Réponses_Scoring!C1412</f>
        <v>Med</v>
      </c>
      <c r="D1412" t="str">
        <f>Réponses_Scoring!D1412</f>
        <v>UK</v>
      </c>
      <c r="E1412" t="str">
        <f>Réponses_Scoring!E1412</f>
        <v>Med</v>
      </c>
      <c r="F1412" t="str">
        <f>Réponses_Scoring!F1412</f>
        <v>High</v>
      </c>
      <c r="G1412" t="str">
        <f>Réponses_Scoring!G1412</f>
        <v>UK</v>
      </c>
      <c r="H1412" t="str">
        <f>Réponses_Scoring!H1412</f>
        <v>UK</v>
      </c>
      <c r="I1412" t="str">
        <f>Réponses_Scoring!I1412</f>
        <v>UK</v>
      </c>
      <c r="J1412">
        <f>IFERROR(VLOOKUP(C1412,Paramètres!$A$5:$B$8,2,FALSE),0)</f>
        <v>2</v>
      </c>
      <c r="K1412">
        <f>IFERROR(VLOOKUP(D1412,Paramètres!$A$5:$B$8,2,FALSE),0)</f>
        <v>0</v>
      </c>
      <c r="L1412">
        <f>IFERROR(VLOOKUP(E1412,Paramètres!$A$5:$B$8,2,FALSE),0)</f>
        <v>2</v>
      </c>
      <c r="M1412">
        <f>IFERROR(VLOOKUP(F1412,Paramètres!$A$5:$B$8,2,FALSE),0)</f>
        <v>3</v>
      </c>
      <c r="N1412">
        <f>IFERROR(VLOOKUP(G1412,Paramètres!$D$5:$E$8,2,FALSE),0)</f>
        <v>0</v>
      </c>
      <c r="O1412">
        <f>IFERROR(VLOOKUP(H1412,Paramètres!$A$5:$B$8,2,FALSE),0)</f>
        <v>0</v>
      </c>
      <c r="P1412">
        <f>IFERROR(VLOOKUP(I1412,Paramètres!$A$5:$B$8,2,FALSE),0)</f>
        <v>0</v>
      </c>
      <c r="Q1412" s="10" t="e">
        <f>IF(SUM(Paramètres!$G$5:$M$5)=0,"",SUMPRODUCT(Paramètres!$G$5:$M$5,J1412,K1412,L1412,M1412,N1412,O1412,P1412)/SUM(Paramètres!$G$5:$M$5))</f>
        <v>#VALUE!</v>
      </c>
    </row>
    <row r="1413" spans="1:17" x14ac:dyDescent="0.2">
      <c r="A1413" t="str">
        <f>Réponses_Scoring!A1413</f>
        <v>R144</v>
      </c>
      <c r="B1413" t="str">
        <f>Réponses_Scoring!B1413</f>
        <v>D12S78</v>
      </c>
      <c r="C1413" t="str">
        <f>Réponses_Scoring!C1413</f>
        <v>Med</v>
      </c>
      <c r="D1413" t="str">
        <f>Réponses_Scoring!D1413</f>
        <v>UK</v>
      </c>
      <c r="E1413" t="str">
        <f>Réponses_Scoring!E1413</f>
        <v>Med</v>
      </c>
      <c r="F1413" t="str">
        <f>Réponses_Scoring!F1413</f>
        <v>UK</v>
      </c>
      <c r="G1413" t="str">
        <f>Réponses_Scoring!G1413</f>
        <v>UK</v>
      </c>
      <c r="H1413" t="str">
        <f>Réponses_Scoring!H1413</f>
        <v>UK</v>
      </c>
      <c r="I1413" t="str">
        <f>Réponses_Scoring!I1413</f>
        <v>UK</v>
      </c>
      <c r="J1413">
        <f>IFERROR(VLOOKUP(C1413,Paramètres!$A$5:$B$8,2,FALSE),0)</f>
        <v>2</v>
      </c>
      <c r="K1413">
        <f>IFERROR(VLOOKUP(D1413,Paramètres!$A$5:$B$8,2,FALSE),0)</f>
        <v>0</v>
      </c>
      <c r="L1413">
        <f>IFERROR(VLOOKUP(E1413,Paramètres!$A$5:$B$8,2,FALSE),0)</f>
        <v>2</v>
      </c>
      <c r="M1413">
        <f>IFERROR(VLOOKUP(F1413,Paramètres!$A$5:$B$8,2,FALSE),0)</f>
        <v>0</v>
      </c>
      <c r="N1413">
        <f>IFERROR(VLOOKUP(G1413,Paramètres!$D$5:$E$8,2,FALSE),0)</f>
        <v>0</v>
      </c>
      <c r="O1413">
        <f>IFERROR(VLOOKUP(H1413,Paramètres!$A$5:$B$8,2,FALSE),0)</f>
        <v>0</v>
      </c>
      <c r="P1413">
        <f>IFERROR(VLOOKUP(I1413,Paramètres!$A$5:$B$8,2,FALSE),0)</f>
        <v>0</v>
      </c>
      <c r="Q1413" s="10" t="e">
        <f>IF(SUM(Paramètres!$G$5:$M$5)=0,"",SUMPRODUCT(Paramètres!$G$5:$M$5,J1413,K1413,L1413,M1413,N1413,O1413,P1413)/SUM(Paramètres!$G$5:$M$5))</f>
        <v>#VALUE!</v>
      </c>
    </row>
    <row r="1414" spans="1:17" x14ac:dyDescent="0.2">
      <c r="A1414" t="str">
        <f>Réponses_Scoring!A1414</f>
        <v>R144</v>
      </c>
      <c r="B1414" t="str">
        <f>Réponses_Scoring!B1414</f>
        <v>D12S76</v>
      </c>
      <c r="C1414" t="str">
        <f>Réponses_Scoring!C1414</f>
        <v>Med</v>
      </c>
      <c r="D1414" t="str">
        <f>Réponses_Scoring!D1414</f>
        <v>UK</v>
      </c>
      <c r="E1414" t="str">
        <f>Réponses_Scoring!E1414</f>
        <v>Med</v>
      </c>
      <c r="F1414" t="str">
        <f>Réponses_Scoring!F1414</f>
        <v>Med</v>
      </c>
      <c r="G1414" t="str">
        <f>Réponses_Scoring!G1414</f>
        <v>UK</v>
      </c>
      <c r="H1414" t="str">
        <f>Réponses_Scoring!H1414</f>
        <v>UK</v>
      </c>
      <c r="I1414" t="str">
        <f>Réponses_Scoring!I1414</f>
        <v>UK</v>
      </c>
      <c r="J1414">
        <f>IFERROR(VLOOKUP(C1414,Paramètres!$A$5:$B$8,2,FALSE),0)</f>
        <v>2</v>
      </c>
      <c r="K1414">
        <f>IFERROR(VLOOKUP(D1414,Paramètres!$A$5:$B$8,2,FALSE),0)</f>
        <v>0</v>
      </c>
      <c r="L1414">
        <f>IFERROR(VLOOKUP(E1414,Paramètres!$A$5:$B$8,2,FALSE),0)</f>
        <v>2</v>
      </c>
      <c r="M1414">
        <f>IFERROR(VLOOKUP(F1414,Paramètres!$A$5:$B$8,2,FALSE),0)</f>
        <v>2</v>
      </c>
      <c r="N1414">
        <f>IFERROR(VLOOKUP(G1414,Paramètres!$D$5:$E$8,2,FALSE),0)</f>
        <v>0</v>
      </c>
      <c r="O1414">
        <f>IFERROR(VLOOKUP(H1414,Paramètres!$A$5:$B$8,2,FALSE),0)</f>
        <v>0</v>
      </c>
      <c r="P1414">
        <f>IFERROR(VLOOKUP(I1414,Paramètres!$A$5:$B$8,2,FALSE),0)</f>
        <v>0</v>
      </c>
      <c r="Q1414" s="10" t="e">
        <f>IF(SUM(Paramètres!$G$5:$M$5)=0,"",SUMPRODUCT(Paramètres!$G$5:$M$5,J1414,K1414,L1414,M1414,N1414,O1414,P1414)/SUM(Paramètres!$G$5:$M$5))</f>
        <v>#VALUE!</v>
      </c>
    </row>
    <row r="1415" spans="1:17" x14ac:dyDescent="0.2">
      <c r="A1415" t="str">
        <f>Réponses_Scoring!A1415</f>
        <v>R144</v>
      </c>
      <c r="B1415" t="str">
        <f>Réponses_Scoring!B1415</f>
        <v>D12S77</v>
      </c>
      <c r="C1415" t="str">
        <f>Réponses_Scoring!C1415</f>
        <v>High</v>
      </c>
      <c r="D1415" t="str">
        <f>Réponses_Scoring!D1415</f>
        <v>UK</v>
      </c>
      <c r="E1415" t="str">
        <f>Réponses_Scoring!E1415</f>
        <v>High</v>
      </c>
      <c r="F1415" t="str">
        <f>Réponses_Scoring!F1415</f>
        <v>Low</v>
      </c>
      <c r="G1415" t="str">
        <f>Réponses_Scoring!G1415</f>
        <v>UK</v>
      </c>
      <c r="H1415" t="str">
        <f>Réponses_Scoring!H1415</f>
        <v>UK</v>
      </c>
      <c r="I1415" t="str">
        <f>Réponses_Scoring!I1415</f>
        <v>UK</v>
      </c>
      <c r="J1415">
        <f>IFERROR(VLOOKUP(C1415,Paramètres!$A$5:$B$8,2,FALSE),0)</f>
        <v>3</v>
      </c>
      <c r="K1415">
        <f>IFERROR(VLOOKUP(D1415,Paramètres!$A$5:$B$8,2,FALSE),0)</f>
        <v>0</v>
      </c>
      <c r="L1415">
        <f>IFERROR(VLOOKUP(E1415,Paramètres!$A$5:$B$8,2,FALSE),0)</f>
        <v>3</v>
      </c>
      <c r="M1415">
        <f>IFERROR(VLOOKUP(F1415,Paramètres!$A$5:$B$8,2,FALSE),0)</f>
        <v>1</v>
      </c>
      <c r="N1415">
        <f>IFERROR(VLOOKUP(G1415,Paramètres!$D$5:$E$8,2,FALSE),0)</f>
        <v>0</v>
      </c>
      <c r="O1415">
        <f>IFERROR(VLOOKUP(H1415,Paramètres!$A$5:$B$8,2,FALSE),0)</f>
        <v>0</v>
      </c>
      <c r="P1415">
        <f>IFERROR(VLOOKUP(I1415,Paramètres!$A$5:$B$8,2,FALSE),0)</f>
        <v>0</v>
      </c>
      <c r="Q1415" s="10" t="e">
        <f>IF(SUM(Paramètres!$G$5:$M$5)=0,"",SUMPRODUCT(Paramètres!$G$5:$M$5,J1415,K1415,L1415,M1415,N1415,O1415,P1415)/SUM(Paramètres!$G$5:$M$5))</f>
        <v>#VALUE!</v>
      </c>
    </row>
    <row r="1416" spans="1:17" x14ac:dyDescent="0.2">
      <c r="A1416" t="str">
        <f>Réponses_Scoring!A1416</f>
        <v>R144</v>
      </c>
      <c r="B1416" t="str">
        <f>Réponses_Scoring!B1416</f>
        <v>D06S48</v>
      </c>
      <c r="C1416" t="str">
        <f>Réponses_Scoring!C1416</f>
        <v>High</v>
      </c>
      <c r="D1416" t="str">
        <f>Réponses_Scoring!D1416</f>
        <v>UK</v>
      </c>
      <c r="E1416" t="str">
        <f>Réponses_Scoring!E1416</f>
        <v>High</v>
      </c>
      <c r="F1416" t="str">
        <f>Réponses_Scoring!F1416</f>
        <v>Low</v>
      </c>
      <c r="G1416" t="str">
        <f>Réponses_Scoring!G1416</f>
        <v>UK</v>
      </c>
      <c r="H1416" t="str">
        <f>Réponses_Scoring!H1416</f>
        <v>UK</v>
      </c>
      <c r="I1416" t="str">
        <f>Réponses_Scoring!I1416</f>
        <v>UK</v>
      </c>
      <c r="J1416">
        <f>IFERROR(VLOOKUP(C1416,Paramètres!$A$5:$B$8,2,FALSE),0)</f>
        <v>3</v>
      </c>
      <c r="K1416">
        <f>IFERROR(VLOOKUP(D1416,Paramètres!$A$5:$B$8,2,FALSE),0)</f>
        <v>0</v>
      </c>
      <c r="L1416">
        <f>IFERROR(VLOOKUP(E1416,Paramètres!$A$5:$B$8,2,FALSE),0)</f>
        <v>3</v>
      </c>
      <c r="M1416">
        <f>IFERROR(VLOOKUP(F1416,Paramètres!$A$5:$B$8,2,FALSE),0)</f>
        <v>1</v>
      </c>
      <c r="N1416">
        <f>IFERROR(VLOOKUP(G1416,Paramètres!$D$5:$E$8,2,FALSE),0)</f>
        <v>0</v>
      </c>
      <c r="O1416">
        <f>IFERROR(VLOOKUP(H1416,Paramètres!$A$5:$B$8,2,FALSE),0)</f>
        <v>0</v>
      </c>
      <c r="P1416">
        <f>IFERROR(VLOOKUP(I1416,Paramètres!$A$5:$B$8,2,FALSE),0)</f>
        <v>0</v>
      </c>
      <c r="Q1416" s="10" t="e">
        <f>IF(SUM(Paramètres!$G$5:$M$5)=0,"",SUMPRODUCT(Paramètres!$G$5:$M$5,J1416,K1416,L1416,M1416,N1416,O1416,P1416)/SUM(Paramètres!$G$5:$M$5))</f>
        <v>#VALUE!</v>
      </c>
    </row>
    <row r="1417" spans="1:17" x14ac:dyDescent="0.2">
      <c r="A1417" t="str">
        <f>Réponses_Scoring!A1417</f>
        <v>R144</v>
      </c>
      <c r="B1417" t="str">
        <f>Réponses_Scoring!B1417</f>
        <v>D06S46</v>
      </c>
      <c r="C1417" t="str">
        <f>Réponses_Scoring!C1417</f>
        <v>High</v>
      </c>
      <c r="D1417" t="str">
        <f>Réponses_Scoring!D1417</f>
        <v>UK</v>
      </c>
      <c r="E1417" t="str">
        <f>Réponses_Scoring!E1417</f>
        <v>High</v>
      </c>
      <c r="F1417" t="str">
        <f>Réponses_Scoring!F1417</f>
        <v>Med</v>
      </c>
      <c r="G1417" t="str">
        <f>Réponses_Scoring!G1417</f>
        <v>UK</v>
      </c>
      <c r="H1417" t="str">
        <f>Réponses_Scoring!H1417</f>
        <v>UK</v>
      </c>
      <c r="I1417" t="str">
        <f>Réponses_Scoring!I1417</f>
        <v>UK</v>
      </c>
      <c r="J1417">
        <f>IFERROR(VLOOKUP(C1417,Paramètres!$A$5:$B$8,2,FALSE),0)</f>
        <v>3</v>
      </c>
      <c r="K1417">
        <f>IFERROR(VLOOKUP(D1417,Paramètres!$A$5:$B$8,2,FALSE),0)</f>
        <v>0</v>
      </c>
      <c r="L1417">
        <f>IFERROR(VLOOKUP(E1417,Paramètres!$A$5:$B$8,2,FALSE),0)</f>
        <v>3</v>
      </c>
      <c r="M1417">
        <f>IFERROR(VLOOKUP(F1417,Paramètres!$A$5:$B$8,2,FALSE),0)</f>
        <v>2</v>
      </c>
      <c r="N1417">
        <f>IFERROR(VLOOKUP(G1417,Paramètres!$D$5:$E$8,2,FALSE),0)</f>
        <v>0</v>
      </c>
      <c r="O1417">
        <f>IFERROR(VLOOKUP(H1417,Paramètres!$A$5:$B$8,2,FALSE),0)</f>
        <v>0</v>
      </c>
      <c r="P1417">
        <f>IFERROR(VLOOKUP(I1417,Paramètres!$A$5:$B$8,2,FALSE),0)</f>
        <v>0</v>
      </c>
      <c r="Q1417" s="10" t="e">
        <f>IF(SUM(Paramètres!$G$5:$M$5)=0,"",SUMPRODUCT(Paramètres!$G$5:$M$5,J1417,K1417,L1417,M1417,N1417,O1417,P1417)/SUM(Paramètres!$G$5:$M$5))</f>
        <v>#VALUE!</v>
      </c>
    </row>
    <row r="1418" spans="1:17" x14ac:dyDescent="0.2">
      <c r="A1418" t="str">
        <f>Réponses_Scoring!A1418</f>
        <v>R145</v>
      </c>
      <c r="B1418" t="str">
        <f>Réponses_Scoring!B1418</f>
        <v>D09S62</v>
      </c>
      <c r="C1418" t="str">
        <f>Réponses_Scoring!C1418</f>
        <v>Med</v>
      </c>
      <c r="D1418" t="str">
        <f>Réponses_Scoring!D1418</f>
        <v>UK</v>
      </c>
      <c r="E1418" t="str">
        <f>Réponses_Scoring!E1418</f>
        <v>Med</v>
      </c>
      <c r="F1418" t="str">
        <f>Réponses_Scoring!F1418</f>
        <v>Low</v>
      </c>
      <c r="G1418" t="str">
        <f>Réponses_Scoring!G1418</f>
        <v>UK</v>
      </c>
      <c r="H1418" t="str">
        <f>Réponses_Scoring!H1418</f>
        <v>UK</v>
      </c>
      <c r="I1418" t="str">
        <f>Réponses_Scoring!I1418</f>
        <v>UK</v>
      </c>
      <c r="J1418">
        <f>IFERROR(VLOOKUP(C1418,Paramètres!$A$5:$B$8,2,FALSE),0)</f>
        <v>2</v>
      </c>
      <c r="K1418">
        <f>IFERROR(VLOOKUP(D1418,Paramètres!$A$5:$B$8,2,FALSE),0)</f>
        <v>0</v>
      </c>
      <c r="L1418">
        <f>IFERROR(VLOOKUP(E1418,Paramètres!$A$5:$B$8,2,FALSE),0)</f>
        <v>2</v>
      </c>
      <c r="M1418">
        <f>IFERROR(VLOOKUP(F1418,Paramètres!$A$5:$B$8,2,FALSE),0)</f>
        <v>1</v>
      </c>
      <c r="N1418">
        <f>IFERROR(VLOOKUP(G1418,Paramètres!$D$5:$E$8,2,FALSE),0)</f>
        <v>0</v>
      </c>
      <c r="O1418">
        <f>IFERROR(VLOOKUP(H1418,Paramètres!$A$5:$B$8,2,FALSE),0)</f>
        <v>0</v>
      </c>
      <c r="P1418">
        <f>IFERROR(VLOOKUP(I1418,Paramètres!$A$5:$B$8,2,FALSE),0)</f>
        <v>0</v>
      </c>
      <c r="Q1418" s="10" t="e">
        <f>IF(SUM(Paramètres!$G$5:$M$5)=0,"",SUMPRODUCT(Paramètres!$G$5:$M$5,J1418,K1418,L1418,M1418,N1418,O1418,P1418)/SUM(Paramètres!$G$5:$M$5))</f>
        <v>#VALUE!</v>
      </c>
    </row>
    <row r="1419" spans="1:17" x14ac:dyDescent="0.2">
      <c r="A1419" t="str">
        <f>Réponses_Scoring!A1419</f>
        <v>R145</v>
      </c>
      <c r="B1419" t="str">
        <f>Réponses_Scoring!B1419</f>
        <v>D09S61</v>
      </c>
      <c r="C1419" t="str">
        <f>Réponses_Scoring!C1419</f>
        <v>UK</v>
      </c>
      <c r="D1419" t="str">
        <f>Réponses_Scoring!D1419</f>
        <v>UK</v>
      </c>
      <c r="E1419" t="str">
        <f>Réponses_Scoring!E1419</f>
        <v>Low</v>
      </c>
      <c r="F1419" t="str">
        <f>Réponses_Scoring!F1419</f>
        <v>High</v>
      </c>
      <c r="G1419" t="str">
        <f>Réponses_Scoring!G1419</f>
        <v>UK</v>
      </c>
      <c r="H1419" t="str">
        <f>Réponses_Scoring!H1419</f>
        <v>UK</v>
      </c>
      <c r="I1419" t="str">
        <f>Réponses_Scoring!I1419</f>
        <v>UK</v>
      </c>
      <c r="J1419">
        <f>IFERROR(VLOOKUP(C1419,Paramètres!$A$5:$B$8,2,FALSE),0)</f>
        <v>0</v>
      </c>
      <c r="K1419">
        <f>IFERROR(VLOOKUP(D1419,Paramètres!$A$5:$B$8,2,FALSE),0)</f>
        <v>0</v>
      </c>
      <c r="L1419">
        <f>IFERROR(VLOOKUP(E1419,Paramètres!$A$5:$B$8,2,FALSE),0)</f>
        <v>1</v>
      </c>
      <c r="M1419">
        <f>IFERROR(VLOOKUP(F1419,Paramètres!$A$5:$B$8,2,FALSE),0)</f>
        <v>3</v>
      </c>
      <c r="N1419">
        <f>IFERROR(VLOOKUP(G1419,Paramètres!$D$5:$E$8,2,FALSE),0)</f>
        <v>0</v>
      </c>
      <c r="O1419">
        <f>IFERROR(VLOOKUP(H1419,Paramètres!$A$5:$B$8,2,FALSE),0)</f>
        <v>0</v>
      </c>
      <c r="P1419">
        <f>IFERROR(VLOOKUP(I1419,Paramètres!$A$5:$B$8,2,FALSE),0)</f>
        <v>0</v>
      </c>
      <c r="Q1419" s="10" t="e">
        <f>IF(SUM(Paramètres!$G$5:$M$5)=0,"",SUMPRODUCT(Paramètres!$G$5:$M$5,J1419,K1419,L1419,M1419,N1419,O1419,P1419)/SUM(Paramètres!$G$5:$M$5))</f>
        <v>#VALUE!</v>
      </c>
    </row>
    <row r="1420" spans="1:17" x14ac:dyDescent="0.2">
      <c r="A1420" t="str">
        <f>Réponses_Scoring!A1420</f>
        <v>R145</v>
      </c>
      <c r="B1420" t="str">
        <f>Réponses_Scoring!B1420</f>
        <v>D07S54</v>
      </c>
      <c r="C1420" t="str">
        <f>Réponses_Scoring!C1420</f>
        <v>High</v>
      </c>
      <c r="D1420" t="str">
        <f>Réponses_Scoring!D1420</f>
        <v>UK</v>
      </c>
      <c r="E1420" t="str">
        <f>Réponses_Scoring!E1420</f>
        <v>Med</v>
      </c>
      <c r="F1420" t="str">
        <f>Réponses_Scoring!F1420</f>
        <v>Med</v>
      </c>
      <c r="G1420" t="str">
        <f>Réponses_Scoring!G1420</f>
        <v>UK</v>
      </c>
      <c r="H1420" t="str">
        <f>Réponses_Scoring!H1420</f>
        <v>UK</v>
      </c>
      <c r="I1420" t="str">
        <f>Réponses_Scoring!I1420</f>
        <v>UK</v>
      </c>
      <c r="J1420">
        <f>IFERROR(VLOOKUP(C1420,Paramètres!$A$5:$B$8,2,FALSE),0)</f>
        <v>3</v>
      </c>
      <c r="K1420">
        <f>IFERROR(VLOOKUP(D1420,Paramètres!$A$5:$B$8,2,FALSE),0)</f>
        <v>0</v>
      </c>
      <c r="L1420">
        <f>IFERROR(VLOOKUP(E1420,Paramètres!$A$5:$B$8,2,FALSE),0)</f>
        <v>2</v>
      </c>
      <c r="M1420">
        <f>IFERROR(VLOOKUP(F1420,Paramètres!$A$5:$B$8,2,FALSE),0)</f>
        <v>2</v>
      </c>
      <c r="N1420">
        <f>IFERROR(VLOOKUP(G1420,Paramètres!$D$5:$E$8,2,FALSE),0)</f>
        <v>0</v>
      </c>
      <c r="O1420">
        <f>IFERROR(VLOOKUP(H1420,Paramètres!$A$5:$B$8,2,FALSE),0)</f>
        <v>0</v>
      </c>
      <c r="P1420">
        <f>IFERROR(VLOOKUP(I1420,Paramètres!$A$5:$B$8,2,FALSE),0)</f>
        <v>0</v>
      </c>
      <c r="Q1420" s="10" t="e">
        <f>IF(SUM(Paramètres!$G$5:$M$5)=0,"",SUMPRODUCT(Paramètres!$G$5:$M$5,J1420,K1420,L1420,M1420,N1420,O1420,P1420)/SUM(Paramètres!$G$5:$M$5))</f>
        <v>#VALUE!</v>
      </c>
    </row>
    <row r="1421" spans="1:17" x14ac:dyDescent="0.2">
      <c r="A1421" t="str">
        <f>Réponses_Scoring!A1421</f>
        <v>R145</v>
      </c>
      <c r="B1421" t="str">
        <f>Réponses_Scoring!B1421</f>
        <v>D07S52</v>
      </c>
      <c r="C1421" t="str">
        <f>Réponses_Scoring!C1421</f>
        <v>UK</v>
      </c>
      <c r="D1421" t="str">
        <f>Réponses_Scoring!D1421</f>
        <v>UK</v>
      </c>
      <c r="E1421" t="str">
        <f>Réponses_Scoring!E1421</f>
        <v>Med</v>
      </c>
      <c r="F1421" t="str">
        <f>Réponses_Scoring!F1421</f>
        <v>UK</v>
      </c>
      <c r="G1421" t="str">
        <f>Réponses_Scoring!G1421</f>
        <v>UK</v>
      </c>
      <c r="H1421" t="str">
        <f>Réponses_Scoring!H1421</f>
        <v>UK</v>
      </c>
      <c r="I1421" t="str">
        <f>Réponses_Scoring!I1421</f>
        <v>UK</v>
      </c>
      <c r="J1421">
        <f>IFERROR(VLOOKUP(C1421,Paramètres!$A$5:$B$8,2,FALSE),0)</f>
        <v>0</v>
      </c>
      <c r="K1421">
        <f>IFERROR(VLOOKUP(D1421,Paramètres!$A$5:$B$8,2,FALSE),0)</f>
        <v>0</v>
      </c>
      <c r="L1421">
        <f>IFERROR(VLOOKUP(E1421,Paramètres!$A$5:$B$8,2,FALSE),0)</f>
        <v>2</v>
      </c>
      <c r="M1421">
        <f>IFERROR(VLOOKUP(F1421,Paramètres!$A$5:$B$8,2,FALSE),0)</f>
        <v>0</v>
      </c>
      <c r="N1421">
        <f>IFERROR(VLOOKUP(G1421,Paramètres!$D$5:$E$8,2,FALSE),0)</f>
        <v>0</v>
      </c>
      <c r="O1421">
        <f>IFERROR(VLOOKUP(H1421,Paramètres!$A$5:$B$8,2,FALSE),0)</f>
        <v>0</v>
      </c>
      <c r="P1421">
        <f>IFERROR(VLOOKUP(I1421,Paramètres!$A$5:$B$8,2,FALSE),0)</f>
        <v>0</v>
      </c>
      <c r="Q1421" s="10" t="e">
        <f>IF(SUM(Paramètres!$G$5:$M$5)=0,"",SUMPRODUCT(Paramètres!$G$5:$M$5,J1421,K1421,L1421,M1421,N1421,O1421,P1421)/SUM(Paramètres!$G$5:$M$5))</f>
        <v>#VALUE!</v>
      </c>
    </row>
    <row r="1422" spans="1:17" x14ac:dyDescent="0.2">
      <c r="A1422" t="str">
        <f>Réponses_Scoring!A1422</f>
        <v>R145</v>
      </c>
      <c r="B1422" t="str">
        <f>Réponses_Scoring!B1422</f>
        <v>D05S37</v>
      </c>
      <c r="C1422" t="str">
        <f>Réponses_Scoring!C1422</f>
        <v>High</v>
      </c>
      <c r="D1422" t="str">
        <f>Réponses_Scoring!D1422</f>
        <v>UK</v>
      </c>
      <c r="E1422" t="str">
        <f>Réponses_Scoring!E1422</f>
        <v>Low</v>
      </c>
      <c r="F1422" t="str">
        <f>Réponses_Scoring!F1422</f>
        <v>High</v>
      </c>
      <c r="G1422" t="str">
        <f>Réponses_Scoring!G1422</f>
        <v>UK</v>
      </c>
      <c r="H1422" t="str">
        <f>Réponses_Scoring!H1422</f>
        <v>UK</v>
      </c>
      <c r="I1422" t="str">
        <f>Réponses_Scoring!I1422</f>
        <v>UK</v>
      </c>
      <c r="J1422">
        <f>IFERROR(VLOOKUP(C1422,Paramètres!$A$5:$B$8,2,FALSE),0)</f>
        <v>3</v>
      </c>
      <c r="K1422">
        <f>IFERROR(VLOOKUP(D1422,Paramètres!$A$5:$B$8,2,FALSE),0)</f>
        <v>0</v>
      </c>
      <c r="L1422">
        <f>IFERROR(VLOOKUP(E1422,Paramètres!$A$5:$B$8,2,FALSE),0)</f>
        <v>1</v>
      </c>
      <c r="M1422">
        <f>IFERROR(VLOOKUP(F1422,Paramètres!$A$5:$B$8,2,FALSE),0)</f>
        <v>3</v>
      </c>
      <c r="N1422">
        <f>IFERROR(VLOOKUP(G1422,Paramètres!$D$5:$E$8,2,FALSE),0)</f>
        <v>0</v>
      </c>
      <c r="O1422">
        <f>IFERROR(VLOOKUP(H1422,Paramètres!$A$5:$B$8,2,FALSE),0)</f>
        <v>0</v>
      </c>
      <c r="P1422">
        <f>IFERROR(VLOOKUP(I1422,Paramètres!$A$5:$B$8,2,FALSE),0)</f>
        <v>0</v>
      </c>
      <c r="Q1422" s="10" t="e">
        <f>IF(SUM(Paramètres!$G$5:$M$5)=0,"",SUMPRODUCT(Paramètres!$G$5:$M$5,J1422,K1422,L1422,M1422,N1422,O1422,P1422)/SUM(Paramètres!$G$5:$M$5))</f>
        <v>#VALUE!</v>
      </c>
    </row>
    <row r="1423" spans="1:17" x14ac:dyDescent="0.2">
      <c r="A1423" t="str">
        <f>Réponses_Scoring!A1423</f>
        <v>R145</v>
      </c>
      <c r="B1423" t="str">
        <f>Réponses_Scoring!B1423</f>
        <v>D05S35</v>
      </c>
      <c r="C1423" t="str">
        <f>Réponses_Scoring!C1423</f>
        <v>Low</v>
      </c>
      <c r="D1423" t="str">
        <f>Réponses_Scoring!D1423</f>
        <v>UK</v>
      </c>
      <c r="E1423" t="str">
        <f>Réponses_Scoring!E1423</f>
        <v>High</v>
      </c>
      <c r="F1423" t="str">
        <f>Réponses_Scoring!F1423</f>
        <v>Low</v>
      </c>
      <c r="G1423" t="str">
        <f>Réponses_Scoring!G1423</f>
        <v>UK</v>
      </c>
      <c r="H1423" t="str">
        <f>Réponses_Scoring!H1423</f>
        <v>UK</v>
      </c>
      <c r="I1423" t="str">
        <f>Réponses_Scoring!I1423</f>
        <v>UK</v>
      </c>
      <c r="J1423">
        <f>IFERROR(VLOOKUP(C1423,Paramètres!$A$5:$B$8,2,FALSE),0)</f>
        <v>1</v>
      </c>
      <c r="K1423">
        <f>IFERROR(VLOOKUP(D1423,Paramètres!$A$5:$B$8,2,FALSE),0)</f>
        <v>0</v>
      </c>
      <c r="L1423">
        <f>IFERROR(VLOOKUP(E1423,Paramètres!$A$5:$B$8,2,FALSE),0)</f>
        <v>3</v>
      </c>
      <c r="M1423">
        <f>IFERROR(VLOOKUP(F1423,Paramètres!$A$5:$B$8,2,FALSE),0)</f>
        <v>1</v>
      </c>
      <c r="N1423">
        <f>IFERROR(VLOOKUP(G1423,Paramètres!$D$5:$E$8,2,FALSE),0)</f>
        <v>0</v>
      </c>
      <c r="O1423">
        <f>IFERROR(VLOOKUP(H1423,Paramètres!$A$5:$B$8,2,FALSE),0)</f>
        <v>0</v>
      </c>
      <c r="P1423">
        <f>IFERROR(VLOOKUP(I1423,Paramètres!$A$5:$B$8,2,FALSE),0)</f>
        <v>0</v>
      </c>
      <c r="Q1423" s="10" t="e">
        <f>IF(SUM(Paramètres!$G$5:$M$5)=0,"",SUMPRODUCT(Paramètres!$G$5:$M$5,J1423,K1423,L1423,M1423,N1423,O1423,P1423)/SUM(Paramètres!$G$5:$M$5))</f>
        <v>#VALUE!</v>
      </c>
    </row>
    <row r="1424" spans="1:17" x14ac:dyDescent="0.2">
      <c r="A1424" t="str">
        <f>Réponses_Scoring!A1424</f>
        <v>R145</v>
      </c>
      <c r="B1424" t="str">
        <f>Réponses_Scoring!B1424</f>
        <v>D05S40</v>
      </c>
      <c r="C1424" t="str">
        <f>Réponses_Scoring!C1424</f>
        <v>High</v>
      </c>
      <c r="D1424" t="str">
        <f>Réponses_Scoring!D1424</f>
        <v>UK</v>
      </c>
      <c r="E1424" t="str">
        <f>Réponses_Scoring!E1424</f>
        <v>Low</v>
      </c>
      <c r="F1424" t="str">
        <f>Réponses_Scoring!F1424</f>
        <v>Med</v>
      </c>
      <c r="G1424" t="str">
        <f>Réponses_Scoring!G1424</f>
        <v>UK</v>
      </c>
      <c r="H1424" t="str">
        <f>Réponses_Scoring!H1424</f>
        <v>UK</v>
      </c>
      <c r="I1424" t="str">
        <f>Réponses_Scoring!I1424</f>
        <v>UK</v>
      </c>
      <c r="J1424">
        <f>IFERROR(VLOOKUP(C1424,Paramètres!$A$5:$B$8,2,FALSE),0)</f>
        <v>3</v>
      </c>
      <c r="K1424">
        <f>IFERROR(VLOOKUP(D1424,Paramètres!$A$5:$B$8,2,FALSE),0)</f>
        <v>0</v>
      </c>
      <c r="L1424">
        <f>IFERROR(VLOOKUP(E1424,Paramètres!$A$5:$B$8,2,FALSE),0)</f>
        <v>1</v>
      </c>
      <c r="M1424">
        <f>IFERROR(VLOOKUP(F1424,Paramètres!$A$5:$B$8,2,FALSE),0)</f>
        <v>2</v>
      </c>
      <c r="N1424">
        <f>IFERROR(VLOOKUP(G1424,Paramètres!$D$5:$E$8,2,FALSE),0)</f>
        <v>0</v>
      </c>
      <c r="O1424">
        <f>IFERROR(VLOOKUP(H1424,Paramètres!$A$5:$B$8,2,FALSE),0)</f>
        <v>0</v>
      </c>
      <c r="P1424">
        <f>IFERROR(VLOOKUP(I1424,Paramètres!$A$5:$B$8,2,FALSE),0)</f>
        <v>0</v>
      </c>
      <c r="Q1424" s="10" t="e">
        <f>IF(SUM(Paramètres!$G$5:$M$5)=0,"",SUMPRODUCT(Paramètres!$G$5:$M$5,J1424,K1424,L1424,M1424,N1424,O1424,P1424)/SUM(Paramètres!$G$5:$M$5))</f>
        <v>#VALUE!</v>
      </c>
    </row>
    <row r="1425" spans="1:17" x14ac:dyDescent="0.2">
      <c r="A1425" t="str">
        <f>Réponses_Scoring!A1425</f>
        <v>R145</v>
      </c>
      <c r="B1425" t="str">
        <f>Réponses_Scoring!B1425</f>
        <v>D04S27</v>
      </c>
      <c r="C1425" t="str">
        <f>Réponses_Scoring!C1425</f>
        <v>High</v>
      </c>
      <c r="D1425" t="str">
        <f>Réponses_Scoring!D1425</f>
        <v>UK</v>
      </c>
      <c r="E1425" t="str">
        <f>Réponses_Scoring!E1425</f>
        <v>Med</v>
      </c>
      <c r="F1425" t="str">
        <f>Réponses_Scoring!F1425</f>
        <v>High</v>
      </c>
      <c r="G1425" t="str">
        <f>Réponses_Scoring!G1425</f>
        <v>UK</v>
      </c>
      <c r="H1425" t="str">
        <f>Réponses_Scoring!H1425</f>
        <v>UK</v>
      </c>
      <c r="I1425" t="str">
        <f>Réponses_Scoring!I1425</f>
        <v>UK</v>
      </c>
      <c r="J1425">
        <f>IFERROR(VLOOKUP(C1425,Paramètres!$A$5:$B$8,2,FALSE),0)</f>
        <v>3</v>
      </c>
      <c r="K1425">
        <f>IFERROR(VLOOKUP(D1425,Paramètres!$A$5:$B$8,2,FALSE),0)</f>
        <v>0</v>
      </c>
      <c r="L1425">
        <f>IFERROR(VLOOKUP(E1425,Paramètres!$A$5:$B$8,2,FALSE),0)</f>
        <v>2</v>
      </c>
      <c r="M1425">
        <f>IFERROR(VLOOKUP(F1425,Paramètres!$A$5:$B$8,2,FALSE),0)</f>
        <v>3</v>
      </c>
      <c r="N1425">
        <f>IFERROR(VLOOKUP(G1425,Paramètres!$D$5:$E$8,2,FALSE),0)</f>
        <v>0</v>
      </c>
      <c r="O1425">
        <f>IFERROR(VLOOKUP(H1425,Paramètres!$A$5:$B$8,2,FALSE),0)</f>
        <v>0</v>
      </c>
      <c r="P1425">
        <f>IFERROR(VLOOKUP(I1425,Paramètres!$A$5:$B$8,2,FALSE),0)</f>
        <v>0</v>
      </c>
      <c r="Q1425" s="10" t="e">
        <f>IF(SUM(Paramètres!$G$5:$M$5)=0,"",SUMPRODUCT(Paramètres!$G$5:$M$5,J1425,K1425,L1425,M1425,N1425,O1425,P1425)/SUM(Paramètres!$G$5:$M$5))</f>
        <v>#VALUE!</v>
      </c>
    </row>
    <row r="1426" spans="1:17" x14ac:dyDescent="0.2">
      <c r="A1426" t="str">
        <f>Réponses_Scoring!A1426</f>
        <v>R145</v>
      </c>
      <c r="B1426" t="str">
        <f>Réponses_Scoring!B1426</f>
        <v>D04S32</v>
      </c>
      <c r="C1426" t="str">
        <f>Réponses_Scoring!C1426</f>
        <v>Low</v>
      </c>
      <c r="D1426" t="str">
        <f>Réponses_Scoring!D1426</f>
        <v>UK</v>
      </c>
      <c r="E1426" t="str">
        <f>Réponses_Scoring!E1426</f>
        <v>Med</v>
      </c>
      <c r="F1426" t="str">
        <f>Réponses_Scoring!F1426</f>
        <v>Low</v>
      </c>
      <c r="G1426" t="str">
        <f>Réponses_Scoring!G1426</f>
        <v>UK</v>
      </c>
      <c r="H1426" t="str">
        <f>Réponses_Scoring!H1426</f>
        <v>UK</v>
      </c>
      <c r="I1426" t="str">
        <f>Réponses_Scoring!I1426</f>
        <v>UK</v>
      </c>
      <c r="J1426">
        <f>IFERROR(VLOOKUP(C1426,Paramètres!$A$5:$B$8,2,FALSE),0)</f>
        <v>1</v>
      </c>
      <c r="K1426">
        <f>IFERROR(VLOOKUP(D1426,Paramètres!$A$5:$B$8,2,FALSE),0)</f>
        <v>0</v>
      </c>
      <c r="L1426">
        <f>IFERROR(VLOOKUP(E1426,Paramètres!$A$5:$B$8,2,FALSE),0)</f>
        <v>2</v>
      </c>
      <c r="M1426">
        <f>IFERROR(VLOOKUP(F1426,Paramètres!$A$5:$B$8,2,FALSE),0)</f>
        <v>1</v>
      </c>
      <c r="N1426">
        <f>IFERROR(VLOOKUP(G1426,Paramètres!$D$5:$E$8,2,FALSE),0)</f>
        <v>0</v>
      </c>
      <c r="O1426">
        <f>IFERROR(VLOOKUP(H1426,Paramètres!$A$5:$B$8,2,FALSE),0)</f>
        <v>0</v>
      </c>
      <c r="P1426">
        <f>IFERROR(VLOOKUP(I1426,Paramètres!$A$5:$B$8,2,FALSE),0)</f>
        <v>0</v>
      </c>
      <c r="Q1426" s="10" t="e">
        <f>IF(SUM(Paramètres!$G$5:$M$5)=0,"",SUMPRODUCT(Paramètres!$G$5:$M$5,J1426,K1426,L1426,M1426,N1426,O1426,P1426)/SUM(Paramètres!$G$5:$M$5))</f>
        <v>#VALUE!</v>
      </c>
    </row>
    <row r="1427" spans="1:17" x14ac:dyDescent="0.2">
      <c r="A1427" t="str">
        <f>Réponses_Scoring!A1427</f>
        <v>R145</v>
      </c>
      <c r="B1427" t="str">
        <f>Réponses_Scoring!B1427</f>
        <v>D04S33</v>
      </c>
      <c r="C1427" t="str">
        <f>Réponses_Scoring!C1427</f>
        <v>UK</v>
      </c>
      <c r="D1427" t="str">
        <f>Réponses_Scoring!D1427</f>
        <v>UK</v>
      </c>
      <c r="E1427" t="str">
        <f>Réponses_Scoring!E1427</f>
        <v>High</v>
      </c>
      <c r="F1427" t="str">
        <f>Réponses_Scoring!F1427</f>
        <v>Med</v>
      </c>
      <c r="G1427" t="str">
        <f>Réponses_Scoring!G1427</f>
        <v>UK</v>
      </c>
      <c r="H1427" t="str">
        <f>Réponses_Scoring!H1427</f>
        <v>UK</v>
      </c>
      <c r="I1427" t="str">
        <f>Réponses_Scoring!I1427</f>
        <v>UK</v>
      </c>
      <c r="J1427">
        <f>IFERROR(VLOOKUP(C1427,Paramètres!$A$5:$B$8,2,FALSE),0)</f>
        <v>0</v>
      </c>
      <c r="K1427">
        <f>IFERROR(VLOOKUP(D1427,Paramètres!$A$5:$B$8,2,FALSE),0)</f>
        <v>0</v>
      </c>
      <c r="L1427">
        <f>IFERROR(VLOOKUP(E1427,Paramètres!$A$5:$B$8,2,FALSE),0)</f>
        <v>3</v>
      </c>
      <c r="M1427">
        <f>IFERROR(VLOOKUP(F1427,Paramètres!$A$5:$B$8,2,FALSE),0)</f>
        <v>2</v>
      </c>
      <c r="N1427">
        <f>IFERROR(VLOOKUP(G1427,Paramètres!$D$5:$E$8,2,FALSE),0)</f>
        <v>0</v>
      </c>
      <c r="O1427">
        <f>IFERROR(VLOOKUP(H1427,Paramètres!$A$5:$B$8,2,FALSE),0)</f>
        <v>0</v>
      </c>
      <c r="P1427">
        <f>IFERROR(VLOOKUP(I1427,Paramètres!$A$5:$B$8,2,FALSE),0)</f>
        <v>0</v>
      </c>
      <c r="Q1427" s="10" t="e">
        <f>IF(SUM(Paramètres!$G$5:$M$5)=0,"",SUMPRODUCT(Paramètres!$G$5:$M$5,J1427,K1427,L1427,M1427,N1427,O1427,P1427)/SUM(Paramètres!$G$5:$M$5))</f>
        <v>#VALUE!</v>
      </c>
    </row>
    <row r="1428" spans="1:17" x14ac:dyDescent="0.2">
      <c r="A1428" t="str">
        <f>Réponses_Scoring!A1428</f>
        <v>R145</v>
      </c>
      <c r="B1428" t="str">
        <f>Réponses_Scoring!B1428</f>
        <v>D03S22</v>
      </c>
      <c r="C1428" t="str">
        <f>Réponses_Scoring!C1428</f>
        <v>Med</v>
      </c>
      <c r="D1428" t="str">
        <f>Réponses_Scoring!D1428</f>
        <v>UK</v>
      </c>
      <c r="E1428" t="str">
        <f>Réponses_Scoring!E1428</f>
        <v>UK</v>
      </c>
      <c r="F1428" t="str">
        <f>Réponses_Scoring!F1428</f>
        <v>Med</v>
      </c>
      <c r="G1428" t="str">
        <f>Réponses_Scoring!G1428</f>
        <v>UK</v>
      </c>
      <c r="H1428" t="str">
        <f>Réponses_Scoring!H1428</f>
        <v>UK</v>
      </c>
      <c r="I1428" t="str">
        <f>Réponses_Scoring!I1428</f>
        <v>UK</v>
      </c>
      <c r="J1428">
        <f>IFERROR(VLOOKUP(C1428,Paramètres!$A$5:$B$8,2,FALSE),0)</f>
        <v>2</v>
      </c>
      <c r="K1428">
        <f>IFERROR(VLOOKUP(D1428,Paramètres!$A$5:$B$8,2,FALSE),0)</f>
        <v>0</v>
      </c>
      <c r="L1428">
        <f>IFERROR(VLOOKUP(E1428,Paramètres!$A$5:$B$8,2,FALSE),0)</f>
        <v>0</v>
      </c>
      <c r="M1428">
        <f>IFERROR(VLOOKUP(F1428,Paramètres!$A$5:$B$8,2,FALSE),0)</f>
        <v>2</v>
      </c>
      <c r="N1428">
        <f>IFERROR(VLOOKUP(G1428,Paramètres!$D$5:$E$8,2,FALSE),0)</f>
        <v>0</v>
      </c>
      <c r="O1428">
        <f>IFERROR(VLOOKUP(H1428,Paramètres!$A$5:$B$8,2,FALSE),0)</f>
        <v>0</v>
      </c>
      <c r="P1428">
        <f>IFERROR(VLOOKUP(I1428,Paramètres!$A$5:$B$8,2,FALSE),0)</f>
        <v>0</v>
      </c>
      <c r="Q1428" s="10" t="e">
        <f>IF(SUM(Paramètres!$G$5:$M$5)=0,"",SUMPRODUCT(Paramètres!$G$5:$M$5,J1428,K1428,L1428,M1428,N1428,O1428,P1428)/SUM(Paramètres!$G$5:$M$5))</f>
        <v>#VALUE!</v>
      </c>
    </row>
    <row r="1429" spans="1:17" x14ac:dyDescent="0.2">
      <c r="A1429" t="str">
        <f>Réponses_Scoring!A1429</f>
        <v>R145</v>
      </c>
      <c r="B1429" t="str">
        <f>Réponses_Scoring!B1429</f>
        <v>D03S26</v>
      </c>
      <c r="C1429" t="str">
        <f>Réponses_Scoring!C1429</f>
        <v>UK</v>
      </c>
      <c r="D1429" t="str">
        <f>Réponses_Scoring!D1429</f>
        <v>UK</v>
      </c>
      <c r="E1429" t="str">
        <f>Réponses_Scoring!E1429</f>
        <v>Low</v>
      </c>
      <c r="F1429" t="str">
        <f>Réponses_Scoring!F1429</f>
        <v>Med</v>
      </c>
      <c r="G1429" t="str">
        <f>Réponses_Scoring!G1429</f>
        <v>UK</v>
      </c>
      <c r="H1429" t="str">
        <f>Réponses_Scoring!H1429</f>
        <v>UK</v>
      </c>
      <c r="I1429" t="str">
        <f>Réponses_Scoring!I1429</f>
        <v>UK</v>
      </c>
      <c r="J1429">
        <f>IFERROR(VLOOKUP(C1429,Paramètres!$A$5:$B$8,2,FALSE),0)</f>
        <v>0</v>
      </c>
      <c r="K1429">
        <f>IFERROR(VLOOKUP(D1429,Paramètres!$A$5:$B$8,2,FALSE),0)</f>
        <v>0</v>
      </c>
      <c r="L1429">
        <f>IFERROR(VLOOKUP(E1429,Paramètres!$A$5:$B$8,2,FALSE),0)</f>
        <v>1</v>
      </c>
      <c r="M1429">
        <f>IFERROR(VLOOKUP(F1429,Paramètres!$A$5:$B$8,2,FALSE),0)</f>
        <v>2</v>
      </c>
      <c r="N1429">
        <f>IFERROR(VLOOKUP(G1429,Paramètres!$D$5:$E$8,2,FALSE),0)</f>
        <v>0</v>
      </c>
      <c r="O1429">
        <f>IFERROR(VLOOKUP(H1429,Paramètres!$A$5:$B$8,2,FALSE),0)</f>
        <v>0</v>
      </c>
      <c r="P1429">
        <f>IFERROR(VLOOKUP(I1429,Paramètres!$A$5:$B$8,2,FALSE),0)</f>
        <v>0</v>
      </c>
      <c r="Q1429" s="10" t="e">
        <f>IF(SUM(Paramètres!$G$5:$M$5)=0,"",SUMPRODUCT(Paramètres!$G$5:$M$5,J1429,K1429,L1429,M1429,N1429,O1429,P1429)/SUM(Paramètres!$G$5:$M$5))</f>
        <v>#VALUE!</v>
      </c>
    </row>
    <row r="1430" spans="1:17" x14ac:dyDescent="0.2">
      <c r="A1430" t="str">
        <f>Réponses_Scoring!A1430</f>
        <v>R146</v>
      </c>
      <c r="B1430" t="str">
        <f>Réponses_Scoring!B1430</f>
        <v>D05S37</v>
      </c>
      <c r="C1430" t="str">
        <f>Réponses_Scoring!C1430</f>
        <v>Low</v>
      </c>
      <c r="D1430" t="str">
        <f>Réponses_Scoring!D1430</f>
        <v>UK</v>
      </c>
      <c r="E1430" t="str">
        <f>Réponses_Scoring!E1430</f>
        <v>Low</v>
      </c>
      <c r="F1430" t="str">
        <f>Réponses_Scoring!F1430</f>
        <v>High</v>
      </c>
      <c r="G1430" t="str">
        <f>Réponses_Scoring!G1430</f>
        <v>UK</v>
      </c>
      <c r="H1430" t="str">
        <f>Réponses_Scoring!H1430</f>
        <v>UK</v>
      </c>
      <c r="I1430" t="str">
        <f>Réponses_Scoring!I1430</f>
        <v>UK</v>
      </c>
      <c r="J1430">
        <f>IFERROR(VLOOKUP(C1430,Paramètres!$A$5:$B$8,2,FALSE),0)</f>
        <v>1</v>
      </c>
      <c r="K1430">
        <f>IFERROR(VLOOKUP(D1430,Paramètres!$A$5:$B$8,2,FALSE),0)</f>
        <v>0</v>
      </c>
      <c r="L1430">
        <f>IFERROR(VLOOKUP(E1430,Paramètres!$A$5:$B$8,2,FALSE),0)</f>
        <v>1</v>
      </c>
      <c r="M1430">
        <f>IFERROR(VLOOKUP(F1430,Paramètres!$A$5:$B$8,2,FALSE),0)</f>
        <v>3</v>
      </c>
      <c r="N1430">
        <f>IFERROR(VLOOKUP(G1430,Paramètres!$D$5:$E$8,2,FALSE),0)</f>
        <v>0</v>
      </c>
      <c r="O1430">
        <f>IFERROR(VLOOKUP(H1430,Paramètres!$A$5:$B$8,2,FALSE),0)</f>
        <v>0</v>
      </c>
      <c r="P1430">
        <f>IFERROR(VLOOKUP(I1430,Paramètres!$A$5:$B$8,2,FALSE),0)</f>
        <v>0</v>
      </c>
      <c r="Q1430" s="10" t="e">
        <f>IF(SUM(Paramètres!$G$5:$M$5)=0,"",SUMPRODUCT(Paramètres!$G$5:$M$5,J1430,K1430,L1430,M1430,N1430,O1430,P1430)/SUM(Paramètres!$G$5:$M$5))</f>
        <v>#VALUE!</v>
      </c>
    </row>
    <row r="1431" spans="1:17" x14ac:dyDescent="0.2">
      <c r="A1431" t="str">
        <f>Réponses_Scoring!A1431</f>
        <v>R146</v>
      </c>
      <c r="B1431" t="str">
        <f>Réponses_Scoring!B1431</f>
        <v>D05S38</v>
      </c>
      <c r="C1431" t="str">
        <f>Réponses_Scoring!C1431</f>
        <v>High</v>
      </c>
      <c r="D1431" t="str">
        <f>Réponses_Scoring!D1431</f>
        <v>UK</v>
      </c>
      <c r="E1431" t="str">
        <f>Réponses_Scoring!E1431</f>
        <v>Med</v>
      </c>
      <c r="F1431" t="str">
        <f>Réponses_Scoring!F1431</f>
        <v>High</v>
      </c>
      <c r="G1431" t="str">
        <f>Réponses_Scoring!G1431</f>
        <v>UK</v>
      </c>
      <c r="H1431" t="str">
        <f>Réponses_Scoring!H1431</f>
        <v>UK</v>
      </c>
      <c r="I1431" t="str">
        <f>Réponses_Scoring!I1431</f>
        <v>UK</v>
      </c>
      <c r="J1431">
        <f>IFERROR(VLOOKUP(C1431,Paramètres!$A$5:$B$8,2,FALSE),0)</f>
        <v>3</v>
      </c>
      <c r="K1431">
        <f>IFERROR(VLOOKUP(D1431,Paramètres!$A$5:$B$8,2,FALSE),0)</f>
        <v>0</v>
      </c>
      <c r="L1431">
        <f>IFERROR(VLOOKUP(E1431,Paramètres!$A$5:$B$8,2,FALSE),0)</f>
        <v>2</v>
      </c>
      <c r="M1431">
        <f>IFERROR(VLOOKUP(F1431,Paramètres!$A$5:$B$8,2,FALSE),0)</f>
        <v>3</v>
      </c>
      <c r="N1431">
        <f>IFERROR(VLOOKUP(G1431,Paramètres!$D$5:$E$8,2,FALSE),0)</f>
        <v>0</v>
      </c>
      <c r="O1431">
        <f>IFERROR(VLOOKUP(H1431,Paramètres!$A$5:$B$8,2,FALSE),0)</f>
        <v>0</v>
      </c>
      <c r="P1431">
        <f>IFERROR(VLOOKUP(I1431,Paramètres!$A$5:$B$8,2,FALSE),0)</f>
        <v>0</v>
      </c>
      <c r="Q1431" s="10" t="e">
        <f>IF(SUM(Paramètres!$G$5:$M$5)=0,"",SUMPRODUCT(Paramètres!$G$5:$M$5,J1431,K1431,L1431,M1431,N1431,O1431,P1431)/SUM(Paramètres!$G$5:$M$5))</f>
        <v>#VALUE!</v>
      </c>
    </row>
    <row r="1432" spans="1:17" x14ac:dyDescent="0.2">
      <c r="A1432" t="str">
        <f>Réponses_Scoring!A1432</f>
        <v>R146</v>
      </c>
      <c r="B1432" t="str">
        <f>Réponses_Scoring!B1432</f>
        <v>D09S63</v>
      </c>
      <c r="C1432" t="str">
        <f>Réponses_Scoring!C1432</f>
        <v>Med</v>
      </c>
      <c r="D1432" t="str">
        <f>Réponses_Scoring!D1432</f>
        <v>UK</v>
      </c>
      <c r="E1432" t="str">
        <f>Réponses_Scoring!E1432</f>
        <v>Med</v>
      </c>
      <c r="F1432" t="str">
        <f>Réponses_Scoring!F1432</f>
        <v>High</v>
      </c>
      <c r="G1432" t="str">
        <f>Réponses_Scoring!G1432</f>
        <v>UK</v>
      </c>
      <c r="H1432" t="str">
        <f>Réponses_Scoring!H1432</f>
        <v>UK</v>
      </c>
      <c r="I1432" t="str">
        <f>Réponses_Scoring!I1432</f>
        <v>UK</v>
      </c>
      <c r="J1432">
        <f>IFERROR(VLOOKUP(C1432,Paramètres!$A$5:$B$8,2,FALSE),0)</f>
        <v>2</v>
      </c>
      <c r="K1432">
        <f>IFERROR(VLOOKUP(D1432,Paramètres!$A$5:$B$8,2,FALSE),0)</f>
        <v>0</v>
      </c>
      <c r="L1432">
        <f>IFERROR(VLOOKUP(E1432,Paramètres!$A$5:$B$8,2,FALSE),0)</f>
        <v>2</v>
      </c>
      <c r="M1432">
        <f>IFERROR(VLOOKUP(F1432,Paramètres!$A$5:$B$8,2,FALSE),0)</f>
        <v>3</v>
      </c>
      <c r="N1432">
        <f>IFERROR(VLOOKUP(G1432,Paramètres!$D$5:$E$8,2,FALSE),0)</f>
        <v>0</v>
      </c>
      <c r="O1432">
        <f>IFERROR(VLOOKUP(H1432,Paramètres!$A$5:$B$8,2,FALSE),0)</f>
        <v>0</v>
      </c>
      <c r="P1432">
        <f>IFERROR(VLOOKUP(I1432,Paramètres!$A$5:$B$8,2,FALSE),0)</f>
        <v>0</v>
      </c>
      <c r="Q1432" s="10" t="e">
        <f>IF(SUM(Paramètres!$G$5:$M$5)=0,"",SUMPRODUCT(Paramètres!$G$5:$M$5,J1432,K1432,L1432,M1432,N1432,O1432,P1432)/SUM(Paramètres!$G$5:$M$5))</f>
        <v>#VALUE!</v>
      </c>
    </row>
    <row r="1433" spans="1:17" x14ac:dyDescent="0.2">
      <c r="A1433" t="str">
        <f>Réponses_Scoring!A1433</f>
        <v>R146</v>
      </c>
      <c r="B1433" t="str">
        <f>Réponses_Scoring!B1433</f>
        <v>D03S23</v>
      </c>
      <c r="C1433" t="str">
        <f>Réponses_Scoring!C1433</f>
        <v>High</v>
      </c>
      <c r="D1433" t="str">
        <f>Réponses_Scoring!D1433</f>
        <v>UK</v>
      </c>
      <c r="E1433" t="str">
        <f>Réponses_Scoring!E1433</f>
        <v>UK</v>
      </c>
      <c r="F1433" t="str">
        <f>Réponses_Scoring!F1433</f>
        <v>Med</v>
      </c>
      <c r="G1433" t="str">
        <f>Réponses_Scoring!G1433</f>
        <v>UK</v>
      </c>
      <c r="H1433" t="str">
        <f>Réponses_Scoring!H1433</f>
        <v>UK</v>
      </c>
      <c r="I1433" t="str">
        <f>Réponses_Scoring!I1433</f>
        <v>UK</v>
      </c>
      <c r="J1433">
        <f>IFERROR(VLOOKUP(C1433,Paramètres!$A$5:$B$8,2,FALSE),0)</f>
        <v>3</v>
      </c>
      <c r="K1433">
        <f>IFERROR(VLOOKUP(D1433,Paramètres!$A$5:$B$8,2,FALSE),0)</f>
        <v>0</v>
      </c>
      <c r="L1433">
        <f>IFERROR(VLOOKUP(E1433,Paramètres!$A$5:$B$8,2,FALSE),0)</f>
        <v>0</v>
      </c>
      <c r="M1433">
        <f>IFERROR(VLOOKUP(F1433,Paramètres!$A$5:$B$8,2,FALSE),0)</f>
        <v>2</v>
      </c>
      <c r="N1433">
        <f>IFERROR(VLOOKUP(G1433,Paramètres!$D$5:$E$8,2,FALSE),0)</f>
        <v>0</v>
      </c>
      <c r="O1433">
        <f>IFERROR(VLOOKUP(H1433,Paramètres!$A$5:$B$8,2,FALSE),0)</f>
        <v>0</v>
      </c>
      <c r="P1433">
        <f>IFERROR(VLOOKUP(I1433,Paramètres!$A$5:$B$8,2,FALSE),0)</f>
        <v>0</v>
      </c>
      <c r="Q1433" s="10" t="e">
        <f>IF(SUM(Paramètres!$G$5:$M$5)=0,"",SUMPRODUCT(Paramètres!$G$5:$M$5,J1433,K1433,L1433,M1433,N1433,O1433,P1433)/SUM(Paramètres!$G$5:$M$5))</f>
        <v>#VALUE!</v>
      </c>
    </row>
    <row r="1434" spans="1:17" x14ac:dyDescent="0.2">
      <c r="A1434" t="str">
        <f>Réponses_Scoring!A1434</f>
        <v>R146</v>
      </c>
      <c r="B1434" t="str">
        <f>Réponses_Scoring!B1434</f>
        <v>D03S20</v>
      </c>
      <c r="C1434" t="str">
        <f>Réponses_Scoring!C1434</f>
        <v>Low</v>
      </c>
      <c r="D1434" t="str">
        <f>Réponses_Scoring!D1434</f>
        <v>UK</v>
      </c>
      <c r="E1434" t="str">
        <f>Réponses_Scoring!E1434</f>
        <v>UK</v>
      </c>
      <c r="F1434" t="str">
        <f>Réponses_Scoring!F1434</f>
        <v>Med</v>
      </c>
      <c r="G1434" t="str">
        <f>Réponses_Scoring!G1434</f>
        <v>UK</v>
      </c>
      <c r="H1434" t="str">
        <f>Réponses_Scoring!H1434</f>
        <v>UK</v>
      </c>
      <c r="I1434" t="str">
        <f>Réponses_Scoring!I1434</f>
        <v>UK</v>
      </c>
      <c r="J1434">
        <f>IFERROR(VLOOKUP(C1434,Paramètres!$A$5:$B$8,2,FALSE),0)</f>
        <v>1</v>
      </c>
      <c r="K1434">
        <f>IFERROR(VLOOKUP(D1434,Paramètres!$A$5:$B$8,2,FALSE),0)</f>
        <v>0</v>
      </c>
      <c r="L1434">
        <f>IFERROR(VLOOKUP(E1434,Paramètres!$A$5:$B$8,2,FALSE),0)</f>
        <v>0</v>
      </c>
      <c r="M1434">
        <f>IFERROR(VLOOKUP(F1434,Paramètres!$A$5:$B$8,2,FALSE),0)</f>
        <v>2</v>
      </c>
      <c r="N1434">
        <f>IFERROR(VLOOKUP(G1434,Paramètres!$D$5:$E$8,2,FALSE),0)</f>
        <v>0</v>
      </c>
      <c r="O1434">
        <f>IFERROR(VLOOKUP(H1434,Paramètres!$A$5:$B$8,2,FALSE),0)</f>
        <v>0</v>
      </c>
      <c r="P1434">
        <f>IFERROR(VLOOKUP(I1434,Paramètres!$A$5:$B$8,2,FALSE),0)</f>
        <v>0</v>
      </c>
      <c r="Q1434" s="10" t="e">
        <f>IF(SUM(Paramètres!$G$5:$M$5)=0,"",SUMPRODUCT(Paramètres!$G$5:$M$5,J1434,K1434,L1434,M1434,N1434,O1434,P1434)/SUM(Paramètres!$G$5:$M$5))</f>
        <v>#VALUE!</v>
      </c>
    </row>
    <row r="1435" spans="1:17" x14ac:dyDescent="0.2">
      <c r="A1435" t="str">
        <f>Réponses_Scoring!A1435</f>
        <v>R146</v>
      </c>
      <c r="B1435" t="str">
        <f>Réponses_Scoring!B1435</f>
        <v>D11S72</v>
      </c>
      <c r="C1435" t="str">
        <f>Réponses_Scoring!C1435</f>
        <v>Med</v>
      </c>
      <c r="D1435" t="str">
        <f>Réponses_Scoring!D1435</f>
        <v>UK</v>
      </c>
      <c r="E1435" t="str">
        <f>Réponses_Scoring!E1435</f>
        <v>Low</v>
      </c>
      <c r="F1435" t="str">
        <f>Réponses_Scoring!F1435</f>
        <v>Med</v>
      </c>
      <c r="G1435" t="str">
        <f>Réponses_Scoring!G1435</f>
        <v>UK</v>
      </c>
      <c r="H1435" t="str">
        <f>Réponses_Scoring!H1435</f>
        <v>UK</v>
      </c>
      <c r="I1435" t="str">
        <f>Réponses_Scoring!I1435</f>
        <v>UK</v>
      </c>
      <c r="J1435">
        <f>IFERROR(VLOOKUP(C1435,Paramètres!$A$5:$B$8,2,FALSE),0)</f>
        <v>2</v>
      </c>
      <c r="K1435">
        <f>IFERROR(VLOOKUP(D1435,Paramètres!$A$5:$B$8,2,FALSE),0)</f>
        <v>0</v>
      </c>
      <c r="L1435">
        <f>IFERROR(VLOOKUP(E1435,Paramètres!$A$5:$B$8,2,FALSE),0)</f>
        <v>1</v>
      </c>
      <c r="M1435">
        <f>IFERROR(VLOOKUP(F1435,Paramètres!$A$5:$B$8,2,FALSE),0)</f>
        <v>2</v>
      </c>
      <c r="N1435">
        <f>IFERROR(VLOOKUP(G1435,Paramètres!$D$5:$E$8,2,FALSE),0)</f>
        <v>0</v>
      </c>
      <c r="O1435">
        <f>IFERROR(VLOOKUP(H1435,Paramètres!$A$5:$B$8,2,FALSE),0)</f>
        <v>0</v>
      </c>
      <c r="P1435">
        <f>IFERROR(VLOOKUP(I1435,Paramètres!$A$5:$B$8,2,FALSE),0)</f>
        <v>0</v>
      </c>
      <c r="Q1435" s="10" t="e">
        <f>IF(SUM(Paramètres!$G$5:$M$5)=0,"",SUMPRODUCT(Paramètres!$G$5:$M$5,J1435,K1435,L1435,M1435,N1435,O1435,P1435)/SUM(Paramètres!$G$5:$M$5))</f>
        <v>#VALUE!</v>
      </c>
    </row>
    <row r="1436" spans="1:17" x14ac:dyDescent="0.2">
      <c r="A1436" t="str">
        <f>Réponses_Scoring!A1436</f>
        <v>R146</v>
      </c>
      <c r="B1436" t="str">
        <f>Réponses_Scoring!B1436</f>
        <v>D01S04</v>
      </c>
      <c r="C1436" t="str">
        <f>Réponses_Scoring!C1436</f>
        <v>Low</v>
      </c>
      <c r="D1436" t="str">
        <f>Réponses_Scoring!D1436</f>
        <v>UK</v>
      </c>
      <c r="E1436" t="str">
        <f>Réponses_Scoring!E1436</f>
        <v>High</v>
      </c>
      <c r="F1436" t="str">
        <f>Réponses_Scoring!F1436</f>
        <v>Low</v>
      </c>
      <c r="G1436" t="str">
        <f>Réponses_Scoring!G1436</f>
        <v>UK</v>
      </c>
      <c r="H1436" t="str">
        <f>Réponses_Scoring!H1436</f>
        <v>UK</v>
      </c>
      <c r="I1436" t="str">
        <f>Réponses_Scoring!I1436</f>
        <v>UK</v>
      </c>
      <c r="J1436">
        <f>IFERROR(VLOOKUP(C1436,Paramètres!$A$5:$B$8,2,FALSE),0)</f>
        <v>1</v>
      </c>
      <c r="K1436">
        <f>IFERROR(VLOOKUP(D1436,Paramètres!$A$5:$B$8,2,FALSE),0)</f>
        <v>0</v>
      </c>
      <c r="L1436">
        <f>IFERROR(VLOOKUP(E1436,Paramètres!$A$5:$B$8,2,FALSE),0)</f>
        <v>3</v>
      </c>
      <c r="M1436">
        <f>IFERROR(VLOOKUP(F1436,Paramètres!$A$5:$B$8,2,FALSE),0)</f>
        <v>1</v>
      </c>
      <c r="N1436">
        <f>IFERROR(VLOOKUP(G1436,Paramètres!$D$5:$E$8,2,FALSE),0)</f>
        <v>0</v>
      </c>
      <c r="O1436">
        <f>IFERROR(VLOOKUP(H1436,Paramètres!$A$5:$B$8,2,FALSE),0)</f>
        <v>0</v>
      </c>
      <c r="P1436">
        <f>IFERROR(VLOOKUP(I1436,Paramètres!$A$5:$B$8,2,FALSE),0)</f>
        <v>0</v>
      </c>
      <c r="Q1436" s="10" t="e">
        <f>IF(SUM(Paramètres!$G$5:$M$5)=0,"",SUMPRODUCT(Paramètres!$G$5:$M$5,J1436,K1436,L1436,M1436,N1436,O1436,P1436)/SUM(Paramètres!$G$5:$M$5))</f>
        <v>#VALUE!</v>
      </c>
    </row>
    <row r="1437" spans="1:17" x14ac:dyDescent="0.2">
      <c r="A1437" t="str">
        <f>Réponses_Scoring!A1437</f>
        <v>R146</v>
      </c>
      <c r="B1437" t="str">
        <f>Réponses_Scoring!B1437</f>
        <v>D01S09</v>
      </c>
      <c r="C1437" t="str">
        <f>Réponses_Scoring!C1437</f>
        <v>High</v>
      </c>
      <c r="D1437" t="str">
        <f>Réponses_Scoring!D1437</f>
        <v>UK</v>
      </c>
      <c r="E1437" t="str">
        <f>Réponses_Scoring!E1437</f>
        <v>Med</v>
      </c>
      <c r="F1437" t="str">
        <f>Réponses_Scoring!F1437</f>
        <v>Med</v>
      </c>
      <c r="G1437" t="str">
        <f>Réponses_Scoring!G1437</f>
        <v>UK</v>
      </c>
      <c r="H1437" t="str">
        <f>Réponses_Scoring!H1437</f>
        <v>UK</v>
      </c>
      <c r="I1437" t="str">
        <f>Réponses_Scoring!I1437</f>
        <v>UK</v>
      </c>
      <c r="J1437">
        <f>IFERROR(VLOOKUP(C1437,Paramètres!$A$5:$B$8,2,FALSE),0)</f>
        <v>3</v>
      </c>
      <c r="K1437">
        <f>IFERROR(VLOOKUP(D1437,Paramètres!$A$5:$B$8,2,FALSE),0)</f>
        <v>0</v>
      </c>
      <c r="L1437">
        <f>IFERROR(VLOOKUP(E1437,Paramètres!$A$5:$B$8,2,FALSE),0)</f>
        <v>2</v>
      </c>
      <c r="M1437">
        <f>IFERROR(VLOOKUP(F1437,Paramètres!$A$5:$B$8,2,FALSE),0)</f>
        <v>2</v>
      </c>
      <c r="N1437">
        <f>IFERROR(VLOOKUP(G1437,Paramètres!$D$5:$E$8,2,FALSE),0)</f>
        <v>0</v>
      </c>
      <c r="O1437">
        <f>IFERROR(VLOOKUP(H1437,Paramètres!$A$5:$B$8,2,FALSE),0)</f>
        <v>0</v>
      </c>
      <c r="P1437">
        <f>IFERROR(VLOOKUP(I1437,Paramètres!$A$5:$B$8,2,FALSE),0)</f>
        <v>0</v>
      </c>
      <c r="Q1437" s="10" t="e">
        <f>IF(SUM(Paramètres!$G$5:$M$5)=0,"",SUMPRODUCT(Paramètres!$G$5:$M$5,J1437,K1437,L1437,M1437,N1437,O1437,P1437)/SUM(Paramètres!$G$5:$M$5))</f>
        <v>#VALUE!</v>
      </c>
    </row>
    <row r="1438" spans="1:17" x14ac:dyDescent="0.2">
      <c r="A1438" t="str">
        <f>Réponses_Scoring!A1438</f>
        <v>R147</v>
      </c>
      <c r="B1438" t="str">
        <f>Réponses_Scoring!B1438</f>
        <v>D05S36</v>
      </c>
      <c r="C1438" t="str">
        <f>Réponses_Scoring!C1438</f>
        <v>High</v>
      </c>
      <c r="D1438" t="str">
        <f>Réponses_Scoring!D1438</f>
        <v>UK</v>
      </c>
      <c r="E1438" t="str">
        <f>Réponses_Scoring!E1438</f>
        <v>Low</v>
      </c>
      <c r="F1438" t="str">
        <f>Réponses_Scoring!F1438</f>
        <v>High</v>
      </c>
      <c r="G1438" t="str">
        <f>Réponses_Scoring!G1438</f>
        <v>UK</v>
      </c>
      <c r="H1438" t="str">
        <f>Réponses_Scoring!H1438</f>
        <v>UK</v>
      </c>
      <c r="I1438" t="str">
        <f>Réponses_Scoring!I1438</f>
        <v>UK</v>
      </c>
      <c r="J1438">
        <f>IFERROR(VLOOKUP(C1438,Paramètres!$A$5:$B$8,2,FALSE),0)</f>
        <v>3</v>
      </c>
      <c r="K1438">
        <f>IFERROR(VLOOKUP(D1438,Paramètres!$A$5:$B$8,2,FALSE),0)</f>
        <v>0</v>
      </c>
      <c r="L1438">
        <f>IFERROR(VLOOKUP(E1438,Paramètres!$A$5:$B$8,2,FALSE),0)</f>
        <v>1</v>
      </c>
      <c r="M1438">
        <f>IFERROR(VLOOKUP(F1438,Paramètres!$A$5:$B$8,2,FALSE),0)</f>
        <v>3</v>
      </c>
      <c r="N1438">
        <f>IFERROR(VLOOKUP(G1438,Paramètres!$D$5:$E$8,2,FALSE),0)</f>
        <v>0</v>
      </c>
      <c r="O1438">
        <f>IFERROR(VLOOKUP(H1438,Paramètres!$A$5:$B$8,2,FALSE),0)</f>
        <v>0</v>
      </c>
      <c r="P1438">
        <f>IFERROR(VLOOKUP(I1438,Paramètres!$A$5:$B$8,2,FALSE),0)</f>
        <v>0</v>
      </c>
      <c r="Q1438" s="10" t="e">
        <f>IF(SUM(Paramètres!$G$5:$M$5)=0,"",SUMPRODUCT(Paramètres!$G$5:$M$5,J1438,K1438,L1438,M1438,N1438,O1438,P1438)/SUM(Paramètres!$G$5:$M$5))</f>
        <v>#VALUE!</v>
      </c>
    </row>
    <row r="1439" spans="1:17" x14ac:dyDescent="0.2">
      <c r="A1439" t="str">
        <f>Réponses_Scoring!A1439</f>
        <v>R147</v>
      </c>
      <c r="B1439" t="str">
        <f>Réponses_Scoring!B1439</f>
        <v>D05S41</v>
      </c>
      <c r="C1439" t="str">
        <f>Réponses_Scoring!C1439</f>
        <v>High</v>
      </c>
      <c r="D1439" t="str">
        <f>Réponses_Scoring!D1439</f>
        <v>UK</v>
      </c>
      <c r="E1439" t="str">
        <f>Réponses_Scoring!E1439</f>
        <v>Low</v>
      </c>
      <c r="F1439" t="str">
        <f>Réponses_Scoring!F1439</f>
        <v>Med</v>
      </c>
      <c r="G1439" t="str">
        <f>Réponses_Scoring!G1439</f>
        <v>UK</v>
      </c>
      <c r="H1439" t="str">
        <f>Réponses_Scoring!H1439</f>
        <v>UK</v>
      </c>
      <c r="I1439" t="str">
        <f>Réponses_Scoring!I1439</f>
        <v>UK</v>
      </c>
      <c r="J1439">
        <f>IFERROR(VLOOKUP(C1439,Paramètres!$A$5:$B$8,2,FALSE),0)</f>
        <v>3</v>
      </c>
      <c r="K1439">
        <f>IFERROR(VLOOKUP(D1439,Paramètres!$A$5:$B$8,2,FALSE),0)</f>
        <v>0</v>
      </c>
      <c r="L1439">
        <f>IFERROR(VLOOKUP(E1439,Paramètres!$A$5:$B$8,2,FALSE),0)</f>
        <v>1</v>
      </c>
      <c r="M1439">
        <f>IFERROR(VLOOKUP(F1439,Paramètres!$A$5:$B$8,2,FALSE),0)</f>
        <v>2</v>
      </c>
      <c r="N1439">
        <f>IFERROR(VLOOKUP(G1439,Paramètres!$D$5:$E$8,2,FALSE),0)</f>
        <v>0</v>
      </c>
      <c r="O1439">
        <f>IFERROR(VLOOKUP(H1439,Paramètres!$A$5:$B$8,2,FALSE),0)</f>
        <v>0</v>
      </c>
      <c r="P1439">
        <f>IFERROR(VLOOKUP(I1439,Paramètres!$A$5:$B$8,2,FALSE),0)</f>
        <v>0</v>
      </c>
      <c r="Q1439" s="10" t="e">
        <f>IF(SUM(Paramètres!$G$5:$M$5)=0,"",SUMPRODUCT(Paramètres!$G$5:$M$5,J1439,K1439,L1439,M1439,N1439,O1439,P1439)/SUM(Paramètres!$G$5:$M$5))</f>
        <v>#VALUE!</v>
      </c>
    </row>
    <row r="1440" spans="1:17" x14ac:dyDescent="0.2">
      <c r="A1440" t="str">
        <f>Réponses_Scoring!A1440</f>
        <v>R147</v>
      </c>
      <c r="B1440" t="str">
        <f>Réponses_Scoring!B1440</f>
        <v>D10S67</v>
      </c>
      <c r="C1440" t="str">
        <f>Réponses_Scoring!C1440</f>
        <v>Med</v>
      </c>
      <c r="D1440" t="str">
        <f>Réponses_Scoring!D1440</f>
        <v>UK</v>
      </c>
      <c r="E1440" t="str">
        <f>Réponses_Scoring!E1440</f>
        <v>High</v>
      </c>
      <c r="F1440" t="str">
        <f>Réponses_Scoring!F1440</f>
        <v>High</v>
      </c>
      <c r="G1440" t="str">
        <f>Réponses_Scoring!G1440</f>
        <v>UK</v>
      </c>
      <c r="H1440" t="str">
        <f>Réponses_Scoring!H1440</f>
        <v>UK</v>
      </c>
      <c r="I1440" t="str">
        <f>Réponses_Scoring!I1440</f>
        <v>UK</v>
      </c>
      <c r="J1440">
        <f>IFERROR(VLOOKUP(C1440,Paramètres!$A$5:$B$8,2,FALSE),0)</f>
        <v>2</v>
      </c>
      <c r="K1440">
        <f>IFERROR(VLOOKUP(D1440,Paramètres!$A$5:$B$8,2,FALSE),0)</f>
        <v>0</v>
      </c>
      <c r="L1440">
        <f>IFERROR(VLOOKUP(E1440,Paramètres!$A$5:$B$8,2,FALSE),0)</f>
        <v>3</v>
      </c>
      <c r="M1440">
        <f>IFERROR(VLOOKUP(F1440,Paramètres!$A$5:$B$8,2,FALSE),0)</f>
        <v>3</v>
      </c>
      <c r="N1440">
        <f>IFERROR(VLOOKUP(G1440,Paramètres!$D$5:$E$8,2,FALSE),0)</f>
        <v>0</v>
      </c>
      <c r="O1440">
        <f>IFERROR(VLOOKUP(H1440,Paramètres!$A$5:$B$8,2,FALSE),0)</f>
        <v>0</v>
      </c>
      <c r="P1440">
        <f>IFERROR(VLOOKUP(I1440,Paramètres!$A$5:$B$8,2,FALSE),0)</f>
        <v>0</v>
      </c>
      <c r="Q1440" s="10" t="e">
        <f>IF(SUM(Paramètres!$G$5:$M$5)=0,"",SUMPRODUCT(Paramètres!$G$5:$M$5,J1440,K1440,L1440,M1440,N1440,O1440,P1440)/SUM(Paramètres!$G$5:$M$5))</f>
        <v>#VALUE!</v>
      </c>
    </row>
    <row r="1441" spans="1:17" x14ac:dyDescent="0.2">
      <c r="A1441" t="str">
        <f>Réponses_Scoring!A1441</f>
        <v>R147</v>
      </c>
      <c r="B1441" t="str">
        <f>Réponses_Scoring!B1441</f>
        <v>D08S59</v>
      </c>
      <c r="C1441" t="str">
        <f>Réponses_Scoring!C1441</f>
        <v>High</v>
      </c>
      <c r="D1441" t="str">
        <f>Réponses_Scoring!D1441</f>
        <v>UK</v>
      </c>
      <c r="E1441" t="str">
        <f>Réponses_Scoring!E1441</f>
        <v>Med</v>
      </c>
      <c r="F1441" t="str">
        <f>Réponses_Scoring!F1441</f>
        <v>High</v>
      </c>
      <c r="G1441" t="str">
        <f>Réponses_Scoring!G1441</f>
        <v>UK</v>
      </c>
      <c r="H1441" t="str">
        <f>Réponses_Scoring!H1441</f>
        <v>UK</v>
      </c>
      <c r="I1441" t="str">
        <f>Réponses_Scoring!I1441</f>
        <v>UK</v>
      </c>
      <c r="J1441">
        <f>IFERROR(VLOOKUP(C1441,Paramètres!$A$5:$B$8,2,FALSE),0)</f>
        <v>3</v>
      </c>
      <c r="K1441">
        <f>IFERROR(VLOOKUP(D1441,Paramètres!$A$5:$B$8,2,FALSE),0)</f>
        <v>0</v>
      </c>
      <c r="L1441">
        <f>IFERROR(VLOOKUP(E1441,Paramètres!$A$5:$B$8,2,FALSE),0)</f>
        <v>2</v>
      </c>
      <c r="M1441">
        <f>IFERROR(VLOOKUP(F1441,Paramètres!$A$5:$B$8,2,FALSE),0)</f>
        <v>3</v>
      </c>
      <c r="N1441">
        <f>IFERROR(VLOOKUP(G1441,Paramètres!$D$5:$E$8,2,FALSE),0)</f>
        <v>0</v>
      </c>
      <c r="O1441">
        <f>IFERROR(VLOOKUP(H1441,Paramètres!$A$5:$B$8,2,FALSE),0)</f>
        <v>0</v>
      </c>
      <c r="P1441">
        <f>IFERROR(VLOOKUP(I1441,Paramètres!$A$5:$B$8,2,FALSE),0)</f>
        <v>0</v>
      </c>
      <c r="Q1441" s="10" t="e">
        <f>IF(SUM(Paramètres!$G$5:$M$5)=0,"",SUMPRODUCT(Paramètres!$G$5:$M$5,J1441,K1441,L1441,M1441,N1441,O1441,P1441)/SUM(Paramètres!$G$5:$M$5))</f>
        <v>#VALUE!</v>
      </c>
    </row>
    <row r="1442" spans="1:17" x14ac:dyDescent="0.2">
      <c r="A1442" t="str">
        <f>Réponses_Scoring!A1442</f>
        <v>R147</v>
      </c>
      <c r="B1442" t="str">
        <f>Réponses_Scoring!B1442</f>
        <v>D08S56</v>
      </c>
      <c r="C1442" t="str">
        <f>Réponses_Scoring!C1442</f>
        <v>High</v>
      </c>
      <c r="D1442" t="str">
        <f>Réponses_Scoring!D1442</f>
        <v>UK</v>
      </c>
      <c r="E1442" t="str">
        <f>Réponses_Scoring!E1442</f>
        <v>High</v>
      </c>
      <c r="F1442" t="str">
        <f>Réponses_Scoring!F1442</f>
        <v>Low</v>
      </c>
      <c r="G1442" t="str">
        <f>Réponses_Scoring!G1442</f>
        <v>UK</v>
      </c>
      <c r="H1442" t="str">
        <f>Réponses_Scoring!H1442</f>
        <v>UK</v>
      </c>
      <c r="I1442" t="str">
        <f>Réponses_Scoring!I1442</f>
        <v>UK</v>
      </c>
      <c r="J1442">
        <f>IFERROR(VLOOKUP(C1442,Paramètres!$A$5:$B$8,2,FALSE),0)</f>
        <v>3</v>
      </c>
      <c r="K1442">
        <f>IFERROR(VLOOKUP(D1442,Paramètres!$A$5:$B$8,2,FALSE),0)</f>
        <v>0</v>
      </c>
      <c r="L1442">
        <f>IFERROR(VLOOKUP(E1442,Paramètres!$A$5:$B$8,2,FALSE),0)</f>
        <v>3</v>
      </c>
      <c r="M1442">
        <f>IFERROR(VLOOKUP(F1442,Paramètres!$A$5:$B$8,2,FALSE),0)</f>
        <v>1</v>
      </c>
      <c r="N1442">
        <f>IFERROR(VLOOKUP(G1442,Paramètres!$D$5:$E$8,2,FALSE),0)</f>
        <v>0</v>
      </c>
      <c r="O1442">
        <f>IFERROR(VLOOKUP(H1442,Paramètres!$A$5:$B$8,2,FALSE),0)</f>
        <v>0</v>
      </c>
      <c r="P1442">
        <f>IFERROR(VLOOKUP(I1442,Paramètres!$A$5:$B$8,2,FALSE),0)</f>
        <v>0</v>
      </c>
      <c r="Q1442" s="10" t="e">
        <f>IF(SUM(Paramètres!$G$5:$M$5)=0,"",SUMPRODUCT(Paramètres!$G$5:$M$5,J1442,K1442,L1442,M1442,N1442,O1442,P1442)/SUM(Paramètres!$G$5:$M$5))</f>
        <v>#VALUE!</v>
      </c>
    </row>
    <row r="1443" spans="1:17" x14ac:dyDescent="0.2">
      <c r="A1443" t="str">
        <f>Réponses_Scoring!A1443</f>
        <v>R147</v>
      </c>
      <c r="B1443" t="str">
        <f>Réponses_Scoring!B1443</f>
        <v>D08S58</v>
      </c>
      <c r="C1443" t="str">
        <f>Réponses_Scoring!C1443</f>
        <v>UK</v>
      </c>
      <c r="D1443" t="str">
        <f>Réponses_Scoring!D1443</f>
        <v>UK</v>
      </c>
      <c r="E1443" t="str">
        <f>Réponses_Scoring!E1443</f>
        <v>Low</v>
      </c>
      <c r="F1443" t="str">
        <f>Réponses_Scoring!F1443</f>
        <v>Med</v>
      </c>
      <c r="G1443" t="str">
        <f>Réponses_Scoring!G1443</f>
        <v>UK</v>
      </c>
      <c r="H1443" t="str">
        <f>Réponses_Scoring!H1443</f>
        <v>UK</v>
      </c>
      <c r="I1443" t="str">
        <f>Réponses_Scoring!I1443</f>
        <v>UK</v>
      </c>
      <c r="J1443">
        <f>IFERROR(VLOOKUP(C1443,Paramètres!$A$5:$B$8,2,FALSE),0)</f>
        <v>0</v>
      </c>
      <c r="K1443">
        <f>IFERROR(VLOOKUP(D1443,Paramètres!$A$5:$B$8,2,FALSE),0)</f>
        <v>0</v>
      </c>
      <c r="L1443">
        <f>IFERROR(VLOOKUP(E1443,Paramètres!$A$5:$B$8,2,FALSE),0)</f>
        <v>1</v>
      </c>
      <c r="M1443">
        <f>IFERROR(VLOOKUP(F1443,Paramètres!$A$5:$B$8,2,FALSE),0)</f>
        <v>2</v>
      </c>
      <c r="N1443">
        <f>IFERROR(VLOOKUP(G1443,Paramètres!$D$5:$E$8,2,FALSE),0)</f>
        <v>0</v>
      </c>
      <c r="O1443">
        <f>IFERROR(VLOOKUP(H1443,Paramètres!$A$5:$B$8,2,FALSE),0)</f>
        <v>0</v>
      </c>
      <c r="P1443">
        <f>IFERROR(VLOOKUP(I1443,Paramètres!$A$5:$B$8,2,FALSE),0)</f>
        <v>0</v>
      </c>
      <c r="Q1443" s="10" t="e">
        <f>IF(SUM(Paramètres!$G$5:$M$5)=0,"",SUMPRODUCT(Paramètres!$G$5:$M$5,J1443,K1443,L1443,M1443,N1443,O1443,P1443)/SUM(Paramètres!$G$5:$M$5))</f>
        <v>#VALUE!</v>
      </c>
    </row>
    <row r="1444" spans="1:17" x14ac:dyDescent="0.2">
      <c r="A1444" t="str">
        <f>Réponses_Scoring!A1444</f>
        <v>R147</v>
      </c>
      <c r="B1444" t="str">
        <f>Réponses_Scoring!B1444</f>
        <v>D09S62</v>
      </c>
      <c r="C1444" t="str">
        <f>Réponses_Scoring!C1444</f>
        <v>Low</v>
      </c>
      <c r="D1444" t="str">
        <f>Réponses_Scoring!D1444</f>
        <v>UK</v>
      </c>
      <c r="E1444" t="str">
        <f>Réponses_Scoring!E1444</f>
        <v>Low</v>
      </c>
      <c r="F1444" t="str">
        <f>Réponses_Scoring!F1444</f>
        <v>UK</v>
      </c>
      <c r="G1444" t="str">
        <f>Réponses_Scoring!G1444</f>
        <v>UK</v>
      </c>
      <c r="H1444" t="str">
        <f>Réponses_Scoring!H1444</f>
        <v>UK</v>
      </c>
      <c r="I1444" t="str">
        <f>Réponses_Scoring!I1444</f>
        <v>UK</v>
      </c>
      <c r="J1444">
        <f>IFERROR(VLOOKUP(C1444,Paramètres!$A$5:$B$8,2,FALSE),0)</f>
        <v>1</v>
      </c>
      <c r="K1444">
        <f>IFERROR(VLOOKUP(D1444,Paramètres!$A$5:$B$8,2,FALSE),0)</f>
        <v>0</v>
      </c>
      <c r="L1444">
        <f>IFERROR(VLOOKUP(E1444,Paramètres!$A$5:$B$8,2,FALSE),0)</f>
        <v>1</v>
      </c>
      <c r="M1444">
        <f>IFERROR(VLOOKUP(F1444,Paramètres!$A$5:$B$8,2,FALSE),0)</f>
        <v>0</v>
      </c>
      <c r="N1444">
        <f>IFERROR(VLOOKUP(G1444,Paramètres!$D$5:$E$8,2,FALSE),0)</f>
        <v>0</v>
      </c>
      <c r="O1444">
        <f>IFERROR(VLOOKUP(H1444,Paramètres!$A$5:$B$8,2,FALSE),0)</f>
        <v>0</v>
      </c>
      <c r="P1444">
        <f>IFERROR(VLOOKUP(I1444,Paramètres!$A$5:$B$8,2,FALSE),0)</f>
        <v>0</v>
      </c>
      <c r="Q1444" s="10" t="e">
        <f>IF(SUM(Paramètres!$G$5:$M$5)=0,"",SUMPRODUCT(Paramètres!$G$5:$M$5,J1444,K1444,L1444,M1444,N1444,O1444,P1444)/SUM(Paramètres!$G$5:$M$5))</f>
        <v>#VALUE!</v>
      </c>
    </row>
    <row r="1445" spans="1:17" x14ac:dyDescent="0.2">
      <c r="A1445" t="str">
        <f>Réponses_Scoring!A1445</f>
        <v>R147</v>
      </c>
      <c r="B1445" t="str">
        <f>Réponses_Scoring!B1445</f>
        <v>D09S64</v>
      </c>
      <c r="C1445" t="str">
        <f>Réponses_Scoring!C1445</f>
        <v>Med</v>
      </c>
      <c r="D1445" t="str">
        <f>Réponses_Scoring!D1445</f>
        <v>UK</v>
      </c>
      <c r="E1445" t="str">
        <f>Réponses_Scoring!E1445</f>
        <v>UK</v>
      </c>
      <c r="F1445" t="str">
        <f>Réponses_Scoring!F1445</f>
        <v>High</v>
      </c>
      <c r="G1445" t="str">
        <f>Réponses_Scoring!G1445</f>
        <v>UK</v>
      </c>
      <c r="H1445" t="str">
        <f>Réponses_Scoring!H1445</f>
        <v>UK</v>
      </c>
      <c r="I1445" t="str">
        <f>Réponses_Scoring!I1445</f>
        <v>UK</v>
      </c>
      <c r="J1445">
        <f>IFERROR(VLOOKUP(C1445,Paramètres!$A$5:$B$8,2,FALSE),0)</f>
        <v>2</v>
      </c>
      <c r="K1445">
        <f>IFERROR(VLOOKUP(D1445,Paramètres!$A$5:$B$8,2,FALSE),0)</f>
        <v>0</v>
      </c>
      <c r="L1445">
        <f>IFERROR(VLOOKUP(E1445,Paramètres!$A$5:$B$8,2,FALSE),0)</f>
        <v>0</v>
      </c>
      <c r="M1445">
        <f>IFERROR(VLOOKUP(F1445,Paramètres!$A$5:$B$8,2,FALSE),0)</f>
        <v>3</v>
      </c>
      <c r="N1445">
        <f>IFERROR(VLOOKUP(G1445,Paramètres!$D$5:$E$8,2,FALSE),0)</f>
        <v>0</v>
      </c>
      <c r="O1445">
        <f>IFERROR(VLOOKUP(H1445,Paramètres!$A$5:$B$8,2,FALSE),0)</f>
        <v>0</v>
      </c>
      <c r="P1445">
        <f>IFERROR(VLOOKUP(I1445,Paramètres!$A$5:$B$8,2,FALSE),0)</f>
        <v>0</v>
      </c>
      <c r="Q1445" s="10" t="e">
        <f>IF(SUM(Paramètres!$G$5:$M$5)=0,"",SUMPRODUCT(Paramètres!$G$5:$M$5,J1445,K1445,L1445,M1445,N1445,O1445,P1445)/SUM(Paramètres!$G$5:$M$5))</f>
        <v>#VALUE!</v>
      </c>
    </row>
    <row r="1446" spans="1:17" x14ac:dyDescent="0.2">
      <c r="A1446" t="str">
        <f>Réponses_Scoring!A1446</f>
        <v>R147</v>
      </c>
      <c r="B1446" t="str">
        <f>Réponses_Scoring!B1446</f>
        <v>D02S17</v>
      </c>
      <c r="C1446" t="str">
        <f>Réponses_Scoring!C1446</f>
        <v>High</v>
      </c>
      <c r="D1446" t="str">
        <f>Réponses_Scoring!D1446</f>
        <v>UK</v>
      </c>
      <c r="E1446" t="str">
        <f>Réponses_Scoring!E1446</f>
        <v>Low</v>
      </c>
      <c r="F1446" t="str">
        <f>Réponses_Scoring!F1446</f>
        <v>High</v>
      </c>
      <c r="G1446" t="str">
        <f>Réponses_Scoring!G1446</f>
        <v>UK</v>
      </c>
      <c r="H1446" t="str">
        <f>Réponses_Scoring!H1446</f>
        <v>UK</v>
      </c>
      <c r="I1446" t="str">
        <f>Réponses_Scoring!I1446</f>
        <v>UK</v>
      </c>
      <c r="J1446">
        <f>IFERROR(VLOOKUP(C1446,Paramètres!$A$5:$B$8,2,FALSE),0)</f>
        <v>3</v>
      </c>
      <c r="K1446">
        <f>IFERROR(VLOOKUP(D1446,Paramètres!$A$5:$B$8,2,FALSE),0)</f>
        <v>0</v>
      </c>
      <c r="L1446">
        <f>IFERROR(VLOOKUP(E1446,Paramètres!$A$5:$B$8,2,FALSE),0)</f>
        <v>1</v>
      </c>
      <c r="M1446">
        <f>IFERROR(VLOOKUP(F1446,Paramètres!$A$5:$B$8,2,FALSE),0)</f>
        <v>3</v>
      </c>
      <c r="N1446">
        <f>IFERROR(VLOOKUP(G1446,Paramètres!$D$5:$E$8,2,FALSE),0)</f>
        <v>0</v>
      </c>
      <c r="O1446">
        <f>IFERROR(VLOOKUP(H1446,Paramètres!$A$5:$B$8,2,FALSE),0)</f>
        <v>0</v>
      </c>
      <c r="P1446">
        <f>IFERROR(VLOOKUP(I1446,Paramètres!$A$5:$B$8,2,FALSE),0)</f>
        <v>0</v>
      </c>
      <c r="Q1446" s="10" t="e">
        <f>IF(SUM(Paramètres!$G$5:$M$5)=0,"",SUMPRODUCT(Paramètres!$G$5:$M$5,J1446,K1446,L1446,M1446,N1446,O1446,P1446)/SUM(Paramètres!$G$5:$M$5))</f>
        <v>#VALUE!</v>
      </c>
    </row>
    <row r="1447" spans="1:17" x14ac:dyDescent="0.2">
      <c r="A1447" t="str">
        <f>Réponses_Scoring!A1447</f>
        <v>R147</v>
      </c>
      <c r="B1447" t="str">
        <f>Réponses_Scoring!B1447</f>
        <v>D02S14</v>
      </c>
      <c r="C1447" t="str">
        <f>Réponses_Scoring!C1447</f>
        <v>High</v>
      </c>
      <c r="D1447" t="str">
        <f>Réponses_Scoring!D1447</f>
        <v>UK</v>
      </c>
      <c r="E1447" t="str">
        <f>Réponses_Scoring!E1447</f>
        <v>Low</v>
      </c>
      <c r="F1447" t="str">
        <f>Réponses_Scoring!F1447</f>
        <v>Med</v>
      </c>
      <c r="G1447" t="str">
        <f>Réponses_Scoring!G1447</f>
        <v>UK</v>
      </c>
      <c r="H1447" t="str">
        <f>Réponses_Scoring!H1447</f>
        <v>UK</v>
      </c>
      <c r="I1447" t="str">
        <f>Réponses_Scoring!I1447</f>
        <v>UK</v>
      </c>
      <c r="J1447">
        <f>IFERROR(VLOOKUP(C1447,Paramètres!$A$5:$B$8,2,FALSE),0)</f>
        <v>3</v>
      </c>
      <c r="K1447">
        <f>IFERROR(VLOOKUP(D1447,Paramètres!$A$5:$B$8,2,FALSE),0)</f>
        <v>0</v>
      </c>
      <c r="L1447">
        <f>IFERROR(VLOOKUP(E1447,Paramètres!$A$5:$B$8,2,FALSE),0)</f>
        <v>1</v>
      </c>
      <c r="M1447">
        <f>IFERROR(VLOOKUP(F1447,Paramètres!$A$5:$B$8,2,FALSE),0)</f>
        <v>2</v>
      </c>
      <c r="N1447">
        <f>IFERROR(VLOOKUP(G1447,Paramètres!$D$5:$E$8,2,FALSE),0)</f>
        <v>0</v>
      </c>
      <c r="O1447">
        <f>IFERROR(VLOOKUP(H1447,Paramètres!$A$5:$B$8,2,FALSE),0)</f>
        <v>0</v>
      </c>
      <c r="P1447">
        <f>IFERROR(VLOOKUP(I1447,Paramètres!$A$5:$B$8,2,FALSE),0)</f>
        <v>0</v>
      </c>
      <c r="Q1447" s="10" t="e">
        <f>IF(SUM(Paramètres!$G$5:$M$5)=0,"",SUMPRODUCT(Paramètres!$G$5:$M$5,J1447,K1447,L1447,M1447,N1447,O1447,P1447)/SUM(Paramètres!$G$5:$M$5))</f>
        <v>#VALUE!</v>
      </c>
    </row>
    <row r="1448" spans="1:17" x14ac:dyDescent="0.2">
      <c r="A1448" t="str">
        <f>Réponses_Scoring!A1448</f>
        <v>R148</v>
      </c>
      <c r="B1448" t="str">
        <f>Réponses_Scoring!B1448</f>
        <v>D11S74</v>
      </c>
      <c r="C1448" t="str">
        <f>Réponses_Scoring!C1448</f>
        <v>High</v>
      </c>
      <c r="D1448" t="str">
        <f>Réponses_Scoring!D1448</f>
        <v>UK</v>
      </c>
      <c r="E1448" t="str">
        <f>Réponses_Scoring!E1448</f>
        <v>Med</v>
      </c>
      <c r="F1448" t="str">
        <f>Réponses_Scoring!F1448</f>
        <v>Med</v>
      </c>
      <c r="G1448" t="str">
        <f>Réponses_Scoring!G1448</f>
        <v>UK</v>
      </c>
      <c r="H1448" t="str">
        <f>Réponses_Scoring!H1448</f>
        <v>UK</v>
      </c>
      <c r="I1448" t="str">
        <f>Réponses_Scoring!I1448</f>
        <v>UK</v>
      </c>
      <c r="J1448">
        <f>IFERROR(VLOOKUP(C1448,Paramètres!$A$5:$B$8,2,FALSE),0)</f>
        <v>3</v>
      </c>
      <c r="K1448">
        <f>IFERROR(VLOOKUP(D1448,Paramètres!$A$5:$B$8,2,FALSE),0)</f>
        <v>0</v>
      </c>
      <c r="L1448">
        <f>IFERROR(VLOOKUP(E1448,Paramètres!$A$5:$B$8,2,FALSE),0)</f>
        <v>2</v>
      </c>
      <c r="M1448">
        <f>IFERROR(VLOOKUP(F1448,Paramètres!$A$5:$B$8,2,FALSE),0)</f>
        <v>2</v>
      </c>
      <c r="N1448">
        <f>IFERROR(VLOOKUP(G1448,Paramètres!$D$5:$E$8,2,FALSE),0)</f>
        <v>0</v>
      </c>
      <c r="O1448">
        <f>IFERROR(VLOOKUP(H1448,Paramètres!$A$5:$B$8,2,FALSE),0)</f>
        <v>0</v>
      </c>
      <c r="P1448">
        <f>IFERROR(VLOOKUP(I1448,Paramètres!$A$5:$B$8,2,FALSE),0)</f>
        <v>0</v>
      </c>
      <c r="Q1448" s="10" t="e">
        <f>IF(SUM(Paramètres!$G$5:$M$5)=0,"",SUMPRODUCT(Paramètres!$G$5:$M$5,J1448,K1448,L1448,M1448,N1448,O1448,P1448)/SUM(Paramètres!$G$5:$M$5))</f>
        <v>#VALUE!</v>
      </c>
    </row>
    <row r="1449" spans="1:17" x14ac:dyDescent="0.2">
      <c r="A1449" t="str">
        <f>Réponses_Scoring!A1449</f>
        <v>R148</v>
      </c>
      <c r="B1449" t="str">
        <f>Réponses_Scoring!B1449</f>
        <v>D11S71</v>
      </c>
      <c r="C1449" t="str">
        <f>Réponses_Scoring!C1449</f>
        <v>High</v>
      </c>
      <c r="D1449" t="str">
        <f>Réponses_Scoring!D1449</f>
        <v>UK</v>
      </c>
      <c r="E1449" t="str">
        <f>Réponses_Scoring!E1449</f>
        <v>Low</v>
      </c>
      <c r="F1449" t="str">
        <f>Réponses_Scoring!F1449</f>
        <v>High</v>
      </c>
      <c r="G1449" t="str">
        <f>Réponses_Scoring!G1449</f>
        <v>UK</v>
      </c>
      <c r="H1449" t="str">
        <f>Réponses_Scoring!H1449</f>
        <v>UK</v>
      </c>
      <c r="I1449" t="str">
        <f>Réponses_Scoring!I1449</f>
        <v>UK</v>
      </c>
      <c r="J1449">
        <f>IFERROR(VLOOKUP(C1449,Paramètres!$A$5:$B$8,2,FALSE),0)</f>
        <v>3</v>
      </c>
      <c r="K1449">
        <f>IFERROR(VLOOKUP(D1449,Paramètres!$A$5:$B$8,2,FALSE),0)</f>
        <v>0</v>
      </c>
      <c r="L1449">
        <f>IFERROR(VLOOKUP(E1449,Paramètres!$A$5:$B$8,2,FALSE),0)</f>
        <v>1</v>
      </c>
      <c r="M1449">
        <f>IFERROR(VLOOKUP(F1449,Paramètres!$A$5:$B$8,2,FALSE),0)</f>
        <v>3</v>
      </c>
      <c r="N1449">
        <f>IFERROR(VLOOKUP(G1449,Paramètres!$D$5:$E$8,2,FALSE),0)</f>
        <v>0</v>
      </c>
      <c r="O1449">
        <f>IFERROR(VLOOKUP(H1449,Paramètres!$A$5:$B$8,2,FALSE),0)</f>
        <v>0</v>
      </c>
      <c r="P1449">
        <f>IFERROR(VLOOKUP(I1449,Paramètres!$A$5:$B$8,2,FALSE),0)</f>
        <v>0</v>
      </c>
      <c r="Q1449" s="10" t="e">
        <f>IF(SUM(Paramètres!$G$5:$M$5)=0,"",SUMPRODUCT(Paramètres!$G$5:$M$5,J1449,K1449,L1449,M1449,N1449,O1449,P1449)/SUM(Paramètres!$G$5:$M$5))</f>
        <v>#VALUE!</v>
      </c>
    </row>
    <row r="1450" spans="1:17" x14ac:dyDescent="0.2">
      <c r="A1450" t="str">
        <f>Réponses_Scoring!A1450</f>
        <v>R148</v>
      </c>
      <c r="B1450" t="str">
        <f>Réponses_Scoring!B1450</f>
        <v>D05S41</v>
      </c>
      <c r="C1450" t="str">
        <f>Réponses_Scoring!C1450</f>
        <v>Low</v>
      </c>
      <c r="D1450" t="str">
        <f>Réponses_Scoring!D1450</f>
        <v>UK</v>
      </c>
      <c r="E1450" t="str">
        <f>Réponses_Scoring!E1450</f>
        <v>Med</v>
      </c>
      <c r="F1450" t="str">
        <f>Réponses_Scoring!F1450</f>
        <v>High</v>
      </c>
      <c r="G1450" t="str">
        <f>Réponses_Scoring!G1450</f>
        <v>UK</v>
      </c>
      <c r="H1450" t="str">
        <f>Réponses_Scoring!H1450</f>
        <v>UK</v>
      </c>
      <c r="I1450" t="str">
        <f>Réponses_Scoring!I1450</f>
        <v>UK</v>
      </c>
      <c r="J1450">
        <f>IFERROR(VLOOKUP(C1450,Paramètres!$A$5:$B$8,2,FALSE),0)</f>
        <v>1</v>
      </c>
      <c r="K1450">
        <f>IFERROR(VLOOKUP(D1450,Paramètres!$A$5:$B$8,2,FALSE),0)</f>
        <v>0</v>
      </c>
      <c r="L1450">
        <f>IFERROR(VLOOKUP(E1450,Paramètres!$A$5:$B$8,2,FALSE),0)</f>
        <v>2</v>
      </c>
      <c r="M1450">
        <f>IFERROR(VLOOKUP(F1450,Paramètres!$A$5:$B$8,2,FALSE),0)</f>
        <v>3</v>
      </c>
      <c r="N1450">
        <f>IFERROR(VLOOKUP(G1450,Paramètres!$D$5:$E$8,2,FALSE),0)</f>
        <v>0</v>
      </c>
      <c r="O1450">
        <f>IFERROR(VLOOKUP(H1450,Paramètres!$A$5:$B$8,2,FALSE),0)</f>
        <v>0</v>
      </c>
      <c r="P1450">
        <f>IFERROR(VLOOKUP(I1450,Paramètres!$A$5:$B$8,2,FALSE),0)</f>
        <v>0</v>
      </c>
      <c r="Q1450" s="10" t="e">
        <f>IF(SUM(Paramètres!$G$5:$M$5)=0,"",SUMPRODUCT(Paramètres!$G$5:$M$5,J1450,K1450,L1450,M1450,N1450,O1450,P1450)/SUM(Paramètres!$G$5:$M$5))</f>
        <v>#VALUE!</v>
      </c>
    </row>
    <row r="1451" spans="1:17" x14ac:dyDescent="0.2">
      <c r="A1451" t="str">
        <f>Réponses_Scoring!A1451</f>
        <v>R148</v>
      </c>
      <c r="B1451" t="str">
        <f>Réponses_Scoring!B1451</f>
        <v>D02S13</v>
      </c>
      <c r="C1451" t="str">
        <f>Réponses_Scoring!C1451</f>
        <v>High</v>
      </c>
      <c r="D1451" t="str">
        <f>Réponses_Scoring!D1451</f>
        <v>UK</v>
      </c>
      <c r="E1451" t="str">
        <f>Réponses_Scoring!E1451</f>
        <v>Med</v>
      </c>
      <c r="F1451" t="str">
        <f>Réponses_Scoring!F1451</f>
        <v>Med</v>
      </c>
      <c r="G1451" t="str">
        <f>Réponses_Scoring!G1451</f>
        <v>UK</v>
      </c>
      <c r="H1451" t="str">
        <f>Réponses_Scoring!H1451</f>
        <v>UK</v>
      </c>
      <c r="I1451" t="str">
        <f>Réponses_Scoring!I1451</f>
        <v>UK</v>
      </c>
      <c r="J1451">
        <f>IFERROR(VLOOKUP(C1451,Paramètres!$A$5:$B$8,2,FALSE),0)</f>
        <v>3</v>
      </c>
      <c r="K1451">
        <f>IFERROR(VLOOKUP(D1451,Paramètres!$A$5:$B$8,2,FALSE),0)</f>
        <v>0</v>
      </c>
      <c r="L1451">
        <f>IFERROR(VLOOKUP(E1451,Paramètres!$A$5:$B$8,2,FALSE),0)</f>
        <v>2</v>
      </c>
      <c r="M1451">
        <f>IFERROR(VLOOKUP(F1451,Paramètres!$A$5:$B$8,2,FALSE),0)</f>
        <v>2</v>
      </c>
      <c r="N1451">
        <f>IFERROR(VLOOKUP(G1451,Paramètres!$D$5:$E$8,2,FALSE),0)</f>
        <v>0</v>
      </c>
      <c r="O1451">
        <f>IFERROR(VLOOKUP(H1451,Paramètres!$A$5:$B$8,2,FALSE),0)</f>
        <v>0</v>
      </c>
      <c r="P1451">
        <f>IFERROR(VLOOKUP(I1451,Paramètres!$A$5:$B$8,2,FALSE),0)</f>
        <v>0</v>
      </c>
      <c r="Q1451" s="10" t="e">
        <f>IF(SUM(Paramètres!$G$5:$M$5)=0,"",SUMPRODUCT(Paramètres!$G$5:$M$5,J1451,K1451,L1451,M1451,N1451,O1451,P1451)/SUM(Paramètres!$G$5:$M$5))</f>
        <v>#VALUE!</v>
      </c>
    </row>
    <row r="1452" spans="1:17" x14ac:dyDescent="0.2">
      <c r="A1452" t="str">
        <f>Réponses_Scoring!A1452</f>
        <v>R148</v>
      </c>
      <c r="B1452" t="str">
        <f>Réponses_Scoring!B1452</f>
        <v>D02S16</v>
      </c>
      <c r="C1452" t="str">
        <f>Réponses_Scoring!C1452</f>
        <v>Low</v>
      </c>
      <c r="D1452" t="str">
        <f>Réponses_Scoring!D1452</f>
        <v>UK</v>
      </c>
      <c r="E1452" t="str">
        <f>Réponses_Scoring!E1452</f>
        <v>Low</v>
      </c>
      <c r="F1452" t="str">
        <f>Réponses_Scoring!F1452</f>
        <v>UK</v>
      </c>
      <c r="G1452" t="str">
        <f>Réponses_Scoring!G1452</f>
        <v>UK</v>
      </c>
      <c r="H1452" t="str">
        <f>Réponses_Scoring!H1452</f>
        <v>UK</v>
      </c>
      <c r="I1452" t="str">
        <f>Réponses_Scoring!I1452</f>
        <v>UK</v>
      </c>
      <c r="J1452">
        <f>IFERROR(VLOOKUP(C1452,Paramètres!$A$5:$B$8,2,FALSE),0)</f>
        <v>1</v>
      </c>
      <c r="K1452">
        <f>IFERROR(VLOOKUP(D1452,Paramètres!$A$5:$B$8,2,FALSE),0)</f>
        <v>0</v>
      </c>
      <c r="L1452">
        <f>IFERROR(VLOOKUP(E1452,Paramètres!$A$5:$B$8,2,FALSE),0)</f>
        <v>1</v>
      </c>
      <c r="M1452">
        <f>IFERROR(VLOOKUP(F1452,Paramètres!$A$5:$B$8,2,FALSE),0)</f>
        <v>0</v>
      </c>
      <c r="N1452">
        <f>IFERROR(VLOOKUP(G1452,Paramètres!$D$5:$E$8,2,FALSE),0)</f>
        <v>0</v>
      </c>
      <c r="O1452">
        <f>IFERROR(VLOOKUP(H1452,Paramètres!$A$5:$B$8,2,FALSE),0)</f>
        <v>0</v>
      </c>
      <c r="P1452">
        <f>IFERROR(VLOOKUP(I1452,Paramètres!$A$5:$B$8,2,FALSE),0)</f>
        <v>0</v>
      </c>
      <c r="Q1452" s="10" t="e">
        <f>IF(SUM(Paramètres!$G$5:$M$5)=0,"",SUMPRODUCT(Paramètres!$G$5:$M$5,J1452,K1452,L1452,M1452,N1452,O1452,P1452)/SUM(Paramètres!$G$5:$M$5))</f>
        <v>#VALUE!</v>
      </c>
    </row>
    <row r="1453" spans="1:17" x14ac:dyDescent="0.2">
      <c r="A1453" t="str">
        <f>Réponses_Scoring!A1453</f>
        <v>R148</v>
      </c>
      <c r="B1453" t="str">
        <f>Réponses_Scoring!B1453</f>
        <v>D04S31</v>
      </c>
      <c r="C1453" t="str">
        <f>Réponses_Scoring!C1453</f>
        <v>Low</v>
      </c>
      <c r="D1453" t="str">
        <f>Réponses_Scoring!D1453</f>
        <v>UK</v>
      </c>
      <c r="E1453" t="str">
        <f>Réponses_Scoring!E1453</f>
        <v>Low</v>
      </c>
      <c r="F1453" t="str">
        <f>Réponses_Scoring!F1453</f>
        <v>UK</v>
      </c>
      <c r="G1453" t="str">
        <f>Réponses_Scoring!G1453</f>
        <v>UK</v>
      </c>
      <c r="H1453" t="str">
        <f>Réponses_Scoring!H1453</f>
        <v>UK</v>
      </c>
      <c r="I1453" t="str">
        <f>Réponses_Scoring!I1453</f>
        <v>UK</v>
      </c>
      <c r="J1453">
        <f>IFERROR(VLOOKUP(C1453,Paramètres!$A$5:$B$8,2,FALSE),0)</f>
        <v>1</v>
      </c>
      <c r="K1453">
        <f>IFERROR(VLOOKUP(D1453,Paramètres!$A$5:$B$8,2,FALSE),0)</f>
        <v>0</v>
      </c>
      <c r="L1453">
        <f>IFERROR(VLOOKUP(E1453,Paramètres!$A$5:$B$8,2,FALSE),0)</f>
        <v>1</v>
      </c>
      <c r="M1453">
        <f>IFERROR(VLOOKUP(F1453,Paramètres!$A$5:$B$8,2,FALSE),0)</f>
        <v>0</v>
      </c>
      <c r="N1453">
        <f>IFERROR(VLOOKUP(G1453,Paramètres!$D$5:$E$8,2,FALSE),0)</f>
        <v>0</v>
      </c>
      <c r="O1453">
        <f>IFERROR(VLOOKUP(H1453,Paramètres!$A$5:$B$8,2,FALSE),0)</f>
        <v>0</v>
      </c>
      <c r="P1453">
        <f>IFERROR(VLOOKUP(I1453,Paramètres!$A$5:$B$8,2,FALSE),0)</f>
        <v>0</v>
      </c>
      <c r="Q1453" s="10" t="e">
        <f>IF(SUM(Paramètres!$G$5:$M$5)=0,"",SUMPRODUCT(Paramètres!$G$5:$M$5,J1453,K1453,L1453,M1453,N1453,O1453,P1453)/SUM(Paramètres!$G$5:$M$5))</f>
        <v>#VALUE!</v>
      </c>
    </row>
    <row r="1454" spans="1:17" x14ac:dyDescent="0.2">
      <c r="A1454" t="str">
        <f>Réponses_Scoring!A1454</f>
        <v>R148</v>
      </c>
      <c r="B1454" t="str">
        <f>Réponses_Scoring!B1454</f>
        <v>D04S28</v>
      </c>
      <c r="C1454" t="str">
        <f>Réponses_Scoring!C1454</f>
        <v>Med</v>
      </c>
      <c r="D1454" t="str">
        <f>Réponses_Scoring!D1454</f>
        <v>UK</v>
      </c>
      <c r="E1454" t="str">
        <f>Réponses_Scoring!E1454</f>
        <v>Low</v>
      </c>
      <c r="F1454" t="str">
        <f>Réponses_Scoring!F1454</f>
        <v>Med</v>
      </c>
      <c r="G1454" t="str">
        <f>Réponses_Scoring!G1454</f>
        <v>UK</v>
      </c>
      <c r="H1454" t="str">
        <f>Réponses_Scoring!H1454</f>
        <v>UK</v>
      </c>
      <c r="I1454" t="str">
        <f>Réponses_Scoring!I1454</f>
        <v>UK</v>
      </c>
      <c r="J1454">
        <f>IFERROR(VLOOKUP(C1454,Paramètres!$A$5:$B$8,2,FALSE),0)</f>
        <v>2</v>
      </c>
      <c r="K1454">
        <f>IFERROR(VLOOKUP(D1454,Paramètres!$A$5:$B$8,2,FALSE),0)</f>
        <v>0</v>
      </c>
      <c r="L1454">
        <f>IFERROR(VLOOKUP(E1454,Paramètres!$A$5:$B$8,2,FALSE),0)</f>
        <v>1</v>
      </c>
      <c r="M1454">
        <f>IFERROR(VLOOKUP(F1454,Paramètres!$A$5:$B$8,2,FALSE),0)</f>
        <v>2</v>
      </c>
      <c r="N1454">
        <f>IFERROR(VLOOKUP(G1454,Paramètres!$D$5:$E$8,2,FALSE),0)</f>
        <v>0</v>
      </c>
      <c r="O1454">
        <f>IFERROR(VLOOKUP(H1454,Paramètres!$A$5:$B$8,2,FALSE),0)</f>
        <v>0</v>
      </c>
      <c r="P1454">
        <f>IFERROR(VLOOKUP(I1454,Paramètres!$A$5:$B$8,2,FALSE),0)</f>
        <v>0</v>
      </c>
      <c r="Q1454" s="10" t="e">
        <f>IF(SUM(Paramètres!$G$5:$M$5)=0,"",SUMPRODUCT(Paramètres!$G$5:$M$5,J1454,K1454,L1454,M1454,N1454,O1454,P1454)/SUM(Paramètres!$G$5:$M$5))</f>
        <v>#VALUE!</v>
      </c>
    </row>
    <row r="1455" spans="1:17" x14ac:dyDescent="0.2">
      <c r="A1455" t="str">
        <f>Réponses_Scoring!A1455</f>
        <v>R148</v>
      </c>
      <c r="B1455" t="str">
        <f>Réponses_Scoring!B1455</f>
        <v>D08S60</v>
      </c>
      <c r="C1455" t="str">
        <f>Réponses_Scoring!C1455</f>
        <v>High</v>
      </c>
      <c r="D1455" t="str">
        <f>Réponses_Scoring!D1455</f>
        <v>UK</v>
      </c>
      <c r="E1455" t="str">
        <f>Réponses_Scoring!E1455</f>
        <v>UK</v>
      </c>
      <c r="F1455" t="str">
        <f>Réponses_Scoring!F1455</f>
        <v>Med</v>
      </c>
      <c r="G1455" t="str">
        <f>Réponses_Scoring!G1455</f>
        <v>UK</v>
      </c>
      <c r="H1455" t="str">
        <f>Réponses_Scoring!H1455</f>
        <v>UK</v>
      </c>
      <c r="I1455" t="str">
        <f>Réponses_Scoring!I1455</f>
        <v>UK</v>
      </c>
      <c r="J1455">
        <f>IFERROR(VLOOKUP(C1455,Paramètres!$A$5:$B$8,2,FALSE),0)</f>
        <v>3</v>
      </c>
      <c r="K1455">
        <f>IFERROR(VLOOKUP(D1455,Paramètres!$A$5:$B$8,2,FALSE),0)</f>
        <v>0</v>
      </c>
      <c r="L1455">
        <f>IFERROR(VLOOKUP(E1455,Paramètres!$A$5:$B$8,2,FALSE),0)</f>
        <v>0</v>
      </c>
      <c r="M1455">
        <f>IFERROR(VLOOKUP(F1455,Paramètres!$A$5:$B$8,2,FALSE),0)</f>
        <v>2</v>
      </c>
      <c r="N1455">
        <f>IFERROR(VLOOKUP(G1455,Paramètres!$D$5:$E$8,2,FALSE),0)</f>
        <v>0</v>
      </c>
      <c r="O1455">
        <f>IFERROR(VLOOKUP(H1455,Paramètres!$A$5:$B$8,2,FALSE),0)</f>
        <v>0</v>
      </c>
      <c r="P1455">
        <f>IFERROR(VLOOKUP(I1455,Paramètres!$A$5:$B$8,2,FALSE),0)</f>
        <v>0</v>
      </c>
      <c r="Q1455" s="10" t="e">
        <f>IF(SUM(Paramètres!$G$5:$M$5)=0,"",SUMPRODUCT(Paramètres!$G$5:$M$5,J1455,K1455,L1455,M1455,N1455,O1455,P1455)/SUM(Paramètres!$G$5:$M$5))</f>
        <v>#VALUE!</v>
      </c>
    </row>
    <row r="1456" spans="1:17" x14ac:dyDescent="0.2">
      <c r="A1456" t="str">
        <f>Réponses_Scoring!A1456</f>
        <v>R148</v>
      </c>
      <c r="B1456" t="str">
        <f>Réponses_Scoring!B1456</f>
        <v>D08S56</v>
      </c>
      <c r="C1456" t="str">
        <f>Réponses_Scoring!C1456</f>
        <v>High</v>
      </c>
      <c r="D1456" t="str">
        <f>Réponses_Scoring!D1456</f>
        <v>UK</v>
      </c>
      <c r="E1456" t="str">
        <f>Réponses_Scoring!E1456</f>
        <v>Med</v>
      </c>
      <c r="F1456" t="str">
        <f>Réponses_Scoring!F1456</f>
        <v>UK</v>
      </c>
      <c r="G1456" t="str">
        <f>Réponses_Scoring!G1456</f>
        <v>UK</v>
      </c>
      <c r="H1456" t="str">
        <f>Réponses_Scoring!H1456</f>
        <v>UK</v>
      </c>
      <c r="I1456" t="str">
        <f>Réponses_Scoring!I1456</f>
        <v>UK</v>
      </c>
      <c r="J1456">
        <f>IFERROR(VLOOKUP(C1456,Paramètres!$A$5:$B$8,2,FALSE),0)</f>
        <v>3</v>
      </c>
      <c r="K1456">
        <f>IFERROR(VLOOKUP(D1456,Paramètres!$A$5:$B$8,2,FALSE),0)</f>
        <v>0</v>
      </c>
      <c r="L1456">
        <f>IFERROR(VLOOKUP(E1456,Paramètres!$A$5:$B$8,2,FALSE),0)</f>
        <v>2</v>
      </c>
      <c r="M1456">
        <f>IFERROR(VLOOKUP(F1456,Paramètres!$A$5:$B$8,2,FALSE),0)</f>
        <v>0</v>
      </c>
      <c r="N1456">
        <f>IFERROR(VLOOKUP(G1456,Paramètres!$D$5:$E$8,2,FALSE),0)</f>
        <v>0</v>
      </c>
      <c r="O1456">
        <f>IFERROR(VLOOKUP(H1456,Paramètres!$A$5:$B$8,2,FALSE),0)</f>
        <v>0</v>
      </c>
      <c r="P1456">
        <f>IFERROR(VLOOKUP(I1456,Paramètres!$A$5:$B$8,2,FALSE),0)</f>
        <v>0</v>
      </c>
      <c r="Q1456" s="10" t="e">
        <f>IF(SUM(Paramètres!$G$5:$M$5)=0,"",SUMPRODUCT(Paramètres!$G$5:$M$5,J1456,K1456,L1456,M1456,N1456,O1456,P1456)/SUM(Paramètres!$G$5:$M$5))</f>
        <v>#VALUE!</v>
      </c>
    </row>
    <row r="1457" spans="1:17" x14ac:dyDescent="0.2">
      <c r="A1457" t="str">
        <f>Réponses_Scoring!A1457</f>
        <v>R149</v>
      </c>
      <c r="B1457" t="str">
        <f>Réponses_Scoring!B1457</f>
        <v>D05S40</v>
      </c>
      <c r="C1457" t="str">
        <f>Réponses_Scoring!C1457</f>
        <v>High</v>
      </c>
      <c r="D1457" t="str">
        <f>Réponses_Scoring!D1457</f>
        <v>UK</v>
      </c>
      <c r="E1457" t="str">
        <f>Réponses_Scoring!E1457</f>
        <v>Low</v>
      </c>
      <c r="F1457" t="str">
        <f>Réponses_Scoring!F1457</f>
        <v>High</v>
      </c>
      <c r="G1457" t="str">
        <f>Réponses_Scoring!G1457</f>
        <v>UK</v>
      </c>
      <c r="H1457" t="str">
        <f>Réponses_Scoring!H1457</f>
        <v>UK</v>
      </c>
      <c r="I1457" t="str">
        <f>Réponses_Scoring!I1457</f>
        <v>UK</v>
      </c>
      <c r="J1457">
        <f>IFERROR(VLOOKUP(C1457,Paramètres!$A$5:$B$8,2,FALSE),0)</f>
        <v>3</v>
      </c>
      <c r="K1457">
        <f>IFERROR(VLOOKUP(D1457,Paramètres!$A$5:$B$8,2,FALSE),0)</f>
        <v>0</v>
      </c>
      <c r="L1457">
        <f>IFERROR(VLOOKUP(E1457,Paramètres!$A$5:$B$8,2,FALSE),0)</f>
        <v>1</v>
      </c>
      <c r="M1457">
        <f>IFERROR(VLOOKUP(F1457,Paramètres!$A$5:$B$8,2,FALSE),0)</f>
        <v>3</v>
      </c>
      <c r="N1457">
        <f>IFERROR(VLOOKUP(G1457,Paramètres!$D$5:$E$8,2,FALSE),0)</f>
        <v>0</v>
      </c>
      <c r="O1457">
        <f>IFERROR(VLOOKUP(H1457,Paramètres!$A$5:$B$8,2,FALSE),0)</f>
        <v>0</v>
      </c>
      <c r="P1457">
        <f>IFERROR(VLOOKUP(I1457,Paramètres!$A$5:$B$8,2,FALSE),0)</f>
        <v>0</v>
      </c>
      <c r="Q1457" s="10" t="e">
        <f>IF(SUM(Paramètres!$G$5:$M$5)=0,"",SUMPRODUCT(Paramètres!$G$5:$M$5,J1457,K1457,L1457,M1457,N1457,O1457,P1457)/SUM(Paramètres!$G$5:$M$5))</f>
        <v>#VALUE!</v>
      </c>
    </row>
    <row r="1458" spans="1:17" x14ac:dyDescent="0.2">
      <c r="A1458" t="str">
        <f>Réponses_Scoring!A1458</f>
        <v>R149</v>
      </c>
      <c r="B1458" t="str">
        <f>Réponses_Scoring!B1458</f>
        <v>D05S41</v>
      </c>
      <c r="C1458" t="str">
        <f>Réponses_Scoring!C1458</f>
        <v>Low</v>
      </c>
      <c r="D1458" t="str">
        <f>Réponses_Scoring!D1458</f>
        <v>UK</v>
      </c>
      <c r="E1458" t="str">
        <f>Réponses_Scoring!E1458</f>
        <v>Med</v>
      </c>
      <c r="F1458" t="str">
        <f>Réponses_Scoring!F1458</f>
        <v>Low</v>
      </c>
      <c r="G1458" t="str">
        <f>Réponses_Scoring!G1458</f>
        <v>UK</v>
      </c>
      <c r="H1458" t="str">
        <f>Réponses_Scoring!H1458</f>
        <v>UK</v>
      </c>
      <c r="I1458" t="str">
        <f>Réponses_Scoring!I1458</f>
        <v>UK</v>
      </c>
      <c r="J1458">
        <f>IFERROR(VLOOKUP(C1458,Paramètres!$A$5:$B$8,2,FALSE),0)</f>
        <v>1</v>
      </c>
      <c r="K1458">
        <f>IFERROR(VLOOKUP(D1458,Paramètres!$A$5:$B$8,2,FALSE),0)</f>
        <v>0</v>
      </c>
      <c r="L1458">
        <f>IFERROR(VLOOKUP(E1458,Paramètres!$A$5:$B$8,2,FALSE),0)</f>
        <v>2</v>
      </c>
      <c r="M1458">
        <f>IFERROR(VLOOKUP(F1458,Paramètres!$A$5:$B$8,2,FALSE),0)</f>
        <v>1</v>
      </c>
      <c r="N1458">
        <f>IFERROR(VLOOKUP(G1458,Paramètres!$D$5:$E$8,2,FALSE),0)</f>
        <v>0</v>
      </c>
      <c r="O1458">
        <f>IFERROR(VLOOKUP(H1458,Paramètres!$A$5:$B$8,2,FALSE),0)</f>
        <v>0</v>
      </c>
      <c r="P1458">
        <f>IFERROR(VLOOKUP(I1458,Paramètres!$A$5:$B$8,2,FALSE),0)</f>
        <v>0</v>
      </c>
      <c r="Q1458" s="10" t="e">
        <f>IF(SUM(Paramètres!$G$5:$M$5)=0,"",SUMPRODUCT(Paramètres!$G$5:$M$5,J1458,K1458,L1458,M1458,N1458,O1458,P1458)/SUM(Paramètres!$G$5:$M$5))</f>
        <v>#VALUE!</v>
      </c>
    </row>
    <row r="1459" spans="1:17" x14ac:dyDescent="0.2">
      <c r="A1459" t="str">
        <f>Réponses_Scoring!A1459</f>
        <v>R149</v>
      </c>
      <c r="B1459" t="str">
        <f>Réponses_Scoring!B1459</f>
        <v>D04S32</v>
      </c>
      <c r="C1459" t="str">
        <f>Réponses_Scoring!C1459</f>
        <v>Low</v>
      </c>
      <c r="D1459" t="str">
        <f>Réponses_Scoring!D1459</f>
        <v>UK</v>
      </c>
      <c r="E1459" t="str">
        <f>Réponses_Scoring!E1459</f>
        <v>Med</v>
      </c>
      <c r="F1459" t="str">
        <f>Réponses_Scoring!F1459</f>
        <v>Low</v>
      </c>
      <c r="G1459" t="str">
        <f>Réponses_Scoring!G1459</f>
        <v>UK</v>
      </c>
      <c r="H1459" t="str">
        <f>Réponses_Scoring!H1459</f>
        <v>UK</v>
      </c>
      <c r="I1459" t="str">
        <f>Réponses_Scoring!I1459</f>
        <v>UK</v>
      </c>
      <c r="J1459">
        <f>IFERROR(VLOOKUP(C1459,Paramètres!$A$5:$B$8,2,FALSE),0)</f>
        <v>1</v>
      </c>
      <c r="K1459">
        <f>IFERROR(VLOOKUP(D1459,Paramètres!$A$5:$B$8,2,FALSE),0)</f>
        <v>0</v>
      </c>
      <c r="L1459">
        <f>IFERROR(VLOOKUP(E1459,Paramètres!$A$5:$B$8,2,FALSE),0)</f>
        <v>2</v>
      </c>
      <c r="M1459">
        <f>IFERROR(VLOOKUP(F1459,Paramètres!$A$5:$B$8,2,FALSE),0)</f>
        <v>1</v>
      </c>
      <c r="N1459">
        <f>IFERROR(VLOOKUP(G1459,Paramètres!$D$5:$E$8,2,FALSE),0)</f>
        <v>0</v>
      </c>
      <c r="O1459">
        <f>IFERROR(VLOOKUP(H1459,Paramètres!$A$5:$B$8,2,FALSE),0)</f>
        <v>0</v>
      </c>
      <c r="P1459">
        <f>IFERROR(VLOOKUP(I1459,Paramètres!$A$5:$B$8,2,FALSE),0)</f>
        <v>0</v>
      </c>
      <c r="Q1459" s="10" t="e">
        <f>IF(SUM(Paramètres!$G$5:$M$5)=0,"",SUMPRODUCT(Paramètres!$G$5:$M$5,J1459,K1459,L1459,M1459,N1459,O1459,P1459)/SUM(Paramètres!$G$5:$M$5))</f>
        <v>#VALUE!</v>
      </c>
    </row>
    <row r="1460" spans="1:17" x14ac:dyDescent="0.2">
      <c r="A1460" t="str">
        <f>Réponses_Scoring!A1460</f>
        <v>R149</v>
      </c>
      <c r="B1460" t="str">
        <f>Réponses_Scoring!B1460</f>
        <v>D04S28</v>
      </c>
      <c r="C1460" t="str">
        <f>Réponses_Scoring!C1460</f>
        <v>UK</v>
      </c>
      <c r="D1460" t="str">
        <f>Réponses_Scoring!D1460</f>
        <v>UK</v>
      </c>
      <c r="E1460" t="str">
        <f>Réponses_Scoring!E1460</f>
        <v>Med</v>
      </c>
      <c r="F1460" t="str">
        <f>Réponses_Scoring!F1460</f>
        <v>Med</v>
      </c>
      <c r="G1460" t="str">
        <f>Réponses_Scoring!G1460</f>
        <v>UK</v>
      </c>
      <c r="H1460" t="str">
        <f>Réponses_Scoring!H1460</f>
        <v>UK</v>
      </c>
      <c r="I1460" t="str">
        <f>Réponses_Scoring!I1460</f>
        <v>UK</v>
      </c>
      <c r="J1460">
        <f>IFERROR(VLOOKUP(C1460,Paramètres!$A$5:$B$8,2,FALSE),0)</f>
        <v>0</v>
      </c>
      <c r="K1460">
        <f>IFERROR(VLOOKUP(D1460,Paramètres!$A$5:$B$8,2,FALSE),0)</f>
        <v>0</v>
      </c>
      <c r="L1460">
        <f>IFERROR(VLOOKUP(E1460,Paramètres!$A$5:$B$8,2,FALSE),0)</f>
        <v>2</v>
      </c>
      <c r="M1460">
        <f>IFERROR(VLOOKUP(F1460,Paramètres!$A$5:$B$8,2,FALSE),0)</f>
        <v>2</v>
      </c>
      <c r="N1460">
        <f>IFERROR(VLOOKUP(G1460,Paramètres!$D$5:$E$8,2,FALSE),0)</f>
        <v>0</v>
      </c>
      <c r="O1460">
        <f>IFERROR(VLOOKUP(H1460,Paramètres!$A$5:$B$8,2,FALSE),0)</f>
        <v>0</v>
      </c>
      <c r="P1460">
        <f>IFERROR(VLOOKUP(I1460,Paramètres!$A$5:$B$8,2,FALSE),0)</f>
        <v>0</v>
      </c>
      <c r="Q1460" s="10" t="e">
        <f>IF(SUM(Paramètres!$G$5:$M$5)=0,"",SUMPRODUCT(Paramètres!$G$5:$M$5,J1460,K1460,L1460,M1460,N1460,O1460,P1460)/SUM(Paramètres!$G$5:$M$5))</f>
        <v>#VALUE!</v>
      </c>
    </row>
    <row r="1461" spans="1:17" x14ac:dyDescent="0.2">
      <c r="A1461" t="str">
        <f>Réponses_Scoring!A1461</f>
        <v>R149</v>
      </c>
      <c r="B1461" t="str">
        <f>Réponses_Scoring!B1461</f>
        <v>D04S30</v>
      </c>
      <c r="C1461" t="str">
        <f>Réponses_Scoring!C1461</f>
        <v>High</v>
      </c>
      <c r="D1461" t="str">
        <f>Réponses_Scoring!D1461</f>
        <v>UK</v>
      </c>
      <c r="E1461" t="str">
        <f>Réponses_Scoring!E1461</f>
        <v>Low</v>
      </c>
      <c r="F1461" t="str">
        <f>Réponses_Scoring!F1461</f>
        <v>Low</v>
      </c>
      <c r="G1461" t="str">
        <f>Réponses_Scoring!G1461</f>
        <v>UK</v>
      </c>
      <c r="H1461" t="str">
        <f>Réponses_Scoring!H1461</f>
        <v>UK</v>
      </c>
      <c r="I1461" t="str">
        <f>Réponses_Scoring!I1461</f>
        <v>UK</v>
      </c>
      <c r="J1461">
        <f>IFERROR(VLOOKUP(C1461,Paramètres!$A$5:$B$8,2,FALSE),0)</f>
        <v>3</v>
      </c>
      <c r="K1461">
        <f>IFERROR(VLOOKUP(D1461,Paramètres!$A$5:$B$8,2,FALSE),0)</f>
        <v>0</v>
      </c>
      <c r="L1461">
        <f>IFERROR(VLOOKUP(E1461,Paramètres!$A$5:$B$8,2,FALSE),0)</f>
        <v>1</v>
      </c>
      <c r="M1461">
        <f>IFERROR(VLOOKUP(F1461,Paramètres!$A$5:$B$8,2,FALSE),0)</f>
        <v>1</v>
      </c>
      <c r="N1461">
        <f>IFERROR(VLOOKUP(G1461,Paramètres!$D$5:$E$8,2,FALSE),0)</f>
        <v>0</v>
      </c>
      <c r="O1461">
        <f>IFERROR(VLOOKUP(H1461,Paramètres!$A$5:$B$8,2,FALSE),0)</f>
        <v>0</v>
      </c>
      <c r="P1461">
        <f>IFERROR(VLOOKUP(I1461,Paramètres!$A$5:$B$8,2,FALSE),0)</f>
        <v>0</v>
      </c>
      <c r="Q1461" s="10" t="e">
        <f>IF(SUM(Paramètres!$G$5:$M$5)=0,"",SUMPRODUCT(Paramètres!$G$5:$M$5,J1461,K1461,L1461,M1461,N1461,O1461,P1461)/SUM(Paramètres!$G$5:$M$5))</f>
        <v>#VALUE!</v>
      </c>
    </row>
    <row r="1462" spans="1:17" x14ac:dyDescent="0.2">
      <c r="A1462" t="str">
        <f>Réponses_Scoring!A1462</f>
        <v>R149</v>
      </c>
      <c r="B1462" t="str">
        <f>Réponses_Scoring!B1462</f>
        <v>D12S77</v>
      </c>
      <c r="C1462" t="str">
        <f>Réponses_Scoring!C1462</f>
        <v>UK</v>
      </c>
      <c r="D1462" t="str">
        <f>Réponses_Scoring!D1462</f>
        <v>UK</v>
      </c>
      <c r="E1462" t="str">
        <f>Réponses_Scoring!E1462</f>
        <v>Low</v>
      </c>
      <c r="F1462" t="str">
        <f>Réponses_Scoring!F1462</f>
        <v>Med</v>
      </c>
      <c r="G1462" t="str">
        <f>Réponses_Scoring!G1462</f>
        <v>UK</v>
      </c>
      <c r="H1462" t="str">
        <f>Réponses_Scoring!H1462</f>
        <v>UK</v>
      </c>
      <c r="I1462" t="str">
        <f>Réponses_Scoring!I1462</f>
        <v>UK</v>
      </c>
      <c r="J1462">
        <f>IFERROR(VLOOKUP(C1462,Paramètres!$A$5:$B$8,2,FALSE),0)</f>
        <v>0</v>
      </c>
      <c r="K1462">
        <f>IFERROR(VLOOKUP(D1462,Paramètres!$A$5:$B$8,2,FALSE),0)</f>
        <v>0</v>
      </c>
      <c r="L1462">
        <f>IFERROR(VLOOKUP(E1462,Paramètres!$A$5:$B$8,2,FALSE),0)</f>
        <v>1</v>
      </c>
      <c r="M1462">
        <f>IFERROR(VLOOKUP(F1462,Paramètres!$A$5:$B$8,2,FALSE),0)</f>
        <v>2</v>
      </c>
      <c r="N1462">
        <f>IFERROR(VLOOKUP(G1462,Paramètres!$D$5:$E$8,2,FALSE),0)</f>
        <v>0</v>
      </c>
      <c r="O1462">
        <f>IFERROR(VLOOKUP(H1462,Paramètres!$A$5:$B$8,2,FALSE),0)</f>
        <v>0</v>
      </c>
      <c r="P1462">
        <f>IFERROR(VLOOKUP(I1462,Paramètres!$A$5:$B$8,2,FALSE),0)</f>
        <v>0</v>
      </c>
      <c r="Q1462" s="10" t="e">
        <f>IF(SUM(Paramètres!$G$5:$M$5)=0,"",SUMPRODUCT(Paramètres!$G$5:$M$5,J1462,K1462,L1462,M1462,N1462,O1462,P1462)/SUM(Paramètres!$G$5:$M$5))</f>
        <v>#VALUE!</v>
      </c>
    </row>
    <row r="1463" spans="1:17" x14ac:dyDescent="0.2">
      <c r="A1463" t="str">
        <f>Réponses_Scoring!A1463</f>
        <v>R149</v>
      </c>
      <c r="B1463" t="str">
        <f>Réponses_Scoring!B1463</f>
        <v>D07S49</v>
      </c>
      <c r="C1463" t="str">
        <f>Réponses_Scoring!C1463</f>
        <v>Med</v>
      </c>
      <c r="D1463" t="str">
        <f>Réponses_Scoring!D1463</f>
        <v>UK</v>
      </c>
      <c r="E1463" t="str">
        <f>Réponses_Scoring!E1463</f>
        <v>Med</v>
      </c>
      <c r="F1463" t="str">
        <f>Réponses_Scoring!F1463</f>
        <v>Low</v>
      </c>
      <c r="G1463" t="str">
        <f>Réponses_Scoring!G1463</f>
        <v>UK</v>
      </c>
      <c r="H1463" t="str">
        <f>Réponses_Scoring!H1463</f>
        <v>UK</v>
      </c>
      <c r="I1463" t="str">
        <f>Réponses_Scoring!I1463</f>
        <v>UK</v>
      </c>
      <c r="J1463">
        <f>IFERROR(VLOOKUP(C1463,Paramètres!$A$5:$B$8,2,FALSE),0)</f>
        <v>2</v>
      </c>
      <c r="K1463">
        <f>IFERROR(VLOOKUP(D1463,Paramètres!$A$5:$B$8,2,FALSE),0)</f>
        <v>0</v>
      </c>
      <c r="L1463">
        <f>IFERROR(VLOOKUP(E1463,Paramètres!$A$5:$B$8,2,FALSE),0)</f>
        <v>2</v>
      </c>
      <c r="M1463">
        <f>IFERROR(VLOOKUP(F1463,Paramètres!$A$5:$B$8,2,FALSE),0)</f>
        <v>1</v>
      </c>
      <c r="N1463">
        <f>IFERROR(VLOOKUP(G1463,Paramètres!$D$5:$E$8,2,FALSE),0)</f>
        <v>0</v>
      </c>
      <c r="O1463">
        <f>IFERROR(VLOOKUP(H1463,Paramètres!$A$5:$B$8,2,FALSE),0)</f>
        <v>0</v>
      </c>
      <c r="P1463">
        <f>IFERROR(VLOOKUP(I1463,Paramètres!$A$5:$B$8,2,FALSE),0)</f>
        <v>0</v>
      </c>
      <c r="Q1463" s="10" t="e">
        <f>IF(SUM(Paramètres!$G$5:$M$5)=0,"",SUMPRODUCT(Paramètres!$G$5:$M$5,J1463,K1463,L1463,M1463,N1463,O1463,P1463)/SUM(Paramètres!$G$5:$M$5))</f>
        <v>#VALUE!</v>
      </c>
    </row>
    <row r="1464" spans="1:17" x14ac:dyDescent="0.2">
      <c r="A1464" t="str">
        <f>Réponses_Scoring!A1464</f>
        <v>R149</v>
      </c>
      <c r="B1464" t="str">
        <f>Réponses_Scoring!B1464</f>
        <v>D07S54</v>
      </c>
      <c r="C1464" t="str">
        <f>Réponses_Scoring!C1464</f>
        <v>High</v>
      </c>
      <c r="D1464" t="str">
        <f>Réponses_Scoring!D1464</f>
        <v>UK</v>
      </c>
      <c r="E1464" t="str">
        <f>Réponses_Scoring!E1464</f>
        <v>Med</v>
      </c>
      <c r="F1464" t="str">
        <f>Réponses_Scoring!F1464</f>
        <v>UK</v>
      </c>
      <c r="G1464" t="str">
        <f>Réponses_Scoring!G1464</f>
        <v>UK</v>
      </c>
      <c r="H1464" t="str">
        <f>Réponses_Scoring!H1464</f>
        <v>UK</v>
      </c>
      <c r="I1464" t="str">
        <f>Réponses_Scoring!I1464</f>
        <v>UK</v>
      </c>
      <c r="J1464">
        <f>IFERROR(VLOOKUP(C1464,Paramètres!$A$5:$B$8,2,FALSE),0)</f>
        <v>3</v>
      </c>
      <c r="K1464">
        <f>IFERROR(VLOOKUP(D1464,Paramètres!$A$5:$B$8,2,FALSE),0)</f>
        <v>0</v>
      </c>
      <c r="L1464">
        <f>IFERROR(VLOOKUP(E1464,Paramètres!$A$5:$B$8,2,FALSE),0)</f>
        <v>2</v>
      </c>
      <c r="M1464">
        <f>IFERROR(VLOOKUP(F1464,Paramètres!$A$5:$B$8,2,FALSE),0)</f>
        <v>0</v>
      </c>
      <c r="N1464">
        <f>IFERROR(VLOOKUP(G1464,Paramètres!$D$5:$E$8,2,FALSE),0)</f>
        <v>0</v>
      </c>
      <c r="O1464">
        <f>IFERROR(VLOOKUP(H1464,Paramètres!$A$5:$B$8,2,FALSE),0)</f>
        <v>0</v>
      </c>
      <c r="P1464">
        <f>IFERROR(VLOOKUP(I1464,Paramètres!$A$5:$B$8,2,FALSE),0)</f>
        <v>0</v>
      </c>
      <c r="Q1464" s="10" t="e">
        <f>IF(SUM(Paramètres!$G$5:$M$5)=0,"",SUMPRODUCT(Paramètres!$G$5:$M$5,J1464,K1464,L1464,M1464,N1464,O1464,P1464)/SUM(Paramètres!$G$5:$M$5))</f>
        <v>#VALUE!</v>
      </c>
    </row>
    <row r="1465" spans="1:17" x14ac:dyDescent="0.2">
      <c r="A1465" t="str">
        <f>Réponses_Scoring!A1465</f>
        <v>R149</v>
      </c>
      <c r="B1465" t="str">
        <f>Réponses_Scoring!B1465</f>
        <v>D01S02</v>
      </c>
      <c r="C1465" t="str">
        <f>Réponses_Scoring!C1465</f>
        <v>High</v>
      </c>
      <c r="D1465" t="str">
        <f>Réponses_Scoring!D1465</f>
        <v>UK</v>
      </c>
      <c r="E1465" t="str">
        <f>Réponses_Scoring!E1465</f>
        <v>High</v>
      </c>
      <c r="F1465" t="str">
        <f>Réponses_Scoring!F1465</f>
        <v>Med</v>
      </c>
      <c r="G1465" t="str">
        <f>Réponses_Scoring!G1465</f>
        <v>UK</v>
      </c>
      <c r="H1465" t="str">
        <f>Réponses_Scoring!H1465</f>
        <v>UK</v>
      </c>
      <c r="I1465" t="str">
        <f>Réponses_Scoring!I1465</f>
        <v>UK</v>
      </c>
      <c r="J1465">
        <f>IFERROR(VLOOKUP(C1465,Paramètres!$A$5:$B$8,2,FALSE),0)</f>
        <v>3</v>
      </c>
      <c r="K1465">
        <f>IFERROR(VLOOKUP(D1465,Paramètres!$A$5:$B$8,2,FALSE),0)</f>
        <v>0</v>
      </c>
      <c r="L1465">
        <f>IFERROR(VLOOKUP(E1465,Paramètres!$A$5:$B$8,2,FALSE),0)</f>
        <v>3</v>
      </c>
      <c r="M1465">
        <f>IFERROR(VLOOKUP(F1465,Paramètres!$A$5:$B$8,2,FALSE),0)</f>
        <v>2</v>
      </c>
      <c r="N1465">
        <f>IFERROR(VLOOKUP(G1465,Paramètres!$D$5:$E$8,2,FALSE),0)</f>
        <v>0</v>
      </c>
      <c r="O1465">
        <f>IFERROR(VLOOKUP(H1465,Paramètres!$A$5:$B$8,2,FALSE),0)</f>
        <v>0</v>
      </c>
      <c r="P1465">
        <f>IFERROR(VLOOKUP(I1465,Paramètres!$A$5:$B$8,2,FALSE),0)</f>
        <v>0</v>
      </c>
      <c r="Q1465" s="10" t="e">
        <f>IF(SUM(Paramètres!$G$5:$M$5)=0,"",SUMPRODUCT(Paramètres!$G$5:$M$5,J1465,K1465,L1465,M1465,N1465,O1465,P1465)/SUM(Paramètres!$G$5:$M$5))</f>
        <v>#VALUE!</v>
      </c>
    </row>
    <row r="1466" spans="1:17" x14ac:dyDescent="0.2">
      <c r="A1466" t="str">
        <f>Réponses_Scoring!A1466</f>
        <v>R150</v>
      </c>
      <c r="B1466" t="str">
        <f>Réponses_Scoring!B1466</f>
        <v>D04S30</v>
      </c>
      <c r="C1466" t="str">
        <f>Réponses_Scoring!C1466</f>
        <v>Med</v>
      </c>
      <c r="D1466" t="str">
        <f>Réponses_Scoring!D1466</f>
        <v>UK</v>
      </c>
      <c r="E1466" t="str">
        <f>Réponses_Scoring!E1466</f>
        <v>UK</v>
      </c>
      <c r="F1466" t="str">
        <f>Réponses_Scoring!F1466</f>
        <v>Low</v>
      </c>
      <c r="G1466" t="str">
        <f>Réponses_Scoring!G1466</f>
        <v>UK</v>
      </c>
      <c r="H1466" t="str">
        <f>Réponses_Scoring!H1466</f>
        <v>UK</v>
      </c>
      <c r="I1466" t="str">
        <f>Réponses_Scoring!I1466</f>
        <v>UK</v>
      </c>
      <c r="J1466">
        <f>IFERROR(VLOOKUP(C1466,Paramètres!$A$5:$B$8,2,FALSE),0)</f>
        <v>2</v>
      </c>
      <c r="K1466">
        <f>IFERROR(VLOOKUP(D1466,Paramètres!$A$5:$B$8,2,FALSE),0)</f>
        <v>0</v>
      </c>
      <c r="L1466">
        <f>IFERROR(VLOOKUP(E1466,Paramètres!$A$5:$B$8,2,FALSE),0)</f>
        <v>0</v>
      </c>
      <c r="M1466">
        <f>IFERROR(VLOOKUP(F1466,Paramètres!$A$5:$B$8,2,FALSE),0)</f>
        <v>1</v>
      </c>
      <c r="N1466">
        <f>IFERROR(VLOOKUP(G1466,Paramètres!$D$5:$E$8,2,FALSE),0)</f>
        <v>0</v>
      </c>
      <c r="O1466">
        <f>IFERROR(VLOOKUP(H1466,Paramètres!$A$5:$B$8,2,FALSE),0)</f>
        <v>0</v>
      </c>
      <c r="P1466">
        <f>IFERROR(VLOOKUP(I1466,Paramètres!$A$5:$B$8,2,FALSE),0)</f>
        <v>0</v>
      </c>
      <c r="Q1466" s="10" t="e">
        <f>IF(SUM(Paramètres!$G$5:$M$5)=0,"",SUMPRODUCT(Paramètres!$G$5:$M$5,J1466,K1466,L1466,M1466,N1466,O1466,P1466)/SUM(Paramètres!$G$5:$M$5))</f>
        <v>#VALUE!</v>
      </c>
    </row>
    <row r="1467" spans="1:17" x14ac:dyDescent="0.2">
      <c r="A1467" t="str">
        <f>Réponses_Scoring!A1467</f>
        <v>R150</v>
      </c>
      <c r="B1467" t="str">
        <f>Réponses_Scoring!B1467</f>
        <v>D04S33</v>
      </c>
      <c r="C1467" t="str">
        <f>Réponses_Scoring!C1467</f>
        <v>Med</v>
      </c>
      <c r="D1467" t="str">
        <f>Réponses_Scoring!D1467</f>
        <v>UK</v>
      </c>
      <c r="E1467" t="str">
        <f>Réponses_Scoring!E1467</f>
        <v>Low</v>
      </c>
      <c r="F1467" t="str">
        <f>Réponses_Scoring!F1467</f>
        <v>Low</v>
      </c>
      <c r="G1467" t="str">
        <f>Réponses_Scoring!G1467</f>
        <v>UK</v>
      </c>
      <c r="H1467" t="str">
        <f>Réponses_Scoring!H1467</f>
        <v>UK</v>
      </c>
      <c r="I1467" t="str">
        <f>Réponses_Scoring!I1467</f>
        <v>UK</v>
      </c>
      <c r="J1467">
        <f>IFERROR(VLOOKUP(C1467,Paramètres!$A$5:$B$8,2,FALSE),0)</f>
        <v>2</v>
      </c>
      <c r="K1467">
        <f>IFERROR(VLOOKUP(D1467,Paramètres!$A$5:$B$8,2,FALSE),0)</f>
        <v>0</v>
      </c>
      <c r="L1467">
        <f>IFERROR(VLOOKUP(E1467,Paramètres!$A$5:$B$8,2,FALSE),0)</f>
        <v>1</v>
      </c>
      <c r="M1467">
        <f>IFERROR(VLOOKUP(F1467,Paramètres!$A$5:$B$8,2,FALSE),0)</f>
        <v>1</v>
      </c>
      <c r="N1467">
        <f>IFERROR(VLOOKUP(G1467,Paramètres!$D$5:$E$8,2,FALSE),0)</f>
        <v>0</v>
      </c>
      <c r="O1467">
        <f>IFERROR(VLOOKUP(H1467,Paramètres!$A$5:$B$8,2,FALSE),0)</f>
        <v>0</v>
      </c>
      <c r="P1467">
        <f>IFERROR(VLOOKUP(I1467,Paramètres!$A$5:$B$8,2,FALSE),0)</f>
        <v>0</v>
      </c>
      <c r="Q1467" s="10" t="e">
        <f>IF(SUM(Paramètres!$G$5:$M$5)=0,"",SUMPRODUCT(Paramètres!$G$5:$M$5,J1467,K1467,L1467,M1467,N1467,O1467,P1467)/SUM(Paramètres!$G$5:$M$5))</f>
        <v>#VALUE!</v>
      </c>
    </row>
    <row r="1468" spans="1:17" x14ac:dyDescent="0.2">
      <c r="A1468" t="str">
        <f>Réponses_Scoring!A1468</f>
        <v>R150</v>
      </c>
      <c r="B1468" t="str">
        <f>Réponses_Scoring!B1468</f>
        <v>D04S29</v>
      </c>
      <c r="C1468" t="str">
        <f>Réponses_Scoring!C1468</f>
        <v>Med</v>
      </c>
      <c r="D1468" t="str">
        <f>Réponses_Scoring!D1468</f>
        <v>UK</v>
      </c>
      <c r="E1468" t="str">
        <f>Réponses_Scoring!E1468</f>
        <v>Med</v>
      </c>
      <c r="F1468" t="str">
        <f>Réponses_Scoring!F1468</f>
        <v>Low</v>
      </c>
      <c r="G1468" t="str">
        <f>Réponses_Scoring!G1468</f>
        <v>UK</v>
      </c>
      <c r="H1468" t="str">
        <f>Réponses_Scoring!H1468</f>
        <v>UK</v>
      </c>
      <c r="I1468" t="str">
        <f>Réponses_Scoring!I1468</f>
        <v>UK</v>
      </c>
      <c r="J1468">
        <f>IFERROR(VLOOKUP(C1468,Paramètres!$A$5:$B$8,2,FALSE),0)</f>
        <v>2</v>
      </c>
      <c r="K1468">
        <f>IFERROR(VLOOKUP(D1468,Paramètres!$A$5:$B$8,2,FALSE),0)</f>
        <v>0</v>
      </c>
      <c r="L1468">
        <f>IFERROR(VLOOKUP(E1468,Paramètres!$A$5:$B$8,2,FALSE),0)</f>
        <v>2</v>
      </c>
      <c r="M1468">
        <f>IFERROR(VLOOKUP(F1468,Paramètres!$A$5:$B$8,2,FALSE),0)</f>
        <v>1</v>
      </c>
      <c r="N1468">
        <f>IFERROR(VLOOKUP(G1468,Paramètres!$D$5:$E$8,2,FALSE),0)</f>
        <v>0</v>
      </c>
      <c r="O1468">
        <f>IFERROR(VLOOKUP(H1468,Paramètres!$A$5:$B$8,2,FALSE),0)</f>
        <v>0</v>
      </c>
      <c r="P1468">
        <f>IFERROR(VLOOKUP(I1468,Paramètres!$A$5:$B$8,2,FALSE),0)</f>
        <v>0</v>
      </c>
      <c r="Q1468" s="10" t="e">
        <f>IF(SUM(Paramètres!$G$5:$M$5)=0,"",SUMPRODUCT(Paramètres!$G$5:$M$5,J1468,K1468,L1468,M1468,N1468,O1468,P1468)/SUM(Paramètres!$G$5:$M$5))</f>
        <v>#VALUE!</v>
      </c>
    </row>
    <row r="1469" spans="1:17" x14ac:dyDescent="0.2">
      <c r="A1469" t="str">
        <f>Réponses_Scoring!A1469</f>
        <v>R150</v>
      </c>
      <c r="B1469" t="str">
        <f>Réponses_Scoring!B1469</f>
        <v>D02S17</v>
      </c>
      <c r="C1469" t="str">
        <f>Réponses_Scoring!C1469</f>
        <v>Low</v>
      </c>
      <c r="D1469" t="str">
        <f>Réponses_Scoring!D1469</f>
        <v>UK</v>
      </c>
      <c r="E1469" t="str">
        <f>Réponses_Scoring!E1469</f>
        <v>UK</v>
      </c>
      <c r="F1469" t="str">
        <f>Réponses_Scoring!F1469</f>
        <v>High</v>
      </c>
      <c r="G1469" t="str">
        <f>Réponses_Scoring!G1469</f>
        <v>UK</v>
      </c>
      <c r="H1469" t="str">
        <f>Réponses_Scoring!H1469</f>
        <v>UK</v>
      </c>
      <c r="I1469" t="str">
        <f>Réponses_Scoring!I1469</f>
        <v>UK</v>
      </c>
      <c r="J1469">
        <f>IFERROR(VLOOKUP(C1469,Paramètres!$A$5:$B$8,2,FALSE),0)</f>
        <v>1</v>
      </c>
      <c r="K1469">
        <f>IFERROR(VLOOKUP(D1469,Paramètres!$A$5:$B$8,2,FALSE),0)</f>
        <v>0</v>
      </c>
      <c r="L1469">
        <f>IFERROR(VLOOKUP(E1469,Paramètres!$A$5:$B$8,2,FALSE),0)</f>
        <v>0</v>
      </c>
      <c r="M1469">
        <f>IFERROR(VLOOKUP(F1469,Paramètres!$A$5:$B$8,2,FALSE),0)</f>
        <v>3</v>
      </c>
      <c r="N1469">
        <f>IFERROR(VLOOKUP(G1469,Paramètres!$D$5:$E$8,2,FALSE),0)</f>
        <v>0</v>
      </c>
      <c r="O1469">
        <f>IFERROR(VLOOKUP(H1469,Paramètres!$A$5:$B$8,2,FALSE),0)</f>
        <v>0</v>
      </c>
      <c r="P1469">
        <f>IFERROR(VLOOKUP(I1469,Paramètres!$A$5:$B$8,2,FALSE),0)</f>
        <v>0</v>
      </c>
      <c r="Q1469" s="10" t="e">
        <f>IF(SUM(Paramètres!$G$5:$M$5)=0,"",SUMPRODUCT(Paramètres!$G$5:$M$5,J1469,K1469,L1469,M1469,N1469,O1469,P1469)/SUM(Paramètres!$G$5:$M$5))</f>
        <v>#VALUE!</v>
      </c>
    </row>
    <row r="1470" spans="1:17" x14ac:dyDescent="0.2">
      <c r="A1470" t="str">
        <f>Réponses_Scoring!A1470</f>
        <v>R150</v>
      </c>
      <c r="B1470" t="str">
        <f>Réponses_Scoring!B1470</f>
        <v>D03S24</v>
      </c>
      <c r="C1470" t="str">
        <f>Réponses_Scoring!C1470</f>
        <v>High</v>
      </c>
      <c r="D1470" t="str">
        <f>Réponses_Scoring!D1470</f>
        <v>UK</v>
      </c>
      <c r="E1470" t="str">
        <f>Réponses_Scoring!E1470</f>
        <v>Low</v>
      </c>
      <c r="F1470" t="str">
        <f>Réponses_Scoring!F1470</f>
        <v>Low</v>
      </c>
      <c r="G1470" t="str">
        <f>Réponses_Scoring!G1470</f>
        <v>UK</v>
      </c>
      <c r="H1470" t="str">
        <f>Réponses_Scoring!H1470</f>
        <v>UK</v>
      </c>
      <c r="I1470" t="str">
        <f>Réponses_Scoring!I1470</f>
        <v>UK</v>
      </c>
      <c r="J1470">
        <f>IFERROR(VLOOKUP(C1470,Paramètres!$A$5:$B$8,2,FALSE),0)</f>
        <v>3</v>
      </c>
      <c r="K1470">
        <f>IFERROR(VLOOKUP(D1470,Paramètres!$A$5:$B$8,2,FALSE),0)</f>
        <v>0</v>
      </c>
      <c r="L1470">
        <f>IFERROR(VLOOKUP(E1470,Paramètres!$A$5:$B$8,2,FALSE),0)</f>
        <v>1</v>
      </c>
      <c r="M1470">
        <f>IFERROR(VLOOKUP(F1470,Paramètres!$A$5:$B$8,2,FALSE),0)</f>
        <v>1</v>
      </c>
      <c r="N1470">
        <f>IFERROR(VLOOKUP(G1470,Paramètres!$D$5:$E$8,2,FALSE),0)</f>
        <v>0</v>
      </c>
      <c r="O1470">
        <f>IFERROR(VLOOKUP(H1470,Paramètres!$A$5:$B$8,2,FALSE),0)</f>
        <v>0</v>
      </c>
      <c r="P1470">
        <f>IFERROR(VLOOKUP(I1470,Paramètres!$A$5:$B$8,2,FALSE),0)</f>
        <v>0</v>
      </c>
      <c r="Q1470" s="10" t="e">
        <f>IF(SUM(Paramètres!$G$5:$M$5)=0,"",SUMPRODUCT(Paramètres!$G$5:$M$5,J1470,K1470,L1470,M1470,N1470,O1470,P1470)/SUM(Paramètres!$G$5:$M$5))</f>
        <v>#VALUE!</v>
      </c>
    </row>
    <row r="1471" spans="1:17" x14ac:dyDescent="0.2">
      <c r="A1471" t="str">
        <f>Réponses_Scoring!A1471</f>
        <v>R150</v>
      </c>
      <c r="B1471" t="str">
        <f>Réponses_Scoring!B1471</f>
        <v>D03S20</v>
      </c>
      <c r="C1471" t="str">
        <f>Réponses_Scoring!C1471</f>
        <v>High</v>
      </c>
      <c r="D1471" t="str">
        <f>Réponses_Scoring!D1471</f>
        <v>UK</v>
      </c>
      <c r="E1471" t="str">
        <f>Réponses_Scoring!E1471</f>
        <v>Med</v>
      </c>
      <c r="F1471" t="str">
        <f>Réponses_Scoring!F1471</f>
        <v>High</v>
      </c>
      <c r="G1471" t="str">
        <f>Réponses_Scoring!G1471</f>
        <v>UK</v>
      </c>
      <c r="H1471" t="str">
        <f>Réponses_Scoring!H1471</f>
        <v>UK</v>
      </c>
      <c r="I1471" t="str">
        <f>Réponses_Scoring!I1471</f>
        <v>UK</v>
      </c>
      <c r="J1471">
        <f>IFERROR(VLOOKUP(C1471,Paramètres!$A$5:$B$8,2,FALSE),0)</f>
        <v>3</v>
      </c>
      <c r="K1471">
        <f>IFERROR(VLOOKUP(D1471,Paramètres!$A$5:$B$8,2,FALSE),0)</f>
        <v>0</v>
      </c>
      <c r="L1471">
        <f>IFERROR(VLOOKUP(E1471,Paramètres!$A$5:$B$8,2,FALSE),0)</f>
        <v>2</v>
      </c>
      <c r="M1471">
        <f>IFERROR(VLOOKUP(F1471,Paramètres!$A$5:$B$8,2,FALSE),0)</f>
        <v>3</v>
      </c>
      <c r="N1471">
        <f>IFERROR(VLOOKUP(G1471,Paramètres!$D$5:$E$8,2,FALSE),0)</f>
        <v>0</v>
      </c>
      <c r="O1471">
        <f>IFERROR(VLOOKUP(H1471,Paramètres!$A$5:$B$8,2,FALSE),0)</f>
        <v>0</v>
      </c>
      <c r="P1471">
        <f>IFERROR(VLOOKUP(I1471,Paramètres!$A$5:$B$8,2,FALSE),0)</f>
        <v>0</v>
      </c>
      <c r="Q1471" s="10" t="e">
        <f>IF(SUM(Paramètres!$G$5:$M$5)=0,"",SUMPRODUCT(Paramètres!$G$5:$M$5,J1471,K1471,L1471,M1471,N1471,O1471,P1471)/SUM(Paramètres!$G$5:$M$5))</f>
        <v>#VALUE!</v>
      </c>
    </row>
    <row r="1472" spans="1:17" x14ac:dyDescent="0.2">
      <c r="A1472" t="str">
        <f>Réponses_Scoring!A1472</f>
        <v>R150</v>
      </c>
      <c r="B1472" t="str">
        <f>Réponses_Scoring!B1472</f>
        <v>D11S73</v>
      </c>
      <c r="C1472" t="str">
        <f>Réponses_Scoring!C1472</f>
        <v>High</v>
      </c>
      <c r="D1472" t="str">
        <f>Réponses_Scoring!D1472</f>
        <v>UK</v>
      </c>
      <c r="E1472" t="str">
        <f>Réponses_Scoring!E1472</f>
        <v>Med</v>
      </c>
      <c r="F1472" t="str">
        <f>Réponses_Scoring!F1472</f>
        <v>High</v>
      </c>
      <c r="G1472" t="str">
        <f>Réponses_Scoring!G1472</f>
        <v>UK</v>
      </c>
      <c r="H1472" t="str">
        <f>Réponses_Scoring!H1472</f>
        <v>UK</v>
      </c>
      <c r="I1472" t="str">
        <f>Réponses_Scoring!I1472</f>
        <v>UK</v>
      </c>
      <c r="J1472">
        <f>IFERROR(VLOOKUP(C1472,Paramètres!$A$5:$B$8,2,FALSE),0)</f>
        <v>3</v>
      </c>
      <c r="K1472">
        <f>IFERROR(VLOOKUP(D1472,Paramètres!$A$5:$B$8,2,FALSE),0)</f>
        <v>0</v>
      </c>
      <c r="L1472">
        <f>IFERROR(VLOOKUP(E1472,Paramètres!$A$5:$B$8,2,FALSE),0)</f>
        <v>2</v>
      </c>
      <c r="M1472">
        <f>IFERROR(VLOOKUP(F1472,Paramètres!$A$5:$B$8,2,FALSE),0)</f>
        <v>3</v>
      </c>
      <c r="N1472">
        <f>IFERROR(VLOOKUP(G1472,Paramètres!$D$5:$E$8,2,FALSE),0)</f>
        <v>0</v>
      </c>
      <c r="O1472">
        <f>IFERROR(VLOOKUP(H1472,Paramètres!$A$5:$B$8,2,FALSE),0)</f>
        <v>0</v>
      </c>
      <c r="P1472">
        <f>IFERROR(VLOOKUP(I1472,Paramètres!$A$5:$B$8,2,FALSE),0)</f>
        <v>0</v>
      </c>
      <c r="Q1472" s="10" t="e">
        <f>IF(SUM(Paramètres!$G$5:$M$5)=0,"",SUMPRODUCT(Paramètres!$G$5:$M$5,J1472,K1472,L1472,M1472,N1472,O1472,P1472)/SUM(Paramètres!$G$5:$M$5))</f>
        <v>#VALUE!</v>
      </c>
    </row>
    <row r="1473" spans="1:17" x14ac:dyDescent="0.2">
      <c r="A1473" t="str">
        <f>Réponses_Scoring!A1473</f>
        <v>R150</v>
      </c>
      <c r="B1473" t="str">
        <f>Réponses_Scoring!B1473</f>
        <v>D11S74</v>
      </c>
      <c r="C1473" t="str">
        <f>Réponses_Scoring!C1473</f>
        <v>High</v>
      </c>
      <c r="D1473" t="str">
        <f>Réponses_Scoring!D1473</f>
        <v>UK</v>
      </c>
      <c r="E1473" t="str">
        <f>Réponses_Scoring!E1473</f>
        <v>Med</v>
      </c>
      <c r="F1473" t="str">
        <f>Réponses_Scoring!F1473</f>
        <v>Med</v>
      </c>
      <c r="G1473" t="str">
        <f>Réponses_Scoring!G1473</f>
        <v>UK</v>
      </c>
      <c r="H1473" t="str">
        <f>Réponses_Scoring!H1473</f>
        <v>UK</v>
      </c>
      <c r="I1473" t="str">
        <f>Réponses_Scoring!I1473</f>
        <v>UK</v>
      </c>
      <c r="J1473">
        <f>IFERROR(VLOOKUP(C1473,Paramètres!$A$5:$B$8,2,FALSE),0)</f>
        <v>3</v>
      </c>
      <c r="K1473">
        <f>IFERROR(VLOOKUP(D1473,Paramètres!$A$5:$B$8,2,FALSE),0)</f>
        <v>0</v>
      </c>
      <c r="L1473">
        <f>IFERROR(VLOOKUP(E1473,Paramètres!$A$5:$B$8,2,FALSE),0)</f>
        <v>2</v>
      </c>
      <c r="M1473">
        <f>IFERROR(VLOOKUP(F1473,Paramètres!$A$5:$B$8,2,FALSE),0)</f>
        <v>2</v>
      </c>
      <c r="N1473">
        <f>IFERROR(VLOOKUP(G1473,Paramètres!$D$5:$E$8,2,FALSE),0)</f>
        <v>0</v>
      </c>
      <c r="O1473">
        <f>IFERROR(VLOOKUP(H1473,Paramètres!$A$5:$B$8,2,FALSE),0)</f>
        <v>0</v>
      </c>
      <c r="P1473">
        <f>IFERROR(VLOOKUP(I1473,Paramètres!$A$5:$B$8,2,FALSE),0)</f>
        <v>0</v>
      </c>
      <c r="Q1473" s="10" t="e">
        <f>IF(SUM(Paramètres!$G$5:$M$5)=0,"",SUMPRODUCT(Paramètres!$G$5:$M$5,J1473,K1473,L1473,M1473,N1473,O1473,P1473)/SUM(Paramètres!$G$5:$M$5))</f>
        <v>#VALUE!</v>
      </c>
    </row>
    <row r="1474" spans="1:17" x14ac:dyDescent="0.2">
      <c r="A1474" t="str">
        <f>Réponses_Scoring!A1474</f>
        <v>R150</v>
      </c>
      <c r="B1474" t="str">
        <f>Réponses_Scoring!B1474</f>
        <v>D10S70</v>
      </c>
      <c r="C1474" t="str">
        <f>Réponses_Scoring!C1474</f>
        <v>High</v>
      </c>
      <c r="D1474" t="str">
        <f>Réponses_Scoring!D1474</f>
        <v>UK</v>
      </c>
      <c r="E1474" t="str">
        <f>Réponses_Scoring!E1474</f>
        <v>Med</v>
      </c>
      <c r="F1474" t="str">
        <f>Réponses_Scoring!F1474</f>
        <v>High</v>
      </c>
      <c r="G1474" t="str">
        <f>Réponses_Scoring!G1474</f>
        <v>UK</v>
      </c>
      <c r="H1474" t="str">
        <f>Réponses_Scoring!H1474</f>
        <v>UK</v>
      </c>
      <c r="I1474" t="str">
        <f>Réponses_Scoring!I1474</f>
        <v>UK</v>
      </c>
      <c r="J1474">
        <f>IFERROR(VLOOKUP(C1474,Paramètres!$A$5:$B$8,2,FALSE),0)</f>
        <v>3</v>
      </c>
      <c r="K1474">
        <f>IFERROR(VLOOKUP(D1474,Paramètres!$A$5:$B$8,2,FALSE),0)</f>
        <v>0</v>
      </c>
      <c r="L1474">
        <f>IFERROR(VLOOKUP(E1474,Paramètres!$A$5:$B$8,2,FALSE),0)</f>
        <v>2</v>
      </c>
      <c r="M1474">
        <f>IFERROR(VLOOKUP(F1474,Paramètres!$A$5:$B$8,2,FALSE),0)</f>
        <v>3</v>
      </c>
      <c r="N1474">
        <f>IFERROR(VLOOKUP(G1474,Paramètres!$D$5:$E$8,2,FALSE),0)</f>
        <v>0</v>
      </c>
      <c r="O1474">
        <f>IFERROR(VLOOKUP(H1474,Paramètres!$A$5:$B$8,2,FALSE),0)</f>
        <v>0</v>
      </c>
      <c r="P1474">
        <f>IFERROR(VLOOKUP(I1474,Paramètres!$A$5:$B$8,2,FALSE),0)</f>
        <v>0</v>
      </c>
      <c r="Q1474" s="10" t="e">
        <f>IF(SUM(Paramètres!$G$5:$M$5)=0,"",SUMPRODUCT(Paramètres!$G$5:$M$5,J1474,K1474,L1474,M1474,N1474,O1474,P1474)/SUM(Paramètres!$G$5:$M$5))</f>
        <v>#VALUE!</v>
      </c>
    </row>
    <row r="1475" spans="1:17" x14ac:dyDescent="0.2">
      <c r="A1475" t="str">
        <f>Réponses_Scoring!A1475</f>
        <v>R151</v>
      </c>
      <c r="B1475" t="str">
        <f>Réponses_Scoring!B1475</f>
        <v>D11S73</v>
      </c>
      <c r="C1475" t="str">
        <f>Réponses_Scoring!C1475</f>
        <v>High</v>
      </c>
      <c r="D1475" t="str">
        <f>Réponses_Scoring!D1475</f>
        <v>UK</v>
      </c>
      <c r="E1475" t="str">
        <f>Réponses_Scoring!E1475</f>
        <v>Low</v>
      </c>
      <c r="F1475" t="str">
        <f>Réponses_Scoring!F1475</f>
        <v>Med</v>
      </c>
      <c r="G1475" t="str">
        <f>Réponses_Scoring!G1475</f>
        <v>UK</v>
      </c>
      <c r="H1475" t="str">
        <f>Réponses_Scoring!H1475</f>
        <v>UK</v>
      </c>
      <c r="I1475" t="str">
        <f>Réponses_Scoring!I1475</f>
        <v>UK</v>
      </c>
      <c r="J1475">
        <f>IFERROR(VLOOKUP(C1475,Paramètres!$A$5:$B$8,2,FALSE),0)</f>
        <v>3</v>
      </c>
      <c r="K1475">
        <f>IFERROR(VLOOKUP(D1475,Paramètres!$A$5:$B$8,2,FALSE),0)</f>
        <v>0</v>
      </c>
      <c r="L1475">
        <f>IFERROR(VLOOKUP(E1475,Paramètres!$A$5:$B$8,2,FALSE),0)</f>
        <v>1</v>
      </c>
      <c r="M1475">
        <f>IFERROR(VLOOKUP(F1475,Paramètres!$A$5:$B$8,2,FALSE),0)</f>
        <v>2</v>
      </c>
      <c r="N1475">
        <f>IFERROR(VLOOKUP(G1475,Paramètres!$D$5:$E$8,2,FALSE),0)</f>
        <v>0</v>
      </c>
      <c r="O1475">
        <f>IFERROR(VLOOKUP(H1475,Paramètres!$A$5:$B$8,2,FALSE),0)</f>
        <v>0</v>
      </c>
      <c r="P1475">
        <f>IFERROR(VLOOKUP(I1475,Paramètres!$A$5:$B$8,2,FALSE),0)</f>
        <v>0</v>
      </c>
      <c r="Q1475" s="10" t="e">
        <f>IF(SUM(Paramètres!$G$5:$M$5)=0,"",SUMPRODUCT(Paramètres!$G$5:$M$5,J1475,K1475,L1475,M1475,N1475,O1475,P1475)/SUM(Paramètres!$G$5:$M$5))</f>
        <v>#VALUE!</v>
      </c>
    </row>
    <row r="1476" spans="1:17" x14ac:dyDescent="0.2">
      <c r="A1476" t="str">
        <f>Réponses_Scoring!A1476</f>
        <v>R151</v>
      </c>
      <c r="B1476" t="str">
        <f>Réponses_Scoring!B1476</f>
        <v>D11S75</v>
      </c>
      <c r="C1476" t="str">
        <f>Réponses_Scoring!C1476</f>
        <v>UK</v>
      </c>
      <c r="D1476" t="str">
        <f>Réponses_Scoring!D1476</f>
        <v>UK</v>
      </c>
      <c r="E1476" t="str">
        <f>Réponses_Scoring!E1476</f>
        <v>UK</v>
      </c>
      <c r="F1476" t="str">
        <f>Réponses_Scoring!F1476</f>
        <v>Low</v>
      </c>
      <c r="G1476" t="str">
        <f>Réponses_Scoring!G1476</f>
        <v>UK</v>
      </c>
      <c r="H1476" t="str">
        <f>Réponses_Scoring!H1476</f>
        <v>UK</v>
      </c>
      <c r="I1476" t="str">
        <f>Réponses_Scoring!I1476</f>
        <v>UK</v>
      </c>
      <c r="J1476">
        <f>IFERROR(VLOOKUP(C1476,Paramètres!$A$5:$B$8,2,FALSE),0)</f>
        <v>0</v>
      </c>
      <c r="K1476">
        <f>IFERROR(VLOOKUP(D1476,Paramètres!$A$5:$B$8,2,FALSE),0)</f>
        <v>0</v>
      </c>
      <c r="L1476">
        <f>IFERROR(VLOOKUP(E1476,Paramètres!$A$5:$B$8,2,FALSE),0)</f>
        <v>0</v>
      </c>
      <c r="M1476">
        <f>IFERROR(VLOOKUP(F1476,Paramètres!$A$5:$B$8,2,FALSE),0)</f>
        <v>1</v>
      </c>
      <c r="N1476">
        <f>IFERROR(VLOOKUP(G1476,Paramètres!$D$5:$E$8,2,FALSE),0)</f>
        <v>0</v>
      </c>
      <c r="O1476">
        <f>IFERROR(VLOOKUP(H1476,Paramètres!$A$5:$B$8,2,FALSE),0)</f>
        <v>0</v>
      </c>
      <c r="P1476">
        <f>IFERROR(VLOOKUP(I1476,Paramètres!$A$5:$B$8,2,FALSE),0)</f>
        <v>0</v>
      </c>
      <c r="Q1476" s="10" t="e">
        <f>IF(SUM(Paramètres!$G$5:$M$5)=0,"",SUMPRODUCT(Paramètres!$G$5:$M$5,J1476,K1476,L1476,M1476,N1476,O1476,P1476)/SUM(Paramètres!$G$5:$M$5))</f>
        <v>#VALUE!</v>
      </c>
    </row>
    <row r="1477" spans="1:17" x14ac:dyDescent="0.2">
      <c r="A1477" t="str">
        <f>Réponses_Scoring!A1477</f>
        <v>R151</v>
      </c>
      <c r="B1477" t="str">
        <f>Réponses_Scoring!B1477</f>
        <v>D06S48</v>
      </c>
      <c r="C1477" t="str">
        <f>Réponses_Scoring!C1477</f>
        <v>UK</v>
      </c>
      <c r="D1477" t="str">
        <f>Réponses_Scoring!D1477</f>
        <v>UK</v>
      </c>
      <c r="E1477" t="str">
        <f>Réponses_Scoring!E1477</f>
        <v>Med</v>
      </c>
      <c r="F1477" t="str">
        <f>Réponses_Scoring!F1477</f>
        <v>Med</v>
      </c>
      <c r="G1477" t="str">
        <f>Réponses_Scoring!G1477</f>
        <v>UK</v>
      </c>
      <c r="H1477" t="str">
        <f>Réponses_Scoring!H1477</f>
        <v>UK</v>
      </c>
      <c r="I1477" t="str">
        <f>Réponses_Scoring!I1477</f>
        <v>UK</v>
      </c>
      <c r="J1477">
        <f>IFERROR(VLOOKUP(C1477,Paramètres!$A$5:$B$8,2,FALSE),0)</f>
        <v>0</v>
      </c>
      <c r="K1477">
        <f>IFERROR(VLOOKUP(D1477,Paramètres!$A$5:$B$8,2,FALSE),0)</f>
        <v>0</v>
      </c>
      <c r="L1477">
        <f>IFERROR(VLOOKUP(E1477,Paramètres!$A$5:$B$8,2,FALSE),0)</f>
        <v>2</v>
      </c>
      <c r="M1477">
        <f>IFERROR(VLOOKUP(F1477,Paramètres!$A$5:$B$8,2,FALSE),0)</f>
        <v>2</v>
      </c>
      <c r="N1477">
        <f>IFERROR(VLOOKUP(G1477,Paramètres!$D$5:$E$8,2,FALSE),0)</f>
        <v>0</v>
      </c>
      <c r="O1477">
        <f>IFERROR(VLOOKUP(H1477,Paramètres!$A$5:$B$8,2,FALSE),0)</f>
        <v>0</v>
      </c>
      <c r="P1477">
        <f>IFERROR(VLOOKUP(I1477,Paramètres!$A$5:$B$8,2,FALSE),0)</f>
        <v>0</v>
      </c>
      <c r="Q1477" s="10" t="e">
        <f>IF(SUM(Paramètres!$G$5:$M$5)=0,"",SUMPRODUCT(Paramètres!$G$5:$M$5,J1477,K1477,L1477,M1477,N1477,O1477,P1477)/SUM(Paramètres!$G$5:$M$5))</f>
        <v>#VALUE!</v>
      </c>
    </row>
    <row r="1478" spans="1:17" x14ac:dyDescent="0.2">
      <c r="A1478" t="str">
        <f>Réponses_Scoring!A1478</f>
        <v>R151</v>
      </c>
      <c r="B1478" t="str">
        <f>Réponses_Scoring!B1478</f>
        <v>D06S42</v>
      </c>
      <c r="C1478" t="str">
        <f>Réponses_Scoring!C1478</f>
        <v>Low</v>
      </c>
      <c r="D1478" t="str">
        <f>Réponses_Scoring!D1478</f>
        <v>UK</v>
      </c>
      <c r="E1478" t="str">
        <f>Réponses_Scoring!E1478</f>
        <v>Low</v>
      </c>
      <c r="F1478" t="str">
        <f>Réponses_Scoring!F1478</f>
        <v>High</v>
      </c>
      <c r="G1478" t="str">
        <f>Réponses_Scoring!G1478</f>
        <v>UK</v>
      </c>
      <c r="H1478" t="str">
        <f>Réponses_Scoring!H1478</f>
        <v>UK</v>
      </c>
      <c r="I1478" t="str">
        <f>Réponses_Scoring!I1478</f>
        <v>UK</v>
      </c>
      <c r="J1478">
        <f>IFERROR(VLOOKUP(C1478,Paramètres!$A$5:$B$8,2,FALSE),0)</f>
        <v>1</v>
      </c>
      <c r="K1478">
        <f>IFERROR(VLOOKUP(D1478,Paramètres!$A$5:$B$8,2,FALSE),0)</f>
        <v>0</v>
      </c>
      <c r="L1478">
        <f>IFERROR(VLOOKUP(E1478,Paramètres!$A$5:$B$8,2,FALSE),0)</f>
        <v>1</v>
      </c>
      <c r="M1478">
        <f>IFERROR(VLOOKUP(F1478,Paramètres!$A$5:$B$8,2,FALSE),0)</f>
        <v>3</v>
      </c>
      <c r="N1478">
        <f>IFERROR(VLOOKUP(G1478,Paramètres!$D$5:$E$8,2,FALSE),0)</f>
        <v>0</v>
      </c>
      <c r="O1478">
        <f>IFERROR(VLOOKUP(H1478,Paramètres!$A$5:$B$8,2,FALSE),0)</f>
        <v>0</v>
      </c>
      <c r="P1478">
        <f>IFERROR(VLOOKUP(I1478,Paramètres!$A$5:$B$8,2,FALSE),0)</f>
        <v>0</v>
      </c>
      <c r="Q1478" s="10" t="e">
        <f>IF(SUM(Paramètres!$G$5:$M$5)=0,"",SUMPRODUCT(Paramètres!$G$5:$M$5,J1478,K1478,L1478,M1478,N1478,O1478,P1478)/SUM(Paramètres!$G$5:$M$5))</f>
        <v>#VALUE!</v>
      </c>
    </row>
    <row r="1479" spans="1:17" x14ac:dyDescent="0.2">
      <c r="A1479" t="str">
        <f>Réponses_Scoring!A1479</f>
        <v>R151</v>
      </c>
      <c r="B1479" t="str">
        <f>Réponses_Scoring!B1479</f>
        <v>D03S24</v>
      </c>
      <c r="C1479" t="str">
        <f>Réponses_Scoring!C1479</f>
        <v>High</v>
      </c>
      <c r="D1479" t="str">
        <f>Réponses_Scoring!D1479</f>
        <v>UK</v>
      </c>
      <c r="E1479" t="str">
        <f>Réponses_Scoring!E1479</f>
        <v>Low</v>
      </c>
      <c r="F1479" t="str">
        <f>Réponses_Scoring!F1479</f>
        <v>UK</v>
      </c>
      <c r="G1479" t="str">
        <f>Réponses_Scoring!G1479</f>
        <v>UK</v>
      </c>
      <c r="H1479" t="str">
        <f>Réponses_Scoring!H1479</f>
        <v>UK</v>
      </c>
      <c r="I1479" t="str">
        <f>Réponses_Scoring!I1479</f>
        <v>UK</v>
      </c>
      <c r="J1479">
        <f>IFERROR(VLOOKUP(C1479,Paramètres!$A$5:$B$8,2,FALSE),0)</f>
        <v>3</v>
      </c>
      <c r="K1479">
        <f>IFERROR(VLOOKUP(D1479,Paramètres!$A$5:$B$8,2,FALSE),0)</f>
        <v>0</v>
      </c>
      <c r="L1479">
        <f>IFERROR(VLOOKUP(E1479,Paramètres!$A$5:$B$8,2,FALSE),0)</f>
        <v>1</v>
      </c>
      <c r="M1479">
        <f>IFERROR(VLOOKUP(F1479,Paramètres!$A$5:$B$8,2,FALSE),0)</f>
        <v>0</v>
      </c>
      <c r="N1479">
        <f>IFERROR(VLOOKUP(G1479,Paramètres!$D$5:$E$8,2,FALSE),0)</f>
        <v>0</v>
      </c>
      <c r="O1479">
        <f>IFERROR(VLOOKUP(H1479,Paramètres!$A$5:$B$8,2,FALSE),0)</f>
        <v>0</v>
      </c>
      <c r="P1479">
        <f>IFERROR(VLOOKUP(I1479,Paramètres!$A$5:$B$8,2,FALSE),0)</f>
        <v>0</v>
      </c>
      <c r="Q1479" s="10" t="e">
        <f>IF(SUM(Paramètres!$G$5:$M$5)=0,"",SUMPRODUCT(Paramètres!$G$5:$M$5,J1479,K1479,L1479,M1479,N1479,O1479,P1479)/SUM(Paramètres!$G$5:$M$5))</f>
        <v>#VALUE!</v>
      </c>
    </row>
    <row r="1480" spans="1:17" x14ac:dyDescent="0.2">
      <c r="A1480" t="str">
        <f>Réponses_Scoring!A1480</f>
        <v>R151</v>
      </c>
      <c r="B1480" t="str">
        <f>Réponses_Scoring!B1480</f>
        <v>D03S25</v>
      </c>
      <c r="C1480" t="str">
        <f>Réponses_Scoring!C1480</f>
        <v>High</v>
      </c>
      <c r="D1480" t="str">
        <f>Réponses_Scoring!D1480</f>
        <v>UK</v>
      </c>
      <c r="E1480" t="str">
        <f>Réponses_Scoring!E1480</f>
        <v>Low</v>
      </c>
      <c r="F1480" t="str">
        <f>Réponses_Scoring!F1480</f>
        <v>UK</v>
      </c>
      <c r="G1480" t="str">
        <f>Réponses_Scoring!G1480</f>
        <v>UK</v>
      </c>
      <c r="H1480" t="str">
        <f>Réponses_Scoring!H1480</f>
        <v>UK</v>
      </c>
      <c r="I1480" t="str">
        <f>Réponses_Scoring!I1480</f>
        <v>UK</v>
      </c>
      <c r="J1480">
        <f>IFERROR(VLOOKUP(C1480,Paramètres!$A$5:$B$8,2,FALSE),0)</f>
        <v>3</v>
      </c>
      <c r="K1480">
        <f>IFERROR(VLOOKUP(D1480,Paramètres!$A$5:$B$8,2,FALSE),0)</f>
        <v>0</v>
      </c>
      <c r="L1480">
        <f>IFERROR(VLOOKUP(E1480,Paramètres!$A$5:$B$8,2,FALSE),0)</f>
        <v>1</v>
      </c>
      <c r="M1480">
        <f>IFERROR(VLOOKUP(F1480,Paramètres!$A$5:$B$8,2,FALSE),0)</f>
        <v>0</v>
      </c>
      <c r="N1480">
        <f>IFERROR(VLOOKUP(G1480,Paramètres!$D$5:$E$8,2,FALSE),0)</f>
        <v>0</v>
      </c>
      <c r="O1480">
        <f>IFERROR(VLOOKUP(H1480,Paramètres!$A$5:$B$8,2,FALSE),0)</f>
        <v>0</v>
      </c>
      <c r="P1480">
        <f>IFERROR(VLOOKUP(I1480,Paramètres!$A$5:$B$8,2,FALSE),0)</f>
        <v>0</v>
      </c>
      <c r="Q1480" s="10" t="e">
        <f>IF(SUM(Paramètres!$G$5:$M$5)=0,"",SUMPRODUCT(Paramètres!$G$5:$M$5,J1480,K1480,L1480,M1480,N1480,O1480,P1480)/SUM(Paramètres!$G$5:$M$5))</f>
        <v>#VALUE!</v>
      </c>
    </row>
    <row r="1481" spans="1:17" x14ac:dyDescent="0.2">
      <c r="A1481" t="str">
        <f>Réponses_Scoring!A1481</f>
        <v>R151</v>
      </c>
      <c r="B1481" t="str">
        <f>Réponses_Scoring!B1481</f>
        <v>D04S30</v>
      </c>
      <c r="C1481" t="str">
        <f>Réponses_Scoring!C1481</f>
        <v>Med</v>
      </c>
      <c r="D1481" t="str">
        <f>Réponses_Scoring!D1481</f>
        <v>UK</v>
      </c>
      <c r="E1481" t="str">
        <f>Réponses_Scoring!E1481</f>
        <v>Med</v>
      </c>
      <c r="F1481" t="str">
        <f>Réponses_Scoring!F1481</f>
        <v>Med</v>
      </c>
      <c r="G1481" t="str">
        <f>Réponses_Scoring!G1481</f>
        <v>UK</v>
      </c>
      <c r="H1481" t="str">
        <f>Réponses_Scoring!H1481</f>
        <v>UK</v>
      </c>
      <c r="I1481" t="str">
        <f>Réponses_Scoring!I1481</f>
        <v>UK</v>
      </c>
      <c r="J1481">
        <f>IFERROR(VLOOKUP(C1481,Paramètres!$A$5:$B$8,2,FALSE),0)</f>
        <v>2</v>
      </c>
      <c r="K1481">
        <f>IFERROR(VLOOKUP(D1481,Paramètres!$A$5:$B$8,2,FALSE),0)</f>
        <v>0</v>
      </c>
      <c r="L1481">
        <f>IFERROR(VLOOKUP(E1481,Paramètres!$A$5:$B$8,2,FALSE),0)</f>
        <v>2</v>
      </c>
      <c r="M1481">
        <f>IFERROR(VLOOKUP(F1481,Paramètres!$A$5:$B$8,2,FALSE),0)</f>
        <v>2</v>
      </c>
      <c r="N1481">
        <f>IFERROR(VLOOKUP(G1481,Paramètres!$D$5:$E$8,2,FALSE),0)</f>
        <v>0</v>
      </c>
      <c r="O1481">
        <f>IFERROR(VLOOKUP(H1481,Paramètres!$A$5:$B$8,2,FALSE),0)</f>
        <v>0</v>
      </c>
      <c r="P1481">
        <f>IFERROR(VLOOKUP(I1481,Paramètres!$A$5:$B$8,2,FALSE),0)</f>
        <v>0</v>
      </c>
      <c r="Q1481" s="10" t="e">
        <f>IF(SUM(Paramètres!$G$5:$M$5)=0,"",SUMPRODUCT(Paramètres!$G$5:$M$5,J1481,K1481,L1481,M1481,N1481,O1481,P1481)/SUM(Paramètres!$G$5:$M$5))</f>
        <v>#VALUE!</v>
      </c>
    </row>
    <row r="1482" spans="1:17" x14ac:dyDescent="0.2">
      <c r="A1482" t="str">
        <f>Réponses_Scoring!A1482</f>
        <v>R151</v>
      </c>
      <c r="B1482" t="str">
        <f>Réponses_Scoring!B1482</f>
        <v>D04S29</v>
      </c>
      <c r="C1482" t="str">
        <f>Réponses_Scoring!C1482</f>
        <v>High</v>
      </c>
      <c r="D1482" t="str">
        <f>Réponses_Scoring!D1482</f>
        <v>UK</v>
      </c>
      <c r="E1482" t="str">
        <f>Réponses_Scoring!E1482</f>
        <v>UK</v>
      </c>
      <c r="F1482" t="str">
        <f>Réponses_Scoring!F1482</f>
        <v>Low</v>
      </c>
      <c r="G1482" t="str">
        <f>Réponses_Scoring!G1482</f>
        <v>UK</v>
      </c>
      <c r="H1482" t="str">
        <f>Réponses_Scoring!H1482</f>
        <v>UK</v>
      </c>
      <c r="I1482" t="str">
        <f>Réponses_Scoring!I1482</f>
        <v>UK</v>
      </c>
      <c r="J1482">
        <f>IFERROR(VLOOKUP(C1482,Paramètres!$A$5:$B$8,2,FALSE),0)</f>
        <v>3</v>
      </c>
      <c r="K1482">
        <f>IFERROR(VLOOKUP(D1482,Paramètres!$A$5:$B$8,2,FALSE),0)</f>
        <v>0</v>
      </c>
      <c r="L1482">
        <f>IFERROR(VLOOKUP(E1482,Paramètres!$A$5:$B$8,2,FALSE),0)</f>
        <v>0</v>
      </c>
      <c r="M1482">
        <f>IFERROR(VLOOKUP(F1482,Paramètres!$A$5:$B$8,2,FALSE),0)</f>
        <v>1</v>
      </c>
      <c r="N1482">
        <f>IFERROR(VLOOKUP(G1482,Paramètres!$D$5:$E$8,2,FALSE),0)</f>
        <v>0</v>
      </c>
      <c r="O1482">
        <f>IFERROR(VLOOKUP(H1482,Paramètres!$A$5:$B$8,2,FALSE),0)</f>
        <v>0</v>
      </c>
      <c r="P1482">
        <f>IFERROR(VLOOKUP(I1482,Paramètres!$A$5:$B$8,2,FALSE),0)</f>
        <v>0</v>
      </c>
      <c r="Q1482" s="10" t="e">
        <f>IF(SUM(Paramètres!$G$5:$M$5)=0,"",SUMPRODUCT(Paramètres!$G$5:$M$5,J1482,K1482,L1482,M1482,N1482,O1482,P1482)/SUM(Paramètres!$G$5:$M$5))</f>
        <v>#VALUE!</v>
      </c>
    </row>
    <row r="1483" spans="1:17" x14ac:dyDescent="0.2">
      <c r="A1483" t="str">
        <f>Réponses_Scoring!A1483</f>
        <v>R151</v>
      </c>
      <c r="B1483" t="str">
        <f>Réponses_Scoring!B1483</f>
        <v>D01S04</v>
      </c>
      <c r="C1483" t="str">
        <f>Réponses_Scoring!C1483</f>
        <v>Med</v>
      </c>
      <c r="D1483" t="str">
        <f>Réponses_Scoring!D1483</f>
        <v>UK</v>
      </c>
      <c r="E1483" t="str">
        <f>Réponses_Scoring!E1483</f>
        <v>UK</v>
      </c>
      <c r="F1483" t="str">
        <f>Réponses_Scoring!F1483</f>
        <v>Low</v>
      </c>
      <c r="G1483" t="str">
        <f>Réponses_Scoring!G1483</f>
        <v>UK</v>
      </c>
      <c r="H1483" t="str">
        <f>Réponses_Scoring!H1483</f>
        <v>UK</v>
      </c>
      <c r="I1483" t="str">
        <f>Réponses_Scoring!I1483</f>
        <v>UK</v>
      </c>
      <c r="J1483">
        <f>IFERROR(VLOOKUP(C1483,Paramètres!$A$5:$B$8,2,FALSE),0)</f>
        <v>2</v>
      </c>
      <c r="K1483">
        <f>IFERROR(VLOOKUP(D1483,Paramètres!$A$5:$B$8,2,FALSE),0)</f>
        <v>0</v>
      </c>
      <c r="L1483">
        <f>IFERROR(VLOOKUP(E1483,Paramètres!$A$5:$B$8,2,FALSE),0)</f>
        <v>0</v>
      </c>
      <c r="M1483">
        <f>IFERROR(VLOOKUP(F1483,Paramètres!$A$5:$B$8,2,FALSE),0)</f>
        <v>1</v>
      </c>
      <c r="N1483">
        <f>IFERROR(VLOOKUP(G1483,Paramètres!$D$5:$E$8,2,FALSE),0)</f>
        <v>0</v>
      </c>
      <c r="O1483">
        <f>IFERROR(VLOOKUP(H1483,Paramètres!$A$5:$B$8,2,FALSE),0)</f>
        <v>0</v>
      </c>
      <c r="P1483">
        <f>IFERROR(VLOOKUP(I1483,Paramètres!$A$5:$B$8,2,FALSE),0)</f>
        <v>0</v>
      </c>
      <c r="Q1483" s="10" t="e">
        <f>IF(SUM(Paramètres!$G$5:$M$5)=0,"",SUMPRODUCT(Paramètres!$G$5:$M$5,J1483,K1483,L1483,M1483,N1483,O1483,P1483)/SUM(Paramètres!$G$5:$M$5))</f>
        <v>#VALUE!</v>
      </c>
    </row>
    <row r="1484" spans="1:17" x14ac:dyDescent="0.2">
      <c r="A1484" t="str">
        <f>Réponses_Scoring!A1484</f>
        <v>R151</v>
      </c>
      <c r="B1484" t="str">
        <f>Réponses_Scoring!B1484</f>
        <v>D01S06</v>
      </c>
      <c r="C1484" t="str">
        <f>Réponses_Scoring!C1484</f>
        <v>Low</v>
      </c>
      <c r="D1484" t="str">
        <f>Réponses_Scoring!D1484</f>
        <v>UK</v>
      </c>
      <c r="E1484" t="str">
        <f>Réponses_Scoring!E1484</f>
        <v>Med</v>
      </c>
      <c r="F1484" t="str">
        <f>Réponses_Scoring!F1484</f>
        <v>Low</v>
      </c>
      <c r="G1484" t="str">
        <f>Réponses_Scoring!G1484</f>
        <v>UK</v>
      </c>
      <c r="H1484" t="str">
        <f>Réponses_Scoring!H1484</f>
        <v>UK</v>
      </c>
      <c r="I1484" t="str">
        <f>Réponses_Scoring!I1484</f>
        <v>UK</v>
      </c>
      <c r="J1484">
        <f>IFERROR(VLOOKUP(C1484,Paramètres!$A$5:$B$8,2,FALSE),0)</f>
        <v>1</v>
      </c>
      <c r="K1484">
        <f>IFERROR(VLOOKUP(D1484,Paramètres!$A$5:$B$8,2,FALSE),0)</f>
        <v>0</v>
      </c>
      <c r="L1484">
        <f>IFERROR(VLOOKUP(E1484,Paramètres!$A$5:$B$8,2,FALSE),0)</f>
        <v>2</v>
      </c>
      <c r="M1484">
        <f>IFERROR(VLOOKUP(F1484,Paramètres!$A$5:$B$8,2,FALSE),0)</f>
        <v>1</v>
      </c>
      <c r="N1484">
        <f>IFERROR(VLOOKUP(G1484,Paramètres!$D$5:$E$8,2,FALSE),0)</f>
        <v>0</v>
      </c>
      <c r="O1484">
        <f>IFERROR(VLOOKUP(H1484,Paramètres!$A$5:$B$8,2,FALSE),0)</f>
        <v>0</v>
      </c>
      <c r="P1484">
        <f>IFERROR(VLOOKUP(I1484,Paramètres!$A$5:$B$8,2,FALSE),0)</f>
        <v>0</v>
      </c>
      <c r="Q1484" s="10" t="e">
        <f>IF(SUM(Paramètres!$G$5:$M$5)=0,"",SUMPRODUCT(Paramètres!$G$5:$M$5,J1484,K1484,L1484,M1484,N1484,O1484,P1484)/SUM(Paramètres!$G$5:$M$5))</f>
        <v>#VALUE!</v>
      </c>
    </row>
    <row r="1485" spans="1:17" x14ac:dyDescent="0.2">
      <c r="A1485" t="str">
        <f>Réponses_Scoring!A1485</f>
        <v>R151</v>
      </c>
      <c r="B1485" t="str">
        <f>Réponses_Scoring!B1485</f>
        <v>D01S02</v>
      </c>
      <c r="C1485" t="str">
        <f>Réponses_Scoring!C1485</f>
        <v>High</v>
      </c>
      <c r="D1485" t="str">
        <f>Réponses_Scoring!D1485</f>
        <v>UK</v>
      </c>
      <c r="E1485" t="str">
        <f>Réponses_Scoring!E1485</f>
        <v>Med</v>
      </c>
      <c r="F1485" t="str">
        <f>Réponses_Scoring!F1485</f>
        <v>Low</v>
      </c>
      <c r="G1485" t="str">
        <f>Réponses_Scoring!G1485</f>
        <v>UK</v>
      </c>
      <c r="H1485" t="str">
        <f>Réponses_Scoring!H1485</f>
        <v>UK</v>
      </c>
      <c r="I1485" t="str">
        <f>Réponses_Scoring!I1485</f>
        <v>UK</v>
      </c>
      <c r="J1485">
        <f>IFERROR(VLOOKUP(C1485,Paramètres!$A$5:$B$8,2,FALSE),0)</f>
        <v>3</v>
      </c>
      <c r="K1485">
        <f>IFERROR(VLOOKUP(D1485,Paramètres!$A$5:$B$8,2,FALSE),0)</f>
        <v>0</v>
      </c>
      <c r="L1485">
        <f>IFERROR(VLOOKUP(E1485,Paramètres!$A$5:$B$8,2,FALSE),0)</f>
        <v>2</v>
      </c>
      <c r="M1485">
        <f>IFERROR(VLOOKUP(F1485,Paramètres!$A$5:$B$8,2,FALSE),0)</f>
        <v>1</v>
      </c>
      <c r="N1485">
        <f>IFERROR(VLOOKUP(G1485,Paramètres!$D$5:$E$8,2,FALSE),0)</f>
        <v>0</v>
      </c>
      <c r="O1485">
        <f>IFERROR(VLOOKUP(H1485,Paramètres!$A$5:$B$8,2,FALSE),0)</f>
        <v>0</v>
      </c>
      <c r="P1485">
        <f>IFERROR(VLOOKUP(I1485,Paramètres!$A$5:$B$8,2,FALSE),0)</f>
        <v>0</v>
      </c>
      <c r="Q1485" s="10" t="e">
        <f>IF(SUM(Paramètres!$G$5:$M$5)=0,"",SUMPRODUCT(Paramètres!$G$5:$M$5,J1485,K1485,L1485,M1485,N1485,O1485,P1485)/SUM(Paramètres!$G$5:$M$5))</f>
        <v>#VALUE!</v>
      </c>
    </row>
    <row r="1486" spans="1:17" x14ac:dyDescent="0.2">
      <c r="A1486" t="str">
        <f>Réponses_Scoring!A1486</f>
        <v>R152</v>
      </c>
      <c r="B1486" t="str">
        <f>Réponses_Scoring!B1486</f>
        <v>D02S14</v>
      </c>
      <c r="C1486" t="str">
        <f>Réponses_Scoring!C1486</f>
        <v>UK</v>
      </c>
      <c r="D1486" t="str">
        <f>Réponses_Scoring!D1486</f>
        <v>UK</v>
      </c>
      <c r="E1486" t="str">
        <f>Réponses_Scoring!E1486</f>
        <v>Med</v>
      </c>
      <c r="F1486" t="str">
        <f>Réponses_Scoring!F1486</f>
        <v>High</v>
      </c>
      <c r="G1486" t="str">
        <f>Réponses_Scoring!G1486</f>
        <v>UK</v>
      </c>
      <c r="H1486" t="str">
        <f>Réponses_Scoring!H1486</f>
        <v>UK</v>
      </c>
      <c r="I1486" t="str">
        <f>Réponses_Scoring!I1486</f>
        <v>UK</v>
      </c>
      <c r="J1486">
        <f>IFERROR(VLOOKUP(C1486,Paramètres!$A$5:$B$8,2,FALSE),0)</f>
        <v>0</v>
      </c>
      <c r="K1486">
        <f>IFERROR(VLOOKUP(D1486,Paramètres!$A$5:$B$8,2,FALSE),0)</f>
        <v>0</v>
      </c>
      <c r="L1486">
        <f>IFERROR(VLOOKUP(E1486,Paramètres!$A$5:$B$8,2,FALSE),0)</f>
        <v>2</v>
      </c>
      <c r="M1486">
        <f>IFERROR(VLOOKUP(F1486,Paramètres!$A$5:$B$8,2,FALSE),0)</f>
        <v>3</v>
      </c>
      <c r="N1486">
        <f>IFERROR(VLOOKUP(G1486,Paramètres!$D$5:$E$8,2,FALSE),0)</f>
        <v>0</v>
      </c>
      <c r="O1486">
        <f>IFERROR(VLOOKUP(H1486,Paramètres!$A$5:$B$8,2,FALSE),0)</f>
        <v>0</v>
      </c>
      <c r="P1486">
        <f>IFERROR(VLOOKUP(I1486,Paramètres!$A$5:$B$8,2,FALSE),0)</f>
        <v>0</v>
      </c>
      <c r="Q1486" s="10" t="e">
        <f>IF(SUM(Paramètres!$G$5:$M$5)=0,"",SUMPRODUCT(Paramètres!$G$5:$M$5,J1486,K1486,L1486,M1486,N1486,O1486,P1486)/SUM(Paramètres!$G$5:$M$5))</f>
        <v>#VALUE!</v>
      </c>
    </row>
    <row r="1487" spans="1:17" x14ac:dyDescent="0.2">
      <c r="A1487" t="str">
        <f>Réponses_Scoring!A1487</f>
        <v>R152</v>
      </c>
      <c r="B1487" t="str">
        <f>Réponses_Scoring!B1487</f>
        <v>D02S13</v>
      </c>
      <c r="C1487" t="str">
        <f>Réponses_Scoring!C1487</f>
        <v>High</v>
      </c>
      <c r="D1487" t="str">
        <f>Réponses_Scoring!D1487</f>
        <v>UK</v>
      </c>
      <c r="E1487" t="str">
        <f>Réponses_Scoring!E1487</f>
        <v>Med</v>
      </c>
      <c r="F1487" t="str">
        <f>Réponses_Scoring!F1487</f>
        <v>Low</v>
      </c>
      <c r="G1487" t="str">
        <f>Réponses_Scoring!G1487</f>
        <v>UK</v>
      </c>
      <c r="H1487" t="str">
        <f>Réponses_Scoring!H1487</f>
        <v>UK</v>
      </c>
      <c r="I1487" t="str">
        <f>Réponses_Scoring!I1487</f>
        <v>UK</v>
      </c>
      <c r="J1487">
        <f>IFERROR(VLOOKUP(C1487,Paramètres!$A$5:$B$8,2,FALSE),0)</f>
        <v>3</v>
      </c>
      <c r="K1487">
        <f>IFERROR(VLOOKUP(D1487,Paramètres!$A$5:$B$8,2,FALSE),0)</f>
        <v>0</v>
      </c>
      <c r="L1487">
        <f>IFERROR(VLOOKUP(E1487,Paramètres!$A$5:$B$8,2,FALSE),0)</f>
        <v>2</v>
      </c>
      <c r="M1487">
        <f>IFERROR(VLOOKUP(F1487,Paramètres!$A$5:$B$8,2,FALSE),0)</f>
        <v>1</v>
      </c>
      <c r="N1487">
        <f>IFERROR(VLOOKUP(G1487,Paramètres!$D$5:$E$8,2,FALSE),0)</f>
        <v>0</v>
      </c>
      <c r="O1487">
        <f>IFERROR(VLOOKUP(H1487,Paramètres!$A$5:$B$8,2,FALSE),0)</f>
        <v>0</v>
      </c>
      <c r="P1487">
        <f>IFERROR(VLOOKUP(I1487,Paramètres!$A$5:$B$8,2,FALSE),0)</f>
        <v>0</v>
      </c>
      <c r="Q1487" s="10" t="e">
        <f>IF(SUM(Paramètres!$G$5:$M$5)=0,"",SUMPRODUCT(Paramètres!$G$5:$M$5,J1487,K1487,L1487,M1487,N1487,O1487,P1487)/SUM(Paramètres!$G$5:$M$5))</f>
        <v>#VALUE!</v>
      </c>
    </row>
    <row r="1488" spans="1:17" x14ac:dyDescent="0.2">
      <c r="A1488" t="str">
        <f>Réponses_Scoring!A1488</f>
        <v>R152</v>
      </c>
      <c r="B1488" t="str">
        <f>Réponses_Scoring!B1488</f>
        <v>D07S53</v>
      </c>
      <c r="C1488" t="str">
        <f>Réponses_Scoring!C1488</f>
        <v>High</v>
      </c>
      <c r="D1488" t="str">
        <f>Réponses_Scoring!D1488</f>
        <v>UK</v>
      </c>
      <c r="E1488" t="str">
        <f>Réponses_Scoring!E1488</f>
        <v>Med</v>
      </c>
      <c r="F1488" t="str">
        <f>Réponses_Scoring!F1488</f>
        <v>Med</v>
      </c>
      <c r="G1488" t="str">
        <f>Réponses_Scoring!G1488</f>
        <v>UK</v>
      </c>
      <c r="H1488" t="str">
        <f>Réponses_Scoring!H1488</f>
        <v>UK</v>
      </c>
      <c r="I1488" t="str">
        <f>Réponses_Scoring!I1488</f>
        <v>UK</v>
      </c>
      <c r="J1488">
        <f>IFERROR(VLOOKUP(C1488,Paramètres!$A$5:$B$8,2,FALSE),0)</f>
        <v>3</v>
      </c>
      <c r="K1488">
        <f>IFERROR(VLOOKUP(D1488,Paramètres!$A$5:$B$8,2,FALSE),0)</f>
        <v>0</v>
      </c>
      <c r="L1488">
        <f>IFERROR(VLOOKUP(E1488,Paramètres!$A$5:$B$8,2,FALSE),0)</f>
        <v>2</v>
      </c>
      <c r="M1488">
        <f>IFERROR(VLOOKUP(F1488,Paramètres!$A$5:$B$8,2,FALSE),0)</f>
        <v>2</v>
      </c>
      <c r="N1488">
        <f>IFERROR(VLOOKUP(G1488,Paramètres!$D$5:$E$8,2,FALSE),0)</f>
        <v>0</v>
      </c>
      <c r="O1488">
        <f>IFERROR(VLOOKUP(H1488,Paramètres!$A$5:$B$8,2,FALSE),0)</f>
        <v>0</v>
      </c>
      <c r="P1488">
        <f>IFERROR(VLOOKUP(I1488,Paramètres!$A$5:$B$8,2,FALSE),0)</f>
        <v>0</v>
      </c>
      <c r="Q1488" s="10" t="e">
        <f>IF(SUM(Paramètres!$G$5:$M$5)=0,"",SUMPRODUCT(Paramètres!$G$5:$M$5,J1488,K1488,L1488,M1488,N1488,O1488,P1488)/SUM(Paramètres!$G$5:$M$5))</f>
        <v>#VALUE!</v>
      </c>
    </row>
    <row r="1489" spans="1:17" x14ac:dyDescent="0.2">
      <c r="A1489" t="str">
        <f>Réponses_Scoring!A1489</f>
        <v>R152</v>
      </c>
      <c r="B1489" t="str">
        <f>Réponses_Scoring!B1489</f>
        <v>D07S49</v>
      </c>
      <c r="C1489" t="str">
        <f>Réponses_Scoring!C1489</f>
        <v>Med</v>
      </c>
      <c r="D1489" t="str">
        <f>Réponses_Scoring!D1489</f>
        <v>UK</v>
      </c>
      <c r="E1489" t="str">
        <f>Réponses_Scoring!E1489</f>
        <v>Med</v>
      </c>
      <c r="F1489" t="str">
        <f>Réponses_Scoring!F1489</f>
        <v>Med</v>
      </c>
      <c r="G1489" t="str">
        <f>Réponses_Scoring!G1489</f>
        <v>UK</v>
      </c>
      <c r="H1489" t="str">
        <f>Réponses_Scoring!H1489</f>
        <v>UK</v>
      </c>
      <c r="I1489" t="str">
        <f>Réponses_Scoring!I1489</f>
        <v>UK</v>
      </c>
      <c r="J1489">
        <f>IFERROR(VLOOKUP(C1489,Paramètres!$A$5:$B$8,2,FALSE),0)</f>
        <v>2</v>
      </c>
      <c r="K1489">
        <f>IFERROR(VLOOKUP(D1489,Paramètres!$A$5:$B$8,2,FALSE),0)</f>
        <v>0</v>
      </c>
      <c r="L1489">
        <f>IFERROR(VLOOKUP(E1489,Paramètres!$A$5:$B$8,2,FALSE),0)</f>
        <v>2</v>
      </c>
      <c r="M1489">
        <f>IFERROR(VLOOKUP(F1489,Paramètres!$A$5:$B$8,2,FALSE),0)</f>
        <v>2</v>
      </c>
      <c r="N1489">
        <f>IFERROR(VLOOKUP(G1489,Paramètres!$D$5:$E$8,2,FALSE),0)</f>
        <v>0</v>
      </c>
      <c r="O1489">
        <f>IFERROR(VLOOKUP(H1489,Paramètres!$A$5:$B$8,2,FALSE),0)</f>
        <v>0</v>
      </c>
      <c r="P1489">
        <f>IFERROR(VLOOKUP(I1489,Paramètres!$A$5:$B$8,2,FALSE),0)</f>
        <v>0</v>
      </c>
      <c r="Q1489" s="10" t="e">
        <f>IF(SUM(Paramètres!$G$5:$M$5)=0,"",SUMPRODUCT(Paramètres!$G$5:$M$5,J1489,K1489,L1489,M1489,N1489,O1489,P1489)/SUM(Paramètres!$G$5:$M$5))</f>
        <v>#VALUE!</v>
      </c>
    </row>
    <row r="1490" spans="1:17" x14ac:dyDescent="0.2">
      <c r="A1490" t="str">
        <f>Réponses_Scoring!A1490</f>
        <v>R152</v>
      </c>
      <c r="B1490" t="str">
        <f>Réponses_Scoring!B1490</f>
        <v>D07S51</v>
      </c>
      <c r="C1490" t="str">
        <f>Réponses_Scoring!C1490</f>
        <v>UK</v>
      </c>
      <c r="D1490" t="str">
        <f>Réponses_Scoring!D1490</f>
        <v>UK</v>
      </c>
      <c r="E1490" t="str">
        <f>Réponses_Scoring!E1490</f>
        <v>UK</v>
      </c>
      <c r="F1490" t="str">
        <f>Réponses_Scoring!F1490</f>
        <v>UK</v>
      </c>
      <c r="G1490" t="str">
        <f>Réponses_Scoring!G1490</f>
        <v>UK</v>
      </c>
      <c r="H1490" t="str">
        <f>Réponses_Scoring!H1490</f>
        <v>UK</v>
      </c>
      <c r="I1490" t="str">
        <f>Réponses_Scoring!I1490</f>
        <v>UK</v>
      </c>
      <c r="J1490">
        <f>IFERROR(VLOOKUP(C1490,Paramètres!$A$5:$B$8,2,FALSE),0)</f>
        <v>0</v>
      </c>
      <c r="K1490">
        <f>IFERROR(VLOOKUP(D1490,Paramètres!$A$5:$B$8,2,FALSE),0)</f>
        <v>0</v>
      </c>
      <c r="L1490">
        <f>IFERROR(VLOOKUP(E1490,Paramètres!$A$5:$B$8,2,FALSE),0)</f>
        <v>0</v>
      </c>
      <c r="M1490">
        <f>IFERROR(VLOOKUP(F1490,Paramètres!$A$5:$B$8,2,FALSE),0)</f>
        <v>0</v>
      </c>
      <c r="N1490">
        <f>IFERROR(VLOOKUP(G1490,Paramètres!$D$5:$E$8,2,FALSE),0)</f>
        <v>0</v>
      </c>
      <c r="O1490">
        <f>IFERROR(VLOOKUP(H1490,Paramètres!$A$5:$B$8,2,FALSE),0)</f>
        <v>0</v>
      </c>
      <c r="P1490">
        <f>IFERROR(VLOOKUP(I1490,Paramètres!$A$5:$B$8,2,FALSE),0)</f>
        <v>0</v>
      </c>
      <c r="Q1490" s="10" t="e">
        <f>IF(SUM(Paramètres!$G$5:$M$5)=0,"",SUMPRODUCT(Paramètres!$G$5:$M$5,J1490,K1490,L1490,M1490,N1490,O1490,P1490)/SUM(Paramètres!$G$5:$M$5))</f>
        <v>#VALUE!</v>
      </c>
    </row>
    <row r="1491" spans="1:17" x14ac:dyDescent="0.2">
      <c r="A1491" t="str">
        <f>Réponses_Scoring!A1491</f>
        <v>R152</v>
      </c>
      <c r="B1491" t="str">
        <f>Réponses_Scoring!B1491</f>
        <v>D04S30</v>
      </c>
      <c r="C1491" t="str">
        <f>Réponses_Scoring!C1491</f>
        <v>High</v>
      </c>
      <c r="D1491" t="str">
        <f>Réponses_Scoring!D1491</f>
        <v>UK</v>
      </c>
      <c r="E1491" t="str">
        <f>Réponses_Scoring!E1491</f>
        <v>High</v>
      </c>
      <c r="F1491" t="str">
        <f>Réponses_Scoring!F1491</f>
        <v>Med</v>
      </c>
      <c r="G1491" t="str">
        <f>Réponses_Scoring!G1491</f>
        <v>UK</v>
      </c>
      <c r="H1491" t="str">
        <f>Réponses_Scoring!H1491</f>
        <v>UK</v>
      </c>
      <c r="I1491" t="str">
        <f>Réponses_Scoring!I1491</f>
        <v>UK</v>
      </c>
      <c r="J1491">
        <f>IFERROR(VLOOKUP(C1491,Paramètres!$A$5:$B$8,2,FALSE),0)</f>
        <v>3</v>
      </c>
      <c r="K1491">
        <f>IFERROR(VLOOKUP(D1491,Paramètres!$A$5:$B$8,2,FALSE),0)</f>
        <v>0</v>
      </c>
      <c r="L1491">
        <f>IFERROR(VLOOKUP(E1491,Paramètres!$A$5:$B$8,2,FALSE),0)</f>
        <v>3</v>
      </c>
      <c r="M1491">
        <f>IFERROR(VLOOKUP(F1491,Paramètres!$A$5:$B$8,2,FALSE),0)</f>
        <v>2</v>
      </c>
      <c r="N1491">
        <f>IFERROR(VLOOKUP(G1491,Paramètres!$D$5:$E$8,2,FALSE),0)</f>
        <v>0</v>
      </c>
      <c r="O1491">
        <f>IFERROR(VLOOKUP(H1491,Paramètres!$A$5:$B$8,2,FALSE),0)</f>
        <v>0</v>
      </c>
      <c r="P1491">
        <f>IFERROR(VLOOKUP(I1491,Paramètres!$A$5:$B$8,2,FALSE),0)</f>
        <v>0</v>
      </c>
      <c r="Q1491" s="10" t="e">
        <f>IF(SUM(Paramètres!$G$5:$M$5)=0,"",SUMPRODUCT(Paramètres!$G$5:$M$5,J1491,K1491,L1491,M1491,N1491,O1491,P1491)/SUM(Paramètres!$G$5:$M$5))</f>
        <v>#VALUE!</v>
      </c>
    </row>
    <row r="1492" spans="1:17" x14ac:dyDescent="0.2">
      <c r="A1492" t="str">
        <f>Réponses_Scoring!A1492</f>
        <v>R152</v>
      </c>
      <c r="B1492" t="str">
        <f>Réponses_Scoring!B1492</f>
        <v>D04S33</v>
      </c>
      <c r="C1492" t="str">
        <f>Réponses_Scoring!C1492</f>
        <v>Med</v>
      </c>
      <c r="D1492" t="str">
        <f>Réponses_Scoring!D1492</f>
        <v>UK</v>
      </c>
      <c r="E1492" t="str">
        <f>Réponses_Scoring!E1492</f>
        <v>Low</v>
      </c>
      <c r="F1492" t="str">
        <f>Réponses_Scoring!F1492</f>
        <v>Med</v>
      </c>
      <c r="G1492" t="str">
        <f>Réponses_Scoring!G1492</f>
        <v>UK</v>
      </c>
      <c r="H1492" t="str">
        <f>Réponses_Scoring!H1492</f>
        <v>UK</v>
      </c>
      <c r="I1492" t="str">
        <f>Réponses_Scoring!I1492</f>
        <v>UK</v>
      </c>
      <c r="J1492">
        <f>IFERROR(VLOOKUP(C1492,Paramètres!$A$5:$B$8,2,FALSE),0)</f>
        <v>2</v>
      </c>
      <c r="K1492">
        <f>IFERROR(VLOOKUP(D1492,Paramètres!$A$5:$B$8,2,FALSE),0)</f>
        <v>0</v>
      </c>
      <c r="L1492">
        <f>IFERROR(VLOOKUP(E1492,Paramètres!$A$5:$B$8,2,FALSE),0)</f>
        <v>1</v>
      </c>
      <c r="M1492">
        <f>IFERROR(VLOOKUP(F1492,Paramètres!$A$5:$B$8,2,FALSE),0)</f>
        <v>2</v>
      </c>
      <c r="N1492">
        <f>IFERROR(VLOOKUP(G1492,Paramètres!$D$5:$E$8,2,FALSE),0)</f>
        <v>0</v>
      </c>
      <c r="O1492">
        <f>IFERROR(VLOOKUP(H1492,Paramètres!$A$5:$B$8,2,FALSE),0)</f>
        <v>0</v>
      </c>
      <c r="P1492">
        <f>IFERROR(VLOOKUP(I1492,Paramètres!$A$5:$B$8,2,FALSE),0)</f>
        <v>0</v>
      </c>
      <c r="Q1492" s="10" t="e">
        <f>IF(SUM(Paramètres!$G$5:$M$5)=0,"",SUMPRODUCT(Paramètres!$G$5:$M$5,J1492,K1492,L1492,M1492,N1492,O1492,P1492)/SUM(Paramètres!$G$5:$M$5))</f>
        <v>#VALUE!</v>
      </c>
    </row>
    <row r="1493" spans="1:17" x14ac:dyDescent="0.2">
      <c r="A1493" t="str">
        <f>Réponses_Scoring!A1493</f>
        <v>R152</v>
      </c>
      <c r="B1493" t="str">
        <f>Réponses_Scoring!B1493</f>
        <v>D01S01</v>
      </c>
      <c r="C1493" t="str">
        <f>Réponses_Scoring!C1493</f>
        <v>High</v>
      </c>
      <c r="D1493" t="str">
        <f>Réponses_Scoring!D1493</f>
        <v>UK</v>
      </c>
      <c r="E1493" t="str">
        <f>Réponses_Scoring!E1493</f>
        <v>Med</v>
      </c>
      <c r="F1493" t="str">
        <f>Réponses_Scoring!F1493</f>
        <v>UK</v>
      </c>
      <c r="G1493" t="str">
        <f>Réponses_Scoring!G1493</f>
        <v>UK</v>
      </c>
      <c r="H1493" t="str">
        <f>Réponses_Scoring!H1493</f>
        <v>UK</v>
      </c>
      <c r="I1493" t="str">
        <f>Réponses_Scoring!I1493</f>
        <v>UK</v>
      </c>
      <c r="J1493">
        <f>IFERROR(VLOOKUP(C1493,Paramètres!$A$5:$B$8,2,FALSE),0)</f>
        <v>3</v>
      </c>
      <c r="K1493">
        <f>IFERROR(VLOOKUP(D1493,Paramètres!$A$5:$B$8,2,FALSE),0)</f>
        <v>0</v>
      </c>
      <c r="L1493">
        <f>IFERROR(VLOOKUP(E1493,Paramètres!$A$5:$B$8,2,FALSE),0)</f>
        <v>2</v>
      </c>
      <c r="M1493">
        <f>IFERROR(VLOOKUP(F1493,Paramètres!$A$5:$B$8,2,FALSE),0)</f>
        <v>0</v>
      </c>
      <c r="N1493">
        <f>IFERROR(VLOOKUP(G1493,Paramètres!$D$5:$E$8,2,FALSE),0)</f>
        <v>0</v>
      </c>
      <c r="O1493">
        <f>IFERROR(VLOOKUP(H1493,Paramètres!$A$5:$B$8,2,FALSE),0)</f>
        <v>0</v>
      </c>
      <c r="P1493">
        <f>IFERROR(VLOOKUP(I1493,Paramètres!$A$5:$B$8,2,FALSE),0)</f>
        <v>0</v>
      </c>
      <c r="Q1493" s="10" t="e">
        <f>IF(SUM(Paramètres!$G$5:$M$5)=0,"",SUMPRODUCT(Paramètres!$G$5:$M$5,J1493,K1493,L1493,M1493,N1493,O1493,P1493)/SUM(Paramètres!$G$5:$M$5))</f>
        <v>#VALUE!</v>
      </c>
    </row>
    <row r="1494" spans="1:17" x14ac:dyDescent="0.2">
      <c r="A1494" t="str">
        <f>Réponses_Scoring!A1494</f>
        <v>R152</v>
      </c>
      <c r="B1494" t="str">
        <f>Réponses_Scoring!B1494</f>
        <v>D01S07</v>
      </c>
      <c r="C1494" t="str">
        <f>Réponses_Scoring!C1494</f>
        <v>Med</v>
      </c>
      <c r="D1494" t="str">
        <f>Réponses_Scoring!D1494</f>
        <v>UK</v>
      </c>
      <c r="E1494" t="str">
        <f>Réponses_Scoring!E1494</f>
        <v>Med</v>
      </c>
      <c r="F1494" t="str">
        <f>Réponses_Scoring!F1494</f>
        <v>Low</v>
      </c>
      <c r="G1494" t="str">
        <f>Réponses_Scoring!G1494</f>
        <v>UK</v>
      </c>
      <c r="H1494" t="str">
        <f>Réponses_Scoring!H1494</f>
        <v>UK</v>
      </c>
      <c r="I1494" t="str">
        <f>Réponses_Scoring!I1494</f>
        <v>UK</v>
      </c>
      <c r="J1494">
        <f>IFERROR(VLOOKUP(C1494,Paramètres!$A$5:$B$8,2,FALSE),0)</f>
        <v>2</v>
      </c>
      <c r="K1494">
        <f>IFERROR(VLOOKUP(D1494,Paramètres!$A$5:$B$8,2,FALSE),0)</f>
        <v>0</v>
      </c>
      <c r="L1494">
        <f>IFERROR(VLOOKUP(E1494,Paramètres!$A$5:$B$8,2,FALSE),0)</f>
        <v>2</v>
      </c>
      <c r="M1494">
        <f>IFERROR(VLOOKUP(F1494,Paramètres!$A$5:$B$8,2,FALSE),0)</f>
        <v>1</v>
      </c>
      <c r="N1494">
        <f>IFERROR(VLOOKUP(G1494,Paramètres!$D$5:$E$8,2,FALSE),0)</f>
        <v>0</v>
      </c>
      <c r="O1494">
        <f>IFERROR(VLOOKUP(H1494,Paramètres!$A$5:$B$8,2,FALSE),0)</f>
        <v>0</v>
      </c>
      <c r="P1494">
        <f>IFERROR(VLOOKUP(I1494,Paramètres!$A$5:$B$8,2,FALSE),0)</f>
        <v>0</v>
      </c>
      <c r="Q1494" s="10" t="e">
        <f>IF(SUM(Paramètres!$G$5:$M$5)=0,"",SUMPRODUCT(Paramètres!$G$5:$M$5,J1494,K1494,L1494,M1494,N1494,O1494,P1494)/SUM(Paramètres!$G$5:$M$5))</f>
        <v>#VALUE!</v>
      </c>
    </row>
    <row r="1495" spans="1:17" x14ac:dyDescent="0.2">
      <c r="A1495" t="str">
        <f>Réponses_Scoring!A1495</f>
        <v>R152</v>
      </c>
      <c r="B1495" t="str">
        <f>Réponses_Scoring!B1495</f>
        <v>D06S46</v>
      </c>
      <c r="C1495" t="str">
        <f>Réponses_Scoring!C1495</f>
        <v>High</v>
      </c>
      <c r="D1495" t="str">
        <f>Réponses_Scoring!D1495</f>
        <v>UK</v>
      </c>
      <c r="E1495" t="str">
        <f>Réponses_Scoring!E1495</f>
        <v>Low</v>
      </c>
      <c r="F1495" t="str">
        <f>Réponses_Scoring!F1495</f>
        <v>Low</v>
      </c>
      <c r="G1495" t="str">
        <f>Réponses_Scoring!G1495</f>
        <v>UK</v>
      </c>
      <c r="H1495" t="str">
        <f>Réponses_Scoring!H1495</f>
        <v>UK</v>
      </c>
      <c r="I1495" t="str">
        <f>Réponses_Scoring!I1495</f>
        <v>UK</v>
      </c>
      <c r="J1495">
        <f>IFERROR(VLOOKUP(C1495,Paramètres!$A$5:$B$8,2,FALSE),0)</f>
        <v>3</v>
      </c>
      <c r="K1495">
        <f>IFERROR(VLOOKUP(D1495,Paramètres!$A$5:$B$8,2,FALSE),0)</f>
        <v>0</v>
      </c>
      <c r="L1495">
        <f>IFERROR(VLOOKUP(E1495,Paramètres!$A$5:$B$8,2,FALSE),0)</f>
        <v>1</v>
      </c>
      <c r="M1495">
        <f>IFERROR(VLOOKUP(F1495,Paramètres!$A$5:$B$8,2,FALSE),0)</f>
        <v>1</v>
      </c>
      <c r="N1495">
        <f>IFERROR(VLOOKUP(G1495,Paramètres!$D$5:$E$8,2,FALSE),0)</f>
        <v>0</v>
      </c>
      <c r="O1495">
        <f>IFERROR(VLOOKUP(H1495,Paramètres!$A$5:$B$8,2,FALSE),0)</f>
        <v>0</v>
      </c>
      <c r="P1495">
        <f>IFERROR(VLOOKUP(I1495,Paramètres!$A$5:$B$8,2,FALSE),0)</f>
        <v>0</v>
      </c>
      <c r="Q1495" s="10" t="e">
        <f>IF(SUM(Paramètres!$G$5:$M$5)=0,"",SUMPRODUCT(Paramètres!$G$5:$M$5,J1495,K1495,L1495,M1495,N1495,O1495,P1495)/SUM(Paramètres!$G$5:$M$5))</f>
        <v>#VALUE!</v>
      </c>
    </row>
    <row r="1496" spans="1:17" x14ac:dyDescent="0.2">
      <c r="A1496" t="str">
        <f>Réponses_Scoring!A1496</f>
        <v>R153</v>
      </c>
      <c r="B1496" t="str">
        <f>Réponses_Scoring!B1496</f>
        <v>D05S41</v>
      </c>
      <c r="C1496" t="str">
        <f>Réponses_Scoring!C1496</f>
        <v>Low</v>
      </c>
      <c r="D1496" t="str">
        <f>Réponses_Scoring!D1496</f>
        <v>UK</v>
      </c>
      <c r="E1496" t="str">
        <f>Réponses_Scoring!E1496</f>
        <v>Med</v>
      </c>
      <c r="F1496" t="str">
        <f>Réponses_Scoring!F1496</f>
        <v>Med</v>
      </c>
      <c r="G1496" t="str">
        <f>Réponses_Scoring!G1496</f>
        <v>UK</v>
      </c>
      <c r="H1496" t="str">
        <f>Réponses_Scoring!H1496</f>
        <v>UK</v>
      </c>
      <c r="I1496" t="str">
        <f>Réponses_Scoring!I1496</f>
        <v>UK</v>
      </c>
      <c r="J1496">
        <f>IFERROR(VLOOKUP(C1496,Paramètres!$A$5:$B$8,2,FALSE),0)</f>
        <v>1</v>
      </c>
      <c r="K1496">
        <f>IFERROR(VLOOKUP(D1496,Paramètres!$A$5:$B$8,2,FALSE),0)</f>
        <v>0</v>
      </c>
      <c r="L1496">
        <f>IFERROR(VLOOKUP(E1496,Paramètres!$A$5:$B$8,2,FALSE),0)</f>
        <v>2</v>
      </c>
      <c r="M1496">
        <f>IFERROR(VLOOKUP(F1496,Paramètres!$A$5:$B$8,2,FALSE),0)</f>
        <v>2</v>
      </c>
      <c r="N1496">
        <f>IFERROR(VLOOKUP(G1496,Paramètres!$D$5:$E$8,2,FALSE),0)</f>
        <v>0</v>
      </c>
      <c r="O1496">
        <f>IFERROR(VLOOKUP(H1496,Paramètres!$A$5:$B$8,2,FALSE),0)</f>
        <v>0</v>
      </c>
      <c r="P1496">
        <f>IFERROR(VLOOKUP(I1496,Paramètres!$A$5:$B$8,2,FALSE),0)</f>
        <v>0</v>
      </c>
      <c r="Q1496" s="10" t="e">
        <f>IF(SUM(Paramètres!$G$5:$M$5)=0,"",SUMPRODUCT(Paramètres!$G$5:$M$5,J1496,K1496,L1496,M1496,N1496,O1496,P1496)/SUM(Paramètres!$G$5:$M$5))</f>
        <v>#VALUE!</v>
      </c>
    </row>
    <row r="1497" spans="1:17" x14ac:dyDescent="0.2">
      <c r="A1497" t="str">
        <f>Réponses_Scoring!A1497</f>
        <v>R153</v>
      </c>
      <c r="B1497" t="str">
        <f>Réponses_Scoring!B1497</f>
        <v>D05S39</v>
      </c>
      <c r="C1497" t="str">
        <f>Réponses_Scoring!C1497</f>
        <v>Low</v>
      </c>
      <c r="D1497" t="str">
        <f>Réponses_Scoring!D1497</f>
        <v>UK</v>
      </c>
      <c r="E1497" t="str">
        <f>Réponses_Scoring!E1497</f>
        <v>Low</v>
      </c>
      <c r="F1497" t="str">
        <f>Réponses_Scoring!F1497</f>
        <v>High</v>
      </c>
      <c r="G1497" t="str">
        <f>Réponses_Scoring!G1497</f>
        <v>UK</v>
      </c>
      <c r="H1497" t="str">
        <f>Réponses_Scoring!H1497</f>
        <v>UK</v>
      </c>
      <c r="I1497" t="str">
        <f>Réponses_Scoring!I1497</f>
        <v>UK</v>
      </c>
      <c r="J1497">
        <f>IFERROR(VLOOKUP(C1497,Paramètres!$A$5:$B$8,2,FALSE),0)</f>
        <v>1</v>
      </c>
      <c r="K1497">
        <f>IFERROR(VLOOKUP(D1497,Paramètres!$A$5:$B$8,2,FALSE),0)</f>
        <v>0</v>
      </c>
      <c r="L1497">
        <f>IFERROR(VLOOKUP(E1497,Paramètres!$A$5:$B$8,2,FALSE),0)</f>
        <v>1</v>
      </c>
      <c r="M1497">
        <f>IFERROR(VLOOKUP(F1497,Paramètres!$A$5:$B$8,2,FALSE),0)</f>
        <v>3</v>
      </c>
      <c r="N1497">
        <f>IFERROR(VLOOKUP(G1497,Paramètres!$D$5:$E$8,2,FALSE),0)</f>
        <v>0</v>
      </c>
      <c r="O1497">
        <f>IFERROR(VLOOKUP(H1497,Paramètres!$A$5:$B$8,2,FALSE),0)</f>
        <v>0</v>
      </c>
      <c r="P1497">
        <f>IFERROR(VLOOKUP(I1497,Paramètres!$A$5:$B$8,2,FALSE),0)</f>
        <v>0</v>
      </c>
      <c r="Q1497" s="10" t="e">
        <f>IF(SUM(Paramètres!$G$5:$M$5)=0,"",SUMPRODUCT(Paramètres!$G$5:$M$5,J1497,K1497,L1497,M1497,N1497,O1497,P1497)/SUM(Paramètres!$G$5:$M$5))</f>
        <v>#VALUE!</v>
      </c>
    </row>
    <row r="1498" spans="1:17" x14ac:dyDescent="0.2">
      <c r="A1498" t="str">
        <f>Réponses_Scoring!A1498</f>
        <v>R153</v>
      </c>
      <c r="B1498" t="str">
        <f>Réponses_Scoring!B1498</f>
        <v>D05S37</v>
      </c>
      <c r="C1498" t="str">
        <f>Réponses_Scoring!C1498</f>
        <v>High</v>
      </c>
      <c r="D1498" t="str">
        <f>Réponses_Scoring!D1498</f>
        <v>UK</v>
      </c>
      <c r="E1498" t="str">
        <f>Réponses_Scoring!E1498</f>
        <v>Low</v>
      </c>
      <c r="F1498" t="str">
        <f>Réponses_Scoring!F1498</f>
        <v>High</v>
      </c>
      <c r="G1498" t="str">
        <f>Réponses_Scoring!G1498</f>
        <v>UK</v>
      </c>
      <c r="H1498" t="str">
        <f>Réponses_Scoring!H1498</f>
        <v>UK</v>
      </c>
      <c r="I1498" t="str">
        <f>Réponses_Scoring!I1498</f>
        <v>UK</v>
      </c>
      <c r="J1498">
        <f>IFERROR(VLOOKUP(C1498,Paramètres!$A$5:$B$8,2,FALSE),0)</f>
        <v>3</v>
      </c>
      <c r="K1498">
        <f>IFERROR(VLOOKUP(D1498,Paramètres!$A$5:$B$8,2,FALSE),0)</f>
        <v>0</v>
      </c>
      <c r="L1498">
        <f>IFERROR(VLOOKUP(E1498,Paramètres!$A$5:$B$8,2,FALSE),0)</f>
        <v>1</v>
      </c>
      <c r="M1498">
        <f>IFERROR(VLOOKUP(F1498,Paramètres!$A$5:$B$8,2,FALSE),0)</f>
        <v>3</v>
      </c>
      <c r="N1498">
        <f>IFERROR(VLOOKUP(G1498,Paramètres!$D$5:$E$8,2,FALSE),0)</f>
        <v>0</v>
      </c>
      <c r="O1498">
        <f>IFERROR(VLOOKUP(H1498,Paramètres!$A$5:$B$8,2,FALSE),0)</f>
        <v>0</v>
      </c>
      <c r="P1498">
        <f>IFERROR(VLOOKUP(I1498,Paramètres!$A$5:$B$8,2,FALSE),0)</f>
        <v>0</v>
      </c>
      <c r="Q1498" s="10" t="e">
        <f>IF(SUM(Paramètres!$G$5:$M$5)=0,"",SUMPRODUCT(Paramètres!$G$5:$M$5,J1498,K1498,L1498,M1498,N1498,O1498,P1498)/SUM(Paramètres!$G$5:$M$5))</f>
        <v>#VALUE!</v>
      </c>
    </row>
    <row r="1499" spans="1:17" x14ac:dyDescent="0.2">
      <c r="A1499" t="str">
        <f>Réponses_Scoring!A1499</f>
        <v>R153</v>
      </c>
      <c r="B1499" t="str">
        <f>Réponses_Scoring!B1499</f>
        <v>D03S23</v>
      </c>
      <c r="C1499" t="str">
        <f>Réponses_Scoring!C1499</f>
        <v>Med</v>
      </c>
      <c r="D1499" t="str">
        <f>Réponses_Scoring!D1499</f>
        <v>UK</v>
      </c>
      <c r="E1499" t="str">
        <f>Réponses_Scoring!E1499</f>
        <v>Med</v>
      </c>
      <c r="F1499" t="str">
        <f>Réponses_Scoring!F1499</f>
        <v>High</v>
      </c>
      <c r="G1499" t="str">
        <f>Réponses_Scoring!G1499</f>
        <v>UK</v>
      </c>
      <c r="H1499" t="str">
        <f>Réponses_Scoring!H1499</f>
        <v>UK</v>
      </c>
      <c r="I1499" t="str">
        <f>Réponses_Scoring!I1499</f>
        <v>UK</v>
      </c>
      <c r="J1499">
        <f>IFERROR(VLOOKUP(C1499,Paramètres!$A$5:$B$8,2,FALSE),0)</f>
        <v>2</v>
      </c>
      <c r="K1499">
        <f>IFERROR(VLOOKUP(D1499,Paramètres!$A$5:$B$8,2,FALSE),0)</f>
        <v>0</v>
      </c>
      <c r="L1499">
        <f>IFERROR(VLOOKUP(E1499,Paramètres!$A$5:$B$8,2,FALSE),0)</f>
        <v>2</v>
      </c>
      <c r="M1499">
        <f>IFERROR(VLOOKUP(F1499,Paramètres!$A$5:$B$8,2,FALSE),0)</f>
        <v>3</v>
      </c>
      <c r="N1499">
        <f>IFERROR(VLOOKUP(G1499,Paramètres!$D$5:$E$8,2,FALSE),0)</f>
        <v>0</v>
      </c>
      <c r="O1499">
        <f>IFERROR(VLOOKUP(H1499,Paramètres!$A$5:$B$8,2,FALSE),0)</f>
        <v>0</v>
      </c>
      <c r="P1499">
        <f>IFERROR(VLOOKUP(I1499,Paramètres!$A$5:$B$8,2,FALSE),0)</f>
        <v>0</v>
      </c>
      <c r="Q1499" s="10" t="e">
        <f>IF(SUM(Paramètres!$G$5:$M$5)=0,"",SUMPRODUCT(Paramètres!$G$5:$M$5,J1499,K1499,L1499,M1499,N1499,O1499,P1499)/SUM(Paramètres!$G$5:$M$5))</f>
        <v>#VALUE!</v>
      </c>
    </row>
    <row r="1500" spans="1:17" x14ac:dyDescent="0.2">
      <c r="A1500" t="str">
        <f>Réponses_Scoring!A1500</f>
        <v>R153</v>
      </c>
      <c r="B1500" t="str">
        <f>Réponses_Scoring!B1500</f>
        <v>D01S09</v>
      </c>
      <c r="C1500" t="str">
        <f>Réponses_Scoring!C1500</f>
        <v>Med</v>
      </c>
      <c r="D1500" t="str">
        <f>Réponses_Scoring!D1500</f>
        <v>UK</v>
      </c>
      <c r="E1500" t="str">
        <f>Réponses_Scoring!E1500</f>
        <v>Med</v>
      </c>
      <c r="F1500" t="str">
        <f>Réponses_Scoring!F1500</f>
        <v>Low</v>
      </c>
      <c r="G1500" t="str">
        <f>Réponses_Scoring!G1500</f>
        <v>UK</v>
      </c>
      <c r="H1500" t="str">
        <f>Réponses_Scoring!H1500</f>
        <v>UK</v>
      </c>
      <c r="I1500" t="str">
        <f>Réponses_Scoring!I1500</f>
        <v>UK</v>
      </c>
      <c r="J1500">
        <f>IFERROR(VLOOKUP(C1500,Paramètres!$A$5:$B$8,2,FALSE),0)</f>
        <v>2</v>
      </c>
      <c r="K1500">
        <f>IFERROR(VLOOKUP(D1500,Paramètres!$A$5:$B$8,2,FALSE),0)</f>
        <v>0</v>
      </c>
      <c r="L1500">
        <f>IFERROR(VLOOKUP(E1500,Paramètres!$A$5:$B$8,2,FALSE),0)</f>
        <v>2</v>
      </c>
      <c r="M1500">
        <f>IFERROR(VLOOKUP(F1500,Paramètres!$A$5:$B$8,2,FALSE),0)</f>
        <v>1</v>
      </c>
      <c r="N1500">
        <f>IFERROR(VLOOKUP(G1500,Paramètres!$D$5:$E$8,2,FALSE),0)</f>
        <v>0</v>
      </c>
      <c r="O1500">
        <f>IFERROR(VLOOKUP(H1500,Paramètres!$A$5:$B$8,2,FALSE),0)</f>
        <v>0</v>
      </c>
      <c r="P1500">
        <f>IFERROR(VLOOKUP(I1500,Paramètres!$A$5:$B$8,2,FALSE),0)</f>
        <v>0</v>
      </c>
      <c r="Q1500" s="10" t="e">
        <f>IF(SUM(Paramètres!$G$5:$M$5)=0,"",SUMPRODUCT(Paramètres!$G$5:$M$5,J1500,K1500,L1500,M1500,N1500,O1500,P1500)/SUM(Paramètres!$G$5:$M$5))</f>
        <v>#VALUE!</v>
      </c>
    </row>
    <row r="1501" spans="1:17" x14ac:dyDescent="0.2">
      <c r="A1501" t="str">
        <f>Réponses_Scoring!A1501</f>
        <v>R153</v>
      </c>
      <c r="B1501" t="str">
        <f>Réponses_Scoring!B1501</f>
        <v>D01S01</v>
      </c>
      <c r="C1501" t="str">
        <f>Réponses_Scoring!C1501</f>
        <v>Med</v>
      </c>
      <c r="D1501" t="str">
        <f>Réponses_Scoring!D1501</f>
        <v>UK</v>
      </c>
      <c r="E1501" t="str">
        <f>Réponses_Scoring!E1501</f>
        <v>Low</v>
      </c>
      <c r="F1501" t="str">
        <f>Réponses_Scoring!F1501</f>
        <v>Med</v>
      </c>
      <c r="G1501" t="str">
        <f>Réponses_Scoring!G1501</f>
        <v>UK</v>
      </c>
      <c r="H1501" t="str">
        <f>Réponses_Scoring!H1501</f>
        <v>UK</v>
      </c>
      <c r="I1501" t="str">
        <f>Réponses_Scoring!I1501</f>
        <v>UK</v>
      </c>
      <c r="J1501">
        <f>IFERROR(VLOOKUP(C1501,Paramètres!$A$5:$B$8,2,FALSE),0)</f>
        <v>2</v>
      </c>
      <c r="K1501">
        <f>IFERROR(VLOOKUP(D1501,Paramètres!$A$5:$B$8,2,FALSE),0)</f>
        <v>0</v>
      </c>
      <c r="L1501">
        <f>IFERROR(VLOOKUP(E1501,Paramètres!$A$5:$B$8,2,FALSE),0)</f>
        <v>1</v>
      </c>
      <c r="M1501">
        <f>IFERROR(VLOOKUP(F1501,Paramètres!$A$5:$B$8,2,FALSE),0)</f>
        <v>2</v>
      </c>
      <c r="N1501">
        <f>IFERROR(VLOOKUP(G1501,Paramètres!$D$5:$E$8,2,FALSE),0)</f>
        <v>0</v>
      </c>
      <c r="O1501">
        <f>IFERROR(VLOOKUP(H1501,Paramètres!$A$5:$B$8,2,FALSE),0)</f>
        <v>0</v>
      </c>
      <c r="P1501">
        <f>IFERROR(VLOOKUP(I1501,Paramètres!$A$5:$B$8,2,FALSE),0)</f>
        <v>0</v>
      </c>
      <c r="Q1501" s="10" t="e">
        <f>IF(SUM(Paramètres!$G$5:$M$5)=0,"",SUMPRODUCT(Paramètres!$G$5:$M$5,J1501,K1501,L1501,M1501,N1501,O1501,P1501)/SUM(Paramètres!$G$5:$M$5))</f>
        <v>#VALUE!</v>
      </c>
    </row>
    <row r="1502" spans="1:17" x14ac:dyDescent="0.2">
      <c r="A1502" t="str">
        <f>Réponses_Scoring!A1502</f>
        <v>R153</v>
      </c>
      <c r="B1502" t="str">
        <f>Réponses_Scoring!B1502</f>
        <v>D02S13</v>
      </c>
      <c r="C1502" t="str">
        <f>Réponses_Scoring!C1502</f>
        <v>Med</v>
      </c>
      <c r="D1502" t="str">
        <f>Réponses_Scoring!D1502</f>
        <v>UK</v>
      </c>
      <c r="E1502" t="str">
        <f>Réponses_Scoring!E1502</f>
        <v>Low</v>
      </c>
      <c r="F1502" t="str">
        <f>Réponses_Scoring!F1502</f>
        <v>Med</v>
      </c>
      <c r="G1502" t="str">
        <f>Réponses_Scoring!G1502</f>
        <v>UK</v>
      </c>
      <c r="H1502" t="str">
        <f>Réponses_Scoring!H1502</f>
        <v>UK</v>
      </c>
      <c r="I1502" t="str">
        <f>Réponses_Scoring!I1502</f>
        <v>UK</v>
      </c>
      <c r="J1502">
        <f>IFERROR(VLOOKUP(C1502,Paramètres!$A$5:$B$8,2,FALSE),0)</f>
        <v>2</v>
      </c>
      <c r="K1502">
        <f>IFERROR(VLOOKUP(D1502,Paramètres!$A$5:$B$8,2,FALSE),0)</f>
        <v>0</v>
      </c>
      <c r="L1502">
        <f>IFERROR(VLOOKUP(E1502,Paramètres!$A$5:$B$8,2,FALSE),0)</f>
        <v>1</v>
      </c>
      <c r="M1502">
        <f>IFERROR(VLOOKUP(F1502,Paramètres!$A$5:$B$8,2,FALSE),0)</f>
        <v>2</v>
      </c>
      <c r="N1502">
        <f>IFERROR(VLOOKUP(G1502,Paramètres!$D$5:$E$8,2,FALSE),0)</f>
        <v>0</v>
      </c>
      <c r="O1502">
        <f>IFERROR(VLOOKUP(H1502,Paramètres!$A$5:$B$8,2,FALSE),0)</f>
        <v>0</v>
      </c>
      <c r="P1502">
        <f>IFERROR(VLOOKUP(I1502,Paramètres!$A$5:$B$8,2,FALSE),0)</f>
        <v>0</v>
      </c>
      <c r="Q1502" s="10" t="e">
        <f>IF(SUM(Paramètres!$G$5:$M$5)=0,"",SUMPRODUCT(Paramètres!$G$5:$M$5,J1502,K1502,L1502,M1502,N1502,O1502,P1502)/SUM(Paramètres!$G$5:$M$5))</f>
        <v>#VALUE!</v>
      </c>
    </row>
    <row r="1503" spans="1:17" x14ac:dyDescent="0.2">
      <c r="A1503" t="str">
        <f>Réponses_Scoring!A1503</f>
        <v>R153</v>
      </c>
      <c r="B1503" t="str">
        <f>Réponses_Scoring!B1503</f>
        <v>D02S12</v>
      </c>
      <c r="C1503" t="str">
        <f>Réponses_Scoring!C1503</f>
        <v>Low</v>
      </c>
      <c r="D1503" t="str">
        <f>Réponses_Scoring!D1503</f>
        <v>UK</v>
      </c>
      <c r="E1503" t="str">
        <f>Réponses_Scoring!E1503</f>
        <v>Med</v>
      </c>
      <c r="F1503" t="str">
        <f>Réponses_Scoring!F1503</f>
        <v>UK</v>
      </c>
      <c r="G1503" t="str">
        <f>Réponses_Scoring!G1503</f>
        <v>UK</v>
      </c>
      <c r="H1503" t="str">
        <f>Réponses_Scoring!H1503</f>
        <v>UK</v>
      </c>
      <c r="I1503" t="str">
        <f>Réponses_Scoring!I1503</f>
        <v>UK</v>
      </c>
      <c r="J1503">
        <f>IFERROR(VLOOKUP(C1503,Paramètres!$A$5:$B$8,2,FALSE),0)</f>
        <v>1</v>
      </c>
      <c r="K1503">
        <f>IFERROR(VLOOKUP(D1503,Paramètres!$A$5:$B$8,2,FALSE),0)</f>
        <v>0</v>
      </c>
      <c r="L1503">
        <f>IFERROR(VLOOKUP(E1503,Paramètres!$A$5:$B$8,2,FALSE),0)</f>
        <v>2</v>
      </c>
      <c r="M1503">
        <f>IFERROR(VLOOKUP(F1503,Paramètres!$A$5:$B$8,2,FALSE),0)</f>
        <v>0</v>
      </c>
      <c r="N1503">
        <f>IFERROR(VLOOKUP(G1503,Paramètres!$D$5:$E$8,2,FALSE),0)</f>
        <v>0</v>
      </c>
      <c r="O1503">
        <f>IFERROR(VLOOKUP(H1503,Paramètres!$A$5:$B$8,2,FALSE),0)</f>
        <v>0</v>
      </c>
      <c r="P1503">
        <f>IFERROR(VLOOKUP(I1503,Paramètres!$A$5:$B$8,2,FALSE),0)</f>
        <v>0</v>
      </c>
      <c r="Q1503" s="10" t="e">
        <f>IF(SUM(Paramètres!$G$5:$M$5)=0,"",SUMPRODUCT(Paramètres!$G$5:$M$5,J1503,K1503,L1503,M1503,N1503,O1503,P1503)/SUM(Paramètres!$G$5:$M$5))</f>
        <v>#VALUE!</v>
      </c>
    </row>
    <row r="1504" spans="1:17" x14ac:dyDescent="0.2">
      <c r="A1504" t="str">
        <f>Réponses_Scoring!A1504</f>
        <v>R153</v>
      </c>
      <c r="B1504" t="str">
        <f>Réponses_Scoring!B1504</f>
        <v>D08S56</v>
      </c>
      <c r="C1504" t="str">
        <f>Réponses_Scoring!C1504</f>
        <v>Low</v>
      </c>
      <c r="D1504" t="str">
        <f>Réponses_Scoring!D1504</f>
        <v>UK</v>
      </c>
      <c r="E1504" t="str">
        <f>Réponses_Scoring!E1504</f>
        <v>Med</v>
      </c>
      <c r="F1504" t="str">
        <f>Réponses_Scoring!F1504</f>
        <v>Low</v>
      </c>
      <c r="G1504" t="str">
        <f>Réponses_Scoring!G1504</f>
        <v>UK</v>
      </c>
      <c r="H1504" t="str">
        <f>Réponses_Scoring!H1504</f>
        <v>UK</v>
      </c>
      <c r="I1504" t="str">
        <f>Réponses_Scoring!I1504</f>
        <v>UK</v>
      </c>
      <c r="J1504">
        <f>IFERROR(VLOOKUP(C1504,Paramètres!$A$5:$B$8,2,FALSE),0)</f>
        <v>1</v>
      </c>
      <c r="K1504">
        <f>IFERROR(VLOOKUP(D1504,Paramètres!$A$5:$B$8,2,FALSE),0)</f>
        <v>0</v>
      </c>
      <c r="L1504">
        <f>IFERROR(VLOOKUP(E1504,Paramètres!$A$5:$B$8,2,FALSE),0)</f>
        <v>2</v>
      </c>
      <c r="M1504">
        <f>IFERROR(VLOOKUP(F1504,Paramètres!$A$5:$B$8,2,FALSE),0)</f>
        <v>1</v>
      </c>
      <c r="N1504">
        <f>IFERROR(VLOOKUP(G1504,Paramètres!$D$5:$E$8,2,FALSE),0)</f>
        <v>0</v>
      </c>
      <c r="O1504">
        <f>IFERROR(VLOOKUP(H1504,Paramètres!$A$5:$B$8,2,FALSE),0)</f>
        <v>0</v>
      </c>
      <c r="P1504">
        <f>IFERROR(VLOOKUP(I1504,Paramètres!$A$5:$B$8,2,FALSE),0)</f>
        <v>0</v>
      </c>
      <c r="Q1504" s="10" t="e">
        <f>IF(SUM(Paramètres!$G$5:$M$5)=0,"",SUMPRODUCT(Paramètres!$G$5:$M$5,J1504,K1504,L1504,M1504,N1504,O1504,P1504)/SUM(Paramètres!$G$5:$M$5))</f>
        <v>#VALUE!</v>
      </c>
    </row>
    <row r="1505" spans="1:17" x14ac:dyDescent="0.2">
      <c r="A1505" t="str">
        <f>Réponses_Scoring!A1505</f>
        <v>R153</v>
      </c>
      <c r="B1505" t="str">
        <f>Réponses_Scoring!B1505</f>
        <v>D08S59</v>
      </c>
      <c r="C1505" t="str">
        <f>Réponses_Scoring!C1505</f>
        <v>High</v>
      </c>
      <c r="D1505" t="str">
        <f>Réponses_Scoring!D1505</f>
        <v>UK</v>
      </c>
      <c r="E1505" t="str">
        <f>Réponses_Scoring!E1505</f>
        <v>High</v>
      </c>
      <c r="F1505" t="str">
        <f>Réponses_Scoring!F1505</f>
        <v>Med</v>
      </c>
      <c r="G1505" t="str">
        <f>Réponses_Scoring!G1505</f>
        <v>UK</v>
      </c>
      <c r="H1505" t="str">
        <f>Réponses_Scoring!H1505</f>
        <v>UK</v>
      </c>
      <c r="I1505" t="str">
        <f>Réponses_Scoring!I1505</f>
        <v>UK</v>
      </c>
      <c r="J1505">
        <f>IFERROR(VLOOKUP(C1505,Paramètres!$A$5:$B$8,2,FALSE),0)</f>
        <v>3</v>
      </c>
      <c r="K1505">
        <f>IFERROR(VLOOKUP(D1505,Paramètres!$A$5:$B$8,2,FALSE),0)</f>
        <v>0</v>
      </c>
      <c r="L1505">
        <f>IFERROR(VLOOKUP(E1505,Paramètres!$A$5:$B$8,2,FALSE),0)</f>
        <v>3</v>
      </c>
      <c r="M1505">
        <f>IFERROR(VLOOKUP(F1505,Paramètres!$A$5:$B$8,2,FALSE),0)</f>
        <v>2</v>
      </c>
      <c r="N1505">
        <f>IFERROR(VLOOKUP(G1505,Paramètres!$D$5:$E$8,2,FALSE),0)</f>
        <v>0</v>
      </c>
      <c r="O1505">
        <f>IFERROR(VLOOKUP(H1505,Paramètres!$A$5:$B$8,2,FALSE),0)</f>
        <v>0</v>
      </c>
      <c r="P1505">
        <f>IFERROR(VLOOKUP(I1505,Paramètres!$A$5:$B$8,2,FALSE),0)</f>
        <v>0</v>
      </c>
      <c r="Q1505" s="10" t="e">
        <f>IF(SUM(Paramètres!$G$5:$M$5)=0,"",SUMPRODUCT(Paramètres!$G$5:$M$5,J1505,K1505,L1505,M1505,N1505,O1505,P1505)/SUM(Paramètres!$G$5:$M$5))</f>
        <v>#VALUE!</v>
      </c>
    </row>
    <row r="1506" spans="1:17" x14ac:dyDescent="0.2">
      <c r="A1506" t="str">
        <f>Réponses_Scoring!A1506</f>
        <v>R153</v>
      </c>
      <c r="B1506" t="str">
        <f>Réponses_Scoring!B1506</f>
        <v>D08S55</v>
      </c>
      <c r="C1506" t="str">
        <f>Réponses_Scoring!C1506</f>
        <v>UK</v>
      </c>
      <c r="D1506" t="str">
        <f>Réponses_Scoring!D1506</f>
        <v>UK</v>
      </c>
      <c r="E1506" t="str">
        <f>Réponses_Scoring!E1506</f>
        <v>Low</v>
      </c>
      <c r="F1506" t="str">
        <f>Réponses_Scoring!F1506</f>
        <v>High</v>
      </c>
      <c r="G1506" t="str">
        <f>Réponses_Scoring!G1506</f>
        <v>UK</v>
      </c>
      <c r="H1506" t="str">
        <f>Réponses_Scoring!H1506</f>
        <v>UK</v>
      </c>
      <c r="I1506" t="str">
        <f>Réponses_Scoring!I1506</f>
        <v>UK</v>
      </c>
      <c r="J1506">
        <f>IFERROR(VLOOKUP(C1506,Paramètres!$A$5:$B$8,2,FALSE),0)</f>
        <v>0</v>
      </c>
      <c r="K1506">
        <f>IFERROR(VLOOKUP(D1506,Paramètres!$A$5:$B$8,2,FALSE),0)</f>
        <v>0</v>
      </c>
      <c r="L1506">
        <f>IFERROR(VLOOKUP(E1506,Paramètres!$A$5:$B$8,2,FALSE),0)</f>
        <v>1</v>
      </c>
      <c r="M1506">
        <f>IFERROR(VLOOKUP(F1506,Paramètres!$A$5:$B$8,2,FALSE),0)</f>
        <v>3</v>
      </c>
      <c r="N1506">
        <f>IFERROR(VLOOKUP(G1506,Paramètres!$D$5:$E$8,2,FALSE),0)</f>
        <v>0</v>
      </c>
      <c r="O1506">
        <f>IFERROR(VLOOKUP(H1506,Paramètres!$A$5:$B$8,2,FALSE),0)</f>
        <v>0</v>
      </c>
      <c r="P1506">
        <f>IFERROR(VLOOKUP(I1506,Paramètres!$A$5:$B$8,2,FALSE),0)</f>
        <v>0</v>
      </c>
      <c r="Q1506" s="10" t="e">
        <f>IF(SUM(Paramètres!$G$5:$M$5)=0,"",SUMPRODUCT(Paramètres!$G$5:$M$5,J1506,K1506,L1506,M1506,N1506,O1506,P1506)/SUM(Paramètres!$G$5:$M$5))</f>
        <v>#VALUE!</v>
      </c>
    </row>
    <row r="1507" spans="1:17" x14ac:dyDescent="0.2">
      <c r="A1507" t="str">
        <f>Réponses_Scoring!A1507</f>
        <v>R154</v>
      </c>
      <c r="B1507" t="str">
        <f>Réponses_Scoring!B1507</f>
        <v>D11S71</v>
      </c>
      <c r="C1507" t="str">
        <f>Réponses_Scoring!C1507</f>
        <v>High</v>
      </c>
      <c r="D1507" t="str">
        <f>Réponses_Scoring!D1507</f>
        <v>UK</v>
      </c>
      <c r="E1507" t="str">
        <f>Réponses_Scoring!E1507</f>
        <v>High</v>
      </c>
      <c r="F1507" t="str">
        <f>Réponses_Scoring!F1507</f>
        <v>Med</v>
      </c>
      <c r="G1507" t="str">
        <f>Réponses_Scoring!G1507</f>
        <v>UK</v>
      </c>
      <c r="H1507" t="str">
        <f>Réponses_Scoring!H1507</f>
        <v>UK</v>
      </c>
      <c r="I1507" t="str">
        <f>Réponses_Scoring!I1507</f>
        <v>UK</v>
      </c>
      <c r="J1507">
        <f>IFERROR(VLOOKUP(C1507,Paramètres!$A$5:$B$8,2,FALSE),0)</f>
        <v>3</v>
      </c>
      <c r="K1507">
        <f>IFERROR(VLOOKUP(D1507,Paramètres!$A$5:$B$8,2,FALSE),0)</f>
        <v>0</v>
      </c>
      <c r="L1507">
        <f>IFERROR(VLOOKUP(E1507,Paramètres!$A$5:$B$8,2,FALSE),0)</f>
        <v>3</v>
      </c>
      <c r="M1507">
        <f>IFERROR(VLOOKUP(F1507,Paramètres!$A$5:$B$8,2,FALSE),0)</f>
        <v>2</v>
      </c>
      <c r="N1507">
        <f>IFERROR(VLOOKUP(G1507,Paramètres!$D$5:$E$8,2,FALSE),0)</f>
        <v>0</v>
      </c>
      <c r="O1507">
        <f>IFERROR(VLOOKUP(H1507,Paramètres!$A$5:$B$8,2,FALSE),0)</f>
        <v>0</v>
      </c>
      <c r="P1507">
        <f>IFERROR(VLOOKUP(I1507,Paramètres!$A$5:$B$8,2,FALSE),0)</f>
        <v>0</v>
      </c>
      <c r="Q1507" s="10" t="e">
        <f>IF(SUM(Paramètres!$G$5:$M$5)=0,"",SUMPRODUCT(Paramètres!$G$5:$M$5,J1507,K1507,L1507,M1507,N1507,O1507,P1507)/SUM(Paramètres!$G$5:$M$5))</f>
        <v>#VALUE!</v>
      </c>
    </row>
    <row r="1508" spans="1:17" x14ac:dyDescent="0.2">
      <c r="A1508" t="str">
        <f>Réponses_Scoring!A1508</f>
        <v>R154</v>
      </c>
      <c r="B1508" t="str">
        <f>Réponses_Scoring!B1508</f>
        <v>D11S73</v>
      </c>
      <c r="C1508" t="str">
        <f>Réponses_Scoring!C1508</f>
        <v>High</v>
      </c>
      <c r="D1508" t="str">
        <f>Réponses_Scoring!D1508</f>
        <v>UK</v>
      </c>
      <c r="E1508" t="str">
        <f>Réponses_Scoring!E1508</f>
        <v>Med</v>
      </c>
      <c r="F1508" t="str">
        <f>Réponses_Scoring!F1508</f>
        <v>Low</v>
      </c>
      <c r="G1508" t="str">
        <f>Réponses_Scoring!G1508</f>
        <v>UK</v>
      </c>
      <c r="H1508" t="str">
        <f>Réponses_Scoring!H1508</f>
        <v>UK</v>
      </c>
      <c r="I1508" t="str">
        <f>Réponses_Scoring!I1508</f>
        <v>UK</v>
      </c>
      <c r="J1508">
        <f>IFERROR(VLOOKUP(C1508,Paramètres!$A$5:$B$8,2,FALSE),0)</f>
        <v>3</v>
      </c>
      <c r="K1508">
        <f>IFERROR(VLOOKUP(D1508,Paramètres!$A$5:$B$8,2,FALSE),0)</f>
        <v>0</v>
      </c>
      <c r="L1508">
        <f>IFERROR(VLOOKUP(E1508,Paramètres!$A$5:$B$8,2,FALSE),0)</f>
        <v>2</v>
      </c>
      <c r="M1508">
        <f>IFERROR(VLOOKUP(F1508,Paramètres!$A$5:$B$8,2,FALSE),0)</f>
        <v>1</v>
      </c>
      <c r="N1508">
        <f>IFERROR(VLOOKUP(G1508,Paramètres!$D$5:$E$8,2,FALSE),0)</f>
        <v>0</v>
      </c>
      <c r="O1508">
        <f>IFERROR(VLOOKUP(H1508,Paramètres!$A$5:$B$8,2,FALSE),0)</f>
        <v>0</v>
      </c>
      <c r="P1508">
        <f>IFERROR(VLOOKUP(I1508,Paramètres!$A$5:$B$8,2,FALSE),0)</f>
        <v>0</v>
      </c>
      <c r="Q1508" s="10" t="e">
        <f>IF(SUM(Paramètres!$G$5:$M$5)=0,"",SUMPRODUCT(Paramètres!$G$5:$M$5,J1508,K1508,L1508,M1508,N1508,O1508,P1508)/SUM(Paramètres!$G$5:$M$5))</f>
        <v>#VALUE!</v>
      </c>
    </row>
    <row r="1509" spans="1:17" x14ac:dyDescent="0.2">
      <c r="A1509" t="str">
        <f>Réponses_Scoring!A1509</f>
        <v>R154</v>
      </c>
      <c r="B1509" t="str">
        <f>Réponses_Scoring!B1509</f>
        <v>D11S75</v>
      </c>
      <c r="C1509" t="str">
        <f>Réponses_Scoring!C1509</f>
        <v>High</v>
      </c>
      <c r="D1509" t="str">
        <f>Réponses_Scoring!D1509</f>
        <v>UK</v>
      </c>
      <c r="E1509" t="str">
        <f>Réponses_Scoring!E1509</f>
        <v>Med</v>
      </c>
      <c r="F1509" t="str">
        <f>Réponses_Scoring!F1509</f>
        <v>UK</v>
      </c>
      <c r="G1509" t="str">
        <f>Réponses_Scoring!G1509</f>
        <v>UK</v>
      </c>
      <c r="H1509" t="str">
        <f>Réponses_Scoring!H1509</f>
        <v>UK</v>
      </c>
      <c r="I1509" t="str">
        <f>Réponses_Scoring!I1509</f>
        <v>UK</v>
      </c>
      <c r="J1509">
        <f>IFERROR(VLOOKUP(C1509,Paramètres!$A$5:$B$8,2,FALSE),0)</f>
        <v>3</v>
      </c>
      <c r="K1509">
        <f>IFERROR(VLOOKUP(D1509,Paramètres!$A$5:$B$8,2,FALSE),0)</f>
        <v>0</v>
      </c>
      <c r="L1509">
        <f>IFERROR(VLOOKUP(E1509,Paramètres!$A$5:$B$8,2,FALSE),0)</f>
        <v>2</v>
      </c>
      <c r="M1509">
        <f>IFERROR(VLOOKUP(F1509,Paramètres!$A$5:$B$8,2,FALSE),0)</f>
        <v>0</v>
      </c>
      <c r="N1509">
        <f>IFERROR(VLOOKUP(G1509,Paramètres!$D$5:$E$8,2,FALSE),0)</f>
        <v>0</v>
      </c>
      <c r="O1509">
        <f>IFERROR(VLOOKUP(H1509,Paramètres!$A$5:$B$8,2,FALSE),0)</f>
        <v>0</v>
      </c>
      <c r="P1509">
        <f>IFERROR(VLOOKUP(I1509,Paramètres!$A$5:$B$8,2,FALSE),0)</f>
        <v>0</v>
      </c>
      <c r="Q1509" s="10" t="e">
        <f>IF(SUM(Paramètres!$G$5:$M$5)=0,"",SUMPRODUCT(Paramètres!$G$5:$M$5,J1509,K1509,L1509,M1509,N1509,O1509,P1509)/SUM(Paramètres!$G$5:$M$5))</f>
        <v>#VALUE!</v>
      </c>
    </row>
    <row r="1510" spans="1:17" x14ac:dyDescent="0.2">
      <c r="A1510" t="str">
        <f>Réponses_Scoring!A1510</f>
        <v>R154</v>
      </c>
      <c r="B1510" t="str">
        <f>Réponses_Scoring!B1510</f>
        <v>D05S37</v>
      </c>
      <c r="C1510" t="str">
        <f>Réponses_Scoring!C1510</f>
        <v>Med</v>
      </c>
      <c r="D1510" t="str">
        <f>Réponses_Scoring!D1510</f>
        <v>UK</v>
      </c>
      <c r="E1510" t="str">
        <f>Réponses_Scoring!E1510</f>
        <v>Med</v>
      </c>
      <c r="F1510" t="str">
        <f>Réponses_Scoring!F1510</f>
        <v>Med</v>
      </c>
      <c r="G1510" t="str">
        <f>Réponses_Scoring!G1510</f>
        <v>UK</v>
      </c>
      <c r="H1510" t="str">
        <f>Réponses_Scoring!H1510</f>
        <v>UK</v>
      </c>
      <c r="I1510" t="str">
        <f>Réponses_Scoring!I1510</f>
        <v>UK</v>
      </c>
      <c r="J1510">
        <f>IFERROR(VLOOKUP(C1510,Paramètres!$A$5:$B$8,2,FALSE),0)</f>
        <v>2</v>
      </c>
      <c r="K1510">
        <f>IFERROR(VLOOKUP(D1510,Paramètres!$A$5:$B$8,2,FALSE),0)</f>
        <v>0</v>
      </c>
      <c r="L1510">
        <f>IFERROR(VLOOKUP(E1510,Paramètres!$A$5:$B$8,2,FALSE),0)</f>
        <v>2</v>
      </c>
      <c r="M1510">
        <f>IFERROR(VLOOKUP(F1510,Paramètres!$A$5:$B$8,2,FALSE),0)</f>
        <v>2</v>
      </c>
      <c r="N1510">
        <f>IFERROR(VLOOKUP(G1510,Paramètres!$D$5:$E$8,2,FALSE),0)</f>
        <v>0</v>
      </c>
      <c r="O1510">
        <f>IFERROR(VLOOKUP(H1510,Paramètres!$A$5:$B$8,2,FALSE),0)</f>
        <v>0</v>
      </c>
      <c r="P1510">
        <f>IFERROR(VLOOKUP(I1510,Paramètres!$A$5:$B$8,2,FALSE),0)</f>
        <v>0</v>
      </c>
      <c r="Q1510" s="10" t="e">
        <f>IF(SUM(Paramètres!$G$5:$M$5)=0,"",SUMPRODUCT(Paramètres!$G$5:$M$5,J1510,K1510,L1510,M1510,N1510,O1510,P1510)/SUM(Paramètres!$G$5:$M$5))</f>
        <v>#VALUE!</v>
      </c>
    </row>
    <row r="1511" spans="1:17" x14ac:dyDescent="0.2">
      <c r="A1511" t="str">
        <f>Réponses_Scoring!A1511</f>
        <v>R154</v>
      </c>
      <c r="B1511" t="str">
        <f>Réponses_Scoring!B1511</f>
        <v>D10S69</v>
      </c>
      <c r="C1511" t="str">
        <f>Réponses_Scoring!C1511</f>
        <v>Low</v>
      </c>
      <c r="D1511" t="str">
        <f>Réponses_Scoring!D1511</f>
        <v>UK</v>
      </c>
      <c r="E1511" t="str">
        <f>Réponses_Scoring!E1511</f>
        <v>Med</v>
      </c>
      <c r="F1511" t="str">
        <f>Réponses_Scoring!F1511</f>
        <v>High</v>
      </c>
      <c r="G1511" t="str">
        <f>Réponses_Scoring!G1511</f>
        <v>UK</v>
      </c>
      <c r="H1511" t="str">
        <f>Réponses_Scoring!H1511</f>
        <v>UK</v>
      </c>
      <c r="I1511" t="str">
        <f>Réponses_Scoring!I1511</f>
        <v>UK</v>
      </c>
      <c r="J1511">
        <f>IFERROR(VLOOKUP(C1511,Paramètres!$A$5:$B$8,2,FALSE),0)</f>
        <v>1</v>
      </c>
      <c r="K1511">
        <f>IFERROR(VLOOKUP(D1511,Paramètres!$A$5:$B$8,2,FALSE),0)</f>
        <v>0</v>
      </c>
      <c r="L1511">
        <f>IFERROR(VLOOKUP(E1511,Paramètres!$A$5:$B$8,2,FALSE),0)</f>
        <v>2</v>
      </c>
      <c r="M1511">
        <f>IFERROR(VLOOKUP(F1511,Paramètres!$A$5:$B$8,2,FALSE),0)</f>
        <v>3</v>
      </c>
      <c r="N1511">
        <f>IFERROR(VLOOKUP(G1511,Paramètres!$D$5:$E$8,2,FALSE),0)</f>
        <v>0</v>
      </c>
      <c r="O1511">
        <f>IFERROR(VLOOKUP(H1511,Paramètres!$A$5:$B$8,2,FALSE),0)</f>
        <v>0</v>
      </c>
      <c r="P1511">
        <f>IFERROR(VLOOKUP(I1511,Paramètres!$A$5:$B$8,2,FALSE),0)</f>
        <v>0</v>
      </c>
      <c r="Q1511" s="10" t="e">
        <f>IF(SUM(Paramètres!$G$5:$M$5)=0,"",SUMPRODUCT(Paramètres!$G$5:$M$5,J1511,K1511,L1511,M1511,N1511,O1511,P1511)/SUM(Paramètres!$G$5:$M$5))</f>
        <v>#VALUE!</v>
      </c>
    </row>
    <row r="1512" spans="1:17" x14ac:dyDescent="0.2">
      <c r="A1512" t="str">
        <f>Réponses_Scoring!A1512</f>
        <v>R154</v>
      </c>
      <c r="B1512" t="str">
        <f>Réponses_Scoring!B1512</f>
        <v>D10S70</v>
      </c>
      <c r="C1512" t="str">
        <f>Réponses_Scoring!C1512</f>
        <v>Med</v>
      </c>
      <c r="D1512" t="str">
        <f>Réponses_Scoring!D1512</f>
        <v>UK</v>
      </c>
      <c r="E1512" t="str">
        <f>Réponses_Scoring!E1512</f>
        <v>Med</v>
      </c>
      <c r="F1512" t="str">
        <f>Réponses_Scoring!F1512</f>
        <v>Med</v>
      </c>
      <c r="G1512" t="str">
        <f>Réponses_Scoring!G1512</f>
        <v>UK</v>
      </c>
      <c r="H1512" t="str">
        <f>Réponses_Scoring!H1512</f>
        <v>UK</v>
      </c>
      <c r="I1512" t="str">
        <f>Réponses_Scoring!I1512</f>
        <v>UK</v>
      </c>
      <c r="J1512">
        <f>IFERROR(VLOOKUP(C1512,Paramètres!$A$5:$B$8,2,FALSE),0)</f>
        <v>2</v>
      </c>
      <c r="K1512">
        <f>IFERROR(VLOOKUP(D1512,Paramètres!$A$5:$B$8,2,FALSE),0)</f>
        <v>0</v>
      </c>
      <c r="L1512">
        <f>IFERROR(VLOOKUP(E1512,Paramètres!$A$5:$B$8,2,FALSE),0)</f>
        <v>2</v>
      </c>
      <c r="M1512">
        <f>IFERROR(VLOOKUP(F1512,Paramètres!$A$5:$B$8,2,FALSE),0)</f>
        <v>2</v>
      </c>
      <c r="N1512">
        <f>IFERROR(VLOOKUP(G1512,Paramètres!$D$5:$E$8,2,FALSE),0)</f>
        <v>0</v>
      </c>
      <c r="O1512">
        <f>IFERROR(VLOOKUP(H1512,Paramètres!$A$5:$B$8,2,FALSE),0)</f>
        <v>0</v>
      </c>
      <c r="P1512">
        <f>IFERROR(VLOOKUP(I1512,Paramètres!$A$5:$B$8,2,FALSE),0)</f>
        <v>0</v>
      </c>
      <c r="Q1512" s="10" t="e">
        <f>IF(SUM(Paramètres!$G$5:$M$5)=0,"",SUMPRODUCT(Paramètres!$G$5:$M$5,J1512,K1512,L1512,M1512,N1512,O1512,P1512)/SUM(Paramètres!$G$5:$M$5))</f>
        <v>#VALUE!</v>
      </c>
    </row>
    <row r="1513" spans="1:17" x14ac:dyDescent="0.2">
      <c r="A1513" t="str">
        <f>Réponses_Scoring!A1513</f>
        <v>R154</v>
      </c>
      <c r="B1513" t="str">
        <f>Réponses_Scoring!B1513</f>
        <v>D04S28</v>
      </c>
      <c r="C1513" t="str">
        <f>Réponses_Scoring!C1513</f>
        <v>Low</v>
      </c>
      <c r="D1513" t="str">
        <f>Réponses_Scoring!D1513</f>
        <v>UK</v>
      </c>
      <c r="E1513" t="str">
        <f>Réponses_Scoring!E1513</f>
        <v>High</v>
      </c>
      <c r="F1513" t="str">
        <f>Réponses_Scoring!F1513</f>
        <v>Med</v>
      </c>
      <c r="G1513" t="str">
        <f>Réponses_Scoring!G1513</f>
        <v>UK</v>
      </c>
      <c r="H1513" t="str">
        <f>Réponses_Scoring!H1513</f>
        <v>UK</v>
      </c>
      <c r="I1513" t="str">
        <f>Réponses_Scoring!I1513</f>
        <v>UK</v>
      </c>
      <c r="J1513">
        <f>IFERROR(VLOOKUP(C1513,Paramètres!$A$5:$B$8,2,FALSE),0)</f>
        <v>1</v>
      </c>
      <c r="K1513">
        <f>IFERROR(VLOOKUP(D1513,Paramètres!$A$5:$B$8,2,FALSE),0)</f>
        <v>0</v>
      </c>
      <c r="L1513">
        <f>IFERROR(VLOOKUP(E1513,Paramètres!$A$5:$B$8,2,FALSE),0)</f>
        <v>3</v>
      </c>
      <c r="M1513">
        <f>IFERROR(VLOOKUP(F1513,Paramètres!$A$5:$B$8,2,FALSE),0)</f>
        <v>2</v>
      </c>
      <c r="N1513">
        <f>IFERROR(VLOOKUP(G1513,Paramètres!$D$5:$E$8,2,FALSE),0)</f>
        <v>0</v>
      </c>
      <c r="O1513">
        <f>IFERROR(VLOOKUP(H1513,Paramètres!$A$5:$B$8,2,FALSE),0)</f>
        <v>0</v>
      </c>
      <c r="P1513">
        <f>IFERROR(VLOOKUP(I1513,Paramètres!$A$5:$B$8,2,FALSE),0)</f>
        <v>0</v>
      </c>
      <c r="Q1513" s="10" t="e">
        <f>IF(SUM(Paramètres!$G$5:$M$5)=0,"",SUMPRODUCT(Paramètres!$G$5:$M$5,J1513,K1513,L1513,M1513,N1513,O1513,P1513)/SUM(Paramètres!$G$5:$M$5))</f>
        <v>#VALUE!</v>
      </c>
    </row>
    <row r="1514" spans="1:17" x14ac:dyDescent="0.2">
      <c r="A1514" t="str">
        <f>Réponses_Scoring!A1514</f>
        <v>R154</v>
      </c>
      <c r="B1514" t="str">
        <f>Réponses_Scoring!B1514</f>
        <v>D04S30</v>
      </c>
      <c r="C1514" t="str">
        <f>Réponses_Scoring!C1514</f>
        <v>Low</v>
      </c>
      <c r="D1514" t="str">
        <f>Réponses_Scoring!D1514</f>
        <v>UK</v>
      </c>
      <c r="E1514" t="str">
        <f>Réponses_Scoring!E1514</f>
        <v>Med</v>
      </c>
      <c r="F1514" t="str">
        <f>Réponses_Scoring!F1514</f>
        <v>Med</v>
      </c>
      <c r="G1514" t="str">
        <f>Réponses_Scoring!G1514</f>
        <v>UK</v>
      </c>
      <c r="H1514" t="str">
        <f>Réponses_Scoring!H1514</f>
        <v>UK</v>
      </c>
      <c r="I1514" t="str">
        <f>Réponses_Scoring!I1514</f>
        <v>UK</v>
      </c>
      <c r="J1514">
        <f>IFERROR(VLOOKUP(C1514,Paramètres!$A$5:$B$8,2,FALSE),0)</f>
        <v>1</v>
      </c>
      <c r="K1514">
        <f>IFERROR(VLOOKUP(D1514,Paramètres!$A$5:$B$8,2,FALSE),0)</f>
        <v>0</v>
      </c>
      <c r="L1514">
        <f>IFERROR(VLOOKUP(E1514,Paramètres!$A$5:$B$8,2,FALSE),0)</f>
        <v>2</v>
      </c>
      <c r="M1514">
        <f>IFERROR(VLOOKUP(F1514,Paramètres!$A$5:$B$8,2,FALSE),0)</f>
        <v>2</v>
      </c>
      <c r="N1514">
        <f>IFERROR(VLOOKUP(G1514,Paramètres!$D$5:$E$8,2,FALSE),0)</f>
        <v>0</v>
      </c>
      <c r="O1514">
        <f>IFERROR(VLOOKUP(H1514,Paramètres!$A$5:$B$8,2,FALSE),0)</f>
        <v>0</v>
      </c>
      <c r="P1514">
        <f>IFERROR(VLOOKUP(I1514,Paramètres!$A$5:$B$8,2,FALSE),0)</f>
        <v>0</v>
      </c>
      <c r="Q1514" s="10" t="e">
        <f>IF(SUM(Paramètres!$G$5:$M$5)=0,"",SUMPRODUCT(Paramètres!$G$5:$M$5,J1514,K1514,L1514,M1514,N1514,O1514,P1514)/SUM(Paramètres!$G$5:$M$5))</f>
        <v>#VALUE!</v>
      </c>
    </row>
    <row r="1515" spans="1:17" x14ac:dyDescent="0.2">
      <c r="A1515" t="str">
        <f>Réponses_Scoring!A1515</f>
        <v>R154</v>
      </c>
      <c r="B1515" t="str">
        <f>Réponses_Scoring!B1515</f>
        <v>D04S32</v>
      </c>
      <c r="C1515" t="str">
        <f>Réponses_Scoring!C1515</f>
        <v>Med</v>
      </c>
      <c r="D1515" t="str">
        <f>Réponses_Scoring!D1515</f>
        <v>UK</v>
      </c>
      <c r="E1515" t="str">
        <f>Réponses_Scoring!E1515</f>
        <v>UK</v>
      </c>
      <c r="F1515" t="str">
        <f>Réponses_Scoring!F1515</f>
        <v>UK</v>
      </c>
      <c r="G1515" t="str">
        <f>Réponses_Scoring!G1515</f>
        <v>UK</v>
      </c>
      <c r="H1515" t="str">
        <f>Réponses_Scoring!H1515</f>
        <v>UK</v>
      </c>
      <c r="I1515" t="str">
        <f>Réponses_Scoring!I1515</f>
        <v>UK</v>
      </c>
      <c r="J1515">
        <f>IFERROR(VLOOKUP(C1515,Paramètres!$A$5:$B$8,2,FALSE),0)</f>
        <v>2</v>
      </c>
      <c r="K1515">
        <f>IFERROR(VLOOKUP(D1515,Paramètres!$A$5:$B$8,2,FALSE),0)</f>
        <v>0</v>
      </c>
      <c r="L1515">
        <f>IFERROR(VLOOKUP(E1515,Paramètres!$A$5:$B$8,2,FALSE),0)</f>
        <v>0</v>
      </c>
      <c r="M1515">
        <f>IFERROR(VLOOKUP(F1515,Paramètres!$A$5:$B$8,2,FALSE),0)</f>
        <v>0</v>
      </c>
      <c r="N1515">
        <f>IFERROR(VLOOKUP(G1515,Paramètres!$D$5:$E$8,2,FALSE),0)</f>
        <v>0</v>
      </c>
      <c r="O1515">
        <f>IFERROR(VLOOKUP(H1515,Paramètres!$A$5:$B$8,2,FALSE),0)</f>
        <v>0</v>
      </c>
      <c r="P1515">
        <f>IFERROR(VLOOKUP(I1515,Paramètres!$A$5:$B$8,2,FALSE),0)</f>
        <v>0</v>
      </c>
      <c r="Q1515" s="10" t="e">
        <f>IF(SUM(Paramètres!$G$5:$M$5)=0,"",SUMPRODUCT(Paramètres!$G$5:$M$5,J1515,K1515,L1515,M1515,N1515,O1515,P1515)/SUM(Paramètres!$G$5:$M$5))</f>
        <v>#VALUE!</v>
      </c>
    </row>
    <row r="1516" spans="1:17" x14ac:dyDescent="0.2">
      <c r="A1516" t="str">
        <f>Réponses_Scoring!A1516</f>
        <v>R154</v>
      </c>
      <c r="B1516" t="str">
        <f>Réponses_Scoring!B1516</f>
        <v>D02S12</v>
      </c>
      <c r="C1516" t="str">
        <f>Réponses_Scoring!C1516</f>
        <v>High</v>
      </c>
      <c r="D1516" t="str">
        <f>Réponses_Scoring!D1516</f>
        <v>UK</v>
      </c>
      <c r="E1516" t="str">
        <f>Réponses_Scoring!E1516</f>
        <v>High</v>
      </c>
      <c r="F1516" t="str">
        <f>Réponses_Scoring!F1516</f>
        <v>UK</v>
      </c>
      <c r="G1516" t="str">
        <f>Réponses_Scoring!G1516</f>
        <v>UK</v>
      </c>
      <c r="H1516" t="str">
        <f>Réponses_Scoring!H1516</f>
        <v>UK</v>
      </c>
      <c r="I1516" t="str">
        <f>Réponses_Scoring!I1516</f>
        <v>UK</v>
      </c>
      <c r="J1516">
        <f>IFERROR(VLOOKUP(C1516,Paramètres!$A$5:$B$8,2,FALSE),0)</f>
        <v>3</v>
      </c>
      <c r="K1516">
        <f>IFERROR(VLOOKUP(D1516,Paramètres!$A$5:$B$8,2,FALSE),0)</f>
        <v>0</v>
      </c>
      <c r="L1516">
        <f>IFERROR(VLOOKUP(E1516,Paramètres!$A$5:$B$8,2,FALSE),0)</f>
        <v>3</v>
      </c>
      <c r="M1516">
        <f>IFERROR(VLOOKUP(F1516,Paramètres!$A$5:$B$8,2,FALSE),0)</f>
        <v>0</v>
      </c>
      <c r="N1516">
        <f>IFERROR(VLOOKUP(G1516,Paramètres!$D$5:$E$8,2,FALSE),0)</f>
        <v>0</v>
      </c>
      <c r="O1516">
        <f>IFERROR(VLOOKUP(H1516,Paramètres!$A$5:$B$8,2,FALSE),0)</f>
        <v>0</v>
      </c>
      <c r="P1516">
        <f>IFERROR(VLOOKUP(I1516,Paramètres!$A$5:$B$8,2,FALSE),0)</f>
        <v>0</v>
      </c>
      <c r="Q1516" s="10" t="e">
        <f>IF(SUM(Paramètres!$G$5:$M$5)=0,"",SUMPRODUCT(Paramètres!$G$5:$M$5,J1516,K1516,L1516,M1516,N1516,O1516,P1516)/SUM(Paramètres!$G$5:$M$5))</f>
        <v>#VALUE!</v>
      </c>
    </row>
    <row r="1517" spans="1:17" x14ac:dyDescent="0.2">
      <c r="A1517" t="str">
        <f>Réponses_Scoring!A1517</f>
        <v>R155</v>
      </c>
      <c r="B1517" t="str">
        <f>Réponses_Scoring!B1517</f>
        <v>D01S09</v>
      </c>
      <c r="C1517" t="str">
        <f>Réponses_Scoring!C1517</f>
        <v>Low</v>
      </c>
      <c r="D1517" t="str">
        <f>Réponses_Scoring!D1517</f>
        <v>UK</v>
      </c>
      <c r="E1517" t="str">
        <f>Réponses_Scoring!E1517</f>
        <v>UK</v>
      </c>
      <c r="F1517" t="str">
        <f>Réponses_Scoring!F1517</f>
        <v>Low</v>
      </c>
      <c r="G1517" t="str">
        <f>Réponses_Scoring!G1517</f>
        <v>UK</v>
      </c>
      <c r="H1517" t="str">
        <f>Réponses_Scoring!H1517</f>
        <v>UK</v>
      </c>
      <c r="I1517" t="str">
        <f>Réponses_Scoring!I1517</f>
        <v>UK</v>
      </c>
      <c r="J1517">
        <f>IFERROR(VLOOKUP(C1517,Paramètres!$A$5:$B$8,2,FALSE),0)</f>
        <v>1</v>
      </c>
      <c r="K1517">
        <f>IFERROR(VLOOKUP(D1517,Paramètres!$A$5:$B$8,2,FALSE),0)</f>
        <v>0</v>
      </c>
      <c r="L1517">
        <f>IFERROR(VLOOKUP(E1517,Paramètres!$A$5:$B$8,2,FALSE),0)</f>
        <v>0</v>
      </c>
      <c r="M1517">
        <f>IFERROR(VLOOKUP(F1517,Paramètres!$A$5:$B$8,2,FALSE),0)</f>
        <v>1</v>
      </c>
      <c r="N1517">
        <f>IFERROR(VLOOKUP(G1517,Paramètres!$D$5:$E$8,2,FALSE),0)</f>
        <v>0</v>
      </c>
      <c r="O1517">
        <f>IFERROR(VLOOKUP(H1517,Paramètres!$A$5:$B$8,2,FALSE),0)</f>
        <v>0</v>
      </c>
      <c r="P1517">
        <f>IFERROR(VLOOKUP(I1517,Paramètres!$A$5:$B$8,2,FALSE),0)</f>
        <v>0</v>
      </c>
      <c r="Q1517" s="10" t="e">
        <f>IF(SUM(Paramètres!$G$5:$M$5)=0,"",SUMPRODUCT(Paramètres!$G$5:$M$5,J1517,K1517,L1517,M1517,N1517,O1517,P1517)/SUM(Paramètres!$G$5:$M$5))</f>
        <v>#VALUE!</v>
      </c>
    </row>
    <row r="1518" spans="1:17" x14ac:dyDescent="0.2">
      <c r="A1518" t="str">
        <f>Réponses_Scoring!A1518</f>
        <v>R155</v>
      </c>
      <c r="B1518" t="str">
        <f>Réponses_Scoring!B1518</f>
        <v>D01S07</v>
      </c>
      <c r="C1518" t="str">
        <f>Réponses_Scoring!C1518</f>
        <v>Med</v>
      </c>
      <c r="D1518" t="str">
        <f>Réponses_Scoring!D1518</f>
        <v>UK</v>
      </c>
      <c r="E1518" t="str">
        <f>Réponses_Scoring!E1518</f>
        <v>Low</v>
      </c>
      <c r="F1518" t="str">
        <f>Réponses_Scoring!F1518</f>
        <v>Low</v>
      </c>
      <c r="G1518" t="str">
        <f>Réponses_Scoring!G1518</f>
        <v>UK</v>
      </c>
      <c r="H1518" t="str">
        <f>Réponses_Scoring!H1518</f>
        <v>UK</v>
      </c>
      <c r="I1518" t="str">
        <f>Réponses_Scoring!I1518</f>
        <v>UK</v>
      </c>
      <c r="J1518">
        <f>IFERROR(VLOOKUP(C1518,Paramètres!$A$5:$B$8,2,FALSE),0)</f>
        <v>2</v>
      </c>
      <c r="K1518">
        <f>IFERROR(VLOOKUP(D1518,Paramètres!$A$5:$B$8,2,FALSE),0)</f>
        <v>0</v>
      </c>
      <c r="L1518">
        <f>IFERROR(VLOOKUP(E1518,Paramètres!$A$5:$B$8,2,FALSE),0)</f>
        <v>1</v>
      </c>
      <c r="M1518">
        <f>IFERROR(VLOOKUP(F1518,Paramètres!$A$5:$B$8,2,FALSE),0)</f>
        <v>1</v>
      </c>
      <c r="N1518">
        <f>IFERROR(VLOOKUP(G1518,Paramètres!$D$5:$E$8,2,FALSE),0)</f>
        <v>0</v>
      </c>
      <c r="O1518">
        <f>IFERROR(VLOOKUP(H1518,Paramètres!$A$5:$B$8,2,FALSE),0)</f>
        <v>0</v>
      </c>
      <c r="P1518">
        <f>IFERROR(VLOOKUP(I1518,Paramètres!$A$5:$B$8,2,FALSE),0)</f>
        <v>0</v>
      </c>
      <c r="Q1518" s="10" t="e">
        <f>IF(SUM(Paramètres!$G$5:$M$5)=0,"",SUMPRODUCT(Paramètres!$G$5:$M$5,J1518,K1518,L1518,M1518,N1518,O1518,P1518)/SUM(Paramètres!$G$5:$M$5))</f>
        <v>#VALUE!</v>
      </c>
    </row>
    <row r="1519" spans="1:17" x14ac:dyDescent="0.2">
      <c r="A1519" t="str">
        <f>Réponses_Scoring!A1519</f>
        <v>R155</v>
      </c>
      <c r="B1519" t="str">
        <f>Réponses_Scoring!B1519</f>
        <v>D04S31</v>
      </c>
      <c r="C1519" t="str">
        <f>Réponses_Scoring!C1519</f>
        <v>Med</v>
      </c>
      <c r="D1519" t="str">
        <f>Réponses_Scoring!D1519</f>
        <v>UK</v>
      </c>
      <c r="E1519" t="str">
        <f>Réponses_Scoring!E1519</f>
        <v>High</v>
      </c>
      <c r="F1519" t="str">
        <f>Réponses_Scoring!F1519</f>
        <v>Med</v>
      </c>
      <c r="G1519" t="str">
        <f>Réponses_Scoring!G1519</f>
        <v>UK</v>
      </c>
      <c r="H1519" t="str">
        <f>Réponses_Scoring!H1519</f>
        <v>UK</v>
      </c>
      <c r="I1519" t="str">
        <f>Réponses_Scoring!I1519</f>
        <v>UK</v>
      </c>
      <c r="J1519">
        <f>IFERROR(VLOOKUP(C1519,Paramètres!$A$5:$B$8,2,FALSE),0)</f>
        <v>2</v>
      </c>
      <c r="K1519">
        <f>IFERROR(VLOOKUP(D1519,Paramètres!$A$5:$B$8,2,FALSE),0)</f>
        <v>0</v>
      </c>
      <c r="L1519">
        <f>IFERROR(VLOOKUP(E1519,Paramètres!$A$5:$B$8,2,FALSE),0)</f>
        <v>3</v>
      </c>
      <c r="M1519">
        <f>IFERROR(VLOOKUP(F1519,Paramètres!$A$5:$B$8,2,FALSE),0)</f>
        <v>2</v>
      </c>
      <c r="N1519">
        <f>IFERROR(VLOOKUP(G1519,Paramètres!$D$5:$E$8,2,FALSE),0)</f>
        <v>0</v>
      </c>
      <c r="O1519">
        <f>IFERROR(VLOOKUP(H1519,Paramètres!$A$5:$B$8,2,FALSE),0)</f>
        <v>0</v>
      </c>
      <c r="P1519">
        <f>IFERROR(VLOOKUP(I1519,Paramètres!$A$5:$B$8,2,FALSE),0)</f>
        <v>0</v>
      </c>
      <c r="Q1519" s="10" t="e">
        <f>IF(SUM(Paramètres!$G$5:$M$5)=0,"",SUMPRODUCT(Paramètres!$G$5:$M$5,J1519,K1519,L1519,M1519,N1519,O1519,P1519)/SUM(Paramètres!$G$5:$M$5))</f>
        <v>#VALUE!</v>
      </c>
    </row>
    <row r="1520" spans="1:17" x14ac:dyDescent="0.2">
      <c r="A1520" t="str">
        <f>Réponses_Scoring!A1520</f>
        <v>R155</v>
      </c>
      <c r="B1520" t="str">
        <f>Réponses_Scoring!B1520</f>
        <v>D04S29</v>
      </c>
      <c r="C1520" t="str">
        <f>Réponses_Scoring!C1520</f>
        <v>Med</v>
      </c>
      <c r="D1520" t="str">
        <f>Réponses_Scoring!D1520</f>
        <v>UK</v>
      </c>
      <c r="E1520" t="str">
        <f>Réponses_Scoring!E1520</f>
        <v>Low</v>
      </c>
      <c r="F1520" t="str">
        <f>Réponses_Scoring!F1520</f>
        <v>UK</v>
      </c>
      <c r="G1520" t="str">
        <f>Réponses_Scoring!G1520</f>
        <v>UK</v>
      </c>
      <c r="H1520" t="str">
        <f>Réponses_Scoring!H1520</f>
        <v>UK</v>
      </c>
      <c r="I1520" t="str">
        <f>Réponses_Scoring!I1520</f>
        <v>UK</v>
      </c>
      <c r="J1520">
        <f>IFERROR(VLOOKUP(C1520,Paramètres!$A$5:$B$8,2,FALSE),0)</f>
        <v>2</v>
      </c>
      <c r="K1520">
        <f>IFERROR(VLOOKUP(D1520,Paramètres!$A$5:$B$8,2,FALSE),0)</f>
        <v>0</v>
      </c>
      <c r="L1520">
        <f>IFERROR(VLOOKUP(E1520,Paramètres!$A$5:$B$8,2,FALSE),0)</f>
        <v>1</v>
      </c>
      <c r="M1520">
        <f>IFERROR(VLOOKUP(F1520,Paramètres!$A$5:$B$8,2,FALSE),0)</f>
        <v>0</v>
      </c>
      <c r="N1520">
        <f>IFERROR(VLOOKUP(G1520,Paramètres!$D$5:$E$8,2,FALSE),0)</f>
        <v>0</v>
      </c>
      <c r="O1520">
        <f>IFERROR(VLOOKUP(H1520,Paramètres!$A$5:$B$8,2,FALSE),0)</f>
        <v>0</v>
      </c>
      <c r="P1520">
        <f>IFERROR(VLOOKUP(I1520,Paramètres!$A$5:$B$8,2,FALSE),0)</f>
        <v>0</v>
      </c>
      <c r="Q1520" s="10" t="e">
        <f>IF(SUM(Paramètres!$G$5:$M$5)=0,"",SUMPRODUCT(Paramètres!$G$5:$M$5,J1520,K1520,L1520,M1520,N1520,O1520,P1520)/SUM(Paramètres!$G$5:$M$5))</f>
        <v>#VALUE!</v>
      </c>
    </row>
    <row r="1521" spans="1:17" x14ac:dyDescent="0.2">
      <c r="A1521" t="str">
        <f>Réponses_Scoring!A1521</f>
        <v>R155</v>
      </c>
      <c r="B1521" t="str">
        <f>Réponses_Scoring!B1521</f>
        <v>D10S68</v>
      </c>
      <c r="C1521" t="str">
        <f>Réponses_Scoring!C1521</f>
        <v>Med</v>
      </c>
      <c r="D1521" t="str">
        <f>Réponses_Scoring!D1521</f>
        <v>UK</v>
      </c>
      <c r="E1521" t="str">
        <f>Réponses_Scoring!E1521</f>
        <v>Low</v>
      </c>
      <c r="F1521" t="str">
        <f>Réponses_Scoring!F1521</f>
        <v>Low</v>
      </c>
      <c r="G1521" t="str">
        <f>Réponses_Scoring!G1521</f>
        <v>UK</v>
      </c>
      <c r="H1521" t="str">
        <f>Réponses_Scoring!H1521</f>
        <v>UK</v>
      </c>
      <c r="I1521" t="str">
        <f>Réponses_Scoring!I1521</f>
        <v>UK</v>
      </c>
      <c r="J1521">
        <f>IFERROR(VLOOKUP(C1521,Paramètres!$A$5:$B$8,2,FALSE),0)</f>
        <v>2</v>
      </c>
      <c r="K1521">
        <f>IFERROR(VLOOKUP(D1521,Paramètres!$A$5:$B$8,2,FALSE),0)</f>
        <v>0</v>
      </c>
      <c r="L1521">
        <f>IFERROR(VLOOKUP(E1521,Paramètres!$A$5:$B$8,2,FALSE),0)</f>
        <v>1</v>
      </c>
      <c r="M1521">
        <f>IFERROR(VLOOKUP(F1521,Paramètres!$A$5:$B$8,2,FALSE),0)</f>
        <v>1</v>
      </c>
      <c r="N1521">
        <f>IFERROR(VLOOKUP(G1521,Paramètres!$D$5:$E$8,2,FALSE),0)</f>
        <v>0</v>
      </c>
      <c r="O1521">
        <f>IFERROR(VLOOKUP(H1521,Paramètres!$A$5:$B$8,2,FALSE),0)</f>
        <v>0</v>
      </c>
      <c r="P1521">
        <f>IFERROR(VLOOKUP(I1521,Paramètres!$A$5:$B$8,2,FALSE),0)</f>
        <v>0</v>
      </c>
      <c r="Q1521" s="10" t="e">
        <f>IF(SUM(Paramètres!$G$5:$M$5)=0,"",SUMPRODUCT(Paramètres!$G$5:$M$5,J1521,K1521,L1521,M1521,N1521,O1521,P1521)/SUM(Paramètres!$G$5:$M$5))</f>
        <v>#VALUE!</v>
      </c>
    </row>
    <row r="1522" spans="1:17" x14ac:dyDescent="0.2">
      <c r="A1522" t="str">
        <f>Réponses_Scoring!A1522</f>
        <v>R155</v>
      </c>
      <c r="B1522" t="str">
        <f>Réponses_Scoring!B1522</f>
        <v>D10S67</v>
      </c>
      <c r="C1522" t="str">
        <f>Réponses_Scoring!C1522</f>
        <v>High</v>
      </c>
      <c r="D1522" t="str">
        <f>Réponses_Scoring!D1522</f>
        <v>UK</v>
      </c>
      <c r="E1522" t="str">
        <f>Réponses_Scoring!E1522</f>
        <v>Low</v>
      </c>
      <c r="F1522" t="str">
        <f>Réponses_Scoring!F1522</f>
        <v>Med</v>
      </c>
      <c r="G1522" t="str">
        <f>Réponses_Scoring!G1522</f>
        <v>UK</v>
      </c>
      <c r="H1522" t="str">
        <f>Réponses_Scoring!H1522</f>
        <v>UK</v>
      </c>
      <c r="I1522" t="str">
        <f>Réponses_Scoring!I1522</f>
        <v>UK</v>
      </c>
      <c r="J1522">
        <f>IFERROR(VLOOKUP(C1522,Paramètres!$A$5:$B$8,2,FALSE),0)</f>
        <v>3</v>
      </c>
      <c r="K1522">
        <f>IFERROR(VLOOKUP(D1522,Paramètres!$A$5:$B$8,2,FALSE),0)</f>
        <v>0</v>
      </c>
      <c r="L1522">
        <f>IFERROR(VLOOKUP(E1522,Paramètres!$A$5:$B$8,2,FALSE),0)</f>
        <v>1</v>
      </c>
      <c r="M1522">
        <f>IFERROR(VLOOKUP(F1522,Paramètres!$A$5:$B$8,2,FALSE),0)</f>
        <v>2</v>
      </c>
      <c r="N1522">
        <f>IFERROR(VLOOKUP(G1522,Paramètres!$D$5:$E$8,2,FALSE),0)</f>
        <v>0</v>
      </c>
      <c r="O1522">
        <f>IFERROR(VLOOKUP(H1522,Paramètres!$A$5:$B$8,2,FALSE),0)</f>
        <v>0</v>
      </c>
      <c r="P1522">
        <f>IFERROR(VLOOKUP(I1522,Paramètres!$A$5:$B$8,2,FALSE),0)</f>
        <v>0</v>
      </c>
      <c r="Q1522" s="10" t="e">
        <f>IF(SUM(Paramètres!$G$5:$M$5)=0,"",SUMPRODUCT(Paramètres!$G$5:$M$5,J1522,K1522,L1522,M1522,N1522,O1522,P1522)/SUM(Paramètres!$G$5:$M$5))</f>
        <v>#VALUE!</v>
      </c>
    </row>
    <row r="1523" spans="1:17" x14ac:dyDescent="0.2">
      <c r="A1523" t="str">
        <f>Réponses_Scoring!A1523</f>
        <v>R155</v>
      </c>
      <c r="B1523" t="str">
        <f>Réponses_Scoring!B1523</f>
        <v>D10S66</v>
      </c>
      <c r="C1523" t="str">
        <f>Réponses_Scoring!C1523</f>
        <v>High</v>
      </c>
      <c r="D1523" t="str">
        <f>Réponses_Scoring!D1523</f>
        <v>UK</v>
      </c>
      <c r="E1523" t="str">
        <f>Réponses_Scoring!E1523</f>
        <v>Low</v>
      </c>
      <c r="F1523" t="str">
        <f>Réponses_Scoring!F1523</f>
        <v>High</v>
      </c>
      <c r="G1523" t="str">
        <f>Réponses_Scoring!G1523</f>
        <v>UK</v>
      </c>
      <c r="H1523" t="str">
        <f>Réponses_Scoring!H1523</f>
        <v>UK</v>
      </c>
      <c r="I1523" t="str">
        <f>Réponses_Scoring!I1523</f>
        <v>UK</v>
      </c>
      <c r="J1523">
        <f>IFERROR(VLOOKUP(C1523,Paramètres!$A$5:$B$8,2,FALSE),0)</f>
        <v>3</v>
      </c>
      <c r="K1523">
        <f>IFERROR(VLOOKUP(D1523,Paramètres!$A$5:$B$8,2,FALSE),0)</f>
        <v>0</v>
      </c>
      <c r="L1523">
        <f>IFERROR(VLOOKUP(E1523,Paramètres!$A$5:$B$8,2,FALSE),0)</f>
        <v>1</v>
      </c>
      <c r="M1523">
        <f>IFERROR(VLOOKUP(F1523,Paramètres!$A$5:$B$8,2,FALSE),0)</f>
        <v>3</v>
      </c>
      <c r="N1523">
        <f>IFERROR(VLOOKUP(G1523,Paramètres!$D$5:$E$8,2,FALSE),0)</f>
        <v>0</v>
      </c>
      <c r="O1523">
        <f>IFERROR(VLOOKUP(H1523,Paramètres!$A$5:$B$8,2,FALSE),0)</f>
        <v>0</v>
      </c>
      <c r="P1523">
        <f>IFERROR(VLOOKUP(I1523,Paramètres!$A$5:$B$8,2,FALSE),0)</f>
        <v>0</v>
      </c>
      <c r="Q1523" s="10" t="e">
        <f>IF(SUM(Paramètres!$G$5:$M$5)=0,"",SUMPRODUCT(Paramètres!$G$5:$M$5,J1523,K1523,L1523,M1523,N1523,O1523,P1523)/SUM(Paramètres!$G$5:$M$5))</f>
        <v>#VALUE!</v>
      </c>
    </row>
    <row r="1524" spans="1:17" x14ac:dyDescent="0.2">
      <c r="A1524" t="str">
        <f>Réponses_Scoring!A1524</f>
        <v>R155</v>
      </c>
      <c r="B1524" t="str">
        <f>Réponses_Scoring!B1524</f>
        <v>D03S18</v>
      </c>
      <c r="C1524" t="str">
        <f>Réponses_Scoring!C1524</f>
        <v>Med</v>
      </c>
      <c r="D1524" t="str">
        <f>Réponses_Scoring!D1524</f>
        <v>UK</v>
      </c>
      <c r="E1524" t="str">
        <f>Réponses_Scoring!E1524</f>
        <v>Med</v>
      </c>
      <c r="F1524" t="str">
        <f>Réponses_Scoring!F1524</f>
        <v>Med</v>
      </c>
      <c r="G1524" t="str">
        <f>Réponses_Scoring!G1524</f>
        <v>UK</v>
      </c>
      <c r="H1524" t="str">
        <f>Réponses_Scoring!H1524</f>
        <v>UK</v>
      </c>
      <c r="I1524" t="str">
        <f>Réponses_Scoring!I1524</f>
        <v>UK</v>
      </c>
      <c r="J1524">
        <f>IFERROR(VLOOKUP(C1524,Paramètres!$A$5:$B$8,2,FALSE),0)</f>
        <v>2</v>
      </c>
      <c r="K1524">
        <f>IFERROR(VLOOKUP(D1524,Paramètres!$A$5:$B$8,2,FALSE),0)</f>
        <v>0</v>
      </c>
      <c r="L1524">
        <f>IFERROR(VLOOKUP(E1524,Paramètres!$A$5:$B$8,2,FALSE),0)</f>
        <v>2</v>
      </c>
      <c r="M1524">
        <f>IFERROR(VLOOKUP(F1524,Paramètres!$A$5:$B$8,2,FALSE),0)</f>
        <v>2</v>
      </c>
      <c r="N1524">
        <f>IFERROR(VLOOKUP(G1524,Paramètres!$D$5:$E$8,2,FALSE),0)</f>
        <v>0</v>
      </c>
      <c r="O1524">
        <f>IFERROR(VLOOKUP(H1524,Paramètres!$A$5:$B$8,2,FALSE),0)</f>
        <v>0</v>
      </c>
      <c r="P1524">
        <f>IFERROR(VLOOKUP(I1524,Paramètres!$A$5:$B$8,2,FALSE),0)</f>
        <v>0</v>
      </c>
      <c r="Q1524" s="10" t="e">
        <f>IF(SUM(Paramètres!$G$5:$M$5)=0,"",SUMPRODUCT(Paramètres!$G$5:$M$5,J1524,K1524,L1524,M1524,N1524,O1524,P1524)/SUM(Paramètres!$G$5:$M$5))</f>
        <v>#VALUE!</v>
      </c>
    </row>
    <row r="1525" spans="1:17" x14ac:dyDescent="0.2">
      <c r="A1525" t="str">
        <f>Réponses_Scoring!A1525</f>
        <v>R155</v>
      </c>
      <c r="B1525" t="str">
        <f>Réponses_Scoring!B1525</f>
        <v>D03S19</v>
      </c>
      <c r="C1525" t="str">
        <f>Réponses_Scoring!C1525</f>
        <v>Med</v>
      </c>
      <c r="D1525" t="str">
        <f>Réponses_Scoring!D1525</f>
        <v>UK</v>
      </c>
      <c r="E1525" t="str">
        <f>Réponses_Scoring!E1525</f>
        <v>Med</v>
      </c>
      <c r="F1525" t="str">
        <f>Réponses_Scoring!F1525</f>
        <v>UK</v>
      </c>
      <c r="G1525" t="str">
        <f>Réponses_Scoring!G1525</f>
        <v>UK</v>
      </c>
      <c r="H1525" t="str">
        <f>Réponses_Scoring!H1525</f>
        <v>UK</v>
      </c>
      <c r="I1525" t="str">
        <f>Réponses_Scoring!I1525</f>
        <v>UK</v>
      </c>
      <c r="J1525">
        <f>IFERROR(VLOOKUP(C1525,Paramètres!$A$5:$B$8,2,FALSE),0)</f>
        <v>2</v>
      </c>
      <c r="K1525">
        <f>IFERROR(VLOOKUP(D1525,Paramètres!$A$5:$B$8,2,FALSE),0)</f>
        <v>0</v>
      </c>
      <c r="L1525">
        <f>IFERROR(VLOOKUP(E1525,Paramètres!$A$5:$B$8,2,FALSE),0)</f>
        <v>2</v>
      </c>
      <c r="M1525">
        <f>IFERROR(VLOOKUP(F1525,Paramètres!$A$5:$B$8,2,FALSE),0)</f>
        <v>0</v>
      </c>
      <c r="N1525">
        <f>IFERROR(VLOOKUP(G1525,Paramètres!$D$5:$E$8,2,FALSE),0)</f>
        <v>0</v>
      </c>
      <c r="O1525">
        <f>IFERROR(VLOOKUP(H1525,Paramètres!$A$5:$B$8,2,FALSE),0)</f>
        <v>0</v>
      </c>
      <c r="P1525">
        <f>IFERROR(VLOOKUP(I1525,Paramètres!$A$5:$B$8,2,FALSE),0)</f>
        <v>0</v>
      </c>
      <c r="Q1525" s="10" t="e">
        <f>IF(SUM(Paramètres!$G$5:$M$5)=0,"",SUMPRODUCT(Paramètres!$G$5:$M$5,J1525,K1525,L1525,M1525,N1525,O1525,P1525)/SUM(Paramètres!$G$5:$M$5))</f>
        <v>#VALUE!</v>
      </c>
    </row>
    <row r="1526" spans="1:17" x14ac:dyDescent="0.2">
      <c r="A1526" t="str">
        <f>Réponses_Scoring!A1526</f>
        <v>R155</v>
      </c>
      <c r="B1526" t="str">
        <f>Réponses_Scoring!B1526</f>
        <v>D03S22</v>
      </c>
      <c r="C1526" t="str">
        <f>Réponses_Scoring!C1526</f>
        <v>Med</v>
      </c>
      <c r="D1526" t="str">
        <f>Réponses_Scoring!D1526</f>
        <v>UK</v>
      </c>
      <c r="E1526" t="str">
        <f>Réponses_Scoring!E1526</f>
        <v>Low</v>
      </c>
      <c r="F1526" t="str">
        <f>Réponses_Scoring!F1526</f>
        <v>UK</v>
      </c>
      <c r="G1526" t="str">
        <f>Réponses_Scoring!G1526</f>
        <v>UK</v>
      </c>
      <c r="H1526" t="str">
        <f>Réponses_Scoring!H1526</f>
        <v>UK</v>
      </c>
      <c r="I1526" t="str">
        <f>Réponses_Scoring!I1526</f>
        <v>UK</v>
      </c>
      <c r="J1526">
        <f>IFERROR(VLOOKUP(C1526,Paramètres!$A$5:$B$8,2,FALSE),0)</f>
        <v>2</v>
      </c>
      <c r="K1526">
        <f>IFERROR(VLOOKUP(D1526,Paramètres!$A$5:$B$8,2,FALSE),0)</f>
        <v>0</v>
      </c>
      <c r="L1526">
        <f>IFERROR(VLOOKUP(E1526,Paramètres!$A$5:$B$8,2,FALSE),0)</f>
        <v>1</v>
      </c>
      <c r="M1526">
        <f>IFERROR(VLOOKUP(F1526,Paramètres!$A$5:$B$8,2,FALSE),0)</f>
        <v>0</v>
      </c>
      <c r="N1526">
        <f>IFERROR(VLOOKUP(G1526,Paramètres!$D$5:$E$8,2,FALSE),0)</f>
        <v>0</v>
      </c>
      <c r="O1526">
        <f>IFERROR(VLOOKUP(H1526,Paramètres!$A$5:$B$8,2,FALSE),0)</f>
        <v>0</v>
      </c>
      <c r="P1526">
        <f>IFERROR(VLOOKUP(I1526,Paramètres!$A$5:$B$8,2,FALSE),0)</f>
        <v>0</v>
      </c>
      <c r="Q1526" s="10" t="e">
        <f>IF(SUM(Paramètres!$G$5:$M$5)=0,"",SUMPRODUCT(Paramètres!$G$5:$M$5,J1526,K1526,L1526,M1526,N1526,O1526,P1526)/SUM(Paramètres!$G$5:$M$5))</f>
        <v>#VALUE!</v>
      </c>
    </row>
    <row r="1527" spans="1:17" x14ac:dyDescent="0.2">
      <c r="A1527" t="str">
        <f>Réponses_Scoring!A1527</f>
        <v>R155</v>
      </c>
      <c r="B1527" t="str">
        <f>Réponses_Scoring!B1527</f>
        <v>D09S63</v>
      </c>
      <c r="C1527" t="str">
        <f>Réponses_Scoring!C1527</f>
        <v>Low</v>
      </c>
      <c r="D1527" t="str">
        <f>Réponses_Scoring!D1527</f>
        <v>UK</v>
      </c>
      <c r="E1527" t="str">
        <f>Réponses_Scoring!E1527</f>
        <v>Med</v>
      </c>
      <c r="F1527" t="str">
        <f>Réponses_Scoring!F1527</f>
        <v>High</v>
      </c>
      <c r="G1527" t="str">
        <f>Réponses_Scoring!G1527</f>
        <v>UK</v>
      </c>
      <c r="H1527" t="str">
        <f>Réponses_Scoring!H1527</f>
        <v>UK</v>
      </c>
      <c r="I1527" t="str">
        <f>Réponses_Scoring!I1527</f>
        <v>UK</v>
      </c>
      <c r="J1527">
        <f>IFERROR(VLOOKUP(C1527,Paramètres!$A$5:$B$8,2,FALSE),0)</f>
        <v>1</v>
      </c>
      <c r="K1527">
        <f>IFERROR(VLOOKUP(D1527,Paramètres!$A$5:$B$8,2,FALSE),0)</f>
        <v>0</v>
      </c>
      <c r="L1527">
        <f>IFERROR(VLOOKUP(E1527,Paramètres!$A$5:$B$8,2,FALSE),0)</f>
        <v>2</v>
      </c>
      <c r="M1527">
        <f>IFERROR(VLOOKUP(F1527,Paramètres!$A$5:$B$8,2,FALSE),0)</f>
        <v>3</v>
      </c>
      <c r="N1527">
        <f>IFERROR(VLOOKUP(G1527,Paramètres!$D$5:$E$8,2,FALSE),0)</f>
        <v>0</v>
      </c>
      <c r="O1527">
        <f>IFERROR(VLOOKUP(H1527,Paramètres!$A$5:$B$8,2,FALSE),0)</f>
        <v>0</v>
      </c>
      <c r="P1527">
        <f>IFERROR(VLOOKUP(I1527,Paramètres!$A$5:$B$8,2,FALSE),0)</f>
        <v>0</v>
      </c>
      <c r="Q1527" s="10" t="e">
        <f>IF(SUM(Paramètres!$G$5:$M$5)=0,"",SUMPRODUCT(Paramètres!$G$5:$M$5,J1527,K1527,L1527,M1527,N1527,O1527,P1527)/SUM(Paramètres!$G$5:$M$5))</f>
        <v>#VALUE!</v>
      </c>
    </row>
    <row r="1528" spans="1:17" x14ac:dyDescent="0.2">
      <c r="A1528" t="str">
        <f>Réponses_Scoring!A1528</f>
        <v>R155</v>
      </c>
      <c r="B1528" t="str">
        <f>Réponses_Scoring!B1528</f>
        <v>D09S61</v>
      </c>
      <c r="C1528" t="str">
        <f>Réponses_Scoring!C1528</f>
        <v>High</v>
      </c>
      <c r="D1528" t="str">
        <f>Réponses_Scoring!D1528</f>
        <v>UK</v>
      </c>
      <c r="E1528" t="str">
        <f>Réponses_Scoring!E1528</f>
        <v>Low</v>
      </c>
      <c r="F1528" t="str">
        <f>Réponses_Scoring!F1528</f>
        <v>Low</v>
      </c>
      <c r="G1528" t="str">
        <f>Réponses_Scoring!G1528</f>
        <v>UK</v>
      </c>
      <c r="H1528" t="str">
        <f>Réponses_Scoring!H1528</f>
        <v>UK</v>
      </c>
      <c r="I1528" t="str">
        <f>Réponses_Scoring!I1528</f>
        <v>UK</v>
      </c>
      <c r="J1528">
        <f>IFERROR(VLOOKUP(C1528,Paramètres!$A$5:$B$8,2,FALSE),0)</f>
        <v>3</v>
      </c>
      <c r="K1528">
        <f>IFERROR(VLOOKUP(D1528,Paramètres!$A$5:$B$8,2,FALSE),0)</f>
        <v>0</v>
      </c>
      <c r="L1528">
        <f>IFERROR(VLOOKUP(E1528,Paramètres!$A$5:$B$8,2,FALSE),0)</f>
        <v>1</v>
      </c>
      <c r="M1528">
        <f>IFERROR(VLOOKUP(F1528,Paramètres!$A$5:$B$8,2,FALSE),0)</f>
        <v>1</v>
      </c>
      <c r="N1528">
        <f>IFERROR(VLOOKUP(G1528,Paramètres!$D$5:$E$8,2,FALSE),0)</f>
        <v>0</v>
      </c>
      <c r="O1528">
        <f>IFERROR(VLOOKUP(H1528,Paramètres!$A$5:$B$8,2,FALSE),0)</f>
        <v>0</v>
      </c>
      <c r="P1528">
        <f>IFERROR(VLOOKUP(I1528,Paramètres!$A$5:$B$8,2,FALSE),0)</f>
        <v>0</v>
      </c>
      <c r="Q1528" s="10" t="e">
        <f>IF(SUM(Paramètres!$G$5:$M$5)=0,"",SUMPRODUCT(Paramètres!$G$5:$M$5,J1528,K1528,L1528,M1528,N1528,O1528,P1528)/SUM(Paramètres!$G$5:$M$5))</f>
        <v>#VALUE!</v>
      </c>
    </row>
    <row r="1529" spans="1:17" x14ac:dyDescent="0.2">
      <c r="A1529" t="str">
        <f>Réponses_Scoring!A1529</f>
        <v>R155</v>
      </c>
      <c r="B1529" t="str">
        <f>Réponses_Scoring!B1529</f>
        <v>D09S65</v>
      </c>
      <c r="C1529" t="str">
        <f>Réponses_Scoring!C1529</f>
        <v>High</v>
      </c>
      <c r="D1529" t="str">
        <f>Réponses_Scoring!D1529</f>
        <v>UK</v>
      </c>
      <c r="E1529" t="str">
        <f>Réponses_Scoring!E1529</f>
        <v>Med</v>
      </c>
      <c r="F1529" t="str">
        <f>Réponses_Scoring!F1529</f>
        <v>Med</v>
      </c>
      <c r="G1529" t="str">
        <f>Réponses_Scoring!G1529</f>
        <v>UK</v>
      </c>
      <c r="H1529" t="str">
        <f>Réponses_Scoring!H1529</f>
        <v>UK</v>
      </c>
      <c r="I1529" t="str">
        <f>Réponses_Scoring!I1529</f>
        <v>UK</v>
      </c>
      <c r="J1529">
        <f>IFERROR(VLOOKUP(C1529,Paramètres!$A$5:$B$8,2,FALSE),0)</f>
        <v>3</v>
      </c>
      <c r="K1529">
        <f>IFERROR(VLOOKUP(D1529,Paramètres!$A$5:$B$8,2,FALSE),0)</f>
        <v>0</v>
      </c>
      <c r="L1529">
        <f>IFERROR(VLOOKUP(E1529,Paramètres!$A$5:$B$8,2,FALSE),0)</f>
        <v>2</v>
      </c>
      <c r="M1529">
        <f>IFERROR(VLOOKUP(F1529,Paramètres!$A$5:$B$8,2,FALSE),0)</f>
        <v>2</v>
      </c>
      <c r="N1529">
        <f>IFERROR(VLOOKUP(G1529,Paramètres!$D$5:$E$8,2,FALSE),0)</f>
        <v>0</v>
      </c>
      <c r="O1529">
        <f>IFERROR(VLOOKUP(H1529,Paramètres!$A$5:$B$8,2,FALSE),0)</f>
        <v>0</v>
      </c>
      <c r="P1529">
        <f>IFERROR(VLOOKUP(I1529,Paramètres!$A$5:$B$8,2,FALSE),0)</f>
        <v>0</v>
      </c>
      <c r="Q1529" s="10" t="e">
        <f>IF(SUM(Paramètres!$G$5:$M$5)=0,"",SUMPRODUCT(Paramètres!$G$5:$M$5,J1529,K1529,L1529,M1529,N1529,O1529,P1529)/SUM(Paramètres!$G$5:$M$5))</f>
        <v>#VALUE!</v>
      </c>
    </row>
    <row r="1530" spans="1:17" x14ac:dyDescent="0.2">
      <c r="A1530" t="str">
        <f>Réponses_Scoring!A1530</f>
        <v>R156</v>
      </c>
      <c r="B1530" t="str">
        <f>Réponses_Scoring!B1530</f>
        <v>D10S70</v>
      </c>
      <c r="C1530" t="str">
        <f>Réponses_Scoring!C1530</f>
        <v>Med</v>
      </c>
      <c r="D1530" t="str">
        <f>Réponses_Scoring!D1530</f>
        <v>UK</v>
      </c>
      <c r="E1530" t="str">
        <f>Réponses_Scoring!E1530</f>
        <v>Low</v>
      </c>
      <c r="F1530" t="str">
        <f>Réponses_Scoring!F1530</f>
        <v>Med</v>
      </c>
      <c r="G1530" t="str">
        <f>Réponses_Scoring!G1530</f>
        <v>UK</v>
      </c>
      <c r="H1530" t="str">
        <f>Réponses_Scoring!H1530</f>
        <v>UK</v>
      </c>
      <c r="I1530" t="str">
        <f>Réponses_Scoring!I1530</f>
        <v>UK</v>
      </c>
      <c r="J1530">
        <f>IFERROR(VLOOKUP(C1530,Paramètres!$A$5:$B$8,2,FALSE),0)</f>
        <v>2</v>
      </c>
      <c r="K1530">
        <f>IFERROR(VLOOKUP(D1530,Paramètres!$A$5:$B$8,2,FALSE),0)</f>
        <v>0</v>
      </c>
      <c r="L1530">
        <f>IFERROR(VLOOKUP(E1530,Paramètres!$A$5:$B$8,2,FALSE),0)</f>
        <v>1</v>
      </c>
      <c r="M1530">
        <f>IFERROR(VLOOKUP(F1530,Paramètres!$A$5:$B$8,2,FALSE),0)</f>
        <v>2</v>
      </c>
      <c r="N1530">
        <f>IFERROR(VLOOKUP(G1530,Paramètres!$D$5:$E$8,2,FALSE),0)</f>
        <v>0</v>
      </c>
      <c r="O1530">
        <f>IFERROR(VLOOKUP(H1530,Paramètres!$A$5:$B$8,2,FALSE),0)</f>
        <v>0</v>
      </c>
      <c r="P1530">
        <f>IFERROR(VLOOKUP(I1530,Paramètres!$A$5:$B$8,2,FALSE),0)</f>
        <v>0</v>
      </c>
      <c r="Q1530" s="10" t="e">
        <f>IF(SUM(Paramètres!$G$5:$M$5)=0,"",SUMPRODUCT(Paramètres!$G$5:$M$5,J1530,K1530,L1530,M1530,N1530,O1530,P1530)/SUM(Paramètres!$G$5:$M$5))</f>
        <v>#VALUE!</v>
      </c>
    </row>
    <row r="1531" spans="1:17" x14ac:dyDescent="0.2">
      <c r="A1531" t="str">
        <f>Réponses_Scoring!A1531</f>
        <v>R156</v>
      </c>
      <c r="B1531" t="str">
        <f>Réponses_Scoring!B1531</f>
        <v>D10S67</v>
      </c>
      <c r="C1531" t="str">
        <f>Réponses_Scoring!C1531</f>
        <v>Low</v>
      </c>
      <c r="D1531" t="str">
        <f>Réponses_Scoring!D1531</f>
        <v>UK</v>
      </c>
      <c r="E1531" t="str">
        <f>Réponses_Scoring!E1531</f>
        <v>Med</v>
      </c>
      <c r="F1531" t="str">
        <f>Réponses_Scoring!F1531</f>
        <v>Med</v>
      </c>
      <c r="G1531" t="str">
        <f>Réponses_Scoring!G1531</f>
        <v>UK</v>
      </c>
      <c r="H1531" t="str">
        <f>Réponses_Scoring!H1531</f>
        <v>UK</v>
      </c>
      <c r="I1531" t="str">
        <f>Réponses_Scoring!I1531</f>
        <v>UK</v>
      </c>
      <c r="J1531">
        <f>IFERROR(VLOOKUP(C1531,Paramètres!$A$5:$B$8,2,FALSE),0)</f>
        <v>1</v>
      </c>
      <c r="K1531">
        <f>IFERROR(VLOOKUP(D1531,Paramètres!$A$5:$B$8,2,FALSE),0)</f>
        <v>0</v>
      </c>
      <c r="L1531">
        <f>IFERROR(VLOOKUP(E1531,Paramètres!$A$5:$B$8,2,FALSE),0)</f>
        <v>2</v>
      </c>
      <c r="M1531">
        <f>IFERROR(VLOOKUP(F1531,Paramètres!$A$5:$B$8,2,FALSE),0)</f>
        <v>2</v>
      </c>
      <c r="N1531">
        <f>IFERROR(VLOOKUP(G1531,Paramètres!$D$5:$E$8,2,FALSE),0)</f>
        <v>0</v>
      </c>
      <c r="O1531">
        <f>IFERROR(VLOOKUP(H1531,Paramètres!$A$5:$B$8,2,FALSE),0)</f>
        <v>0</v>
      </c>
      <c r="P1531">
        <f>IFERROR(VLOOKUP(I1531,Paramètres!$A$5:$B$8,2,FALSE),0)</f>
        <v>0</v>
      </c>
      <c r="Q1531" s="10" t="e">
        <f>IF(SUM(Paramètres!$G$5:$M$5)=0,"",SUMPRODUCT(Paramètres!$G$5:$M$5,J1531,K1531,L1531,M1531,N1531,O1531,P1531)/SUM(Paramètres!$G$5:$M$5))</f>
        <v>#VALUE!</v>
      </c>
    </row>
    <row r="1532" spans="1:17" x14ac:dyDescent="0.2">
      <c r="A1532" t="str">
        <f>Réponses_Scoring!A1532</f>
        <v>R156</v>
      </c>
      <c r="B1532" t="str">
        <f>Réponses_Scoring!B1532</f>
        <v>D10S66</v>
      </c>
      <c r="C1532" t="str">
        <f>Réponses_Scoring!C1532</f>
        <v>High</v>
      </c>
      <c r="D1532" t="str">
        <f>Réponses_Scoring!D1532</f>
        <v>UK</v>
      </c>
      <c r="E1532" t="str">
        <f>Réponses_Scoring!E1532</f>
        <v>Med</v>
      </c>
      <c r="F1532" t="str">
        <f>Réponses_Scoring!F1532</f>
        <v>Med</v>
      </c>
      <c r="G1532" t="str">
        <f>Réponses_Scoring!G1532</f>
        <v>UK</v>
      </c>
      <c r="H1532" t="str">
        <f>Réponses_Scoring!H1532</f>
        <v>UK</v>
      </c>
      <c r="I1532" t="str">
        <f>Réponses_Scoring!I1532</f>
        <v>UK</v>
      </c>
      <c r="J1532">
        <f>IFERROR(VLOOKUP(C1532,Paramètres!$A$5:$B$8,2,FALSE),0)</f>
        <v>3</v>
      </c>
      <c r="K1532">
        <f>IFERROR(VLOOKUP(D1532,Paramètres!$A$5:$B$8,2,FALSE),0)</f>
        <v>0</v>
      </c>
      <c r="L1532">
        <f>IFERROR(VLOOKUP(E1532,Paramètres!$A$5:$B$8,2,FALSE),0)</f>
        <v>2</v>
      </c>
      <c r="M1532">
        <f>IFERROR(VLOOKUP(F1532,Paramètres!$A$5:$B$8,2,FALSE),0)</f>
        <v>2</v>
      </c>
      <c r="N1532">
        <f>IFERROR(VLOOKUP(G1532,Paramètres!$D$5:$E$8,2,FALSE),0)</f>
        <v>0</v>
      </c>
      <c r="O1532">
        <f>IFERROR(VLOOKUP(H1532,Paramètres!$A$5:$B$8,2,FALSE),0)</f>
        <v>0</v>
      </c>
      <c r="P1532">
        <f>IFERROR(VLOOKUP(I1532,Paramètres!$A$5:$B$8,2,FALSE),0)</f>
        <v>0</v>
      </c>
      <c r="Q1532" s="10" t="e">
        <f>IF(SUM(Paramètres!$G$5:$M$5)=0,"",SUMPRODUCT(Paramètres!$G$5:$M$5,J1532,K1532,L1532,M1532,N1532,O1532,P1532)/SUM(Paramètres!$G$5:$M$5))</f>
        <v>#VALUE!</v>
      </c>
    </row>
    <row r="1533" spans="1:17" x14ac:dyDescent="0.2">
      <c r="A1533" t="str">
        <f>Réponses_Scoring!A1533</f>
        <v>R156</v>
      </c>
      <c r="B1533" t="str">
        <f>Réponses_Scoring!B1533</f>
        <v>D06S46</v>
      </c>
      <c r="C1533" t="str">
        <f>Réponses_Scoring!C1533</f>
        <v>Med</v>
      </c>
      <c r="D1533" t="str">
        <f>Réponses_Scoring!D1533</f>
        <v>UK</v>
      </c>
      <c r="E1533" t="str">
        <f>Réponses_Scoring!E1533</f>
        <v>Med</v>
      </c>
      <c r="F1533" t="str">
        <f>Réponses_Scoring!F1533</f>
        <v>High</v>
      </c>
      <c r="G1533" t="str">
        <f>Réponses_Scoring!G1533</f>
        <v>UK</v>
      </c>
      <c r="H1533" t="str">
        <f>Réponses_Scoring!H1533</f>
        <v>UK</v>
      </c>
      <c r="I1533" t="str">
        <f>Réponses_Scoring!I1533</f>
        <v>UK</v>
      </c>
      <c r="J1533">
        <f>IFERROR(VLOOKUP(C1533,Paramètres!$A$5:$B$8,2,FALSE),0)</f>
        <v>2</v>
      </c>
      <c r="K1533">
        <f>IFERROR(VLOOKUP(D1533,Paramètres!$A$5:$B$8,2,FALSE),0)</f>
        <v>0</v>
      </c>
      <c r="L1533">
        <f>IFERROR(VLOOKUP(E1533,Paramètres!$A$5:$B$8,2,FALSE),0)</f>
        <v>2</v>
      </c>
      <c r="M1533">
        <f>IFERROR(VLOOKUP(F1533,Paramètres!$A$5:$B$8,2,FALSE),0)</f>
        <v>3</v>
      </c>
      <c r="N1533">
        <f>IFERROR(VLOOKUP(G1533,Paramètres!$D$5:$E$8,2,FALSE),0)</f>
        <v>0</v>
      </c>
      <c r="O1533">
        <f>IFERROR(VLOOKUP(H1533,Paramètres!$A$5:$B$8,2,FALSE),0)</f>
        <v>0</v>
      </c>
      <c r="P1533">
        <f>IFERROR(VLOOKUP(I1533,Paramètres!$A$5:$B$8,2,FALSE),0)</f>
        <v>0</v>
      </c>
      <c r="Q1533" s="10" t="e">
        <f>IF(SUM(Paramètres!$G$5:$M$5)=0,"",SUMPRODUCT(Paramètres!$G$5:$M$5,J1533,K1533,L1533,M1533,N1533,O1533,P1533)/SUM(Paramètres!$G$5:$M$5))</f>
        <v>#VALUE!</v>
      </c>
    </row>
    <row r="1534" spans="1:17" x14ac:dyDescent="0.2">
      <c r="A1534" t="str">
        <f>Réponses_Scoring!A1534</f>
        <v>R156</v>
      </c>
      <c r="B1534" t="str">
        <f>Réponses_Scoring!B1534</f>
        <v>D06S45</v>
      </c>
      <c r="C1534" t="str">
        <f>Réponses_Scoring!C1534</f>
        <v>High</v>
      </c>
      <c r="D1534" t="str">
        <f>Réponses_Scoring!D1534</f>
        <v>UK</v>
      </c>
      <c r="E1534" t="str">
        <f>Réponses_Scoring!E1534</f>
        <v>UK</v>
      </c>
      <c r="F1534" t="str">
        <f>Réponses_Scoring!F1534</f>
        <v>Med</v>
      </c>
      <c r="G1534" t="str">
        <f>Réponses_Scoring!G1534</f>
        <v>UK</v>
      </c>
      <c r="H1534" t="str">
        <f>Réponses_Scoring!H1534</f>
        <v>UK</v>
      </c>
      <c r="I1534" t="str">
        <f>Réponses_Scoring!I1534</f>
        <v>UK</v>
      </c>
      <c r="J1534">
        <f>IFERROR(VLOOKUP(C1534,Paramètres!$A$5:$B$8,2,FALSE),0)</f>
        <v>3</v>
      </c>
      <c r="K1534">
        <f>IFERROR(VLOOKUP(D1534,Paramètres!$A$5:$B$8,2,FALSE),0)</f>
        <v>0</v>
      </c>
      <c r="L1534">
        <f>IFERROR(VLOOKUP(E1534,Paramètres!$A$5:$B$8,2,FALSE),0)</f>
        <v>0</v>
      </c>
      <c r="M1534">
        <f>IFERROR(VLOOKUP(F1534,Paramètres!$A$5:$B$8,2,FALSE),0)</f>
        <v>2</v>
      </c>
      <c r="N1534">
        <f>IFERROR(VLOOKUP(G1534,Paramètres!$D$5:$E$8,2,FALSE),0)</f>
        <v>0</v>
      </c>
      <c r="O1534">
        <f>IFERROR(VLOOKUP(H1534,Paramètres!$A$5:$B$8,2,FALSE),0)</f>
        <v>0</v>
      </c>
      <c r="P1534">
        <f>IFERROR(VLOOKUP(I1534,Paramètres!$A$5:$B$8,2,FALSE),0)</f>
        <v>0</v>
      </c>
      <c r="Q1534" s="10" t="e">
        <f>IF(SUM(Paramètres!$G$5:$M$5)=0,"",SUMPRODUCT(Paramètres!$G$5:$M$5,J1534,K1534,L1534,M1534,N1534,O1534,P1534)/SUM(Paramètres!$G$5:$M$5))</f>
        <v>#VALUE!</v>
      </c>
    </row>
    <row r="1535" spans="1:17" x14ac:dyDescent="0.2">
      <c r="A1535" t="str">
        <f>Réponses_Scoring!A1535</f>
        <v>R156</v>
      </c>
      <c r="B1535" t="str">
        <f>Réponses_Scoring!B1535</f>
        <v>D06S43</v>
      </c>
      <c r="C1535" t="str">
        <f>Réponses_Scoring!C1535</f>
        <v>Med</v>
      </c>
      <c r="D1535" t="str">
        <f>Réponses_Scoring!D1535</f>
        <v>UK</v>
      </c>
      <c r="E1535" t="str">
        <f>Réponses_Scoring!E1535</f>
        <v>Med</v>
      </c>
      <c r="F1535" t="str">
        <f>Réponses_Scoring!F1535</f>
        <v>Med</v>
      </c>
      <c r="G1535" t="str">
        <f>Réponses_Scoring!G1535</f>
        <v>UK</v>
      </c>
      <c r="H1535" t="str">
        <f>Réponses_Scoring!H1535</f>
        <v>UK</v>
      </c>
      <c r="I1535" t="str">
        <f>Réponses_Scoring!I1535</f>
        <v>UK</v>
      </c>
      <c r="J1535">
        <f>IFERROR(VLOOKUP(C1535,Paramètres!$A$5:$B$8,2,FALSE),0)</f>
        <v>2</v>
      </c>
      <c r="K1535">
        <f>IFERROR(VLOOKUP(D1535,Paramètres!$A$5:$B$8,2,FALSE),0)</f>
        <v>0</v>
      </c>
      <c r="L1535">
        <f>IFERROR(VLOOKUP(E1535,Paramètres!$A$5:$B$8,2,FALSE),0)</f>
        <v>2</v>
      </c>
      <c r="M1535">
        <f>IFERROR(VLOOKUP(F1535,Paramètres!$A$5:$B$8,2,FALSE),0)</f>
        <v>2</v>
      </c>
      <c r="N1535">
        <f>IFERROR(VLOOKUP(G1535,Paramètres!$D$5:$E$8,2,FALSE),0)</f>
        <v>0</v>
      </c>
      <c r="O1535">
        <f>IFERROR(VLOOKUP(H1535,Paramètres!$A$5:$B$8,2,FALSE),0)</f>
        <v>0</v>
      </c>
      <c r="P1535">
        <f>IFERROR(VLOOKUP(I1535,Paramètres!$A$5:$B$8,2,FALSE),0)</f>
        <v>0</v>
      </c>
      <c r="Q1535" s="10" t="e">
        <f>IF(SUM(Paramètres!$G$5:$M$5)=0,"",SUMPRODUCT(Paramètres!$G$5:$M$5,J1535,K1535,L1535,M1535,N1535,O1535,P1535)/SUM(Paramètres!$G$5:$M$5))</f>
        <v>#VALUE!</v>
      </c>
    </row>
    <row r="1536" spans="1:17" x14ac:dyDescent="0.2">
      <c r="A1536" t="str">
        <f>Réponses_Scoring!A1536</f>
        <v>R156</v>
      </c>
      <c r="B1536" t="str">
        <f>Réponses_Scoring!B1536</f>
        <v>D02S12</v>
      </c>
      <c r="C1536" t="str">
        <f>Réponses_Scoring!C1536</f>
        <v>Med</v>
      </c>
      <c r="D1536" t="str">
        <f>Réponses_Scoring!D1536</f>
        <v>UK</v>
      </c>
      <c r="E1536" t="str">
        <f>Réponses_Scoring!E1536</f>
        <v>Low</v>
      </c>
      <c r="F1536" t="str">
        <f>Réponses_Scoring!F1536</f>
        <v>High</v>
      </c>
      <c r="G1536" t="str">
        <f>Réponses_Scoring!G1536</f>
        <v>UK</v>
      </c>
      <c r="H1536" t="str">
        <f>Réponses_Scoring!H1536</f>
        <v>UK</v>
      </c>
      <c r="I1536" t="str">
        <f>Réponses_Scoring!I1536</f>
        <v>UK</v>
      </c>
      <c r="J1536">
        <f>IFERROR(VLOOKUP(C1536,Paramètres!$A$5:$B$8,2,FALSE),0)</f>
        <v>2</v>
      </c>
      <c r="K1536">
        <f>IFERROR(VLOOKUP(D1536,Paramètres!$A$5:$B$8,2,FALSE),0)</f>
        <v>0</v>
      </c>
      <c r="L1536">
        <f>IFERROR(VLOOKUP(E1536,Paramètres!$A$5:$B$8,2,FALSE),0)</f>
        <v>1</v>
      </c>
      <c r="M1536">
        <f>IFERROR(VLOOKUP(F1536,Paramètres!$A$5:$B$8,2,FALSE),0)</f>
        <v>3</v>
      </c>
      <c r="N1536">
        <f>IFERROR(VLOOKUP(G1536,Paramètres!$D$5:$E$8,2,FALSE),0)</f>
        <v>0</v>
      </c>
      <c r="O1536">
        <f>IFERROR(VLOOKUP(H1536,Paramètres!$A$5:$B$8,2,FALSE),0)</f>
        <v>0</v>
      </c>
      <c r="P1536">
        <f>IFERROR(VLOOKUP(I1536,Paramètres!$A$5:$B$8,2,FALSE),0)</f>
        <v>0</v>
      </c>
      <c r="Q1536" s="10" t="e">
        <f>IF(SUM(Paramètres!$G$5:$M$5)=0,"",SUMPRODUCT(Paramètres!$G$5:$M$5,J1536,K1536,L1536,M1536,N1536,O1536,P1536)/SUM(Paramètres!$G$5:$M$5))</f>
        <v>#VALUE!</v>
      </c>
    </row>
    <row r="1537" spans="1:17" x14ac:dyDescent="0.2">
      <c r="A1537" t="str">
        <f>Réponses_Scoring!A1537</f>
        <v>R156</v>
      </c>
      <c r="B1537" t="str">
        <f>Réponses_Scoring!B1537</f>
        <v>D07S53</v>
      </c>
      <c r="C1537" t="str">
        <f>Réponses_Scoring!C1537</f>
        <v>Low</v>
      </c>
      <c r="D1537" t="str">
        <f>Réponses_Scoring!D1537</f>
        <v>UK</v>
      </c>
      <c r="E1537" t="str">
        <f>Réponses_Scoring!E1537</f>
        <v>Med</v>
      </c>
      <c r="F1537" t="str">
        <f>Réponses_Scoring!F1537</f>
        <v>UK</v>
      </c>
      <c r="G1537" t="str">
        <f>Réponses_Scoring!G1537</f>
        <v>UK</v>
      </c>
      <c r="H1537" t="str">
        <f>Réponses_Scoring!H1537</f>
        <v>UK</v>
      </c>
      <c r="I1537" t="str">
        <f>Réponses_Scoring!I1537</f>
        <v>UK</v>
      </c>
      <c r="J1537">
        <f>IFERROR(VLOOKUP(C1537,Paramètres!$A$5:$B$8,2,FALSE),0)</f>
        <v>1</v>
      </c>
      <c r="K1537">
        <f>IFERROR(VLOOKUP(D1537,Paramètres!$A$5:$B$8,2,FALSE),0)</f>
        <v>0</v>
      </c>
      <c r="L1537">
        <f>IFERROR(VLOOKUP(E1537,Paramètres!$A$5:$B$8,2,FALSE),0)</f>
        <v>2</v>
      </c>
      <c r="M1537">
        <f>IFERROR(VLOOKUP(F1537,Paramètres!$A$5:$B$8,2,FALSE),0)</f>
        <v>0</v>
      </c>
      <c r="N1537">
        <f>IFERROR(VLOOKUP(G1537,Paramètres!$D$5:$E$8,2,FALSE),0)</f>
        <v>0</v>
      </c>
      <c r="O1537">
        <f>IFERROR(VLOOKUP(H1537,Paramètres!$A$5:$B$8,2,FALSE),0)</f>
        <v>0</v>
      </c>
      <c r="P1537">
        <f>IFERROR(VLOOKUP(I1537,Paramètres!$A$5:$B$8,2,FALSE),0)</f>
        <v>0</v>
      </c>
      <c r="Q1537" s="10" t="e">
        <f>IF(SUM(Paramètres!$G$5:$M$5)=0,"",SUMPRODUCT(Paramètres!$G$5:$M$5,J1537,K1537,L1537,M1537,N1537,O1537,P1537)/SUM(Paramètres!$G$5:$M$5))</f>
        <v>#VALUE!</v>
      </c>
    </row>
    <row r="1538" spans="1:17" x14ac:dyDescent="0.2">
      <c r="A1538" t="str">
        <f>Réponses_Scoring!A1538</f>
        <v>R156</v>
      </c>
      <c r="B1538" t="str">
        <f>Réponses_Scoring!B1538</f>
        <v>D03S19</v>
      </c>
      <c r="C1538" t="str">
        <f>Réponses_Scoring!C1538</f>
        <v>Med</v>
      </c>
      <c r="D1538" t="str">
        <f>Réponses_Scoring!D1538</f>
        <v>UK</v>
      </c>
      <c r="E1538" t="str">
        <f>Réponses_Scoring!E1538</f>
        <v>Med</v>
      </c>
      <c r="F1538" t="str">
        <f>Réponses_Scoring!F1538</f>
        <v>High</v>
      </c>
      <c r="G1538" t="str">
        <f>Réponses_Scoring!G1538</f>
        <v>UK</v>
      </c>
      <c r="H1538" t="str">
        <f>Réponses_Scoring!H1538</f>
        <v>UK</v>
      </c>
      <c r="I1538" t="str">
        <f>Réponses_Scoring!I1538</f>
        <v>UK</v>
      </c>
      <c r="J1538">
        <f>IFERROR(VLOOKUP(C1538,Paramètres!$A$5:$B$8,2,FALSE),0)</f>
        <v>2</v>
      </c>
      <c r="K1538">
        <f>IFERROR(VLOOKUP(D1538,Paramètres!$A$5:$B$8,2,FALSE),0)</f>
        <v>0</v>
      </c>
      <c r="L1538">
        <f>IFERROR(VLOOKUP(E1538,Paramètres!$A$5:$B$8,2,FALSE),0)</f>
        <v>2</v>
      </c>
      <c r="M1538">
        <f>IFERROR(VLOOKUP(F1538,Paramètres!$A$5:$B$8,2,FALSE),0)</f>
        <v>3</v>
      </c>
      <c r="N1538">
        <f>IFERROR(VLOOKUP(G1538,Paramètres!$D$5:$E$8,2,FALSE),0)</f>
        <v>0</v>
      </c>
      <c r="O1538">
        <f>IFERROR(VLOOKUP(H1538,Paramètres!$A$5:$B$8,2,FALSE),0)</f>
        <v>0</v>
      </c>
      <c r="P1538">
        <f>IFERROR(VLOOKUP(I1538,Paramètres!$A$5:$B$8,2,FALSE),0)</f>
        <v>0</v>
      </c>
      <c r="Q1538" s="10" t="e">
        <f>IF(SUM(Paramètres!$G$5:$M$5)=0,"",SUMPRODUCT(Paramètres!$G$5:$M$5,J1538,K1538,L1538,M1538,N1538,O1538,P1538)/SUM(Paramètres!$G$5:$M$5))</f>
        <v>#VALUE!</v>
      </c>
    </row>
    <row r="1539" spans="1:17" x14ac:dyDescent="0.2">
      <c r="A1539" t="str">
        <f>Réponses_Scoring!A1539</f>
        <v>R156</v>
      </c>
      <c r="B1539" t="str">
        <f>Réponses_Scoring!B1539</f>
        <v>D03S23</v>
      </c>
      <c r="C1539" t="str">
        <f>Réponses_Scoring!C1539</f>
        <v>Med</v>
      </c>
      <c r="D1539" t="str">
        <f>Réponses_Scoring!D1539</f>
        <v>UK</v>
      </c>
      <c r="E1539" t="str">
        <f>Réponses_Scoring!E1539</f>
        <v>Med</v>
      </c>
      <c r="F1539" t="str">
        <f>Réponses_Scoring!F1539</f>
        <v>Low</v>
      </c>
      <c r="G1539" t="str">
        <f>Réponses_Scoring!G1539</f>
        <v>UK</v>
      </c>
      <c r="H1539" t="str">
        <f>Réponses_Scoring!H1539</f>
        <v>UK</v>
      </c>
      <c r="I1539" t="str">
        <f>Réponses_Scoring!I1539</f>
        <v>UK</v>
      </c>
      <c r="J1539">
        <f>IFERROR(VLOOKUP(C1539,Paramètres!$A$5:$B$8,2,FALSE),0)</f>
        <v>2</v>
      </c>
      <c r="K1539">
        <f>IFERROR(VLOOKUP(D1539,Paramètres!$A$5:$B$8,2,FALSE),0)</f>
        <v>0</v>
      </c>
      <c r="L1539">
        <f>IFERROR(VLOOKUP(E1539,Paramètres!$A$5:$B$8,2,FALSE),0)</f>
        <v>2</v>
      </c>
      <c r="M1539">
        <f>IFERROR(VLOOKUP(F1539,Paramètres!$A$5:$B$8,2,FALSE),0)</f>
        <v>1</v>
      </c>
      <c r="N1539">
        <f>IFERROR(VLOOKUP(G1539,Paramètres!$D$5:$E$8,2,FALSE),0)</f>
        <v>0</v>
      </c>
      <c r="O1539">
        <f>IFERROR(VLOOKUP(H1539,Paramètres!$A$5:$B$8,2,FALSE),0)</f>
        <v>0</v>
      </c>
      <c r="P1539">
        <f>IFERROR(VLOOKUP(I1539,Paramètres!$A$5:$B$8,2,FALSE),0)</f>
        <v>0</v>
      </c>
      <c r="Q1539" s="10" t="e">
        <f>IF(SUM(Paramètres!$G$5:$M$5)=0,"",SUMPRODUCT(Paramètres!$G$5:$M$5,J1539,K1539,L1539,M1539,N1539,O1539,P1539)/SUM(Paramètres!$G$5:$M$5))</f>
        <v>#VALUE!</v>
      </c>
    </row>
    <row r="1540" spans="1:17" x14ac:dyDescent="0.2">
      <c r="A1540" t="str">
        <f>Réponses_Scoring!A1540</f>
        <v>R156</v>
      </c>
      <c r="B1540" t="str">
        <f>Réponses_Scoring!B1540</f>
        <v>D03S18</v>
      </c>
      <c r="C1540" t="str">
        <f>Réponses_Scoring!C1540</f>
        <v>High</v>
      </c>
      <c r="D1540" t="str">
        <f>Réponses_Scoring!D1540</f>
        <v>UK</v>
      </c>
      <c r="E1540" t="str">
        <f>Réponses_Scoring!E1540</f>
        <v>Low</v>
      </c>
      <c r="F1540" t="str">
        <f>Réponses_Scoring!F1540</f>
        <v>Low</v>
      </c>
      <c r="G1540" t="str">
        <f>Réponses_Scoring!G1540</f>
        <v>UK</v>
      </c>
      <c r="H1540" t="str">
        <f>Réponses_Scoring!H1540</f>
        <v>UK</v>
      </c>
      <c r="I1540" t="str">
        <f>Réponses_Scoring!I1540</f>
        <v>UK</v>
      </c>
      <c r="J1540">
        <f>IFERROR(VLOOKUP(C1540,Paramètres!$A$5:$B$8,2,FALSE),0)</f>
        <v>3</v>
      </c>
      <c r="K1540">
        <f>IFERROR(VLOOKUP(D1540,Paramètres!$A$5:$B$8,2,FALSE),0)</f>
        <v>0</v>
      </c>
      <c r="L1540">
        <f>IFERROR(VLOOKUP(E1540,Paramètres!$A$5:$B$8,2,FALSE),0)</f>
        <v>1</v>
      </c>
      <c r="M1540">
        <f>IFERROR(VLOOKUP(F1540,Paramètres!$A$5:$B$8,2,FALSE),0)</f>
        <v>1</v>
      </c>
      <c r="N1540">
        <f>IFERROR(VLOOKUP(G1540,Paramètres!$D$5:$E$8,2,FALSE),0)</f>
        <v>0</v>
      </c>
      <c r="O1540">
        <f>IFERROR(VLOOKUP(H1540,Paramètres!$A$5:$B$8,2,FALSE),0)</f>
        <v>0</v>
      </c>
      <c r="P1540">
        <f>IFERROR(VLOOKUP(I1540,Paramètres!$A$5:$B$8,2,FALSE),0)</f>
        <v>0</v>
      </c>
      <c r="Q1540" s="10" t="e">
        <f>IF(SUM(Paramètres!$G$5:$M$5)=0,"",SUMPRODUCT(Paramètres!$G$5:$M$5,J1540,K1540,L1540,M1540,N1540,O1540,P1540)/SUM(Paramètres!$G$5:$M$5))</f>
        <v>#VALUE!</v>
      </c>
    </row>
    <row r="1541" spans="1:17" x14ac:dyDescent="0.2">
      <c r="A1541" t="str">
        <f>Réponses_Scoring!A1541</f>
        <v>R157</v>
      </c>
      <c r="B1541" t="str">
        <f>Réponses_Scoring!B1541</f>
        <v>D09S65</v>
      </c>
      <c r="C1541" t="str">
        <f>Réponses_Scoring!C1541</f>
        <v>High</v>
      </c>
      <c r="D1541" t="str">
        <f>Réponses_Scoring!D1541</f>
        <v>UK</v>
      </c>
      <c r="E1541" t="str">
        <f>Réponses_Scoring!E1541</f>
        <v>Low</v>
      </c>
      <c r="F1541" t="str">
        <f>Réponses_Scoring!F1541</f>
        <v>High</v>
      </c>
      <c r="G1541" t="str">
        <f>Réponses_Scoring!G1541</f>
        <v>UK</v>
      </c>
      <c r="H1541" t="str">
        <f>Réponses_Scoring!H1541</f>
        <v>UK</v>
      </c>
      <c r="I1541" t="str">
        <f>Réponses_Scoring!I1541</f>
        <v>UK</v>
      </c>
      <c r="J1541">
        <f>IFERROR(VLOOKUP(C1541,Paramètres!$A$5:$B$8,2,FALSE),0)</f>
        <v>3</v>
      </c>
      <c r="K1541">
        <f>IFERROR(VLOOKUP(D1541,Paramètres!$A$5:$B$8,2,FALSE),0)</f>
        <v>0</v>
      </c>
      <c r="L1541">
        <f>IFERROR(VLOOKUP(E1541,Paramètres!$A$5:$B$8,2,FALSE),0)</f>
        <v>1</v>
      </c>
      <c r="M1541">
        <f>IFERROR(VLOOKUP(F1541,Paramètres!$A$5:$B$8,2,FALSE),0)</f>
        <v>3</v>
      </c>
      <c r="N1541">
        <f>IFERROR(VLOOKUP(G1541,Paramètres!$D$5:$E$8,2,FALSE),0)</f>
        <v>0</v>
      </c>
      <c r="O1541">
        <f>IFERROR(VLOOKUP(H1541,Paramètres!$A$5:$B$8,2,FALSE),0)</f>
        <v>0</v>
      </c>
      <c r="P1541">
        <f>IFERROR(VLOOKUP(I1541,Paramètres!$A$5:$B$8,2,FALSE),0)</f>
        <v>0</v>
      </c>
      <c r="Q1541" s="10" t="e">
        <f>IF(SUM(Paramètres!$G$5:$M$5)=0,"",SUMPRODUCT(Paramètres!$G$5:$M$5,J1541,K1541,L1541,M1541,N1541,O1541,P1541)/SUM(Paramètres!$G$5:$M$5))</f>
        <v>#VALUE!</v>
      </c>
    </row>
    <row r="1542" spans="1:17" x14ac:dyDescent="0.2">
      <c r="A1542" t="str">
        <f>Réponses_Scoring!A1542</f>
        <v>R157</v>
      </c>
      <c r="B1542" t="str">
        <f>Réponses_Scoring!B1542</f>
        <v>D09S62</v>
      </c>
      <c r="C1542" t="str">
        <f>Réponses_Scoring!C1542</f>
        <v>High</v>
      </c>
      <c r="D1542" t="str">
        <f>Réponses_Scoring!D1542</f>
        <v>UK</v>
      </c>
      <c r="E1542" t="str">
        <f>Réponses_Scoring!E1542</f>
        <v>Med</v>
      </c>
      <c r="F1542" t="str">
        <f>Réponses_Scoring!F1542</f>
        <v>Med</v>
      </c>
      <c r="G1542" t="str">
        <f>Réponses_Scoring!G1542</f>
        <v>UK</v>
      </c>
      <c r="H1542" t="str">
        <f>Réponses_Scoring!H1542</f>
        <v>UK</v>
      </c>
      <c r="I1542" t="str">
        <f>Réponses_Scoring!I1542</f>
        <v>UK</v>
      </c>
      <c r="J1542">
        <f>IFERROR(VLOOKUP(C1542,Paramètres!$A$5:$B$8,2,FALSE),0)</f>
        <v>3</v>
      </c>
      <c r="K1542">
        <f>IFERROR(VLOOKUP(D1542,Paramètres!$A$5:$B$8,2,FALSE),0)</f>
        <v>0</v>
      </c>
      <c r="L1542">
        <f>IFERROR(VLOOKUP(E1542,Paramètres!$A$5:$B$8,2,FALSE),0)</f>
        <v>2</v>
      </c>
      <c r="M1542">
        <f>IFERROR(VLOOKUP(F1542,Paramètres!$A$5:$B$8,2,FALSE),0)</f>
        <v>2</v>
      </c>
      <c r="N1542">
        <f>IFERROR(VLOOKUP(G1542,Paramètres!$D$5:$E$8,2,FALSE),0)</f>
        <v>0</v>
      </c>
      <c r="O1542">
        <f>IFERROR(VLOOKUP(H1542,Paramètres!$A$5:$B$8,2,FALSE),0)</f>
        <v>0</v>
      </c>
      <c r="P1542">
        <f>IFERROR(VLOOKUP(I1542,Paramètres!$A$5:$B$8,2,FALSE),0)</f>
        <v>0</v>
      </c>
      <c r="Q1542" s="10" t="e">
        <f>IF(SUM(Paramètres!$G$5:$M$5)=0,"",SUMPRODUCT(Paramètres!$G$5:$M$5,J1542,K1542,L1542,M1542,N1542,O1542,P1542)/SUM(Paramètres!$G$5:$M$5))</f>
        <v>#VALUE!</v>
      </c>
    </row>
    <row r="1543" spans="1:17" x14ac:dyDescent="0.2">
      <c r="A1543" t="str">
        <f>Réponses_Scoring!A1543</f>
        <v>R157</v>
      </c>
      <c r="B1543" t="str">
        <f>Réponses_Scoring!B1543</f>
        <v>D05S40</v>
      </c>
      <c r="C1543" t="str">
        <f>Réponses_Scoring!C1543</f>
        <v>Med</v>
      </c>
      <c r="D1543" t="str">
        <f>Réponses_Scoring!D1543</f>
        <v>UK</v>
      </c>
      <c r="E1543" t="str">
        <f>Réponses_Scoring!E1543</f>
        <v>Med</v>
      </c>
      <c r="F1543" t="str">
        <f>Réponses_Scoring!F1543</f>
        <v>UK</v>
      </c>
      <c r="G1543" t="str">
        <f>Réponses_Scoring!G1543</f>
        <v>UK</v>
      </c>
      <c r="H1543" t="str">
        <f>Réponses_Scoring!H1543</f>
        <v>UK</v>
      </c>
      <c r="I1543" t="str">
        <f>Réponses_Scoring!I1543</f>
        <v>UK</v>
      </c>
      <c r="J1543">
        <f>IFERROR(VLOOKUP(C1543,Paramètres!$A$5:$B$8,2,FALSE),0)</f>
        <v>2</v>
      </c>
      <c r="K1543">
        <f>IFERROR(VLOOKUP(D1543,Paramètres!$A$5:$B$8,2,FALSE),0)</f>
        <v>0</v>
      </c>
      <c r="L1543">
        <f>IFERROR(VLOOKUP(E1543,Paramètres!$A$5:$B$8,2,FALSE),0)</f>
        <v>2</v>
      </c>
      <c r="M1543">
        <f>IFERROR(VLOOKUP(F1543,Paramètres!$A$5:$B$8,2,FALSE),0)</f>
        <v>0</v>
      </c>
      <c r="N1543">
        <f>IFERROR(VLOOKUP(G1543,Paramètres!$D$5:$E$8,2,FALSE),0)</f>
        <v>0</v>
      </c>
      <c r="O1543">
        <f>IFERROR(VLOOKUP(H1543,Paramètres!$A$5:$B$8,2,FALSE),0)</f>
        <v>0</v>
      </c>
      <c r="P1543">
        <f>IFERROR(VLOOKUP(I1543,Paramètres!$A$5:$B$8,2,FALSE),0)</f>
        <v>0</v>
      </c>
      <c r="Q1543" s="10" t="e">
        <f>IF(SUM(Paramètres!$G$5:$M$5)=0,"",SUMPRODUCT(Paramètres!$G$5:$M$5,J1543,K1543,L1543,M1543,N1543,O1543,P1543)/SUM(Paramètres!$G$5:$M$5))</f>
        <v>#VALUE!</v>
      </c>
    </row>
    <row r="1544" spans="1:17" x14ac:dyDescent="0.2">
      <c r="A1544" t="str">
        <f>Réponses_Scoring!A1544</f>
        <v>R157</v>
      </c>
      <c r="B1544" t="str">
        <f>Réponses_Scoring!B1544</f>
        <v>D05S41</v>
      </c>
      <c r="C1544" t="str">
        <f>Réponses_Scoring!C1544</f>
        <v>UK</v>
      </c>
      <c r="D1544" t="str">
        <f>Réponses_Scoring!D1544</f>
        <v>UK</v>
      </c>
      <c r="E1544" t="str">
        <f>Réponses_Scoring!E1544</f>
        <v>UK</v>
      </c>
      <c r="F1544" t="str">
        <f>Réponses_Scoring!F1544</f>
        <v>Med</v>
      </c>
      <c r="G1544" t="str">
        <f>Réponses_Scoring!G1544</f>
        <v>UK</v>
      </c>
      <c r="H1544" t="str">
        <f>Réponses_Scoring!H1544</f>
        <v>UK</v>
      </c>
      <c r="I1544" t="str">
        <f>Réponses_Scoring!I1544</f>
        <v>UK</v>
      </c>
      <c r="J1544">
        <f>IFERROR(VLOOKUP(C1544,Paramètres!$A$5:$B$8,2,FALSE),0)</f>
        <v>0</v>
      </c>
      <c r="K1544">
        <f>IFERROR(VLOOKUP(D1544,Paramètres!$A$5:$B$8,2,FALSE),0)</f>
        <v>0</v>
      </c>
      <c r="L1544">
        <f>IFERROR(VLOOKUP(E1544,Paramètres!$A$5:$B$8,2,FALSE),0)</f>
        <v>0</v>
      </c>
      <c r="M1544">
        <f>IFERROR(VLOOKUP(F1544,Paramètres!$A$5:$B$8,2,FALSE),0)</f>
        <v>2</v>
      </c>
      <c r="N1544">
        <f>IFERROR(VLOOKUP(G1544,Paramètres!$D$5:$E$8,2,FALSE),0)</f>
        <v>0</v>
      </c>
      <c r="O1544">
        <f>IFERROR(VLOOKUP(H1544,Paramètres!$A$5:$B$8,2,FALSE),0)</f>
        <v>0</v>
      </c>
      <c r="P1544">
        <f>IFERROR(VLOOKUP(I1544,Paramètres!$A$5:$B$8,2,FALSE),0)</f>
        <v>0</v>
      </c>
      <c r="Q1544" s="10" t="e">
        <f>IF(SUM(Paramètres!$G$5:$M$5)=0,"",SUMPRODUCT(Paramètres!$G$5:$M$5,J1544,K1544,L1544,M1544,N1544,O1544,P1544)/SUM(Paramètres!$G$5:$M$5))</f>
        <v>#VALUE!</v>
      </c>
    </row>
    <row r="1545" spans="1:17" x14ac:dyDescent="0.2">
      <c r="A1545" t="str">
        <f>Réponses_Scoring!A1545</f>
        <v>R157</v>
      </c>
      <c r="B1545" t="str">
        <f>Réponses_Scoring!B1545</f>
        <v>D05S36</v>
      </c>
      <c r="C1545" t="str">
        <f>Réponses_Scoring!C1545</f>
        <v>Med</v>
      </c>
      <c r="D1545" t="str">
        <f>Réponses_Scoring!D1545</f>
        <v>UK</v>
      </c>
      <c r="E1545" t="str">
        <f>Réponses_Scoring!E1545</f>
        <v>Low</v>
      </c>
      <c r="F1545" t="str">
        <f>Réponses_Scoring!F1545</f>
        <v>Med</v>
      </c>
      <c r="G1545" t="str">
        <f>Réponses_Scoring!G1545</f>
        <v>UK</v>
      </c>
      <c r="H1545" t="str">
        <f>Réponses_Scoring!H1545</f>
        <v>UK</v>
      </c>
      <c r="I1545" t="str">
        <f>Réponses_Scoring!I1545</f>
        <v>UK</v>
      </c>
      <c r="J1545">
        <f>IFERROR(VLOOKUP(C1545,Paramètres!$A$5:$B$8,2,FALSE),0)</f>
        <v>2</v>
      </c>
      <c r="K1545">
        <f>IFERROR(VLOOKUP(D1545,Paramètres!$A$5:$B$8,2,FALSE),0)</f>
        <v>0</v>
      </c>
      <c r="L1545">
        <f>IFERROR(VLOOKUP(E1545,Paramètres!$A$5:$B$8,2,FALSE),0)</f>
        <v>1</v>
      </c>
      <c r="M1545">
        <f>IFERROR(VLOOKUP(F1545,Paramètres!$A$5:$B$8,2,FALSE),0)</f>
        <v>2</v>
      </c>
      <c r="N1545">
        <f>IFERROR(VLOOKUP(G1545,Paramètres!$D$5:$E$8,2,FALSE),0)</f>
        <v>0</v>
      </c>
      <c r="O1545">
        <f>IFERROR(VLOOKUP(H1545,Paramètres!$A$5:$B$8,2,FALSE),0)</f>
        <v>0</v>
      </c>
      <c r="P1545">
        <f>IFERROR(VLOOKUP(I1545,Paramètres!$A$5:$B$8,2,FALSE),0)</f>
        <v>0</v>
      </c>
      <c r="Q1545" s="10" t="e">
        <f>IF(SUM(Paramètres!$G$5:$M$5)=0,"",SUMPRODUCT(Paramètres!$G$5:$M$5,J1545,K1545,L1545,M1545,N1545,O1545,P1545)/SUM(Paramètres!$G$5:$M$5))</f>
        <v>#VALUE!</v>
      </c>
    </row>
    <row r="1546" spans="1:17" x14ac:dyDescent="0.2">
      <c r="A1546" t="str">
        <f>Réponses_Scoring!A1546</f>
        <v>R157</v>
      </c>
      <c r="B1546" t="str">
        <f>Réponses_Scoring!B1546</f>
        <v>D02S12</v>
      </c>
      <c r="C1546" t="str">
        <f>Réponses_Scoring!C1546</f>
        <v>Med</v>
      </c>
      <c r="D1546" t="str">
        <f>Réponses_Scoring!D1546</f>
        <v>UK</v>
      </c>
      <c r="E1546" t="str">
        <f>Réponses_Scoring!E1546</f>
        <v>Low</v>
      </c>
      <c r="F1546" t="str">
        <f>Réponses_Scoring!F1546</f>
        <v>Med</v>
      </c>
      <c r="G1546" t="str">
        <f>Réponses_Scoring!G1546</f>
        <v>UK</v>
      </c>
      <c r="H1546" t="str">
        <f>Réponses_Scoring!H1546</f>
        <v>UK</v>
      </c>
      <c r="I1546" t="str">
        <f>Réponses_Scoring!I1546</f>
        <v>UK</v>
      </c>
      <c r="J1546">
        <f>IFERROR(VLOOKUP(C1546,Paramètres!$A$5:$B$8,2,FALSE),0)</f>
        <v>2</v>
      </c>
      <c r="K1546">
        <f>IFERROR(VLOOKUP(D1546,Paramètres!$A$5:$B$8,2,FALSE),0)</f>
        <v>0</v>
      </c>
      <c r="L1546">
        <f>IFERROR(VLOOKUP(E1546,Paramètres!$A$5:$B$8,2,FALSE),0)</f>
        <v>1</v>
      </c>
      <c r="M1546">
        <f>IFERROR(VLOOKUP(F1546,Paramètres!$A$5:$B$8,2,FALSE),0)</f>
        <v>2</v>
      </c>
      <c r="N1546">
        <f>IFERROR(VLOOKUP(G1546,Paramètres!$D$5:$E$8,2,FALSE),0)</f>
        <v>0</v>
      </c>
      <c r="O1546">
        <f>IFERROR(VLOOKUP(H1546,Paramètres!$A$5:$B$8,2,FALSE),0)</f>
        <v>0</v>
      </c>
      <c r="P1546">
        <f>IFERROR(VLOOKUP(I1546,Paramètres!$A$5:$B$8,2,FALSE),0)</f>
        <v>0</v>
      </c>
      <c r="Q1546" s="10" t="e">
        <f>IF(SUM(Paramètres!$G$5:$M$5)=0,"",SUMPRODUCT(Paramètres!$G$5:$M$5,J1546,K1546,L1546,M1546,N1546,O1546,P1546)/SUM(Paramètres!$G$5:$M$5))</f>
        <v>#VALUE!</v>
      </c>
    </row>
    <row r="1547" spans="1:17" x14ac:dyDescent="0.2">
      <c r="A1547" t="str">
        <f>Réponses_Scoring!A1547</f>
        <v>R157</v>
      </c>
      <c r="B1547" t="str">
        <f>Réponses_Scoring!B1547</f>
        <v>D02S15</v>
      </c>
      <c r="C1547" t="str">
        <f>Réponses_Scoring!C1547</f>
        <v>Low</v>
      </c>
      <c r="D1547" t="str">
        <f>Réponses_Scoring!D1547</f>
        <v>UK</v>
      </c>
      <c r="E1547" t="str">
        <f>Réponses_Scoring!E1547</f>
        <v>Med</v>
      </c>
      <c r="F1547" t="str">
        <f>Réponses_Scoring!F1547</f>
        <v>High</v>
      </c>
      <c r="G1547" t="str">
        <f>Réponses_Scoring!G1547</f>
        <v>UK</v>
      </c>
      <c r="H1547" t="str">
        <f>Réponses_Scoring!H1547</f>
        <v>UK</v>
      </c>
      <c r="I1547" t="str">
        <f>Réponses_Scoring!I1547</f>
        <v>UK</v>
      </c>
      <c r="J1547">
        <f>IFERROR(VLOOKUP(C1547,Paramètres!$A$5:$B$8,2,FALSE),0)</f>
        <v>1</v>
      </c>
      <c r="K1547">
        <f>IFERROR(VLOOKUP(D1547,Paramètres!$A$5:$B$8,2,FALSE),0)</f>
        <v>0</v>
      </c>
      <c r="L1547">
        <f>IFERROR(VLOOKUP(E1547,Paramètres!$A$5:$B$8,2,FALSE),0)</f>
        <v>2</v>
      </c>
      <c r="M1547">
        <f>IFERROR(VLOOKUP(F1547,Paramètres!$A$5:$B$8,2,FALSE),0)</f>
        <v>3</v>
      </c>
      <c r="N1547">
        <f>IFERROR(VLOOKUP(G1547,Paramètres!$D$5:$E$8,2,FALSE),0)</f>
        <v>0</v>
      </c>
      <c r="O1547">
        <f>IFERROR(VLOOKUP(H1547,Paramètres!$A$5:$B$8,2,FALSE),0)</f>
        <v>0</v>
      </c>
      <c r="P1547">
        <f>IFERROR(VLOOKUP(I1547,Paramètres!$A$5:$B$8,2,FALSE),0)</f>
        <v>0</v>
      </c>
      <c r="Q1547" s="10" t="e">
        <f>IF(SUM(Paramètres!$G$5:$M$5)=0,"",SUMPRODUCT(Paramètres!$G$5:$M$5,J1547,K1547,L1547,M1547,N1547,O1547,P1547)/SUM(Paramètres!$G$5:$M$5))</f>
        <v>#VALUE!</v>
      </c>
    </row>
    <row r="1548" spans="1:17" x14ac:dyDescent="0.2">
      <c r="A1548" t="str">
        <f>Réponses_Scoring!A1548</f>
        <v>R157</v>
      </c>
      <c r="B1548" t="str">
        <f>Réponses_Scoring!B1548</f>
        <v>D10S66</v>
      </c>
      <c r="C1548" t="str">
        <f>Réponses_Scoring!C1548</f>
        <v>Med</v>
      </c>
      <c r="D1548" t="str">
        <f>Réponses_Scoring!D1548</f>
        <v>UK</v>
      </c>
      <c r="E1548" t="str">
        <f>Réponses_Scoring!E1548</f>
        <v>UK</v>
      </c>
      <c r="F1548" t="str">
        <f>Réponses_Scoring!F1548</f>
        <v>UK</v>
      </c>
      <c r="G1548" t="str">
        <f>Réponses_Scoring!G1548</f>
        <v>UK</v>
      </c>
      <c r="H1548" t="str">
        <f>Réponses_Scoring!H1548</f>
        <v>UK</v>
      </c>
      <c r="I1548" t="str">
        <f>Réponses_Scoring!I1548</f>
        <v>UK</v>
      </c>
      <c r="J1548">
        <f>IFERROR(VLOOKUP(C1548,Paramètres!$A$5:$B$8,2,FALSE),0)</f>
        <v>2</v>
      </c>
      <c r="K1548">
        <f>IFERROR(VLOOKUP(D1548,Paramètres!$A$5:$B$8,2,FALSE),0)</f>
        <v>0</v>
      </c>
      <c r="L1548">
        <f>IFERROR(VLOOKUP(E1548,Paramètres!$A$5:$B$8,2,FALSE),0)</f>
        <v>0</v>
      </c>
      <c r="M1548">
        <f>IFERROR(VLOOKUP(F1548,Paramètres!$A$5:$B$8,2,FALSE),0)</f>
        <v>0</v>
      </c>
      <c r="N1548">
        <f>IFERROR(VLOOKUP(G1548,Paramètres!$D$5:$E$8,2,FALSE),0)</f>
        <v>0</v>
      </c>
      <c r="O1548">
        <f>IFERROR(VLOOKUP(H1548,Paramètres!$A$5:$B$8,2,FALSE),0)</f>
        <v>0</v>
      </c>
      <c r="P1548">
        <f>IFERROR(VLOOKUP(I1548,Paramètres!$A$5:$B$8,2,FALSE),0)</f>
        <v>0</v>
      </c>
      <c r="Q1548" s="10" t="e">
        <f>IF(SUM(Paramètres!$G$5:$M$5)=0,"",SUMPRODUCT(Paramètres!$G$5:$M$5,J1548,K1548,L1548,M1548,N1548,O1548,P1548)/SUM(Paramètres!$G$5:$M$5))</f>
        <v>#VALUE!</v>
      </c>
    </row>
    <row r="1549" spans="1:17" x14ac:dyDescent="0.2">
      <c r="A1549" t="str">
        <f>Réponses_Scoring!A1549</f>
        <v>R157</v>
      </c>
      <c r="B1549" t="str">
        <f>Réponses_Scoring!B1549</f>
        <v>D10S68</v>
      </c>
      <c r="C1549" t="str">
        <f>Réponses_Scoring!C1549</f>
        <v>High</v>
      </c>
      <c r="D1549" t="str">
        <f>Réponses_Scoring!D1549</f>
        <v>UK</v>
      </c>
      <c r="E1549" t="str">
        <f>Réponses_Scoring!E1549</f>
        <v>High</v>
      </c>
      <c r="F1549" t="str">
        <f>Réponses_Scoring!F1549</f>
        <v>UK</v>
      </c>
      <c r="G1549" t="str">
        <f>Réponses_Scoring!G1549</f>
        <v>UK</v>
      </c>
      <c r="H1549" t="str">
        <f>Réponses_Scoring!H1549</f>
        <v>UK</v>
      </c>
      <c r="I1549" t="str">
        <f>Réponses_Scoring!I1549</f>
        <v>UK</v>
      </c>
      <c r="J1549">
        <f>IFERROR(VLOOKUP(C1549,Paramètres!$A$5:$B$8,2,FALSE),0)</f>
        <v>3</v>
      </c>
      <c r="K1549">
        <f>IFERROR(VLOOKUP(D1549,Paramètres!$A$5:$B$8,2,FALSE),0)</f>
        <v>0</v>
      </c>
      <c r="L1549">
        <f>IFERROR(VLOOKUP(E1549,Paramètres!$A$5:$B$8,2,FALSE),0)</f>
        <v>3</v>
      </c>
      <c r="M1549">
        <f>IFERROR(VLOOKUP(F1549,Paramètres!$A$5:$B$8,2,FALSE),0)</f>
        <v>0</v>
      </c>
      <c r="N1549">
        <f>IFERROR(VLOOKUP(G1549,Paramètres!$D$5:$E$8,2,FALSE),0)</f>
        <v>0</v>
      </c>
      <c r="O1549">
        <f>IFERROR(VLOOKUP(H1549,Paramètres!$A$5:$B$8,2,FALSE),0)</f>
        <v>0</v>
      </c>
      <c r="P1549">
        <f>IFERROR(VLOOKUP(I1549,Paramètres!$A$5:$B$8,2,FALSE),0)</f>
        <v>0</v>
      </c>
      <c r="Q1549" s="10" t="e">
        <f>IF(SUM(Paramètres!$G$5:$M$5)=0,"",SUMPRODUCT(Paramètres!$G$5:$M$5,J1549,K1549,L1549,M1549,N1549,O1549,P1549)/SUM(Paramètres!$G$5:$M$5))</f>
        <v>#VALUE!</v>
      </c>
    </row>
    <row r="1550" spans="1:17" x14ac:dyDescent="0.2">
      <c r="A1550" t="str">
        <f>Réponses_Scoring!A1550</f>
        <v>R157</v>
      </c>
      <c r="B1550" t="str">
        <f>Réponses_Scoring!B1550</f>
        <v>D12S80</v>
      </c>
      <c r="C1550" t="str">
        <f>Réponses_Scoring!C1550</f>
        <v>High</v>
      </c>
      <c r="D1550" t="str">
        <f>Réponses_Scoring!D1550</f>
        <v>UK</v>
      </c>
      <c r="E1550" t="str">
        <f>Réponses_Scoring!E1550</f>
        <v>Med</v>
      </c>
      <c r="F1550" t="str">
        <f>Réponses_Scoring!F1550</f>
        <v>High</v>
      </c>
      <c r="G1550" t="str">
        <f>Réponses_Scoring!G1550</f>
        <v>UK</v>
      </c>
      <c r="H1550" t="str">
        <f>Réponses_Scoring!H1550</f>
        <v>UK</v>
      </c>
      <c r="I1550" t="str">
        <f>Réponses_Scoring!I1550</f>
        <v>UK</v>
      </c>
      <c r="J1550">
        <f>IFERROR(VLOOKUP(C1550,Paramètres!$A$5:$B$8,2,FALSE),0)</f>
        <v>3</v>
      </c>
      <c r="K1550">
        <f>IFERROR(VLOOKUP(D1550,Paramètres!$A$5:$B$8,2,FALSE),0)</f>
        <v>0</v>
      </c>
      <c r="L1550">
        <f>IFERROR(VLOOKUP(E1550,Paramètres!$A$5:$B$8,2,FALSE),0)</f>
        <v>2</v>
      </c>
      <c r="M1550">
        <f>IFERROR(VLOOKUP(F1550,Paramètres!$A$5:$B$8,2,FALSE),0)</f>
        <v>3</v>
      </c>
      <c r="N1550">
        <f>IFERROR(VLOOKUP(G1550,Paramètres!$D$5:$E$8,2,FALSE),0)</f>
        <v>0</v>
      </c>
      <c r="O1550">
        <f>IFERROR(VLOOKUP(H1550,Paramètres!$A$5:$B$8,2,FALSE),0)</f>
        <v>0</v>
      </c>
      <c r="P1550">
        <f>IFERROR(VLOOKUP(I1550,Paramètres!$A$5:$B$8,2,FALSE),0)</f>
        <v>0</v>
      </c>
      <c r="Q1550" s="10" t="e">
        <f>IF(SUM(Paramètres!$G$5:$M$5)=0,"",SUMPRODUCT(Paramètres!$G$5:$M$5,J1550,K1550,L1550,M1550,N1550,O1550,P1550)/SUM(Paramètres!$G$5:$M$5))</f>
        <v>#VALUE!</v>
      </c>
    </row>
    <row r="1551" spans="1:17" x14ac:dyDescent="0.2">
      <c r="A1551" t="str">
        <f>Réponses_Scoring!A1551</f>
        <v>R158</v>
      </c>
      <c r="B1551" t="str">
        <f>Réponses_Scoring!B1551</f>
        <v>D10S69</v>
      </c>
      <c r="C1551" t="str">
        <f>Réponses_Scoring!C1551</f>
        <v>Low</v>
      </c>
      <c r="D1551" t="str">
        <f>Réponses_Scoring!D1551</f>
        <v>UK</v>
      </c>
      <c r="E1551" t="str">
        <f>Réponses_Scoring!E1551</f>
        <v>Med</v>
      </c>
      <c r="F1551" t="str">
        <f>Réponses_Scoring!F1551</f>
        <v>Med</v>
      </c>
      <c r="G1551" t="str">
        <f>Réponses_Scoring!G1551</f>
        <v>UK</v>
      </c>
      <c r="H1551" t="str">
        <f>Réponses_Scoring!H1551</f>
        <v>UK</v>
      </c>
      <c r="I1551" t="str">
        <f>Réponses_Scoring!I1551</f>
        <v>UK</v>
      </c>
      <c r="J1551">
        <f>IFERROR(VLOOKUP(C1551,Paramètres!$A$5:$B$8,2,FALSE),0)</f>
        <v>1</v>
      </c>
      <c r="K1551">
        <f>IFERROR(VLOOKUP(D1551,Paramètres!$A$5:$B$8,2,FALSE),0)</f>
        <v>0</v>
      </c>
      <c r="L1551">
        <f>IFERROR(VLOOKUP(E1551,Paramètres!$A$5:$B$8,2,FALSE),0)</f>
        <v>2</v>
      </c>
      <c r="M1551">
        <f>IFERROR(VLOOKUP(F1551,Paramètres!$A$5:$B$8,2,FALSE),0)</f>
        <v>2</v>
      </c>
      <c r="N1551">
        <f>IFERROR(VLOOKUP(G1551,Paramètres!$D$5:$E$8,2,FALSE),0)</f>
        <v>0</v>
      </c>
      <c r="O1551">
        <f>IFERROR(VLOOKUP(H1551,Paramètres!$A$5:$B$8,2,FALSE),0)</f>
        <v>0</v>
      </c>
      <c r="P1551">
        <f>IFERROR(VLOOKUP(I1551,Paramètres!$A$5:$B$8,2,FALSE),0)</f>
        <v>0</v>
      </c>
      <c r="Q1551" s="10" t="e">
        <f>IF(SUM(Paramètres!$G$5:$M$5)=0,"",SUMPRODUCT(Paramètres!$G$5:$M$5,J1551,K1551,L1551,M1551,N1551,O1551,P1551)/SUM(Paramètres!$G$5:$M$5))</f>
        <v>#VALUE!</v>
      </c>
    </row>
    <row r="1552" spans="1:17" x14ac:dyDescent="0.2">
      <c r="A1552" t="str">
        <f>Réponses_Scoring!A1552</f>
        <v>R158</v>
      </c>
      <c r="B1552" t="str">
        <f>Réponses_Scoring!B1552</f>
        <v>D10S67</v>
      </c>
      <c r="C1552" t="str">
        <f>Réponses_Scoring!C1552</f>
        <v>Med</v>
      </c>
      <c r="D1552" t="str">
        <f>Réponses_Scoring!D1552</f>
        <v>UK</v>
      </c>
      <c r="E1552" t="str">
        <f>Réponses_Scoring!E1552</f>
        <v>Low</v>
      </c>
      <c r="F1552" t="str">
        <f>Réponses_Scoring!F1552</f>
        <v>High</v>
      </c>
      <c r="G1552" t="str">
        <f>Réponses_Scoring!G1552</f>
        <v>UK</v>
      </c>
      <c r="H1552" t="str">
        <f>Réponses_Scoring!H1552</f>
        <v>UK</v>
      </c>
      <c r="I1552" t="str">
        <f>Réponses_Scoring!I1552</f>
        <v>UK</v>
      </c>
      <c r="J1552">
        <f>IFERROR(VLOOKUP(C1552,Paramètres!$A$5:$B$8,2,FALSE),0)</f>
        <v>2</v>
      </c>
      <c r="K1552">
        <f>IFERROR(VLOOKUP(D1552,Paramètres!$A$5:$B$8,2,FALSE),0)</f>
        <v>0</v>
      </c>
      <c r="L1552">
        <f>IFERROR(VLOOKUP(E1552,Paramètres!$A$5:$B$8,2,FALSE),0)</f>
        <v>1</v>
      </c>
      <c r="M1552">
        <f>IFERROR(VLOOKUP(F1552,Paramètres!$A$5:$B$8,2,FALSE),0)</f>
        <v>3</v>
      </c>
      <c r="N1552">
        <f>IFERROR(VLOOKUP(G1552,Paramètres!$D$5:$E$8,2,FALSE),0)</f>
        <v>0</v>
      </c>
      <c r="O1552">
        <f>IFERROR(VLOOKUP(H1552,Paramètres!$A$5:$B$8,2,FALSE),0)</f>
        <v>0</v>
      </c>
      <c r="P1552">
        <f>IFERROR(VLOOKUP(I1552,Paramètres!$A$5:$B$8,2,FALSE),0)</f>
        <v>0</v>
      </c>
      <c r="Q1552" s="10" t="e">
        <f>IF(SUM(Paramètres!$G$5:$M$5)=0,"",SUMPRODUCT(Paramètres!$G$5:$M$5,J1552,K1552,L1552,M1552,N1552,O1552,P1552)/SUM(Paramètres!$G$5:$M$5))</f>
        <v>#VALUE!</v>
      </c>
    </row>
    <row r="1553" spans="1:17" x14ac:dyDescent="0.2">
      <c r="A1553" t="str">
        <f>Réponses_Scoring!A1553</f>
        <v>R158</v>
      </c>
      <c r="B1553" t="str">
        <f>Réponses_Scoring!B1553</f>
        <v>D07S54</v>
      </c>
      <c r="C1553" t="str">
        <f>Réponses_Scoring!C1553</f>
        <v>Med</v>
      </c>
      <c r="D1553" t="str">
        <f>Réponses_Scoring!D1553</f>
        <v>UK</v>
      </c>
      <c r="E1553" t="str">
        <f>Réponses_Scoring!E1553</f>
        <v>High</v>
      </c>
      <c r="F1553" t="str">
        <f>Réponses_Scoring!F1553</f>
        <v>High</v>
      </c>
      <c r="G1553" t="str">
        <f>Réponses_Scoring!G1553</f>
        <v>UK</v>
      </c>
      <c r="H1553" t="str">
        <f>Réponses_Scoring!H1553</f>
        <v>UK</v>
      </c>
      <c r="I1553" t="str">
        <f>Réponses_Scoring!I1553</f>
        <v>UK</v>
      </c>
      <c r="J1553">
        <f>IFERROR(VLOOKUP(C1553,Paramètres!$A$5:$B$8,2,FALSE),0)</f>
        <v>2</v>
      </c>
      <c r="K1553">
        <f>IFERROR(VLOOKUP(D1553,Paramètres!$A$5:$B$8,2,FALSE),0)</f>
        <v>0</v>
      </c>
      <c r="L1553">
        <f>IFERROR(VLOOKUP(E1553,Paramètres!$A$5:$B$8,2,FALSE),0)</f>
        <v>3</v>
      </c>
      <c r="M1553">
        <f>IFERROR(VLOOKUP(F1553,Paramètres!$A$5:$B$8,2,FALSE),0)</f>
        <v>3</v>
      </c>
      <c r="N1553">
        <f>IFERROR(VLOOKUP(G1553,Paramètres!$D$5:$E$8,2,FALSE),0)</f>
        <v>0</v>
      </c>
      <c r="O1553">
        <f>IFERROR(VLOOKUP(H1553,Paramètres!$A$5:$B$8,2,FALSE),0)</f>
        <v>0</v>
      </c>
      <c r="P1553">
        <f>IFERROR(VLOOKUP(I1553,Paramètres!$A$5:$B$8,2,FALSE),0)</f>
        <v>0</v>
      </c>
      <c r="Q1553" s="10" t="e">
        <f>IF(SUM(Paramètres!$G$5:$M$5)=0,"",SUMPRODUCT(Paramètres!$G$5:$M$5,J1553,K1553,L1553,M1553,N1553,O1553,P1553)/SUM(Paramètres!$G$5:$M$5))</f>
        <v>#VALUE!</v>
      </c>
    </row>
    <row r="1554" spans="1:17" x14ac:dyDescent="0.2">
      <c r="A1554" t="str">
        <f>Réponses_Scoring!A1554</f>
        <v>R158</v>
      </c>
      <c r="B1554" t="str">
        <f>Réponses_Scoring!B1554</f>
        <v>D07S53</v>
      </c>
      <c r="C1554" t="str">
        <f>Réponses_Scoring!C1554</f>
        <v>High</v>
      </c>
      <c r="D1554" t="str">
        <f>Réponses_Scoring!D1554</f>
        <v>UK</v>
      </c>
      <c r="E1554" t="str">
        <f>Réponses_Scoring!E1554</f>
        <v>Med</v>
      </c>
      <c r="F1554" t="str">
        <f>Réponses_Scoring!F1554</f>
        <v>High</v>
      </c>
      <c r="G1554" t="str">
        <f>Réponses_Scoring!G1554</f>
        <v>UK</v>
      </c>
      <c r="H1554" t="str">
        <f>Réponses_Scoring!H1554</f>
        <v>UK</v>
      </c>
      <c r="I1554" t="str">
        <f>Réponses_Scoring!I1554</f>
        <v>UK</v>
      </c>
      <c r="J1554">
        <f>IFERROR(VLOOKUP(C1554,Paramètres!$A$5:$B$8,2,FALSE),0)</f>
        <v>3</v>
      </c>
      <c r="K1554">
        <f>IFERROR(VLOOKUP(D1554,Paramètres!$A$5:$B$8,2,FALSE),0)</f>
        <v>0</v>
      </c>
      <c r="L1554">
        <f>IFERROR(VLOOKUP(E1554,Paramètres!$A$5:$B$8,2,FALSE),0)</f>
        <v>2</v>
      </c>
      <c r="M1554">
        <f>IFERROR(VLOOKUP(F1554,Paramètres!$A$5:$B$8,2,FALSE),0)</f>
        <v>3</v>
      </c>
      <c r="N1554">
        <f>IFERROR(VLOOKUP(G1554,Paramètres!$D$5:$E$8,2,FALSE),0)</f>
        <v>0</v>
      </c>
      <c r="O1554">
        <f>IFERROR(VLOOKUP(H1554,Paramètres!$A$5:$B$8,2,FALSE),0)</f>
        <v>0</v>
      </c>
      <c r="P1554">
        <f>IFERROR(VLOOKUP(I1554,Paramètres!$A$5:$B$8,2,FALSE),0)</f>
        <v>0</v>
      </c>
      <c r="Q1554" s="10" t="e">
        <f>IF(SUM(Paramètres!$G$5:$M$5)=0,"",SUMPRODUCT(Paramètres!$G$5:$M$5,J1554,K1554,L1554,M1554,N1554,O1554,P1554)/SUM(Paramètres!$G$5:$M$5))</f>
        <v>#VALUE!</v>
      </c>
    </row>
    <row r="1555" spans="1:17" x14ac:dyDescent="0.2">
      <c r="A1555" t="str">
        <f>Réponses_Scoring!A1555</f>
        <v>R158</v>
      </c>
      <c r="B1555" t="str">
        <f>Réponses_Scoring!B1555</f>
        <v>D07S49</v>
      </c>
      <c r="C1555" t="str">
        <f>Réponses_Scoring!C1555</f>
        <v>High</v>
      </c>
      <c r="D1555" t="str">
        <f>Réponses_Scoring!D1555</f>
        <v>UK</v>
      </c>
      <c r="E1555" t="str">
        <f>Réponses_Scoring!E1555</f>
        <v>Med</v>
      </c>
      <c r="F1555" t="str">
        <f>Réponses_Scoring!F1555</f>
        <v>Med</v>
      </c>
      <c r="G1555" t="str">
        <f>Réponses_Scoring!G1555</f>
        <v>UK</v>
      </c>
      <c r="H1555" t="str">
        <f>Réponses_Scoring!H1555</f>
        <v>UK</v>
      </c>
      <c r="I1555" t="str">
        <f>Réponses_Scoring!I1555</f>
        <v>UK</v>
      </c>
      <c r="J1555">
        <f>IFERROR(VLOOKUP(C1555,Paramètres!$A$5:$B$8,2,FALSE),0)</f>
        <v>3</v>
      </c>
      <c r="K1555">
        <f>IFERROR(VLOOKUP(D1555,Paramètres!$A$5:$B$8,2,FALSE),0)</f>
        <v>0</v>
      </c>
      <c r="L1555">
        <f>IFERROR(VLOOKUP(E1555,Paramètres!$A$5:$B$8,2,FALSE),0)</f>
        <v>2</v>
      </c>
      <c r="M1555">
        <f>IFERROR(VLOOKUP(F1555,Paramètres!$A$5:$B$8,2,FALSE),0)</f>
        <v>2</v>
      </c>
      <c r="N1555">
        <f>IFERROR(VLOOKUP(G1555,Paramètres!$D$5:$E$8,2,FALSE),0)</f>
        <v>0</v>
      </c>
      <c r="O1555">
        <f>IFERROR(VLOOKUP(H1555,Paramètres!$A$5:$B$8,2,FALSE),0)</f>
        <v>0</v>
      </c>
      <c r="P1555">
        <f>IFERROR(VLOOKUP(I1555,Paramètres!$A$5:$B$8,2,FALSE),0)</f>
        <v>0</v>
      </c>
      <c r="Q1555" s="10" t="e">
        <f>IF(SUM(Paramètres!$G$5:$M$5)=0,"",SUMPRODUCT(Paramètres!$G$5:$M$5,J1555,K1555,L1555,M1555,N1555,O1555,P1555)/SUM(Paramètres!$G$5:$M$5))</f>
        <v>#VALUE!</v>
      </c>
    </row>
    <row r="1556" spans="1:17" x14ac:dyDescent="0.2">
      <c r="A1556" t="str">
        <f>Réponses_Scoring!A1556</f>
        <v>R158</v>
      </c>
      <c r="B1556" t="str">
        <f>Réponses_Scoring!B1556</f>
        <v>D04S30</v>
      </c>
      <c r="C1556" t="str">
        <f>Réponses_Scoring!C1556</f>
        <v>Med</v>
      </c>
      <c r="D1556" t="str">
        <f>Réponses_Scoring!D1556</f>
        <v>UK</v>
      </c>
      <c r="E1556" t="str">
        <f>Réponses_Scoring!E1556</f>
        <v>Low</v>
      </c>
      <c r="F1556" t="str">
        <f>Réponses_Scoring!F1556</f>
        <v>UK</v>
      </c>
      <c r="G1556" t="str">
        <f>Réponses_Scoring!G1556</f>
        <v>UK</v>
      </c>
      <c r="H1556" t="str">
        <f>Réponses_Scoring!H1556</f>
        <v>UK</v>
      </c>
      <c r="I1556" t="str">
        <f>Réponses_Scoring!I1556</f>
        <v>UK</v>
      </c>
      <c r="J1556">
        <f>IFERROR(VLOOKUP(C1556,Paramètres!$A$5:$B$8,2,FALSE),0)</f>
        <v>2</v>
      </c>
      <c r="K1556">
        <f>IFERROR(VLOOKUP(D1556,Paramètres!$A$5:$B$8,2,FALSE),0)</f>
        <v>0</v>
      </c>
      <c r="L1556">
        <f>IFERROR(VLOOKUP(E1556,Paramètres!$A$5:$B$8,2,FALSE),0)</f>
        <v>1</v>
      </c>
      <c r="M1556">
        <f>IFERROR(VLOOKUP(F1556,Paramètres!$A$5:$B$8,2,FALSE),0)</f>
        <v>0</v>
      </c>
      <c r="N1556">
        <f>IFERROR(VLOOKUP(G1556,Paramètres!$D$5:$E$8,2,FALSE),0)</f>
        <v>0</v>
      </c>
      <c r="O1556">
        <f>IFERROR(VLOOKUP(H1556,Paramètres!$A$5:$B$8,2,FALSE),0)</f>
        <v>0</v>
      </c>
      <c r="P1556">
        <f>IFERROR(VLOOKUP(I1556,Paramètres!$A$5:$B$8,2,FALSE),0)</f>
        <v>0</v>
      </c>
      <c r="Q1556" s="10" t="e">
        <f>IF(SUM(Paramètres!$G$5:$M$5)=0,"",SUMPRODUCT(Paramètres!$G$5:$M$5,J1556,K1556,L1556,M1556,N1556,O1556,P1556)/SUM(Paramètres!$G$5:$M$5))</f>
        <v>#VALUE!</v>
      </c>
    </row>
    <row r="1557" spans="1:17" x14ac:dyDescent="0.2">
      <c r="A1557" t="str">
        <f>Réponses_Scoring!A1557</f>
        <v>R158</v>
      </c>
      <c r="B1557" t="str">
        <f>Réponses_Scoring!B1557</f>
        <v>D04S29</v>
      </c>
      <c r="C1557" t="str">
        <f>Réponses_Scoring!C1557</f>
        <v>High</v>
      </c>
      <c r="D1557" t="str">
        <f>Réponses_Scoring!D1557</f>
        <v>UK</v>
      </c>
      <c r="E1557" t="str">
        <f>Réponses_Scoring!E1557</f>
        <v>Low</v>
      </c>
      <c r="F1557" t="str">
        <f>Réponses_Scoring!F1557</f>
        <v>Low</v>
      </c>
      <c r="G1557" t="str">
        <f>Réponses_Scoring!G1557</f>
        <v>UK</v>
      </c>
      <c r="H1557" t="str">
        <f>Réponses_Scoring!H1557</f>
        <v>UK</v>
      </c>
      <c r="I1557" t="str">
        <f>Réponses_Scoring!I1557</f>
        <v>UK</v>
      </c>
      <c r="J1557">
        <f>IFERROR(VLOOKUP(C1557,Paramètres!$A$5:$B$8,2,FALSE),0)</f>
        <v>3</v>
      </c>
      <c r="K1557">
        <f>IFERROR(VLOOKUP(D1557,Paramètres!$A$5:$B$8,2,FALSE),0)</f>
        <v>0</v>
      </c>
      <c r="L1557">
        <f>IFERROR(VLOOKUP(E1557,Paramètres!$A$5:$B$8,2,FALSE),0)</f>
        <v>1</v>
      </c>
      <c r="M1557">
        <f>IFERROR(VLOOKUP(F1557,Paramètres!$A$5:$B$8,2,FALSE),0)</f>
        <v>1</v>
      </c>
      <c r="N1557">
        <f>IFERROR(VLOOKUP(G1557,Paramètres!$D$5:$E$8,2,FALSE),0)</f>
        <v>0</v>
      </c>
      <c r="O1557">
        <f>IFERROR(VLOOKUP(H1557,Paramètres!$A$5:$B$8,2,FALSE),0)</f>
        <v>0</v>
      </c>
      <c r="P1557">
        <f>IFERROR(VLOOKUP(I1557,Paramètres!$A$5:$B$8,2,FALSE),0)</f>
        <v>0</v>
      </c>
      <c r="Q1557" s="10" t="e">
        <f>IF(SUM(Paramètres!$G$5:$M$5)=0,"",SUMPRODUCT(Paramètres!$G$5:$M$5,J1557,K1557,L1557,M1557,N1557,O1557,P1557)/SUM(Paramètres!$G$5:$M$5))</f>
        <v>#VALUE!</v>
      </c>
    </row>
    <row r="1558" spans="1:17" x14ac:dyDescent="0.2">
      <c r="A1558" t="str">
        <f>Réponses_Scoring!A1558</f>
        <v>R158</v>
      </c>
      <c r="B1558" t="str">
        <f>Réponses_Scoring!B1558</f>
        <v>D06S48</v>
      </c>
      <c r="C1558" t="str">
        <f>Réponses_Scoring!C1558</f>
        <v>High</v>
      </c>
      <c r="D1558" t="str">
        <f>Réponses_Scoring!D1558</f>
        <v>UK</v>
      </c>
      <c r="E1558" t="str">
        <f>Réponses_Scoring!E1558</f>
        <v>Low</v>
      </c>
      <c r="F1558" t="str">
        <f>Réponses_Scoring!F1558</f>
        <v>Med</v>
      </c>
      <c r="G1558" t="str">
        <f>Réponses_Scoring!G1558</f>
        <v>UK</v>
      </c>
      <c r="H1558" t="str">
        <f>Réponses_Scoring!H1558</f>
        <v>UK</v>
      </c>
      <c r="I1558" t="str">
        <f>Réponses_Scoring!I1558</f>
        <v>UK</v>
      </c>
      <c r="J1558">
        <f>IFERROR(VLOOKUP(C1558,Paramètres!$A$5:$B$8,2,FALSE),0)</f>
        <v>3</v>
      </c>
      <c r="K1558">
        <f>IFERROR(VLOOKUP(D1558,Paramètres!$A$5:$B$8,2,FALSE),0)</f>
        <v>0</v>
      </c>
      <c r="L1558">
        <f>IFERROR(VLOOKUP(E1558,Paramètres!$A$5:$B$8,2,FALSE),0)</f>
        <v>1</v>
      </c>
      <c r="M1558">
        <f>IFERROR(VLOOKUP(F1558,Paramètres!$A$5:$B$8,2,FALSE),0)</f>
        <v>2</v>
      </c>
      <c r="N1558">
        <f>IFERROR(VLOOKUP(G1558,Paramètres!$D$5:$E$8,2,FALSE),0)</f>
        <v>0</v>
      </c>
      <c r="O1558">
        <f>IFERROR(VLOOKUP(H1558,Paramètres!$A$5:$B$8,2,FALSE),0)</f>
        <v>0</v>
      </c>
      <c r="P1558">
        <f>IFERROR(VLOOKUP(I1558,Paramètres!$A$5:$B$8,2,FALSE),0)</f>
        <v>0</v>
      </c>
      <c r="Q1558" s="10" t="e">
        <f>IF(SUM(Paramètres!$G$5:$M$5)=0,"",SUMPRODUCT(Paramètres!$G$5:$M$5,J1558,K1558,L1558,M1558,N1558,O1558,P1558)/SUM(Paramètres!$G$5:$M$5))</f>
        <v>#VALUE!</v>
      </c>
    </row>
    <row r="1559" spans="1:17" x14ac:dyDescent="0.2">
      <c r="A1559" t="str">
        <f>Réponses_Scoring!A1559</f>
        <v>R158</v>
      </c>
      <c r="B1559" t="str">
        <f>Réponses_Scoring!B1559</f>
        <v>D11S73</v>
      </c>
      <c r="C1559" t="str">
        <f>Réponses_Scoring!C1559</f>
        <v>Low</v>
      </c>
      <c r="D1559" t="str">
        <f>Réponses_Scoring!D1559</f>
        <v>UK</v>
      </c>
      <c r="E1559" t="str">
        <f>Réponses_Scoring!E1559</f>
        <v>Low</v>
      </c>
      <c r="F1559" t="str">
        <f>Réponses_Scoring!F1559</f>
        <v>Med</v>
      </c>
      <c r="G1559" t="str">
        <f>Réponses_Scoring!G1559</f>
        <v>UK</v>
      </c>
      <c r="H1559" t="str">
        <f>Réponses_Scoring!H1559</f>
        <v>UK</v>
      </c>
      <c r="I1559" t="str">
        <f>Réponses_Scoring!I1559</f>
        <v>UK</v>
      </c>
      <c r="J1559">
        <f>IFERROR(VLOOKUP(C1559,Paramètres!$A$5:$B$8,2,FALSE),0)</f>
        <v>1</v>
      </c>
      <c r="K1559">
        <f>IFERROR(VLOOKUP(D1559,Paramètres!$A$5:$B$8,2,FALSE),0)</f>
        <v>0</v>
      </c>
      <c r="L1559">
        <f>IFERROR(VLOOKUP(E1559,Paramètres!$A$5:$B$8,2,FALSE),0)</f>
        <v>1</v>
      </c>
      <c r="M1559">
        <f>IFERROR(VLOOKUP(F1559,Paramètres!$A$5:$B$8,2,FALSE),0)</f>
        <v>2</v>
      </c>
      <c r="N1559">
        <f>IFERROR(VLOOKUP(G1559,Paramètres!$D$5:$E$8,2,FALSE),0)</f>
        <v>0</v>
      </c>
      <c r="O1559">
        <f>IFERROR(VLOOKUP(H1559,Paramètres!$A$5:$B$8,2,FALSE),0)</f>
        <v>0</v>
      </c>
      <c r="P1559">
        <f>IFERROR(VLOOKUP(I1559,Paramètres!$A$5:$B$8,2,FALSE),0)</f>
        <v>0</v>
      </c>
      <c r="Q1559" s="10" t="e">
        <f>IF(SUM(Paramètres!$G$5:$M$5)=0,"",SUMPRODUCT(Paramètres!$G$5:$M$5,J1559,K1559,L1559,M1559,N1559,O1559,P1559)/SUM(Paramètres!$G$5:$M$5))</f>
        <v>#VALUE!</v>
      </c>
    </row>
    <row r="1560" spans="1:17" x14ac:dyDescent="0.2">
      <c r="A1560" t="str">
        <f>Réponses_Scoring!A1560</f>
        <v>R158</v>
      </c>
      <c r="B1560" t="str">
        <f>Réponses_Scoring!B1560</f>
        <v>D11S75</v>
      </c>
      <c r="C1560" t="str">
        <f>Réponses_Scoring!C1560</f>
        <v>Med</v>
      </c>
      <c r="D1560" t="str">
        <f>Réponses_Scoring!D1560</f>
        <v>UK</v>
      </c>
      <c r="E1560" t="str">
        <f>Réponses_Scoring!E1560</f>
        <v>High</v>
      </c>
      <c r="F1560" t="str">
        <f>Réponses_Scoring!F1560</f>
        <v>High</v>
      </c>
      <c r="G1560" t="str">
        <f>Réponses_Scoring!G1560</f>
        <v>UK</v>
      </c>
      <c r="H1560" t="str">
        <f>Réponses_Scoring!H1560</f>
        <v>UK</v>
      </c>
      <c r="I1560" t="str">
        <f>Réponses_Scoring!I1560</f>
        <v>UK</v>
      </c>
      <c r="J1560">
        <f>IFERROR(VLOOKUP(C1560,Paramètres!$A$5:$B$8,2,FALSE),0)</f>
        <v>2</v>
      </c>
      <c r="K1560">
        <f>IFERROR(VLOOKUP(D1560,Paramètres!$A$5:$B$8,2,FALSE),0)</f>
        <v>0</v>
      </c>
      <c r="L1560">
        <f>IFERROR(VLOOKUP(E1560,Paramètres!$A$5:$B$8,2,FALSE),0)</f>
        <v>3</v>
      </c>
      <c r="M1560">
        <f>IFERROR(VLOOKUP(F1560,Paramètres!$A$5:$B$8,2,FALSE),0)</f>
        <v>3</v>
      </c>
      <c r="N1560">
        <f>IFERROR(VLOOKUP(G1560,Paramètres!$D$5:$E$8,2,FALSE),0)</f>
        <v>0</v>
      </c>
      <c r="O1560">
        <f>IFERROR(VLOOKUP(H1560,Paramètres!$A$5:$B$8,2,FALSE),0)</f>
        <v>0</v>
      </c>
      <c r="P1560">
        <f>IFERROR(VLOOKUP(I1560,Paramètres!$A$5:$B$8,2,FALSE),0)</f>
        <v>0</v>
      </c>
      <c r="Q1560" s="10" t="e">
        <f>IF(SUM(Paramètres!$G$5:$M$5)=0,"",SUMPRODUCT(Paramètres!$G$5:$M$5,J1560,K1560,L1560,M1560,N1560,O1560,P1560)/SUM(Paramètres!$G$5:$M$5))</f>
        <v>#VALUE!</v>
      </c>
    </row>
    <row r="1561" spans="1:17" x14ac:dyDescent="0.2">
      <c r="A1561" t="str">
        <f>Réponses_Scoring!A1561</f>
        <v>R159</v>
      </c>
      <c r="B1561" t="str">
        <f>Réponses_Scoring!B1561</f>
        <v>D06S42</v>
      </c>
      <c r="C1561" t="str">
        <f>Réponses_Scoring!C1561</f>
        <v>Med</v>
      </c>
      <c r="D1561" t="str">
        <f>Réponses_Scoring!D1561</f>
        <v>UK</v>
      </c>
      <c r="E1561" t="str">
        <f>Réponses_Scoring!E1561</f>
        <v>High</v>
      </c>
      <c r="F1561" t="str">
        <f>Réponses_Scoring!F1561</f>
        <v>Low</v>
      </c>
      <c r="G1561" t="str">
        <f>Réponses_Scoring!G1561</f>
        <v>UK</v>
      </c>
      <c r="H1561" t="str">
        <f>Réponses_Scoring!H1561</f>
        <v>UK</v>
      </c>
      <c r="I1561" t="str">
        <f>Réponses_Scoring!I1561</f>
        <v>UK</v>
      </c>
      <c r="J1561">
        <f>IFERROR(VLOOKUP(C1561,Paramètres!$A$5:$B$8,2,FALSE),0)</f>
        <v>2</v>
      </c>
      <c r="K1561">
        <f>IFERROR(VLOOKUP(D1561,Paramètres!$A$5:$B$8,2,FALSE),0)</f>
        <v>0</v>
      </c>
      <c r="L1561">
        <f>IFERROR(VLOOKUP(E1561,Paramètres!$A$5:$B$8,2,FALSE),0)</f>
        <v>3</v>
      </c>
      <c r="M1561">
        <f>IFERROR(VLOOKUP(F1561,Paramètres!$A$5:$B$8,2,FALSE),0)</f>
        <v>1</v>
      </c>
      <c r="N1561">
        <f>IFERROR(VLOOKUP(G1561,Paramètres!$D$5:$E$8,2,FALSE),0)</f>
        <v>0</v>
      </c>
      <c r="O1561">
        <f>IFERROR(VLOOKUP(H1561,Paramètres!$A$5:$B$8,2,FALSE),0)</f>
        <v>0</v>
      </c>
      <c r="P1561">
        <f>IFERROR(VLOOKUP(I1561,Paramètres!$A$5:$B$8,2,FALSE),0)</f>
        <v>0</v>
      </c>
      <c r="Q1561" s="10" t="e">
        <f>IF(SUM(Paramètres!$G$5:$M$5)=0,"",SUMPRODUCT(Paramètres!$G$5:$M$5,J1561,K1561,L1561,M1561,N1561,O1561,P1561)/SUM(Paramètres!$G$5:$M$5))</f>
        <v>#VALUE!</v>
      </c>
    </row>
    <row r="1562" spans="1:17" x14ac:dyDescent="0.2">
      <c r="A1562" t="str">
        <f>Réponses_Scoring!A1562</f>
        <v>R159</v>
      </c>
      <c r="B1562" t="str">
        <f>Réponses_Scoring!B1562</f>
        <v>D06S48</v>
      </c>
      <c r="C1562" t="str">
        <f>Réponses_Scoring!C1562</f>
        <v>High</v>
      </c>
      <c r="D1562" t="str">
        <f>Réponses_Scoring!D1562</f>
        <v>UK</v>
      </c>
      <c r="E1562" t="str">
        <f>Réponses_Scoring!E1562</f>
        <v>Low</v>
      </c>
      <c r="F1562" t="str">
        <f>Réponses_Scoring!F1562</f>
        <v>Med</v>
      </c>
      <c r="G1562" t="str">
        <f>Réponses_Scoring!G1562</f>
        <v>UK</v>
      </c>
      <c r="H1562" t="str">
        <f>Réponses_Scoring!H1562</f>
        <v>UK</v>
      </c>
      <c r="I1562" t="str">
        <f>Réponses_Scoring!I1562</f>
        <v>UK</v>
      </c>
      <c r="J1562">
        <f>IFERROR(VLOOKUP(C1562,Paramètres!$A$5:$B$8,2,FALSE),0)</f>
        <v>3</v>
      </c>
      <c r="K1562">
        <f>IFERROR(VLOOKUP(D1562,Paramètres!$A$5:$B$8,2,FALSE),0)</f>
        <v>0</v>
      </c>
      <c r="L1562">
        <f>IFERROR(VLOOKUP(E1562,Paramètres!$A$5:$B$8,2,FALSE),0)</f>
        <v>1</v>
      </c>
      <c r="M1562">
        <f>IFERROR(VLOOKUP(F1562,Paramètres!$A$5:$B$8,2,FALSE),0)</f>
        <v>2</v>
      </c>
      <c r="N1562">
        <f>IFERROR(VLOOKUP(G1562,Paramètres!$D$5:$E$8,2,FALSE),0)</f>
        <v>0</v>
      </c>
      <c r="O1562">
        <f>IFERROR(VLOOKUP(H1562,Paramètres!$A$5:$B$8,2,FALSE),0)</f>
        <v>0</v>
      </c>
      <c r="P1562">
        <f>IFERROR(VLOOKUP(I1562,Paramètres!$A$5:$B$8,2,FALSE),0)</f>
        <v>0</v>
      </c>
      <c r="Q1562" s="10" t="e">
        <f>IF(SUM(Paramètres!$G$5:$M$5)=0,"",SUMPRODUCT(Paramètres!$G$5:$M$5,J1562,K1562,L1562,M1562,N1562,O1562,P1562)/SUM(Paramètres!$G$5:$M$5))</f>
        <v>#VALUE!</v>
      </c>
    </row>
    <row r="1563" spans="1:17" x14ac:dyDescent="0.2">
      <c r="A1563" t="str">
        <f>Réponses_Scoring!A1563</f>
        <v>R159</v>
      </c>
      <c r="B1563" t="str">
        <f>Réponses_Scoring!B1563</f>
        <v>D03S22</v>
      </c>
      <c r="C1563" t="str">
        <f>Réponses_Scoring!C1563</f>
        <v>High</v>
      </c>
      <c r="D1563" t="str">
        <f>Réponses_Scoring!D1563</f>
        <v>UK</v>
      </c>
      <c r="E1563" t="str">
        <f>Réponses_Scoring!E1563</f>
        <v>Med</v>
      </c>
      <c r="F1563" t="str">
        <f>Réponses_Scoring!F1563</f>
        <v>Med</v>
      </c>
      <c r="G1563" t="str">
        <f>Réponses_Scoring!G1563</f>
        <v>UK</v>
      </c>
      <c r="H1563" t="str">
        <f>Réponses_Scoring!H1563</f>
        <v>UK</v>
      </c>
      <c r="I1563" t="str">
        <f>Réponses_Scoring!I1563</f>
        <v>UK</v>
      </c>
      <c r="J1563">
        <f>IFERROR(VLOOKUP(C1563,Paramètres!$A$5:$B$8,2,FALSE),0)</f>
        <v>3</v>
      </c>
      <c r="K1563">
        <f>IFERROR(VLOOKUP(D1563,Paramètres!$A$5:$B$8,2,FALSE),0)</f>
        <v>0</v>
      </c>
      <c r="L1563">
        <f>IFERROR(VLOOKUP(E1563,Paramètres!$A$5:$B$8,2,FALSE),0)</f>
        <v>2</v>
      </c>
      <c r="M1563">
        <f>IFERROR(VLOOKUP(F1563,Paramètres!$A$5:$B$8,2,FALSE),0)</f>
        <v>2</v>
      </c>
      <c r="N1563">
        <f>IFERROR(VLOOKUP(G1563,Paramètres!$D$5:$E$8,2,FALSE),0)</f>
        <v>0</v>
      </c>
      <c r="O1563">
        <f>IFERROR(VLOOKUP(H1563,Paramètres!$A$5:$B$8,2,FALSE),0)</f>
        <v>0</v>
      </c>
      <c r="P1563">
        <f>IFERROR(VLOOKUP(I1563,Paramètres!$A$5:$B$8,2,FALSE),0)</f>
        <v>0</v>
      </c>
      <c r="Q1563" s="10" t="e">
        <f>IF(SUM(Paramètres!$G$5:$M$5)=0,"",SUMPRODUCT(Paramètres!$G$5:$M$5,J1563,K1563,L1563,M1563,N1563,O1563,P1563)/SUM(Paramètres!$G$5:$M$5))</f>
        <v>#VALUE!</v>
      </c>
    </row>
    <row r="1564" spans="1:17" x14ac:dyDescent="0.2">
      <c r="A1564" t="str">
        <f>Réponses_Scoring!A1564</f>
        <v>R159</v>
      </c>
      <c r="B1564" t="str">
        <f>Réponses_Scoring!B1564</f>
        <v>D03S19</v>
      </c>
      <c r="C1564" t="str">
        <f>Réponses_Scoring!C1564</f>
        <v>UK</v>
      </c>
      <c r="D1564" t="str">
        <f>Réponses_Scoring!D1564</f>
        <v>UK</v>
      </c>
      <c r="E1564" t="str">
        <f>Réponses_Scoring!E1564</f>
        <v>Low</v>
      </c>
      <c r="F1564" t="str">
        <f>Réponses_Scoring!F1564</f>
        <v>Low</v>
      </c>
      <c r="G1564" t="str">
        <f>Réponses_Scoring!G1564</f>
        <v>UK</v>
      </c>
      <c r="H1564" t="str">
        <f>Réponses_Scoring!H1564</f>
        <v>UK</v>
      </c>
      <c r="I1564" t="str">
        <f>Réponses_Scoring!I1564</f>
        <v>UK</v>
      </c>
      <c r="J1564">
        <f>IFERROR(VLOOKUP(C1564,Paramètres!$A$5:$B$8,2,FALSE),0)</f>
        <v>0</v>
      </c>
      <c r="K1564">
        <f>IFERROR(VLOOKUP(D1564,Paramètres!$A$5:$B$8,2,FALSE),0)</f>
        <v>0</v>
      </c>
      <c r="L1564">
        <f>IFERROR(VLOOKUP(E1564,Paramètres!$A$5:$B$8,2,FALSE),0)</f>
        <v>1</v>
      </c>
      <c r="M1564">
        <f>IFERROR(VLOOKUP(F1564,Paramètres!$A$5:$B$8,2,FALSE),0)</f>
        <v>1</v>
      </c>
      <c r="N1564">
        <f>IFERROR(VLOOKUP(G1564,Paramètres!$D$5:$E$8,2,FALSE),0)</f>
        <v>0</v>
      </c>
      <c r="O1564">
        <f>IFERROR(VLOOKUP(H1564,Paramètres!$A$5:$B$8,2,FALSE),0)</f>
        <v>0</v>
      </c>
      <c r="P1564">
        <f>IFERROR(VLOOKUP(I1564,Paramètres!$A$5:$B$8,2,FALSE),0)</f>
        <v>0</v>
      </c>
      <c r="Q1564" s="10" t="e">
        <f>IF(SUM(Paramètres!$G$5:$M$5)=0,"",SUMPRODUCT(Paramètres!$G$5:$M$5,J1564,K1564,L1564,M1564,N1564,O1564,P1564)/SUM(Paramètres!$G$5:$M$5))</f>
        <v>#VALUE!</v>
      </c>
    </row>
    <row r="1565" spans="1:17" x14ac:dyDescent="0.2">
      <c r="A1565" t="str">
        <f>Réponses_Scoring!A1565</f>
        <v>R159</v>
      </c>
      <c r="B1565" t="str">
        <f>Réponses_Scoring!B1565</f>
        <v>D10S70</v>
      </c>
      <c r="C1565" t="str">
        <f>Réponses_Scoring!C1565</f>
        <v>Med</v>
      </c>
      <c r="D1565" t="str">
        <f>Réponses_Scoring!D1565</f>
        <v>UK</v>
      </c>
      <c r="E1565" t="str">
        <f>Réponses_Scoring!E1565</f>
        <v>Low</v>
      </c>
      <c r="F1565" t="str">
        <f>Réponses_Scoring!F1565</f>
        <v>Med</v>
      </c>
      <c r="G1565" t="str">
        <f>Réponses_Scoring!G1565</f>
        <v>UK</v>
      </c>
      <c r="H1565" t="str">
        <f>Réponses_Scoring!H1565</f>
        <v>UK</v>
      </c>
      <c r="I1565" t="str">
        <f>Réponses_Scoring!I1565</f>
        <v>UK</v>
      </c>
      <c r="J1565">
        <f>IFERROR(VLOOKUP(C1565,Paramètres!$A$5:$B$8,2,FALSE),0)</f>
        <v>2</v>
      </c>
      <c r="K1565">
        <f>IFERROR(VLOOKUP(D1565,Paramètres!$A$5:$B$8,2,FALSE),0)</f>
        <v>0</v>
      </c>
      <c r="L1565">
        <f>IFERROR(VLOOKUP(E1565,Paramètres!$A$5:$B$8,2,FALSE),0)</f>
        <v>1</v>
      </c>
      <c r="M1565">
        <f>IFERROR(VLOOKUP(F1565,Paramètres!$A$5:$B$8,2,FALSE),0)</f>
        <v>2</v>
      </c>
      <c r="N1565">
        <f>IFERROR(VLOOKUP(G1565,Paramètres!$D$5:$E$8,2,FALSE),0)</f>
        <v>0</v>
      </c>
      <c r="O1565">
        <f>IFERROR(VLOOKUP(H1565,Paramètres!$A$5:$B$8,2,FALSE),0)</f>
        <v>0</v>
      </c>
      <c r="P1565">
        <f>IFERROR(VLOOKUP(I1565,Paramètres!$A$5:$B$8,2,FALSE),0)</f>
        <v>0</v>
      </c>
      <c r="Q1565" s="10" t="e">
        <f>IF(SUM(Paramètres!$G$5:$M$5)=0,"",SUMPRODUCT(Paramètres!$G$5:$M$5,J1565,K1565,L1565,M1565,N1565,O1565,P1565)/SUM(Paramètres!$G$5:$M$5))</f>
        <v>#VALUE!</v>
      </c>
    </row>
    <row r="1566" spans="1:17" x14ac:dyDescent="0.2">
      <c r="A1566" t="str">
        <f>Réponses_Scoring!A1566</f>
        <v>R159</v>
      </c>
      <c r="B1566" t="str">
        <f>Réponses_Scoring!B1566</f>
        <v>D10S68</v>
      </c>
      <c r="C1566" t="str">
        <f>Réponses_Scoring!C1566</f>
        <v>High</v>
      </c>
      <c r="D1566" t="str">
        <f>Réponses_Scoring!D1566</f>
        <v>UK</v>
      </c>
      <c r="E1566" t="str">
        <f>Réponses_Scoring!E1566</f>
        <v>UK</v>
      </c>
      <c r="F1566" t="str">
        <f>Réponses_Scoring!F1566</f>
        <v>UK</v>
      </c>
      <c r="G1566" t="str">
        <f>Réponses_Scoring!G1566</f>
        <v>UK</v>
      </c>
      <c r="H1566" t="str">
        <f>Réponses_Scoring!H1566</f>
        <v>UK</v>
      </c>
      <c r="I1566" t="str">
        <f>Réponses_Scoring!I1566</f>
        <v>UK</v>
      </c>
      <c r="J1566">
        <f>IFERROR(VLOOKUP(C1566,Paramètres!$A$5:$B$8,2,FALSE),0)</f>
        <v>3</v>
      </c>
      <c r="K1566">
        <f>IFERROR(VLOOKUP(D1566,Paramètres!$A$5:$B$8,2,FALSE),0)</f>
        <v>0</v>
      </c>
      <c r="L1566">
        <f>IFERROR(VLOOKUP(E1566,Paramètres!$A$5:$B$8,2,FALSE),0)</f>
        <v>0</v>
      </c>
      <c r="M1566">
        <f>IFERROR(VLOOKUP(F1566,Paramètres!$A$5:$B$8,2,FALSE),0)</f>
        <v>0</v>
      </c>
      <c r="N1566">
        <f>IFERROR(VLOOKUP(G1566,Paramètres!$D$5:$E$8,2,FALSE),0)</f>
        <v>0</v>
      </c>
      <c r="O1566">
        <f>IFERROR(VLOOKUP(H1566,Paramètres!$A$5:$B$8,2,FALSE),0)</f>
        <v>0</v>
      </c>
      <c r="P1566">
        <f>IFERROR(VLOOKUP(I1566,Paramètres!$A$5:$B$8,2,FALSE),0)</f>
        <v>0</v>
      </c>
      <c r="Q1566" s="10" t="e">
        <f>IF(SUM(Paramètres!$G$5:$M$5)=0,"",SUMPRODUCT(Paramètres!$G$5:$M$5,J1566,K1566,L1566,M1566,N1566,O1566,P1566)/SUM(Paramètres!$G$5:$M$5))</f>
        <v>#VALUE!</v>
      </c>
    </row>
    <row r="1567" spans="1:17" x14ac:dyDescent="0.2">
      <c r="A1567" t="str">
        <f>Réponses_Scoring!A1567</f>
        <v>R159</v>
      </c>
      <c r="B1567" t="str">
        <f>Réponses_Scoring!B1567</f>
        <v>D01S07</v>
      </c>
      <c r="C1567" t="str">
        <f>Réponses_Scoring!C1567</f>
        <v>Med</v>
      </c>
      <c r="D1567" t="str">
        <f>Réponses_Scoring!D1567</f>
        <v>UK</v>
      </c>
      <c r="E1567" t="str">
        <f>Réponses_Scoring!E1567</f>
        <v>Low</v>
      </c>
      <c r="F1567" t="str">
        <f>Réponses_Scoring!F1567</f>
        <v>Med</v>
      </c>
      <c r="G1567" t="str">
        <f>Réponses_Scoring!G1567</f>
        <v>UK</v>
      </c>
      <c r="H1567" t="str">
        <f>Réponses_Scoring!H1567</f>
        <v>UK</v>
      </c>
      <c r="I1567" t="str">
        <f>Réponses_Scoring!I1567</f>
        <v>UK</v>
      </c>
      <c r="J1567">
        <f>IFERROR(VLOOKUP(C1567,Paramètres!$A$5:$B$8,2,FALSE),0)</f>
        <v>2</v>
      </c>
      <c r="K1567">
        <f>IFERROR(VLOOKUP(D1567,Paramètres!$A$5:$B$8,2,FALSE),0)</f>
        <v>0</v>
      </c>
      <c r="L1567">
        <f>IFERROR(VLOOKUP(E1567,Paramètres!$A$5:$B$8,2,FALSE),0)</f>
        <v>1</v>
      </c>
      <c r="M1567">
        <f>IFERROR(VLOOKUP(F1567,Paramètres!$A$5:$B$8,2,FALSE),0)</f>
        <v>2</v>
      </c>
      <c r="N1567">
        <f>IFERROR(VLOOKUP(G1567,Paramètres!$D$5:$E$8,2,FALSE),0)</f>
        <v>0</v>
      </c>
      <c r="O1567">
        <f>IFERROR(VLOOKUP(H1567,Paramètres!$A$5:$B$8,2,FALSE),0)</f>
        <v>0</v>
      </c>
      <c r="P1567">
        <f>IFERROR(VLOOKUP(I1567,Paramètres!$A$5:$B$8,2,FALSE),0)</f>
        <v>0</v>
      </c>
      <c r="Q1567" s="10" t="e">
        <f>IF(SUM(Paramètres!$G$5:$M$5)=0,"",SUMPRODUCT(Paramètres!$G$5:$M$5,J1567,K1567,L1567,M1567,N1567,O1567,P1567)/SUM(Paramètres!$G$5:$M$5))</f>
        <v>#VALUE!</v>
      </c>
    </row>
    <row r="1568" spans="1:17" x14ac:dyDescent="0.2">
      <c r="A1568" t="str">
        <f>Réponses_Scoring!A1568</f>
        <v>R159</v>
      </c>
      <c r="B1568" t="str">
        <f>Réponses_Scoring!B1568</f>
        <v>D01S08</v>
      </c>
      <c r="C1568" t="str">
        <f>Réponses_Scoring!C1568</f>
        <v>Med</v>
      </c>
      <c r="D1568" t="str">
        <f>Réponses_Scoring!D1568</f>
        <v>UK</v>
      </c>
      <c r="E1568" t="str">
        <f>Réponses_Scoring!E1568</f>
        <v>Low</v>
      </c>
      <c r="F1568" t="str">
        <f>Réponses_Scoring!F1568</f>
        <v>Med</v>
      </c>
      <c r="G1568" t="str">
        <f>Réponses_Scoring!G1568</f>
        <v>UK</v>
      </c>
      <c r="H1568" t="str">
        <f>Réponses_Scoring!H1568</f>
        <v>UK</v>
      </c>
      <c r="I1568" t="str">
        <f>Réponses_Scoring!I1568</f>
        <v>UK</v>
      </c>
      <c r="J1568">
        <f>IFERROR(VLOOKUP(C1568,Paramètres!$A$5:$B$8,2,FALSE),0)</f>
        <v>2</v>
      </c>
      <c r="K1568">
        <f>IFERROR(VLOOKUP(D1568,Paramètres!$A$5:$B$8,2,FALSE),0)</f>
        <v>0</v>
      </c>
      <c r="L1568">
        <f>IFERROR(VLOOKUP(E1568,Paramètres!$A$5:$B$8,2,FALSE),0)</f>
        <v>1</v>
      </c>
      <c r="M1568">
        <f>IFERROR(VLOOKUP(F1568,Paramètres!$A$5:$B$8,2,FALSE),0)</f>
        <v>2</v>
      </c>
      <c r="N1568">
        <f>IFERROR(VLOOKUP(G1568,Paramètres!$D$5:$E$8,2,FALSE),0)</f>
        <v>0</v>
      </c>
      <c r="O1568">
        <f>IFERROR(VLOOKUP(H1568,Paramètres!$A$5:$B$8,2,FALSE),0)</f>
        <v>0</v>
      </c>
      <c r="P1568">
        <f>IFERROR(VLOOKUP(I1568,Paramètres!$A$5:$B$8,2,FALSE),0)</f>
        <v>0</v>
      </c>
      <c r="Q1568" s="10" t="e">
        <f>IF(SUM(Paramètres!$G$5:$M$5)=0,"",SUMPRODUCT(Paramètres!$G$5:$M$5,J1568,K1568,L1568,M1568,N1568,O1568,P1568)/SUM(Paramètres!$G$5:$M$5))</f>
        <v>#VALUE!</v>
      </c>
    </row>
    <row r="1569" spans="1:17" x14ac:dyDescent="0.2">
      <c r="A1569" t="str">
        <f>Réponses_Scoring!A1569</f>
        <v>R159</v>
      </c>
      <c r="B1569" t="str">
        <f>Réponses_Scoring!B1569</f>
        <v>D01S02</v>
      </c>
      <c r="C1569" t="str">
        <f>Réponses_Scoring!C1569</f>
        <v>Med</v>
      </c>
      <c r="D1569" t="str">
        <f>Réponses_Scoring!D1569</f>
        <v>UK</v>
      </c>
      <c r="E1569" t="str">
        <f>Réponses_Scoring!E1569</f>
        <v>High</v>
      </c>
      <c r="F1569" t="str">
        <f>Réponses_Scoring!F1569</f>
        <v>Med</v>
      </c>
      <c r="G1569" t="str">
        <f>Réponses_Scoring!G1569</f>
        <v>UK</v>
      </c>
      <c r="H1569" t="str">
        <f>Réponses_Scoring!H1569</f>
        <v>UK</v>
      </c>
      <c r="I1569" t="str">
        <f>Réponses_Scoring!I1569</f>
        <v>UK</v>
      </c>
      <c r="J1569">
        <f>IFERROR(VLOOKUP(C1569,Paramètres!$A$5:$B$8,2,FALSE),0)</f>
        <v>2</v>
      </c>
      <c r="K1569">
        <f>IFERROR(VLOOKUP(D1569,Paramètres!$A$5:$B$8,2,FALSE),0)</f>
        <v>0</v>
      </c>
      <c r="L1569">
        <f>IFERROR(VLOOKUP(E1569,Paramètres!$A$5:$B$8,2,FALSE),0)</f>
        <v>3</v>
      </c>
      <c r="M1569">
        <f>IFERROR(VLOOKUP(F1569,Paramètres!$A$5:$B$8,2,FALSE),0)</f>
        <v>2</v>
      </c>
      <c r="N1569">
        <f>IFERROR(VLOOKUP(G1569,Paramètres!$D$5:$E$8,2,FALSE),0)</f>
        <v>0</v>
      </c>
      <c r="O1569">
        <f>IFERROR(VLOOKUP(H1569,Paramètres!$A$5:$B$8,2,FALSE),0)</f>
        <v>0</v>
      </c>
      <c r="P1569">
        <f>IFERROR(VLOOKUP(I1569,Paramètres!$A$5:$B$8,2,FALSE),0)</f>
        <v>0</v>
      </c>
      <c r="Q1569" s="10" t="e">
        <f>IF(SUM(Paramètres!$G$5:$M$5)=0,"",SUMPRODUCT(Paramètres!$G$5:$M$5,J1569,K1569,L1569,M1569,N1569,O1569,P1569)/SUM(Paramètres!$G$5:$M$5))</f>
        <v>#VALUE!</v>
      </c>
    </row>
    <row r="1570" spans="1:17" x14ac:dyDescent="0.2">
      <c r="A1570" t="str">
        <f>Réponses_Scoring!A1570</f>
        <v>R159</v>
      </c>
      <c r="B1570" t="str">
        <f>Réponses_Scoring!B1570</f>
        <v>D05S37</v>
      </c>
      <c r="C1570" t="str">
        <f>Réponses_Scoring!C1570</f>
        <v>High</v>
      </c>
      <c r="D1570" t="str">
        <f>Réponses_Scoring!D1570</f>
        <v>UK</v>
      </c>
      <c r="E1570" t="str">
        <f>Réponses_Scoring!E1570</f>
        <v>Med</v>
      </c>
      <c r="F1570" t="str">
        <f>Réponses_Scoring!F1570</f>
        <v>Low</v>
      </c>
      <c r="G1570" t="str">
        <f>Réponses_Scoring!G1570</f>
        <v>UK</v>
      </c>
      <c r="H1570" t="str">
        <f>Réponses_Scoring!H1570</f>
        <v>UK</v>
      </c>
      <c r="I1570" t="str">
        <f>Réponses_Scoring!I1570</f>
        <v>UK</v>
      </c>
      <c r="J1570">
        <f>IFERROR(VLOOKUP(C1570,Paramètres!$A$5:$B$8,2,FALSE),0)</f>
        <v>3</v>
      </c>
      <c r="K1570">
        <f>IFERROR(VLOOKUP(D1570,Paramètres!$A$5:$B$8,2,FALSE),0)</f>
        <v>0</v>
      </c>
      <c r="L1570">
        <f>IFERROR(VLOOKUP(E1570,Paramètres!$A$5:$B$8,2,FALSE),0)</f>
        <v>2</v>
      </c>
      <c r="M1570">
        <f>IFERROR(VLOOKUP(F1570,Paramètres!$A$5:$B$8,2,FALSE),0)</f>
        <v>1</v>
      </c>
      <c r="N1570">
        <f>IFERROR(VLOOKUP(G1570,Paramètres!$D$5:$E$8,2,FALSE),0)</f>
        <v>0</v>
      </c>
      <c r="O1570">
        <f>IFERROR(VLOOKUP(H1570,Paramètres!$A$5:$B$8,2,FALSE),0)</f>
        <v>0</v>
      </c>
      <c r="P1570">
        <f>IFERROR(VLOOKUP(I1570,Paramètres!$A$5:$B$8,2,FALSE),0)</f>
        <v>0</v>
      </c>
      <c r="Q1570" s="10" t="e">
        <f>IF(SUM(Paramètres!$G$5:$M$5)=0,"",SUMPRODUCT(Paramètres!$G$5:$M$5,J1570,K1570,L1570,M1570,N1570,O1570,P1570)/SUM(Paramètres!$G$5:$M$5))</f>
        <v>#VALUE!</v>
      </c>
    </row>
    <row r="1571" spans="1:17" x14ac:dyDescent="0.2">
      <c r="A1571" t="str">
        <f>Réponses_Scoring!A1571</f>
        <v>R159</v>
      </c>
      <c r="B1571" t="str">
        <f>Réponses_Scoring!B1571</f>
        <v>D05S39</v>
      </c>
      <c r="C1571" t="str">
        <f>Réponses_Scoring!C1571</f>
        <v>Med</v>
      </c>
      <c r="D1571" t="str">
        <f>Réponses_Scoring!D1571</f>
        <v>UK</v>
      </c>
      <c r="E1571" t="str">
        <f>Réponses_Scoring!E1571</f>
        <v>Low</v>
      </c>
      <c r="F1571" t="str">
        <f>Réponses_Scoring!F1571</f>
        <v>High</v>
      </c>
      <c r="G1571" t="str">
        <f>Réponses_Scoring!G1571</f>
        <v>UK</v>
      </c>
      <c r="H1571" t="str">
        <f>Réponses_Scoring!H1571</f>
        <v>UK</v>
      </c>
      <c r="I1571" t="str">
        <f>Réponses_Scoring!I1571</f>
        <v>UK</v>
      </c>
      <c r="J1571">
        <f>IFERROR(VLOOKUP(C1571,Paramètres!$A$5:$B$8,2,FALSE),0)</f>
        <v>2</v>
      </c>
      <c r="K1571">
        <f>IFERROR(VLOOKUP(D1571,Paramètres!$A$5:$B$8,2,FALSE),0)</f>
        <v>0</v>
      </c>
      <c r="L1571">
        <f>IFERROR(VLOOKUP(E1571,Paramètres!$A$5:$B$8,2,FALSE),0)</f>
        <v>1</v>
      </c>
      <c r="M1571">
        <f>IFERROR(VLOOKUP(F1571,Paramètres!$A$5:$B$8,2,FALSE),0)</f>
        <v>3</v>
      </c>
      <c r="N1571">
        <f>IFERROR(VLOOKUP(G1571,Paramètres!$D$5:$E$8,2,FALSE),0)</f>
        <v>0</v>
      </c>
      <c r="O1571">
        <f>IFERROR(VLOOKUP(H1571,Paramètres!$A$5:$B$8,2,FALSE),0)</f>
        <v>0</v>
      </c>
      <c r="P1571">
        <f>IFERROR(VLOOKUP(I1571,Paramètres!$A$5:$B$8,2,FALSE),0)</f>
        <v>0</v>
      </c>
      <c r="Q1571" s="10" t="e">
        <f>IF(SUM(Paramètres!$G$5:$M$5)=0,"",SUMPRODUCT(Paramètres!$G$5:$M$5,J1571,K1571,L1571,M1571,N1571,O1571,P1571)/SUM(Paramètres!$G$5:$M$5))</f>
        <v>#VALUE!</v>
      </c>
    </row>
    <row r="1572" spans="1:17" x14ac:dyDescent="0.2">
      <c r="A1572" t="str">
        <f>Réponses_Scoring!A1572</f>
        <v>R160</v>
      </c>
      <c r="B1572" t="str">
        <f>Réponses_Scoring!B1572</f>
        <v>D05S38</v>
      </c>
      <c r="C1572" t="str">
        <f>Réponses_Scoring!C1572</f>
        <v>Med</v>
      </c>
      <c r="D1572" t="str">
        <f>Réponses_Scoring!D1572</f>
        <v>UK</v>
      </c>
      <c r="E1572" t="str">
        <f>Réponses_Scoring!E1572</f>
        <v>Low</v>
      </c>
      <c r="F1572" t="str">
        <f>Réponses_Scoring!F1572</f>
        <v>High</v>
      </c>
      <c r="G1572" t="str">
        <f>Réponses_Scoring!G1572</f>
        <v>UK</v>
      </c>
      <c r="H1572" t="str">
        <f>Réponses_Scoring!H1572</f>
        <v>UK</v>
      </c>
      <c r="I1572" t="str">
        <f>Réponses_Scoring!I1572</f>
        <v>UK</v>
      </c>
      <c r="J1572">
        <f>IFERROR(VLOOKUP(C1572,Paramètres!$A$5:$B$8,2,FALSE),0)</f>
        <v>2</v>
      </c>
      <c r="K1572">
        <f>IFERROR(VLOOKUP(D1572,Paramètres!$A$5:$B$8,2,FALSE),0)</f>
        <v>0</v>
      </c>
      <c r="L1572">
        <f>IFERROR(VLOOKUP(E1572,Paramètres!$A$5:$B$8,2,FALSE),0)</f>
        <v>1</v>
      </c>
      <c r="M1572">
        <f>IFERROR(VLOOKUP(F1572,Paramètres!$A$5:$B$8,2,FALSE),0)</f>
        <v>3</v>
      </c>
      <c r="N1572">
        <f>IFERROR(VLOOKUP(G1572,Paramètres!$D$5:$E$8,2,FALSE),0)</f>
        <v>0</v>
      </c>
      <c r="O1572">
        <f>IFERROR(VLOOKUP(H1572,Paramètres!$A$5:$B$8,2,FALSE),0)</f>
        <v>0</v>
      </c>
      <c r="P1572">
        <f>IFERROR(VLOOKUP(I1572,Paramètres!$A$5:$B$8,2,FALSE),0)</f>
        <v>0</v>
      </c>
      <c r="Q1572" s="10" t="e">
        <f>IF(SUM(Paramètres!$G$5:$M$5)=0,"",SUMPRODUCT(Paramètres!$G$5:$M$5,J1572,K1572,L1572,M1572,N1572,O1572,P1572)/SUM(Paramètres!$G$5:$M$5))</f>
        <v>#VALUE!</v>
      </c>
    </row>
    <row r="1573" spans="1:17" x14ac:dyDescent="0.2">
      <c r="A1573" t="str">
        <f>Réponses_Scoring!A1573</f>
        <v>R160</v>
      </c>
      <c r="B1573" t="str">
        <f>Réponses_Scoring!B1573</f>
        <v>D05S39</v>
      </c>
      <c r="C1573" t="str">
        <f>Réponses_Scoring!C1573</f>
        <v>Med</v>
      </c>
      <c r="D1573" t="str">
        <f>Réponses_Scoring!D1573</f>
        <v>UK</v>
      </c>
      <c r="E1573" t="str">
        <f>Réponses_Scoring!E1573</f>
        <v>Low</v>
      </c>
      <c r="F1573" t="str">
        <f>Réponses_Scoring!F1573</f>
        <v>UK</v>
      </c>
      <c r="G1573" t="str">
        <f>Réponses_Scoring!G1573</f>
        <v>UK</v>
      </c>
      <c r="H1573" t="str">
        <f>Réponses_Scoring!H1573</f>
        <v>UK</v>
      </c>
      <c r="I1573" t="str">
        <f>Réponses_Scoring!I1573</f>
        <v>UK</v>
      </c>
      <c r="J1573">
        <f>IFERROR(VLOOKUP(C1573,Paramètres!$A$5:$B$8,2,FALSE),0)</f>
        <v>2</v>
      </c>
      <c r="K1573">
        <f>IFERROR(VLOOKUP(D1573,Paramètres!$A$5:$B$8,2,FALSE),0)</f>
        <v>0</v>
      </c>
      <c r="L1573">
        <f>IFERROR(VLOOKUP(E1573,Paramètres!$A$5:$B$8,2,FALSE),0)</f>
        <v>1</v>
      </c>
      <c r="M1573">
        <f>IFERROR(VLOOKUP(F1573,Paramètres!$A$5:$B$8,2,FALSE),0)</f>
        <v>0</v>
      </c>
      <c r="N1573">
        <f>IFERROR(VLOOKUP(G1573,Paramètres!$D$5:$E$8,2,FALSE),0)</f>
        <v>0</v>
      </c>
      <c r="O1573">
        <f>IFERROR(VLOOKUP(H1573,Paramètres!$A$5:$B$8,2,FALSE),0)</f>
        <v>0</v>
      </c>
      <c r="P1573">
        <f>IFERROR(VLOOKUP(I1573,Paramètres!$A$5:$B$8,2,FALSE),0)</f>
        <v>0</v>
      </c>
      <c r="Q1573" s="10" t="e">
        <f>IF(SUM(Paramètres!$G$5:$M$5)=0,"",SUMPRODUCT(Paramètres!$G$5:$M$5,J1573,K1573,L1573,M1573,N1573,O1573,P1573)/SUM(Paramètres!$G$5:$M$5))</f>
        <v>#VALUE!</v>
      </c>
    </row>
    <row r="1574" spans="1:17" x14ac:dyDescent="0.2">
      <c r="A1574" t="str">
        <f>Réponses_Scoring!A1574</f>
        <v>R160</v>
      </c>
      <c r="B1574" t="str">
        <f>Réponses_Scoring!B1574</f>
        <v>D11S73</v>
      </c>
      <c r="C1574" t="str">
        <f>Réponses_Scoring!C1574</f>
        <v>Low</v>
      </c>
      <c r="D1574" t="str">
        <f>Réponses_Scoring!D1574</f>
        <v>UK</v>
      </c>
      <c r="E1574" t="str">
        <f>Réponses_Scoring!E1574</f>
        <v>Low</v>
      </c>
      <c r="F1574" t="str">
        <f>Réponses_Scoring!F1574</f>
        <v>High</v>
      </c>
      <c r="G1574" t="str">
        <f>Réponses_Scoring!G1574</f>
        <v>UK</v>
      </c>
      <c r="H1574" t="str">
        <f>Réponses_Scoring!H1574</f>
        <v>UK</v>
      </c>
      <c r="I1574" t="str">
        <f>Réponses_Scoring!I1574</f>
        <v>UK</v>
      </c>
      <c r="J1574">
        <f>IFERROR(VLOOKUP(C1574,Paramètres!$A$5:$B$8,2,FALSE),0)</f>
        <v>1</v>
      </c>
      <c r="K1574">
        <f>IFERROR(VLOOKUP(D1574,Paramètres!$A$5:$B$8,2,FALSE),0)</f>
        <v>0</v>
      </c>
      <c r="L1574">
        <f>IFERROR(VLOOKUP(E1574,Paramètres!$A$5:$B$8,2,FALSE),0)</f>
        <v>1</v>
      </c>
      <c r="M1574">
        <f>IFERROR(VLOOKUP(F1574,Paramètres!$A$5:$B$8,2,FALSE),0)</f>
        <v>3</v>
      </c>
      <c r="N1574">
        <f>IFERROR(VLOOKUP(G1574,Paramètres!$D$5:$E$8,2,FALSE),0)</f>
        <v>0</v>
      </c>
      <c r="O1574">
        <f>IFERROR(VLOOKUP(H1574,Paramètres!$A$5:$B$8,2,FALSE),0)</f>
        <v>0</v>
      </c>
      <c r="P1574">
        <f>IFERROR(VLOOKUP(I1574,Paramètres!$A$5:$B$8,2,FALSE),0)</f>
        <v>0</v>
      </c>
      <c r="Q1574" s="10" t="e">
        <f>IF(SUM(Paramètres!$G$5:$M$5)=0,"",SUMPRODUCT(Paramètres!$G$5:$M$5,J1574,K1574,L1574,M1574,N1574,O1574,P1574)/SUM(Paramètres!$G$5:$M$5))</f>
        <v>#VALUE!</v>
      </c>
    </row>
    <row r="1575" spans="1:17" x14ac:dyDescent="0.2">
      <c r="A1575" t="str">
        <f>Réponses_Scoring!A1575</f>
        <v>R160</v>
      </c>
      <c r="B1575" t="str">
        <f>Réponses_Scoring!B1575</f>
        <v>D02S16</v>
      </c>
      <c r="C1575" t="str">
        <f>Réponses_Scoring!C1575</f>
        <v>High</v>
      </c>
      <c r="D1575" t="str">
        <f>Réponses_Scoring!D1575</f>
        <v>UK</v>
      </c>
      <c r="E1575" t="str">
        <f>Réponses_Scoring!E1575</f>
        <v>Low</v>
      </c>
      <c r="F1575" t="str">
        <f>Réponses_Scoring!F1575</f>
        <v>Med</v>
      </c>
      <c r="G1575" t="str">
        <f>Réponses_Scoring!G1575</f>
        <v>UK</v>
      </c>
      <c r="H1575" t="str">
        <f>Réponses_Scoring!H1575</f>
        <v>UK</v>
      </c>
      <c r="I1575" t="str">
        <f>Réponses_Scoring!I1575</f>
        <v>UK</v>
      </c>
      <c r="J1575">
        <f>IFERROR(VLOOKUP(C1575,Paramètres!$A$5:$B$8,2,FALSE),0)</f>
        <v>3</v>
      </c>
      <c r="K1575">
        <f>IFERROR(VLOOKUP(D1575,Paramètres!$A$5:$B$8,2,FALSE),0)</f>
        <v>0</v>
      </c>
      <c r="L1575">
        <f>IFERROR(VLOOKUP(E1575,Paramètres!$A$5:$B$8,2,FALSE),0)</f>
        <v>1</v>
      </c>
      <c r="M1575">
        <f>IFERROR(VLOOKUP(F1575,Paramètres!$A$5:$B$8,2,FALSE),0)</f>
        <v>2</v>
      </c>
      <c r="N1575">
        <f>IFERROR(VLOOKUP(G1575,Paramètres!$D$5:$E$8,2,FALSE),0)</f>
        <v>0</v>
      </c>
      <c r="O1575">
        <f>IFERROR(VLOOKUP(H1575,Paramètres!$A$5:$B$8,2,FALSE),0)</f>
        <v>0</v>
      </c>
      <c r="P1575">
        <f>IFERROR(VLOOKUP(I1575,Paramètres!$A$5:$B$8,2,FALSE),0)</f>
        <v>0</v>
      </c>
      <c r="Q1575" s="10" t="e">
        <f>IF(SUM(Paramètres!$G$5:$M$5)=0,"",SUMPRODUCT(Paramètres!$G$5:$M$5,J1575,K1575,L1575,M1575,N1575,O1575,P1575)/SUM(Paramètres!$G$5:$M$5))</f>
        <v>#VALUE!</v>
      </c>
    </row>
    <row r="1576" spans="1:17" x14ac:dyDescent="0.2">
      <c r="A1576" t="str">
        <f>Réponses_Scoring!A1576</f>
        <v>R160</v>
      </c>
      <c r="B1576" t="str">
        <f>Réponses_Scoring!B1576</f>
        <v>D01S08</v>
      </c>
      <c r="C1576" t="str">
        <f>Réponses_Scoring!C1576</f>
        <v>High</v>
      </c>
      <c r="D1576" t="str">
        <f>Réponses_Scoring!D1576</f>
        <v>UK</v>
      </c>
      <c r="E1576" t="str">
        <f>Réponses_Scoring!E1576</f>
        <v>Low</v>
      </c>
      <c r="F1576" t="str">
        <f>Réponses_Scoring!F1576</f>
        <v>High</v>
      </c>
      <c r="G1576" t="str">
        <f>Réponses_Scoring!G1576</f>
        <v>UK</v>
      </c>
      <c r="H1576" t="str">
        <f>Réponses_Scoring!H1576</f>
        <v>UK</v>
      </c>
      <c r="I1576" t="str">
        <f>Réponses_Scoring!I1576</f>
        <v>UK</v>
      </c>
      <c r="J1576">
        <f>IFERROR(VLOOKUP(C1576,Paramètres!$A$5:$B$8,2,FALSE),0)</f>
        <v>3</v>
      </c>
      <c r="K1576">
        <f>IFERROR(VLOOKUP(D1576,Paramètres!$A$5:$B$8,2,FALSE),0)</f>
        <v>0</v>
      </c>
      <c r="L1576">
        <f>IFERROR(VLOOKUP(E1576,Paramètres!$A$5:$B$8,2,FALSE),0)</f>
        <v>1</v>
      </c>
      <c r="M1576">
        <f>IFERROR(VLOOKUP(F1576,Paramètres!$A$5:$B$8,2,FALSE),0)</f>
        <v>3</v>
      </c>
      <c r="N1576">
        <f>IFERROR(VLOOKUP(G1576,Paramètres!$D$5:$E$8,2,FALSE),0)</f>
        <v>0</v>
      </c>
      <c r="O1576">
        <f>IFERROR(VLOOKUP(H1576,Paramètres!$A$5:$B$8,2,FALSE),0)</f>
        <v>0</v>
      </c>
      <c r="P1576">
        <f>IFERROR(VLOOKUP(I1576,Paramètres!$A$5:$B$8,2,FALSE),0)</f>
        <v>0</v>
      </c>
      <c r="Q1576" s="10" t="e">
        <f>IF(SUM(Paramètres!$G$5:$M$5)=0,"",SUMPRODUCT(Paramètres!$G$5:$M$5,J1576,K1576,L1576,M1576,N1576,O1576,P1576)/SUM(Paramètres!$G$5:$M$5))</f>
        <v>#VALUE!</v>
      </c>
    </row>
    <row r="1577" spans="1:17" x14ac:dyDescent="0.2">
      <c r="A1577" t="str">
        <f>Réponses_Scoring!A1577</f>
        <v>R160</v>
      </c>
      <c r="B1577" t="str">
        <f>Réponses_Scoring!B1577</f>
        <v>D09S64</v>
      </c>
      <c r="C1577" t="str">
        <f>Réponses_Scoring!C1577</f>
        <v>Low</v>
      </c>
      <c r="D1577" t="str">
        <f>Réponses_Scoring!D1577</f>
        <v>UK</v>
      </c>
      <c r="E1577" t="str">
        <f>Réponses_Scoring!E1577</f>
        <v>Low</v>
      </c>
      <c r="F1577" t="str">
        <f>Réponses_Scoring!F1577</f>
        <v>Med</v>
      </c>
      <c r="G1577" t="str">
        <f>Réponses_Scoring!G1577</f>
        <v>UK</v>
      </c>
      <c r="H1577" t="str">
        <f>Réponses_Scoring!H1577</f>
        <v>UK</v>
      </c>
      <c r="I1577" t="str">
        <f>Réponses_Scoring!I1577</f>
        <v>UK</v>
      </c>
      <c r="J1577">
        <f>IFERROR(VLOOKUP(C1577,Paramètres!$A$5:$B$8,2,FALSE),0)</f>
        <v>1</v>
      </c>
      <c r="K1577">
        <f>IFERROR(VLOOKUP(D1577,Paramètres!$A$5:$B$8,2,FALSE),0)</f>
        <v>0</v>
      </c>
      <c r="L1577">
        <f>IFERROR(VLOOKUP(E1577,Paramètres!$A$5:$B$8,2,FALSE),0)</f>
        <v>1</v>
      </c>
      <c r="M1577">
        <f>IFERROR(VLOOKUP(F1577,Paramètres!$A$5:$B$8,2,FALSE),0)</f>
        <v>2</v>
      </c>
      <c r="N1577">
        <f>IFERROR(VLOOKUP(G1577,Paramètres!$D$5:$E$8,2,FALSE),0)</f>
        <v>0</v>
      </c>
      <c r="O1577">
        <f>IFERROR(VLOOKUP(H1577,Paramètres!$A$5:$B$8,2,FALSE),0)</f>
        <v>0</v>
      </c>
      <c r="P1577">
        <f>IFERROR(VLOOKUP(I1577,Paramètres!$A$5:$B$8,2,FALSE),0)</f>
        <v>0</v>
      </c>
      <c r="Q1577" s="10" t="e">
        <f>IF(SUM(Paramètres!$G$5:$M$5)=0,"",SUMPRODUCT(Paramètres!$G$5:$M$5,J1577,K1577,L1577,M1577,N1577,O1577,P1577)/SUM(Paramètres!$G$5:$M$5))</f>
        <v>#VALUE!</v>
      </c>
    </row>
    <row r="1578" spans="1:17" x14ac:dyDescent="0.2">
      <c r="A1578" t="str">
        <f>Réponses_Scoring!A1578</f>
        <v>R160</v>
      </c>
      <c r="B1578" t="str">
        <f>Réponses_Scoring!B1578</f>
        <v>D09S65</v>
      </c>
      <c r="C1578" t="str">
        <f>Réponses_Scoring!C1578</f>
        <v>Low</v>
      </c>
      <c r="D1578" t="str">
        <f>Réponses_Scoring!D1578</f>
        <v>UK</v>
      </c>
      <c r="E1578" t="str">
        <f>Réponses_Scoring!E1578</f>
        <v>Med</v>
      </c>
      <c r="F1578" t="str">
        <f>Réponses_Scoring!F1578</f>
        <v>High</v>
      </c>
      <c r="G1578" t="str">
        <f>Réponses_Scoring!G1578</f>
        <v>UK</v>
      </c>
      <c r="H1578" t="str">
        <f>Réponses_Scoring!H1578</f>
        <v>UK</v>
      </c>
      <c r="I1578" t="str">
        <f>Réponses_Scoring!I1578</f>
        <v>UK</v>
      </c>
      <c r="J1578">
        <f>IFERROR(VLOOKUP(C1578,Paramètres!$A$5:$B$8,2,FALSE),0)</f>
        <v>1</v>
      </c>
      <c r="K1578">
        <f>IFERROR(VLOOKUP(D1578,Paramètres!$A$5:$B$8,2,FALSE),0)</f>
        <v>0</v>
      </c>
      <c r="L1578">
        <f>IFERROR(VLOOKUP(E1578,Paramètres!$A$5:$B$8,2,FALSE),0)</f>
        <v>2</v>
      </c>
      <c r="M1578">
        <f>IFERROR(VLOOKUP(F1578,Paramètres!$A$5:$B$8,2,FALSE),0)</f>
        <v>3</v>
      </c>
      <c r="N1578">
        <f>IFERROR(VLOOKUP(G1578,Paramètres!$D$5:$E$8,2,FALSE),0)</f>
        <v>0</v>
      </c>
      <c r="O1578">
        <f>IFERROR(VLOOKUP(H1578,Paramètres!$A$5:$B$8,2,FALSE),0)</f>
        <v>0</v>
      </c>
      <c r="P1578">
        <f>IFERROR(VLOOKUP(I1578,Paramètres!$A$5:$B$8,2,FALSE),0)</f>
        <v>0</v>
      </c>
      <c r="Q1578" s="10" t="e">
        <f>IF(SUM(Paramètres!$G$5:$M$5)=0,"",SUMPRODUCT(Paramètres!$G$5:$M$5,J1578,K1578,L1578,M1578,N1578,O1578,P1578)/SUM(Paramètres!$G$5:$M$5))</f>
        <v>#VALUE!</v>
      </c>
    </row>
    <row r="1579" spans="1:17" x14ac:dyDescent="0.2">
      <c r="A1579" t="str">
        <f>Réponses_Scoring!A1579</f>
        <v>R161</v>
      </c>
      <c r="B1579" t="str">
        <f>Réponses_Scoring!B1579</f>
        <v>D09S61</v>
      </c>
      <c r="C1579" t="str">
        <f>Réponses_Scoring!C1579</f>
        <v>Low</v>
      </c>
      <c r="D1579" t="str">
        <f>Réponses_Scoring!D1579</f>
        <v>UK</v>
      </c>
      <c r="E1579" t="str">
        <f>Réponses_Scoring!E1579</f>
        <v>Low</v>
      </c>
      <c r="F1579" t="str">
        <f>Réponses_Scoring!F1579</f>
        <v>Med</v>
      </c>
      <c r="G1579" t="str">
        <f>Réponses_Scoring!G1579</f>
        <v>UK</v>
      </c>
      <c r="H1579" t="str">
        <f>Réponses_Scoring!H1579</f>
        <v>UK</v>
      </c>
      <c r="I1579" t="str">
        <f>Réponses_Scoring!I1579</f>
        <v>UK</v>
      </c>
      <c r="J1579">
        <f>IFERROR(VLOOKUP(C1579,Paramètres!$A$5:$B$8,2,FALSE),0)</f>
        <v>1</v>
      </c>
      <c r="K1579">
        <f>IFERROR(VLOOKUP(D1579,Paramètres!$A$5:$B$8,2,FALSE),0)</f>
        <v>0</v>
      </c>
      <c r="L1579">
        <f>IFERROR(VLOOKUP(E1579,Paramètres!$A$5:$B$8,2,FALSE),0)</f>
        <v>1</v>
      </c>
      <c r="M1579">
        <f>IFERROR(VLOOKUP(F1579,Paramètres!$A$5:$B$8,2,FALSE),0)</f>
        <v>2</v>
      </c>
      <c r="N1579">
        <f>IFERROR(VLOOKUP(G1579,Paramètres!$D$5:$E$8,2,FALSE),0)</f>
        <v>0</v>
      </c>
      <c r="O1579">
        <f>IFERROR(VLOOKUP(H1579,Paramètres!$A$5:$B$8,2,FALSE),0)</f>
        <v>0</v>
      </c>
      <c r="P1579">
        <f>IFERROR(VLOOKUP(I1579,Paramètres!$A$5:$B$8,2,FALSE),0)</f>
        <v>0</v>
      </c>
      <c r="Q1579" s="10" t="e">
        <f>IF(SUM(Paramètres!$G$5:$M$5)=0,"",SUMPRODUCT(Paramètres!$G$5:$M$5,J1579,K1579,L1579,M1579,N1579,O1579,P1579)/SUM(Paramètres!$G$5:$M$5))</f>
        <v>#VALUE!</v>
      </c>
    </row>
    <row r="1580" spans="1:17" x14ac:dyDescent="0.2">
      <c r="A1580" t="str">
        <f>Réponses_Scoring!A1580</f>
        <v>R161</v>
      </c>
      <c r="B1580" t="str">
        <f>Réponses_Scoring!B1580</f>
        <v>D12S77</v>
      </c>
      <c r="C1580" t="str">
        <f>Réponses_Scoring!C1580</f>
        <v>Low</v>
      </c>
      <c r="D1580" t="str">
        <f>Réponses_Scoring!D1580</f>
        <v>UK</v>
      </c>
      <c r="E1580" t="str">
        <f>Réponses_Scoring!E1580</f>
        <v>Low</v>
      </c>
      <c r="F1580" t="str">
        <f>Réponses_Scoring!F1580</f>
        <v>Low</v>
      </c>
      <c r="G1580" t="str">
        <f>Réponses_Scoring!G1580</f>
        <v>UK</v>
      </c>
      <c r="H1580" t="str">
        <f>Réponses_Scoring!H1580</f>
        <v>UK</v>
      </c>
      <c r="I1580" t="str">
        <f>Réponses_Scoring!I1580</f>
        <v>UK</v>
      </c>
      <c r="J1580">
        <f>IFERROR(VLOOKUP(C1580,Paramètres!$A$5:$B$8,2,FALSE),0)</f>
        <v>1</v>
      </c>
      <c r="K1580">
        <f>IFERROR(VLOOKUP(D1580,Paramètres!$A$5:$B$8,2,FALSE),0)</f>
        <v>0</v>
      </c>
      <c r="L1580">
        <f>IFERROR(VLOOKUP(E1580,Paramètres!$A$5:$B$8,2,FALSE),0)</f>
        <v>1</v>
      </c>
      <c r="M1580">
        <f>IFERROR(VLOOKUP(F1580,Paramètres!$A$5:$B$8,2,FALSE),0)</f>
        <v>1</v>
      </c>
      <c r="N1580">
        <f>IFERROR(VLOOKUP(G1580,Paramètres!$D$5:$E$8,2,FALSE),0)</f>
        <v>0</v>
      </c>
      <c r="O1580">
        <f>IFERROR(VLOOKUP(H1580,Paramètres!$A$5:$B$8,2,FALSE),0)</f>
        <v>0</v>
      </c>
      <c r="P1580">
        <f>IFERROR(VLOOKUP(I1580,Paramètres!$A$5:$B$8,2,FALSE),0)</f>
        <v>0</v>
      </c>
      <c r="Q1580" s="10" t="e">
        <f>IF(SUM(Paramètres!$G$5:$M$5)=0,"",SUMPRODUCT(Paramètres!$G$5:$M$5,J1580,K1580,L1580,M1580,N1580,O1580,P1580)/SUM(Paramètres!$G$5:$M$5))</f>
        <v>#VALUE!</v>
      </c>
    </row>
    <row r="1581" spans="1:17" x14ac:dyDescent="0.2">
      <c r="A1581" t="str">
        <f>Réponses_Scoring!A1581</f>
        <v>R161</v>
      </c>
      <c r="B1581" t="str">
        <f>Réponses_Scoring!B1581</f>
        <v>D12S79</v>
      </c>
      <c r="C1581" t="str">
        <f>Réponses_Scoring!C1581</f>
        <v>High</v>
      </c>
      <c r="D1581" t="str">
        <f>Réponses_Scoring!D1581</f>
        <v>UK</v>
      </c>
      <c r="E1581" t="str">
        <f>Réponses_Scoring!E1581</f>
        <v>Med</v>
      </c>
      <c r="F1581" t="str">
        <f>Réponses_Scoring!F1581</f>
        <v>UK</v>
      </c>
      <c r="G1581" t="str">
        <f>Réponses_Scoring!G1581</f>
        <v>UK</v>
      </c>
      <c r="H1581" t="str">
        <f>Réponses_Scoring!H1581</f>
        <v>UK</v>
      </c>
      <c r="I1581" t="str">
        <f>Réponses_Scoring!I1581</f>
        <v>UK</v>
      </c>
      <c r="J1581">
        <f>IFERROR(VLOOKUP(C1581,Paramètres!$A$5:$B$8,2,FALSE),0)</f>
        <v>3</v>
      </c>
      <c r="K1581">
        <f>IFERROR(VLOOKUP(D1581,Paramètres!$A$5:$B$8,2,FALSE),0)</f>
        <v>0</v>
      </c>
      <c r="L1581">
        <f>IFERROR(VLOOKUP(E1581,Paramètres!$A$5:$B$8,2,FALSE),0)</f>
        <v>2</v>
      </c>
      <c r="M1581">
        <f>IFERROR(VLOOKUP(F1581,Paramètres!$A$5:$B$8,2,FALSE),0)</f>
        <v>0</v>
      </c>
      <c r="N1581">
        <f>IFERROR(VLOOKUP(G1581,Paramètres!$D$5:$E$8,2,FALSE),0)</f>
        <v>0</v>
      </c>
      <c r="O1581">
        <f>IFERROR(VLOOKUP(H1581,Paramètres!$A$5:$B$8,2,FALSE),0)</f>
        <v>0</v>
      </c>
      <c r="P1581">
        <f>IFERROR(VLOOKUP(I1581,Paramètres!$A$5:$B$8,2,FALSE),0)</f>
        <v>0</v>
      </c>
      <c r="Q1581" s="10" t="e">
        <f>IF(SUM(Paramètres!$G$5:$M$5)=0,"",SUMPRODUCT(Paramètres!$G$5:$M$5,J1581,K1581,L1581,M1581,N1581,O1581,P1581)/SUM(Paramètres!$G$5:$M$5))</f>
        <v>#VALUE!</v>
      </c>
    </row>
    <row r="1582" spans="1:17" x14ac:dyDescent="0.2">
      <c r="A1582" t="str">
        <f>Réponses_Scoring!A1582</f>
        <v>R161</v>
      </c>
      <c r="B1582" t="str">
        <f>Réponses_Scoring!B1582</f>
        <v>D04S27</v>
      </c>
      <c r="C1582" t="str">
        <f>Réponses_Scoring!C1582</f>
        <v>High</v>
      </c>
      <c r="D1582" t="str">
        <f>Réponses_Scoring!D1582</f>
        <v>UK</v>
      </c>
      <c r="E1582" t="str">
        <f>Réponses_Scoring!E1582</f>
        <v>Low</v>
      </c>
      <c r="F1582" t="str">
        <f>Réponses_Scoring!F1582</f>
        <v>UK</v>
      </c>
      <c r="G1582" t="str">
        <f>Réponses_Scoring!G1582</f>
        <v>UK</v>
      </c>
      <c r="H1582" t="str">
        <f>Réponses_Scoring!H1582</f>
        <v>UK</v>
      </c>
      <c r="I1582" t="str">
        <f>Réponses_Scoring!I1582</f>
        <v>UK</v>
      </c>
      <c r="J1582">
        <f>IFERROR(VLOOKUP(C1582,Paramètres!$A$5:$B$8,2,FALSE),0)</f>
        <v>3</v>
      </c>
      <c r="K1582">
        <f>IFERROR(VLOOKUP(D1582,Paramètres!$A$5:$B$8,2,FALSE),0)</f>
        <v>0</v>
      </c>
      <c r="L1582">
        <f>IFERROR(VLOOKUP(E1582,Paramètres!$A$5:$B$8,2,FALSE),0)</f>
        <v>1</v>
      </c>
      <c r="M1582">
        <f>IFERROR(VLOOKUP(F1582,Paramètres!$A$5:$B$8,2,FALSE),0)</f>
        <v>0</v>
      </c>
      <c r="N1582">
        <f>IFERROR(VLOOKUP(G1582,Paramètres!$D$5:$E$8,2,FALSE),0)</f>
        <v>0</v>
      </c>
      <c r="O1582">
        <f>IFERROR(VLOOKUP(H1582,Paramètres!$A$5:$B$8,2,FALSE),0)</f>
        <v>0</v>
      </c>
      <c r="P1582">
        <f>IFERROR(VLOOKUP(I1582,Paramètres!$A$5:$B$8,2,FALSE),0)</f>
        <v>0</v>
      </c>
      <c r="Q1582" s="10" t="e">
        <f>IF(SUM(Paramètres!$G$5:$M$5)=0,"",SUMPRODUCT(Paramètres!$G$5:$M$5,J1582,K1582,L1582,M1582,N1582,O1582,P1582)/SUM(Paramètres!$G$5:$M$5))</f>
        <v>#VALUE!</v>
      </c>
    </row>
    <row r="1583" spans="1:17" x14ac:dyDescent="0.2">
      <c r="A1583" t="str">
        <f>Réponses_Scoring!A1583</f>
        <v>R161</v>
      </c>
      <c r="B1583" t="str">
        <f>Réponses_Scoring!B1583</f>
        <v>D10S68</v>
      </c>
      <c r="C1583" t="str">
        <f>Réponses_Scoring!C1583</f>
        <v>Med</v>
      </c>
      <c r="D1583" t="str">
        <f>Réponses_Scoring!D1583</f>
        <v>UK</v>
      </c>
      <c r="E1583" t="str">
        <f>Réponses_Scoring!E1583</f>
        <v>Med</v>
      </c>
      <c r="F1583" t="str">
        <f>Réponses_Scoring!F1583</f>
        <v>Med</v>
      </c>
      <c r="G1583" t="str">
        <f>Réponses_Scoring!G1583</f>
        <v>UK</v>
      </c>
      <c r="H1583" t="str">
        <f>Réponses_Scoring!H1583</f>
        <v>UK</v>
      </c>
      <c r="I1583" t="str">
        <f>Réponses_Scoring!I1583</f>
        <v>UK</v>
      </c>
      <c r="J1583">
        <f>IFERROR(VLOOKUP(C1583,Paramètres!$A$5:$B$8,2,FALSE),0)</f>
        <v>2</v>
      </c>
      <c r="K1583">
        <f>IFERROR(VLOOKUP(D1583,Paramètres!$A$5:$B$8,2,FALSE),0)</f>
        <v>0</v>
      </c>
      <c r="L1583">
        <f>IFERROR(VLOOKUP(E1583,Paramètres!$A$5:$B$8,2,FALSE),0)</f>
        <v>2</v>
      </c>
      <c r="M1583">
        <f>IFERROR(VLOOKUP(F1583,Paramètres!$A$5:$B$8,2,FALSE),0)</f>
        <v>2</v>
      </c>
      <c r="N1583">
        <f>IFERROR(VLOOKUP(G1583,Paramètres!$D$5:$E$8,2,FALSE),0)</f>
        <v>0</v>
      </c>
      <c r="O1583">
        <f>IFERROR(VLOOKUP(H1583,Paramètres!$A$5:$B$8,2,FALSE),0)</f>
        <v>0</v>
      </c>
      <c r="P1583">
        <f>IFERROR(VLOOKUP(I1583,Paramètres!$A$5:$B$8,2,FALSE),0)</f>
        <v>0</v>
      </c>
      <c r="Q1583" s="10" t="e">
        <f>IF(SUM(Paramètres!$G$5:$M$5)=0,"",SUMPRODUCT(Paramètres!$G$5:$M$5,J1583,K1583,L1583,M1583,N1583,O1583,P1583)/SUM(Paramètres!$G$5:$M$5))</f>
        <v>#VALUE!</v>
      </c>
    </row>
    <row r="1584" spans="1:17" x14ac:dyDescent="0.2">
      <c r="A1584" t="str">
        <f>Réponses_Scoring!A1584</f>
        <v>R161</v>
      </c>
      <c r="B1584" t="str">
        <f>Réponses_Scoring!B1584</f>
        <v>D10S66</v>
      </c>
      <c r="C1584" t="str">
        <f>Réponses_Scoring!C1584</f>
        <v>High</v>
      </c>
      <c r="D1584" t="str">
        <f>Réponses_Scoring!D1584</f>
        <v>UK</v>
      </c>
      <c r="E1584" t="str">
        <f>Réponses_Scoring!E1584</f>
        <v>UK</v>
      </c>
      <c r="F1584" t="str">
        <f>Réponses_Scoring!F1584</f>
        <v>UK</v>
      </c>
      <c r="G1584" t="str">
        <f>Réponses_Scoring!G1584</f>
        <v>UK</v>
      </c>
      <c r="H1584" t="str">
        <f>Réponses_Scoring!H1584</f>
        <v>UK</v>
      </c>
      <c r="I1584" t="str">
        <f>Réponses_Scoring!I1584</f>
        <v>UK</v>
      </c>
      <c r="J1584">
        <f>IFERROR(VLOOKUP(C1584,Paramètres!$A$5:$B$8,2,FALSE),0)</f>
        <v>3</v>
      </c>
      <c r="K1584">
        <f>IFERROR(VLOOKUP(D1584,Paramètres!$A$5:$B$8,2,FALSE),0)</f>
        <v>0</v>
      </c>
      <c r="L1584">
        <f>IFERROR(VLOOKUP(E1584,Paramètres!$A$5:$B$8,2,FALSE),0)</f>
        <v>0</v>
      </c>
      <c r="M1584">
        <f>IFERROR(VLOOKUP(F1584,Paramètres!$A$5:$B$8,2,FALSE),0)</f>
        <v>0</v>
      </c>
      <c r="N1584">
        <f>IFERROR(VLOOKUP(G1584,Paramètres!$D$5:$E$8,2,FALSE),0)</f>
        <v>0</v>
      </c>
      <c r="O1584">
        <f>IFERROR(VLOOKUP(H1584,Paramètres!$A$5:$B$8,2,FALSE),0)</f>
        <v>0</v>
      </c>
      <c r="P1584">
        <f>IFERROR(VLOOKUP(I1584,Paramètres!$A$5:$B$8,2,FALSE),0)</f>
        <v>0</v>
      </c>
      <c r="Q1584" s="10" t="e">
        <f>IF(SUM(Paramètres!$G$5:$M$5)=0,"",SUMPRODUCT(Paramètres!$G$5:$M$5,J1584,K1584,L1584,M1584,N1584,O1584,P1584)/SUM(Paramètres!$G$5:$M$5))</f>
        <v>#VALUE!</v>
      </c>
    </row>
    <row r="1585" spans="1:17" x14ac:dyDescent="0.2">
      <c r="A1585" t="str">
        <f>Réponses_Scoring!A1585</f>
        <v>R161</v>
      </c>
      <c r="B1585" t="str">
        <f>Réponses_Scoring!B1585</f>
        <v>D02S11</v>
      </c>
      <c r="C1585" t="str">
        <f>Réponses_Scoring!C1585</f>
        <v>Med</v>
      </c>
      <c r="D1585" t="str">
        <f>Réponses_Scoring!D1585</f>
        <v>UK</v>
      </c>
      <c r="E1585" t="str">
        <f>Réponses_Scoring!E1585</f>
        <v>Low</v>
      </c>
      <c r="F1585" t="str">
        <f>Réponses_Scoring!F1585</f>
        <v>High</v>
      </c>
      <c r="G1585" t="str">
        <f>Réponses_Scoring!G1585</f>
        <v>UK</v>
      </c>
      <c r="H1585" t="str">
        <f>Réponses_Scoring!H1585</f>
        <v>UK</v>
      </c>
      <c r="I1585" t="str">
        <f>Réponses_Scoring!I1585</f>
        <v>UK</v>
      </c>
      <c r="J1585">
        <f>IFERROR(VLOOKUP(C1585,Paramètres!$A$5:$B$8,2,FALSE),0)</f>
        <v>2</v>
      </c>
      <c r="K1585">
        <f>IFERROR(VLOOKUP(D1585,Paramètres!$A$5:$B$8,2,FALSE),0)</f>
        <v>0</v>
      </c>
      <c r="L1585">
        <f>IFERROR(VLOOKUP(E1585,Paramètres!$A$5:$B$8,2,FALSE),0)</f>
        <v>1</v>
      </c>
      <c r="M1585">
        <f>IFERROR(VLOOKUP(F1585,Paramètres!$A$5:$B$8,2,FALSE),0)</f>
        <v>3</v>
      </c>
      <c r="N1585">
        <f>IFERROR(VLOOKUP(G1585,Paramètres!$D$5:$E$8,2,FALSE),0)</f>
        <v>0</v>
      </c>
      <c r="O1585">
        <f>IFERROR(VLOOKUP(H1585,Paramètres!$A$5:$B$8,2,FALSE),0)</f>
        <v>0</v>
      </c>
      <c r="P1585">
        <f>IFERROR(VLOOKUP(I1585,Paramètres!$A$5:$B$8,2,FALSE),0)</f>
        <v>0</v>
      </c>
      <c r="Q1585" s="10" t="e">
        <f>IF(SUM(Paramètres!$G$5:$M$5)=0,"",SUMPRODUCT(Paramètres!$G$5:$M$5,J1585,K1585,L1585,M1585,N1585,O1585,P1585)/SUM(Paramètres!$G$5:$M$5))</f>
        <v>#VALUE!</v>
      </c>
    </row>
    <row r="1586" spans="1:17" x14ac:dyDescent="0.2">
      <c r="A1586" t="str">
        <f>Réponses_Scoring!A1586</f>
        <v>R161</v>
      </c>
      <c r="B1586" t="str">
        <f>Réponses_Scoring!B1586</f>
        <v>D02S13</v>
      </c>
      <c r="C1586" t="str">
        <f>Réponses_Scoring!C1586</f>
        <v>Med</v>
      </c>
      <c r="D1586" t="str">
        <f>Réponses_Scoring!D1586</f>
        <v>UK</v>
      </c>
      <c r="E1586" t="str">
        <f>Réponses_Scoring!E1586</f>
        <v>Med</v>
      </c>
      <c r="F1586" t="str">
        <f>Réponses_Scoring!F1586</f>
        <v>Low</v>
      </c>
      <c r="G1586" t="str">
        <f>Réponses_Scoring!G1586</f>
        <v>UK</v>
      </c>
      <c r="H1586" t="str">
        <f>Réponses_Scoring!H1586</f>
        <v>UK</v>
      </c>
      <c r="I1586" t="str">
        <f>Réponses_Scoring!I1586</f>
        <v>UK</v>
      </c>
      <c r="J1586">
        <f>IFERROR(VLOOKUP(C1586,Paramètres!$A$5:$B$8,2,FALSE),0)</f>
        <v>2</v>
      </c>
      <c r="K1586">
        <f>IFERROR(VLOOKUP(D1586,Paramètres!$A$5:$B$8,2,FALSE),0)</f>
        <v>0</v>
      </c>
      <c r="L1586">
        <f>IFERROR(VLOOKUP(E1586,Paramètres!$A$5:$B$8,2,FALSE),0)</f>
        <v>2</v>
      </c>
      <c r="M1586">
        <f>IFERROR(VLOOKUP(F1586,Paramètres!$A$5:$B$8,2,FALSE),0)</f>
        <v>1</v>
      </c>
      <c r="N1586">
        <f>IFERROR(VLOOKUP(G1586,Paramètres!$D$5:$E$8,2,FALSE),0)</f>
        <v>0</v>
      </c>
      <c r="O1586">
        <f>IFERROR(VLOOKUP(H1586,Paramètres!$A$5:$B$8,2,FALSE),0)</f>
        <v>0</v>
      </c>
      <c r="P1586">
        <f>IFERROR(VLOOKUP(I1586,Paramètres!$A$5:$B$8,2,FALSE),0)</f>
        <v>0</v>
      </c>
      <c r="Q1586" s="10" t="e">
        <f>IF(SUM(Paramètres!$G$5:$M$5)=0,"",SUMPRODUCT(Paramètres!$G$5:$M$5,J1586,K1586,L1586,M1586,N1586,O1586,P1586)/SUM(Paramètres!$G$5:$M$5))</f>
        <v>#VALUE!</v>
      </c>
    </row>
    <row r="1587" spans="1:17" x14ac:dyDescent="0.2">
      <c r="A1587" t="str">
        <f>Réponses_Scoring!A1587</f>
        <v>R162</v>
      </c>
      <c r="B1587" t="str">
        <f>Réponses_Scoring!B1587</f>
        <v>D03S25</v>
      </c>
      <c r="C1587" t="str">
        <f>Réponses_Scoring!C1587</f>
        <v>High</v>
      </c>
      <c r="D1587" t="str">
        <f>Réponses_Scoring!D1587</f>
        <v>UK</v>
      </c>
      <c r="E1587" t="str">
        <f>Réponses_Scoring!E1587</f>
        <v>Med</v>
      </c>
      <c r="F1587" t="str">
        <f>Réponses_Scoring!F1587</f>
        <v>Low</v>
      </c>
      <c r="G1587" t="str">
        <f>Réponses_Scoring!G1587</f>
        <v>UK</v>
      </c>
      <c r="H1587" t="str">
        <f>Réponses_Scoring!H1587</f>
        <v>UK</v>
      </c>
      <c r="I1587" t="str">
        <f>Réponses_Scoring!I1587</f>
        <v>UK</v>
      </c>
      <c r="J1587">
        <f>IFERROR(VLOOKUP(C1587,Paramètres!$A$5:$B$8,2,FALSE),0)</f>
        <v>3</v>
      </c>
      <c r="K1587">
        <f>IFERROR(VLOOKUP(D1587,Paramètres!$A$5:$B$8,2,FALSE),0)</f>
        <v>0</v>
      </c>
      <c r="L1587">
        <f>IFERROR(VLOOKUP(E1587,Paramètres!$A$5:$B$8,2,FALSE),0)</f>
        <v>2</v>
      </c>
      <c r="M1587">
        <f>IFERROR(VLOOKUP(F1587,Paramètres!$A$5:$B$8,2,FALSE),0)</f>
        <v>1</v>
      </c>
      <c r="N1587">
        <f>IFERROR(VLOOKUP(G1587,Paramètres!$D$5:$E$8,2,FALSE),0)</f>
        <v>0</v>
      </c>
      <c r="O1587">
        <f>IFERROR(VLOOKUP(H1587,Paramètres!$A$5:$B$8,2,FALSE),0)</f>
        <v>0</v>
      </c>
      <c r="P1587">
        <f>IFERROR(VLOOKUP(I1587,Paramètres!$A$5:$B$8,2,FALSE),0)</f>
        <v>0</v>
      </c>
      <c r="Q1587" s="10" t="e">
        <f>IF(SUM(Paramètres!$G$5:$M$5)=0,"",SUMPRODUCT(Paramètres!$G$5:$M$5,J1587,K1587,L1587,M1587,N1587,O1587,P1587)/SUM(Paramètres!$G$5:$M$5))</f>
        <v>#VALUE!</v>
      </c>
    </row>
    <row r="1588" spans="1:17" x14ac:dyDescent="0.2">
      <c r="A1588" t="str">
        <f>Réponses_Scoring!A1588</f>
        <v>R162</v>
      </c>
      <c r="B1588" t="str">
        <f>Réponses_Scoring!B1588</f>
        <v>D03S24</v>
      </c>
      <c r="C1588" t="str">
        <f>Réponses_Scoring!C1588</f>
        <v>Med</v>
      </c>
      <c r="D1588" t="str">
        <f>Réponses_Scoring!D1588</f>
        <v>UK</v>
      </c>
      <c r="E1588" t="str">
        <f>Réponses_Scoring!E1588</f>
        <v>Low</v>
      </c>
      <c r="F1588" t="str">
        <f>Réponses_Scoring!F1588</f>
        <v>Med</v>
      </c>
      <c r="G1588" t="str">
        <f>Réponses_Scoring!G1588</f>
        <v>UK</v>
      </c>
      <c r="H1588" t="str">
        <f>Réponses_Scoring!H1588</f>
        <v>UK</v>
      </c>
      <c r="I1588" t="str">
        <f>Réponses_Scoring!I1588</f>
        <v>UK</v>
      </c>
      <c r="J1588">
        <f>IFERROR(VLOOKUP(C1588,Paramètres!$A$5:$B$8,2,FALSE),0)</f>
        <v>2</v>
      </c>
      <c r="K1588">
        <f>IFERROR(VLOOKUP(D1588,Paramètres!$A$5:$B$8,2,FALSE),0)</f>
        <v>0</v>
      </c>
      <c r="L1588">
        <f>IFERROR(VLOOKUP(E1588,Paramètres!$A$5:$B$8,2,FALSE),0)</f>
        <v>1</v>
      </c>
      <c r="M1588">
        <f>IFERROR(VLOOKUP(F1588,Paramètres!$A$5:$B$8,2,FALSE),0)</f>
        <v>2</v>
      </c>
      <c r="N1588">
        <f>IFERROR(VLOOKUP(G1588,Paramètres!$D$5:$E$8,2,FALSE),0)</f>
        <v>0</v>
      </c>
      <c r="O1588">
        <f>IFERROR(VLOOKUP(H1588,Paramètres!$A$5:$B$8,2,FALSE),0)</f>
        <v>0</v>
      </c>
      <c r="P1588">
        <f>IFERROR(VLOOKUP(I1588,Paramètres!$A$5:$B$8,2,FALSE),0)</f>
        <v>0</v>
      </c>
      <c r="Q1588" s="10" t="e">
        <f>IF(SUM(Paramètres!$G$5:$M$5)=0,"",SUMPRODUCT(Paramètres!$G$5:$M$5,J1588,K1588,L1588,M1588,N1588,O1588,P1588)/SUM(Paramètres!$G$5:$M$5))</f>
        <v>#VALUE!</v>
      </c>
    </row>
    <row r="1589" spans="1:17" x14ac:dyDescent="0.2">
      <c r="A1589" t="str">
        <f>Réponses_Scoring!A1589</f>
        <v>R162</v>
      </c>
      <c r="B1589" t="str">
        <f>Réponses_Scoring!B1589</f>
        <v>D06S47</v>
      </c>
      <c r="C1589" t="str">
        <f>Réponses_Scoring!C1589</f>
        <v>Med</v>
      </c>
      <c r="D1589" t="str">
        <f>Réponses_Scoring!D1589</f>
        <v>UK</v>
      </c>
      <c r="E1589" t="str">
        <f>Réponses_Scoring!E1589</f>
        <v>Low</v>
      </c>
      <c r="F1589" t="str">
        <f>Réponses_Scoring!F1589</f>
        <v>UK</v>
      </c>
      <c r="G1589" t="str">
        <f>Réponses_Scoring!G1589</f>
        <v>UK</v>
      </c>
      <c r="H1589" t="str">
        <f>Réponses_Scoring!H1589</f>
        <v>UK</v>
      </c>
      <c r="I1589" t="str">
        <f>Réponses_Scoring!I1589</f>
        <v>UK</v>
      </c>
      <c r="J1589">
        <f>IFERROR(VLOOKUP(C1589,Paramètres!$A$5:$B$8,2,FALSE),0)</f>
        <v>2</v>
      </c>
      <c r="K1589">
        <f>IFERROR(VLOOKUP(D1589,Paramètres!$A$5:$B$8,2,FALSE),0)</f>
        <v>0</v>
      </c>
      <c r="L1589">
        <f>IFERROR(VLOOKUP(E1589,Paramètres!$A$5:$B$8,2,FALSE),0)</f>
        <v>1</v>
      </c>
      <c r="M1589">
        <f>IFERROR(VLOOKUP(F1589,Paramètres!$A$5:$B$8,2,FALSE),0)</f>
        <v>0</v>
      </c>
      <c r="N1589">
        <f>IFERROR(VLOOKUP(G1589,Paramètres!$D$5:$E$8,2,FALSE),0)</f>
        <v>0</v>
      </c>
      <c r="O1589">
        <f>IFERROR(VLOOKUP(H1589,Paramètres!$A$5:$B$8,2,FALSE),0)</f>
        <v>0</v>
      </c>
      <c r="P1589">
        <f>IFERROR(VLOOKUP(I1589,Paramètres!$A$5:$B$8,2,FALSE),0)</f>
        <v>0</v>
      </c>
      <c r="Q1589" s="10" t="e">
        <f>IF(SUM(Paramètres!$G$5:$M$5)=0,"",SUMPRODUCT(Paramètres!$G$5:$M$5,J1589,K1589,L1589,M1589,N1589,O1589,P1589)/SUM(Paramètres!$G$5:$M$5))</f>
        <v>#VALUE!</v>
      </c>
    </row>
    <row r="1590" spans="1:17" x14ac:dyDescent="0.2">
      <c r="A1590" t="str">
        <f>Réponses_Scoring!A1590</f>
        <v>R162</v>
      </c>
      <c r="B1590" t="str">
        <f>Réponses_Scoring!B1590</f>
        <v>D06S46</v>
      </c>
      <c r="C1590" t="str">
        <f>Réponses_Scoring!C1590</f>
        <v>High</v>
      </c>
      <c r="D1590" t="str">
        <f>Réponses_Scoring!D1590</f>
        <v>UK</v>
      </c>
      <c r="E1590" t="str">
        <f>Réponses_Scoring!E1590</f>
        <v>UK</v>
      </c>
      <c r="F1590" t="str">
        <f>Réponses_Scoring!F1590</f>
        <v>High</v>
      </c>
      <c r="G1590" t="str">
        <f>Réponses_Scoring!G1590</f>
        <v>UK</v>
      </c>
      <c r="H1590" t="str">
        <f>Réponses_Scoring!H1590</f>
        <v>UK</v>
      </c>
      <c r="I1590" t="str">
        <f>Réponses_Scoring!I1590</f>
        <v>UK</v>
      </c>
      <c r="J1590">
        <f>IFERROR(VLOOKUP(C1590,Paramètres!$A$5:$B$8,2,FALSE),0)</f>
        <v>3</v>
      </c>
      <c r="K1590">
        <f>IFERROR(VLOOKUP(D1590,Paramètres!$A$5:$B$8,2,FALSE),0)</f>
        <v>0</v>
      </c>
      <c r="L1590">
        <f>IFERROR(VLOOKUP(E1590,Paramètres!$A$5:$B$8,2,FALSE),0)</f>
        <v>0</v>
      </c>
      <c r="M1590">
        <f>IFERROR(VLOOKUP(F1590,Paramètres!$A$5:$B$8,2,FALSE),0)</f>
        <v>3</v>
      </c>
      <c r="N1590">
        <f>IFERROR(VLOOKUP(G1590,Paramètres!$D$5:$E$8,2,FALSE),0)</f>
        <v>0</v>
      </c>
      <c r="O1590">
        <f>IFERROR(VLOOKUP(H1590,Paramètres!$A$5:$B$8,2,FALSE),0)</f>
        <v>0</v>
      </c>
      <c r="P1590">
        <f>IFERROR(VLOOKUP(I1590,Paramètres!$A$5:$B$8,2,FALSE),0)</f>
        <v>0</v>
      </c>
      <c r="Q1590" s="10" t="e">
        <f>IF(SUM(Paramètres!$G$5:$M$5)=0,"",SUMPRODUCT(Paramètres!$G$5:$M$5,J1590,K1590,L1590,M1590,N1590,O1590,P1590)/SUM(Paramètres!$G$5:$M$5))</f>
        <v>#VALUE!</v>
      </c>
    </row>
    <row r="1591" spans="1:17" x14ac:dyDescent="0.2">
      <c r="A1591" t="str">
        <f>Réponses_Scoring!A1591</f>
        <v>R162</v>
      </c>
      <c r="B1591" t="str">
        <f>Réponses_Scoring!B1591</f>
        <v>D06S42</v>
      </c>
      <c r="C1591" t="str">
        <f>Réponses_Scoring!C1591</f>
        <v>Med</v>
      </c>
      <c r="D1591" t="str">
        <f>Réponses_Scoring!D1591</f>
        <v>UK</v>
      </c>
      <c r="E1591" t="str">
        <f>Réponses_Scoring!E1591</f>
        <v>UK</v>
      </c>
      <c r="F1591" t="str">
        <f>Réponses_Scoring!F1591</f>
        <v>Med</v>
      </c>
      <c r="G1591" t="str">
        <f>Réponses_Scoring!G1591</f>
        <v>UK</v>
      </c>
      <c r="H1591" t="str">
        <f>Réponses_Scoring!H1591</f>
        <v>UK</v>
      </c>
      <c r="I1591" t="str">
        <f>Réponses_Scoring!I1591</f>
        <v>UK</v>
      </c>
      <c r="J1591">
        <f>IFERROR(VLOOKUP(C1591,Paramètres!$A$5:$B$8,2,FALSE),0)</f>
        <v>2</v>
      </c>
      <c r="K1591">
        <f>IFERROR(VLOOKUP(D1591,Paramètres!$A$5:$B$8,2,FALSE),0)</f>
        <v>0</v>
      </c>
      <c r="L1591">
        <f>IFERROR(VLOOKUP(E1591,Paramètres!$A$5:$B$8,2,FALSE),0)</f>
        <v>0</v>
      </c>
      <c r="M1591">
        <f>IFERROR(VLOOKUP(F1591,Paramètres!$A$5:$B$8,2,FALSE),0)</f>
        <v>2</v>
      </c>
      <c r="N1591">
        <f>IFERROR(VLOOKUP(G1591,Paramètres!$D$5:$E$8,2,FALSE),0)</f>
        <v>0</v>
      </c>
      <c r="O1591">
        <f>IFERROR(VLOOKUP(H1591,Paramètres!$A$5:$B$8,2,FALSE),0)</f>
        <v>0</v>
      </c>
      <c r="P1591">
        <f>IFERROR(VLOOKUP(I1591,Paramètres!$A$5:$B$8,2,FALSE),0)</f>
        <v>0</v>
      </c>
      <c r="Q1591" s="10" t="e">
        <f>IF(SUM(Paramètres!$G$5:$M$5)=0,"",SUMPRODUCT(Paramètres!$G$5:$M$5,J1591,K1591,L1591,M1591,N1591,O1591,P1591)/SUM(Paramètres!$G$5:$M$5))</f>
        <v>#VALUE!</v>
      </c>
    </row>
    <row r="1592" spans="1:17" x14ac:dyDescent="0.2">
      <c r="A1592" t="str">
        <f>Réponses_Scoring!A1592</f>
        <v>R162</v>
      </c>
      <c r="B1592" t="str">
        <f>Réponses_Scoring!B1592</f>
        <v>D01S06</v>
      </c>
      <c r="C1592" t="str">
        <f>Réponses_Scoring!C1592</f>
        <v>Med</v>
      </c>
      <c r="D1592" t="str">
        <f>Réponses_Scoring!D1592</f>
        <v>UK</v>
      </c>
      <c r="E1592" t="str">
        <f>Réponses_Scoring!E1592</f>
        <v>High</v>
      </c>
      <c r="F1592" t="str">
        <f>Réponses_Scoring!F1592</f>
        <v>High</v>
      </c>
      <c r="G1592" t="str">
        <f>Réponses_Scoring!G1592</f>
        <v>UK</v>
      </c>
      <c r="H1592" t="str">
        <f>Réponses_Scoring!H1592</f>
        <v>UK</v>
      </c>
      <c r="I1592" t="str">
        <f>Réponses_Scoring!I1592</f>
        <v>UK</v>
      </c>
      <c r="J1592">
        <f>IFERROR(VLOOKUP(C1592,Paramètres!$A$5:$B$8,2,FALSE),0)</f>
        <v>2</v>
      </c>
      <c r="K1592">
        <f>IFERROR(VLOOKUP(D1592,Paramètres!$A$5:$B$8,2,FALSE),0)</f>
        <v>0</v>
      </c>
      <c r="L1592">
        <f>IFERROR(VLOOKUP(E1592,Paramètres!$A$5:$B$8,2,FALSE),0)</f>
        <v>3</v>
      </c>
      <c r="M1592">
        <f>IFERROR(VLOOKUP(F1592,Paramètres!$A$5:$B$8,2,FALSE),0)</f>
        <v>3</v>
      </c>
      <c r="N1592">
        <f>IFERROR(VLOOKUP(G1592,Paramètres!$D$5:$E$8,2,FALSE),0)</f>
        <v>0</v>
      </c>
      <c r="O1592">
        <f>IFERROR(VLOOKUP(H1592,Paramètres!$A$5:$B$8,2,FALSE),0)</f>
        <v>0</v>
      </c>
      <c r="P1592">
        <f>IFERROR(VLOOKUP(I1592,Paramètres!$A$5:$B$8,2,FALSE),0)</f>
        <v>0</v>
      </c>
      <c r="Q1592" s="10" t="e">
        <f>IF(SUM(Paramètres!$G$5:$M$5)=0,"",SUMPRODUCT(Paramètres!$G$5:$M$5,J1592,K1592,L1592,M1592,N1592,O1592,P1592)/SUM(Paramètres!$G$5:$M$5))</f>
        <v>#VALUE!</v>
      </c>
    </row>
    <row r="1593" spans="1:17" x14ac:dyDescent="0.2">
      <c r="A1593" t="str">
        <f>Réponses_Scoring!A1593</f>
        <v>R162</v>
      </c>
      <c r="B1593" t="str">
        <f>Réponses_Scoring!B1593</f>
        <v>D01S01</v>
      </c>
      <c r="C1593" t="str">
        <f>Réponses_Scoring!C1593</f>
        <v>Med</v>
      </c>
      <c r="D1593" t="str">
        <f>Réponses_Scoring!D1593</f>
        <v>UK</v>
      </c>
      <c r="E1593" t="str">
        <f>Réponses_Scoring!E1593</f>
        <v>Low</v>
      </c>
      <c r="F1593" t="str">
        <f>Réponses_Scoring!F1593</f>
        <v>Low</v>
      </c>
      <c r="G1593" t="str">
        <f>Réponses_Scoring!G1593</f>
        <v>UK</v>
      </c>
      <c r="H1593" t="str">
        <f>Réponses_Scoring!H1593</f>
        <v>UK</v>
      </c>
      <c r="I1593" t="str">
        <f>Réponses_Scoring!I1593</f>
        <v>UK</v>
      </c>
      <c r="J1593">
        <f>IFERROR(VLOOKUP(C1593,Paramètres!$A$5:$B$8,2,FALSE),0)</f>
        <v>2</v>
      </c>
      <c r="K1593">
        <f>IFERROR(VLOOKUP(D1593,Paramètres!$A$5:$B$8,2,FALSE),0)</f>
        <v>0</v>
      </c>
      <c r="L1593">
        <f>IFERROR(VLOOKUP(E1593,Paramètres!$A$5:$B$8,2,FALSE),0)</f>
        <v>1</v>
      </c>
      <c r="M1593">
        <f>IFERROR(VLOOKUP(F1593,Paramètres!$A$5:$B$8,2,FALSE),0)</f>
        <v>1</v>
      </c>
      <c r="N1593">
        <f>IFERROR(VLOOKUP(G1593,Paramètres!$D$5:$E$8,2,FALSE),0)</f>
        <v>0</v>
      </c>
      <c r="O1593">
        <f>IFERROR(VLOOKUP(H1593,Paramètres!$A$5:$B$8,2,FALSE),0)</f>
        <v>0</v>
      </c>
      <c r="P1593">
        <f>IFERROR(VLOOKUP(I1593,Paramètres!$A$5:$B$8,2,FALSE),0)</f>
        <v>0</v>
      </c>
      <c r="Q1593" s="10" t="e">
        <f>IF(SUM(Paramètres!$G$5:$M$5)=0,"",SUMPRODUCT(Paramètres!$G$5:$M$5,J1593,K1593,L1593,M1593,N1593,O1593,P1593)/SUM(Paramètres!$G$5:$M$5))</f>
        <v>#VALUE!</v>
      </c>
    </row>
    <row r="1594" spans="1:17" x14ac:dyDescent="0.2">
      <c r="A1594" t="str">
        <f>Réponses_Scoring!A1594</f>
        <v>R162</v>
      </c>
      <c r="B1594" t="str">
        <f>Réponses_Scoring!B1594</f>
        <v>D07S50</v>
      </c>
      <c r="C1594" t="str">
        <f>Réponses_Scoring!C1594</f>
        <v>Med</v>
      </c>
      <c r="D1594" t="str">
        <f>Réponses_Scoring!D1594</f>
        <v>UK</v>
      </c>
      <c r="E1594" t="str">
        <f>Réponses_Scoring!E1594</f>
        <v>Med</v>
      </c>
      <c r="F1594" t="str">
        <f>Réponses_Scoring!F1594</f>
        <v>Med</v>
      </c>
      <c r="G1594" t="str">
        <f>Réponses_Scoring!G1594</f>
        <v>UK</v>
      </c>
      <c r="H1594" t="str">
        <f>Réponses_Scoring!H1594</f>
        <v>UK</v>
      </c>
      <c r="I1594" t="str">
        <f>Réponses_Scoring!I1594</f>
        <v>UK</v>
      </c>
      <c r="J1594">
        <f>IFERROR(VLOOKUP(C1594,Paramètres!$A$5:$B$8,2,FALSE),0)</f>
        <v>2</v>
      </c>
      <c r="K1594">
        <f>IFERROR(VLOOKUP(D1594,Paramètres!$A$5:$B$8,2,FALSE),0)</f>
        <v>0</v>
      </c>
      <c r="L1594">
        <f>IFERROR(VLOOKUP(E1594,Paramètres!$A$5:$B$8,2,FALSE),0)</f>
        <v>2</v>
      </c>
      <c r="M1594">
        <f>IFERROR(VLOOKUP(F1594,Paramètres!$A$5:$B$8,2,FALSE),0)</f>
        <v>2</v>
      </c>
      <c r="N1594">
        <f>IFERROR(VLOOKUP(G1594,Paramètres!$D$5:$E$8,2,FALSE),0)</f>
        <v>0</v>
      </c>
      <c r="O1594">
        <f>IFERROR(VLOOKUP(H1594,Paramètres!$A$5:$B$8,2,FALSE),0)</f>
        <v>0</v>
      </c>
      <c r="P1594">
        <f>IFERROR(VLOOKUP(I1594,Paramètres!$A$5:$B$8,2,FALSE),0)</f>
        <v>0</v>
      </c>
      <c r="Q1594" s="10" t="e">
        <f>IF(SUM(Paramètres!$G$5:$M$5)=0,"",SUMPRODUCT(Paramètres!$G$5:$M$5,J1594,K1594,L1594,M1594,N1594,O1594,P1594)/SUM(Paramètres!$G$5:$M$5))</f>
        <v>#VALUE!</v>
      </c>
    </row>
    <row r="1595" spans="1:17" x14ac:dyDescent="0.2">
      <c r="A1595" t="str">
        <f>Réponses_Scoring!A1595</f>
        <v>R162</v>
      </c>
      <c r="B1595" t="str">
        <f>Réponses_Scoring!B1595</f>
        <v>D09S65</v>
      </c>
      <c r="C1595" t="str">
        <f>Réponses_Scoring!C1595</f>
        <v>Low</v>
      </c>
      <c r="D1595" t="str">
        <f>Réponses_Scoring!D1595</f>
        <v>UK</v>
      </c>
      <c r="E1595" t="str">
        <f>Réponses_Scoring!E1595</f>
        <v>Med</v>
      </c>
      <c r="F1595" t="str">
        <f>Réponses_Scoring!F1595</f>
        <v>High</v>
      </c>
      <c r="G1595" t="str">
        <f>Réponses_Scoring!G1595</f>
        <v>UK</v>
      </c>
      <c r="H1595" t="str">
        <f>Réponses_Scoring!H1595</f>
        <v>UK</v>
      </c>
      <c r="I1595" t="str">
        <f>Réponses_Scoring!I1595</f>
        <v>UK</v>
      </c>
      <c r="J1595">
        <f>IFERROR(VLOOKUP(C1595,Paramètres!$A$5:$B$8,2,FALSE),0)</f>
        <v>1</v>
      </c>
      <c r="K1595">
        <f>IFERROR(VLOOKUP(D1595,Paramètres!$A$5:$B$8,2,FALSE),0)</f>
        <v>0</v>
      </c>
      <c r="L1595">
        <f>IFERROR(VLOOKUP(E1595,Paramètres!$A$5:$B$8,2,FALSE),0)</f>
        <v>2</v>
      </c>
      <c r="M1595">
        <f>IFERROR(VLOOKUP(F1595,Paramètres!$A$5:$B$8,2,FALSE),0)</f>
        <v>3</v>
      </c>
      <c r="N1595">
        <f>IFERROR(VLOOKUP(G1595,Paramètres!$D$5:$E$8,2,FALSE),0)</f>
        <v>0</v>
      </c>
      <c r="O1595">
        <f>IFERROR(VLOOKUP(H1595,Paramètres!$A$5:$B$8,2,FALSE),0)</f>
        <v>0</v>
      </c>
      <c r="P1595">
        <f>IFERROR(VLOOKUP(I1595,Paramètres!$A$5:$B$8,2,FALSE),0)</f>
        <v>0</v>
      </c>
      <c r="Q1595" s="10" t="e">
        <f>IF(SUM(Paramètres!$G$5:$M$5)=0,"",SUMPRODUCT(Paramètres!$G$5:$M$5,J1595,K1595,L1595,M1595,N1595,O1595,P1595)/SUM(Paramètres!$G$5:$M$5))</f>
        <v>#VALUE!</v>
      </c>
    </row>
    <row r="1596" spans="1:17" x14ac:dyDescent="0.2">
      <c r="A1596" t="str">
        <f>Réponses_Scoring!A1596</f>
        <v>R162</v>
      </c>
      <c r="B1596" t="str">
        <f>Réponses_Scoring!B1596</f>
        <v>D09S63</v>
      </c>
      <c r="C1596" t="str">
        <f>Réponses_Scoring!C1596</f>
        <v>High</v>
      </c>
      <c r="D1596" t="str">
        <f>Réponses_Scoring!D1596</f>
        <v>UK</v>
      </c>
      <c r="E1596" t="str">
        <f>Réponses_Scoring!E1596</f>
        <v>High</v>
      </c>
      <c r="F1596" t="str">
        <f>Réponses_Scoring!F1596</f>
        <v>Med</v>
      </c>
      <c r="G1596" t="str">
        <f>Réponses_Scoring!G1596</f>
        <v>UK</v>
      </c>
      <c r="H1596" t="str">
        <f>Réponses_Scoring!H1596</f>
        <v>UK</v>
      </c>
      <c r="I1596" t="str">
        <f>Réponses_Scoring!I1596</f>
        <v>UK</v>
      </c>
      <c r="J1596">
        <f>IFERROR(VLOOKUP(C1596,Paramètres!$A$5:$B$8,2,FALSE),0)</f>
        <v>3</v>
      </c>
      <c r="K1596">
        <f>IFERROR(VLOOKUP(D1596,Paramètres!$A$5:$B$8,2,FALSE),0)</f>
        <v>0</v>
      </c>
      <c r="L1596">
        <f>IFERROR(VLOOKUP(E1596,Paramètres!$A$5:$B$8,2,FALSE),0)</f>
        <v>3</v>
      </c>
      <c r="M1596">
        <f>IFERROR(VLOOKUP(F1596,Paramètres!$A$5:$B$8,2,FALSE),0)</f>
        <v>2</v>
      </c>
      <c r="N1596">
        <f>IFERROR(VLOOKUP(G1596,Paramètres!$D$5:$E$8,2,FALSE),0)</f>
        <v>0</v>
      </c>
      <c r="O1596">
        <f>IFERROR(VLOOKUP(H1596,Paramètres!$A$5:$B$8,2,FALSE),0)</f>
        <v>0</v>
      </c>
      <c r="P1596">
        <f>IFERROR(VLOOKUP(I1596,Paramètres!$A$5:$B$8,2,FALSE),0)</f>
        <v>0</v>
      </c>
      <c r="Q1596" s="10" t="e">
        <f>IF(SUM(Paramètres!$G$5:$M$5)=0,"",SUMPRODUCT(Paramètres!$G$5:$M$5,J1596,K1596,L1596,M1596,N1596,O1596,P1596)/SUM(Paramètres!$G$5:$M$5))</f>
        <v>#VALUE!</v>
      </c>
    </row>
    <row r="1597" spans="1:17" x14ac:dyDescent="0.2">
      <c r="A1597" t="str">
        <f>Réponses_Scoring!A1597</f>
        <v>R162</v>
      </c>
      <c r="B1597" t="str">
        <f>Réponses_Scoring!B1597</f>
        <v>D09S61</v>
      </c>
      <c r="C1597" t="str">
        <f>Réponses_Scoring!C1597</f>
        <v>High</v>
      </c>
      <c r="D1597" t="str">
        <f>Réponses_Scoring!D1597</f>
        <v>UK</v>
      </c>
      <c r="E1597" t="str">
        <f>Réponses_Scoring!E1597</f>
        <v>Med</v>
      </c>
      <c r="F1597" t="str">
        <f>Réponses_Scoring!F1597</f>
        <v>UK</v>
      </c>
      <c r="G1597" t="str">
        <f>Réponses_Scoring!G1597</f>
        <v>UK</v>
      </c>
      <c r="H1597" t="str">
        <f>Réponses_Scoring!H1597</f>
        <v>UK</v>
      </c>
      <c r="I1597" t="str">
        <f>Réponses_Scoring!I1597</f>
        <v>UK</v>
      </c>
      <c r="J1597">
        <f>IFERROR(VLOOKUP(C1597,Paramètres!$A$5:$B$8,2,FALSE),0)</f>
        <v>3</v>
      </c>
      <c r="K1597">
        <f>IFERROR(VLOOKUP(D1597,Paramètres!$A$5:$B$8,2,FALSE),0)</f>
        <v>0</v>
      </c>
      <c r="L1597">
        <f>IFERROR(VLOOKUP(E1597,Paramètres!$A$5:$B$8,2,FALSE),0)</f>
        <v>2</v>
      </c>
      <c r="M1597">
        <f>IFERROR(VLOOKUP(F1597,Paramètres!$A$5:$B$8,2,FALSE),0)</f>
        <v>0</v>
      </c>
      <c r="N1597">
        <f>IFERROR(VLOOKUP(G1597,Paramètres!$D$5:$E$8,2,FALSE),0)</f>
        <v>0</v>
      </c>
      <c r="O1597">
        <f>IFERROR(VLOOKUP(H1597,Paramètres!$A$5:$B$8,2,FALSE),0)</f>
        <v>0</v>
      </c>
      <c r="P1597">
        <f>IFERROR(VLOOKUP(I1597,Paramètres!$A$5:$B$8,2,FALSE),0)</f>
        <v>0</v>
      </c>
      <c r="Q1597" s="10" t="e">
        <f>IF(SUM(Paramètres!$G$5:$M$5)=0,"",SUMPRODUCT(Paramètres!$G$5:$M$5,J1597,K1597,L1597,M1597,N1597,O1597,P1597)/SUM(Paramètres!$G$5:$M$5))</f>
        <v>#VALUE!</v>
      </c>
    </row>
    <row r="1598" spans="1:17" x14ac:dyDescent="0.2">
      <c r="A1598" t="str">
        <f>Réponses_Scoring!A1598</f>
        <v>R163</v>
      </c>
      <c r="B1598" t="str">
        <f>Réponses_Scoring!B1598</f>
        <v>D03S26</v>
      </c>
      <c r="C1598" t="str">
        <f>Réponses_Scoring!C1598</f>
        <v>Med</v>
      </c>
      <c r="D1598" t="str">
        <f>Réponses_Scoring!D1598</f>
        <v>UK</v>
      </c>
      <c r="E1598" t="str">
        <f>Réponses_Scoring!E1598</f>
        <v>Med</v>
      </c>
      <c r="F1598" t="str">
        <f>Réponses_Scoring!F1598</f>
        <v>Low</v>
      </c>
      <c r="G1598" t="str">
        <f>Réponses_Scoring!G1598</f>
        <v>UK</v>
      </c>
      <c r="H1598" t="str">
        <f>Réponses_Scoring!H1598</f>
        <v>UK</v>
      </c>
      <c r="I1598" t="str">
        <f>Réponses_Scoring!I1598</f>
        <v>UK</v>
      </c>
      <c r="J1598">
        <f>IFERROR(VLOOKUP(C1598,Paramètres!$A$5:$B$8,2,FALSE),0)</f>
        <v>2</v>
      </c>
      <c r="K1598">
        <f>IFERROR(VLOOKUP(D1598,Paramètres!$A$5:$B$8,2,FALSE),0)</f>
        <v>0</v>
      </c>
      <c r="L1598">
        <f>IFERROR(VLOOKUP(E1598,Paramètres!$A$5:$B$8,2,FALSE),0)</f>
        <v>2</v>
      </c>
      <c r="M1598">
        <f>IFERROR(VLOOKUP(F1598,Paramètres!$A$5:$B$8,2,FALSE),0)</f>
        <v>1</v>
      </c>
      <c r="N1598">
        <f>IFERROR(VLOOKUP(G1598,Paramètres!$D$5:$E$8,2,FALSE),0)</f>
        <v>0</v>
      </c>
      <c r="O1598">
        <f>IFERROR(VLOOKUP(H1598,Paramètres!$A$5:$B$8,2,FALSE),0)</f>
        <v>0</v>
      </c>
      <c r="P1598">
        <f>IFERROR(VLOOKUP(I1598,Paramètres!$A$5:$B$8,2,FALSE),0)</f>
        <v>0</v>
      </c>
      <c r="Q1598" s="10" t="e">
        <f>IF(SUM(Paramètres!$G$5:$M$5)=0,"",SUMPRODUCT(Paramètres!$G$5:$M$5,J1598,K1598,L1598,M1598,N1598,O1598,P1598)/SUM(Paramètres!$G$5:$M$5))</f>
        <v>#VALUE!</v>
      </c>
    </row>
    <row r="1599" spans="1:17" x14ac:dyDescent="0.2">
      <c r="A1599" t="str">
        <f>Réponses_Scoring!A1599</f>
        <v>R163</v>
      </c>
      <c r="B1599" t="str">
        <f>Réponses_Scoring!B1599</f>
        <v>D03S25</v>
      </c>
      <c r="C1599" t="str">
        <f>Réponses_Scoring!C1599</f>
        <v>High</v>
      </c>
      <c r="D1599" t="str">
        <f>Réponses_Scoring!D1599</f>
        <v>UK</v>
      </c>
      <c r="E1599" t="str">
        <f>Réponses_Scoring!E1599</f>
        <v>High</v>
      </c>
      <c r="F1599" t="str">
        <f>Réponses_Scoring!F1599</f>
        <v>Med</v>
      </c>
      <c r="G1599" t="str">
        <f>Réponses_Scoring!G1599</f>
        <v>UK</v>
      </c>
      <c r="H1599" t="str">
        <f>Réponses_Scoring!H1599</f>
        <v>UK</v>
      </c>
      <c r="I1599" t="str">
        <f>Réponses_Scoring!I1599</f>
        <v>UK</v>
      </c>
      <c r="J1599">
        <f>IFERROR(VLOOKUP(C1599,Paramètres!$A$5:$B$8,2,FALSE),0)</f>
        <v>3</v>
      </c>
      <c r="K1599">
        <f>IFERROR(VLOOKUP(D1599,Paramètres!$A$5:$B$8,2,FALSE),0)</f>
        <v>0</v>
      </c>
      <c r="L1599">
        <f>IFERROR(VLOOKUP(E1599,Paramètres!$A$5:$B$8,2,FALSE),0)</f>
        <v>3</v>
      </c>
      <c r="M1599">
        <f>IFERROR(VLOOKUP(F1599,Paramètres!$A$5:$B$8,2,FALSE),0)</f>
        <v>2</v>
      </c>
      <c r="N1599">
        <f>IFERROR(VLOOKUP(G1599,Paramètres!$D$5:$E$8,2,FALSE),0)</f>
        <v>0</v>
      </c>
      <c r="O1599">
        <f>IFERROR(VLOOKUP(H1599,Paramètres!$A$5:$B$8,2,FALSE),0)</f>
        <v>0</v>
      </c>
      <c r="P1599">
        <f>IFERROR(VLOOKUP(I1599,Paramètres!$A$5:$B$8,2,FALSE),0)</f>
        <v>0</v>
      </c>
      <c r="Q1599" s="10" t="e">
        <f>IF(SUM(Paramètres!$G$5:$M$5)=0,"",SUMPRODUCT(Paramètres!$G$5:$M$5,J1599,K1599,L1599,M1599,N1599,O1599,P1599)/SUM(Paramètres!$G$5:$M$5))</f>
        <v>#VALUE!</v>
      </c>
    </row>
    <row r="1600" spans="1:17" x14ac:dyDescent="0.2">
      <c r="A1600" t="str">
        <f>Réponses_Scoring!A1600</f>
        <v>R163</v>
      </c>
      <c r="B1600" t="str">
        <f>Réponses_Scoring!B1600</f>
        <v>D08S58</v>
      </c>
      <c r="C1600" t="str">
        <f>Réponses_Scoring!C1600</f>
        <v>UK</v>
      </c>
      <c r="D1600" t="str">
        <f>Réponses_Scoring!D1600</f>
        <v>UK</v>
      </c>
      <c r="E1600" t="str">
        <f>Réponses_Scoring!E1600</f>
        <v>High</v>
      </c>
      <c r="F1600" t="str">
        <f>Réponses_Scoring!F1600</f>
        <v>Low</v>
      </c>
      <c r="G1600" t="str">
        <f>Réponses_Scoring!G1600</f>
        <v>UK</v>
      </c>
      <c r="H1600" t="str">
        <f>Réponses_Scoring!H1600</f>
        <v>UK</v>
      </c>
      <c r="I1600" t="str">
        <f>Réponses_Scoring!I1600</f>
        <v>UK</v>
      </c>
      <c r="J1600">
        <f>IFERROR(VLOOKUP(C1600,Paramètres!$A$5:$B$8,2,FALSE),0)</f>
        <v>0</v>
      </c>
      <c r="K1600">
        <f>IFERROR(VLOOKUP(D1600,Paramètres!$A$5:$B$8,2,FALSE),0)</f>
        <v>0</v>
      </c>
      <c r="L1600">
        <f>IFERROR(VLOOKUP(E1600,Paramètres!$A$5:$B$8,2,FALSE),0)</f>
        <v>3</v>
      </c>
      <c r="M1600">
        <f>IFERROR(VLOOKUP(F1600,Paramètres!$A$5:$B$8,2,FALSE),0)</f>
        <v>1</v>
      </c>
      <c r="N1600">
        <f>IFERROR(VLOOKUP(G1600,Paramètres!$D$5:$E$8,2,FALSE),0)</f>
        <v>0</v>
      </c>
      <c r="O1600">
        <f>IFERROR(VLOOKUP(H1600,Paramètres!$A$5:$B$8,2,FALSE),0)</f>
        <v>0</v>
      </c>
      <c r="P1600">
        <f>IFERROR(VLOOKUP(I1600,Paramètres!$A$5:$B$8,2,FALSE),0)</f>
        <v>0</v>
      </c>
      <c r="Q1600" s="10" t="e">
        <f>IF(SUM(Paramètres!$G$5:$M$5)=0,"",SUMPRODUCT(Paramètres!$G$5:$M$5,J1600,K1600,L1600,M1600,N1600,O1600,P1600)/SUM(Paramètres!$G$5:$M$5))</f>
        <v>#VALUE!</v>
      </c>
    </row>
    <row r="1601" spans="1:17" x14ac:dyDescent="0.2">
      <c r="A1601" t="str">
        <f>Réponses_Scoring!A1601</f>
        <v>R163</v>
      </c>
      <c r="B1601" t="str">
        <f>Réponses_Scoring!B1601</f>
        <v>D08S57</v>
      </c>
      <c r="C1601" t="str">
        <f>Réponses_Scoring!C1601</f>
        <v>High</v>
      </c>
      <c r="D1601" t="str">
        <f>Réponses_Scoring!D1601</f>
        <v>UK</v>
      </c>
      <c r="E1601" t="str">
        <f>Réponses_Scoring!E1601</f>
        <v>Med</v>
      </c>
      <c r="F1601" t="str">
        <f>Réponses_Scoring!F1601</f>
        <v>Med</v>
      </c>
      <c r="G1601" t="str">
        <f>Réponses_Scoring!G1601</f>
        <v>UK</v>
      </c>
      <c r="H1601" t="str">
        <f>Réponses_Scoring!H1601</f>
        <v>UK</v>
      </c>
      <c r="I1601" t="str">
        <f>Réponses_Scoring!I1601</f>
        <v>UK</v>
      </c>
      <c r="J1601">
        <f>IFERROR(VLOOKUP(C1601,Paramètres!$A$5:$B$8,2,FALSE),0)</f>
        <v>3</v>
      </c>
      <c r="K1601">
        <f>IFERROR(VLOOKUP(D1601,Paramètres!$A$5:$B$8,2,FALSE),0)</f>
        <v>0</v>
      </c>
      <c r="L1601">
        <f>IFERROR(VLOOKUP(E1601,Paramètres!$A$5:$B$8,2,FALSE),0)</f>
        <v>2</v>
      </c>
      <c r="M1601">
        <f>IFERROR(VLOOKUP(F1601,Paramètres!$A$5:$B$8,2,FALSE),0)</f>
        <v>2</v>
      </c>
      <c r="N1601">
        <f>IFERROR(VLOOKUP(G1601,Paramètres!$D$5:$E$8,2,FALSE),0)</f>
        <v>0</v>
      </c>
      <c r="O1601">
        <f>IFERROR(VLOOKUP(H1601,Paramètres!$A$5:$B$8,2,FALSE),0)</f>
        <v>0</v>
      </c>
      <c r="P1601">
        <f>IFERROR(VLOOKUP(I1601,Paramètres!$A$5:$B$8,2,FALSE),0)</f>
        <v>0</v>
      </c>
      <c r="Q1601" s="10" t="e">
        <f>IF(SUM(Paramètres!$G$5:$M$5)=0,"",SUMPRODUCT(Paramètres!$G$5:$M$5,J1601,K1601,L1601,M1601,N1601,O1601,P1601)/SUM(Paramètres!$G$5:$M$5))</f>
        <v>#VALUE!</v>
      </c>
    </row>
    <row r="1602" spans="1:17" x14ac:dyDescent="0.2">
      <c r="A1602" t="str">
        <f>Réponses_Scoring!A1602</f>
        <v>R163</v>
      </c>
      <c r="B1602" t="str">
        <f>Réponses_Scoring!B1602</f>
        <v>D02S13</v>
      </c>
      <c r="C1602" t="str">
        <f>Réponses_Scoring!C1602</f>
        <v>High</v>
      </c>
      <c r="D1602" t="str">
        <f>Réponses_Scoring!D1602</f>
        <v>UK</v>
      </c>
      <c r="E1602" t="str">
        <f>Réponses_Scoring!E1602</f>
        <v>Low</v>
      </c>
      <c r="F1602" t="str">
        <f>Réponses_Scoring!F1602</f>
        <v>Med</v>
      </c>
      <c r="G1602" t="str">
        <f>Réponses_Scoring!G1602</f>
        <v>UK</v>
      </c>
      <c r="H1602" t="str">
        <f>Réponses_Scoring!H1602</f>
        <v>UK</v>
      </c>
      <c r="I1602" t="str">
        <f>Réponses_Scoring!I1602</f>
        <v>UK</v>
      </c>
      <c r="J1602">
        <f>IFERROR(VLOOKUP(C1602,Paramètres!$A$5:$B$8,2,FALSE),0)</f>
        <v>3</v>
      </c>
      <c r="K1602">
        <f>IFERROR(VLOOKUP(D1602,Paramètres!$A$5:$B$8,2,FALSE),0)</f>
        <v>0</v>
      </c>
      <c r="L1602">
        <f>IFERROR(VLOOKUP(E1602,Paramètres!$A$5:$B$8,2,FALSE),0)</f>
        <v>1</v>
      </c>
      <c r="M1602">
        <f>IFERROR(VLOOKUP(F1602,Paramètres!$A$5:$B$8,2,FALSE),0)</f>
        <v>2</v>
      </c>
      <c r="N1602">
        <f>IFERROR(VLOOKUP(G1602,Paramètres!$D$5:$E$8,2,FALSE),0)</f>
        <v>0</v>
      </c>
      <c r="O1602">
        <f>IFERROR(VLOOKUP(H1602,Paramètres!$A$5:$B$8,2,FALSE),0)</f>
        <v>0</v>
      </c>
      <c r="P1602">
        <f>IFERROR(VLOOKUP(I1602,Paramètres!$A$5:$B$8,2,FALSE),0)</f>
        <v>0</v>
      </c>
      <c r="Q1602" s="10" t="e">
        <f>IF(SUM(Paramètres!$G$5:$M$5)=0,"",SUMPRODUCT(Paramètres!$G$5:$M$5,J1602,K1602,L1602,M1602,N1602,O1602,P1602)/SUM(Paramètres!$G$5:$M$5))</f>
        <v>#VALUE!</v>
      </c>
    </row>
    <row r="1603" spans="1:17" x14ac:dyDescent="0.2">
      <c r="A1603" t="str">
        <f>Réponses_Scoring!A1603</f>
        <v>R163</v>
      </c>
      <c r="B1603" t="str">
        <f>Réponses_Scoring!B1603</f>
        <v>D06S47</v>
      </c>
      <c r="C1603" t="str">
        <f>Réponses_Scoring!C1603</f>
        <v>Med</v>
      </c>
      <c r="D1603" t="str">
        <f>Réponses_Scoring!D1603</f>
        <v>UK</v>
      </c>
      <c r="E1603" t="str">
        <f>Réponses_Scoring!E1603</f>
        <v>High</v>
      </c>
      <c r="F1603" t="str">
        <f>Réponses_Scoring!F1603</f>
        <v>High</v>
      </c>
      <c r="G1603" t="str">
        <f>Réponses_Scoring!G1603</f>
        <v>UK</v>
      </c>
      <c r="H1603" t="str">
        <f>Réponses_Scoring!H1603</f>
        <v>UK</v>
      </c>
      <c r="I1603" t="str">
        <f>Réponses_Scoring!I1603</f>
        <v>UK</v>
      </c>
      <c r="J1603">
        <f>IFERROR(VLOOKUP(C1603,Paramètres!$A$5:$B$8,2,FALSE),0)</f>
        <v>2</v>
      </c>
      <c r="K1603">
        <f>IFERROR(VLOOKUP(D1603,Paramètres!$A$5:$B$8,2,FALSE),0)</f>
        <v>0</v>
      </c>
      <c r="L1603">
        <f>IFERROR(VLOOKUP(E1603,Paramètres!$A$5:$B$8,2,FALSE),0)</f>
        <v>3</v>
      </c>
      <c r="M1603">
        <f>IFERROR(VLOOKUP(F1603,Paramètres!$A$5:$B$8,2,FALSE),0)</f>
        <v>3</v>
      </c>
      <c r="N1603">
        <f>IFERROR(VLOOKUP(G1603,Paramètres!$D$5:$E$8,2,FALSE),0)</f>
        <v>0</v>
      </c>
      <c r="O1603">
        <f>IFERROR(VLOOKUP(H1603,Paramètres!$A$5:$B$8,2,FALSE),0)</f>
        <v>0</v>
      </c>
      <c r="P1603">
        <f>IFERROR(VLOOKUP(I1603,Paramètres!$A$5:$B$8,2,FALSE),0)</f>
        <v>0</v>
      </c>
      <c r="Q1603" s="10" t="e">
        <f>IF(SUM(Paramètres!$G$5:$M$5)=0,"",SUMPRODUCT(Paramètres!$G$5:$M$5,J1603,K1603,L1603,M1603,N1603,O1603,P1603)/SUM(Paramètres!$G$5:$M$5))</f>
        <v>#VALUE!</v>
      </c>
    </row>
    <row r="1604" spans="1:17" x14ac:dyDescent="0.2">
      <c r="A1604" t="str">
        <f>Réponses_Scoring!A1604</f>
        <v>R163</v>
      </c>
      <c r="B1604" t="str">
        <f>Réponses_Scoring!B1604</f>
        <v>D05S37</v>
      </c>
      <c r="C1604" t="str">
        <f>Réponses_Scoring!C1604</f>
        <v>High</v>
      </c>
      <c r="D1604" t="str">
        <f>Réponses_Scoring!D1604</f>
        <v>UK</v>
      </c>
      <c r="E1604" t="str">
        <f>Réponses_Scoring!E1604</f>
        <v>Med</v>
      </c>
      <c r="F1604" t="str">
        <f>Réponses_Scoring!F1604</f>
        <v>High</v>
      </c>
      <c r="G1604" t="str">
        <f>Réponses_Scoring!G1604</f>
        <v>UK</v>
      </c>
      <c r="H1604" t="str">
        <f>Réponses_Scoring!H1604</f>
        <v>UK</v>
      </c>
      <c r="I1604" t="str">
        <f>Réponses_Scoring!I1604</f>
        <v>UK</v>
      </c>
      <c r="J1604">
        <f>IFERROR(VLOOKUP(C1604,Paramètres!$A$5:$B$8,2,FALSE),0)</f>
        <v>3</v>
      </c>
      <c r="K1604">
        <f>IFERROR(VLOOKUP(D1604,Paramètres!$A$5:$B$8,2,FALSE),0)</f>
        <v>0</v>
      </c>
      <c r="L1604">
        <f>IFERROR(VLOOKUP(E1604,Paramètres!$A$5:$B$8,2,FALSE),0)</f>
        <v>2</v>
      </c>
      <c r="M1604">
        <f>IFERROR(VLOOKUP(F1604,Paramètres!$A$5:$B$8,2,FALSE),0)</f>
        <v>3</v>
      </c>
      <c r="N1604">
        <f>IFERROR(VLOOKUP(G1604,Paramètres!$D$5:$E$8,2,FALSE),0)</f>
        <v>0</v>
      </c>
      <c r="O1604">
        <f>IFERROR(VLOOKUP(H1604,Paramètres!$A$5:$B$8,2,FALSE),0)</f>
        <v>0</v>
      </c>
      <c r="P1604">
        <f>IFERROR(VLOOKUP(I1604,Paramètres!$A$5:$B$8,2,FALSE),0)</f>
        <v>0</v>
      </c>
      <c r="Q1604" s="10" t="e">
        <f>IF(SUM(Paramètres!$G$5:$M$5)=0,"",SUMPRODUCT(Paramètres!$G$5:$M$5,J1604,K1604,L1604,M1604,N1604,O1604,P1604)/SUM(Paramètres!$G$5:$M$5))</f>
        <v>#VALUE!</v>
      </c>
    </row>
    <row r="1605" spans="1:17" x14ac:dyDescent="0.2">
      <c r="A1605" t="str">
        <f>Réponses_Scoring!A1605</f>
        <v>R164</v>
      </c>
      <c r="B1605" t="str">
        <f>Réponses_Scoring!B1605</f>
        <v>D01S06</v>
      </c>
      <c r="C1605" t="str">
        <f>Réponses_Scoring!C1605</f>
        <v>High</v>
      </c>
      <c r="D1605" t="str">
        <f>Réponses_Scoring!D1605</f>
        <v>UK</v>
      </c>
      <c r="E1605" t="str">
        <f>Réponses_Scoring!E1605</f>
        <v>Med</v>
      </c>
      <c r="F1605" t="str">
        <f>Réponses_Scoring!F1605</f>
        <v>High</v>
      </c>
      <c r="G1605" t="str">
        <f>Réponses_Scoring!G1605</f>
        <v>UK</v>
      </c>
      <c r="H1605" t="str">
        <f>Réponses_Scoring!H1605</f>
        <v>UK</v>
      </c>
      <c r="I1605" t="str">
        <f>Réponses_Scoring!I1605</f>
        <v>UK</v>
      </c>
      <c r="J1605">
        <f>IFERROR(VLOOKUP(C1605,Paramètres!$A$5:$B$8,2,FALSE),0)</f>
        <v>3</v>
      </c>
      <c r="K1605">
        <f>IFERROR(VLOOKUP(D1605,Paramètres!$A$5:$B$8,2,FALSE),0)</f>
        <v>0</v>
      </c>
      <c r="L1605">
        <f>IFERROR(VLOOKUP(E1605,Paramètres!$A$5:$B$8,2,FALSE),0)</f>
        <v>2</v>
      </c>
      <c r="M1605">
        <f>IFERROR(VLOOKUP(F1605,Paramètres!$A$5:$B$8,2,FALSE),0)</f>
        <v>3</v>
      </c>
      <c r="N1605">
        <f>IFERROR(VLOOKUP(G1605,Paramètres!$D$5:$E$8,2,FALSE),0)</f>
        <v>0</v>
      </c>
      <c r="O1605">
        <f>IFERROR(VLOOKUP(H1605,Paramètres!$A$5:$B$8,2,FALSE),0)</f>
        <v>0</v>
      </c>
      <c r="P1605">
        <f>IFERROR(VLOOKUP(I1605,Paramètres!$A$5:$B$8,2,FALSE),0)</f>
        <v>0</v>
      </c>
      <c r="Q1605" s="10" t="e">
        <f>IF(SUM(Paramètres!$G$5:$M$5)=0,"",SUMPRODUCT(Paramètres!$G$5:$M$5,J1605,K1605,L1605,M1605,N1605,O1605,P1605)/SUM(Paramètres!$G$5:$M$5))</f>
        <v>#VALUE!</v>
      </c>
    </row>
    <row r="1606" spans="1:17" x14ac:dyDescent="0.2">
      <c r="A1606" t="str">
        <f>Réponses_Scoring!A1606</f>
        <v>R164</v>
      </c>
      <c r="B1606" t="str">
        <f>Réponses_Scoring!B1606</f>
        <v>D06S46</v>
      </c>
      <c r="C1606" t="str">
        <f>Réponses_Scoring!C1606</f>
        <v>High</v>
      </c>
      <c r="D1606" t="str">
        <f>Réponses_Scoring!D1606</f>
        <v>UK</v>
      </c>
      <c r="E1606" t="str">
        <f>Réponses_Scoring!E1606</f>
        <v>Med</v>
      </c>
      <c r="F1606" t="str">
        <f>Réponses_Scoring!F1606</f>
        <v>Med</v>
      </c>
      <c r="G1606" t="str">
        <f>Réponses_Scoring!G1606</f>
        <v>UK</v>
      </c>
      <c r="H1606" t="str">
        <f>Réponses_Scoring!H1606</f>
        <v>UK</v>
      </c>
      <c r="I1606" t="str">
        <f>Réponses_Scoring!I1606</f>
        <v>UK</v>
      </c>
      <c r="J1606">
        <f>IFERROR(VLOOKUP(C1606,Paramètres!$A$5:$B$8,2,FALSE),0)</f>
        <v>3</v>
      </c>
      <c r="K1606">
        <f>IFERROR(VLOOKUP(D1606,Paramètres!$A$5:$B$8,2,FALSE),0)</f>
        <v>0</v>
      </c>
      <c r="L1606">
        <f>IFERROR(VLOOKUP(E1606,Paramètres!$A$5:$B$8,2,FALSE),0)</f>
        <v>2</v>
      </c>
      <c r="M1606">
        <f>IFERROR(VLOOKUP(F1606,Paramètres!$A$5:$B$8,2,FALSE),0)</f>
        <v>2</v>
      </c>
      <c r="N1606">
        <f>IFERROR(VLOOKUP(G1606,Paramètres!$D$5:$E$8,2,FALSE),0)</f>
        <v>0</v>
      </c>
      <c r="O1606">
        <f>IFERROR(VLOOKUP(H1606,Paramètres!$A$5:$B$8,2,FALSE),0)</f>
        <v>0</v>
      </c>
      <c r="P1606">
        <f>IFERROR(VLOOKUP(I1606,Paramètres!$A$5:$B$8,2,FALSE),0)</f>
        <v>0</v>
      </c>
      <c r="Q1606" s="10" t="e">
        <f>IF(SUM(Paramètres!$G$5:$M$5)=0,"",SUMPRODUCT(Paramètres!$G$5:$M$5,J1606,K1606,L1606,M1606,N1606,O1606,P1606)/SUM(Paramètres!$G$5:$M$5))</f>
        <v>#VALUE!</v>
      </c>
    </row>
    <row r="1607" spans="1:17" x14ac:dyDescent="0.2">
      <c r="A1607" t="str">
        <f>Réponses_Scoring!A1607</f>
        <v>R164</v>
      </c>
      <c r="B1607" t="str">
        <f>Réponses_Scoring!B1607</f>
        <v>D06S45</v>
      </c>
      <c r="C1607" t="str">
        <f>Réponses_Scoring!C1607</f>
        <v>High</v>
      </c>
      <c r="D1607" t="str">
        <f>Réponses_Scoring!D1607</f>
        <v>UK</v>
      </c>
      <c r="E1607" t="str">
        <f>Réponses_Scoring!E1607</f>
        <v>UK</v>
      </c>
      <c r="F1607" t="str">
        <f>Réponses_Scoring!F1607</f>
        <v>Low</v>
      </c>
      <c r="G1607" t="str">
        <f>Réponses_Scoring!G1607</f>
        <v>UK</v>
      </c>
      <c r="H1607" t="str">
        <f>Réponses_Scoring!H1607</f>
        <v>UK</v>
      </c>
      <c r="I1607" t="str">
        <f>Réponses_Scoring!I1607</f>
        <v>UK</v>
      </c>
      <c r="J1607">
        <f>IFERROR(VLOOKUP(C1607,Paramètres!$A$5:$B$8,2,FALSE),0)</f>
        <v>3</v>
      </c>
      <c r="K1607">
        <f>IFERROR(VLOOKUP(D1607,Paramètres!$A$5:$B$8,2,FALSE),0)</f>
        <v>0</v>
      </c>
      <c r="L1607">
        <f>IFERROR(VLOOKUP(E1607,Paramètres!$A$5:$B$8,2,FALSE),0)</f>
        <v>0</v>
      </c>
      <c r="M1607">
        <f>IFERROR(VLOOKUP(F1607,Paramètres!$A$5:$B$8,2,FALSE),0)</f>
        <v>1</v>
      </c>
      <c r="N1607">
        <f>IFERROR(VLOOKUP(G1607,Paramètres!$D$5:$E$8,2,FALSE),0)</f>
        <v>0</v>
      </c>
      <c r="O1607">
        <f>IFERROR(VLOOKUP(H1607,Paramètres!$A$5:$B$8,2,FALSE),0)</f>
        <v>0</v>
      </c>
      <c r="P1607">
        <f>IFERROR(VLOOKUP(I1607,Paramètres!$A$5:$B$8,2,FALSE),0)</f>
        <v>0</v>
      </c>
      <c r="Q1607" s="10" t="e">
        <f>IF(SUM(Paramètres!$G$5:$M$5)=0,"",SUMPRODUCT(Paramètres!$G$5:$M$5,J1607,K1607,L1607,M1607,N1607,O1607,P1607)/SUM(Paramètres!$G$5:$M$5))</f>
        <v>#VALUE!</v>
      </c>
    </row>
    <row r="1608" spans="1:17" x14ac:dyDescent="0.2">
      <c r="A1608" t="str">
        <f>Réponses_Scoring!A1608</f>
        <v>R164</v>
      </c>
      <c r="B1608" t="str">
        <f>Réponses_Scoring!B1608</f>
        <v>D05S40</v>
      </c>
      <c r="C1608" t="str">
        <f>Réponses_Scoring!C1608</f>
        <v>Med</v>
      </c>
      <c r="D1608" t="str">
        <f>Réponses_Scoring!D1608</f>
        <v>UK</v>
      </c>
      <c r="E1608" t="str">
        <f>Réponses_Scoring!E1608</f>
        <v>Med</v>
      </c>
      <c r="F1608" t="str">
        <f>Réponses_Scoring!F1608</f>
        <v>UK</v>
      </c>
      <c r="G1608" t="str">
        <f>Réponses_Scoring!G1608</f>
        <v>UK</v>
      </c>
      <c r="H1608" t="str">
        <f>Réponses_Scoring!H1608</f>
        <v>UK</v>
      </c>
      <c r="I1608" t="str">
        <f>Réponses_Scoring!I1608</f>
        <v>UK</v>
      </c>
      <c r="J1608">
        <f>IFERROR(VLOOKUP(C1608,Paramètres!$A$5:$B$8,2,FALSE),0)</f>
        <v>2</v>
      </c>
      <c r="K1608">
        <f>IFERROR(VLOOKUP(D1608,Paramètres!$A$5:$B$8,2,FALSE),0)</f>
        <v>0</v>
      </c>
      <c r="L1608">
        <f>IFERROR(VLOOKUP(E1608,Paramètres!$A$5:$B$8,2,FALSE),0)</f>
        <v>2</v>
      </c>
      <c r="M1608">
        <f>IFERROR(VLOOKUP(F1608,Paramètres!$A$5:$B$8,2,FALSE),0)</f>
        <v>0</v>
      </c>
      <c r="N1608">
        <f>IFERROR(VLOOKUP(G1608,Paramètres!$D$5:$E$8,2,FALSE),0)</f>
        <v>0</v>
      </c>
      <c r="O1608">
        <f>IFERROR(VLOOKUP(H1608,Paramètres!$A$5:$B$8,2,FALSE),0)</f>
        <v>0</v>
      </c>
      <c r="P1608">
        <f>IFERROR(VLOOKUP(I1608,Paramètres!$A$5:$B$8,2,FALSE),0)</f>
        <v>0</v>
      </c>
      <c r="Q1608" s="10" t="e">
        <f>IF(SUM(Paramètres!$G$5:$M$5)=0,"",SUMPRODUCT(Paramètres!$G$5:$M$5,J1608,K1608,L1608,M1608,N1608,O1608,P1608)/SUM(Paramètres!$G$5:$M$5))</f>
        <v>#VALUE!</v>
      </c>
    </row>
    <row r="1609" spans="1:17" x14ac:dyDescent="0.2">
      <c r="A1609" t="str">
        <f>Réponses_Scoring!A1609</f>
        <v>R164</v>
      </c>
      <c r="B1609" t="str">
        <f>Réponses_Scoring!B1609</f>
        <v>D05S36</v>
      </c>
      <c r="C1609" t="str">
        <f>Réponses_Scoring!C1609</f>
        <v>Low</v>
      </c>
      <c r="D1609" t="str">
        <f>Réponses_Scoring!D1609</f>
        <v>UK</v>
      </c>
      <c r="E1609" t="str">
        <f>Réponses_Scoring!E1609</f>
        <v>Low</v>
      </c>
      <c r="F1609" t="str">
        <f>Réponses_Scoring!F1609</f>
        <v>Low</v>
      </c>
      <c r="G1609" t="str">
        <f>Réponses_Scoring!G1609</f>
        <v>UK</v>
      </c>
      <c r="H1609" t="str">
        <f>Réponses_Scoring!H1609</f>
        <v>UK</v>
      </c>
      <c r="I1609" t="str">
        <f>Réponses_Scoring!I1609</f>
        <v>UK</v>
      </c>
      <c r="J1609">
        <f>IFERROR(VLOOKUP(C1609,Paramètres!$A$5:$B$8,2,FALSE),0)</f>
        <v>1</v>
      </c>
      <c r="K1609">
        <f>IFERROR(VLOOKUP(D1609,Paramètres!$A$5:$B$8,2,FALSE),0)</f>
        <v>0</v>
      </c>
      <c r="L1609">
        <f>IFERROR(VLOOKUP(E1609,Paramètres!$A$5:$B$8,2,FALSE),0)</f>
        <v>1</v>
      </c>
      <c r="M1609">
        <f>IFERROR(VLOOKUP(F1609,Paramètres!$A$5:$B$8,2,FALSE),0)</f>
        <v>1</v>
      </c>
      <c r="N1609">
        <f>IFERROR(VLOOKUP(G1609,Paramètres!$D$5:$E$8,2,FALSE),0)</f>
        <v>0</v>
      </c>
      <c r="O1609">
        <f>IFERROR(VLOOKUP(H1609,Paramètres!$A$5:$B$8,2,FALSE),0)</f>
        <v>0</v>
      </c>
      <c r="P1609">
        <f>IFERROR(VLOOKUP(I1609,Paramètres!$A$5:$B$8,2,FALSE),0)</f>
        <v>0</v>
      </c>
      <c r="Q1609" s="10" t="e">
        <f>IF(SUM(Paramètres!$G$5:$M$5)=0,"",SUMPRODUCT(Paramètres!$G$5:$M$5,J1609,K1609,L1609,M1609,N1609,O1609,P1609)/SUM(Paramètres!$G$5:$M$5))</f>
        <v>#VALUE!</v>
      </c>
    </row>
    <row r="1610" spans="1:17" x14ac:dyDescent="0.2">
      <c r="A1610" t="str">
        <f>Réponses_Scoring!A1610</f>
        <v>R164</v>
      </c>
      <c r="B1610" t="str">
        <f>Réponses_Scoring!B1610</f>
        <v>D09S64</v>
      </c>
      <c r="C1610" t="str">
        <f>Réponses_Scoring!C1610</f>
        <v>High</v>
      </c>
      <c r="D1610" t="str">
        <f>Réponses_Scoring!D1610</f>
        <v>UK</v>
      </c>
      <c r="E1610" t="str">
        <f>Réponses_Scoring!E1610</f>
        <v>Med</v>
      </c>
      <c r="F1610" t="str">
        <f>Réponses_Scoring!F1610</f>
        <v>High</v>
      </c>
      <c r="G1610" t="str">
        <f>Réponses_Scoring!G1610</f>
        <v>UK</v>
      </c>
      <c r="H1610" t="str">
        <f>Réponses_Scoring!H1610</f>
        <v>UK</v>
      </c>
      <c r="I1610" t="str">
        <f>Réponses_Scoring!I1610</f>
        <v>UK</v>
      </c>
      <c r="J1610">
        <f>IFERROR(VLOOKUP(C1610,Paramètres!$A$5:$B$8,2,FALSE),0)</f>
        <v>3</v>
      </c>
      <c r="K1610">
        <f>IFERROR(VLOOKUP(D1610,Paramètres!$A$5:$B$8,2,FALSE),0)</f>
        <v>0</v>
      </c>
      <c r="L1610">
        <f>IFERROR(VLOOKUP(E1610,Paramètres!$A$5:$B$8,2,FALSE),0)</f>
        <v>2</v>
      </c>
      <c r="M1610">
        <f>IFERROR(VLOOKUP(F1610,Paramètres!$A$5:$B$8,2,FALSE),0)</f>
        <v>3</v>
      </c>
      <c r="N1610">
        <f>IFERROR(VLOOKUP(G1610,Paramètres!$D$5:$E$8,2,FALSE),0)</f>
        <v>0</v>
      </c>
      <c r="O1610">
        <f>IFERROR(VLOOKUP(H1610,Paramètres!$A$5:$B$8,2,FALSE),0)</f>
        <v>0</v>
      </c>
      <c r="P1610">
        <f>IFERROR(VLOOKUP(I1610,Paramètres!$A$5:$B$8,2,FALSE),0)</f>
        <v>0</v>
      </c>
      <c r="Q1610" s="10" t="e">
        <f>IF(SUM(Paramètres!$G$5:$M$5)=0,"",SUMPRODUCT(Paramètres!$G$5:$M$5,J1610,K1610,L1610,M1610,N1610,O1610,P1610)/SUM(Paramètres!$G$5:$M$5))</f>
        <v>#VALUE!</v>
      </c>
    </row>
    <row r="1611" spans="1:17" x14ac:dyDescent="0.2">
      <c r="A1611" t="str">
        <f>Réponses_Scoring!A1611</f>
        <v>R164</v>
      </c>
      <c r="B1611" t="str">
        <f>Réponses_Scoring!B1611</f>
        <v>D09S63</v>
      </c>
      <c r="C1611" t="str">
        <f>Réponses_Scoring!C1611</f>
        <v>Low</v>
      </c>
      <c r="D1611" t="str">
        <f>Réponses_Scoring!D1611</f>
        <v>UK</v>
      </c>
      <c r="E1611" t="str">
        <f>Réponses_Scoring!E1611</f>
        <v>Med</v>
      </c>
      <c r="F1611" t="str">
        <f>Réponses_Scoring!F1611</f>
        <v>Low</v>
      </c>
      <c r="G1611" t="str">
        <f>Réponses_Scoring!G1611</f>
        <v>UK</v>
      </c>
      <c r="H1611" t="str">
        <f>Réponses_Scoring!H1611</f>
        <v>UK</v>
      </c>
      <c r="I1611" t="str">
        <f>Réponses_Scoring!I1611</f>
        <v>UK</v>
      </c>
      <c r="J1611">
        <f>IFERROR(VLOOKUP(C1611,Paramètres!$A$5:$B$8,2,FALSE),0)</f>
        <v>1</v>
      </c>
      <c r="K1611">
        <f>IFERROR(VLOOKUP(D1611,Paramètres!$A$5:$B$8,2,FALSE),0)</f>
        <v>0</v>
      </c>
      <c r="L1611">
        <f>IFERROR(VLOOKUP(E1611,Paramètres!$A$5:$B$8,2,FALSE),0)</f>
        <v>2</v>
      </c>
      <c r="M1611">
        <f>IFERROR(VLOOKUP(F1611,Paramètres!$A$5:$B$8,2,FALSE),0)</f>
        <v>1</v>
      </c>
      <c r="N1611">
        <f>IFERROR(VLOOKUP(G1611,Paramètres!$D$5:$E$8,2,FALSE),0)</f>
        <v>0</v>
      </c>
      <c r="O1611">
        <f>IFERROR(VLOOKUP(H1611,Paramètres!$A$5:$B$8,2,FALSE),0)</f>
        <v>0</v>
      </c>
      <c r="P1611">
        <f>IFERROR(VLOOKUP(I1611,Paramètres!$A$5:$B$8,2,FALSE),0)</f>
        <v>0</v>
      </c>
      <c r="Q1611" s="10" t="e">
        <f>IF(SUM(Paramètres!$G$5:$M$5)=0,"",SUMPRODUCT(Paramètres!$G$5:$M$5,J1611,K1611,L1611,M1611,N1611,O1611,P1611)/SUM(Paramètres!$G$5:$M$5))</f>
        <v>#VALUE!</v>
      </c>
    </row>
    <row r="1612" spans="1:17" x14ac:dyDescent="0.2">
      <c r="A1612" t="str">
        <f>Réponses_Scoring!A1612</f>
        <v>R164</v>
      </c>
      <c r="B1612" t="str">
        <f>Réponses_Scoring!B1612</f>
        <v>D09S62</v>
      </c>
      <c r="C1612" t="str">
        <f>Réponses_Scoring!C1612</f>
        <v>Low</v>
      </c>
      <c r="D1612" t="str">
        <f>Réponses_Scoring!D1612</f>
        <v>UK</v>
      </c>
      <c r="E1612" t="str">
        <f>Réponses_Scoring!E1612</f>
        <v>Low</v>
      </c>
      <c r="F1612" t="str">
        <f>Réponses_Scoring!F1612</f>
        <v>Med</v>
      </c>
      <c r="G1612" t="str">
        <f>Réponses_Scoring!G1612</f>
        <v>UK</v>
      </c>
      <c r="H1612" t="str">
        <f>Réponses_Scoring!H1612</f>
        <v>UK</v>
      </c>
      <c r="I1612" t="str">
        <f>Réponses_Scoring!I1612</f>
        <v>UK</v>
      </c>
      <c r="J1612">
        <f>IFERROR(VLOOKUP(C1612,Paramètres!$A$5:$B$8,2,FALSE),0)</f>
        <v>1</v>
      </c>
      <c r="K1612">
        <f>IFERROR(VLOOKUP(D1612,Paramètres!$A$5:$B$8,2,FALSE),0)</f>
        <v>0</v>
      </c>
      <c r="L1612">
        <f>IFERROR(VLOOKUP(E1612,Paramètres!$A$5:$B$8,2,FALSE),0)</f>
        <v>1</v>
      </c>
      <c r="M1612">
        <f>IFERROR(VLOOKUP(F1612,Paramètres!$A$5:$B$8,2,FALSE),0)</f>
        <v>2</v>
      </c>
      <c r="N1612">
        <f>IFERROR(VLOOKUP(G1612,Paramètres!$D$5:$E$8,2,FALSE),0)</f>
        <v>0</v>
      </c>
      <c r="O1612">
        <f>IFERROR(VLOOKUP(H1612,Paramètres!$A$5:$B$8,2,FALSE),0)</f>
        <v>0</v>
      </c>
      <c r="P1612">
        <f>IFERROR(VLOOKUP(I1612,Paramètres!$A$5:$B$8,2,FALSE),0)</f>
        <v>0</v>
      </c>
      <c r="Q1612" s="10" t="e">
        <f>IF(SUM(Paramètres!$G$5:$M$5)=0,"",SUMPRODUCT(Paramètres!$G$5:$M$5,J1612,K1612,L1612,M1612,N1612,O1612,P1612)/SUM(Paramètres!$G$5:$M$5))</f>
        <v>#VALUE!</v>
      </c>
    </row>
    <row r="1613" spans="1:17" x14ac:dyDescent="0.2">
      <c r="A1613" t="str">
        <f>Réponses_Scoring!A1613</f>
        <v>R164</v>
      </c>
      <c r="B1613" t="str">
        <f>Réponses_Scoring!B1613</f>
        <v>D12S80</v>
      </c>
      <c r="C1613" t="str">
        <f>Réponses_Scoring!C1613</f>
        <v>High</v>
      </c>
      <c r="D1613" t="str">
        <f>Réponses_Scoring!D1613</f>
        <v>UK</v>
      </c>
      <c r="E1613" t="str">
        <f>Réponses_Scoring!E1613</f>
        <v>Low</v>
      </c>
      <c r="F1613" t="str">
        <f>Réponses_Scoring!F1613</f>
        <v>Med</v>
      </c>
      <c r="G1613" t="str">
        <f>Réponses_Scoring!G1613</f>
        <v>UK</v>
      </c>
      <c r="H1613" t="str">
        <f>Réponses_Scoring!H1613</f>
        <v>UK</v>
      </c>
      <c r="I1613" t="str">
        <f>Réponses_Scoring!I1613</f>
        <v>UK</v>
      </c>
      <c r="J1613">
        <f>IFERROR(VLOOKUP(C1613,Paramètres!$A$5:$B$8,2,FALSE),0)</f>
        <v>3</v>
      </c>
      <c r="K1613">
        <f>IFERROR(VLOOKUP(D1613,Paramètres!$A$5:$B$8,2,FALSE),0)</f>
        <v>0</v>
      </c>
      <c r="L1613">
        <f>IFERROR(VLOOKUP(E1613,Paramètres!$A$5:$B$8,2,FALSE),0)</f>
        <v>1</v>
      </c>
      <c r="M1613">
        <f>IFERROR(VLOOKUP(F1613,Paramètres!$A$5:$B$8,2,FALSE),0)</f>
        <v>2</v>
      </c>
      <c r="N1613">
        <f>IFERROR(VLOOKUP(G1613,Paramètres!$D$5:$E$8,2,FALSE),0)</f>
        <v>0</v>
      </c>
      <c r="O1613">
        <f>IFERROR(VLOOKUP(H1613,Paramètres!$A$5:$B$8,2,FALSE),0)</f>
        <v>0</v>
      </c>
      <c r="P1613">
        <f>IFERROR(VLOOKUP(I1613,Paramètres!$A$5:$B$8,2,FALSE),0)</f>
        <v>0</v>
      </c>
      <c r="Q1613" s="10" t="e">
        <f>IF(SUM(Paramètres!$G$5:$M$5)=0,"",SUMPRODUCT(Paramètres!$G$5:$M$5,J1613,K1613,L1613,M1613,N1613,O1613,P1613)/SUM(Paramètres!$G$5:$M$5))</f>
        <v>#VALUE!</v>
      </c>
    </row>
    <row r="1614" spans="1:17" x14ac:dyDescent="0.2">
      <c r="A1614" t="str">
        <f>Réponses_Scoring!A1614</f>
        <v>R164</v>
      </c>
      <c r="B1614" t="str">
        <f>Réponses_Scoring!B1614</f>
        <v>D12S79</v>
      </c>
      <c r="C1614" t="str">
        <f>Réponses_Scoring!C1614</f>
        <v>Low</v>
      </c>
      <c r="D1614" t="str">
        <f>Réponses_Scoring!D1614</f>
        <v>UK</v>
      </c>
      <c r="E1614" t="str">
        <f>Réponses_Scoring!E1614</f>
        <v>Low</v>
      </c>
      <c r="F1614" t="str">
        <f>Réponses_Scoring!F1614</f>
        <v>Low</v>
      </c>
      <c r="G1614" t="str">
        <f>Réponses_Scoring!G1614</f>
        <v>UK</v>
      </c>
      <c r="H1614" t="str">
        <f>Réponses_Scoring!H1614</f>
        <v>UK</v>
      </c>
      <c r="I1614" t="str">
        <f>Réponses_Scoring!I1614</f>
        <v>UK</v>
      </c>
      <c r="J1614">
        <f>IFERROR(VLOOKUP(C1614,Paramètres!$A$5:$B$8,2,FALSE),0)</f>
        <v>1</v>
      </c>
      <c r="K1614">
        <f>IFERROR(VLOOKUP(D1614,Paramètres!$A$5:$B$8,2,FALSE),0)</f>
        <v>0</v>
      </c>
      <c r="L1614">
        <f>IFERROR(VLOOKUP(E1614,Paramètres!$A$5:$B$8,2,FALSE),0)</f>
        <v>1</v>
      </c>
      <c r="M1614">
        <f>IFERROR(VLOOKUP(F1614,Paramètres!$A$5:$B$8,2,FALSE),0)</f>
        <v>1</v>
      </c>
      <c r="N1614">
        <f>IFERROR(VLOOKUP(G1614,Paramètres!$D$5:$E$8,2,FALSE),0)</f>
        <v>0</v>
      </c>
      <c r="O1614">
        <f>IFERROR(VLOOKUP(H1614,Paramètres!$A$5:$B$8,2,FALSE),0)</f>
        <v>0</v>
      </c>
      <c r="P1614">
        <f>IFERROR(VLOOKUP(I1614,Paramètres!$A$5:$B$8,2,FALSE),0)</f>
        <v>0</v>
      </c>
      <c r="Q1614" s="10" t="e">
        <f>IF(SUM(Paramètres!$G$5:$M$5)=0,"",SUMPRODUCT(Paramètres!$G$5:$M$5,J1614,K1614,L1614,M1614,N1614,O1614,P1614)/SUM(Paramètres!$G$5:$M$5))</f>
        <v>#VALUE!</v>
      </c>
    </row>
    <row r="1615" spans="1:17" x14ac:dyDescent="0.2">
      <c r="A1615" t="str">
        <f>Réponses_Scoring!A1615</f>
        <v>R165</v>
      </c>
      <c r="B1615" t="str">
        <f>Réponses_Scoring!B1615</f>
        <v>D10S70</v>
      </c>
      <c r="C1615" t="str">
        <f>Réponses_Scoring!C1615</f>
        <v>UK</v>
      </c>
      <c r="D1615" t="str">
        <f>Réponses_Scoring!D1615</f>
        <v>UK</v>
      </c>
      <c r="E1615" t="str">
        <f>Réponses_Scoring!E1615</f>
        <v>Low</v>
      </c>
      <c r="F1615" t="str">
        <f>Réponses_Scoring!F1615</f>
        <v>Med</v>
      </c>
      <c r="G1615" t="str">
        <f>Réponses_Scoring!G1615</f>
        <v>UK</v>
      </c>
      <c r="H1615" t="str">
        <f>Réponses_Scoring!H1615</f>
        <v>UK</v>
      </c>
      <c r="I1615" t="str">
        <f>Réponses_Scoring!I1615</f>
        <v>UK</v>
      </c>
      <c r="J1615">
        <f>IFERROR(VLOOKUP(C1615,Paramètres!$A$5:$B$8,2,FALSE),0)</f>
        <v>0</v>
      </c>
      <c r="K1615">
        <f>IFERROR(VLOOKUP(D1615,Paramètres!$A$5:$B$8,2,FALSE),0)</f>
        <v>0</v>
      </c>
      <c r="L1615">
        <f>IFERROR(VLOOKUP(E1615,Paramètres!$A$5:$B$8,2,FALSE),0)</f>
        <v>1</v>
      </c>
      <c r="M1615">
        <f>IFERROR(VLOOKUP(F1615,Paramètres!$A$5:$B$8,2,FALSE),0)</f>
        <v>2</v>
      </c>
      <c r="N1615">
        <f>IFERROR(VLOOKUP(G1615,Paramètres!$D$5:$E$8,2,FALSE),0)</f>
        <v>0</v>
      </c>
      <c r="O1615">
        <f>IFERROR(VLOOKUP(H1615,Paramètres!$A$5:$B$8,2,FALSE),0)</f>
        <v>0</v>
      </c>
      <c r="P1615">
        <f>IFERROR(VLOOKUP(I1615,Paramètres!$A$5:$B$8,2,FALSE),0)</f>
        <v>0</v>
      </c>
      <c r="Q1615" s="10" t="e">
        <f>IF(SUM(Paramètres!$G$5:$M$5)=0,"",SUMPRODUCT(Paramètres!$G$5:$M$5,J1615,K1615,L1615,M1615,N1615,O1615,P1615)/SUM(Paramètres!$G$5:$M$5))</f>
        <v>#VALUE!</v>
      </c>
    </row>
    <row r="1616" spans="1:17" x14ac:dyDescent="0.2">
      <c r="A1616" t="str">
        <f>Réponses_Scoring!A1616</f>
        <v>R165</v>
      </c>
      <c r="B1616" t="str">
        <f>Réponses_Scoring!B1616</f>
        <v>D10S69</v>
      </c>
      <c r="C1616" t="str">
        <f>Réponses_Scoring!C1616</f>
        <v>High</v>
      </c>
      <c r="D1616" t="str">
        <f>Réponses_Scoring!D1616</f>
        <v>UK</v>
      </c>
      <c r="E1616" t="str">
        <f>Réponses_Scoring!E1616</f>
        <v>UK</v>
      </c>
      <c r="F1616" t="str">
        <f>Réponses_Scoring!F1616</f>
        <v>UK</v>
      </c>
      <c r="G1616" t="str">
        <f>Réponses_Scoring!G1616</f>
        <v>UK</v>
      </c>
      <c r="H1616" t="str">
        <f>Réponses_Scoring!H1616</f>
        <v>UK</v>
      </c>
      <c r="I1616" t="str">
        <f>Réponses_Scoring!I1616</f>
        <v>UK</v>
      </c>
      <c r="J1616">
        <f>IFERROR(VLOOKUP(C1616,Paramètres!$A$5:$B$8,2,FALSE),0)</f>
        <v>3</v>
      </c>
      <c r="K1616">
        <f>IFERROR(VLOOKUP(D1616,Paramètres!$A$5:$B$8,2,FALSE),0)</f>
        <v>0</v>
      </c>
      <c r="L1616">
        <f>IFERROR(VLOOKUP(E1616,Paramètres!$A$5:$B$8,2,FALSE),0)</f>
        <v>0</v>
      </c>
      <c r="M1616">
        <f>IFERROR(VLOOKUP(F1616,Paramètres!$A$5:$B$8,2,FALSE),0)</f>
        <v>0</v>
      </c>
      <c r="N1616">
        <f>IFERROR(VLOOKUP(G1616,Paramètres!$D$5:$E$8,2,FALSE),0)</f>
        <v>0</v>
      </c>
      <c r="O1616">
        <f>IFERROR(VLOOKUP(H1616,Paramètres!$A$5:$B$8,2,FALSE),0)</f>
        <v>0</v>
      </c>
      <c r="P1616">
        <f>IFERROR(VLOOKUP(I1616,Paramètres!$A$5:$B$8,2,FALSE),0)</f>
        <v>0</v>
      </c>
      <c r="Q1616" s="10" t="e">
        <f>IF(SUM(Paramètres!$G$5:$M$5)=0,"",SUMPRODUCT(Paramètres!$G$5:$M$5,J1616,K1616,L1616,M1616,N1616,O1616,P1616)/SUM(Paramètres!$G$5:$M$5))</f>
        <v>#VALUE!</v>
      </c>
    </row>
    <row r="1617" spans="1:17" x14ac:dyDescent="0.2">
      <c r="A1617" t="str">
        <f>Réponses_Scoring!A1617</f>
        <v>R165</v>
      </c>
      <c r="B1617" t="str">
        <f>Réponses_Scoring!B1617</f>
        <v>D09S63</v>
      </c>
      <c r="C1617" t="str">
        <f>Réponses_Scoring!C1617</f>
        <v>High</v>
      </c>
      <c r="D1617" t="str">
        <f>Réponses_Scoring!D1617</f>
        <v>UK</v>
      </c>
      <c r="E1617" t="str">
        <f>Réponses_Scoring!E1617</f>
        <v>Med</v>
      </c>
      <c r="F1617" t="str">
        <f>Réponses_Scoring!F1617</f>
        <v>High</v>
      </c>
      <c r="G1617" t="str">
        <f>Réponses_Scoring!G1617</f>
        <v>UK</v>
      </c>
      <c r="H1617" t="str">
        <f>Réponses_Scoring!H1617</f>
        <v>UK</v>
      </c>
      <c r="I1617" t="str">
        <f>Réponses_Scoring!I1617</f>
        <v>UK</v>
      </c>
      <c r="J1617">
        <f>IFERROR(VLOOKUP(C1617,Paramètres!$A$5:$B$8,2,FALSE),0)</f>
        <v>3</v>
      </c>
      <c r="K1617">
        <f>IFERROR(VLOOKUP(D1617,Paramètres!$A$5:$B$8,2,FALSE),0)</f>
        <v>0</v>
      </c>
      <c r="L1617">
        <f>IFERROR(VLOOKUP(E1617,Paramètres!$A$5:$B$8,2,FALSE),0)</f>
        <v>2</v>
      </c>
      <c r="M1617">
        <f>IFERROR(VLOOKUP(F1617,Paramètres!$A$5:$B$8,2,FALSE),0)</f>
        <v>3</v>
      </c>
      <c r="N1617">
        <f>IFERROR(VLOOKUP(G1617,Paramètres!$D$5:$E$8,2,FALSE),0)</f>
        <v>0</v>
      </c>
      <c r="O1617">
        <f>IFERROR(VLOOKUP(H1617,Paramètres!$A$5:$B$8,2,FALSE),0)</f>
        <v>0</v>
      </c>
      <c r="P1617">
        <f>IFERROR(VLOOKUP(I1617,Paramètres!$A$5:$B$8,2,FALSE),0)</f>
        <v>0</v>
      </c>
      <c r="Q1617" s="10" t="e">
        <f>IF(SUM(Paramètres!$G$5:$M$5)=0,"",SUMPRODUCT(Paramètres!$G$5:$M$5,J1617,K1617,L1617,M1617,N1617,O1617,P1617)/SUM(Paramètres!$G$5:$M$5))</f>
        <v>#VALUE!</v>
      </c>
    </row>
    <row r="1618" spans="1:17" x14ac:dyDescent="0.2">
      <c r="A1618" t="str">
        <f>Réponses_Scoring!A1618</f>
        <v>R165</v>
      </c>
      <c r="B1618" t="str">
        <f>Réponses_Scoring!B1618</f>
        <v>D09S62</v>
      </c>
      <c r="C1618" t="str">
        <f>Réponses_Scoring!C1618</f>
        <v>UK</v>
      </c>
      <c r="D1618" t="str">
        <f>Réponses_Scoring!D1618</f>
        <v>UK</v>
      </c>
      <c r="E1618" t="str">
        <f>Réponses_Scoring!E1618</f>
        <v>High</v>
      </c>
      <c r="F1618" t="str">
        <f>Réponses_Scoring!F1618</f>
        <v>High</v>
      </c>
      <c r="G1618" t="str">
        <f>Réponses_Scoring!G1618</f>
        <v>UK</v>
      </c>
      <c r="H1618" t="str">
        <f>Réponses_Scoring!H1618</f>
        <v>UK</v>
      </c>
      <c r="I1618" t="str">
        <f>Réponses_Scoring!I1618</f>
        <v>UK</v>
      </c>
      <c r="J1618">
        <f>IFERROR(VLOOKUP(C1618,Paramètres!$A$5:$B$8,2,FALSE),0)</f>
        <v>0</v>
      </c>
      <c r="K1618">
        <f>IFERROR(VLOOKUP(D1618,Paramètres!$A$5:$B$8,2,FALSE),0)</f>
        <v>0</v>
      </c>
      <c r="L1618">
        <f>IFERROR(VLOOKUP(E1618,Paramètres!$A$5:$B$8,2,FALSE),0)</f>
        <v>3</v>
      </c>
      <c r="M1618">
        <f>IFERROR(VLOOKUP(F1618,Paramètres!$A$5:$B$8,2,FALSE),0)</f>
        <v>3</v>
      </c>
      <c r="N1618">
        <f>IFERROR(VLOOKUP(G1618,Paramètres!$D$5:$E$8,2,FALSE),0)</f>
        <v>0</v>
      </c>
      <c r="O1618">
        <f>IFERROR(VLOOKUP(H1618,Paramètres!$A$5:$B$8,2,FALSE),0)</f>
        <v>0</v>
      </c>
      <c r="P1618">
        <f>IFERROR(VLOOKUP(I1618,Paramètres!$A$5:$B$8,2,FALSE),0)</f>
        <v>0</v>
      </c>
      <c r="Q1618" s="10" t="e">
        <f>IF(SUM(Paramètres!$G$5:$M$5)=0,"",SUMPRODUCT(Paramètres!$G$5:$M$5,J1618,K1618,L1618,M1618,N1618,O1618,P1618)/SUM(Paramètres!$G$5:$M$5))</f>
        <v>#VALUE!</v>
      </c>
    </row>
    <row r="1619" spans="1:17" x14ac:dyDescent="0.2">
      <c r="A1619" t="str">
        <f>Réponses_Scoring!A1619</f>
        <v>R165</v>
      </c>
      <c r="B1619" t="str">
        <f>Réponses_Scoring!B1619</f>
        <v>D09S61</v>
      </c>
      <c r="C1619" t="str">
        <f>Réponses_Scoring!C1619</f>
        <v>High</v>
      </c>
      <c r="D1619" t="str">
        <f>Réponses_Scoring!D1619</f>
        <v>UK</v>
      </c>
      <c r="E1619" t="str">
        <f>Réponses_Scoring!E1619</f>
        <v>Low</v>
      </c>
      <c r="F1619" t="str">
        <f>Réponses_Scoring!F1619</f>
        <v>Med</v>
      </c>
      <c r="G1619" t="str">
        <f>Réponses_Scoring!G1619</f>
        <v>UK</v>
      </c>
      <c r="H1619" t="str">
        <f>Réponses_Scoring!H1619</f>
        <v>UK</v>
      </c>
      <c r="I1619" t="str">
        <f>Réponses_Scoring!I1619</f>
        <v>UK</v>
      </c>
      <c r="J1619">
        <f>IFERROR(VLOOKUP(C1619,Paramètres!$A$5:$B$8,2,FALSE),0)</f>
        <v>3</v>
      </c>
      <c r="K1619">
        <f>IFERROR(VLOOKUP(D1619,Paramètres!$A$5:$B$8,2,FALSE),0)</f>
        <v>0</v>
      </c>
      <c r="L1619">
        <f>IFERROR(VLOOKUP(E1619,Paramètres!$A$5:$B$8,2,FALSE),0)</f>
        <v>1</v>
      </c>
      <c r="M1619">
        <f>IFERROR(VLOOKUP(F1619,Paramètres!$A$5:$B$8,2,FALSE),0)</f>
        <v>2</v>
      </c>
      <c r="N1619">
        <f>IFERROR(VLOOKUP(G1619,Paramètres!$D$5:$E$8,2,FALSE),0)</f>
        <v>0</v>
      </c>
      <c r="O1619">
        <f>IFERROR(VLOOKUP(H1619,Paramètres!$A$5:$B$8,2,FALSE),0)</f>
        <v>0</v>
      </c>
      <c r="P1619">
        <f>IFERROR(VLOOKUP(I1619,Paramètres!$A$5:$B$8,2,FALSE),0)</f>
        <v>0</v>
      </c>
      <c r="Q1619" s="10" t="e">
        <f>IF(SUM(Paramètres!$G$5:$M$5)=0,"",SUMPRODUCT(Paramètres!$G$5:$M$5,J1619,K1619,L1619,M1619,N1619,O1619,P1619)/SUM(Paramètres!$G$5:$M$5))</f>
        <v>#VALUE!</v>
      </c>
    </row>
    <row r="1620" spans="1:17" x14ac:dyDescent="0.2">
      <c r="A1620" t="str">
        <f>Réponses_Scoring!A1620</f>
        <v>R165</v>
      </c>
      <c r="B1620" t="str">
        <f>Réponses_Scoring!B1620</f>
        <v>D08S58</v>
      </c>
      <c r="C1620" t="str">
        <f>Réponses_Scoring!C1620</f>
        <v>Med</v>
      </c>
      <c r="D1620" t="str">
        <f>Réponses_Scoring!D1620</f>
        <v>UK</v>
      </c>
      <c r="E1620" t="str">
        <f>Réponses_Scoring!E1620</f>
        <v>High</v>
      </c>
      <c r="F1620" t="str">
        <f>Réponses_Scoring!F1620</f>
        <v>Med</v>
      </c>
      <c r="G1620" t="str">
        <f>Réponses_Scoring!G1620</f>
        <v>UK</v>
      </c>
      <c r="H1620" t="str">
        <f>Réponses_Scoring!H1620</f>
        <v>UK</v>
      </c>
      <c r="I1620" t="str">
        <f>Réponses_Scoring!I1620</f>
        <v>UK</v>
      </c>
      <c r="J1620">
        <f>IFERROR(VLOOKUP(C1620,Paramètres!$A$5:$B$8,2,FALSE),0)</f>
        <v>2</v>
      </c>
      <c r="K1620">
        <f>IFERROR(VLOOKUP(D1620,Paramètres!$A$5:$B$8,2,FALSE),0)</f>
        <v>0</v>
      </c>
      <c r="L1620">
        <f>IFERROR(VLOOKUP(E1620,Paramètres!$A$5:$B$8,2,FALSE),0)</f>
        <v>3</v>
      </c>
      <c r="M1620">
        <f>IFERROR(VLOOKUP(F1620,Paramètres!$A$5:$B$8,2,FALSE),0)</f>
        <v>2</v>
      </c>
      <c r="N1620">
        <f>IFERROR(VLOOKUP(G1620,Paramètres!$D$5:$E$8,2,FALSE),0)</f>
        <v>0</v>
      </c>
      <c r="O1620">
        <f>IFERROR(VLOOKUP(H1620,Paramètres!$A$5:$B$8,2,FALSE),0)</f>
        <v>0</v>
      </c>
      <c r="P1620">
        <f>IFERROR(VLOOKUP(I1620,Paramètres!$A$5:$B$8,2,FALSE),0)</f>
        <v>0</v>
      </c>
      <c r="Q1620" s="10" t="e">
        <f>IF(SUM(Paramètres!$G$5:$M$5)=0,"",SUMPRODUCT(Paramètres!$G$5:$M$5,J1620,K1620,L1620,M1620,N1620,O1620,P1620)/SUM(Paramètres!$G$5:$M$5))</f>
        <v>#VALUE!</v>
      </c>
    </row>
    <row r="1621" spans="1:17" x14ac:dyDescent="0.2">
      <c r="A1621" t="str">
        <f>Réponses_Scoring!A1621</f>
        <v>R165</v>
      </c>
      <c r="B1621" t="str">
        <f>Réponses_Scoring!B1621</f>
        <v>D08S56</v>
      </c>
      <c r="C1621" t="str">
        <f>Réponses_Scoring!C1621</f>
        <v>Med</v>
      </c>
      <c r="D1621" t="str">
        <f>Réponses_Scoring!D1621</f>
        <v>UK</v>
      </c>
      <c r="E1621" t="str">
        <f>Réponses_Scoring!E1621</f>
        <v>Low</v>
      </c>
      <c r="F1621" t="str">
        <f>Réponses_Scoring!F1621</f>
        <v>UK</v>
      </c>
      <c r="G1621" t="str">
        <f>Réponses_Scoring!G1621</f>
        <v>UK</v>
      </c>
      <c r="H1621" t="str">
        <f>Réponses_Scoring!H1621</f>
        <v>UK</v>
      </c>
      <c r="I1621" t="str">
        <f>Réponses_Scoring!I1621</f>
        <v>UK</v>
      </c>
      <c r="J1621">
        <f>IFERROR(VLOOKUP(C1621,Paramètres!$A$5:$B$8,2,FALSE),0)</f>
        <v>2</v>
      </c>
      <c r="K1621">
        <f>IFERROR(VLOOKUP(D1621,Paramètres!$A$5:$B$8,2,FALSE),0)</f>
        <v>0</v>
      </c>
      <c r="L1621">
        <f>IFERROR(VLOOKUP(E1621,Paramètres!$A$5:$B$8,2,FALSE),0)</f>
        <v>1</v>
      </c>
      <c r="M1621">
        <f>IFERROR(VLOOKUP(F1621,Paramètres!$A$5:$B$8,2,FALSE),0)</f>
        <v>0</v>
      </c>
      <c r="N1621">
        <f>IFERROR(VLOOKUP(G1621,Paramètres!$D$5:$E$8,2,FALSE),0)</f>
        <v>0</v>
      </c>
      <c r="O1621">
        <f>IFERROR(VLOOKUP(H1621,Paramètres!$A$5:$B$8,2,FALSE),0)</f>
        <v>0</v>
      </c>
      <c r="P1621">
        <f>IFERROR(VLOOKUP(I1621,Paramètres!$A$5:$B$8,2,FALSE),0)</f>
        <v>0</v>
      </c>
      <c r="Q1621" s="10" t="e">
        <f>IF(SUM(Paramètres!$G$5:$M$5)=0,"",SUMPRODUCT(Paramètres!$G$5:$M$5,J1621,K1621,L1621,M1621,N1621,O1621,P1621)/SUM(Paramètres!$G$5:$M$5))</f>
        <v>#VALUE!</v>
      </c>
    </row>
    <row r="1622" spans="1:17" x14ac:dyDescent="0.2">
      <c r="A1622" t="str">
        <f>Réponses_Scoring!A1622</f>
        <v>R165</v>
      </c>
      <c r="B1622" t="str">
        <f>Réponses_Scoring!B1622</f>
        <v>D01S05</v>
      </c>
      <c r="C1622" t="str">
        <f>Réponses_Scoring!C1622</f>
        <v>Low</v>
      </c>
      <c r="D1622" t="str">
        <f>Réponses_Scoring!D1622</f>
        <v>UK</v>
      </c>
      <c r="E1622" t="str">
        <f>Réponses_Scoring!E1622</f>
        <v>Low</v>
      </c>
      <c r="F1622" t="str">
        <f>Réponses_Scoring!F1622</f>
        <v>High</v>
      </c>
      <c r="G1622" t="str">
        <f>Réponses_Scoring!G1622</f>
        <v>UK</v>
      </c>
      <c r="H1622" t="str">
        <f>Réponses_Scoring!H1622</f>
        <v>UK</v>
      </c>
      <c r="I1622" t="str">
        <f>Réponses_Scoring!I1622</f>
        <v>UK</v>
      </c>
      <c r="J1622">
        <f>IFERROR(VLOOKUP(C1622,Paramètres!$A$5:$B$8,2,FALSE),0)</f>
        <v>1</v>
      </c>
      <c r="K1622">
        <f>IFERROR(VLOOKUP(D1622,Paramètres!$A$5:$B$8,2,FALSE),0)</f>
        <v>0</v>
      </c>
      <c r="L1622">
        <f>IFERROR(VLOOKUP(E1622,Paramètres!$A$5:$B$8,2,FALSE),0)</f>
        <v>1</v>
      </c>
      <c r="M1622">
        <f>IFERROR(VLOOKUP(F1622,Paramètres!$A$5:$B$8,2,FALSE),0)</f>
        <v>3</v>
      </c>
      <c r="N1622">
        <f>IFERROR(VLOOKUP(G1622,Paramètres!$D$5:$E$8,2,FALSE),0)</f>
        <v>0</v>
      </c>
      <c r="O1622">
        <f>IFERROR(VLOOKUP(H1622,Paramètres!$A$5:$B$8,2,FALSE),0)</f>
        <v>0</v>
      </c>
      <c r="P1622">
        <f>IFERROR(VLOOKUP(I1622,Paramètres!$A$5:$B$8,2,FALSE),0)</f>
        <v>0</v>
      </c>
      <c r="Q1622" s="10" t="e">
        <f>IF(SUM(Paramètres!$G$5:$M$5)=0,"",SUMPRODUCT(Paramètres!$G$5:$M$5,J1622,K1622,L1622,M1622,N1622,O1622,P1622)/SUM(Paramètres!$G$5:$M$5))</f>
        <v>#VALUE!</v>
      </c>
    </row>
    <row r="1623" spans="1:17" x14ac:dyDescent="0.2">
      <c r="A1623" t="str">
        <f>Réponses_Scoring!A1623</f>
        <v>R165</v>
      </c>
      <c r="B1623" t="str">
        <f>Réponses_Scoring!B1623</f>
        <v>D01S02</v>
      </c>
      <c r="C1623" t="str">
        <f>Réponses_Scoring!C1623</f>
        <v>Med</v>
      </c>
      <c r="D1623" t="str">
        <f>Réponses_Scoring!D1623</f>
        <v>UK</v>
      </c>
      <c r="E1623" t="str">
        <f>Réponses_Scoring!E1623</f>
        <v>Low</v>
      </c>
      <c r="F1623" t="str">
        <f>Réponses_Scoring!F1623</f>
        <v>Med</v>
      </c>
      <c r="G1623" t="str">
        <f>Réponses_Scoring!G1623</f>
        <v>UK</v>
      </c>
      <c r="H1623" t="str">
        <f>Réponses_Scoring!H1623</f>
        <v>UK</v>
      </c>
      <c r="I1623" t="str">
        <f>Réponses_Scoring!I1623</f>
        <v>UK</v>
      </c>
      <c r="J1623">
        <f>IFERROR(VLOOKUP(C1623,Paramètres!$A$5:$B$8,2,FALSE),0)</f>
        <v>2</v>
      </c>
      <c r="K1623">
        <f>IFERROR(VLOOKUP(D1623,Paramètres!$A$5:$B$8,2,FALSE),0)</f>
        <v>0</v>
      </c>
      <c r="L1623">
        <f>IFERROR(VLOOKUP(E1623,Paramètres!$A$5:$B$8,2,FALSE),0)</f>
        <v>1</v>
      </c>
      <c r="M1623">
        <f>IFERROR(VLOOKUP(F1623,Paramètres!$A$5:$B$8,2,FALSE),0)</f>
        <v>2</v>
      </c>
      <c r="N1623">
        <f>IFERROR(VLOOKUP(G1623,Paramètres!$D$5:$E$8,2,FALSE),0)</f>
        <v>0</v>
      </c>
      <c r="O1623">
        <f>IFERROR(VLOOKUP(H1623,Paramètres!$A$5:$B$8,2,FALSE),0)</f>
        <v>0</v>
      </c>
      <c r="P1623">
        <f>IFERROR(VLOOKUP(I1623,Paramètres!$A$5:$B$8,2,FALSE),0)</f>
        <v>0</v>
      </c>
      <c r="Q1623" s="10" t="e">
        <f>IF(SUM(Paramètres!$G$5:$M$5)=0,"",SUMPRODUCT(Paramètres!$G$5:$M$5,J1623,K1623,L1623,M1623,N1623,O1623,P1623)/SUM(Paramètres!$G$5:$M$5))</f>
        <v>#VALUE!</v>
      </c>
    </row>
    <row r="1624" spans="1:17" x14ac:dyDescent="0.2">
      <c r="A1624" t="str">
        <f>Réponses_Scoring!A1624</f>
        <v>R165</v>
      </c>
      <c r="B1624" t="str">
        <f>Réponses_Scoring!B1624</f>
        <v>D11S71</v>
      </c>
      <c r="C1624" t="str">
        <f>Réponses_Scoring!C1624</f>
        <v>High</v>
      </c>
      <c r="D1624" t="str">
        <f>Réponses_Scoring!D1624</f>
        <v>UK</v>
      </c>
      <c r="E1624" t="str">
        <f>Réponses_Scoring!E1624</f>
        <v>Med</v>
      </c>
      <c r="F1624" t="str">
        <f>Réponses_Scoring!F1624</f>
        <v>Med</v>
      </c>
      <c r="G1624" t="str">
        <f>Réponses_Scoring!G1624</f>
        <v>UK</v>
      </c>
      <c r="H1624" t="str">
        <f>Réponses_Scoring!H1624</f>
        <v>UK</v>
      </c>
      <c r="I1624" t="str">
        <f>Réponses_Scoring!I1624</f>
        <v>UK</v>
      </c>
      <c r="J1624">
        <f>IFERROR(VLOOKUP(C1624,Paramètres!$A$5:$B$8,2,FALSE),0)</f>
        <v>3</v>
      </c>
      <c r="K1624">
        <f>IFERROR(VLOOKUP(D1624,Paramètres!$A$5:$B$8,2,FALSE),0)</f>
        <v>0</v>
      </c>
      <c r="L1624">
        <f>IFERROR(VLOOKUP(E1624,Paramètres!$A$5:$B$8,2,FALSE),0)</f>
        <v>2</v>
      </c>
      <c r="M1624">
        <f>IFERROR(VLOOKUP(F1624,Paramètres!$A$5:$B$8,2,FALSE),0)</f>
        <v>2</v>
      </c>
      <c r="N1624">
        <f>IFERROR(VLOOKUP(G1624,Paramètres!$D$5:$E$8,2,FALSE),0)</f>
        <v>0</v>
      </c>
      <c r="O1624">
        <f>IFERROR(VLOOKUP(H1624,Paramètres!$A$5:$B$8,2,FALSE),0)</f>
        <v>0</v>
      </c>
      <c r="P1624">
        <f>IFERROR(VLOOKUP(I1624,Paramètres!$A$5:$B$8,2,FALSE),0)</f>
        <v>0</v>
      </c>
      <c r="Q1624" s="10" t="e">
        <f>IF(SUM(Paramètres!$G$5:$M$5)=0,"",SUMPRODUCT(Paramètres!$G$5:$M$5,J1624,K1624,L1624,M1624,N1624,O1624,P1624)/SUM(Paramètres!$G$5:$M$5))</f>
        <v>#VALUE!</v>
      </c>
    </row>
    <row r="1625" spans="1:17" x14ac:dyDescent="0.2">
      <c r="A1625" t="str">
        <f>Réponses_Scoring!A1625</f>
        <v>R166</v>
      </c>
      <c r="B1625" t="str">
        <f>Réponses_Scoring!B1625</f>
        <v>D11S75</v>
      </c>
      <c r="C1625" t="str">
        <f>Réponses_Scoring!C1625</f>
        <v>Med</v>
      </c>
      <c r="D1625" t="str">
        <f>Réponses_Scoring!D1625</f>
        <v>UK</v>
      </c>
      <c r="E1625" t="str">
        <f>Réponses_Scoring!E1625</f>
        <v>Low</v>
      </c>
      <c r="F1625" t="str">
        <f>Réponses_Scoring!F1625</f>
        <v>Med</v>
      </c>
      <c r="G1625" t="str">
        <f>Réponses_Scoring!G1625</f>
        <v>UK</v>
      </c>
      <c r="H1625" t="str">
        <f>Réponses_Scoring!H1625</f>
        <v>UK</v>
      </c>
      <c r="I1625" t="str">
        <f>Réponses_Scoring!I1625</f>
        <v>UK</v>
      </c>
      <c r="J1625">
        <f>IFERROR(VLOOKUP(C1625,Paramètres!$A$5:$B$8,2,FALSE),0)</f>
        <v>2</v>
      </c>
      <c r="K1625">
        <f>IFERROR(VLOOKUP(D1625,Paramètres!$A$5:$B$8,2,FALSE),0)</f>
        <v>0</v>
      </c>
      <c r="L1625">
        <f>IFERROR(VLOOKUP(E1625,Paramètres!$A$5:$B$8,2,FALSE),0)</f>
        <v>1</v>
      </c>
      <c r="M1625">
        <f>IFERROR(VLOOKUP(F1625,Paramètres!$A$5:$B$8,2,FALSE),0)</f>
        <v>2</v>
      </c>
      <c r="N1625">
        <f>IFERROR(VLOOKUP(G1625,Paramètres!$D$5:$E$8,2,FALSE),0)</f>
        <v>0</v>
      </c>
      <c r="O1625">
        <f>IFERROR(VLOOKUP(H1625,Paramètres!$A$5:$B$8,2,FALSE),0)</f>
        <v>0</v>
      </c>
      <c r="P1625">
        <f>IFERROR(VLOOKUP(I1625,Paramètres!$A$5:$B$8,2,FALSE),0)</f>
        <v>0</v>
      </c>
      <c r="Q1625" s="10" t="e">
        <f>IF(SUM(Paramètres!$G$5:$M$5)=0,"",SUMPRODUCT(Paramètres!$G$5:$M$5,J1625,K1625,L1625,M1625,N1625,O1625,P1625)/SUM(Paramètres!$G$5:$M$5))</f>
        <v>#VALUE!</v>
      </c>
    </row>
    <row r="1626" spans="1:17" x14ac:dyDescent="0.2">
      <c r="A1626" t="str">
        <f>Réponses_Scoring!A1626</f>
        <v>R166</v>
      </c>
      <c r="B1626" t="str">
        <f>Réponses_Scoring!B1626</f>
        <v>D04S32</v>
      </c>
      <c r="C1626" t="str">
        <f>Réponses_Scoring!C1626</f>
        <v>High</v>
      </c>
      <c r="D1626" t="str">
        <f>Réponses_Scoring!D1626</f>
        <v>UK</v>
      </c>
      <c r="E1626" t="str">
        <f>Réponses_Scoring!E1626</f>
        <v>Med</v>
      </c>
      <c r="F1626" t="str">
        <f>Réponses_Scoring!F1626</f>
        <v>High</v>
      </c>
      <c r="G1626" t="str">
        <f>Réponses_Scoring!G1626</f>
        <v>UK</v>
      </c>
      <c r="H1626" t="str">
        <f>Réponses_Scoring!H1626</f>
        <v>UK</v>
      </c>
      <c r="I1626" t="str">
        <f>Réponses_Scoring!I1626</f>
        <v>UK</v>
      </c>
      <c r="J1626">
        <f>IFERROR(VLOOKUP(C1626,Paramètres!$A$5:$B$8,2,FALSE),0)</f>
        <v>3</v>
      </c>
      <c r="K1626">
        <f>IFERROR(VLOOKUP(D1626,Paramètres!$A$5:$B$8,2,FALSE),0)</f>
        <v>0</v>
      </c>
      <c r="L1626">
        <f>IFERROR(VLOOKUP(E1626,Paramètres!$A$5:$B$8,2,FALSE),0)</f>
        <v>2</v>
      </c>
      <c r="M1626">
        <f>IFERROR(VLOOKUP(F1626,Paramètres!$A$5:$B$8,2,FALSE),0)</f>
        <v>3</v>
      </c>
      <c r="N1626">
        <f>IFERROR(VLOOKUP(G1626,Paramètres!$D$5:$E$8,2,FALSE),0)</f>
        <v>0</v>
      </c>
      <c r="O1626">
        <f>IFERROR(VLOOKUP(H1626,Paramètres!$A$5:$B$8,2,FALSE),0)</f>
        <v>0</v>
      </c>
      <c r="P1626">
        <f>IFERROR(VLOOKUP(I1626,Paramètres!$A$5:$B$8,2,FALSE),0)</f>
        <v>0</v>
      </c>
      <c r="Q1626" s="10" t="e">
        <f>IF(SUM(Paramètres!$G$5:$M$5)=0,"",SUMPRODUCT(Paramètres!$G$5:$M$5,J1626,K1626,L1626,M1626,N1626,O1626,P1626)/SUM(Paramètres!$G$5:$M$5))</f>
        <v>#VALUE!</v>
      </c>
    </row>
    <row r="1627" spans="1:17" x14ac:dyDescent="0.2">
      <c r="A1627" t="str">
        <f>Réponses_Scoring!A1627</f>
        <v>R166</v>
      </c>
      <c r="B1627" t="str">
        <f>Réponses_Scoring!B1627</f>
        <v>D01S09</v>
      </c>
      <c r="C1627" t="str">
        <f>Réponses_Scoring!C1627</f>
        <v>High</v>
      </c>
      <c r="D1627" t="str">
        <f>Réponses_Scoring!D1627</f>
        <v>UK</v>
      </c>
      <c r="E1627" t="str">
        <f>Réponses_Scoring!E1627</f>
        <v>Low</v>
      </c>
      <c r="F1627" t="str">
        <f>Réponses_Scoring!F1627</f>
        <v>High</v>
      </c>
      <c r="G1627" t="str">
        <f>Réponses_Scoring!G1627</f>
        <v>UK</v>
      </c>
      <c r="H1627" t="str">
        <f>Réponses_Scoring!H1627</f>
        <v>UK</v>
      </c>
      <c r="I1627" t="str">
        <f>Réponses_Scoring!I1627</f>
        <v>UK</v>
      </c>
      <c r="J1627">
        <f>IFERROR(VLOOKUP(C1627,Paramètres!$A$5:$B$8,2,FALSE),0)</f>
        <v>3</v>
      </c>
      <c r="K1627">
        <f>IFERROR(VLOOKUP(D1627,Paramètres!$A$5:$B$8,2,FALSE),0)</f>
        <v>0</v>
      </c>
      <c r="L1627">
        <f>IFERROR(VLOOKUP(E1627,Paramètres!$A$5:$B$8,2,FALSE),0)</f>
        <v>1</v>
      </c>
      <c r="M1627">
        <f>IFERROR(VLOOKUP(F1627,Paramètres!$A$5:$B$8,2,FALSE),0)</f>
        <v>3</v>
      </c>
      <c r="N1627">
        <f>IFERROR(VLOOKUP(G1627,Paramètres!$D$5:$E$8,2,FALSE),0)</f>
        <v>0</v>
      </c>
      <c r="O1627">
        <f>IFERROR(VLOOKUP(H1627,Paramètres!$A$5:$B$8,2,FALSE),0)</f>
        <v>0</v>
      </c>
      <c r="P1627">
        <f>IFERROR(VLOOKUP(I1627,Paramètres!$A$5:$B$8,2,FALSE),0)</f>
        <v>0</v>
      </c>
      <c r="Q1627" s="10" t="e">
        <f>IF(SUM(Paramètres!$G$5:$M$5)=0,"",SUMPRODUCT(Paramètres!$G$5:$M$5,J1627,K1627,L1627,M1627,N1627,O1627,P1627)/SUM(Paramètres!$G$5:$M$5))</f>
        <v>#VALUE!</v>
      </c>
    </row>
    <row r="1628" spans="1:17" x14ac:dyDescent="0.2">
      <c r="A1628" t="str">
        <f>Réponses_Scoring!A1628</f>
        <v>R166</v>
      </c>
      <c r="B1628" t="str">
        <f>Réponses_Scoring!B1628</f>
        <v>D06S45</v>
      </c>
      <c r="C1628" t="str">
        <f>Réponses_Scoring!C1628</f>
        <v>Med</v>
      </c>
      <c r="D1628" t="str">
        <f>Réponses_Scoring!D1628</f>
        <v>UK</v>
      </c>
      <c r="E1628" t="str">
        <f>Réponses_Scoring!E1628</f>
        <v>Low</v>
      </c>
      <c r="F1628" t="str">
        <f>Réponses_Scoring!F1628</f>
        <v>Low</v>
      </c>
      <c r="G1628" t="str">
        <f>Réponses_Scoring!G1628</f>
        <v>UK</v>
      </c>
      <c r="H1628" t="str">
        <f>Réponses_Scoring!H1628</f>
        <v>UK</v>
      </c>
      <c r="I1628" t="str">
        <f>Réponses_Scoring!I1628</f>
        <v>UK</v>
      </c>
      <c r="J1628">
        <f>IFERROR(VLOOKUP(C1628,Paramètres!$A$5:$B$8,2,FALSE),0)</f>
        <v>2</v>
      </c>
      <c r="K1628">
        <f>IFERROR(VLOOKUP(D1628,Paramètres!$A$5:$B$8,2,FALSE),0)</f>
        <v>0</v>
      </c>
      <c r="L1628">
        <f>IFERROR(VLOOKUP(E1628,Paramètres!$A$5:$B$8,2,FALSE),0)</f>
        <v>1</v>
      </c>
      <c r="M1628">
        <f>IFERROR(VLOOKUP(F1628,Paramètres!$A$5:$B$8,2,FALSE),0)</f>
        <v>1</v>
      </c>
      <c r="N1628">
        <f>IFERROR(VLOOKUP(G1628,Paramètres!$D$5:$E$8,2,FALSE),0)</f>
        <v>0</v>
      </c>
      <c r="O1628">
        <f>IFERROR(VLOOKUP(H1628,Paramètres!$A$5:$B$8,2,FALSE),0)</f>
        <v>0</v>
      </c>
      <c r="P1628">
        <f>IFERROR(VLOOKUP(I1628,Paramètres!$A$5:$B$8,2,FALSE),0)</f>
        <v>0</v>
      </c>
      <c r="Q1628" s="10" t="e">
        <f>IF(SUM(Paramètres!$G$5:$M$5)=0,"",SUMPRODUCT(Paramètres!$G$5:$M$5,J1628,K1628,L1628,M1628,N1628,O1628,P1628)/SUM(Paramètres!$G$5:$M$5))</f>
        <v>#VALUE!</v>
      </c>
    </row>
    <row r="1629" spans="1:17" x14ac:dyDescent="0.2">
      <c r="A1629" t="str">
        <f>Réponses_Scoring!A1629</f>
        <v>R166</v>
      </c>
      <c r="B1629" t="str">
        <f>Réponses_Scoring!B1629</f>
        <v>D06S42</v>
      </c>
      <c r="C1629" t="str">
        <f>Réponses_Scoring!C1629</f>
        <v>High</v>
      </c>
      <c r="D1629" t="str">
        <f>Réponses_Scoring!D1629</f>
        <v>UK</v>
      </c>
      <c r="E1629" t="str">
        <f>Réponses_Scoring!E1629</f>
        <v>UK</v>
      </c>
      <c r="F1629" t="str">
        <f>Réponses_Scoring!F1629</f>
        <v>Med</v>
      </c>
      <c r="G1629" t="str">
        <f>Réponses_Scoring!G1629</f>
        <v>UK</v>
      </c>
      <c r="H1629" t="str">
        <f>Réponses_Scoring!H1629</f>
        <v>UK</v>
      </c>
      <c r="I1629" t="str">
        <f>Réponses_Scoring!I1629</f>
        <v>UK</v>
      </c>
      <c r="J1629">
        <f>IFERROR(VLOOKUP(C1629,Paramètres!$A$5:$B$8,2,FALSE),0)</f>
        <v>3</v>
      </c>
      <c r="K1629">
        <f>IFERROR(VLOOKUP(D1629,Paramètres!$A$5:$B$8,2,FALSE),0)</f>
        <v>0</v>
      </c>
      <c r="L1629">
        <f>IFERROR(VLOOKUP(E1629,Paramètres!$A$5:$B$8,2,FALSE),0)</f>
        <v>0</v>
      </c>
      <c r="M1629">
        <f>IFERROR(VLOOKUP(F1629,Paramètres!$A$5:$B$8,2,FALSE),0)</f>
        <v>2</v>
      </c>
      <c r="N1629">
        <f>IFERROR(VLOOKUP(G1629,Paramètres!$D$5:$E$8,2,FALSE),0)</f>
        <v>0</v>
      </c>
      <c r="O1629">
        <f>IFERROR(VLOOKUP(H1629,Paramètres!$A$5:$B$8,2,FALSE),0)</f>
        <v>0</v>
      </c>
      <c r="P1629">
        <f>IFERROR(VLOOKUP(I1629,Paramètres!$A$5:$B$8,2,FALSE),0)</f>
        <v>0</v>
      </c>
      <c r="Q1629" s="10" t="e">
        <f>IF(SUM(Paramètres!$G$5:$M$5)=0,"",SUMPRODUCT(Paramètres!$G$5:$M$5,J1629,K1629,L1629,M1629,N1629,O1629,P1629)/SUM(Paramètres!$G$5:$M$5))</f>
        <v>#VALUE!</v>
      </c>
    </row>
    <row r="1630" spans="1:17" x14ac:dyDescent="0.2">
      <c r="A1630" t="str">
        <f>Réponses_Scoring!A1630</f>
        <v>R166</v>
      </c>
      <c r="B1630" t="str">
        <f>Réponses_Scoring!B1630</f>
        <v>D06S43</v>
      </c>
      <c r="C1630" t="str">
        <f>Réponses_Scoring!C1630</f>
        <v>High</v>
      </c>
      <c r="D1630" t="str">
        <f>Réponses_Scoring!D1630</f>
        <v>UK</v>
      </c>
      <c r="E1630" t="str">
        <f>Réponses_Scoring!E1630</f>
        <v>Med</v>
      </c>
      <c r="F1630" t="str">
        <f>Réponses_Scoring!F1630</f>
        <v>High</v>
      </c>
      <c r="G1630" t="str">
        <f>Réponses_Scoring!G1630</f>
        <v>UK</v>
      </c>
      <c r="H1630" t="str">
        <f>Réponses_Scoring!H1630</f>
        <v>UK</v>
      </c>
      <c r="I1630" t="str">
        <f>Réponses_Scoring!I1630</f>
        <v>UK</v>
      </c>
      <c r="J1630">
        <f>IFERROR(VLOOKUP(C1630,Paramètres!$A$5:$B$8,2,FALSE),0)</f>
        <v>3</v>
      </c>
      <c r="K1630">
        <f>IFERROR(VLOOKUP(D1630,Paramètres!$A$5:$B$8,2,FALSE),0)</f>
        <v>0</v>
      </c>
      <c r="L1630">
        <f>IFERROR(VLOOKUP(E1630,Paramètres!$A$5:$B$8,2,FALSE),0)</f>
        <v>2</v>
      </c>
      <c r="M1630">
        <f>IFERROR(VLOOKUP(F1630,Paramètres!$A$5:$B$8,2,FALSE),0)</f>
        <v>3</v>
      </c>
      <c r="N1630">
        <f>IFERROR(VLOOKUP(G1630,Paramètres!$D$5:$E$8,2,FALSE),0)</f>
        <v>0</v>
      </c>
      <c r="O1630">
        <f>IFERROR(VLOOKUP(H1630,Paramètres!$A$5:$B$8,2,FALSE),0)</f>
        <v>0</v>
      </c>
      <c r="P1630">
        <f>IFERROR(VLOOKUP(I1630,Paramètres!$A$5:$B$8,2,FALSE),0)</f>
        <v>0</v>
      </c>
      <c r="Q1630" s="10" t="e">
        <f>IF(SUM(Paramètres!$G$5:$M$5)=0,"",SUMPRODUCT(Paramètres!$G$5:$M$5,J1630,K1630,L1630,M1630,N1630,O1630,P1630)/SUM(Paramètres!$G$5:$M$5))</f>
        <v>#VALUE!</v>
      </c>
    </row>
    <row r="1631" spans="1:17" x14ac:dyDescent="0.2">
      <c r="A1631" t="str">
        <f>Réponses_Scoring!A1631</f>
        <v>R166</v>
      </c>
      <c r="B1631" t="str">
        <f>Réponses_Scoring!B1631</f>
        <v>D02S15</v>
      </c>
      <c r="C1631" t="str">
        <f>Réponses_Scoring!C1631</f>
        <v>Low</v>
      </c>
      <c r="D1631" t="str">
        <f>Réponses_Scoring!D1631</f>
        <v>UK</v>
      </c>
      <c r="E1631" t="str">
        <f>Réponses_Scoring!E1631</f>
        <v>Low</v>
      </c>
      <c r="F1631" t="str">
        <f>Réponses_Scoring!F1631</f>
        <v>Low</v>
      </c>
      <c r="G1631" t="str">
        <f>Réponses_Scoring!G1631</f>
        <v>UK</v>
      </c>
      <c r="H1631" t="str">
        <f>Réponses_Scoring!H1631</f>
        <v>UK</v>
      </c>
      <c r="I1631" t="str">
        <f>Réponses_Scoring!I1631</f>
        <v>UK</v>
      </c>
      <c r="J1631">
        <f>IFERROR(VLOOKUP(C1631,Paramètres!$A$5:$B$8,2,FALSE),0)</f>
        <v>1</v>
      </c>
      <c r="K1631">
        <f>IFERROR(VLOOKUP(D1631,Paramètres!$A$5:$B$8,2,FALSE),0)</f>
        <v>0</v>
      </c>
      <c r="L1631">
        <f>IFERROR(VLOOKUP(E1631,Paramètres!$A$5:$B$8,2,FALSE),0)</f>
        <v>1</v>
      </c>
      <c r="M1631">
        <f>IFERROR(VLOOKUP(F1631,Paramètres!$A$5:$B$8,2,FALSE),0)</f>
        <v>1</v>
      </c>
      <c r="N1631">
        <f>IFERROR(VLOOKUP(G1631,Paramètres!$D$5:$E$8,2,FALSE),0)</f>
        <v>0</v>
      </c>
      <c r="O1631">
        <f>IFERROR(VLOOKUP(H1631,Paramètres!$A$5:$B$8,2,FALSE),0)</f>
        <v>0</v>
      </c>
      <c r="P1631">
        <f>IFERROR(VLOOKUP(I1631,Paramètres!$A$5:$B$8,2,FALSE),0)</f>
        <v>0</v>
      </c>
      <c r="Q1631" s="10" t="e">
        <f>IF(SUM(Paramètres!$G$5:$M$5)=0,"",SUMPRODUCT(Paramètres!$G$5:$M$5,J1631,K1631,L1631,M1631,N1631,O1631,P1631)/SUM(Paramètres!$G$5:$M$5))</f>
        <v>#VALUE!</v>
      </c>
    </row>
    <row r="1632" spans="1:17" x14ac:dyDescent="0.2">
      <c r="A1632" t="str">
        <f>Réponses_Scoring!A1632</f>
        <v>R167</v>
      </c>
      <c r="B1632" t="str">
        <f>Réponses_Scoring!B1632</f>
        <v>D12S77</v>
      </c>
      <c r="C1632" t="str">
        <f>Réponses_Scoring!C1632</f>
        <v>High</v>
      </c>
      <c r="D1632" t="str">
        <f>Réponses_Scoring!D1632</f>
        <v>UK</v>
      </c>
      <c r="E1632" t="str">
        <f>Réponses_Scoring!E1632</f>
        <v>Med</v>
      </c>
      <c r="F1632" t="str">
        <f>Réponses_Scoring!F1632</f>
        <v>High</v>
      </c>
      <c r="G1632" t="str">
        <f>Réponses_Scoring!G1632</f>
        <v>UK</v>
      </c>
      <c r="H1632" t="str">
        <f>Réponses_Scoring!H1632</f>
        <v>UK</v>
      </c>
      <c r="I1632" t="str">
        <f>Réponses_Scoring!I1632</f>
        <v>UK</v>
      </c>
      <c r="J1632">
        <f>IFERROR(VLOOKUP(C1632,Paramètres!$A$5:$B$8,2,FALSE),0)</f>
        <v>3</v>
      </c>
      <c r="K1632">
        <f>IFERROR(VLOOKUP(D1632,Paramètres!$A$5:$B$8,2,FALSE),0)</f>
        <v>0</v>
      </c>
      <c r="L1632">
        <f>IFERROR(VLOOKUP(E1632,Paramètres!$A$5:$B$8,2,FALSE),0)</f>
        <v>2</v>
      </c>
      <c r="M1632">
        <f>IFERROR(VLOOKUP(F1632,Paramètres!$A$5:$B$8,2,FALSE),0)</f>
        <v>3</v>
      </c>
      <c r="N1632">
        <f>IFERROR(VLOOKUP(G1632,Paramètres!$D$5:$E$8,2,FALSE),0)</f>
        <v>0</v>
      </c>
      <c r="O1632">
        <f>IFERROR(VLOOKUP(H1632,Paramètres!$A$5:$B$8,2,FALSE),0)</f>
        <v>0</v>
      </c>
      <c r="P1632">
        <f>IFERROR(VLOOKUP(I1632,Paramètres!$A$5:$B$8,2,FALSE),0)</f>
        <v>0</v>
      </c>
      <c r="Q1632" s="10" t="e">
        <f>IF(SUM(Paramètres!$G$5:$M$5)=0,"",SUMPRODUCT(Paramètres!$G$5:$M$5,J1632,K1632,L1632,M1632,N1632,O1632,P1632)/SUM(Paramètres!$G$5:$M$5))</f>
        <v>#VALUE!</v>
      </c>
    </row>
    <row r="1633" spans="1:17" x14ac:dyDescent="0.2">
      <c r="A1633" t="str">
        <f>Réponses_Scoring!A1633</f>
        <v>R167</v>
      </c>
      <c r="B1633" t="str">
        <f>Réponses_Scoring!B1633</f>
        <v>D02S14</v>
      </c>
      <c r="C1633" t="str">
        <f>Réponses_Scoring!C1633</f>
        <v>High</v>
      </c>
      <c r="D1633" t="str">
        <f>Réponses_Scoring!D1633</f>
        <v>UK</v>
      </c>
      <c r="E1633" t="str">
        <f>Réponses_Scoring!E1633</f>
        <v>High</v>
      </c>
      <c r="F1633" t="str">
        <f>Réponses_Scoring!F1633</f>
        <v>Low</v>
      </c>
      <c r="G1633" t="str">
        <f>Réponses_Scoring!G1633</f>
        <v>UK</v>
      </c>
      <c r="H1633" t="str">
        <f>Réponses_Scoring!H1633</f>
        <v>UK</v>
      </c>
      <c r="I1633" t="str">
        <f>Réponses_Scoring!I1633</f>
        <v>UK</v>
      </c>
      <c r="J1633">
        <f>IFERROR(VLOOKUP(C1633,Paramètres!$A$5:$B$8,2,FALSE),0)</f>
        <v>3</v>
      </c>
      <c r="K1633">
        <f>IFERROR(VLOOKUP(D1633,Paramètres!$A$5:$B$8,2,FALSE),0)</f>
        <v>0</v>
      </c>
      <c r="L1633">
        <f>IFERROR(VLOOKUP(E1633,Paramètres!$A$5:$B$8,2,FALSE),0)</f>
        <v>3</v>
      </c>
      <c r="M1633">
        <f>IFERROR(VLOOKUP(F1633,Paramètres!$A$5:$B$8,2,FALSE),0)</f>
        <v>1</v>
      </c>
      <c r="N1633">
        <f>IFERROR(VLOOKUP(G1633,Paramètres!$D$5:$E$8,2,FALSE),0)</f>
        <v>0</v>
      </c>
      <c r="O1633">
        <f>IFERROR(VLOOKUP(H1633,Paramètres!$A$5:$B$8,2,FALSE),0)</f>
        <v>0</v>
      </c>
      <c r="P1633">
        <f>IFERROR(VLOOKUP(I1633,Paramètres!$A$5:$B$8,2,FALSE),0)</f>
        <v>0</v>
      </c>
      <c r="Q1633" s="10" t="e">
        <f>IF(SUM(Paramètres!$G$5:$M$5)=0,"",SUMPRODUCT(Paramètres!$G$5:$M$5,J1633,K1633,L1633,M1633,N1633,O1633,P1633)/SUM(Paramètres!$G$5:$M$5))</f>
        <v>#VALUE!</v>
      </c>
    </row>
    <row r="1634" spans="1:17" x14ac:dyDescent="0.2">
      <c r="A1634" t="str">
        <f>Réponses_Scoring!A1634</f>
        <v>R167</v>
      </c>
      <c r="B1634" t="str">
        <f>Réponses_Scoring!B1634</f>
        <v>D02S12</v>
      </c>
      <c r="C1634" t="str">
        <f>Réponses_Scoring!C1634</f>
        <v>Med</v>
      </c>
      <c r="D1634" t="str">
        <f>Réponses_Scoring!D1634</f>
        <v>UK</v>
      </c>
      <c r="E1634" t="str">
        <f>Réponses_Scoring!E1634</f>
        <v>UK</v>
      </c>
      <c r="F1634" t="str">
        <f>Réponses_Scoring!F1634</f>
        <v>Low</v>
      </c>
      <c r="G1634" t="str">
        <f>Réponses_Scoring!G1634</f>
        <v>UK</v>
      </c>
      <c r="H1634" t="str">
        <f>Réponses_Scoring!H1634</f>
        <v>UK</v>
      </c>
      <c r="I1634" t="str">
        <f>Réponses_Scoring!I1634</f>
        <v>UK</v>
      </c>
      <c r="J1634">
        <f>IFERROR(VLOOKUP(C1634,Paramètres!$A$5:$B$8,2,FALSE),0)</f>
        <v>2</v>
      </c>
      <c r="K1634">
        <f>IFERROR(VLOOKUP(D1634,Paramètres!$A$5:$B$8,2,FALSE),0)</f>
        <v>0</v>
      </c>
      <c r="L1634">
        <f>IFERROR(VLOOKUP(E1634,Paramètres!$A$5:$B$8,2,FALSE),0)</f>
        <v>0</v>
      </c>
      <c r="M1634">
        <f>IFERROR(VLOOKUP(F1634,Paramètres!$A$5:$B$8,2,FALSE),0)</f>
        <v>1</v>
      </c>
      <c r="N1634">
        <f>IFERROR(VLOOKUP(G1634,Paramètres!$D$5:$E$8,2,FALSE),0)</f>
        <v>0</v>
      </c>
      <c r="O1634">
        <f>IFERROR(VLOOKUP(H1634,Paramètres!$A$5:$B$8,2,FALSE),0)</f>
        <v>0</v>
      </c>
      <c r="P1634">
        <f>IFERROR(VLOOKUP(I1634,Paramètres!$A$5:$B$8,2,FALSE),0)</f>
        <v>0</v>
      </c>
      <c r="Q1634" s="10" t="e">
        <f>IF(SUM(Paramètres!$G$5:$M$5)=0,"",SUMPRODUCT(Paramètres!$G$5:$M$5,J1634,K1634,L1634,M1634,N1634,O1634,P1634)/SUM(Paramètres!$G$5:$M$5))</f>
        <v>#VALUE!</v>
      </c>
    </row>
    <row r="1635" spans="1:17" x14ac:dyDescent="0.2">
      <c r="A1635" t="str">
        <f>Réponses_Scoring!A1635</f>
        <v>R167</v>
      </c>
      <c r="B1635" t="str">
        <f>Réponses_Scoring!B1635</f>
        <v>D03S20</v>
      </c>
      <c r="C1635" t="str">
        <f>Réponses_Scoring!C1635</f>
        <v>Low</v>
      </c>
      <c r="D1635" t="str">
        <f>Réponses_Scoring!D1635</f>
        <v>UK</v>
      </c>
      <c r="E1635" t="str">
        <f>Réponses_Scoring!E1635</f>
        <v>Med</v>
      </c>
      <c r="F1635" t="str">
        <f>Réponses_Scoring!F1635</f>
        <v>Low</v>
      </c>
      <c r="G1635" t="str">
        <f>Réponses_Scoring!G1635</f>
        <v>UK</v>
      </c>
      <c r="H1635" t="str">
        <f>Réponses_Scoring!H1635</f>
        <v>UK</v>
      </c>
      <c r="I1635" t="str">
        <f>Réponses_Scoring!I1635</f>
        <v>UK</v>
      </c>
      <c r="J1635">
        <f>IFERROR(VLOOKUP(C1635,Paramètres!$A$5:$B$8,2,FALSE),0)</f>
        <v>1</v>
      </c>
      <c r="K1635">
        <f>IFERROR(VLOOKUP(D1635,Paramètres!$A$5:$B$8,2,FALSE),0)</f>
        <v>0</v>
      </c>
      <c r="L1635">
        <f>IFERROR(VLOOKUP(E1635,Paramètres!$A$5:$B$8,2,FALSE),0)</f>
        <v>2</v>
      </c>
      <c r="M1635">
        <f>IFERROR(VLOOKUP(F1635,Paramètres!$A$5:$B$8,2,FALSE),0)</f>
        <v>1</v>
      </c>
      <c r="N1635">
        <f>IFERROR(VLOOKUP(G1635,Paramètres!$D$5:$E$8,2,FALSE),0)</f>
        <v>0</v>
      </c>
      <c r="O1635">
        <f>IFERROR(VLOOKUP(H1635,Paramètres!$A$5:$B$8,2,FALSE),0)</f>
        <v>0</v>
      </c>
      <c r="P1635">
        <f>IFERROR(VLOOKUP(I1635,Paramètres!$A$5:$B$8,2,FALSE),0)</f>
        <v>0</v>
      </c>
      <c r="Q1635" s="10" t="e">
        <f>IF(SUM(Paramètres!$G$5:$M$5)=0,"",SUMPRODUCT(Paramètres!$G$5:$M$5,J1635,K1635,L1635,M1635,N1635,O1635,P1635)/SUM(Paramètres!$G$5:$M$5))</f>
        <v>#VALUE!</v>
      </c>
    </row>
    <row r="1636" spans="1:17" x14ac:dyDescent="0.2">
      <c r="A1636" t="str">
        <f>Réponses_Scoring!A1636</f>
        <v>R167</v>
      </c>
      <c r="B1636" t="str">
        <f>Réponses_Scoring!B1636</f>
        <v>D03S23</v>
      </c>
      <c r="C1636" t="str">
        <f>Réponses_Scoring!C1636</f>
        <v>Med</v>
      </c>
      <c r="D1636" t="str">
        <f>Réponses_Scoring!D1636</f>
        <v>UK</v>
      </c>
      <c r="E1636" t="str">
        <f>Réponses_Scoring!E1636</f>
        <v>Med</v>
      </c>
      <c r="F1636" t="str">
        <f>Réponses_Scoring!F1636</f>
        <v>Med</v>
      </c>
      <c r="G1636" t="str">
        <f>Réponses_Scoring!G1636</f>
        <v>UK</v>
      </c>
      <c r="H1636" t="str">
        <f>Réponses_Scoring!H1636</f>
        <v>UK</v>
      </c>
      <c r="I1636" t="str">
        <f>Réponses_Scoring!I1636</f>
        <v>UK</v>
      </c>
      <c r="J1636">
        <f>IFERROR(VLOOKUP(C1636,Paramètres!$A$5:$B$8,2,FALSE),0)</f>
        <v>2</v>
      </c>
      <c r="K1636">
        <f>IFERROR(VLOOKUP(D1636,Paramètres!$A$5:$B$8,2,FALSE),0)</f>
        <v>0</v>
      </c>
      <c r="L1636">
        <f>IFERROR(VLOOKUP(E1636,Paramètres!$A$5:$B$8,2,FALSE),0)</f>
        <v>2</v>
      </c>
      <c r="M1636">
        <f>IFERROR(VLOOKUP(F1636,Paramètres!$A$5:$B$8,2,FALSE),0)</f>
        <v>2</v>
      </c>
      <c r="N1636">
        <f>IFERROR(VLOOKUP(G1636,Paramètres!$D$5:$E$8,2,FALSE),0)</f>
        <v>0</v>
      </c>
      <c r="O1636">
        <f>IFERROR(VLOOKUP(H1636,Paramètres!$A$5:$B$8,2,FALSE),0)</f>
        <v>0</v>
      </c>
      <c r="P1636">
        <f>IFERROR(VLOOKUP(I1636,Paramètres!$A$5:$B$8,2,FALSE),0)</f>
        <v>0</v>
      </c>
      <c r="Q1636" s="10" t="e">
        <f>IF(SUM(Paramètres!$G$5:$M$5)=0,"",SUMPRODUCT(Paramètres!$G$5:$M$5,J1636,K1636,L1636,M1636,N1636,O1636,P1636)/SUM(Paramètres!$G$5:$M$5))</f>
        <v>#VALUE!</v>
      </c>
    </row>
    <row r="1637" spans="1:17" x14ac:dyDescent="0.2">
      <c r="A1637" t="str">
        <f>Réponses_Scoring!A1637</f>
        <v>R167</v>
      </c>
      <c r="B1637" t="str">
        <f>Réponses_Scoring!B1637</f>
        <v>D10S67</v>
      </c>
      <c r="C1637" t="str">
        <f>Réponses_Scoring!C1637</f>
        <v>Med</v>
      </c>
      <c r="D1637" t="str">
        <f>Réponses_Scoring!D1637</f>
        <v>UK</v>
      </c>
      <c r="E1637" t="str">
        <f>Réponses_Scoring!E1637</f>
        <v>Med</v>
      </c>
      <c r="F1637" t="str">
        <f>Réponses_Scoring!F1637</f>
        <v>UK</v>
      </c>
      <c r="G1637" t="str">
        <f>Réponses_Scoring!G1637</f>
        <v>UK</v>
      </c>
      <c r="H1637" t="str">
        <f>Réponses_Scoring!H1637</f>
        <v>UK</v>
      </c>
      <c r="I1637" t="str">
        <f>Réponses_Scoring!I1637</f>
        <v>UK</v>
      </c>
      <c r="J1637">
        <f>IFERROR(VLOOKUP(C1637,Paramètres!$A$5:$B$8,2,FALSE),0)</f>
        <v>2</v>
      </c>
      <c r="K1637">
        <f>IFERROR(VLOOKUP(D1637,Paramètres!$A$5:$B$8,2,FALSE),0)</f>
        <v>0</v>
      </c>
      <c r="L1637">
        <f>IFERROR(VLOOKUP(E1637,Paramètres!$A$5:$B$8,2,FALSE),0)</f>
        <v>2</v>
      </c>
      <c r="M1637">
        <f>IFERROR(VLOOKUP(F1637,Paramètres!$A$5:$B$8,2,FALSE),0)</f>
        <v>0</v>
      </c>
      <c r="N1637">
        <f>IFERROR(VLOOKUP(G1637,Paramètres!$D$5:$E$8,2,FALSE),0)</f>
        <v>0</v>
      </c>
      <c r="O1637">
        <f>IFERROR(VLOOKUP(H1637,Paramètres!$A$5:$B$8,2,FALSE),0)</f>
        <v>0</v>
      </c>
      <c r="P1637">
        <f>IFERROR(VLOOKUP(I1637,Paramètres!$A$5:$B$8,2,FALSE),0)</f>
        <v>0</v>
      </c>
      <c r="Q1637" s="10" t="e">
        <f>IF(SUM(Paramètres!$G$5:$M$5)=0,"",SUMPRODUCT(Paramètres!$G$5:$M$5,J1637,K1637,L1637,M1637,N1637,O1637,P1637)/SUM(Paramètres!$G$5:$M$5))</f>
        <v>#VALUE!</v>
      </c>
    </row>
    <row r="1638" spans="1:17" x14ac:dyDescent="0.2">
      <c r="A1638" t="str">
        <f>Réponses_Scoring!A1638</f>
        <v>R167</v>
      </c>
      <c r="B1638" t="str">
        <f>Réponses_Scoring!B1638</f>
        <v>D10S69</v>
      </c>
      <c r="C1638" t="str">
        <f>Réponses_Scoring!C1638</f>
        <v>Med</v>
      </c>
      <c r="D1638" t="str">
        <f>Réponses_Scoring!D1638</f>
        <v>UK</v>
      </c>
      <c r="E1638" t="str">
        <f>Réponses_Scoring!E1638</f>
        <v>Low</v>
      </c>
      <c r="F1638" t="str">
        <f>Réponses_Scoring!F1638</f>
        <v>High</v>
      </c>
      <c r="G1638" t="str">
        <f>Réponses_Scoring!G1638</f>
        <v>UK</v>
      </c>
      <c r="H1638" t="str">
        <f>Réponses_Scoring!H1638</f>
        <v>UK</v>
      </c>
      <c r="I1638" t="str">
        <f>Réponses_Scoring!I1638</f>
        <v>UK</v>
      </c>
      <c r="J1638">
        <f>IFERROR(VLOOKUP(C1638,Paramètres!$A$5:$B$8,2,FALSE),0)</f>
        <v>2</v>
      </c>
      <c r="K1638">
        <f>IFERROR(VLOOKUP(D1638,Paramètres!$A$5:$B$8,2,FALSE),0)</f>
        <v>0</v>
      </c>
      <c r="L1638">
        <f>IFERROR(VLOOKUP(E1638,Paramètres!$A$5:$B$8,2,FALSE),0)</f>
        <v>1</v>
      </c>
      <c r="M1638">
        <f>IFERROR(VLOOKUP(F1638,Paramètres!$A$5:$B$8,2,FALSE),0)</f>
        <v>3</v>
      </c>
      <c r="N1638">
        <f>IFERROR(VLOOKUP(G1638,Paramètres!$D$5:$E$8,2,FALSE),0)</f>
        <v>0</v>
      </c>
      <c r="O1638">
        <f>IFERROR(VLOOKUP(H1638,Paramètres!$A$5:$B$8,2,FALSE),0)</f>
        <v>0</v>
      </c>
      <c r="P1638">
        <f>IFERROR(VLOOKUP(I1638,Paramètres!$A$5:$B$8,2,FALSE),0)</f>
        <v>0</v>
      </c>
      <c r="Q1638" s="10" t="e">
        <f>IF(SUM(Paramètres!$G$5:$M$5)=0,"",SUMPRODUCT(Paramètres!$G$5:$M$5,J1638,K1638,L1638,M1638,N1638,O1638,P1638)/SUM(Paramètres!$G$5:$M$5))</f>
        <v>#VALUE!</v>
      </c>
    </row>
    <row r="1639" spans="1:17" x14ac:dyDescent="0.2">
      <c r="A1639" t="str">
        <f>Réponses_Scoring!A1639</f>
        <v>R167</v>
      </c>
      <c r="B1639" t="str">
        <f>Réponses_Scoring!B1639</f>
        <v>D07S54</v>
      </c>
      <c r="C1639" t="str">
        <f>Réponses_Scoring!C1639</f>
        <v>High</v>
      </c>
      <c r="D1639" t="str">
        <f>Réponses_Scoring!D1639</f>
        <v>UK</v>
      </c>
      <c r="E1639" t="str">
        <f>Réponses_Scoring!E1639</f>
        <v>UK</v>
      </c>
      <c r="F1639" t="str">
        <f>Réponses_Scoring!F1639</f>
        <v>Med</v>
      </c>
      <c r="G1639" t="str">
        <f>Réponses_Scoring!G1639</f>
        <v>UK</v>
      </c>
      <c r="H1639" t="str">
        <f>Réponses_Scoring!H1639</f>
        <v>UK</v>
      </c>
      <c r="I1639" t="str">
        <f>Réponses_Scoring!I1639</f>
        <v>UK</v>
      </c>
      <c r="J1639">
        <f>IFERROR(VLOOKUP(C1639,Paramètres!$A$5:$B$8,2,FALSE),0)</f>
        <v>3</v>
      </c>
      <c r="K1639">
        <f>IFERROR(VLOOKUP(D1639,Paramètres!$A$5:$B$8,2,FALSE),0)</f>
        <v>0</v>
      </c>
      <c r="L1639">
        <f>IFERROR(VLOOKUP(E1639,Paramètres!$A$5:$B$8,2,FALSE),0)</f>
        <v>0</v>
      </c>
      <c r="M1639">
        <f>IFERROR(VLOOKUP(F1639,Paramètres!$A$5:$B$8,2,FALSE),0)</f>
        <v>2</v>
      </c>
      <c r="N1639">
        <f>IFERROR(VLOOKUP(G1639,Paramètres!$D$5:$E$8,2,FALSE),0)</f>
        <v>0</v>
      </c>
      <c r="O1639">
        <f>IFERROR(VLOOKUP(H1639,Paramètres!$A$5:$B$8,2,FALSE),0)</f>
        <v>0</v>
      </c>
      <c r="P1639">
        <f>IFERROR(VLOOKUP(I1639,Paramètres!$A$5:$B$8,2,FALSE),0)</f>
        <v>0</v>
      </c>
      <c r="Q1639" s="10" t="e">
        <f>IF(SUM(Paramètres!$G$5:$M$5)=0,"",SUMPRODUCT(Paramètres!$G$5:$M$5,J1639,K1639,L1639,M1639,N1639,O1639,P1639)/SUM(Paramètres!$G$5:$M$5))</f>
        <v>#VALUE!</v>
      </c>
    </row>
    <row r="1640" spans="1:17" x14ac:dyDescent="0.2">
      <c r="A1640" t="str">
        <f>Réponses_Scoring!A1640</f>
        <v>R168</v>
      </c>
      <c r="B1640" t="str">
        <f>Réponses_Scoring!B1640</f>
        <v>D04S32</v>
      </c>
      <c r="C1640" t="str">
        <f>Réponses_Scoring!C1640</f>
        <v>Med</v>
      </c>
      <c r="D1640" t="str">
        <f>Réponses_Scoring!D1640</f>
        <v>UK</v>
      </c>
      <c r="E1640" t="str">
        <f>Réponses_Scoring!E1640</f>
        <v>Low</v>
      </c>
      <c r="F1640" t="str">
        <f>Réponses_Scoring!F1640</f>
        <v>Low</v>
      </c>
      <c r="G1640" t="str">
        <f>Réponses_Scoring!G1640</f>
        <v>UK</v>
      </c>
      <c r="H1640" t="str">
        <f>Réponses_Scoring!H1640</f>
        <v>UK</v>
      </c>
      <c r="I1640" t="str">
        <f>Réponses_Scoring!I1640</f>
        <v>UK</v>
      </c>
      <c r="J1640">
        <f>IFERROR(VLOOKUP(C1640,Paramètres!$A$5:$B$8,2,FALSE),0)</f>
        <v>2</v>
      </c>
      <c r="K1640">
        <f>IFERROR(VLOOKUP(D1640,Paramètres!$A$5:$B$8,2,FALSE),0)</f>
        <v>0</v>
      </c>
      <c r="L1640">
        <f>IFERROR(VLOOKUP(E1640,Paramètres!$A$5:$B$8,2,FALSE),0)</f>
        <v>1</v>
      </c>
      <c r="M1640">
        <f>IFERROR(VLOOKUP(F1640,Paramètres!$A$5:$B$8,2,FALSE),0)</f>
        <v>1</v>
      </c>
      <c r="N1640">
        <f>IFERROR(VLOOKUP(G1640,Paramètres!$D$5:$E$8,2,FALSE),0)</f>
        <v>0</v>
      </c>
      <c r="O1640">
        <f>IFERROR(VLOOKUP(H1640,Paramètres!$A$5:$B$8,2,FALSE),0)</f>
        <v>0</v>
      </c>
      <c r="P1640">
        <f>IFERROR(VLOOKUP(I1640,Paramètres!$A$5:$B$8,2,FALSE),0)</f>
        <v>0</v>
      </c>
      <c r="Q1640" s="10" t="e">
        <f>IF(SUM(Paramètres!$G$5:$M$5)=0,"",SUMPRODUCT(Paramètres!$G$5:$M$5,J1640,K1640,L1640,M1640,N1640,O1640,P1640)/SUM(Paramètres!$G$5:$M$5))</f>
        <v>#VALUE!</v>
      </c>
    </row>
    <row r="1641" spans="1:17" x14ac:dyDescent="0.2">
      <c r="A1641" t="str">
        <f>Réponses_Scoring!A1641</f>
        <v>R168</v>
      </c>
      <c r="B1641" t="str">
        <f>Réponses_Scoring!B1641</f>
        <v>D04S34</v>
      </c>
      <c r="C1641" t="str">
        <f>Réponses_Scoring!C1641</f>
        <v>Med</v>
      </c>
      <c r="D1641" t="str">
        <f>Réponses_Scoring!D1641</f>
        <v>UK</v>
      </c>
      <c r="E1641" t="str">
        <f>Réponses_Scoring!E1641</f>
        <v>Med</v>
      </c>
      <c r="F1641" t="str">
        <f>Réponses_Scoring!F1641</f>
        <v>High</v>
      </c>
      <c r="G1641" t="str">
        <f>Réponses_Scoring!G1641</f>
        <v>UK</v>
      </c>
      <c r="H1641" t="str">
        <f>Réponses_Scoring!H1641</f>
        <v>UK</v>
      </c>
      <c r="I1641" t="str">
        <f>Réponses_Scoring!I1641</f>
        <v>UK</v>
      </c>
      <c r="J1641">
        <f>IFERROR(VLOOKUP(C1641,Paramètres!$A$5:$B$8,2,FALSE),0)</f>
        <v>2</v>
      </c>
      <c r="K1641">
        <f>IFERROR(VLOOKUP(D1641,Paramètres!$A$5:$B$8,2,FALSE),0)</f>
        <v>0</v>
      </c>
      <c r="L1641">
        <f>IFERROR(VLOOKUP(E1641,Paramètres!$A$5:$B$8,2,FALSE),0)</f>
        <v>2</v>
      </c>
      <c r="M1641">
        <f>IFERROR(VLOOKUP(F1641,Paramètres!$A$5:$B$8,2,FALSE),0)</f>
        <v>3</v>
      </c>
      <c r="N1641">
        <f>IFERROR(VLOOKUP(G1641,Paramètres!$D$5:$E$8,2,FALSE),0)</f>
        <v>0</v>
      </c>
      <c r="O1641">
        <f>IFERROR(VLOOKUP(H1641,Paramètres!$A$5:$B$8,2,FALSE),0)</f>
        <v>0</v>
      </c>
      <c r="P1641">
        <f>IFERROR(VLOOKUP(I1641,Paramètres!$A$5:$B$8,2,FALSE),0)</f>
        <v>0</v>
      </c>
      <c r="Q1641" s="10" t="e">
        <f>IF(SUM(Paramètres!$G$5:$M$5)=0,"",SUMPRODUCT(Paramètres!$G$5:$M$5,J1641,K1641,L1641,M1641,N1641,O1641,P1641)/SUM(Paramètres!$G$5:$M$5))</f>
        <v>#VALUE!</v>
      </c>
    </row>
    <row r="1642" spans="1:17" x14ac:dyDescent="0.2">
      <c r="A1642" t="str">
        <f>Réponses_Scoring!A1642</f>
        <v>R168</v>
      </c>
      <c r="B1642" t="str">
        <f>Réponses_Scoring!B1642</f>
        <v>D10S69</v>
      </c>
      <c r="C1642" t="str">
        <f>Réponses_Scoring!C1642</f>
        <v>High</v>
      </c>
      <c r="D1642" t="str">
        <f>Réponses_Scoring!D1642</f>
        <v>UK</v>
      </c>
      <c r="E1642" t="str">
        <f>Réponses_Scoring!E1642</f>
        <v>Med</v>
      </c>
      <c r="F1642" t="str">
        <f>Réponses_Scoring!F1642</f>
        <v>Med</v>
      </c>
      <c r="G1642" t="str">
        <f>Réponses_Scoring!G1642</f>
        <v>UK</v>
      </c>
      <c r="H1642" t="str">
        <f>Réponses_Scoring!H1642</f>
        <v>UK</v>
      </c>
      <c r="I1642" t="str">
        <f>Réponses_Scoring!I1642</f>
        <v>UK</v>
      </c>
      <c r="J1642">
        <f>IFERROR(VLOOKUP(C1642,Paramètres!$A$5:$B$8,2,FALSE),0)</f>
        <v>3</v>
      </c>
      <c r="K1642">
        <f>IFERROR(VLOOKUP(D1642,Paramètres!$A$5:$B$8,2,FALSE),0)</f>
        <v>0</v>
      </c>
      <c r="L1642">
        <f>IFERROR(VLOOKUP(E1642,Paramètres!$A$5:$B$8,2,FALSE),0)</f>
        <v>2</v>
      </c>
      <c r="M1642">
        <f>IFERROR(VLOOKUP(F1642,Paramètres!$A$5:$B$8,2,FALSE),0)</f>
        <v>2</v>
      </c>
      <c r="N1642">
        <f>IFERROR(VLOOKUP(G1642,Paramètres!$D$5:$E$8,2,FALSE),0)</f>
        <v>0</v>
      </c>
      <c r="O1642">
        <f>IFERROR(VLOOKUP(H1642,Paramètres!$A$5:$B$8,2,FALSE),0)</f>
        <v>0</v>
      </c>
      <c r="P1642">
        <f>IFERROR(VLOOKUP(I1642,Paramètres!$A$5:$B$8,2,FALSE),0)</f>
        <v>0</v>
      </c>
      <c r="Q1642" s="10" t="e">
        <f>IF(SUM(Paramètres!$G$5:$M$5)=0,"",SUMPRODUCT(Paramètres!$G$5:$M$5,J1642,K1642,L1642,M1642,N1642,O1642,P1642)/SUM(Paramètres!$G$5:$M$5))</f>
        <v>#VALUE!</v>
      </c>
    </row>
    <row r="1643" spans="1:17" x14ac:dyDescent="0.2">
      <c r="A1643" t="str">
        <f>Réponses_Scoring!A1643</f>
        <v>R168</v>
      </c>
      <c r="B1643" t="str">
        <f>Réponses_Scoring!B1643</f>
        <v>D10S66</v>
      </c>
      <c r="C1643" t="str">
        <f>Réponses_Scoring!C1643</f>
        <v>Med</v>
      </c>
      <c r="D1643" t="str">
        <f>Réponses_Scoring!D1643</f>
        <v>UK</v>
      </c>
      <c r="E1643" t="str">
        <f>Réponses_Scoring!E1643</f>
        <v>Low</v>
      </c>
      <c r="F1643" t="str">
        <f>Réponses_Scoring!F1643</f>
        <v>Low</v>
      </c>
      <c r="G1643" t="str">
        <f>Réponses_Scoring!G1643</f>
        <v>UK</v>
      </c>
      <c r="H1643" t="str">
        <f>Réponses_Scoring!H1643</f>
        <v>UK</v>
      </c>
      <c r="I1643" t="str">
        <f>Réponses_Scoring!I1643</f>
        <v>UK</v>
      </c>
      <c r="J1643">
        <f>IFERROR(VLOOKUP(C1643,Paramètres!$A$5:$B$8,2,FALSE),0)</f>
        <v>2</v>
      </c>
      <c r="K1643">
        <f>IFERROR(VLOOKUP(D1643,Paramètres!$A$5:$B$8,2,FALSE),0)</f>
        <v>0</v>
      </c>
      <c r="L1643">
        <f>IFERROR(VLOOKUP(E1643,Paramètres!$A$5:$B$8,2,FALSE),0)</f>
        <v>1</v>
      </c>
      <c r="M1643">
        <f>IFERROR(VLOOKUP(F1643,Paramètres!$A$5:$B$8,2,FALSE),0)</f>
        <v>1</v>
      </c>
      <c r="N1643">
        <f>IFERROR(VLOOKUP(G1643,Paramètres!$D$5:$E$8,2,FALSE),0)</f>
        <v>0</v>
      </c>
      <c r="O1643">
        <f>IFERROR(VLOOKUP(H1643,Paramètres!$A$5:$B$8,2,FALSE),0)</f>
        <v>0</v>
      </c>
      <c r="P1643">
        <f>IFERROR(VLOOKUP(I1643,Paramètres!$A$5:$B$8,2,FALSE),0)</f>
        <v>0</v>
      </c>
      <c r="Q1643" s="10" t="e">
        <f>IF(SUM(Paramètres!$G$5:$M$5)=0,"",SUMPRODUCT(Paramètres!$G$5:$M$5,J1643,K1643,L1643,M1643,N1643,O1643,P1643)/SUM(Paramètres!$G$5:$M$5))</f>
        <v>#VALUE!</v>
      </c>
    </row>
    <row r="1644" spans="1:17" x14ac:dyDescent="0.2">
      <c r="A1644" t="str">
        <f>Réponses_Scoring!A1644</f>
        <v>R168</v>
      </c>
      <c r="B1644" t="str">
        <f>Réponses_Scoring!B1644</f>
        <v>D10S70</v>
      </c>
      <c r="C1644" t="str">
        <f>Réponses_Scoring!C1644</f>
        <v>Med</v>
      </c>
      <c r="D1644" t="str">
        <f>Réponses_Scoring!D1644</f>
        <v>UK</v>
      </c>
      <c r="E1644" t="str">
        <f>Réponses_Scoring!E1644</f>
        <v>UK</v>
      </c>
      <c r="F1644" t="str">
        <f>Réponses_Scoring!F1644</f>
        <v>High</v>
      </c>
      <c r="G1644" t="str">
        <f>Réponses_Scoring!G1644</f>
        <v>UK</v>
      </c>
      <c r="H1644" t="str">
        <f>Réponses_Scoring!H1644</f>
        <v>UK</v>
      </c>
      <c r="I1644" t="str">
        <f>Réponses_Scoring!I1644</f>
        <v>UK</v>
      </c>
      <c r="J1644">
        <f>IFERROR(VLOOKUP(C1644,Paramètres!$A$5:$B$8,2,FALSE),0)</f>
        <v>2</v>
      </c>
      <c r="K1644">
        <f>IFERROR(VLOOKUP(D1644,Paramètres!$A$5:$B$8,2,FALSE),0)</f>
        <v>0</v>
      </c>
      <c r="L1644">
        <f>IFERROR(VLOOKUP(E1644,Paramètres!$A$5:$B$8,2,FALSE),0)</f>
        <v>0</v>
      </c>
      <c r="M1644">
        <f>IFERROR(VLOOKUP(F1644,Paramètres!$A$5:$B$8,2,FALSE),0)</f>
        <v>3</v>
      </c>
      <c r="N1644">
        <f>IFERROR(VLOOKUP(G1644,Paramètres!$D$5:$E$8,2,FALSE),0)</f>
        <v>0</v>
      </c>
      <c r="O1644">
        <f>IFERROR(VLOOKUP(H1644,Paramètres!$A$5:$B$8,2,FALSE),0)</f>
        <v>0</v>
      </c>
      <c r="P1644">
        <f>IFERROR(VLOOKUP(I1644,Paramètres!$A$5:$B$8,2,FALSE),0)</f>
        <v>0</v>
      </c>
      <c r="Q1644" s="10" t="e">
        <f>IF(SUM(Paramètres!$G$5:$M$5)=0,"",SUMPRODUCT(Paramètres!$G$5:$M$5,J1644,K1644,L1644,M1644,N1644,O1644,P1644)/SUM(Paramètres!$G$5:$M$5))</f>
        <v>#VALUE!</v>
      </c>
    </row>
    <row r="1645" spans="1:17" x14ac:dyDescent="0.2">
      <c r="A1645" t="str">
        <f>Réponses_Scoring!A1645</f>
        <v>R168</v>
      </c>
      <c r="B1645" t="str">
        <f>Réponses_Scoring!B1645</f>
        <v>D11S75</v>
      </c>
      <c r="C1645" t="str">
        <f>Réponses_Scoring!C1645</f>
        <v>Med</v>
      </c>
      <c r="D1645" t="str">
        <f>Réponses_Scoring!D1645</f>
        <v>UK</v>
      </c>
      <c r="E1645" t="str">
        <f>Réponses_Scoring!E1645</f>
        <v>Low</v>
      </c>
      <c r="F1645" t="str">
        <f>Réponses_Scoring!F1645</f>
        <v>High</v>
      </c>
      <c r="G1645" t="str">
        <f>Réponses_Scoring!G1645</f>
        <v>UK</v>
      </c>
      <c r="H1645" t="str">
        <f>Réponses_Scoring!H1645</f>
        <v>UK</v>
      </c>
      <c r="I1645" t="str">
        <f>Réponses_Scoring!I1645</f>
        <v>UK</v>
      </c>
      <c r="J1645">
        <f>IFERROR(VLOOKUP(C1645,Paramètres!$A$5:$B$8,2,FALSE),0)</f>
        <v>2</v>
      </c>
      <c r="K1645">
        <f>IFERROR(VLOOKUP(D1645,Paramètres!$A$5:$B$8,2,FALSE),0)</f>
        <v>0</v>
      </c>
      <c r="L1645">
        <f>IFERROR(VLOOKUP(E1645,Paramètres!$A$5:$B$8,2,FALSE),0)</f>
        <v>1</v>
      </c>
      <c r="M1645">
        <f>IFERROR(VLOOKUP(F1645,Paramètres!$A$5:$B$8,2,FALSE),0)</f>
        <v>3</v>
      </c>
      <c r="N1645">
        <f>IFERROR(VLOOKUP(G1645,Paramètres!$D$5:$E$8,2,FALSE),0)</f>
        <v>0</v>
      </c>
      <c r="O1645">
        <f>IFERROR(VLOOKUP(H1645,Paramètres!$A$5:$B$8,2,FALSE),0)</f>
        <v>0</v>
      </c>
      <c r="P1645">
        <f>IFERROR(VLOOKUP(I1645,Paramètres!$A$5:$B$8,2,FALSE),0)</f>
        <v>0</v>
      </c>
      <c r="Q1645" s="10" t="e">
        <f>IF(SUM(Paramètres!$G$5:$M$5)=0,"",SUMPRODUCT(Paramètres!$G$5:$M$5,J1645,K1645,L1645,M1645,N1645,O1645,P1645)/SUM(Paramètres!$G$5:$M$5))</f>
        <v>#VALUE!</v>
      </c>
    </row>
    <row r="1646" spans="1:17" x14ac:dyDescent="0.2">
      <c r="A1646" t="str">
        <f>Réponses_Scoring!A1646</f>
        <v>R168</v>
      </c>
      <c r="B1646" t="str">
        <f>Réponses_Scoring!B1646</f>
        <v>D11S74</v>
      </c>
      <c r="C1646" t="str">
        <f>Réponses_Scoring!C1646</f>
        <v>UK</v>
      </c>
      <c r="D1646" t="str">
        <f>Réponses_Scoring!D1646</f>
        <v>UK</v>
      </c>
      <c r="E1646" t="str">
        <f>Réponses_Scoring!E1646</f>
        <v>High</v>
      </c>
      <c r="F1646" t="str">
        <f>Réponses_Scoring!F1646</f>
        <v>High</v>
      </c>
      <c r="G1646" t="str">
        <f>Réponses_Scoring!G1646</f>
        <v>UK</v>
      </c>
      <c r="H1646" t="str">
        <f>Réponses_Scoring!H1646</f>
        <v>UK</v>
      </c>
      <c r="I1646" t="str">
        <f>Réponses_Scoring!I1646</f>
        <v>UK</v>
      </c>
      <c r="J1646">
        <f>IFERROR(VLOOKUP(C1646,Paramètres!$A$5:$B$8,2,FALSE),0)</f>
        <v>0</v>
      </c>
      <c r="K1646">
        <f>IFERROR(VLOOKUP(D1646,Paramètres!$A$5:$B$8,2,FALSE),0)</f>
        <v>0</v>
      </c>
      <c r="L1646">
        <f>IFERROR(VLOOKUP(E1646,Paramètres!$A$5:$B$8,2,FALSE),0)</f>
        <v>3</v>
      </c>
      <c r="M1646">
        <f>IFERROR(VLOOKUP(F1646,Paramètres!$A$5:$B$8,2,FALSE),0)</f>
        <v>3</v>
      </c>
      <c r="N1646">
        <f>IFERROR(VLOOKUP(G1646,Paramètres!$D$5:$E$8,2,FALSE),0)</f>
        <v>0</v>
      </c>
      <c r="O1646">
        <f>IFERROR(VLOOKUP(H1646,Paramètres!$A$5:$B$8,2,FALSE),0)</f>
        <v>0</v>
      </c>
      <c r="P1646">
        <f>IFERROR(VLOOKUP(I1646,Paramètres!$A$5:$B$8,2,FALSE),0)</f>
        <v>0</v>
      </c>
      <c r="Q1646" s="10" t="e">
        <f>IF(SUM(Paramètres!$G$5:$M$5)=0,"",SUMPRODUCT(Paramètres!$G$5:$M$5,J1646,K1646,L1646,M1646,N1646,O1646,P1646)/SUM(Paramètres!$G$5:$M$5))</f>
        <v>#VALUE!</v>
      </c>
    </row>
    <row r="1647" spans="1:17" x14ac:dyDescent="0.2">
      <c r="A1647" t="str">
        <f>Réponses_Scoring!A1647</f>
        <v>R168</v>
      </c>
      <c r="B1647" t="str">
        <f>Réponses_Scoring!B1647</f>
        <v>D05S41</v>
      </c>
      <c r="C1647" t="str">
        <f>Réponses_Scoring!C1647</f>
        <v>UK</v>
      </c>
      <c r="D1647" t="str">
        <f>Réponses_Scoring!D1647</f>
        <v>UK</v>
      </c>
      <c r="E1647" t="str">
        <f>Réponses_Scoring!E1647</f>
        <v>Low</v>
      </c>
      <c r="F1647" t="str">
        <f>Réponses_Scoring!F1647</f>
        <v>Med</v>
      </c>
      <c r="G1647" t="str">
        <f>Réponses_Scoring!G1647</f>
        <v>UK</v>
      </c>
      <c r="H1647" t="str">
        <f>Réponses_Scoring!H1647</f>
        <v>UK</v>
      </c>
      <c r="I1647" t="str">
        <f>Réponses_Scoring!I1647</f>
        <v>UK</v>
      </c>
      <c r="J1647">
        <f>IFERROR(VLOOKUP(C1647,Paramètres!$A$5:$B$8,2,FALSE),0)</f>
        <v>0</v>
      </c>
      <c r="K1647">
        <f>IFERROR(VLOOKUP(D1647,Paramètres!$A$5:$B$8,2,FALSE),0)</f>
        <v>0</v>
      </c>
      <c r="L1647">
        <f>IFERROR(VLOOKUP(E1647,Paramètres!$A$5:$B$8,2,FALSE),0)</f>
        <v>1</v>
      </c>
      <c r="M1647">
        <f>IFERROR(VLOOKUP(F1647,Paramètres!$A$5:$B$8,2,FALSE),0)</f>
        <v>2</v>
      </c>
      <c r="N1647">
        <f>IFERROR(VLOOKUP(G1647,Paramètres!$D$5:$E$8,2,FALSE),0)</f>
        <v>0</v>
      </c>
      <c r="O1647">
        <f>IFERROR(VLOOKUP(H1647,Paramètres!$A$5:$B$8,2,FALSE),0)</f>
        <v>0</v>
      </c>
      <c r="P1647">
        <f>IFERROR(VLOOKUP(I1647,Paramètres!$A$5:$B$8,2,FALSE),0)</f>
        <v>0</v>
      </c>
      <c r="Q1647" s="10" t="e">
        <f>IF(SUM(Paramètres!$G$5:$M$5)=0,"",SUMPRODUCT(Paramètres!$G$5:$M$5,J1647,K1647,L1647,M1647,N1647,O1647,P1647)/SUM(Paramètres!$G$5:$M$5))</f>
        <v>#VALUE!</v>
      </c>
    </row>
    <row r="1648" spans="1:17" x14ac:dyDescent="0.2">
      <c r="A1648" t="str">
        <f>Réponses_Scoring!A1648</f>
        <v>R168</v>
      </c>
      <c r="B1648" t="str">
        <f>Réponses_Scoring!B1648</f>
        <v>D05S35</v>
      </c>
      <c r="C1648" t="str">
        <f>Réponses_Scoring!C1648</f>
        <v>Med</v>
      </c>
      <c r="D1648" t="str">
        <f>Réponses_Scoring!D1648</f>
        <v>UK</v>
      </c>
      <c r="E1648" t="str">
        <f>Réponses_Scoring!E1648</f>
        <v>Med</v>
      </c>
      <c r="F1648" t="str">
        <f>Réponses_Scoring!F1648</f>
        <v>Low</v>
      </c>
      <c r="G1648" t="str">
        <f>Réponses_Scoring!G1648</f>
        <v>UK</v>
      </c>
      <c r="H1648" t="str">
        <f>Réponses_Scoring!H1648</f>
        <v>UK</v>
      </c>
      <c r="I1648" t="str">
        <f>Réponses_Scoring!I1648</f>
        <v>UK</v>
      </c>
      <c r="J1648">
        <f>IFERROR(VLOOKUP(C1648,Paramètres!$A$5:$B$8,2,FALSE),0)</f>
        <v>2</v>
      </c>
      <c r="K1648">
        <f>IFERROR(VLOOKUP(D1648,Paramètres!$A$5:$B$8,2,FALSE),0)</f>
        <v>0</v>
      </c>
      <c r="L1648">
        <f>IFERROR(VLOOKUP(E1648,Paramètres!$A$5:$B$8,2,FALSE),0)</f>
        <v>2</v>
      </c>
      <c r="M1648">
        <f>IFERROR(VLOOKUP(F1648,Paramètres!$A$5:$B$8,2,FALSE),0)</f>
        <v>1</v>
      </c>
      <c r="N1648">
        <f>IFERROR(VLOOKUP(G1648,Paramètres!$D$5:$E$8,2,FALSE),0)</f>
        <v>0</v>
      </c>
      <c r="O1648">
        <f>IFERROR(VLOOKUP(H1648,Paramètres!$A$5:$B$8,2,FALSE),0)</f>
        <v>0</v>
      </c>
      <c r="P1648">
        <f>IFERROR(VLOOKUP(I1648,Paramètres!$A$5:$B$8,2,FALSE),0)</f>
        <v>0</v>
      </c>
      <c r="Q1648" s="10" t="e">
        <f>IF(SUM(Paramètres!$G$5:$M$5)=0,"",SUMPRODUCT(Paramètres!$G$5:$M$5,J1648,K1648,L1648,M1648,N1648,O1648,P1648)/SUM(Paramètres!$G$5:$M$5))</f>
        <v>#VALUE!</v>
      </c>
    </row>
    <row r="1649" spans="1:17" x14ac:dyDescent="0.2">
      <c r="A1649" t="str">
        <f>Réponses_Scoring!A1649</f>
        <v>R168</v>
      </c>
      <c r="B1649" t="str">
        <f>Réponses_Scoring!B1649</f>
        <v>D05S39</v>
      </c>
      <c r="C1649" t="str">
        <f>Réponses_Scoring!C1649</f>
        <v>Low</v>
      </c>
      <c r="D1649" t="str">
        <f>Réponses_Scoring!D1649</f>
        <v>UK</v>
      </c>
      <c r="E1649" t="str">
        <f>Réponses_Scoring!E1649</f>
        <v>Low</v>
      </c>
      <c r="F1649" t="str">
        <f>Réponses_Scoring!F1649</f>
        <v>Med</v>
      </c>
      <c r="G1649" t="str">
        <f>Réponses_Scoring!G1649</f>
        <v>UK</v>
      </c>
      <c r="H1649" t="str">
        <f>Réponses_Scoring!H1649</f>
        <v>UK</v>
      </c>
      <c r="I1649" t="str">
        <f>Réponses_Scoring!I1649</f>
        <v>UK</v>
      </c>
      <c r="J1649">
        <f>IFERROR(VLOOKUP(C1649,Paramètres!$A$5:$B$8,2,FALSE),0)</f>
        <v>1</v>
      </c>
      <c r="K1649">
        <f>IFERROR(VLOOKUP(D1649,Paramètres!$A$5:$B$8,2,FALSE),0)</f>
        <v>0</v>
      </c>
      <c r="L1649">
        <f>IFERROR(VLOOKUP(E1649,Paramètres!$A$5:$B$8,2,FALSE),0)</f>
        <v>1</v>
      </c>
      <c r="M1649">
        <f>IFERROR(VLOOKUP(F1649,Paramètres!$A$5:$B$8,2,FALSE),0)</f>
        <v>2</v>
      </c>
      <c r="N1649">
        <f>IFERROR(VLOOKUP(G1649,Paramètres!$D$5:$E$8,2,FALSE),0)</f>
        <v>0</v>
      </c>
      <c r="O1649">
        <f>IFERROR(VLOOKUP(H1649,Paramètres!$A$5:$B$8,2,FALSE),0)</f>
        <v>0</v>
      </c>
      <c r="P1649">
        <f>IFERROR(VLOOKUP(I1649,Paramètres!$A$5:$B$8,2,FALSE),0)</f>
        <v>0</v>
      </c>
      <c r="Q1649" s="10" t="e">
        <f>IF(SUM(Paramètres!$G$5:$M$5)=0,"",SUMPRODUCT(Paramètres!$G$5:$M$5,J1649,K1649,L1649,M1649,N1649,O1649,P1649)/SUM(Paramètres!$G$5:$M$5))</f>
        <v>#VALUE!</v>
      </c>
    </row>
    <row r="1650" spans="1:17" x14ac:dyDescent="0.2">
      <c r="A1650" t="str">
        <f>Réponses_Scoring!A1650</f>
        <v>R168</v>
      </c>
      <c r="B1650" t="str">
        <f>Réponses_Scoring!B1650</f>
        <v>D12S77</v>
      </c>
      <c r="C1650" t="str">
        <f>Réponses_Scoring!C1650</f>
        <v>High</v>
      </c>
      <c r="D1650" t="str">
        <f>Réponses_Scoring!D1650</f>
        <v>UK</v>
      </c>
      <c r="E1650" t="str">
        <f>Réponses_Scoring!E1650</f>
        <v>Low</v>
      </c>
      <c r="F1650" t="str">
        <f>Réponses_Scoring!F1650</f>
        <v>Med</v>
      </c>
      <c r="G1650" t="str">
        <f>Réponses_Scoring!G1650</f>
        <v>UK</v>
      </c>
      <c r="H1650" t="str">
        <f>Réponses_Scoring!H1650</f>
        <v>UK</v>
      </c>
      <c r="I1650" t="str">
        <f>Réponses_Scoring!I1650</f>
        <v>UK</v>
      </c>
      <c r="J1650">
        <f>IFERROR(VLOOKUP(C1650,Paramètres!$A$5:$B$8,2,FALSE),0)</f>
        <v>3</v>
      </c>
      <c r="K1650">
        <f>IFERROR(VLOOKUP(D1650,Paramètres!$A$5:$B$8,2,FALSE),0)</f>
        <v>0</v>
      </c>
      <c r="L1650">
        <f>IFERROR(VLOOKUP(E1650,Paramètres!$A$5:$B$8,2,FALSE),0)</f>
        <v>1</v>
      </c>
      <c r="M1650">
        <f>IFERROR(VLOOKUP(F1650,Paramètres!$A$5:$B$8,2,FALSE),0)</f>
        <v>2</v>
      </c>
      <c r="N1650">
        <f>IFERROR(VLOOKUP(G1650,Paramètres!$D$5:$E$8,2,FALSE),0)</f>
        <v>0</v>
      </c>
      <c r="O1650">
        <f>IFERROR(VLOOKUP(H1650,Paramètres!$A$5:$B$8,2,FALSE),0)</f>
        <v>0</v>
      </c>
      <c r="P1650">
        <f>IFERROR(VLOOKUP(I1650,Paramètres!$A$5:$B$8,2,FALSE),0)</f>
        <v>0</v>
      </c>
      <c r="Q1650" s="10" t="e">
        <f>IF(SUM(Paramètres!$G$5:$M$5)=0,"",SUMPRODUCT(Paramètres!$G$5:$M$5,J1650,K1650,L1650,M1650,N1650,O1650,P1650)/SUM(Paramètres!$G$5:$M$5))</f>
        <v>#VALUE!</v>
      </c>
    </row>
    <row r="1651" spans="1:17" x14ac:dyDescent="0.2">
      <c r="A1651" t="str">
        <f>Réponses_Scoring!A1651</f>
        <v>R168</v>
      </c>
      <c r="B1651" t="str">
        <f>Réponses_Scoring!B1651</f>
        <v>D12S80</v>
      </c>
      <c r="C1651" t="str">
        <f>Réponses_Scoring!C1651</f>
        <v>Med</v>
      </c>
      <c r="D1651" t="str">
        <f>Réponses_Scoring!D1651</f>
        <v>UK</v>
      </c>
      <c r="E1651" t="str">
        <f>Réponses_Scoring!E1651</f>
        <v>UK</v>
      </c>
      <c r="F1651" t="str">
        <f>Réponses_Scoring!F1651</f>
        <v>Med</v>
      </c>
      <c r="G1651" t="str">
        <f>Réponses_Scoring!G1651</f>
        <v>UK</v>
      </c>
      <c r="H1651" t="str">
        <f>Réponses_Scoring!H1651</f>
        <v>UK</v>
      </c>
      <c r="I1651" t="str">
        <f>Réponses_Scoring!I1651</f>
        <v>UK</v>
      </c>
      <c r="J1651">
        <f>IFERROR(VLOOKUP(C1651,Paramètres!$A$5:$B$8,2,FALSE),0)</f>
        <v>2</v>
      </c>
      <c r="K1651">
        <f>IFERROR(VLOOKUP(D1651,Paramètres!$A$5:$B$8,2,FALSE),0)</f>
        <v>0</v>
      </c>
      <c r="L1651">
        <f>IFERROR(VLOOKUP(E1651,Paramètres!$A$5:$B$8,2,FALSE),0)</f>
        <v>0</v>
      </c>
      <c r="M1651">
        <f>IFERROR(VLOOKUP(F1651,Paramètres!$A$5:$B$8,2,FALSE),0)</f>
        <v>2</v>
      </c>
      <c r="N1651">
        <f>IFERROR(VLOOKUP(G1651,Paramètres!$D$5:$E$8,2,FALSE),0)</f>
        <v>0</v>
      </c>
      <c r="O1651">
        <f>IFERROR(VLOOKUP(H1651,Paramètres!$A$5:$B$8,2,FALSE),0)</f>
        <v>0</v>
      </c>
      <c r="P1651">
        <f>IFERROR(VLOOKUP(I1651,Paramètres!$A$5:$B$8,2,FALSE),0)</f>
        <v>0</v>
      </c>
      <c r="Q1651" s="10" t="e">
        <f>IF(SUM(Paramètres!$G$5:$M$5)=0,"",SUMPRODUCT(Paramètres!$G$5:$M$5,J1651,K1651,L1651,M1651,N1651,O1651,P1651)/SUM(Paramètres!$G$5:$M$5))</f>
        <v>#VALUE!</v>
      </c>
    </row>
    <row r="1652" spans="1:17" x14ac:dyDescent="0.2">
      <c r="A1652" t="str">
        <f>Réponses_Scoring!A1652</f>
        <v>R169</v>
      </c>
      <c r="B1652" t="str">
        <f>Réponses_Scoring!B1652</f>
        <v>D07S51</v>
      </c>
      <c r="C1652" t="str">
        <f>Réponses_Scoring!C1652</f>
        <v>High</v>
      </c>
      <c r="D1652" t="str">
        <f>Réponses_Scoring!D1652</f>
        <v>UK</v>
      </c>
      <c r="E1652" t="str">
        <f>Réponses_Scoring!E1652</f>
        <v>Low</v>
      </c>
      <c r="F1652" t="str">
        <f>Réponses_Scoring!F1652</f>
        <v>Low</v>
      </c>
      <c r="G1652" t="str">
        <f>Réponses_Scoring!G1652</f>
        <v>UK</v>
      </c>
      <c r="H1652" t="str">
        <f>Réponses_Scoring!H1652</f>
        <v>UK</v>
      </c>
      <c r="I1652" t="str">
        <f>Réponses_Scoring!I1652</f>
        <v>UK</v>
      </c>
      <c r="J1652">
        <f>IFERROR(VLOOKUP(C1652,Paramètres!$A$5:$B$8,2,FALSE),0)</f>
        <v>3</v>
      </c>
      <c r="K1652">
        <f>IFERROR(VLOOKUP(D1652,Paramètres!$A$5:$B$8,2,FALSE),0)</f>
        <v>0</v>
      </c>
      <c r="L1652">
        <f>IFERROR(VLOOKUP(E1652,Paramètres!$A$5:$B$8,2,FALSE),0)</f>
        <v>1</v>
      </c>
      <c r="M1652">
        <f>IFERROR(VLOOKUP(F1652,Paramètres!$A$5:$B$8,2,FALSE),0)</f>
        <v>1</v>
      </c>
      <c r="N1652">
        <f>IFERROR(VLOOKUP(G1652,Paramètres!$D$5:$E$8,2,FALSE),0)</f>
        <v>0</v>
      </c>
      <c r="O1652">
        <f>IFERROR(VLOOKUP(H1652,Paramètres!$A$5:$B$8,2,FALSE),0)</f>
        <v>0</v>
      </c>
      <c r="P1652">
        <f>IFERROR(VLOOKUP(I1652,Paramètres!$A$5:$B$8,2,FALSE),0)</f>
        <v>0</v>
      </c>
      <c r="Q1652" s="10" t="e">
        <f>IF(SUM(Paramètres!$G$5:$M$5)=0,"",SUMPRODUCT(Paramètres!$G$5:$M$5,J1652,K1652,L1652,M1652,N1652,O1652,P1652)/SUM(Paramètres!$G$5:$M$5))</f>
        <v>#VALUE!</v>
      </c>
    </row>
    <row r="1653" spans="1:17" x14ac:dyDescent="0.2">
      <c r="A1653" t="str">
        <f>Réponses_Scoring!A1653</f>
        <v>R169</v>
      </c>
      <c r="B1653" t="str">
        <f>Réponses_Scoring!B1653</f>
        <v>D01S06</v>
      </c>
      <c r="C1653" t="str">
        <f>Réponses_Scoring!C1653</f>
        <v>High</v>
      </c>
      <c r="D1653" t="str">
        <f>Réponses_Scoring!D1653</f>
        <v>UK</v>
      </c>
      <c r="E1653" t="str">
        <f>Réponses_Scoring!E1653</f>
        <v>Low</v>
      </c>
      <c r="F1653" t="str">
        <f>Réponses_Scoring!F1653</f>
        <v>High</v>
      </c>
      <c r="G1653" t="str">
        <f>Réponses_Scoring!G1653</f>
        <v>UK</v>
      </c>
      <c r="H1653" t="str">
        <f>Réponses_Scoring!H1653</f>
        <v>UK</v>
      </c>
      <c r="I1653" t="str">
        <f>Réponses_Scoring!I1653</f>
        <v>UK</v>
      </c>
      <c r="J1653">
        <f>IFERROR(VLOOKUP(C1653,Paramètres!$A$5:$B$8,2,FALSE),0)</f>
        <v>3</v>
      </c>
      <c r="K1653">
        <f>IFERROR(VLOOKUP(D1653,Paramètres!$A$5:$B$8,2,FALSE),0)</f>
        <v>0</v>
      </c>
      <c r="L1653">
        <f>IFERROR(VLOOKUP(E1653,Paramètres!$A$5:$B$8,2,FALSE),0)</f>
        <v>1</v>
      </c>
      <c r="M1653">
        <f>IFERROR(VLOOKUP(F1653,Paramètres!$A$5:$B$8,2,FALSE),0)</f>
        <v>3</v>
      </c>
      <c r="N1653">
        <f>IFERROR(VLOOKUP(G1653,Paramètres!$D$5:$E$8,2,FALSE),0)</f>
        <v>0</v>
      </c>
      <c r="O1653">
        <f>IFERROR(VLOOKUP(H1653,Paramètres!$A$5:$B$8,2,FALSE),0)</f>
        <v>0</v>
      </c>
      <c r="P1653">
        <f>IFERROR(VLOOKUP(I1653,Paramètres!$A$5:$B$8,2,FALSE),0)</f>
        <v>0</v>
      </c>
      <c r="Q1653" s="10" t="e">
        <f>IF(SUM(Paramètres!$G$5:$M$5)=0,"",SUMPRODUCT(Paramètres!$G$5:$M$5,J1653,K1653,L1653,M1653,N1653,O1653,P1653)/SUM(Paramètres!$G$5:$M$5))</f>
        <v>#VALUE!</v>
      </c>
    </row>
    <row r="1654" spans="1:17" x14ac:dyDescent="0.2">
      <c r="A1654" t="str">
        <f>Réponses_Scoring!A1654</f>
        <v>R169</v>
      </c>
      <c r="B1654" t="str">
        <f>Réponses_Scoring!B1654</f>
        <v>D04S33</v>
      </c>
      <c r="C1654" t="str">
        <f>Réponses_Scoring!C1654</f>
        <v>UK</v>
      </c>
      <c r="D1654" t="str">
        <f>Réponses_Scoring!D1654</f>
        <v>UK</v>
      </c>
      <c r="E1654" t="str">
        <f>Réponses_Scoring!E1654</f>
        <v>High</v>
      </c>
      <c r="F1654" t="str">
        <f>Réponses_Scoring!F1654</f>
        <v>Med</v>
      </c>
      <c r="G1654" t="str">
        <f>Réponses_Scoring!G1654</f>
        <v>UK</v>
      </c>
      <c r="H1654" t="str">
        <f>Réponses_Scoring!H1654</f>
        <v>UK</v>
      </c>
      <c r="I1654" t="str">
        <f>Réponses_Scoring!I1654</f>
        <v>UK</v>
      </c>
      <c r="J1654">
        <f>IFERROR(VLOOKUP(C1654,Paramètres!$A$5:$B$8,2,FALSE),0)</f>
        <v>0</v>
      </c>
      <c r="K1654">
        <f>IFERROR(VLOOKUP(D1654,Paramètres!$A$5:$B$8,2,FALSE),0)</f>
        <v>0</v>
      </c>
      <c r="L1654">
        <f>IFERROR(VLOOKUP(E1654,Paramètres!$A$5:$B$8,2,FALSE),0)</f>
        <v>3</v>
      </c>
      <c r="M1654">
        <f>IFERROR(VLOOKUP(F1654,Paramètres!$A$5:$B$8,2,FALSE),0)</f>
        <v>2</v>
      </c>
      <c r="N1654">
        <f>IFERROR(VLOOKUP(G1654,Paramètres!$D$5:$E$8,2,FALSE),0)</f>
        <v>0</v>
      </c>
      <c r="O1654">
        <f>IFERROR(VLOOKUP(H1654,Paramètres!$A$5:$B$8,2,FALSE),0)</f>
        <v>0</v>
      </c>
      <c r="P1654">
        <f>IFERROR(VLOOKUP(I1654,Paramètres!$A$5:$B$8,2,FALSE),0)</f>
        <v>0</v>
      </c>
      <c r="Q1654" s="10" t="e">
        <f>IF(SUM(Paramètres!$G$5:$M$5)=0,"",SUMPRODUCT(Paramètres!$G$5:$M$5,J1654,K1654,L1654,M1654,N1654,O1654,P1654)/SUM(Paramètres!$G$5:$M$5))</f>
        <v>#VALUE!</v>
      </c>
    </row>
    <row r="1655" spans="1:17" x14ac:dyDescent="0.2">
      <c r="A1655" t="str">
        <f>Réponses_Scoring!A1655</f>
        <v>R169</v>
      </c>
      <c r="B1655" t="str">
        <f>Réponses_Scoring!B1655</f>
        <v>D04S32</v>
      </c>
      <c r="C1655" t="str">
        <f>Réponses_Scoring!C1655</f>
        <v>Med</v>
      </c>
      <c r="D1655" t="str">
        <f>Réponses_Scoring!D1655</f>
        <v>UK</v>
      </c>
      <c r="E1655" t="str">
        <f>Réponses_Scoring!E1655</f>
        <v>Low</v>
      </c>
      <c r="F1655" t="str">
        <f>Réponses_Scoring!F1655</f>
        <v>Med</v>
      </c>
      <c r="G1655" t="str">
        <f>Réponses_Scoring!G1655</f>
        <v>UK</v>
      </c>
      <c r="H1655" t="str">
        <f>Réponses_Scoring!H1655</f>
        <v>UK</v>
      </c>
      <c r="I1655" t="str">
        <f>Réponses_Scoring!I1655</f>
        <v>UK</v>
      </c>
      <c r="J1655">
        <f>IFERROR(VLOOKUP(C1655,Paramètres!$A$5:$B$8,2,FALSE),0)</f>
        <v>2</v>
      </c>
      <c r="K1655">
        <f>IFERROR(VLOOKUP(D1655,Paramètres!$A$5:$B$8,2,FALSE),0)</f>
        <v>0</v>
      </c>
      <c r="L1655">
        <f>IFERROR(VLOOKUP(E1655,Paramètres!$A$5:$B$8,2,FALSE),0)</f>
        <v>1</v>
      </c>
      <c r="M1655">
        <f>IFERROR(VLOOKUP(F1655,Paramètres!$A$5:$B$8,2,FALSE),0)</f>
        <v>2</v>
      </c>
      <c r="N1655">
        <f>IFERROR(VLOOKUP(G1655,Paramètres!$D$5:$E$8,2,FALSE),0)</f>
        <v>0</v>
      </c>
      <c r="O1655">
        <f>IFERROR(VLOOKUP(H1655,Paramètres!$A$5:$B$8,2,FALSE),0)</f>
        <v>0</v>
      </c>
      <c r="P1655">
        <f>IFERROR(VLOOKUP(I1655,Paramètres!$A$5:$B$8,2,FALSE),0)</f>
        <v>0</v>
      </c>
      <c r="Q1655" s="10" t="e">
        <f>IF(SUM(Paramètres!$G$5:$M$5)=0,"",SUMPRODUCT(Paramètres!$G$5:$M$5,J1655,K1655,L1655,M1655,N1655,O1655,P1655)/SUM(Paramètres!$G$5:$M$5))</f>
        <v>#VALUE!</v>
      </c>
    </row>
    <row r="1656" spans="1:17" x14ac:dyDescent="0.2">
      <c r="A1656" t="str">
        <f>Réponses_Scoring!A1656</f>
        <v>R169</v>
      </c>
      <c r="B1656" t="str">
        <f>Réponses_Scoring!B1656</f>
        <v>D04S28</v>
      </c>
      <c r="C1656" t="str">
        <f>Réponses_Scoring!C1656</f>
        <v>Low</v>
      </c>
      <c r="D1656" t="str">
        <f>Réponses_Scoring!D1656</f>
        <v>UK</v>
      </c>
      <c r="E1656" t="str">
        <f>Réponses_Scoring!E1656</f>
        <v>Med</v>
      </c>
      <c r="F1656" t="str">
        <f>Réponses_Scoring!F1656</f>
        <v>High</v>
      </c>
      <c r="G1656" t="str">
        <f>Réponses_Scoring!G1656</f>
        <v>UK</v>
      </c>
      <c r="H1656" t="str">
        <f>Réponses_Scoring!H1656</f>
        <v>UK</v>
      </c>
      <c r="I1656" t="str">
        <f>Réponses_Scoring!I1656</f>
        <v>UK</v>
      </c>
      <c r="J1656">
        <f>IFERROR(VLOOKUP(C1656,Paramètres!$A$5:$B$8,2,FALSE),0)</f>
        <v>1</v>
      </c>
      <c r="K1656">
        <f>IFERROR(VLOOKUP(D1656,Paramètres!$A$5:$B$8,2,FALSE),0)</f>
        <v>0</v>
      </c>
      <c r="L1656">
        <f>IFERROR(VLOOKUP(E1656,Paramètres!$A$5:$B$8,2,FALSE),0)</f>
        <v>2</v>
      </c>
      <c r="M1656">
        <f>IFERROR(VLOOKUP(F1656,Paramètres!$A$5:$B$8,2,FALSE),0)</f>
        <v>3</v>
      </c>
      <c r="N1656">
        <f>IFERROR(VLOOKUP(G1656,Paramètres!$D$5:$E$8,2,FALSE),0)</f>
        <v>0</v>
      </c>
      <c r="O1656">
        <f>IFERROR(VLOOKUP(H1656,Paramètres!$A$5:$B$8,2,FALSE),0)</f>
        <v>0</v>
      </c>
      <c r="P1656">
        <f>IFERROR(VLOOKUP(I1656,Paramètres!$A$5:$B$8,2,FALSE),0)</f>
        <v>0</v>
      </c>
      <c r="Q1656" s="10" t="e">
        <f>IF(SUM(Paramètres!$G$5:$M$5)=0,"",SUMPRODUCT(Paramètres!$G$5:$M$5,J1656,K1656,L1656,M1656,N1656,O1656,P1656)/SUM(Paramètres!$G$5:$M$5))</f>
        <v>#VALUE!</v>
      </c>
    </row>
    <row r="1657" spans="1:17" x14ac:dyDescent="0.2">
      <c r="A1657" t="str">
        <f>Réponses_Scoring!A1657</f>
        <v>R169</v>
      </c>
      <c r="B1657" t="str">
        <f>Réponses_Scoring!B1657</f>
        <v>D05S40</v>
      </c>
      <c r="C1657" t="str">
        <f>Réponses_Scoring!C1657</f>
        <v>High</v>
      </c>
      <c r="D1657" t="str">
        <f>Réponses_Scoring!D1657</f>
        <v>UK</v>
      </c>
      <c r="E1657" t="str">
        <f>Réponses_Scoring!E1657</f>
        <v>Low</v>
      </c>
      <c r="F1657" t="str">
        <f>Réponses_Scoring!F1657</f>
        <v>Low</v>
      </c>
      <c r="G1657" t="str">
        <f>Réponses_Scoring!G1657</f>
        <v>UK</v>
      </c>
      <c r="H1657" t="str">
        <f>Réponses_Scoring!H1657</f>
        <v>UK</v>
      </c>
      <c r="I1657" t="str">
        <f>Réponses_Scoring!I1657</f>
        <v>UK</v>
      </c>
      <c r="J1657">
        <f>IFERROR(VLOOKUP(C1657,Paramètres!$A$5:$B$8,2,FALSE),0)</f>
        <v>3</v>
      </c>
      <c r="K1657">
        <f>IFERROR(VLOOKUP(D1657,Paramètres!$A$5:$B$8,2,FALSE),0)</f>
        <v>0</v>
      </c>
      <c r="L1657">
        <f>IFERROR(VLOOKUP(E1657,Paramètres!$A$5:$B$8,2,FALSE),0)</f>
        <v>1</v>
      </c>
      <c r="M1657">
        <f>IFERROR(VLOOKUP(F1657,Paramètres!$A$5:$B$8,2,FALSE),0)</f>
        <v>1</v>
      </c>
      <c r="N1657">
        <f>IFERROR(VLOOKUP(G1657,Paramètres!$D$5:$E$8,2,FALSE),0)</f>
        <v>0</v>
      </c>
      <c r="O1657">
        <f>IFERROR(VLOOKUP(H1657,Paramètres!$A$5:$B$8,2,FALSE),0)</f>
        <v>0</v>
      </c>
      <c r="P1657">
        <f>IFERROR(VLOOKUP(I1657,Paramètres!$A$5:$B$8,2,FALSE),0)</f>
        <v>0</v>
      </c>
      <c r="Q1657" s="10" t="e">
        <f>IF(SUM(Paramètres!$G$5:$M$5)=0,"",SUMPRODUCT(Paramètres!$G$5:$M$5,J1657,K1657,L1657,M1657,N1657,O1657,P1657)/SUM(Paramètres!$G$5:$M$5))</f>
        <v>#VALUE!</v>
      </c>
    </row>
    <row r="1658" spans="1:17" x14ac:dyDescent="0.2">
      <c r="A1658" t="str">
        <f>Réponses_Scoring!A1658</f>
        <v>R169</v>
      </c>
      <c r="B1658" t="str">
        <f>Réponses_Scoring!B1658</f>
        <v>D05S37</v>
      </c>
      <c r="C1658" t="str">
        <f>Réponses_Scoring!C1658</f>
        <v>High</v>
      </c>
      <c r="D1658" t="str">
        <f>Réponses_Scoring!D1658</f>
        <v>UK</v>
      </c>
      <c r="E1658" t="str">
        <f>Réponses_Scoring!E1658</f>
        <v>Med</v>
      </c>
      <c r="F1658" t="str">
        <f>Réponses_Scoring!F1658</f>
        <v>Med</v>
      </c>
      <c r="G1658" t="str">
        <f>Réponses_Scoring!G1658</f>
        <v>UK</v>
      </c>
      <c r="H1658" t="str">
        <f>Réponses_Scoring!H1658</f>
        <v>UK</v>
      </c>
      <c r="I1658" t="str">
        <f>Réponses_Scoring!I1658</f>
        <v>UK</v>
      </c>
      <c r="J1658">
        <f>IFERROR(VLOOKUP(C1658,Paramètres!$A$5:$B$8,2,FALSE),0)</f>
        <v>3</v>
      </c>
      <c r="K1658">
        <f>IFERROR(VLOOKUP(D1658,Paramètres!$A$5:$B$8,2,FALSE),0)</f>
        <v>0</v>
      </c>
      <c r="L1658">
        <f>IFERROR(VLOOKUP(E1658,Paramètres!$A$5:$B$8,2,FALSE),0)</f>
        <v>2</v>
      </c>
      <c r="M1658">
        <f>IFERROR(VLOOKUP(F1658,Paramètres!$A$5:$B$8,2,FALSE),0)</f>
        <v>2</v>
      </c>
      <c r="N1658">
        <f>IFERROR(VLOOKUP(G1658,Paramètres!$D$5:$E$8,2,FALSE),0)</f>
        <v>0</v>
      </c>
      <c r="O1658">
        <f>IFERROR(VLOOKUP(H1658,Paramètres!$A$5:$B$8,2,FALSE),0)</f>
        <v>0</v>
      </c>
      <c r="P1658">
        <f>IFERROR(VLOOKUP(I1658,Paramètres!$A$5:$B$8,2,FALSE),0)</f>
        <v>0</v>
      </c>
      <c r="Q1658" s="10" t="e">
        <f>IF(SUM(Paramètres!$G$5:$M$5)=0,"",SUMPRODUCT(Paramètres!$G$5:$M$5,J1658,K1658,L1658,M1658,N1658,O1658,P1658)/SUM(Paramètres!$G$5:$M$5))</f>
        <v>#VALUE!</v>
      </c>
    </row>
    <row r="1659" spans="1:17" x14ac:dyDescent="0.2">
      <c r="A1659" t="str">
        <f>Réponses_Scoring!A1659</f>
        <v>R169</v>
      </c>
      <c r="B1659" t="str">
        <f>Réponses_Scoring!B1659</f>
        <v>D08S57</v>
      </c>
      <c r="C1659" t="str">
        <f>Réponses_Scoring!C1659</f>
        <v>High</v>
      </c>
      <c r="D1659" t="str">
        <f>Réponses_Scoring!D1659</f>
        <v>UK</v>
      </c>
      <c r="E1659" t="str">
        <f>Réponses_Scoring!E1659</f>
        <v>Med</v>
      </c>
      <c r="F1659" t="str">
        <f>Réponses_Scoring!F1659</f>
        <v>Low</v>
      </c>
      <c r="G1659" t="str">
        <f>Réponses_Scoring!G1659</f>
        <v>UK</v>
      </c>
      <c r="H1659" t="str">
        <f>Réponses_Scoring!H1659</f>
        <v>UK</v>
      </c>
      <c r="I1659" t="str">
        <f>Réponses_Scoring!I1659</f>
        <v>UK</v>
      </c>
      <c r="J1659">
        <f>IFERROR(VLOOKUP(C1659,Paramètres!$A$5:$B$8,2,FALSE),0)</f>
        <v>3</v>
      </c>
      <c r="K1659">
        <f>IFERROR(VLOOKUP(D1659,Paramètres!$A$5:$B$8,2,FALSE),0)</f>
        <v>0</v>
      </c>
      <c r="L1659">
        <f>IFERROR(VLOOKUP(E1659,Paramètres!$A$5:$B$8,2,FALSE),0)</f>
        <v>2</v>
      </c>
      <c r="M1659">
        <f>IFERROR(VLOOKUP(F1659,Paramètres!$A$5:$B$8,2,FALSE),0)</f>
        <v>1</v>
      </c>
      <c r="N1659">
        <f>IFERROR(VLOOKUP(G1659,Paramètres!$D$5:$E$8,2,FALSE),0)</f>
        <v>0</v>
      </c>
      <c r="O1659">
        <f>IFERROR(VLOOKUP(H1659,Paramètres!$A$5:$B$8,2,FALSE),0)</f>
        <v>0</v>
      </c>
      <c r="P1659">
        <f>IFERROR(VLOOKUP(I1659,Paramètres!$A$5:$B$8,2,FALSE),0)</f>
        <v>0</v>
      </c>
      <c r="Q1659" s="10" t="e">
        <f>IF(SUM(Paramètres!$G$5:$M$5)=0,"",SUMPRODUCT(Paramètres!$G$5:$M$5,J1659,K1659,L1659,M1659,N1659,O1659,P1659)/SUM(Paramètres!$G$5:$M$5))</f>
        <v>#VALUE!</v>
      </c>
    </row>
    <row r="1660" spans="1:17" x14ac:dyDescent="0.2">
      <c r="A1660" t="str">
        <f>Réponses_Scoring!A1660</f>
        <v>R169</v>
      </c>
      <c r="B1660" t="str">
        <f>Réponses_Scoring!B1660</f>
        <v>D08S58</v>
      </c>
      <c r="C1660" t="str">
        <f>Réponses_Scoring!C1660</f>
        <v>High</v>
      </c>
      <c r="D1660" t="str">
        <f>Réponses_Scoring!D1660</f>
        <v>UK</v>
      </c>
      <c r="E1660" t="str">
        <f>Réponses_Scoring!E1660</f>
        <v>High</v>
      </c>
      <c r="F1660" t="str">
        <f>Réponses_Scoring!F1660</f>
        <v>High</v>
      </c>
      <c r="G1660" t="str">
        <f>Réponses_Scoring!G1660</f>
        <v>UK</v>
      </c>
      <c r="H1660" t="str">
        <f>Réponses_Scoring!H1660</f>
        <v>UK</v>
      </c>
      <c r="I1660" t="str">
        <f>Réponses_Scoring!I1660</f>
        <v>UK</v>
      </c>
      <c r="J1660">
        <f>IFERROR(VLOOKUP(C1660,Paramètres!$A$5:$B$8,2,FALSE),0)</f>
        <v>3</v>
      </c>
      <c r="K1660">
        <f>IFERROR(VLOOKUP(D1660,Paramètres!$A$5:$B$8,2,FALSE),0)</f>
        <v>0</v>
      </c>
      <c r="L1660">
        <f>IFERROR(VLOOKUP(E1660,Paramètres!$A$5:$B$8,2,FALSE),0)</f>
        <v>3</v>
      </c>
      <c r="M1660">
        <f>IFERROR(VLOOKUP(F1660,Paramètres!$A$5:$B$8,2,FALSE),0)</f>
        <v>3</v>
      </c>
      <c r="N1660">
        <f>IFERROR(VLOOKUP(G1660,Paramètres!$D$5:$E$8,2,FALSE),0)</f>
        <v>0</v>
      </c>
      <c r="O1660">
        <f>IFERROR(VLOOKUP(H1660,Paramètres!$A$5:$B$8,2,FALSE),0)</f>
        <v>0</v>
      </c>
      <c r="P1660">
        <f>IFERROR(VLOOKUP(I1660,Paramètres!$A$5:$B$8,2,FALSE),0)</f>
        <v>0</v>
      </c>
      <c r="Q1660" s="10" t="e">
        <f>IF(SUM(Paramètres!$G$5:$M$5)=0,"",SUMPRODUCT(Paramètres!$G$5:$M$5,J1660,K1660,L1660,M1660,N1660,O1660,P1660)/SUM(Paramètres!$G$5:$M$5))</f>
        <v>#VALUE!</v>
      </c>
    </row>
    <row r="1661" spans="1:17" x14ac:dyDescent="0.2">
      <c r="A1661" t="str">
        <f>Réponses_Scoring!A1661</f>
        <v>R169</v>
      </c>
      <c r="B1661" t="str">
        <f>Réponses_Scoring!B1661</f>
        <v>D08S59</v>
      </c>
      <c r="C1661" t="str">
        <f>Réponses_Scoring!C1661</f>
        <v>High</v>
      </c>
      <c r="D1661" t="str">
        <f>Réponses_Scoring!D1661</f>
        <v>UK</v>
      </c>
      <c r="E1661" t="str">
        <f>Réponses_Scoring!E1661</f>
        <v>Low</v>
      </c>
      <c r="F1661" t="str">
        <f>Réponses_Scoring!F1661</f>
        <v>Low</v>
      </c>
      <c r="G1661" t="str">
        <f>Réponses_Scoring!G1661</f>
        <v>UK</v>
      </c>
      <c r="H1661" t="str">
        <f>Réponses_Scoring!H1661</f>
        <v>UK</v>
      </c>
      <c r="I1661" t="str">
        <f>Réponses_Scoring!I1661</f>
        <v>UK</v>
      </c>
      <c r="J1661">
        <f>IFERROR(VLOOKUP(C1661,Paramètres!$A$5:$B$8,2,FALSE),0)</f>
        <v>3</v>
      </c>
      <c r="K1661">
        <f>IFERROR(VLOOKUP(D1661,Paramètres!$A$5:$B$8,2,FALSE),0)</f>
        <v>0</v>
      </c>
      <c r="L1661">
        <f>IFERROR(VLOOKUP(E1661,Paramètres!$A$5:$B$8,2,FALSE),0)</f>
        <v>1</v>
      </c>
      <c r="M1661">
        <f>IFERROR(VLOOKUP(F1661,Paramètres!$A$5:$B$8,2,FALSE),0)</f>
        <v>1</v>
      </c>
      <c r="N1661">
        <f>IFERROR(VLOOKUP(G1661,Paramètres!$D$5:$E$8,2,FALSE),0)</f>
        <v>0</v>
      </c>
      <c r="O1661">
        <f>IFERROR(VLOOKUP(H1661,Paramètres!$A$5:$B$8,2,FALSE),0)</f>
        <v>0</v>
      </c>
      <c r="P1661">
        <f>IFERROR(VLOOKUP(I1661,Paramètres!$A$5:$B$8,2,FALSE),0)</f>
        <v>0</v>
      </c>
      <c r="Q1661" s="10" t="e">
        <f>IF(SUM(Paramètres!$G$5:$M$5)=0,"",SUMPRODUCT(Paramètres!$G$5:$M$5,J1661,K1661,L1661,M1661,N1661,O1661,P1661)/SUM(Paramètres!$G$5:$M$5))</f>
        <v>#VALUE!</v>
      </c>
    </row>
    <row r="1662" spans="1:17" x14ac:dyDescent="0.2">
      <c r="A1662" t="str">
        <f>Réponses_Scoring!A1662</f>
        <v>R170</v>
      </c>
      <c r="B1662" t="str">
        <f>Réponses_Scoring!B1662</f>
        <v>D02S15</v>
      </c>
      <c r="C1662" t="str">
        <f>Réponses_Scoring!C1662</f>
        <v>UK</v>
      </c>
      <c r="D1662" t="str">
        <f>Réponses_Scoring!D1662</f>
        <v>UK</v>
      </c>
      <c r="E1662" t="str">
        <f>Réponses_Scoring!E1662</f>
        <v>Low</v>
      </c>
      <c r="F1662" t="str">
        <f>Réponses_Scoring!F1662</f>
        <v>Low</v>
      </c>
      <c r="G1662" t="str">
        <f>Réponses_Scoring!G1662</f>
        <v>UK</v>
      </c>
      <c r="H1662" t="str">
        <f>Réponses_Scoring!H1662</f>
        <v>UK</v>
      </c>
      <c r="I1662" t="str">
        <f>Réponses_Scoring!I1662</f>
        <v>UK</v>
      </c>
      <c r="J1662">
        <f>IFERROR(VLOOKUP(C1662,Paramètres!$A$5:$B$8,2,FALSE),0)</f>
        <v>0</v>
      </c>
      <c r="K1662">
        <f>IFERROR(VLOOKUP(D1662,Paramètres!$A$5:$B$8,2,FALSE),0)</f>
        <v>0</v>
      </c>
      <c r="L1662">
        <f>IFERROR(VLOOKUP(E1662,Paramètres!$A$5:$B$8,2,FALSE),0)</f>
        <v>1</v>
      </c>
      <c r="M1662">
        <f>IFERROR(VLOOKUP(F1662,Paramètres!$A$5:$B$8,2,FALSE),0)</f>
        <v>1</v>
      </c>
      <c r="N1662">
        <f>IFERROR(VLOOKUP(G1662,Paramètres!$D$5:$E$8,2,FALSE),0)</f>
        <v>0</v>
      </c>
      <c r="O1662">
        <f>IFERROR(VLOOKUP(H1662,Paramètres!$A$5:$B$8,2,FALSE),0)</f>
        <v>0</v>
      </c>
      <c r="P1662">
        <f>IFERROR(VLOOKUP(I1662,Paramètres!$A$5:$B$8,2,FALSE),0)</f>
        <v>0</v>
      </c>
      <c r="Q1662" s="10" t="e">
        <f>IF(SUM(Paramètres!$G$5:$M$5)=0,"",SUMPRODUCT(Paramètres!$G$5:$M$5,J1662,K1662,L1662,M1662,N1662,O1662,P1662)/SUM(Paramètres!$G$5:$M$5))</f>
        <v>#VALUE!</v>
      </c>
    </row>
    <row r="1663" spans="1:17" x14ac:dyDescent="0.2">
      <c r="A1663" t="str">
        <f>Réponses_Scoring!A1663</f>
        <v>R170</v>
      </c>
      <c r="B1663" t="str">
        <f>Réponses_Scoring!B1663</f>
        <v>D02S14</v>
      </c>
      <c r="C1663" t="str">
        <f>Réponses_Scoring!C1663</f>
        <v>High</v>
      </c>
      <c r="D1663" t="str">
        <f>Réponses_Scoring!D1663</f>
        <v>UK</v>
      </c>
      <c r="E1663" t="str">
        <f>Réponses_Scoring!E1663</f>
        <v>Med</v>
      </c>
      <c r="F1663" t="str">
        <f>Réponses_Scoring!F1663</f>
        <v>Low</v>
      </c>
      <c r="G1663" t="str">
        <f>Réponses_Scoring!G1663</f>
        <v>UK</v>
      </c>
      <c r="H1663" t="str">
        <f>Réponses_Scoring!H1663</f>
        <v>UK</v>
      </c>
      <c r="I1663" t="str">
        <f>Réponses_Scoring!I1663</f>
        <v>UK</v>
      </c>
      <c r="J1663">
        <f>IFERROR(VLOOKUP(C1663,Paramètres!$A$5:$B$8,2,FALSE),0)</f>
        <v>3</v>
      </c>
      <c r="K1663">
        <f>IFERROR(VLOOKUP(D1663,Paramètres!$A$5:$B$8,2,FALSE),0)</f>
        <v>0</v>
      </c>
      <c r="L1663">
        <f>IFERROR(VLOOKUP(E1663,Paramètres!$A$5:$B$8,2,FALSE),0)</f>
        <v>2</v>
      </c>
      <c r="M1663">
        <f>IFERROR(VLOOKUP(F1663,Paramètres!$A$5:$B$8,2,FALSE),0)</f>
        <v>1</v>
      </c>
      <c r="N1663">
        <f>IFERROR(VLOOKUP(G1663,Paramètres!$D$5:$E$8,2,FALSE),0)</f>
        <v>0</v>
      </c>
      <c r="O1663">
        <f>IFERROR(VLOOKUP(H1663,Paramètres!$A$5:$B$8,2,FALSE),0)</f>
        <v>0</v>
      </c>
      <c r="P1663">
        <f>IFERROR(VLOOKUP(I1663,Paramètres!$A$5:$B$8,2,FALSE),0)</f>
        <v>0</v>
      </c>
      <c r="Q1663" s="10" t="e">
        <f>IF(SUM(Paramètres!$G$5:$M$5)=0,"",SUMPRODUCT(Paramètres!$G$5:$M$5,J1663,K1663,L1663,M1663,N1663,O1663,P1663)/SUM(Paramètres!$G$5:$M$5))</f>
        <v>#VALUE!</v>
      </c>
    </row>
    <row r="1664" spans="1:17" x14ac:dyDescent="0.2">
      <c r="A1664" t="str">
        <f>Réponses_Scoring!A1664</f>
        <v>R170</v>
      </c>
      <c r="B1664" t="str">
        <f>Réponses_Scoring!B1664</f>
        <v>D03S18</v>
      </c>
      <c r="C1664" t="str">
        <f>Réponses_Scoring!C1664</f>
        <v>High</v>
      </c>
      <c r="D1664" t="str">
        <f>Réponses_Scoring!D1664</f>
        <v>UK</v>
      </c>
      <c r="E1664" t="str">
        <f>Réponses_Scoring!E1664</f>
        <v>UK</v>
      </c>
      <c r="F1664" t="str">
        <f>Réponses_Scoring!F1664</f>
        <v>Low</v>
      </c>
      <c r="G1664" t="str">
        <f>Réponses_Scoring!G1664</f>
        <v>UK</v>
      </c>
      <c r="H1664" t="str">
        <f>Réponses_Scoring!H1664</f>
        <v>UK</v>
      </c>
      <c r="I1664" t="str">
        <f>Réponses_Scoring!I1664</f>
        <v>UK</v>
      </c>
      <c r="J1664">
        <f>IFERROR(VLOOKUP(C1664,Paramètres!$A$5:$B$8,2,FALSE),0)</f>
        <v>3</v>
      </c>
      <c r="K1664">
        <f>IFERROR(VLOOKUP(D1664,Paramètres!$A$5:$B$8,2,FALSE),0)</f>
        <v>0</v>
      </c>
      <c r="L1664">
        <f>IFERROR(VLOOKUP(E1664,Paramètres!$A$5:$B$8,2,FALSE),0)</f>
        <v>0</v>
      </c>
      <c r="M1664">
        <f>IFERROR(VLOOKUP(F1664,Paramètres!$A$5:$B$8,2,FALSE),0)</f>
        <v>1</v>
      </c>
      <c r="N1664">
        <f>IFERROR(VLOOKUP(G1664,Paramètres!$D$5:$E$8,2,FALSE),0)</f>
        <v>0</v>
      </c>
      <c r="O1664">
        <f>IFERROR(VLOOKUP(H1664,Paramètres!$A$5:$B$8,2,FALSE),0)</f>
        <v>0</v>
      </c>
      <c r="P1664">
        <f>IFERROR(VLOOKUP(I1664,Paramètres!$A$5:$B$8,2,FALSE),0)</f>
        <v>0</v>
      </c>
      <c r="Q1664" s="10" t="e">
        <f>IF(SUM(Paramètres!$G$5:$M$5)=0,"",SUMPRODUCT(Paramètres!$G$5:$M$5,J1664,K1664,L1664,M1664,N1664,O1664,P1664)/SUM(Paramètres!$G$5:$M$5))</f>
        <v>#VALUE!</v>
      </c>
    </row>
    <row r="1665" spans="1:17" x14ac:dyDescent="0.2">
      <c r="A1665" t="str">
        <f>Réponses_Scoring!A1665</f>
        <v>R170</v>
      </c>
      <c r="B1665" t="str">
        <f>Réponses_Scoring!B1665</f>
        <v>D03S21</v>
      </c>
      <c r="C1665" t="str">
        <f>Réponses_Scoring!C1665</f>
        <v>High</v>
      </c>
      <c r="D1665" t="str">
        <f>Réponses_Scoring!D1665</f>
        <v>UK</v>
      </c>
      <c r="E1665" t="str">
        <f>Réponses_Scoring!E1665</f>
        <v>High</v>
      </c>
      <c r="F1665" t="str">
        <f>Réponses_Scoring!F1665</f>
        <v>Med</v>
      </c>
      <c r="G1665" t="str">
        <f>Réponses_Scoring!G1665</f>
        <v>UK</v>
      </c>
      <c r="H1665" t="str">
        <f>Réponses_Scoring!H1665</f>
        <v>UK</v>
      </c>
      <c r="I1665" t="str">
        <f>Réponses_Scoring!I1665</f>
        <v>UK</v>
      </c>
      <c r="J1665">
        <f>IFERROR(VLOOKUP(C1665,Paramètres!$A$5:$B$8,2,FALSE),0)</f>
        <v>3</v>
      </c>
      <c r="K1665">
        <f>IFERROR(VLOOKUP(D1665,Paramètres!$A$5:$B$8,2,FALSE),0)</f>
        <v>0</v>
      </c>
      <c r="L1665">
        <f>IFERROR(VLOOKUP(E1665,Paramètres!$A$5:$B$8,2,FALSE),0)</f>
        <v>3</v>
      </c>
      <c r="M1665">
        <f>IFERROR(VLOOKUP(F1665,Paramètres!$A$5:$B$8,2,FALSE),0)</f>
        <v>2</v>
      </c>
      <c r="N1665">
        <f>IFERROR(VLOOKUP(G1665,Paramètres!$D$5:$E$8,2,FALSE),0)</f>
        <v>0</v>
      </c>
      <c r="O1665">
        <f>IFERROR(VLOOKUP(H1665,Paramètres!$A$5:$B$8,2,FALSE),0)</f>
        <v>0</v>
      </c>
      <c r="P1665">
        <f>IFERROR(VLOOKUP(I1665,Paramètres!$A$5:$B$8,2,FALSE),0)</f>
        <v>0</v>
      </c>
      <c r="Q1665" s="10" t="e">
        <f>IF(SUM(Paramètres!$G$5:$M$5)=0,"",SUMPRODUCT(Paramètres!$G$5:$M$5,J1665,K1665,L1665,M1665,N1665,O1665,P1665)/SUM(Paramètres!$G$5:$M$5))</f>
        <v>#VALUE!</v>
      </c>
    </row>
    <row r="1666" spans="1:17" x14ac:dyDescent="0.2">
      <c r="A1666" t="str">
        <f>Réponses_Scoring!A1666</f>
        <v>R170</v>
      </c>
      <c r="B1666" t="str">
        <f>Réponses_Scoring!B1666</f>
        <v>D04S28</v>
      </c>
      <c r="C1666" t="str">
        <f>Réponses_Scoring!C1666</f>
        <v>High</v>
      </c>
      <c r="D1666" t="str">
        <f>Réponses_Scoring!D1666</f>
        <v>UK</v>
      </c>
      <c r="E1666" t="str">
        <f>Réponses_Scoring!E1666</f>
        <v>UK</v>
      </c>
      <c r="F1666" t="str">
        <f>Réponses_Scoring!F1666</f>
        <v>UK</v>
      </c>
      <c r="G1666" t="str">
        <f>Réponses_Scoring!G1666</f>
        <v>UK</v>
      </c>
      <c r="H1666" t="str">
        <f>Réponses_Scoring!H1666</f>
        <v>UK</v>
      </c>
      <c r="I1666" t="str">
        <f>Réponses_Scoring!I1666</f>
        <v>UK</v>
      </c>
      <c r="J1666">
        <f>IFERROR(VLOOKUP(C1666,Paramètres!$A$5:$B$8,2,FALSE),0)</f>
        <v>3</v>
      </c>
      <c r="K1666">
        <f>IFERROR(VLOOKUP(D1666,Paramètres!$A$5:$B$8,2,FALSE),0)</f>
        <v>0</v>
      </c>
      <c r="L1666">
        <f>IFERROR(VLOOKUP(E1666,Paramètres!$A$5:$B$8,2,FALSE),0)</f>
        <v>0</v>
      </c>
      <c r="M1666">
        <f>IFERROR(VLOOKUP(F1666,Paramètres!$A$5:$B$8,2,FALSE),0)</f>
        <v>0</v>
      </c>
      <c r="N1666">
        <f>IFERROR(VLOOKUP(G1666,Paramètres!$D$5:$E$8,2,FALSE),0)</f>
        <v>0</v>
      </c>
      <c r="O1666">
        <f>IFERROR(VLOOKUP(H1666,Paramètres!$A$5:$B$8,2,FALSE),0)</f>
        <v>0</v>
      </c>
      <c r="P1666">
        <f>IFERROR(VLOOKUP(I1666,Paramètres!$A$5:$B$8,2,FALSE),0)</f>
        <v>0</v>
      </c>
      <c r="Q1666" s="10" t="e">
        <f>IF(SUM(Paramètres!$G$5:$M$5)=0,"",SUMPRODUCT(Paramètres!$G$5:$M$5,J1666,K1666,L1666,M1666,N1666,O1666,P1666)/SUM(Paramètres!$G$5:$M$5))</f>
        <v>#VALUE!</v>
      </c>
    </row>
    <row r="1667" spans="1:17" x14ac:dyDescent="0.2">
      <c r="A1667" t="str">
        <f>Réponses_Scoring!A1667</f>
        <v>R170</v>
      </c>
      <c r="B1667" t="str">
        <f>Réponses_Scoring!B1667</f>
        <v>D04S33</v>
      </c>
      <c r="C1667" t="str">
        <f>Réponses_Scoring!C1667</f>
        <v>Low</v>
      </c>
      <c r="D1667" t="str">
        <f>Réponses_Scoring!D1667</f>
        <v>UK</v>
      </c>
      <c r="E1667" t="str">
        <f>Réponses_Scoring!E1667</f>
        <v>High</v>
      </c>
      <c r="F1667" t="str">
        <f>Réponses_Scoring!F1667</f>
        <v>UK</v>
      </c>
      <c r="G1667" t="str">
        <f>Réponses_Scoring!G1667</f>
        <v>UK</v>
      </c>
      <c r="H1667" t="str">
        <f>Réponses_Scoring!H1667</f>
        <v>UK</v>
      </c>
      <c r="I1667" t="str">
        <f>Réponses_Scoring!I1667</f>
        <v>UK</v>
      </c>
      <c r="J1667">
        <f>IFERROR(VLOOKUP(C1667,Paramètres!$A$5:$B$8,2,FALSE),0)</f>
        <v>1</v>
      </c>
      <c r="K1667">
        <f>IFERROR(VLOOKUP(D1667,Paramètres!$A$5:$B$8,2,FALSE),0)</f>
        <v>0</v>
      </c>
      <c r="L1667">
        <f>IFERROR(VLOOKUP(E1667,Paramètres!$A$5:$B$8,2,FALSE),0)</f>
        <v>3</v>
      </c>
      <c r="M1667">
        <f>IFERROR(VLOOKUP(F1667,Paramètres!$A$5:$B$8,2,FALSE),0)</f>
        <v>0</v>
      </c>
      <c r="N1667">
        <f>IFERROR(VLOOKUP(G1667,Paramètres!$D$5:$E$8,2,FALSE),0)</f>
        <v>0</v>
      </c>
      <c r="O1667">
        <f>IFERROR(VLOOKUP(H1667,Paramètres!$A$5:$B$8,2,FALSE),0)</f>
        <v>0</v>
      </c>
      <c r="P1667">
        <f>IFERROR(VLOOKUP(I1667,Paramètres!$A$5:$B$8,2,FALSE),0)</f>
        <v>0</v>
      </c>
      <c r="Q1667" s="10" t="e">
        <f>IF(SUM(Paramètres!$G$5:$M$5)=0,"",SUMPRODUCT(Paramètres!$G$5:$M$5,J1667,K1667,L1667,M1667,N1667,O1667,P1667)/SUM(Paramètres!$G$5:$M$5))</f>
        <v>#VALUE!</v>
      </c>
    </row>
    <row r="1668" spans="1:17" x14ac:dyDescent="0.2">
      <c r="A1668" t="str">
        <f>Réponses_Scoring!A1668</f>
        <v>R170</v>
      </c>
      <c r="B1668" t="str">
        <f>Réponses_Scoring!B1668</f>
        <v>D04S30</v>
      </c>
      <c r="C1668" t="str">
        <f>Réponses_Scoring!C1668</f>
        <v>Med</v>
      </c>
      <c r="D1668" t="str">
        <f>Réponses_Scoring!D1668</f>
        <v>UK</v>
      </c>
      <c r="E1668" t="str">
        <f>Réponses_Scoring!E1668</f>
        <v>Low</v>
      </c>
      <c r="F1668" t="str">
        <f>Réponses_Scoring!F1668</f>
        <v>Low</v>
      </c>
      <c r="G1668" t="str">
        <f>Réponses_Scoring!G1668</f>
        <v>UK</v>
      </c>
      <c r="H1668" t="str">
        <f>Réponses_Scoring!H1668</f>
        <v>UK</v>
      </c>
      <c r="I1668" t="str">
        <f>Réponses_Scoring!I1668</f>
        <v>UK</v>
      </c>
      <c r="J1668">
        <f>IFERROR(VLOOKUP(C1668,Paramètres!$A$5:$B$8,2,FALSE),0)</f>
        <v>2</v>
      </c>
      <c r="K1668">
        <f>IFERROR(VLOOKUP(D1668,Paramètres!$A$5:$B$8,2,FALSE),0)</f>
        <v>0</v>
      </c>
      <c r="L1668">
        <f>IFERROR(VLOOKUP(E1668,Paramètres!$A$5:$B$8,2,FALSE),0)</f>
        <v>1</v>
      </c>
      <c r="M1668">
        <f>IFERROR(VLOOKUP(F1668,Paramètres!$A$5:$B$8,2,FALSE),0)</f>
        <v>1</v>
      </c>
      <c r="N1668">
        <f>IFERROR(VLOOKUP(G1668,Paramètres!$D$5:$E$8,2,FALSE),0)</f>
        <v>0</v>
      </c>
      <c r="O1668">
        <f>IFERROR(VLOOKUP(H1668,Paramètres!$A$5:$B$8,2,FALSE),0)</f>
        <v>0</v>
      </c>
      <c r="P1668">
        <f>IFERROR(VLOOKUP(I1668,Paramètres!$A$5:$B$8,2,FALSE),0)</f>
        <v>0</v>
      </c>
      <c r="Q1668" s="10" t="e">
        <f>IF(SUM(Paramètres!$G$5:$M$5)=0,"",SUMPRODUCT(Paramètres!$G$5:$M$5,J1668,K1668,L1668,M1668,N1668,O1668,P1668)/SUM(Paramètres!$G$5:$M$5))</f>
        <v>#VALUE!</v>
      </c>
    </row>
    <row r="1669" spans="1:17" x14ac:dyDescent="0.2">
      <c r="A1669" t="str">
        <f>Réponses_Scoring!A1669</f>
        <v>R170</v>
      </c>
      <c r="B1669" t="str">
        <f>Réponses_Scoring!B1669</f>
        <v>D06S48</v>
      </c>
      <c r="C1669" t="str">
        <f>Réponses_Scoring!C1669</f>
        <v>High</v>
      </c>
      <c r="D1669" t="str">
        <f>Réponses_Scoring!D1669</f>
        <v>UK</v>
      </c>
      <c r="E1669" t="str">
        <f>Réponses_Scoring!E1669</f>
        <v>High</v>
      </c>
      <c r="F1669" t="str">
        <f>Réponses_Scoring!F1669</f>
        <v>High</v>
      </c>
      <c r="G1669" t="str">
        <f>Réponses_Scoring!G1669</f>
        <v>UK</v>
      </c>
      <c r="H1669" t="str">
        <f>Réponses_Scoring!H1669</f>
        <v>UK</v>
      </c>
      <c r="I1669" t="str">
        <f>Réponses_Scoring!I1669</f>
        <v>UK</v>
      </c>
      <c r="J1669">
        <f>IFERROR(VLOOKUP(C1669,Paramètres!$A$5:$B$8,2,FALSE),0)</f>
        <v>3</v>
      </c>
      <c r="K1669">
        <f>IFERROR(VLOOKUP(D1669,Paramètres!$A$5:$B$8,2,FALSE),0)</f>
        <v>0</v>
      </c>
      <c r="L1669">
        <f>IFERROR(VLOOKUP(E1669,Paramètres!$A$5:$B$8,2,FALSE),0)</f>
        <v>3</v>
      </c>
      <c r="M1669">
        <f>IFERROR(VLOOKUP(F1669,Paramètres!$A$5:$B$8,2,FALSE),0)</f>
        <v>3</v>
      </c>
      <c r="N1669">
        <f>IFERROR(VLOOKUP(G1669,Paramètres!$D$5:$E$8,2,FALSE),0)</f>
        <v>0</v>
      </c>
      <c r="O1669">
        <f>IFERROR(VLOOKUP(H1669,Paramètres!$A$5:$B$8,2,FALSE),0)</f>
        <v>0</v>
      </c>
      <c r="P1669">
        <f>IFERROR(VLOOKUP(I1669,Paramètres!$A$5:$B$8,2,FALSE),0)</f>
        <v>0</v>
      </c>
      <c r="Q1669" s="10" t="e">
        <f>IF(SUM(Paramètres!$G$5:$M$5)=0,"",SUMPRODUCT(Paramètres!$G$5:$M$5,J1669,K1669,L1669,M1669,N1669,O1669,P1669)/SUM(Paramètres!$G$5:$M$5))</f>
        <v>#VALUE!</v>
      </c>
    </row>
    <row r="1670" spans="1:17" x14ac:dyDescent="0.2">
      <c r="A1670" t="str">
        <f>Réponses_Scoring!A1670</f>
        <v>R170</v>
      </c>
      <c r="B1670" t="str">
        <f>Réponses_Scoring!B1670</f>
        <v>D06S42</v>
      </c>
      <c r="C1670" t="str">
        <f>Réponses_Scoring!C1670</f>
        <v>UK</v>
      </c>
      <c r="D1670" t="str">
        <f>Réponses_Scoring!D1670</f>
        <v>UK</v>
      </c>
      <c r="E1670" t="str">
        <f>Réponses_Scoring!E1670</f>
        <v>High</v>
      </c>
      <c r="F1670" t="str">
        <f>Réponses_Scoring!F1670</f>
        <v>Med</v>
      </c>
      <c r="G1670" t="str">
        <f>Réponses_Scoring!G1670</f>
        <v>UK</v>
      </c>
      <c r="H1670" t="str">
        <f>Réponses_Scoring!H1670</f>
        <v>UK</v>
      </c>
      <c r="I1670" t="str">
        <f>Réponses_Scoring!I1670</f>
        <v>UK</v>
      </c>
      <c r="J1670">
        <f>IFERROR(VLOOKUP(C1670,Paramètres!$A$5:$B$8,2,FALSE),0)</f>
        <v>0</v>
      </c>
      <c r="K1670">
        <f>IFERROR(VLOOKUP(D1670,Paramètres!$A$5:$B$8,2,FALSE),0)</f>
        <v>0</v>
      </c>
      <c r="L1670">
        <f>IFERROR(VLOOKUP(E1670,Paramètres!$A$5:$B$8,2,FALSE),0)</f>
        <v>3</v>
      </c>
      <c r="M1670">
        <f>IFERROR(VLOOKUP(F1670,Paramètres!$A$5:$B$8,2,FALSE),0)</f>
        <v>2</v>
      </c>
      <c r="N1670">
        <f>IFERROR(VLOOKUP(G1670,Paramètres!$D$5:$E$8,2,FALSE),0)</f>
        <v>0</v>
      </c>
      <c r="O1670">
        <f>IFERROR(VLOOKUP(H1670,Paramètres!$A$5:$B$8,2,FALSE),0)</f>
        <v>0</v>
      </c>
      <c r="P1670">
        <f>IFERROR(VLOOKUP(I1670,Paramètres!$A$5:$B$8,2,FALSE),0)</f>
        <v>0</v>
      </c>
      <c r="Q1670" s="10" t="e">
        <f>IF(SUM(Paramètres!$G$5:$M$5)=0,"",SUMPRODUCT(Paramètres!$G$5:$M$5,J1670,K1670,L1670,M1670,N1670,O1670,P1670)/SUM(Paramètres!$G$5:$M$5))</f>
        <v>#VALUE!</v>
      </c>
    </row>
    <row r="1671" spans="1:17" x14ac:dyDescent="0.2">
      <c r="A1671" t="str">
        <f>Réponses_Scoring!A1671</f>
        <v>R170</v>
      </c>
      <c r="B1671" t="str">
        <f>Réponses_Scoring!B1671</f>
        <v>D07S53</v>
      </c>
      <c r="C1671" t="str">
        <f>Réponses_Scoring!C1671</f>
        <v>High</v>
      </c>
      <c r="D1671" t="str">
        <f>Réponses_Scoring!D1671</f>
        <v>UK</v>
      </c>
      <c r="E1671" t="str">
        <f>Réponses_Scoring!E1671</f>
        <v>Low</v>
      </c>
      <c r="F1671" t="str">
        <f>Réponses_Scoring!F1671</f>
        <v>Med</v>
      </c>
      <c r="G1671" t="str">
        <f>Réponses_Scoring!G1671</f>
        <v>UK</v>
      </c>
      <c r="H1671" t="str">
        <f>Réponses_Scoring!H1671</f>
        <v>UK</v>
      </c>
      <c r="I1671" t="str">
        <f>Réponses_Scoring!I1671</f>
        <v>UK</v>
      </c>
      <c r="J1671">
        <f>IFERROR(VLOOKUP(C1671,Paramètres!$A$5:$B$8,2,FALSE),0)</f>
        <v>3</v>
      </c>
      <c r="K1671">
        <f>IFERROR(VLOOKUP(D1671,Paramètres!$A$5:$B$8,2,FALSE),0)</f>
        <v>0</v>
      </c>
      <c r="L1671">
        <f>IFERROR(VLOOKUP(E1671,Paramètres!$A$5:$B$8,2,FALSE),0)</f>
        <v>1</v>
      </c>
      <c r="M1671">
        <f>IFERROR(VLOOKUP(F1671,Paramètres!$A$5:$B$8,2,FALSE),0)</f>
        <v>2</v>
      </c>
      <c r="N1671">
        <f>IFERROR(VLOOKUP(G1671,Paramètres!$D$5:$E$8,2,FALSE),0)</f>
        <v>0</v>
      </c>
      <c r="O1671">
        <f>IFERROR(VLOOKUP(H1671,Paramètres!$A$5:$B$8,2,FALSE),0)</f>
        <v>0</v>
      </c>
      <c r="P1671">
        <f>IFERROR(VLOOKUP(I1671,Paramètres!$A$5:$B$8,2,FALSE),0)</f>
        <v>0</v>
      </c>
      <c r="Q1671" s="10" t="e">
        <f>IF(SUM(Paramètres!$G$5:$M$5)=0,"",SUMPRODUCT(Paramètres!$G$5:$M$5,J1671,K1671,L1671,M1671,N1671,O1671,P1671)/SUM(Paramètres!$G$5:$M$5))</f>
        <v>#VALUE!</v>
      </c>
    </row>
    <row r="1672" spans="1:17" x14ac:dyDescent="0.2">
      <c r="A1672" t="str">
        <f>Réponses_Scoring!A1672</f>
        <v>R170</v>
      </c>
      <c r="B1672" t="str">
        <f>Réponses_Scoring!B1672</f>
        <v>D07S52</v>
      </c>
      <c r="C1672" t="str">
        <f>Réponses_Scoring!C1672</f>
        <v>Med</v>
      </c>
      <c r="D1672" t="str">
        <f>Réponses_Scoring!D1672</f>
        <v>UK</v>
      </c>
      <c r="E1672" t="str">
        <f>Réponses_Scoring!E1672</f>
        <v>Med</v>
      </c>
      <c r="F1672" t="str">
        <f>Réponses_Scoring!F1672</f>
        <v>Med</v>
      </c>
      <c r="G1672" t="str">
        <f>Réponses_Scoring!G1672</f>
        <v>UK</v>
      </c>
      <c r="H1672" t="str">
        <f>Réponses_Scoring!H1672</f>
        <v>UK</v>
      </c>
      <c r="I1672" t="str">
        <f>Réponses_Scoring!I1672</f>
        <v>UK</v>
      </c>
      <c r="J1672">
        <f>IFERROR(VLOOKUP(C1672,Paramètres!$A$5:$B$8,2,FALSE),0)</f>
        <v>2</v>
      </c>
      <c r="K1672">
        <f>IFERROR(VLOOKUP(D1672,Paramètres!$A$5:$B$8,2,FALSE),0)</f>
        <v>0</v>
      </c>
      <c r="L1672">
        <f>IFERROR(VLOOKUP(E1672,Paramètres!$A$5:$B$8,2,FALSE),0)</f>
        <v>2</v>
      </c>
      <c r="M1672">
        <f>IFERROR(VLOOKUP(F1672,Paramètres!$A$5:$B$8,2,FALSE),0)</f>
        <v>2</v>
      </c>
      <c r="N1672">
        <f>IFERROR(VLOOKUP(G1672,Paramètres!$D$5:$E$8,2,FALSE),0)</f>
        <v>0</v>
      </c>
      <c r="O1672">
        <f>IFERROR(VLOOKUP(H1672,Paramètres!$A$5:$B$8,2,FALSE),0)</f>
        <v>0</v>
      </c>
      <c r="P1672">
        <f>IFERROR(VLOOKUP(I1672,Paramètres!$A$5:$B$8,2,FALSE),0)</f>
        <v>0</v>
      </c>
      <c r="Q1672" s="10" t="e">
        <f>IF(SUM(Paramètres!$G$5:$M$5)=0,"",SUMPRODUCT(Paramètres!$G$5:$M$5,J1672,K1672,L1672,M1672,N1672,O1672,P1672)/SUM(Paramètres!$G$5:$M$5))</f>
        <v>#VALUE!</v>
      </c>
    </row>
    <row r="1673" spans="1:17" x14ac:dyDescent="0.2">
      <c r="A1673" t="str">
        <f>Réponses_Scoring!A1673</f>
        <v>R171</v>
      </c>
      <c r="B1673" t="str">
        <f>Réponses_Scoring!B1673</f>
        <v>D02S16</v>
      </c>
      <c r="C1673" t="str">
        <f>Réponses_Scoring!C1673</f>
        <v>High</v>
      </c>
      <c r="D1673" t="str">
        <f>Réponses_Scoring!D1673</f>
        <v>UK</v>
      </c>
      <c r="E1673" t="str">
        <f>Réponses_Scoring!E1673</f>
        <v>Med</v>
      </c>
      <c r="F1673" t="str">
        <f>Réponses_Scoring!F1673</f>
        <v>UK</v>
      </c>
      <c r="G1673" t="str">
        <f>Réponses_Scoring!G1673</f>
        <v>UK</v>
      </c>
      <c r="H1673" t="str">
        <f>Réponses_Scoring!H1673</f>
        <v>UK</v>
      </c>
      <c r="I1673" t="str">
        <f>Réponses_Scoring!I1673</f>
        <v>UK</v>
      </c>
      <c r="J1673">
        <f>IFERROR(VLOOKUP(C1673,Paramètres!$A$5:$B$8,2,FALSE),0)</f>
        <v>3</v>
      </c>
      <c r="K1673">
        <f>IFERROR(VLOOKUP(D1673,Paramètres!$A$5:$B$8,2,FALSE),0)</f>
        <v>0</v>
      </c>
      <c r="L1673">
        <f>IFERROR(VLOOKUP(E1673,Paramètres!$A$5:$B$8,2,FALSE),0)</f>
        <v>2</v>
      </c>
      <c r="M1673">
        <f>IFERROR(VLOOKUP(F1673,Paramètres!$A$5:$B$8,2,FALSE),0)</f>
        <v>0</v>
      </c>
      <c r="N1673">
        <f>IFERROR(VLOOKUP(G1673,Paramètres!$D$5:$E$8,2,FALSE),0)</f>
        <v>0</v>
      </c>
      <c r="O1673">
        <f>IFERROR(VLOOKUP(H1673,Paramètres!$A$5:$B$8,2,FALSE),0)</f>
        <v>0</v>
      </c>
      <c r="P1673">
        <f>IFERROR(VLOOKUP(I1673,Paramètres!$A$5:$B$8,2,FALSE),0)</f>
        <v>0</v>
      </c>
      <c r="Q1673" s="10" t="e">
        <f>IF(SUM(Paramètres!$G$5:$M$5)=0,"",SUMPRODUCT(Paramètres!$G$5:$M$5,J1673,K1673,L1673,M1673,N1673,O1673,P1673)/SUM(Paramètres!$G$5:$M$5))</f>
        <v>#VALUE!</v>
      </c>
    </row>
    <row r="1674" spans="1:17" x14ac:dyDescent="0.2">
      <c r="A1674" t="str">
        <f>Réponses_Scoring!A1674</f>
        <v>R171</v>
      </c>
      <c r="B1674" t="str">
        <f>Réponses_Scoring!B1674</f>
        <v>D02S15</v>
      </c>
      <c r="C1674" t="str">
        <f>Réponses_Scoring!C1674</f>
        <v>High</v>
      </c>
      <c r="D1674" t="str">
        <f>Réponses_Scoring!D1674</f>
        <v>UK</v>
      </c>
      <c r="E1674" t="str">
        <f>Réponses_Scoring!E1674</f>
        <v>Med</v>
      </c>
      <c r="F1674" t="str">
        <f>Réponses_Scoring!F1674</f>
        <v>Med</v>
      </c>
      <c r="G1674" t="str">
        <f>Réponses_Scoring!G1674</f>
        <v>UK</v>
      </c>
      <c r="H1674" t="str">
        <f>Réponses_Scoring!H1674</f>
        <v>UK</v>
      </c>
      <c r="I1674" t="str">
        <f>Réponses_Scoring!I1674</f>
        <v>UK</v>
      </c>
      <c r="J1674">
        <f>IFERROR(VLOOKUP(C1674,Paramètres!$A$5:$B$8,2,FALSE),0)</f>
        <v>3</v>
      </c>
      <c r="K1674">
        <f>IFERROR(VLOOKUP(D1674,Paramètres!$A$5:$B$8,2,FALSE),0)</f>
        <v>0</v>
      </c>
      <c r="L1674">
        <f>IFERROR(VLOOKUP(E1674,Paramètres!$A$5:$B$8,2,FALSE),0)</f>
        <v>2</v>
      </c>
      <c r="M1674">
        <f>IFERROR(VLOOKUP(F1674,Paramètres!$A$5:$B$8,2,FALSE),0)</f>
        <v>2</v>
      </c>
      <c r="N1674">
        <f>IFERROR(VLOOKUP(G1674,Paramètres!$D$5:$E$8,2,FALSE),0)</f>
        <v>0</v>
      </c>
      <c r="O1674">
        <f>IFERROR(VLOOKUP(H1674,Paramètres!$A$5:$B$8,2,FALSE),0)</f>
        <v>0</v>
      </c>
      <c r="P1674">
        <f>IFERROR(VLOOKUP(I1674,Paramètres!$A$5:$B$8,2,FALSE),0)</f>
        <v>0</v>
      </c>
      <c r="Q1674" s="10" t="e">
        <f>IF(SUM(Paramètres!$G$5:$M$5)=0,"",SUMPRODUCT(Paramètres!$G$5:$M$5,J1674,K1674,L1674,M1674,N1674,O1674,P1674)/SUM(Paramètres!$G$5:$M$5))</f>
        <v>#VALUE!</v>
      </c>
    </row>
    <row r="1675" spans="1:17" x14ac:dyDescent="0.2">
      <c r="A1675" t="str">
        <f>Réponses_Scoring!A1675</f>
        <v>R171</v>
      </c>
      <c r="B1675" t="str">
        <f>Réponses_Scoring!B1675</f>
        <v>D02S17</v>
      </c>
      <c r="C1675" t="str">
        <f>Réponses_Scoring!C1675</f>
        <v>Low</v>
      </c>
      <c r="D1675" t="str">
        <f>Réponses_Scoring!D1675</f>
        <v>UK</v>
      </c>
      <c r="E1675" t="str">
        <f>Réponses_Scoring!E1675</f>
        <v>High</v>
      </c>
      <c r="F1675" t="str">
        <f>Réponses_Scoring!F1675</f>
        <v>Med</v>
      </c>
      <c r="G1675" t="str">
        <f>Réponses_Scoring!G1675</f>
        <v>UK</v>
      </c>
      <c r="H1675" t="str">
        <f>Réponses_Scoring!H1675</f>
        <v>UK</v>
      </c>
      <c r="I1675" t="str">
        <f>Réponses_Scoring!I1675</f>
        <v>UK</v>
      </c>
      <c r="J1675">
        <f>IFERROR(VLOOKUP(C1675,Paramètres!$A$5:$B$8,2,FALSE),0)</f>
        <v>1</v>
      </c>
      <c r="K1675">
        <f>IFERROR(VLOOKUP(D1675,Paramètres!$A$5:$B$8,2,FALSE),0)</f>
        <v>0</v>
      </c>
      <c r="L1675">
        <f>IFERROR(VLOOKUP(E1675,Paramètres!$A$5:$B$8,2,FALSE),0)</f>
        <v>3</v>
      </c>
      <c r="M1675">
        <f>IFERROR(VLOOKUP(F1675,Paramètres!$A$5:$B$8,2,FALSE),0)</f>
        <v>2</v>
      </c>
      <c r="N1675">
        <f>IFERROR(VLOOKUP(G1675,Paramètres!$D$5:$E$8,2,FALSE),0)</f>
        <v>0</v>
      </c>
      <c r="O1675">
        <f>IFERROR(VLOOKUP(H1675,Paramètres!$A$5:$B$8,2,FALSE),0)</f>
        <v>0</v>
      </c>
      <c r="P1675">
        <f>IFERROR(VLOOKUP(I1675,Paramètres!$A$5:$B$8,2,FALSE),0)</f>
        <v>0</v>
      </c>
      <c r="Q1675" s="10" t="e">
        <f>IF(SUM(Paramètres!$G$5:$M$5)=0,"",SUMPRODUCT(Paramètres!$G$5:$M$5,J1675,K1675,L1675,M1675,N1675,O1675,P1675)/SUM(Paramètres!$G$5:$M$5))</f>
        <v>#VALUE!</v>
      </c>
    </row>
    <row r="1676" spans="1:17" x14ac:dyDescent="0.2">
      <c r="A1676" t="str">
        <f>Réponses_Scoring!A1676</f>
        <v>R171</v>
      </c>
      <c r="B1676" t="str">
        <f>Réponses_Scoring!B1676</f>
        <v>D12S80</v>
      </c>
      <c r="C1676" t="str">
        <f>Réponses_Scoring!C1676</f>
        <v>Med</v>
      </c>
      <c r="D1676" t="str">
        <f>Réponses_Scoring!D1676</f>
        <v>UK</v>
      </c>
      <c r="E1676" t="str">
        <f>Réponses_Scoring!E1676</f>
        <v>Med</v>
      </c>
      <c r="F1676" t="str">
        <f>Réponses_Scoring!F1676</f>
        <v>Low</v>
      </c>
      <c r="G1676" t="str">
        <f>Réponses_Scoring!G1676</f>
        <v>UK</v>
      </c>
      <c r="H1676" t="str">
        <f>Réponses_Scoring!H1676</f>
        <v>UK</v>
      </c>
      <c r="I1676" t="str">
        <f>Réponses_Scoring!I1676</f>
        <v>UK</v>
      </c>
      <c r="J1676">
        <f>IFERROR(VLOOKUP(C1676,Paramètres!$A$5:$B$8,2,FALSE),0)</f>
        <v>2</v>
      </c>
      <c r="K1676">
        <f>IFERROR(VLOOKUP(D1676,Paramètres!$A$5:$B$8,2,FALSE),0)</f>
        <v>0</v>
      </c>
      <c r="L1676">
        <f>IFERROR(VLOOKUP(E1676,Paramètres!$A$5:$B$8,2,FALSE),0)</f>
        <v>2</v>
      </c>
      <c r="M1676">
        <f>IFERROR(VLOOKUP(F1676,Paramètres!$A$5:$B$8,2,FALSE),0)</f>
        <v>1</v>
      </c>
      <c r="N1676">
        <f>IFERROR(VLOOKUP(G1676,Paramètres!$D$5:$E$8,2,FALSE),0)</f>
        <v>0</v>
      </c>
      <c r="O1676">
        <f>IFERROR(VLOOKUP(H1676,Paramètres!$A$5:$B$8,2,FALSE),0)</f>
        <v>0</v>
      </c>
      <c r="P1676">
        <f>IFERROR(VLOOKUP(I1676,Paramètres!$A$5:$B$8,2,FALSE),0)</f>
        <v>0</v>
      </c>
      <c r="Q1676" s="10" t="e">
        <f>IF(SUM(Paramètres!$G$5:$M$5)=0,"",SUMPRODUCT(Paramètres!$G$5:$M$5,J1676,K1676,L1676,M1676,N1676,O1676,P1676)/SUM(Paramètres!$G$5:$M$5))</f>
        <v>#VALUE!</v>
      </c>
    </row>
    <row r="1677" spans="1:17" x14ac:dyDescent="0.2">
      <c r="A1677" t="str">
        <f>Réponses_Scoring!A1677</f>
        <v>R171</v>
      </c>
      <c r="B1677" t="str">
        <f>Réponses_Scoring!B1677</f>
        <v>D10S68</v>
      </c>
      <c r="C1677" t="str">
        <f>Réponses_Scoring!C1677</f>
        <v>High</v>
      </c>
      <c r="D1677" t="str">
        <f>Réponses_Scoring!D1677</f>
        <v>UK</v>
      </c>
      <c r="E1677" t="str">
        <f>Réponses_Scoring!E1677</f>
        <v>High</v>
      </c>
      <c r="F1677" t="str">
        <f>Réponses_Scoring!F1677</f>
        <v>Low</v>
      </c>
      <c r="G1677" t="str">
        <f>Réponses_Scoring!G1677</f>
        <v>UK</v>
      </c>
      <c r="H1677" t="str">
        <f>Réponses_Scoring!H1677</f>
        <v>UK</v>
      </c>
      <c r="I1677" t="str">
        <f>Réponses_Scoring!I1677</f>
        <v>UK</v>
      </c>
      <c r="J1677">
        <f>IFERROR(VLOOKUP(C1677,Paramètres!$A$5:$B$8,2,FALSE),0)</f>
        <v>3</v>
      </c>
      <c r="K1677">
        <f>IFERROR(VLOOKUP(D1677,Paramètres!$A$5:$B$8,2,FALSE),0)</f>
        <v>0</v>
      </c>
      <c r="L1677">
        <f>IFERROR(VLOOKUP(E1677,Paramètres!$A$5:$B$8,2,FALSE),0)</f>
        <v>3</v>
      </c>
      <c r="M1677">
        <f>IFERROR(VLOOKUP(F1677,Paramètres!$A$5:$B$8,2,FALSE),0)</f>
        <v>1</v>
      </c>
      <c r="N1677">
        <f>IFERROR(VLOOKUP(G1677,Paramètres!$D$5:$E$8,2,FALSE),0)</f>
        <v>0</v>
      </c>
      <c r="O1677">
        <f>IFERROR(VLOOKUP(H1677,Paramètres!$A$5:$B$8,2,FALSE),0)</f>
        <v>0</v>
      </c>
      <c r="P1677">
        <f>IFERROR(VLOOKUP(I1677,Paramètres!$A$5:$B$8,2,FALSE),0)</f>
        <v>0</v>
      </c>
      <c r="Q1677" s="10" t="e">
        <f>IF(SUM(Paramètres!$G$5:$M$5)=0,"",SUMPRODUCT(Paramètres!$G$5:$M$5,J1677,K1677,L1677,M1677,N1677,O1677,P1677)/SUM(Paramètres!$G$5:$M$5))</f>
        <v>#VALUE!</v>
      </c>
    </row>
    <row r="1678" spans="1:17" x14ac:dyDescent="0.2">
      <c r="A1678" t="str">
        <f>Réponses_Scoring!A1678</f>
        <v>R171</v>
      </c>
      <c r="B1678" t="str">
        <f>Réponses_Scoring!B1678</f>
        <v>D10S70</v>
      </c>
      <c r="C1678" t="str">
        <f>Réponses_Scoring!C1678</f>
        <v>Med</v>
      </c>
      <c r="D1678" t="str">
        <f>Réponses_Scoring!D1678</f>
        <v>UK</v>
      </c>
      <c r="E1678" t="str">
        <f>Réponses_Scoring!E1678</f>
        <v>Low</v>
      </c>
      <c r="F1678" t="str">
        <f>Réponses_Scoring!F1678</f>
        <v>Low</v>
      </c>
      <c r="G1678" t="str">
        <f>Réponses_Scoring!G1678</f>
        <v>UK</v>
      </c>
      <c r="H1678" t="str">
        <f>Réponses_Scoring!H1678</f>
        <v>UK</v>
      </c>
      <c r="I1678" t="str">
        <f>Réponses_Scoring!I1678</f>
        <v>UK</v>
      </c>
      <c r="J1678">
        <f>IFERROR(VLOOKUP(C1678,Paramètres!$A$5:$B$8,2,FALSE),0)</f>
        <v>2</v>
      </c>
      <c r="K1678">
        <f>IFERROR(VLOOKUP(D1678,Paramètres!$A$5:$B$8,2,FALSE),0)</f>
        <v>0</v>
      </c>
      <c r="L1678">
        <f>IFERROR(VLOOKUP(E1678,Paramètres!$A$5:$B$8,2,FALSE),0)</f>
        <v>1</v>
      </c>
      <c r="M1678">
        <f>IFERROR(VLOOKUP(F1678,Paramètres!$A$5:$B$8,2,FALSE),0)</f>
        <v>1</v>
      </c>
      <c r="N1678">
        <f>IFERROR(VLOOKUP(G1678,Paramètres!$D$5:$E$8,2,FALSE),0)</f>
        <v>0</v>
      </c>
      <c r="O1678">
        <f>IFERROR(VLOOKUP(H1678,Paramètres!$A$5:$B$8,2,FALSE),0)</f>
        <v>0</v>
      </c>
      <c r="P1678">
        <f>IFERROR(VLOOKUP(I1678,Paramètres!$A$5:$B$8,2,FALSE),0)</f>
        <v>0</v>
      </c>
      <c r="Q1678" s="10" t="e">
        <f>IF(SUM(Paramètres!$G$5:$M$5)=0,"",SUMPRODUCT(Paramètres!$G$5:$M$5,J1678,K1678,L1678,M1678,N1678,O1678,P1678)/SUM(Paramètres!$G$5:$M$5))</f>
        <v>#VALUE!</v>
      </c>
    </row>
    <row r="1679" spans="1:17" x14ac:dyDescent="0.2">
      <c r="A1679" t="str">
        <f>Réponses_Scoring!A1679</f>
        <v>R171</v>
      </c>
      <c r="B1679" t="str">
        <f>Réponses_Scoring!B1679</f>
        <v>D04S32</v>
      </c>
      <c r="C1679" t="str">
        <f>Réponses_Scoring!C1679</f>
        <v>Med</v>
      </c>
      <c r="D1679" t="str">
        <f>Réponses_Scoring!D1679</f>
        <v>UK</v>
      </c>
      <c r="E1679" t="str">
        <f>Réponses_Scoring!E1679</f>
        <v>Med</v>
      </c>
      <c r="F1679" t="str">
        <f>Réponses_Scoring!F1679</f>
        <v>Med</v>
      </c>
      <c r="G1679" t="str">
        <f>Réponses_Scoring!G1679</f>
        <v>UK</v>
      </c>
      <c r="H1679" t="str">
        <f>Réponses_Scoring!H1679</f>
        <v>UK</v>
      </c>
      <c r="I1679" t="str">
        <f>Réponses_Scoring!I1679</f>
        <v>UK</v>
      </c>
      <c r="J1679">
        <f>IFERROR(VLOOKUP(C1679,Paramètres!$A$5:$B$8,2,FALSE),0)</f>
        <v>2</v>
      </c>
      <c r="K1679">
        <f>IFERROR(VLOOKUP(D1679,Paramètres!$A$5:$B$8,2,FALSE),0)</f>
        <v>0</v>
      </c>
      <c r="L1679">
        <f>IFERROR(VLOOKUP(E1679,Paramètres!$A$5:$B$8,2,FALSE),0)</f>
        <v>2</v>
      </c>
      <c r="M1679">
        <f>IFERROR(VLOOKUP(F1679,Paramètres!$A$5:$B$8,2,FALSE),0)</f>
        <v>2</v>
      </c>
      <c r="N1679">
        <f>IFERROR(VLOOKUP(G1679,Paramètres!$D$5:$E$8,2,FALSE),0)</f>
        <v>0</v>
      </c>
      <c r="O1679">
        <f>IFERROR(VLOOKUP(H1679,Paramètres!$A$5:$B$8,2,FALSE),0)</f>
        <v>0</v>
      </c>
      <c r="P1679">
        <f>IFERROR(VLOOKUP(I1679,Paramètres!$A$5:$B$8,2,FALSE),0)</f>
        <v>0</v>
      </c>
      <c r="Q1679" s="10" t="e">
        <f>IF(SUM(Paramètres!$G$5:$M$5)=0,"",SUMPRODUCT(Paramètres!$G$5:$M$5,J1679,K1679,L1679,M1679,N1679,O1679,P1679)/SUM(Paramètres!$G$5:$M$5))</f>
        <v>#VALUE!</v>
      </c>
    </row>
    <row r="1680" spans="1:17" x14ac:dyDescent="0.2">
      <c r="A1680" t="str">
        <f>Réponses_Scoring!A1680</f>
        <v>R171</v>
      </c>
      <c r="B1680" t="str">
        <f>Réponses_Scoring!B1680</f>
        <v>D04S31</v>
      </c>
      <c r="C1680" t="str">
        <f>Réponses_Scoring!C1680</f>
        <v>Low</v>
      </c>
      <c r="D1680" t="str">
        <f>Réponses_Scoring!D1680</f>
        <v>UK</v>
      </c>
      <c r="E1680" t="str">
        <f>Réponses_Scoring!E1680</f>
        <v>Med</v>
      </c>
      <c r="F1680" t="str">
        <f>Réponses_Scoring!F1680</f>
        <v>Low</v>
      </c>
      <c r="G1680" t="str">
        <f>Réponses_Scoring!G1680</f>
        <v>UK</v>
      </c>
      <c r="H1680" t="str">
        <f>Réponses_Scoring!H1680</f>
        <v>UK</v>
      </c>
      <c r="I1680" t="str">
        <f>Réponses_Scoring!I1680</f>
        <v>UK</v>
      </c>
      <c r="J1680">
        <f>IFERROR(VLOOKUP(C1680,Paramètres!$A$5:$B$8,2,FALSE),0)</f>
        <v>1</v>
      </c>
      <c r="K1680">
        <f>IFERROR(VLOOKUP(D1680,Paramètres!$A$5:$B$8,2,FALSE),0)</f>
        <v>0</v>
      </c>
      <c r="L1680">
        <f>IFERROR(VLOOKUP(E1680,Paramètres!$A$5:$B$8,2,FALSE),0)</f>
        <v>2</v>
      </c>
      <c r="M1680">
        <f>IFERROR(VLOOKUP(F1680,Paramètres!$A$5:$B$8,2,FALSE),0)</f>
        <v>1</v>
      </c>
      <c r="N1680">
        <f>IFERROR(VLOOKUP(G1680,Paramètres!$D$5:$E$8,2,FALSE),0)</f>
        <v>0</v>
      </c>
      <c r="O1680">
        <f>IFERROR(VLOOKUP(H1680,Paramètres!$A$5:$B$8,2,FALSE),0)</f>
        <v>0</v>
      </c>
      <c r="P1680">
        <f>IFERROR(VLOOKUP(I1680,Paramètres!$A$5:$B$8,2,FALSE),0)</f>
        <v>0</v>
      </c>
      <c r="Q1680" s="10" t="e">
        <f>IF(SUM(Paramètres!$G$5:$M$5)=0,"",SUMPRODUCT(Paramètres!$G$5:$M$5,J1680,K1680,L1680,M1680,N1680,O1680,P1680)/SUM(Paramètres!$G$5:$M$5))</f>
        <v>#VALUE!</v>
      </c>
    </row>
    <row r="1681" spans="1:17" x14ac:dyDescent="0.2">
      <c r="A1681" t="str">
        <f>Réponses_Scoring!A1681</f>
        <v>R171</v>
      </c>
      <c r="B1681" t="str">
        <f>Réponses_Scoring!B1681</f>
        <v>D06S43</v>
      </c>
      <c r="C1681" t="str">
        <f>Réponses_Scoring!C1681</f>
        <v>High</v>
      </c>
      <c r="D1681" t="str">
        <f>Réponses_Scoring!D1681</f>
        <v>UK</v>
      </c>
      <c r="E1681" t="str">
        <f>Réponses_Scoring!E1681</f>
        <v>Med</v>
      </c>
      <c r="F1681" t="str">
        <f>Réponses_Scoring!F1681</f>
        <v>High</v>
      </c>
      <c r="G1681" t="str">
        <f>Réponses_Scoring!G1681</f>
        <v>UK</v>
      </c>
      <c r="H1681" t="str">
        <f>Réponses_Scoring!H1681</f>
        <v>UK</v>
      </c>
      <c r="I1681" t="str">
        <f>Réponses_Scoring!I1681</f>
        <v>UK</v>
      </c>
      <c r="J1681">
        <f>IFERROR(VLOOKUP(C1681,Paramètres!$A$5:$B$8,2,FALSE),0)</f>
        <v>3</v>
      </c>
      <c r="K1681">
        <f>IFERROR(VLOOKUP(D1681,Paramètres!$A$5:$B$8,2,FALSE),0)</f>
        <v>0</v>
      </c>
      <c r="L1681">
        <f>IFERROR(VLOOKUP(E1681,Paramètres!$A$5:$B$8,2,FALSE),0)</f>
        <v>2</v>
      </c>
      <c r="M1681">
        <f>IFERROR(VLOOKUP(F1681,Paramètres!$A$5:$B$8,2,FALSE),0)</f>
        <v>3</v>
      </c>
      <c r="N1681">
        <f>IFERROR(VLOOKUP(G1681,Paramètres!$D$5:$E$8,2,FALSE),0)</f>
        <v>0</v>
      </c>
      <c r="O1681">
        <f>IFERROR(VLOOKUP(H1681,Paramètres!$A$5:$B$8,2,FALSE),0)</f>
        <v>0</v>
      </c>
      <c r="P1681">
        <f>IFERROR(VLOOKUP(I1681,Paramètres!$A$5:$B$8,2,FALSE),0)</f>
        <v>0</v>
      </c>
      <c r="Q1681" s="10" t="e">
        <f>IF(SUM(Paramètres!$G$5:$M$5)=0,"",SUMPRODUCT(Paramètres!$G$5:$M$5,J1681,K1681,L1681,M1681,N1681,O1681,P1681)/SUM(Paramètres!$G$5:$M$5))</f>
        <v>#VALUE!</v>
      </c>
    </row>
    <row r="1682" spans="1:17" x14ac:dyDescent="0.2">
      <c r="A1682" t="str">
        <f>Réponses_Scoring!A1682</f>
        <v>R171</v>
      </c>
      <c r="B1682" t="str">
        <f>Réponses_Scoring!B1682</f>
        <v>D06S45</v>
      </c>
      <c r="C1682" t="str">
        <f>Réponses_Scoring!C1682</f>
        <v>High</v>
      </c>
      <c r="D1682" t="str">
        <f>Réponses_Scoring!D1682</f>
        <v>UK</v>
      </c>
      <c r="E1682" t="str">
        <f>Réponses_Scoring!E1682</f>
        <v>Med</v>
      </c>
      <c r="F1682" t="str">
        <f>Réponses_Scoring!F1682</f>
        <v>Med</v>
      </c>
      <c r="G1682" t="str">
        <f>Réponses_Scoring!G1682</f>
        <v>UK</v>
      </c>
      <c r="H1682" t="str">
        <f>Réponses_Scoring!H1682</f>
        <v>UK</v>
      </c>
      <c r="I1682" t="str">
        <f>Réponses_Scoring!I1682</f>
        <v>UK</v>
      </c>
      <c r="J1682">
        <f>IFERROR(VLOOKUP(C1682,Paramètres!$A$5:$B$8,2,FALSE),0)</f>
        <v>3</v>
      </c>
      <c r="K1682">
        <f>IFERROR(VLOOKUP(D1682,Paramètres!$A$5:$B$8,2,FALSE),0)</f>
        <v>0</v>
      </c>
      <c r="L1682">
        <f>IFERROR(VLOOKUP(E1682,Paramètres!$A$5:$B$8,2,FALSE),0)</f>
        <v>2</v>
      </c>
      <c r="M1682">
        <f>IFERROR(VLOOKUP(F1682,Paramètres!$A$5:$B$8,2,FALSE),0)</f>
        <v>2</v>
      </c>
      <c r="N1682">
        <f>IFERROR(VLOOKUP(G1682,Paramètres!$D$5:$E$8,2,FALSE),0)</f>
        <v>0</v>
      </c>
      <c r="O1682">
        <f>IFERROR(VLOOKUP(H1682,Paramètres!$A$5:$B$8,2,FALSE),0)</f>
        <v>0</v>
      </c>
      <c r="P1682">
        <f>IFERROR(VLOOKUP(I1682,Paramètres!$A$5:$B$8,2,FALSE),0)</f>
        <v>0</v>
      </c>
      <c r="Q1682" s="10" t="e">
        <f>IF(SUM(Paramètres!$G$5:$M$5)=0,"",SUMPRODUCT(Paramètres!$G$5:$M$5,J1682,K1682,L1682,M1682,N1682,O1682,P1682)/SUM(Paramètres!$G$5:$M$5))</f>
        <v>#VALUE!</v>
      </c>
    </row>
    <row r="1683" spans="1:17" x14ac:dyDescent="0.2">
      <c r="A1683" t="str">
        <f>Réponses_Scoring!A1683</f>
        <v>R172</v>
      </c>
      <c r="B1683" t="str">
        <f>Réponses_Scoring!B1683</f>
        <v>D05S39</v>
      </c>
      <c r="C1683" t="str">
        <f>Réponses_Scoring!C1683</f>
        <v>High</v>
      </c>
      <c r="D1683" t="str">
        <f>Réponses_Scoring!D1683</f>
        <v>UK</v>
      </c>
      <c r="E1683" t="str">
        <f>Réponses_Scoring!E1683</f>
        <v>Low</v>
      </c>
      <c r="F1683" t="str">
        <f>Réponses_Scoring!F1683</f>
        <v>Low</v>
      </c>
      <c r="G1683" t="str">
        <f>Réponses_Scoring!G1683</f>
        <v>UK</v>
      </c>
      <c r="H1683" t="str">
        <f>Réponses_Scoring!H1683</f>
        <v>UK</v>
      </c>
      <c r="I1683" t="str">
        <f>Réponses_Scoring!I1683</f>
        <v>UK</v>
      </c>
      <c r="J1683">
        <f>IFERROR(VLOOKUP(C1683,Paramètres!$A$5:$B$8,2,FALSE),0)</f>
        <v>3</v>
      </c>
      <c r="K1683">
        <f>IFERROR(VLOOKUP(D1683,Paramètres!$A$5:$B$8,2,FALSE),0)</f>
        <v>0</v>
      </c>
      <c r="L1683">
        <f>IFERROR(VLOOKUP(E1683,Paramètres!$A$5:$B$8,2,FALSE),0)</f>
        <v>1</v>
      </c>
      <c r="M1683">
        <f>IFERROR(VLOOKUP(F1683,Paramètres!$A$5:$B$8,2,FALSE),0)</f>
        <v>1</v>
      </c>
      <c r="N1683">
        <f>IFERROR(VLOOKUP(G1683,Paramètres!$D$5:$E$8,2,FALSE),0)</f>
        <v>0</v>
      </c>
      <c r="O1683">
        <f>IFERROR(VLOOKUP(H1683,Paramètres!$A$5:$B$8,2,FALSE),0)</f>
        <v>0</v>
      </c>
      <c r="P1683">
        <f>IFERROR(VLOOKUP(I1683,Paramètres!$A$5:$B$8,2,FALSE),0)</f>
        <v>0</v>
      </c>
      <c r="Q1683" s="10" t="e">
        <f>IF(SUM(Paramètres!$G$5:$M$5)=0,"",SUMPRODUCT(Paramètres!$G$5:$M$5,J1683,K1683,L1683,M1683,N1683,O1683,P1683)/SUM(Paramètres!$G$5:$M$5))</f>
        <v>#VALUE!</v>
      </c>
    </row>
    <row r="1684" spans="1:17" x14ac:dyDescent="0.2">
      <c r="A1684" t="str">
        <f>Réponses_Scoring!A1684</f>
        <v>R172</v>
      </c>
      <c r="B1684" t="str">
        <f>Réponses_Scoring!B1684</f>
        <v>D05S37</v>
      </c>
      <c r="C1684" t="str">
        <f>Réponses_Scoring!C1684</f>
        <v>Med</v>
      </c>
      <c r="D1684" t="str">
        <f>Réponses_Scoring!D1684</f>
        <v>UK</v>
      </c>
      <c r="E1684" t="str">
        <f>Réponses_Scoring!E1684</f>
        <v>High</v>
      </c>
      <c r="F1684" t="str">
        <f>Réponses_Scoring!F1684</f>
        <v>High</v>
      </c>
      <c r="G1684" t="str">
        <f>Réponses_Scoring!G1684</f>
        <v>UK</v>
      </c>
      <c r="H1684" t="str">
        <f>Réponses_Scoring!H1684</f>
        <v>UK</v>
      </c>
      <c r="I1684" t="str">
        <f>Réponses_Scoring!I1684</f>
        <v>UK</v>
      </c>
      <c r="J1684">
        <f>IFERROR(VLOOKUP(C1684,Paramètres!$A$5:$B$8,2,FALSE),0)</f>
        <v>2</v>
      </c>
      <c r="K1684">
        <f>IFERROR(VLOOKUP(D1684,Paramètres!$A$5:$B$8,2,FALSE),0)</f>
        <v>0</v>
      </c>
      <c r="L1684">
        <f>IFERROR(VLOOKUP(E1684,Paramètres!$A$5:$B$8,2,FALSE),0)</f>
        <v>3</v>
      </c>
      <c r="M1684">
        <f>IFERROR(VLOOKUP(F1684,Paramètres!$A$5:$B$8,2,FALSE),0)</f>
        <v>3</v>
      </c>
      <c r="N1684">
        <f>IFERROR(VLOOKUP(G1684,Paramètres!$D$5:$E$8,2,FALSE),0)</f>
        <v>0</v>
      </c>
      <c r="O1684">
        <f>IFERROR(VLOOKUP(H1684,Paramètres!$A$5:$B$8,2,FALSE),0)</f>
        <v>0</v>
      </c>
      <c r="P1684">
        <f>IFERROR(VLOOKUP(I1684,Paramètres!$A$5:$B$8,2,FALSE),0)</f>
        <v>0</v>
      </c>
      <c r="Q1684" s="10" t="e">
        <f>IF(SUM(Paramètres!$G$5:$M$5)=0,"",SUMPRODUCT(Paramètres!$G$5:$M$5,J1684,K1684,L1684,M1684,N1684,O1684,P1684)/SUM(Paramètres!$G$5:$M$5))</f>
        <v>#VALUE!</v>
      </c>
    </row>
    <row r="1685" spans="1:17" x14ac:dyDescent="0.2">
      <c r="A1685" t="str">
        <f>Réponses_Scoring!A1685</f>
        <v>R172</v>
      </c>
      <c r="B1685" t="str">
        <f>Réponses_Scoring!B1685</f>
        <v>D10S67</v>
      </c>
      <c r="C1685" t="str">
        <f>Réponses_Scoring!C1685</f>
        <v>Med</v>
      </c>
      <c r="D1685" t="str">
        <f>Réponses_Scoring!D1685</f>
        <v>UK</v>
      </c>
      <c r="E1685" t="str">
        <f>Réponses_Scoring!E1685</f>
        <v>Low</v>
      </c>
      <c r="F1685" t="str">
        <f>Réponses_Scoring!F1685</f>
        <v>High</v>
      </c>
      <c r="G1685" t="str">
        <f>Réponses_Scoring!G1685</f>
        <v>UK</v>
      </c>
      <c r="H1685" t="str">
        <f>Réponses_Scoring!H1685</f>
        <v>UK</v>
      </c>
      <c r="I1685" t="str">
        <f>Réponses_Scoring!I1685</f>
        <v>UK</v>
      </c>
      <c r="J1685">
        <f>IFERROR(VLOOKUP(C1685,Paramètres!$A$5:$B$8,2,FALSE),0)</f>
        <v>2</v>
      </c>
      <c r="K1685">
        <f>IFERROR(VLOOKUP(D1685,Paramètres!$A$5:$B$8,2,FALSE),0)</f>
        <v>0</v>
      </c>
      <c r="L1685">
        <f>IFERROR(VLOOKUP(E1685,Paramètres!$A$5:$B$8,2,FALSE),0)</f>
        <v>1</v>
      </c>
      <c r="M1685">
        <f>IFERROR(VLOOKUP(F1685,Paramètres!$A$5:$B$8,2,FALSE),0)</f>
        <v>3</v>
      </c>
      <c r="N1685">
        <f>IFERROR(VLOOKUP(G1685,Paramètres!$D$5:$E$8,2,FALSE),0)</f>
        <v>0</v>
      </c>
      <c r="O1685">
        <f>IFERROR(VLOOKUP(H1685,Paramètres!$A$5:$B$8,2,FALSE),0)</f>
        <v>0</v>
      </c>
      <c r="P1685">
        <f>IFERROR(VLOOKUP(I1685,Paramètres!$A$5:$B$8,2,FALSE),0)</f>
        <v>0</v>
      </c>
      <c r="Q1685" s="10" t="e">
        <f>IF(SUM(Paramètres!$G$5:$M$5)=0,"",SUMPRODUCT(Paramètres!$G$5:$M$5,J1685,K1685,L1685,M1685,N1685,O1685,P1685)/SUM(Paramètres!$G$5:$M$5))</f>
        <v>#VALUE!</v>
      </c>
    </row>
    <row r="1686" spans="1:17" x14ac:dyDescent="0.2">
      <c r="A1686" t="str">
        <f>Réponses_Scoring!A1686</f>
        <v>R172</v>
      </c>
      <c r="B1686" t="str">
        <f>Réponses_Scoring!B1686</f>
        <v>D10S69</v>
      </c>
      <c r="C1686" t="str">
        <f>Réponses_Scoring!C1686</f>
        <v>High</v>
      </c>
      <c r="D1686" t="str">
        <f>Réponses_Scoring!D1686</f>
        <v>UK</v>
      </c>
      <c r="E1686" t="str">
        <f>Réponses_Scoring!E1686</f>
        <v>High</v>
      </c>
      <c r="F1686" t="str">
        <f>Réponses_Scoring!F1686</f>
        <v>Low</v>
      </c>
      <c r="G1686" t="str">
        <f>Réponses_Scoring!G1686</f>
        <v>UK</v>
      </c>
      <c r="H1686" t="str">
        <f>Réponses_Scoring!H1686</f>
        <v>UK</v>
      </c>
      <c r="I1686" t="str">
        <f>Réponses_Scoring!I1686</f>
        <v>UK</v>
      </c>
      <c r="J1686">
        <f>IFERROR(VLOOKUP(C1686,Paramètres!$A$5:$B$8,2,FALSE),0)</f>
        <v>3</v>
      </c>
      <c r="K1686">
        <f>IFERROR(VLOOKUP(D1686,Paramètres!$A$5:$B$8,2,FALSE),0)</f>
        <v>0</v>
      </c>
      <c r="L1686">
        <f>IFERROR(VLOOKUP(E1686,Paramètres!$A$5:$B$8,2,FALSE),0)</f>
        <v>3</v>
      </c>
      <c r="M1686">
        <f>IFERROR(VLOOKUP(F1686,Paramètres!$A$5:$B$8,2,FALSE),0)</f>
        <v>1</v>
      </c>
      <c r="N1686">
        <f>IFERROR(VLOOKUP(G1686,Paramètres!$D$5:$E$8,2,FALSE),0)</f>
        <v>0</v>
      </c>
      <c r="O1686">
        <f>IFERROR(VLOOKUP(H1686,Paramètres!$A$5:$B$8,2,FALSE),0)</f>
        <v>0</v>
      </c>
      <c r="P1686">
        <f>IFERROR(VLOOKUP(I1686,Paramètres!$A$5:$B$8,2,FALSE),0)</f>
        <v>0</v>
      </c>
      <c r="Q1686" s="10" t="e">
        <f>IF(SUM(Paramètres!$G$5:$M$5)=0,"",SUMPRODUCT(Paramètres!$G$5:$M$5,J1686,K1686,L1686,M1686,N1686,O1686,P1686)/SUM(Paramètres!$G$5:$M$5))</f>
        <v>#VALUE!</v>
      </c>
    </row>
    <row r="1687" spans="1:17" x14ac:dyDescent="0.2">
      <c r="A1687" t="str">
        <f>Réponses_Scoring!A1687</f>
        <v>R172</v>
      </c>
      <c r="B1687" t="str">
        <f>Réponses_Scoring!B1687</f>
        <v>D10S70</v>
      </c>
      <c r="C1687" t="str">
        <f>Réponses_Scoring!C1687</f>
        <v>Med</v>
      </c>
      <c r="D1687" t="str">
        <f>Réponses_Scoring!D1687</f>
        <v>UK</v>
      </c>
      <c r="E1687" t="str">
        <f>Réponses_Scoring!E1687</f>
        <v>Low</v>
      </c>
      <c r="F1687" t="str">
        <f>Réponses_Scoring!F1687</f>
        <v>High</v>
      </c>
      <c r="G1687" t="str">
        <f>Réponses_Scoring!G1687</f>
        <v>UK</v>
      </c>
      <c r="H1687" t="str">
        <f>Réponses_Scoring!H1687</f>
        <v>UK</v>
      </c>
      <c r="I1687" t="str">
        <f>Réponses_Scoring!I1687</f>
        <v>UK</v>
      </c>
      <c r="J1687">
        <f>IFERROR(VLOOKUP(C1687,Paramètres!$A$5:$B$8,2,FALSE),0)</f>
        <v>2</v>
      </c>
      <c r="K1687">
        <f>IFERROR(VLOOKUP(D1687,Paramètres!$A$5:$B$8,2,FALSE),0)</f>
        <v>0</v>
      </c>
      <c r="L1687">
        <f>IFERROR(VLOOKUP(E1687,Paramètres!$A$5:$B$8,2,FALSE),0)</f>
        <v>1</v>
      </c>
      <c r="M1687">
        <f>IFERROR(VLOOKUP(F1687,Paramètres!$A$5:$B$8,2,FALSE),0)</f>
        <v>3</v>
      </c>
      <c r="N1687">
        <f>IFERROR(VLOOKUP(G1687,Paramètres!$D$5:$E$8,2,FALSE),0)</f>
        <v>0</v>
      </c>
      <c r="O1687">
        <f>IFERROR(VLOOKUP(H1687,Paramètres!$A$5:$B$8,2,FALSE),0)</f>
        <v>0</v>
      </c>
      <c r="P1687">
        <f>IFERROR(VLOOKUP(I1687,Paramètres!$A$5:$B$8,2,FALSE),0)</f>
        <v>0</v>
      </c>
      <c r="Q1687" s="10" t="e">
        <f>IF(SUM(Paramètres!$G$5:$M$5)=0,"",SUMPRODUCT(Paramètres!$G$5:$M$5,J1687,K1687,L1687,M1687,N1687,O1687,P1687)/SUM(Paramètres!$G$5:$M$5))</f>
        <v>#VALUE!</v>
      </c>
    </row>
    <row r="1688" spans="1:17" x14ac:dyDescent="0.2">
      <c r="A1688" t="str">
        <f>Réponses_Scoring!A1688</f>
        <v>R172</v>
      </c>
      <c r="B1688" t="str">
        <f>Réponses_Scoring!B1688</f>
        <v>D03S26</v>
      </c>
      <c r="C1688" t="str">
        <f>Réponses_Scoring!C1688</f>
        <v>Med</v>
      </c>
      <c r="D1688" t="str">
        <f>Réponses_Scoring!D1688</f>
        <v>UK</v>
      </c>
      <c r="E1688" t="str">
        <f>Réponses_Scoring!E1688</f>
        <v>Med</v>
      </c>
      <c r="F1688" t="str">
        <f>Réponses_Scoring!F1688</f>
        <v>Med</v>
      </c>
      <c r="G1688" t="str">
        <f>Réponses_Scoring!G1688</f>
        <v>UK</v>
      </c>
      <c r="H1688" t="str">
        <f>Réponses_Scoring!H1688</f>
        <v>UK</v>
      </c>
      <c r="I1688" t="str">
        <f>Réponses_Scoring!I1688</f>
        <v>UK</v>
      </c>
      <c r="J1688">
        <f>IFERROR(VLOOKUP(C1688,Paramètres!$A$5:$B$8,2,FALSE),0)</f>
        <v>2</v>
      </c>
      <c r="K1688">
        <f>IFERROR(VLOOKUP(D1688,Paramètres!$A$5:$B$8,2,FALSE),0)</f>
        <v>0</v>
      </c>
      <c r="L1688">
        <f>IFERROR(VLOOKUP(E1688,Paramètres!$A$5:$B$8,2,FALSE),0)</f>
        <v>2</v>
      </c>
      <c r="M1688">
        <f>IFERROR(VLOOKUP(F1688,Paramètres!$A$5:$B$8,2,FALSE),0)</f>
        <v>2</v>
      </c>
      <c r="N1688">
        <f>IFERROR(VLOOKUP(G1688,Paramètres!$D$5:$E$8,2,FALSE),0)</f>
        <v>0</v>
      </c>
      <c r="O1688">
        <f>IFERROR(VLOOKUP(H1688,Paramètres!$A$5:$B$8,2,FALSE),0)</f>
        <v>0</v>
      </c>
      <c r="P1688">
        <f>IFERROR(VLOOKUP(I1688,Paramètres!$A$5:$B$8,2,FALSE),0)</f>
        <v>0</v>
      </c>
      <c r="Q1688" s="10" t="e">
        <f>IF(SUM(Paramètres!$G$5:$M$5)=0,"",SUMPRODUCT(Paramètres!$G$5:$M$5,J1688,K1688,L1688,M1688,N1688,O1688,P1688)/SUM(Paramètres!$G$5:$M$5))</f>
        <v>#VALUE!</v>
      </c>
    </row>
    <row r="1689" spans="1:17" x14ac:dyDescent="0.2">
      <c r="A1689" t="str">
        <f>Réponses_Scoring!A1689</f>
        <v>R172</v>
      </c>
      <c r="B1689" t="str">
        <f>Réponses_Scoring!B1689</f>
        <v>D03S19</v>
      </c>
      <c r="C1689" t="str">
        <f>Réponses_Scoring!C1689</f>
        <v>High</v>
      </c>
      <c r="D1689" t="str">
        <f>Réponses_Scoring!D1689</f>
        <v>UK</v>
      </c>
      <c r="E1689" t="str">
        <f>Réponses_Scoring!E1689</f>
        <v>Med</v>
      </c>
      <c r="F1689" t="str">
        <f>Réponses_Scoring!F1689</f>
        <v>Low</v>
      </c>
      <c r="G1689" t="str">
        <f>Réponses_Scoring!G1689</f>
        <v>UK</v>
      </c>
      <c r="H1689" t="str">
        <f>Réponses_Scoring!H1689</f>
        <v>UK</v>
      </c>
      <c r="I1689" t="str">
        <f>Réponses_Scoring!I1689</f>
        <v>UK</v>
      </c>
      <c r="J1689">
        <f>IFERROR(VLOOKUP(C1689,Paramètres!$A$5:$B$8,2,FALSE),0)</f>
        <v>3</v>
      </c>
      <c r="K1689">
        <f>IFERROR(VLOOKUP(D1689,Paramètres!$A$5:$B$8,2,FALSE),0)</f>
        <v>0</v>
      </c>
      <c r="L1689">
        <f>IFERROR(VLOOKUP(E1689,Paramètres!$A$5:$B$8,2,FALSE),0)</f>
        <v>2</v>
      </c>
      <c r="M1689">
        <f>IFERROR(VLOOKUP(F1689,Paramètres!$A$5:$B$8,2,FALSE),0)</f>
        <v>1</v>
      </c>
      <c r="N1689">
        <f>IFERROR(VLOOKUP(G1689,Paramètres!$D$5:$E$8,2,FALSE),0)</f>
        <v>0</v>
      </c>
      <c r="O1689">
        <f>IFERROR(VLOOKUP(H1689,Paramètres!$A$5:$B$8,2,FALSE),0)</f>
        <v>0</v>
      </c>
      <c r="P1689">
        <f>IFERROR(VLOOKUP(I1689,Paramètres!$A$5:$B$8,2,FALSE),0)</f>
        <v>0</v>
      </c>
      <c r="Q1689" s="10" t="e">
        <f>IF(SUM(Paramètres!$G$5:$M$5)=0,"",SUMPRODUCT(Paramètres!$G$5:$M$5,J1689,K1689,L1689,M1689,N1689,O1689,P1689)/SUM(Paramètres!$G$5:$M$5))</f>
        <v>#VALUE!</v>
      </c>
    </row>
    <row r="1690" spans="1:17" x14ac:dyDescent="0.2">
      <c r="A1690" t="str">
        <f>Réponses_Scoring!A1690</f>
        <v>R172</v>
      </c>
      <c r="B1690" t="str">
        <f>Réponses_Scoring!B1690</f>
        <v>D09S65</v>
      </c>
      <c r="C1690" t="str">
        <f>Réponses_Scoring!C1690</f>
        <v>High</v>
      </c>
      <c r="D1690" t="str">
        <f>Réponses_Scoring!D1690</f>
        <v>UK</v>
      </c>
      <c r="E1690" t="str">
        <f>Réponses_Scoring!E1690</f>
        <v>Med</v>
      </c>
      <c r="F1690" t="str">
        <f>Réponses_Scoring!F1690</f>
        <v>UK</v>
      </c>
      <c r="G1690" t="str">
        <f>Réponses_Scoring!G1690</f>
        <v>UK</v>
      </c>
      <c r="H1690" t="str">
        <f>Réponses_Scoring!H1690</f>
        <v>UK</v>
      </c>
      <c r="I1690" t="str">
        <f>Réponses_Scoring!I1690</f>
        <v>UK</v>
      </c>
      <c r="J1690">
        <f>IFERROR(VLOOKUP(C1690,Paramètres!$A$5:$B$8,2,FALSE),0)</f>
        <v>3</v>
      </c>
      <c r="K1690">
        <f>IFERROR(VLOOKUP(D1690,Paramètres!$A$5:$B$8,2,FALSE),0)</f>
        <v>0</v>
      </c>
      <c r="L1690">
        <f>IFERROR(VLOOKUP(E1690,Paramètres!$A$5:$B$8,2,FALSE),0)</f>
        <v>2</v>
      </c>
      <c r="M1690">
        <f>IFERROR(VLOOKUP(F1690,Paramètres!$A$5:$B$8,2,FALSE),0)</f>
        <v>0</v>
      </c>
      <c r="N1690">
        <f>IFERROR(VLOOKUP(G1690,Paramètres!$D$5:$E$8,2,FALSE),0)</f>
        <v>0</v>
      </c>
      <c r="O1690">
        <f>IFERROR(VLOOKUP(H1690,Paramètres!$A$5:$B$8,2,FALSE),0)</f>
        <v>0</v>
      </c>
      <c r="P1690">
        <f>IFERROR(VLOOKUP(I1690,Paramètres!$A$5:$B$8,2,FALSE),0)</f>
        <v>0</v>
      </c>
      <c r="Q1690" s="10" t="e">
        <f>IF(SUM(Paramètres!$G$5:$M$5)=0,"",SUMPRODUCT(Paramètres!$G$5:$M$5,J1690,K1690,L1690,M1690,N1690,O1690,P1690)/SUM(Paramètres!$G$5:$M$5))</f>
        <v>#VALUE!</v>
      </c>
    </row>
    <row r="1691" spans="1:17" x14ac:dyDescent="0.2">
      <c r="A1691" t="str">
        <f>Réponses_Scoring!A1691</f>
        <v>R172</v>
      </c>
      <c r="B1691" t="str">
        <f>Réponses_Scoring!B1691</f>
        <v>D09S64</v>
      </c>
      <c r="C1691" t="str">
        <f>Réponses_Scoring!C1691</f>
        <v>Med</v>
      </c>
      <c r="D1691" t="str">
        <f>Réponses_Scoring!D1691</f>
        <v>UK</v>
      </c>
      <c r="E1691" t="str">
        <f>Réponses_Scoring!E1691</f>
        <v>Med</v>
      </c>
      <c r="F1691" t="str">
        <f>Réponses_Scoring!F1691</f>
        <v>High</v>
      </c>
      <c r="G1691" t="str">
        <f>Réponses_Scoring!G1691</f>
        <v>UK</v>
      </c>
      <c r="H1691" t="str">
        <f>Réponses_Scoring!H1691</f>
        <v>UK</v>
      </c>
      <c r="I1691" t="str">
        <f>Réponses_Scoring!I1691</f>
        <v>UK</v>
      </c>
      <c r="J1691">
        <f>IFERROR(VLOOKUP(C1691,Paramètres!$A$5:$B$8,2,FALSE),0)</f>
        <v>2</v>
      </c>
      <c r="K1691">
        <f>IFERROR(VLOOKUP(D1691,Paramètres!$A$5:$B$8,2,FALSE),0)</f>
        <v>0</v>
      </c>
      <c r="L1691">
        <f>IFERROR(VLOOKUP(E1691,Paramètres!$A$5:$B$8,2,FALSE),0)</f>
        <v>2</v>
      </c>
      <c r="M1691">
        <f>IFERROR(VLOOKUP(F1691,Paramètres!$A$5:$B$8,2,FALSE),0)</f>
        <v>3</v>
      </c>
      <c r="N1691">
        <f>IFERROR(VLOOKUP(G1691,Paramètres!$D$5:$E$8,2,FALSE),0)</f>
        <v>0</v>
      </c>
      <c r="O1691">
        <f>IFERROR(VLOOKUP(H1691,Paramètres!$A$5:$B$8,2,FALSE),0)</f>
        <v>0</v>
      </c>
      <c r="P1691">
        <f>IFERROR(VLOOKUP(I1691,Paramètres!$A$5:$B$8,2,FALSE),0)</f>
        <v>0</v>
      </c>
      <c r="Q1691" s="10" t="e">
        <f>IF(SUM(Paramètres!$G$5:$M$5)=0,"",SUMPRODUCT(Paramètres!$G$5:$M$5,J1691,K1691,L1691,M1691,N1691,O1691,P1691)/SUM(Paramètres!$G$5:$M$5))</f>
        <v>#VALUE!</v>
      </c>
    </row>
    <row r="1692" spans="1:17" x14ac:dyDescent="0.2">
      <c r="A1692" t="str">
        <f>Réponses_Scoring!A1692</f>
        <v>R172</v>
      </c>
      <c r="B1692" t="str">
        <f>Réponses_Scoring!B1692</f>
        <v>D07S50</v>
      </c>
      <c r="C1692" t="str">
        <f>Réponses_Scoring!C1692</f>
        <v>High</v>
      </c>
      <c r="D1692" t="str">
        <f>Réponses_Scoring!D1692</f>
        <v>UK</v>
      </c>
      <c r="E1692" t="str">
        <f>Réponses_Scoring!E1692</f>
        <v>High</v>
      </c>
      <c r="F1692" t="str">
        <f>Réponses_Scoring!F1692</f>
        <v>Med</v>
      </c>
      <c r="G1692" t="str">
        <f>Réponses_Scoring!G1692</f>
        <v>UK</v>
      </c>
      <c r="H1692" t="str">
        <f>Réponses_Scoring!H1692</f>
        <v>UK</v>
      </c>
      <c r="I1692" t="str">
        <f>Réponses_Scoring!I1692</f>
        <v>UK</v>
      </c>
      <c r="J1692">
        <f>IFERROR(VLOOKUP(C1692,Paramètres!$A$5:$B$8,2,FALSE),0)</f>
        <v>3</v>
      </c>
      <c r="K1692">
        <f>IFERROR(VLOOKUP(D1692,Paramètres!$A$5:$B$8,2,FALSE),0)</f>
        <v>0</v>
      </c>
      <c r="L1692">
        <f>IFERROR(VLOOKUP(E1692,Paramètres!$A$5:$B$8,2,FALSE),0)</f>
        <v>3</v>
      </c>
      <c r="M1692">
        <f>IFERROR(VLOOKUP(F1692,Paramètres!$A$5:$B$8,2,FALSE),0)</f>
        <v>2</v>
      </c>
      <c r="N1692">
        <f>IFERROR(VLOOKUP(G1692,Paramètres!$D$5:$E$8,2,FALSE),0)</f>
        <v>0</v>
      </c>
      <c r="O1692">
        <f>IFERROR(VLOOKUP(H1692,Paramètres!$A$5:$B$8,2,FALSE),0)</f>
        <v>0</v>
      </c>
      <c r="P1692">
        <f>IFERROR(VLOOKUP(I1692,Paramètres!$A$5:$B$8,2,FALSE),0)</f>
        <v>0</v>
      </c>
      <c r="Q1692" s="10" t="e">
        <f>IF(SUM(Paramètres!$G$5:$M$5)=0,"",SUMPRODUCT(Paramètres!$G$5:$M$5,J1692,K1692,L1692,M1692,N1692,O1692,P1692)/SUM(Paramètres!$G$5:$M$5))</f>
        <v>#VALUE!</v>
      </c>
    </row>
    <row r="1693" spans="1:17" x14ac:dyDescent="0.2">
      <c r="A1693" t="str">
        <f>Réponses_Scoring!A1693</f>
        <v>R172</v>
      </c>
      <c r="B1693" t="str">
        <f>Réponses_Scoring!B1693</f>
        <v>D07S51</v>
      </c>
      <c r="C1693" t="str">
        <f>Réponses_Scoring!C1693</f>
        <v>High</v>
      </c>
      <c r="D1693" t="str">
        <f>Réponses_Scoring!D1693</f>
        <v>UK</v>
      </c>
      <c r="E1693" t="str">
        <f>Réponses_Scoring!E1693</f>
        <v>High</v>
      </c>
      <c r="F1693" t="str">
        <f>Réponses_Scoring!F1693</f>
        <v>UK</v>
      </c>
      <c r="G1693" t="str">
        <f>Réponses_Scoring!G1693</f>
        <v>UK</v>
      </c>
      <c r="H1693" t="str">
        <f>Réponses_Scoring!H1693</f>
        <v>UK</v>
      </c>
      <c r="I1693" t="str">
        <f>Réponses_Scoring!I1693</f>
        <v>UK</v>
      </c>
      <c r="J1693">
        <f>IFERROR(VLOOKUP(C1693,Paramètres!$A$5:$B$8,2,FALSE),0)</f>
        <v>3</v>
      </c>
      <c r="K1693">
        <f>IFERROR(VLOOKUP(D1693,Paramètres!$A$5:$B$8,2,FALSE),0)</f>
        <v>0</v>
      </c>
      <c r="L1693">
        <f>IFERROR(VLOOKUP(E1693,Paramètres!$A$5:$B$8,2,FALSE),0)</f>
        <v>3</v>
      </c>
      <c r="M1693">
        <f>IFERROR(VLOOKUP(F1693,Paramètres!$A$5:$B$8,2,FALSE),0)</f>
        <v>0</v>
      </c>
      <c r="N1693">
        <f>IFERROR(VLOOKUP(G1693,Paramètres!$D$5:$E$8,2,FALSE),0)</f>
        <v>0</v>
      </c>
      <c r="O1693">
        <f>IFERROR(VLOOKUP(H1693,Paramètres!$A$5:$B$8,2,FALSE),0)</f>
        <v>0</v>
      </c>
      <c r="P1693">
        <f>IFERROR(VLOOKUP(I1693,Paramètres!$A$5:$B$8,2,FALSE),0)</f>
        <v>0</v>
      </c>
      <c r="Q1693" s="10" t="e">
        <f>IF(SUM(Paramètres!$G$5:$M$5)=0,"",SUMPRODUCT(Paramètres!$G$5:$M$5,J1693,K1693,L1693,M1693,N1693,O1693,P1693)/SUM(Paramètres!$G$5:$M$5))</f>
        <v>#VALUE!</v>
      </c>
    </row>
    <row r="1694" spans="1:17" x14ac:dyDescent="0.2">
      <c r="A1694" t="str">
        <f>Réponses_Scoring!A1694</f>
        <v>R173</v>
      </c>
      <c r="B1694" t="str">
        <f>Réponses_Scoring!B1694</f>
        <v>D09S62</v>
      </c>
      <c r="C1694" t="str">
        <f>Réponses_Scoring!C1694</f>
        <v>High</v>
      </c>
      <c r="D1694" t="str">
        <f>Réponses_Scoring!D1694</f>
        <v>UK</v>
      </c>
      <c r="E1694" t="str">
        <f>Réponses_Scoring!E1694</f>
        <v>Low</v>
      </c>
      <c r="F1694" t="str">
        <f>Réponses_Scoring!F1694</f>
        <v>Med</v>
      </c>
      <c r="G1694" t="str">
        <f>Réponses_Scoring!G1694</f>
        <v>UK</v>
      </c>
      <c r="H1694" t="str">
        <f>Réponses_Scoring!H1694</f>
        <v>UK</v>
      </c>
      <c r="I1694" t="str">
        <f>Réponses_Scoring!I1694</f>
        <v>UK</v>
      </c>
      <c r="J1694">
        <f>IFERROR(VLOOKUP(C1694,Paramètres!$A$5:$B$8,2,FALSE),0)</f>
        <v>3</v>
      </c>
      <c r="K1694">
        <f>IFERROR(VLOOKUP(D1694,Paramètres!$A$5:$B$8,2,FALSE),0)</f>
        <v>0</v>
      </c>
      <c r="L1694">
        <f>IFERROR(VLOOKUP(E1694,Paramètres!$A$5:$B$8,2,FALSE),0)</f>
        <v>1</v>
      </c>
      <c r="M1694">
        <f>IFERROR(VLOOKUP(F1694,Paramètres!$A$5:$B$8,2,FALSE),0)</f>
        <v>2</v>
      </c>
      <c r="N1694">
        <f>IFERROR(VLOOKUP(G1694,Paramètres!$D$5:$E$8,2,FALSE),0)</f>
        <v>0</v>
      </c>
      <c r="O1694">
        <f>IFERROR(VLOOKUP(H1694,Paramètres!$A$5:$B$8,2,FALSE),0)</f>
        <v>0</v>
      </c>
      <c r="P1694">
        <f>IFERROR(VLOOKUP(I1694,Paramètres!$A$5:$B$8,2,FALSE),0)</f>
        <v>0</v>
      </c>
      <c r="Q1694" s="10" t="e">
        <f>IF(SUM(Paramètres!$G$5:$M$5)=0,"",SUMPRODUCT(Paramètres!$G$5:$M$5,J1694,K1694,L1694,M1694,N1694,O1694,P1694)/SUM(Paramètres!$G$5:$M$5))</f>
        <v>#VALUE!</v>
      </c>
    </row>
    <row r="1695" spans="1:17" x14ac:dyDescent="0.2">
      <c r="A1695" t="str">
        <f>Réponses_Scoring!A1695</f>
        <v>R173</v>
      </c>
      <c r="B1695" t="str">
        <f>Réponses_Scoring!B1695</f>
        <v>D09S61</v>
      </c>
      <c r="C1695" t="str">
        <f>Réponses_Scoring!C1695</f>
        <v>UK</v>
      </c>
      <c r="D1695" t="str">
        <f>Réponses_Scoring!D1695</f>
        <v>UK</v>
      </c>
      <c r="E1695" t="str">
        <f>Réponses_Scoring!E1695</f>
        <v>Med</v>
      </c>
      <c r="F1695" t="str">
        <f>Réponses_Scoring!F1695</f>
        <v>Low</v>
      </c>
      <c r="G1695" t="str">
        <f>Réponses_Scoring!G1695</f>
        <v>UK</v>
      </c>
      <c r="H1695" t="str">
        <f>Réponses_Scoring!H1695</f>
        <v>UK</v>
      </c>
      <c r="I1695" t="str">
        <f>Réponses_Scoring!I1695</f>
        <v>UK</v>
      </c>
      <c r="J1695">
        <f>IFERROR(VLOOKUP(C1695,Paramètres!$A$5:$B$8,2,FALSE),0)</f>
        <v>0</v>
      </c>
      <c r="K1695">
        <f>IFERROR(VLOOKUP(D1695,Paramètres!$A$5:$B$8,2,FALSE),0)</f>
        <v>0</v>
      </c>
      <c r="L1695">
        <f>IFERROR(VLOOKUP(E1695,Paramètres!$A$5:$B$8,2,FALSE),0)</f>
        <v>2</v>
      </c>
      <c r="M1695">
        <f>IFERROR(VLOOKUP(F1695,Paramètres!$A$5:$B$8,2,FALSE),0)</f>
        <v>1</v>
      </c>
      <c r="N1695">
        <f>IFERROR(VLOOKUP(G1695,Paramètres!$D$5:$E$8,2,FALSE),0)</f>
        <v>0</v>
      </c>
      <c r="O1695">
        <f>IFERROR(VLOOKUP(H1695,Paramètres!$A$5:$B$8,2,FALSE),0)</f>
        <v>0</v>
      </c>
      <c r="P1695">
        <f>IFERROR(VLOOKUP(I1695,Paramètres!$A$5:$B$8,2,FALSE),0)</f>
        <v>0</v>
      </c>
      <c r="Q1695" s="10" t="e">
        <f>IF(SUM(Paramètres!$G$5:$M$5)=0,"",SUMPRODUCT(Paramètres!$G$5:$M$5,J1695,K1695,L1695,M1695,N1695,O1695,P1695)/SUM(Paramètres!$G$5:$M$5))</f>
        <v>#VALUE!</v>
      </c>
    </row>
    <row r="1696" spans="1:17" x14ac:dyDescent="0.2">
      <c r="A1696" t="str">
        <f>Réponses_Scoring!A1696</f>
        <v>R173</v>
      </c>
      <c r="B1696" t="str">
        <f>Réponses_Scoring!B1696</f>
        <v>D01S02</v>
      </c>
      <c r="C1696" t="str">
        <f>Réponses_Scoring!C1696</f>
        <v>Med</v>
      </c>
      <c r="D1696" t="str">
        <f>Réponses_Scoring!D1696</f>
        <v>UK</v>
      </c>
      <c r="E1696" t="str">
        <f>Réponses_Scoring!E1696</f>
        <v>Med</v>
      </c>
      <c r="F1696" t="str">
        <f>Réponses_Scoring!F1696</f>
        <v>Low</v>
      </c>
      <c r="G1696" t="str">
        <f>Réponses_Scoring!G1696</f>
        <v>UK</v>
      </c>
      <c r="H1696" t="str">
        <f>Réponses_Scoring!H1696</f>
        <v>UK</v>
      </c>
      <c r="I1696" t="str">
        <f>Réponses_Scoring!I1696</f>
        <v>UK</v>
      </c>
      <c r="J1696">
        <f>IFERROR(VLOOKUP(C1696,Paramètres!$A$5:$B$8,2,FALSE),0)</f>
        <v>2</v>
      </c>
      <c r="K1696">
        <f>IFERROR(VLOOKUP(D1696,Paramètres!$A$5:$B$8,2,FALSE),0)</f>
        <v>0</v>
      </c>
      <c r="L1696">
        <f>IFERROR(VLOOKUP(E1696,Paramètres!$A$5:$B$8,2,FALSE),0)</f>
        <v>2</v>
      </c>
      <c r="M1696">
        <f>IFERROR(VLOOKUP(F1696,Paramètres!$A$5:$B$8,2,FALSE),0)</f>
        <v>1</v>
      </c>
      <c r="N1696">
        <f>IFERROR(VLOOKUP(G1696,Paramètres!$D$5:$E$8,2,FALSE),0)</f>
        <v>0</v>
      </c>
      <c r="O1696">
        <f>IFERROR(VLOOKUP(H1696,Paramètres!$A$5:$B$8,2,FALSE),0)</f>
        <v>0</v>
      </c>
      <c r="P1696">
        <f>IFERROR(VLOOKUP(I1696,Paramètres!$A$5:$B$8,2,FALSE),0)</f>
        <v>0</v>
      </c>
      <c r="Q1696" s="10" t="e">
        <f>IF(SUM(Paramètres!$G$5:$M$5)=0,"",SUMPRODUCT(Paramètres!$G$5:$M$5,J1696,K1696,L1696,M1696,N1696,O1696,P1696)/SUM(Paramètres!$G$5:$M$5))</f>
        <v>#VALUE!</v>
      </c>
    </row>
    <row r="1697" spans="1:17" x14ac:dyDescent="0.2">
      <c r="A1697" t="str">
        <f>Réponses_Scoring!A1697</f>
        <v>R173</v>
      </c>
      <c r="B1697" t="str">
        <f>Réponses_Scoring!B1697</f>
        <v>D01S09</v>
      </c>
      <c r="C1697" t="str">
        <f>Réponses_Scoring!C1697</f>
        <v>UK</v>
      </c>
      <c r="D1697" t="str">
        <f>Réponses_Scoring!D1697</f>
        <v>UK</v>
      </c>
      <c r="E1697" t="str">
        <f>Réponses_Scoring!E1697</f>
        <v>Low</v>
      </c>
      <c r="F1697" t="str">
        <f>Réponses_Scoring!F1697</f>
        <v>High</v>
      </c>
      <c r="G1697" t="str">
        <f>Réponses_Scoring!G1697</f>
        <v>UK</v>
      </c>
      <c r="H1697" t="str">
        <f>Réponses_Scoring!H1697</f>
        <v>UK</v>
      </c>
      <c r="I1697" t="str">
        <f>Réponses_Scoring!I1697</f>
        <v>UK</v>
      </c>
      <c r="J1697">
        <f>IFERROR(VLOOKUP(C1697,Paramètres!$A$5:$B$8,2,FALSE),0)</f>
        <v>0</v>
      </c>
      <c r="K1697">
        <f>IFERROR(VLOOKUP(D1697,Paramètres!$A$5:$B$8,2,FALSE),0)</f>
        <v>0</v>
      </c>
      <c r="L1697">
        <f>IFERROR(VLOOKUP(E1697,Paramètres!$A$5:$B$8,2,FALSE),0)</f>
        <v>1</v>
      </c>
      <c r="M1697">
        <f>IFERROR(VLOOKUP(F1697,Paramètres!$A$5:$B$8,2,FALSE),0)</f>
        <v>3</v>
      </c>
      <c r="N1697">
        <f>IFERROR(VLOOKUP(G1697,Paramètres!$D$5:$E$8,2,FALSE),0)</f>
        <v>0</v>
      </c>
      <c r="O1697">
        <f>IFERROR(VLOOKUP(H1697,Paramètres!$A$5:$B$8,2,FALSE),0)</f>
        <v>0</v>
      </c>
      <c r="P1697">
        <f>IFERROR(VLOOKUP(I1697,Paramètres!$A$5:$B$8,2,FALSE),0)</f>
        <v>0</v>
      </c>
      <c r="Q1697" s="10" t="e">
        <f>IF(SUM(Paramètres!$G$5:$M$5)=0,"",SUMPRODUCT(Paramètres!$G$5:$M$5,J1697,K1697,L1697,M1697,N1697,O1697,P1697)/SUM(Paramètres!$G$5:$M$5))</f>
        <v>#VALUE!</v>
      </c>
    </row>
    <row r="1698" spans="1:17" x14ac:dyDescent="0.2">
      <c r="A1698" t="str">
        <f>Réponses_Scoring!A1698</f>
        <v>R173</v>
      </c>
      <c r="B1698" t="str">
        <f>Réponses_Scoring!B1698</f>
        <v>D11S75</v>
      </c>
      <c r="C1698" t="str">
        <f>Réponses_Scoring!C1698</f>
        <v>High</v>
      </c>
      <c r="D1698" t="str">
        <f>Réponses_Scoring!D1698</f>
        <v>UK</v>
      </c>
      <c r="E1698" t="str">
        <f>Réponses_Scoring!E1698</f>
        <v>Med</v>
      </c>
      <c r="F1698" t="str">
        <f>Réponses_Scoring!F1698</f>
        <v>High</v>
      </c>
      <c r="G1698" t="str">
        <f>Réponses_Scoring!G1698</f>
        <v>UK</v>
      </c>
      <c r="H1698" t="str">
        <f>Réponses_Scoring!H1698</f>
        <v>UK</v>
      </c>
      <c r="I1698" t="str">
        <f>Réponses_Scoring!I1698</f>
        <v>UK</v>
      </c>
      <c r="J1698">
        <f>IFERROR(VLOOKUP(C1698,Paramètres!$A$5:$B$8,2,FALSE),0)</f>
        <v>3</v>
      </c>
      <c r="K1698">
        <f>IFERROR(VLOOKUP(D1698,Paramètres!$A$5:$B$8,2,FALSE),0)</f>
        <v>0</v>
      </c>
      <c r="L1698">
        <f>IFERROR(VLOOKUP(E1698,Paramètres!$A$5:$B$8,2,FALSE),0)</f>
        <v>2</v>
      </c>
      <c r="M1698">
        <f>IFERROR(VLOOKUP(F1698,Paramètres!$A$5:$B$8,2,FALSE),0)</f>
        <v>3</v>
      </c>
      <c r="N1698">
        <f>IFERROR(VLOOKUP(G1698,Paramètres!$D$5:$E$8,2,FALSE),0)</f>
        <v>0</v>
      </c>
      <c r="O1698">
        <f>IFERROR(VLOOKUP(H1698,Paramètres!$A$5:$B$8,2,FALSE),0)</f>
        <v>0</v>
      </c>
      <c r="P1698">
        <f>IFERROR(VLOOKUP(I1698,Paramètres!$A$5:$B$8,2,FALSE),0)</f>
        <v>0</v>
      </c>
      <c r="Q1698" s="10" t="e">
        <f>IF(SUM(Paramètres!$G$5:$M$5)=0,"",SUMPRODUCT(Paramètres!$G$5:$M$5,J1698,K1698,L1698,M1698,N1698,O1698,P1698)/SUM(Paramètres!$G$5:$M$5))</f>
        <v>#VALUE!</v>
      </c>
    </row>
    <row r="1699" spans="1:17" x14ac:dyDescent="0.2">
      <c r="A1699" t="str">
        <f>Réponses_Scoring!A1699</f>
        <v>R173</v>
      </c>
      <c r="B1699" t="str">
        <f>Réponses_Scoring!B1699</f>
        <v>D11S73</v>
      </c>
      <c r="C1699" t="str">
        <f>Réponses_Scoring!C1699</f>
        <v>High</v>
      </c>
      <c r="D1699" t="str">
        <f>Réponses_Scoring!D1699</f>
        <v>UK</v>
      </c>
      <c r="E1699" t="str">
        <f>Réponses_Scoring!E1699</f>
        <v>Low</v>
      </c>
      <c r="F1699" t="str">
        <f>Réponses_Scoring!F1699</f>
        <v>UK</v>
      </c>
      <c r="G1699" t="str">
        <f>Réponses_Scoring!G1699</f>
        <v>UK</v>
      </c>
      <c r="H1699" t="str">
        <f>Réponses_Scoring!H1699</f>
        <v>UK</v>
      </c>
      <c r="I1699" t="str">
        <f>Réponses_Scoring!I1699</f>
        <v>UK</v>
      </c>
      <c r="J1699">
        <f>IFERROR(VLOOKUP(C1699,Paramètres!$A$5:$B$8,2,FALSE),0)</f>
        <v>3</v>
      </c>
      <c r="K1699">
        <f>IFERROR(VLOOKUP(D1699,Paramètres!$A$5:$B$8,2,FALSE),0)</f>
        <v>0</v>
      </c>
      <c r="L1699">
        <f>IFERROR(VLOOKUP(E1699,Paramètres!$A$5:$B$8,2,FALSE),0)</f>
        <v>1</v>
      </c>
      <c r="M1699">
        <f>IFERROR(VLOOKUP(F1699,Paramètres!$A$5:$B$8,2,FALSE),0)</f>
        <v>0</v>
      </c>
      <c r="N1699">
        <f>IFERROR(VLOOKUP(G1699,Paramètres!$D$5:$E$8,2,FALSE),0)</f>
        <v>0</v>
      </c>
      <c r="O1699">
        <f>IFERROR(VLOOKUP(H1699,Paramètres!$A$5:$B$8,2,FALSE),0)</f>
        <v>0</v>
      </c>
      <c r="P1699">
        <f>IFERROR(VLOOKUP(I1699,Paramètres!$A$5:$B$8,2,FALSE),0)</f>
        <v>0</v>
      </c>
      <c r="Q1699" s="10" t="e">
        <f>IF(SUM(Paramètres!$G$5:$M$5)=0,"",SUMPRODUCT(Paramètres!$G$5:$M$5,J1699,K1699,L1699,M1699,N1699,O1699,P1699)/SUM(Paramètres!$G$5:$M$5))</f>
        <v>#VALUE!</v>
      </c>
    </row>
    <row r="1700" spans="1:17" x14ac:dyDescent="0.2">
      <c r="A1700" t="str">
        <f>Réponses_Scoring!A1700</f>
        <v>R173</v>
      </c>
      <c r="B1700" t="str">
        <f>Réponses_Scoring!B1700</f>
        <v>D08S60</v>
      </c>
      <c r="C1700" t="str">
        <f>Réponses_Scoring!C1700</f>
        <v>Med</v>
      </c>
      <c r="D1700" t="str">
        <f>Réponses_Scoring!D1700</f>
        <v>UK</v>
      </c>
      <c r="E1700" t="str">
        <f>Réponses_Scoring!E1700</f>
        <v>Med</v>
      </c>
      <c r="F1700" t="str">
        <f>Réponses_Scoring!F1700</f>
        <v>Low</v>
      </c>
      <c r="G1700" t="str">
        <f>Réponses_Scoring!G1700</f>
        <v>UK</v>
      </c>
      <c r="H1700" t="str">
        <f>Réponses_Scoring!H1700</f>
        <v>UK</v>
      </c>
      <c r="I1700" t="str">
        <f>Réponses_Scoring!I1700</f>
        <v>UK</v>
      </c>
      <c r="J1700">
        <f>IFERROR(VLOOKUP(C1700,Paramètres!$A$5:$B$8,2,FALSE),0)</f>
        <v>2</v>
      </c>
      <c r="K1700">
        <f>IFERROR(VLOOKUP(D1700,Paramètres!$A$5:$B$8,2,FALSE),0)</f>
        <v>0</v>
      </c>
      <c r="L1700">
        <f>IFERROR(VLOOKUP(E1700,Paramètres!$A$5:$B$8,2,FALSE),0)</f>
        <v>2</v>
      </c>
      <c r="M1700">
        <f>IFERROR(VLOOKUP(F1700,Paramètres!$A$5:$B$8,2,FALSE),0)</f>
        <v>1</v>
      </c>
      <c r="N1700">
        <f>IFERROR(VLOOKUP(G1700,Paramètres!$D$5:$E$8,2,FALSE),0)</f>
        <v>0</v>
      </c>
      <c r="O1700">
        <f>IFERROR(VLOOKUP(H1700,Paramètres!$A$5:$B$8,2,FALSE),0)</f>
        <v>0</v>
      </c>
      <c r="P1700">
        <f>IFERROR(VLOOKUP(I1700,Paramètres!$A$5:$B$8,2,FALSE),0)</f>
        <v>0</v>
      </c>
      <c r="Q1700" s="10" t="e">
        <f>IF(SUM(Paramètres!$G$5:$M$5)=0,"",SUMPRODUCT(Paramètres!$G$5:$M$5,J1700,K1700,L1700,M1700,N1700,O1700,P1700)/SUM(Paramètres!$G$5:$M$5))</f>
        <v>#VALUE!</v>
      </c>
    </row>
    <row r="1701" spans="1:17" x14ac:dyDescent="0.2">
      <c r="A1701" t="str">
        <f>Réponses_Scoring!A1701</f>
        <v>R173</v>
      </c>
      <c r="B1701" t="str">
        <f>Réponses_Scoring!B1701</f>
        <v>D08S58</v>
      </c>
      <c r="C1701" t="str">
        <f>Réponses_Scoring!C1701</f>
        <v>Med</v>
      </c>
      <c r="D1701" t="str">
        <f>Réponses_Scoring!D1701</f>
        <v>UK</v>
      </c>
      <c r="E1701" t="str">
        <f>Réponses_Scoring!E1701</f>
        <v>High</v>
      </c>
      <c r="F1701" t="str">
        <f>Réponses_Scoring!F1701</f>
        <v>UK</v>
      </c>
      <c r="G1701" t="str">
        <f>Réponses_Scoring!G1701</f>
        <v>UK</v>
      </c>
      <c r="H1701" t="str">
        <f>Réponses_Scoring!H1701</f>
        <v>UK</v>
      </c>
      <c r="I1701" t="str">
        <f>Réponses_Scoring!I1701</f>
        <v>UK</v>
      </c>
      <c r="J1701">
        <f>IFERROR(VLOOKUP(C1701,Paramètres!$A$5:$B$8,2,FALSE),0)</f>
        <v>2</v>
      </c>
      <c r="K1701">
        <f>IFERROR(VLOOKUP(D1701,Paramètres!$A$5:$B$8,2,FALSE),0)</f>
        <v>0</v>
      </c>
      <c r="L1701">
        <f>IFERROR(VLOOKUP(E1701,Paramètres!$A$5:$B$8,2,FALSE),0)</f>
        <v>3</v>
      </c>
      <c r="M1701">
        <f>IFERROR(VLOOKUP(F1701,Paramètres!$A$5:$B$8,2,FALSE),0)</f>
        <v>0</v>
      </c>
      <c r="N1701">
        <f>IFERROR(VLOOKUP(G1701,Paramètres!$D$5:$E$8,2,FALSE),0)</f>
        <v>0</v>
      </c>
      <c r="O1701">
        <f>IFERROR(VLOOKUP(H1701,Paramètres!$A$5:$B$8,2,FALSE),0)</f>
        <v>0</v>
      </c>
      <c r="P1701">
        <f>IFERROR(VLOOKUP(I1701,Paramètres!$A$5:$B$8,2,FALSE),0)</f>
        <v>0</v>
      </c>
      <c r="Q1701" s="10" t="e">
        <f>IF(SUM(Paramètres!$G$5:$M$5)=0,"",SUMPRODUCT(Paramètres!$G$5:$M$5,J1701,K1701,L1701,M1701,N1701,O1701,P1701)/SUM(Paramètres!$G$5:$M$5))</f>
        <v>#VALUE!</v>
      </c>
    </row>
    <row r="1702" spans="1:17" x14ac:dyDescent="0.2">
      <c r="A1702" t="str">
        <f>Réponses_Scoring!A1702</f>
        <v>R173</v>
      </c>
      <c r="B1702" t="str">
        <f>Réponses_Scoring!B1702</f>
        <v>D04S30</v>
      </c>
      <c r="C1702" t="str">
        <f>Réponses_Scoring!C1702</f>
        <v>Low</v>
      </c>
      <c r="D1702" t="str">
        <f>Réponses_Scoring!D1702</f>
        <v>UK</v>
      </c>
      <c r="E1702" t="str">
        <f>Réponses_Scoring!E1702</f>
        <v>Med</v>
      </c>
      <c r="F1702" t="str">
        <f>Réponses_Scoring!F1702</f>
        <v>Low</v>
      </c>
      <c r="G1702" t="str">
        <f>Réponses_Scoring!G1702</f>
        <v>UK</v>
      </c>
      <c r="H1702" t="str">
        <f>Réponses_Scoring!H1702</f>
        <v>UK</v>
      </c>
      <c r="I1702" t="str">
        <f>Réponses_Scoring!I1702</f>
        <v>UK</v>
      </c>
      <c r="J1702">
        <f>IFERROR(VLOOKUP(C1702,Paramètres!$A$5:$B$8,2,FALSE),0)</f>
        <v>1</v>
      </c>
      <c r="K1702">
        <f>IFERROR(VLOOKUP(D1702,Paramètres!$A$5:$B$8,2,FALSE),0)</f>
        <v>0</v>
      </c>
      <c r="L1702">
        <f>IFERROR(VLOOKUP(E1702,Paramètres!$A$5:$B$8,2,FALSE),0)</f>
        <v>2</v>
      </c>
      <c r="M1702">
        <f>IFERROR(VLOOKUP(F1702,Paramètres!$A$5:$B$8,2,FALSE),0)</f>
        <v>1</v>
      </c>
      <c r="N1702">
        <f>IFERROR(VLOOKUP(G1702,Paramètres!$D$5:$E$8,2,FALSE),0)</f>
        <v>0</v>
      </c>
      <c r="O1702">
        <f>IFERROR(VLOOKUP(H1702,Paramètres!$A$5:$B$8,2,FALSE),0)</f>
        <v>0</v>
      </c>
      <c r="P1702">
        <f>IFERROR(VLOOKUP(I1702,Paramètres!$A$5:$B$8,2,FALSE),0)</f>
        <v>0</v>
      </c>
      <c r="Q1702" s="10" t="e">
        <f>IF(SUM(Paramètres!$G$5:$M$5)=0,"",SUMPRODUCT(Paramètres!$G$5:$M$5,J1702,K1702,L1702,M1702,N1702,O1702,P1702)/SUM(Paramètres!$G$5:$M$5))</f>
        <v>#VALUE!</v>
      </c>
    </row>
    <row r="1703" spans="1:17" x14ac:dyDescent="0.2">
      <c r="A1703" t="str">
        <f>Réponses_Scoring!A1703</f>
        <v>R173</v>
      </c>
      <c r="B1703" t="str">
        <f>Réponses_Scoring!B1703</f>
        <v>D04S33</v>
      </c>
      <c r="C1703" t="str">
        <f>Réponses_Scoring!C1703</f>
        <v>Med</v>
      </c>
      <c r="D1703" t="str">
        <f>Réponses_Scoring!D1703</f>
        <v>UK</v>
      </c>
      <c r="E1703" t="str">
        <f>Réponses_Scoring!E1703</f>
        <v>High</v>
      </c>
      <c r="F1703" t="str">
        <f>Réponses_Scoring!F1703</f>
        <v>Med</v>
      </c>
      <c r="G1703" t="str">
        <f>Réponses_Scoring!G1703</f>
        <v>UK</v>
      </c>
      <c r="H1703" t="str">
        <f>Réponses_Scoring!H1703</f>
        <v>UK</v>
      </c>
      <c r="I1703" t="str">
        <f>Réponses_Scoring!I1703</f>
        <v>UK</v>
      </c>
      <c r="J1703">
        <f>IFERROR(VLOOKUP(C1703,Paramètres!$A$5:$B$8,2,FALSE),0)</f>
        <v>2</v>
      </c>
      <c r="K1703">
        <f>IFERROR(VLOOKUP(D1703,Paramètres!$A$5:$B$8,2,FALSE),0)</f>
        <v>0</v>
      </c>
      <c r="L1703">
        <f>IFERROR(VLOOKUP(E1703,Paramètres!$A$5:$B$8,2,FALSE),0)</f>
        <v>3</v>
      </c>
      <c r="M1703">
        <f>IFERROR(VLOOKUP(F1703,Paramètres!$A$5:$B$8,2,FALSE),0)</f>
        <v>2</v>
      </c>
      <c r="N1703">
        <f>IFERROR(VLOOKUP(G1703,Paramètres!$D$5:$E$8,2,FALSE),0)</f>
        <v>0</v>
      </c>
      <c r="O1703">
        <f>IFERROR(VLOOKUP(H1703,Paramètres!$A$5:$B$8,2,FALSE),0)</f>
        <v>0</v>
      </c>
      <c r="P1703">
        <f>IFERROR(VLOOKUP(I1703,Paramètres!$A$5:$B$8,2,FALSE),0)</f>
        <v>0</v>
      </c>
      <c r="Q1703" s="10" t="e">
        <f>IF(SUM(Paramètres!$G$5:$M$5)=0,"",SUMPRODUCT(Paramètres!$G$5:$M$5,J1703,K1703,L1703,M1703,N1703,O1703,P1703)/SUM(Paramètres!$G$5:$M$5))</f>
        <v>#VALUE!</v>
      </c>
    </row>
    <row r="1704" spans="1:17" x14ac:dyDescent="0.2">
      <c r="A1704" t="str">
        <f>Réponses_Scoring!A1704</f>
        <v>R174</v>
      </c>
      <c r="B1704" t="str">
        <f>Réponses_Scoring!B1704</f>
        <v>D09S62</v>
      </c>
      <c r="C1704" t="str">
        <f>Réponses_Scoring!C1704</f>
        <v>Med</v>
      </c>
      <c r="D1704" t="str">
        <f>Réponses_Scoring!D1704</f>
        <v>UK</v>
      </c>
      <c r="E1704" t="str">
        <f>Réponses_Scoring!E1704</f>
        <v>Med</v>
      </c>
      <c r="F1704" t="str">
        <f>Réponses_Scoring!F1704</f>
        <v>Low</v>
      </c>
      <c r="G1704" t="str">
        <f>Réponses_Scoring!G1704</f>
        <v>UK</v>
      </c>
      <c r="H1704" t="str">
        <f>Réponses_Scoring!H1704</f>
        <v>UK</v>
      </c>
      <c r="I1704" t="str">
        <f>Réponses_Scoring!I1704</f>
        <v>UK</v>
      </c>
      <c r="J1704">
        <f>IFERROR(VLOOKUP(C1704,Paramètres!$A$5:$B$8,2,FALSE),0)</f>
        <v>2</v>
      </c>
      <c r="K1704">
        <f>IFERROR(VLOOKUP(D1704,Paramètres!$A$5:$B$8,2,FALSE),0)</f>
        <v>0</v>
      </c>
      <c r="L1704">
        <f>IFERROR(VLOOKUP(E1704,Paramètres!$A$5:$B$8,2,FALSE),0)</f>
        <v>2</v>
      </c>
      <c r="M1704">
        <f>IFERROR(VLOOKUP(F1704,Paramètres!$A$5:$B$8,2,FALSE),0)</f>
        <v>1</v>
      </c>
      <c r="N1704">
        <f>IFERROR(VLOOKUP(G1704,Paramètres!$D$5:$E$8,2,FALSE),0)</f>
        <v>0</v>
      </c>
      <c r="O1704">
        <f>IFERROR(VLOOKUP(H1704,Paramètres!$A$5:$B$8,2,FALSE),0)</f>
        <v>0</v>
      </c>
      <c r="P1704">
        <f>IFERROR(VLOOKUP(I1704,Paramètres!$A$5:$B$8,2,FALSE),0)</f>
        <v>0</v>
      </c>
      <c r="Q1704" s="10" t="e">
        <f>IF(SUM(Paramètres!$G$5:$M$5)=0,"",SUMPRODUCT(Paramètres!$G$5:$M$5,J1704,K1704,L1704,M1704,N1704,O1704,P1704)/SUM(Paramètres!$G$5:$M$5))</f>
        <v>#VALUE!</v>
      </c>
    </row>
    <row r="1705" spans="1:17" x14ac:dyDescent="0.2">
      <c r="A1705" t="str">
        <f>Réponses_Scoring!A1705</f>
        <v>R174</v>
      </c>
      <c r="B1705" t="str">
        <f>Réponses_Scoring!B1705</f>
        <v>D09S61</v>
      </c>
      <c r="C1705" t="str">
        <f>Réponses_Scoring!C1705</f>
        <v>Low</v>
      </c>
      <c r="D1705" t="str">
        <f>Réponses_Scoring!D1705</f>
        <v>UK</v>
      </c>
      <c r="E1705" t="str">
        <f>Réponses_Scoring!E1705</f>
        <v>UK</v>
      </c>
      <c r="F1705" t="str">
        <f>Réponses_Scoring!F1705</f>
        <v>High</v>
      </c>
      <c r="G1705" t="str">
        <f>Réponses_Scoring!G1705</f>
        <v>UK</v>
      </c>
      <c r="H1705" t="str">
        <f>Réponses_Scoring!H1705</f>
        <v>UK</v>
      </c>
      <c r="I1705" t="str">
        <f>Réponses_Scoring!I1705</f>
        <v>UK</v>
      </c>
      <c r="J1705">
        <f>IFERROR(VLOOKUP(C1705,Paramètres!$A$5:$B$8,2,FALSE),0)</f>
        <v>1</v>
      </c>
      <c r="K1705">
        <f>IFERROR(VLOOKUP(D1705,Paramètres!$A$5:$B$8,2,FALSE),0)</f>
        <v>0</v>
      </c>
      <c r="L1705">
        <f>IFERROR(VLOOKUP(E1705,Paramètres!$A$5:$B$8,2,FALSE),0)</f>
        <v>0</v>
      </c>
      <c r="M1705">
        <f>IFERROR(VLOOKUP(F1705,Paramètres!$A$5:$B$8,2,FALSE),0)</f>
        <v>3</v>
      </c>
      <c r="N1705">
        <f>IFERROR(VLOOKUP(G1705,Paramètres!$D$5:$E$8,2,FALSE),0)</f>
        <v>0</v>
      </c>
      <c r="O1705">
        <f>IFERROR(VLOOKUP(H1705,Paramètres!$A$5:$B$8,2,FALSE),0)</f>
        <v>0</v>
      </c>
      <c r="P1705">
        <f>IFERROR(VLOOKUP(I1705,Paramètres!$A$5:$B$8,2,FALSE),0)</f>
        <v>0</v>
      </c>
      <c r="Q1705" s="10" t="e">
        <f>IF(SUM(Paramètres!$G$5:$M$5)=0,"",SUMPRODUCT(Paramètres!$G$5:$M$5,J1705,K1705,L1705,M1705,N1705,O1705,P1705)/SUM(Paramètres!$G$5:$M$5))</f>
        <v>#VALUE!</v>
      </c>
    </row>
    <row r="1706" spans="1:17" x14ac:dyDescent="0.2">
      <c r="A1706" t="str">
        <f>Réponses_Scoring!A1706</f>
        <v>R174</v>
      </c>
      <c r="B1706" t="str">
        <f>Réponses_Scoring!B1706</f>
        <v>D10S69</v>
      </c>
      <c r="C1706" t="str">
        <f>Réponses_Scoring!C1706</f>
        <v>Med</v>
      </c>
      <c r="D1706" t="str">
        <f>Réponses_Scoring!D1706</f>
        <v>UK</v>
      </c>
      <c r="E1706" t="str">
        <f>Réponses_Scoring!E1706</f>
        <v>High</v>
      </c>
      <c r="F1706" t="str">
        <f>Réponses_Scoring!F1706</f>
        <v>Med</v>
      </c>
      <c r="G1706" t="str">
        <f>Réponses_Scoring!G1706</f>
        <v>UK</v>
      </c>
      <c r="H1706" t="str">
        <f>Réponses_Scoring!H1706</f>
        <v>UK</v>
      </c>
      <c r="I1706" t="str">
        <f>Réponses_Scoring!I1706</f>
        <v>UK</v>
      </c>
      <c r="J1706">
        <f>IFERROR(VLOOKUP(C1706,Paramètres!$A$5:$B$8,2,FALSE),0)</f>
        <v>2</v>
      </c>
      <c r="K1706">
        <f>IFERROR(VLOOKUP(D1706,Paramètres!$A$5:$B$8,2,FALSE),0)</f>
        <v>0</v>
      </c>
      <c r="L1706">
        <f>IFERROR(VLOOKUP(E1706,Paramètres!$A$5:$B$8,2,FALSE),0)</f>
        <v>3</v>
      </c>
      <c r="M1706">
        <f>IFERROR(VLOOKUP(F1706,Paramètres!$A$5:$B$8,2,FALSE),0)</f>
        <v>2</v>
      </c>
      <c r="N1706">
        <f>IFERROR(VLOOKUP(G1706,Paramètres!$D$5:$E$8,2,FALSE),0)</f>
        <v>0</v>
      </c>
      <c r="O1706">
        <f>IFERROR(VLOOKUP(H1706,Paramètres!$A$5:$B$8,2,FALSE),0)</f>
        <v>0</v>
      </c>
      <c r="P1706">
        <f>IFERROR(VLOOKUP(I1706,Paramètres!$A$5:$B$8,2,FALSE),0)</f>
        <v>0</v>
      </c>
      <c r="Q1706" s="10" t="e">
        <f>IF(SUM(Paramètres!$G$5:$M$5)=0,"",SUMPRODUCT(Paramètres!$G$5:$M$5,J1706,K1706,L1706,M1706,N1706,O1706,P1706)/SUM(Paramètres!$G$5:$M$5))</f>
        <v>#VALUE!</v>
      </c>
    </row>
    <row r="1707" spans="1:17" x14ac:dyDescent="0.2">
      <c r="A1707" t="str">
        <f>Réponses_Scoring!A1707</f>
        <v>R174</v>
      </c>
      <c r="B1707" t="str">
        <f>Réponses_Scoring!B1707</f>
        <v>D10S66</v>
      </c>
      <c r="C1707" t="str">
        <f>Réponses_Scoring!C1707</f>
        <v>High</v>
      </c>
      <c r="D1707" t="str">
        <f>Réponses_Scoring!D1707</f>
        <v>UK</v>
      </c>
      <c r="E1707" t="str">
        <f>Réponses_Scoring!E1707</f>
        <v>High</v>
      </c>
      <c r="F1707" t="str">
        <f>Réponses_Scoring!F1707</f>
        <v>Med</v>
      </c>
      <c r="G1707" t="str">
        <f>Réponses_Scoring!G1707</f>
        <v>UK</v>
      </c>
      <c r="H1707" t="str">
        <f>Réponses_Scoring!H1707</f>
        <v>UK</v>
      </c>
      <c r="I1707" t="str">
        <f>Réponses_Scoring!I1707</f>
        <v>UK</v>
      </c>
      <c r="J1707">
        <f>IFERROR(VLOOKUP(C1707,Paramètres!$A$5:$B$8,2,FALSE),0)</f>
        <v>3</v>
      </c>
      <c r="K1707">
        <f>IFERROR(VLOOKUP(D1707,Paramètres!$A$5:$B$8,2,FALSE),0)</f>
        <v>0</v>
      </c>
      <c r="L1707">
        <f>IFERROR(VLOOKUP(E1707,Paramètres!$A$5:$B$8,2,FALSE),0)</f>
        <v>3</v>
      </c>
      <c r="M1707">
        <f>IFERROR(VLOOKUP(F1707,Paramètres!$A$5:$B$8,2,FALSE),0)</f>
        <v>2</v>
      </c>
      <c r="N1707">
        <f>IFERROR(VLOOKUP(G1707,Paramètres!$D$5:$E$8,2,FALSE),0)</f>
        <v>0</v>
      </c>
      <c r="O1707">
        <f>IFERROR(VLOOKUP(H1707,Paramètres!$A$5:$B$8,2,FALSE),0)</f>
        <v>0</v>
      </c>
      <c r="P1707">
        <f>IFERROR(VLOOKUP(I1707,Paramètres!$A$5:$B$8,2,FALSE),0)</f>
        <v>0</v>
      </c>
      <c r="Q1707" s="10" t="e">
        <f>IF(SUM(Paramètres!$G$5:$M$5)=0,"",SUMPRODUCT(Paramètres!$G$5:$M$5,J1707,K1707,L1707,M1707,N1707,O1707,P1707)/SUM(Paramètres!$G$5:$M$5))</f>
        <v>#VALUE!</v>
      </c>
    </row>
    <row r="1708" spans="1:17" x14ac:dyDescent="0.2">
      <c r="A1708" t="str">
        <f>Réponses_Scoring!A1708</f>
        <v>R174</v>
      </c>
      <c r="B1708" t="str">
        <f>Réponses_Scoring!B1708</f>
        <v>D10S67</v>
      </c>
      <c r="C1708" t="str">
        <f>Réponses_Scoring!C1708</f>
        <v>High</v>
      </c>
      <c r="D1708" t="str">
        <f>Réponses_Scoring!D1708</f>
        <v>UK</v>
      </c>
      <c r="E1708" t="str">
        <f>Réponses_Scoring!E1708</f>
        <v>Low</v>
      </c>
      <c r="F1708" t="str">
        <f>Réponses_Scoring!F1708</f>
        <v>High</v>
      </c>
      <c r="G1708" t="str">
        <f>Réponses_Scoring!G1708</f>
        <v>UK</v>
      </c>
      <c r="H1708" t="str">
        <f>Réponses_Scoring!H1708</f>
        <v>UK</v>
      </c>
      <c r="I1708" t="str">
        <f>Réponses_Scoring!I1708</f>
        <v>UK</v>
      </c>
      <c r="J1708">
        <f>IFERROR(VLOOKUP(C1708,Paramètres!$A$5:$B$8,2,FALSE),0)</f>
        <v>3</v>
      </c>
      <c r="K1708">
        <f>IFERROR(VLOOKUP(D1708,Paramètres!$A$5:$B$8,2,FALSE),0)</f>
        <v>0</v>
      </c>
      <c r="L1708">
        <f>IFERROR(VLOOKUP(E1708,Paramètres!$A$5:$B$8,2,FALSE),0)</f>
        <v>1</v>
      </c>
      <c r="M1708">
        <f>IFERROR(VLOOKUP(F1708,Paramètres!$A$5:$B$8,2,FALSE),0)</f>
        <v>3</v>
      </c>
      <c r="N1708">
        <f>IFERROR(VLOOKUP(G1708,Paramètres!$D$5:$E$8,2,FALSE),0)</f>
        <v>0</v>
      </c>
      <c r="O1708">
        <f>IFERROR(VLOOKUP(H1708,Paramètres!$A$5:$B$8,2,FALSE),0)</f>
        <v>0</v>
      </c>
      <c r="P1708">
        <f>IFERROR(VLOOKUP(I1708,Paramètres!$A$5:$B$8,2,FALSE),0)</f>
        <v>0</v>
      </c>
      <c r="Q1708" s="10" t="e">
        <f>IF(SUM(Paramètres!$G$5:$M$5)=0,"",SUMPRODUCT(Paramètres!$G$5:$M$5,J1708,K1708,L1708,M1708,N1708,O1708,P1708)/SUM(Paramètres!$G$5:$M$5))</f>
        <v>#VALUE!</v>
      </c>
    </row>
    <row r="1709" spans="1:17" x14ac:dyDescent="0.2">
      <c r="A1709" t="str">
        <f>Réponses_Scoring!A1709</f>
        <v>R174</v>
      </c>
      <c r="B1709" t="str">
        <f>Réponses_Scoring!B1709</f>
        <v>D02S16</v>
      </c>
      <c r="C1709" t="str">
        <f>Réponses_Scoring!C1709</f>
        <v>High</v>
      </c>
      <c r="D1709" t="str">
        <f>Réponses_Scoring!D1709</f>
        <v>UK</v>
      </c>
      <c r="E1709" t="str">
        <f>Réponses_Scoring!E1709</f>
        <v>UK</v>
      </c>
      <c r="F1709" t="str">
        <f>Réponses_Scoring!F1709</f>
        <v>Med</v>
      </c>
      <c r="G1709" t="str">
        <f>Réponses_Scoring!G1709</f>
        <v>UK</v>
      </c>
      <c r="H1709" t="str">
        <f>Réponses_Scoring!H1709</f>
        <v>UK</v>
      </c>
      <c r="I1709" t="str">
        <f>Réponses_Scoring!I1709</f>
        <v>UK</v>
      </c>
      <c r="J1709">
        <f>IFERROR(VLOOKUP(C1709,Paramètres!$A$5:$B$8,2,FALSE),0)</f>
        <v>3</v>
      </c>
      <c r="K1709">
        <f>IFERROR(VLOOKUP(D1709,Paramètres!$A$5:$B$8,2,FALSE),0)</f>
        <v>0</v>
      </c>
      <c r="L1709">
        <f>IFERROR(VLOOKUP(E1709,Paramètres!$A$5:$B$8,2,FALSE),0)</f>
        <v>0</v>
      </c>
      <c r="M1709">
        <f>IFERROR(VLOOKUP(F1709,Paramètres!$A$5:$B$8,2,FALSE),0)</f>
        <v>2</v>
      </c>
      <c r="N1709">
        <f>IFERROR(VLOOKUP(G1709,Paramètres!$D$5:$E$8,2,FALSE),0)</f>
        <v>0</v>
      </c>
      <c r="O1709">
        <f>IFERROR(VLOOKUP(H1709,Paramètres!$A$5:$B$8,2,FALSE),0)</f>
        <v>0</v>
      </c>
      <c r="P1709">
        <f>IFERROR(VLOOKUP(I1709,Paramètres!$A$5:$B$8,2,FALSE),0)</f>
        <v>0</v>
      </c>
      <c r="Q1709" s="10" t="e">
        <f>IF(SUM(Paramètres!$G$5:$M$5)=0,"",SUMPRODUCT(Paramètres!$G$5:$M$5,J1709,K1709,L1709,M1709,N1709,O1709,P1709)/SUM(Paramètres!$G$5:$M$5))</f>
        <v>#VALUE!</v>
      </c>
    </row>
    <row r="1710" spans="1:17" x14ac:dyDescent="0.2">
      <c r="A1710" t="str">
        <f>Réponses_Scoring!A1710</f>
        <v>R174</v>
      </c>
      <c r="B1710" t="str">
        <f>Réponses_Scoring!B1710</f>
        <v>D02S14</v>
      </c>
      <c r="C1710" t="str">
        <f>Réponses_Scoring!C1710</f>
        <v>High</v>
      </c>
      <c r="D1710" t="str">
        <f>Réponses_Scoring!D1710</f>
        <v>UK</v>
      </c>
      <c r="E1710" t="str">
        <f>Réponses_Scoring!E1710</f>
        <v>Med</v>
      </c>
      <c r="F1710" t="str">
        <f>Réponses_Scoring!F1710</f>
        <v>Low</v>
      </c>
      <c r="G1710" t="str">
        <f>Réponses_Scoring!G1710</f>
        <v>UK</v>
      </c>
      <c r="H1710" t="str">
        <f>Réponses_Scoring!H1710</f>
        <v>UK</v>
      </c>
      <c r="I1710" t="str">
        <f>Réponses_Scoring!I1710</f>
        <v>UK</v>
      </c>
      <c r="J1710">
        <f>IFERROR(VLOOKUP(C1710,Paramètres!$A$5:$B$8,2,FALSE),0)</f>
        <v>3</v>
      </c>
      <c r="K1710">
        <f>IFERROR(VLOOKUP(D1710,Paramètres!$A$5:$B$8,2,FALSE),0)</f>
        <v>0</v>
      </c>
      <c r="L1710">
        <f>IFERROR(VLOOKUP(E1710,Paramètres!$A$5:$B$8,2,FALSE),0)</f>
        <v>2</v>
      </c>
      <c r="M1710">
        <f>IFERROR(VLOOKUP(F1710,Paramètres!$A$5:$B$8,2,FALSE),0)</f>
        <v>1</v>
      </c>
      <c r="N1710">
        <f>IFERROR(VLOOKUP(G1710,Paramètres!$D$5:$E$8,2,FALSE),0)</f>
        <v>0</v>
      </c>
      <c r="O1710">
        <f>IFERROR(VLOOKUP(H1710,Paramètres!$A$5:$B$8,2,FALSE),0)</f>
        <v>0</v>
      </c>
      <c r="P1710">
        <f>IFERROR(VLOOKUP(I1710,Paramètres!$A$5:$B$8,2,FALSE),0)</f>
        <v>0</v>
      </c>
      <c r="Q1710" s="10" t="e">
        <f>IF(SUM(Paramètres!$G$5:$M$5)=0,"",SUMPRODUCT(Paramètres!$G$5:$M$5,J1710,K1710,L1710,M1710,N1710,O1710,P1710)/SUM(Paramètres!$G$5:$M$5))</f>
        <v>#VALUE!</v>
      </c>
    </row>
    <row r="1711" spans="1:17" x14ac:dyDescent="0.2">
      <c r="A1711" t="str">
        <f>Réponses_Scoring!A1711</f>
        <v>R174</v>
      </c>
      <c r="B1711" t="str">
        <f>Réponses_Scoring!B1711</f>
        <v>D02S17</v>
      </c>
      <c r="C1711" t="str">
        <f>Réponses_Scoring!C1711</f>
        <v>High</v>
      </c>
      <c r="D1711" t="str">
        <f>Réponses_Scoring!D1711</f>
        <v>UK</v>
      </c>
      <c r="E1711" t="str">
        <f>Réponses_Scoring!E1711</f>
        <v>Low</v>
      </c>
      <c r="F1711" t="str">
        <f>Réponses_Scoring!F1711</f>
        <v>Med</v>
      </c>
      <c r="G1711" t="str">
        <f>Réponses_Scoring!G1711</f>
        <v>UK</v>
      </c>
      <c r="H1711" t="str">
        <f>Réponses_Scoring!H1711</f>
        <v>UK</v>
      </c>
      <c r="I1711" t="str">
        <f>Réponses_Scoring!I1711</f>
        <v>UK</v>
      </c>
      <c r="J1711">
        <f>IFERROR(VLOOKUP(C1711,Paramètres!$A$5:$B$8,2,FALSE),0)</f>
        <v>3</v>
      </c>
      <c r="K1711">
        <f>IFERROR(VLOOKUP(D1711,Paramètres!$A$5:$B$8,2,FALSE),0)</f>
        <v>0</v>
      </c>
      <c r="L1711">
        <f>IFERROR(VLOOKUP(E1711,Paramètres!$A$5:$B$8,2,FALSE),0)</f>
        <v>1</v>
      </c>
      <c r="M1711">
        <f>IFERROR(VLOOKUP(F1711,Paramètres!$A$5:$B$8,2,FALSE),0)</f>
        <v>2</v>
      </c>
      <c r="N1711">
        <f>IFERROR(VLOOKUP(G1711,Paramètres!$D$5:$E$8,2,FALSE),0)</f>
        <v>0</v>
      </c>
      <c r="O1711">
        <f>IFERROR(VLOOKUP(H1711,Paramètres!$A$5:$B$8,2,FALSE),0)</f>
        <v>0</v>
      </c>
      <c r="P1711">
        <f>IFERROR(VLOOKUP(I1711,Paramètres!$A$5:$B$8,2,FALSE),0)</f>
        <v>0</v>
      </c>
      <c r="Q1711" s="10" t="e">
        <f>IF(SUM(Paramètres!$G$5:$M$5)=0,"",SUMPRODUCT(Paramètres!$G$5:$M$5,J1711,K1711,L1711,M1711,N1711,O1711,P1711)/SUM(Paramètres!$G$5:$M$5))</f>
        <v>#VALUE!</v>
      </c>
    </row>
    <row r="1712" spans="1:17" x14ac:dyDescent="0.2">
      <c r="A1712" t="str">
        <f>Réponses_Scoring!A1712</f>
        <v>R174</v>
      </c>
      <c r="B1712" t="str">
        <f>Réponses_Scoring!B1712</f>
        <v>D03S18</v>
      </c>
      <c r="C1712" t="str">
        <f>Réponses_Scoring!C1712</f>
        <v>UK</v>
      </c>
      <c r="D1712" t="str">
        <f>Réponses_Scoring!D1712</f>
        <v>UK</v>
      </c>
      <c r="E1712" t="str">
        <f>Réponses_Scoring!E1712</f>
        <v>High</v>
      </c>
      <c r="F1712" t="str">
        <f>Réponses_Scoring!F1712</f>
        <v>Med</v>
      </c>
      <c r="G1712" t="str">
        <f>Réponses_Scoring!G1712</f>
        <v>UK</v>
      </c>
      <c r="H1712" t="str">
        <f>Réponses_Scoring!H1712</f>
        <v>UK</v>
      </c>
      <c r="I1712" t="str">
        <f>Réponses_Scoring!I1712</f>
        <v>UK</v>
      </c>
      <c r="J1712">
        <f>IFERROR(VLOOKUP(C1712,Paramètres!$A$5:$B$8,2,FALSE),0)</f>
        <v>0</v>
      </c>
      <c r="K1712">
        <f>IFERROR(VLOOKUP(D1712,Paramètres!$A$5:$B$8,2,FALSE),0)</f>
        <v>0</v>
      </c>
      <c r="L1712">
        <f>IFERROR(VLOOKUP(E1712,Paramètres!$A$5:$B$8,2,FALSE),0)</f>
        <v>3</v>
      </c>
      <c r="M1712">
        <f>IFERROR(VLOOKUP(F1712,Paramètres!$A$5:$B$8,2,FALSE),0)</f>
        <v>2</v>
      </c>
      <c r="N1712">
        <f>IFERROR(VLOOKUP(G1712,Paramètres!$D$5:$E$8,2,FALSE),0)</f>
        <v>0</v>
      </c>
      <c r="O1712">
        <f>IFERROR(VLOOKUP(H1712,Paramètres!$A$5:$B$8,2,FALSE),0)</f>
        <v>0</v>
      </c>
      <c r="P1712">
        <f>IFERROR(VLOOKUP(I1712,Paramètres!$A$5:$B$8,2,FALSE),0)</f>
        <v>0</v>
      </c>
      <c r="Q1712" s="10" t="e">
        <f>IF(SUM(Paramètres!$G$5:$M$5)=0,"",SUMPRODUCT(Paramètres!$G$5:$M$5,J1712,K1712,L1712,M1712,N1712,O1712,P1712)/SUM(Paramètres!$G$5:$M$5))</f>
        <v>#VALUE!</v>
      </c>
    </row>
    <row r="1713" spans="1:17" x14ac:dyDescent="0.2">
      <c r="A1713" t="str">
        <f>Réponses_Scoring!A1713</f>
        <v>R174</v>
      </c>
      <c r="B1713" t="str">
        <f>Réponses_Scoring!B1713</f>
        <v>D05S35</v>
      </c>
      <c r="C1713" t="str">
        <f>Réponses_Scoring!C1713</f>
        <v>Low</v>
      </c>
      <c r="D1713" t="str">
        <f>Réponses_Scoring!D1713</f>
        <v>UK</v>
      </c>
      <c r="E1713" t="str">
        <f>Réponses_Scoring!E1713</f>
        <v>Low</v>
      </c>
      <c r="F1713" t="str">
        <f>Réponses_Scoring!F1713</f>
        <v>High</v>
      </c>
      <c r="G1713" t="str">
        <f>Réponses_Scoring!G1713</f>
        <v>UK</v>
      </c>
      <c r="H1713" t="str">
        <f>Réponses_Scoring!H1713</f>
        <v>UK</v>
      </c>
      <c r="I1713" t="str">
        <f>Réponses_Scoring!I1713</f>
        <v>UK</v>
      </c>
      <c r="J1713">
        <f>IFERROR(VLOOKUP(C1713,Paramètres!$A$5:$B$8,2,FALSE),0)</f>
        <v>1</v>
      </c>
      <c r="K1713">
        <f>IFERROR(VLOOKUP(D1713,Paramètres!$A$5:$B$8,2,FALSE),0)</f>
        <v>0</v>
      </c>
      <c r="L1713">
        <f>IFERROR(VLOOKUP(E1713,Paramètres!$A$5:$B$8,2,FALSE),0)</f>
        <v>1</v>
      </c>
      <c r="M1713">
        <f>IFERROR(VLOOKUP(F1713,Paramètres!$A$5:$B$8,2,FALSE),0)</f>
        <v>3</v>
      </c>
      <c r="N1713">
        <f>IFERROR(VLOOKUP(G1713,Paramètres!$D$5:$E$8,2,FALSE),0)</f>
        <v>0</v>
      </c>
      <c r="O1713">
        <f>IFERROR(VLOOKUP(H1713,Paramètres!$A$5:$B$8,2,FALSE),0)</f>
        <v>0</v>
      </c>
      <c r="P1713">
        <f>IFERROR(VLOOKUP(I1713,Paramètres!$A$5:$B$8,2,FALSE),0)</f>
        <v>0</v>
      </c>
      <c r="Q1713" s="10" t="e">
        <f>IF(SUM(Paramètres!$G$5:$M$5)=0,"",SUMPRODUCT(Paramètres!$G$5:$M$5,J1713,K1713,L1713,M1713,N1713,O1713,P1713)/SUM(Paramètres!$G$5:$M$5))</f>
        <v>#VALUE!</v>
      </c>
    </row>
    <row r="1714" spans="1:17" x14ac:dyDescent="0.2">
      <c r="A1714" t="str">
        <f>Réponses_Scoring!A1714</f>
        <v>R174</v>
      </c>
      <c r="B1714" t="str">
        <f>Réponses_Scoring!B1714</f>
        <v>D05S39</v>
      </c>
      <c r="C1714" t="str">
        <f>Réponses_Scoring!C1714</f>
        <v>Med</v>
      </c>
      <c r="D1714" t="str">
        <f>Réponses_Scoring!D1714</f>
        <v>UK</v>
      </c>
      <c r="E1714" t="str">
        <f>Réponses_Scoring!E1714</f>
        <v>Low</v>
      </c>
      <c r="F1714" t="str">
        <f>Réponses_Scoring!F1714</f>
        <v>High</v>
      </c>
      <c r="G1714" t="str">
        <f>Réponses_Scoring!G1714</f>
        <v>UK</v>
      </c>
      <c r="H1714" t="str">
        <f>Réponses_Scoring!H1714</f>
        <v>UK</v>
      </c>
      <c r="I1714" t="str">
        <f>Réponses_Scoring!I1714</f>
        <v>UK</v>
      </c>
      <c r="J1714">
        <f>IFERROR(VLOOKUP(C1714,Paramètres!$A$5:$B$8,2,FALSE),0)</f>
        <v>2</v>
      </c>
      <c r="K1714">
        <f>IFERROR(VLOOKUP(D1714,Paramètres!$A$5:$B$8,2,FALSE),0)</f>
        <v>0</v>
      </c>
      <c r="L1714">
        <f>IFERROR(VLOOKUP(E1714,Paramètres!$A$5:$B$8,2,FALSE),0)</f>
        <v>1</v>
      </c>
      <c r="M1714">
        <f>IFERROR(VLOOKUP(F1714,Paramètres!$A$5:$B$8,2,FALSE),0)</f>
        <v>3</v>
      </c>
      <c r="N1714">
        <f>IFERROR(VLOOKUP(G1714,Paramètres!$D$5:$E$8,2,FALSE),0)</f>
        <v>0</v>
      </c>
      <c r="O1714">
        <f>IFERROR(VLOOKUP(H1714,Paramètres!$A$5:$B$8,2,FALSE),0)</f>
        <v>0</v>
      </c>
      <c r="P1714">
        <f>IFERROR(VLOOKUP(I1714,Paramètres!$A$5:$B$8,2,FALSE),0)</f>
        <v>0</v>
      </c>
      <c r="Q1714" s="10" t="e">
        <f>IF(SUM(Paramètres!$G$5:$M$5)=0,"",SUMPRODUCT(Paramètres!$G$5:$M$5,J1714,K1714,L1714,M1714,N1714,O1714,P1714)/SUM(Paramètres!$G$5:$M$5))</f>
        <v>#VALUE!</v>
      </c>
    </row>
    <row r="1715" spans="1:17" x14ac:dyDescent="0.2">
      <c r="A1715" t="str">
        <f>Réponses_Scoring!A1715</f>
        <v>R174</v>
      </c>
      <c r="B1715" t="str">
        <f>Réponses_Scoring!B1715</f>
        <v>D05S36</v>
      </c>
      <c r="C1715" t="str">
        <f>Réponses_Scoring!C1715</f>
        <v>High</v>
      </c>
      <c r="D1715" t="str">
        <f>Réponses_Scoring!D1715</f>
        <v>UK</v>
      </c>
      <c r="E1715" t="str">
        <f>Réponses_Scoring!E1715</f>
        <v>Low</v>
      </c>
      <c r="F1715" t="str">
        <f>Réponses_Scoring!F1715</f>
        <v>Med</v>
      </c>
      <c r="G1715" t="str">
        <f>Réponses_Scoring!G1715</f>
        <v>UK</v>
      </c>
      <c r="H1715" t="str">
        <f>Réponses_Scoring!H1715</f>
        <v>UK</v>
      </c>
      <c r="I1715" t="str">
        <f>Réponses_Scoring!I1715</f>
        <v>UK</v>
      </c>
      <c r="J1715">
        <f>IFERROR(VLOOKUP(C1715,Paramètres!$A$5:$B$8,2,FALSE),0)</f>
        <v>3</v>
      </c>
      <c r="K1715">
        <f>IFERROR(VLOOKUP(D1715,Paramètres!$A$5:$B$8,2,FALSE),0)</f>
        <v>0</v>
      </c>
      <c r="L1715">
        <f>IFERROR(VLOOKUP(E1715,Paramètres!$A$5:$B$8,2,FALSE),0)</f>
        <v>1</v>
      </c>
      <c r="M1715">
        <f>IFERROR(VLOOKUP(F1715,Paramètres!$A$5:$B$8,2,FALSE),0)</f>
        <v>2</v>
      </c>
      <c r="N1715">
        <f>IFERROR(VLOOKUP(G1715,Paramètres!$D$5:$E$8,2,FALSE),0)</f>
        <v>0</v>
      </c>
      <c r="O1715">
        <f>IFERROR(VLOOKUP(H1715,Paramètres!$A$5:$B$8,2,FALSE),0)</f>
        <v>0</v>
      </c>
      <c r="P1715">
        <f>IFERROR(VLOOKUP(I1715,Paramètres!$A$5:$B$8,2,FALSE),0)</f>
        <v>0</v>
      </c>
      <c r="Q1715" s="10" t="e">
        <f>IF(SUM(Paramètres!$G$5:$M$5)=0,"",SUMPRODUCT(Paramètres!$G$5:$M$5,J1715,K1715,L1715,M1715,N1715,O1715,P1715)/SUM(Paramètres!$G$5:$M$5))</f>
        <v>#VALUE!</v>
      </c>
    </row>
    <row r="1716" spans="1:17" x14ac:dyDescent="0.2">
      <c r="A1716" t="str">
        <f>Réponses_Scoring!A1716</f>
        <v>R175</v>
      </c>
      <c r="B1716" t="str">
        <f>Réponses_Scoring!B1716</f>
        <v>D12S77</v>
      </c>
      <c r="C1716" t="str">
        <f>Réponses_Scoring!C1716</f>
        <v>Med</v>
      </c>
      <c r="D1716" t="str">
        <f>Réponses_Scoring!D1716</f>
        <v>UK</v>
      </c>
      <c r="E1716" t="str">
        <f>Réponses_Scoring!E1716</f>
        <v>Med</v>
      </c>
      <c r="F1716" t="str">
        <f>Réponses_Scoring!F1716</f>
        <v>Med</v>
      </c>
      <c r="G1716" t="str">
        <f>Réponses_Scoring!G1716</f>
        <v>UK</v>
      </c>
      <c r="H1716" t="str">
        <f>Réponses_Scoring!H1716</f>
        <v>UK</v>
      </c>
      <c r="I1716" t="str">
        <f>Réponses_Scoring!I1716</f>
        <v>UK</v>
      </c>
      <c r="J1716">
        <f>IFERROR(VLOOKUP(C1716,Paramètres!$A$5:$B$8,2,FALSE),0)</f>
        <v>2</v>
      </c>
      <c r="K1716">
        <f>IFERROR(VLOOKUP(D1716,Paramètres!$A$5:$B$8,2,FALSE),0)</f>
        <v>0</v>
      </c>
      <c r="L1716">
        <f>IFERROR(VLOOKUP(E1716,Paramètres!$A$5:$B$8,2,FALSE),0)</f>
        <v>2</v>
      </c>
      <c r="M1716">
        <f>IFERROR(VLOOKUP(F1716,Paramètres!$A$5:$B$8,2,FALSE),0)</f>
        <v>2</v>
      </c>
      <c r="N1716">
        <f>IFERROR(VLOOKUP(G1716,Paramètres!$D$5:$E$8,2,FALSE),0)</f>
        <v>0</v>
      </c>
      <c r="O1716">
        <f>IFERROR(VLOOKUP(H1716,Paramètres!$A$5:$B$8,2,FALSE),0)</f>
        <v>0</v>
      </c>
      <c r="P1716">
        <f>IFERROR(VLOOKUP(I1716,Paramètres!$A$5:$B$8,2,FALSE),0)</f>
        <v>0</v>
      </c>
      <c r="Q1716" s="10" t="e">
        <f>IF(SUM(Paramètres!$G$5:$M$5)=0,"",SUMPRODUCT(Paramètres!$G$5:$M$5,J1716,K1716,L1716,M1716,N1716,O1716,P1716)/SUM(Paramètres!$G$5:$M$5))</f>
        <v>#VALUE!</v>
      </c>
    </row>
    <row r="1717" spans="1:17" x14ac:dyDescent="0.2">
      <c r="A1717" t="str">
        <f>Réponses_Scoring!A1717</f>
        <v>R175</v>
      </c>
      <c r="B1717" t="str">
        <f>Réponses_Scoring!B1717</f>
        <v>D12S80</v>
      </c>
      <c r="C1717" t="str">
        <f>Réponses_Scoring!C1717</f>
        <v>Med</v>
      </c>
      <c r="D1717" t="str">
        <f>Réponses_Scoring!D1717</f>
        <v>UK</v>
      </c>
      <c r="E1717" t="str">
        <f>Réponses_Scoring!E1717</f>
        <v>Med</v>
      </c>
      <c r="F1717" t="str">
        <f>Réponses_Scoring!F1717</f>
        <v>High</v>
      </c>
      <c r="G1717" t="str">
        <f>Réponses_Scoring!G1717</f>
        <v>UK</v>
      </c>
      <c r="H1717" t="str">
        <f>Réponses_Scoring!H1717</f>
        <v>UK</v>
      </c>
      <c r="I1717" t="str">
        <f>Réponses_Scoring!I1717</f>
        <v>UK</v>
      </c>
      <c r="J1717">
        <f>IFERROR(VLOOKUP(C1717,Paramètres!$A$5:$B$8,2,FALSE),0)</f>
        <v>2</v>
      </c>
      <c r="K1717">
        <f>IFERROR(VLOOKUP(D1717,Paramètres!$A$5:$B$8,2,FALSE),0)</f>
        <v>0</v>
      </c>
      <c r="L1717">
        <f>IFERROR(VLOOKUP(E1717,Paramètres!$A$5:$B$8,2,FALSE),0)</f>
        <v>2</v>
      </c>
      <c r="M1717">
        <f>IFERROR(VLOOKUP(F1717,Paramètres!$A$5:$B$8,2,FALSE),0)</f>
        <v>3</v>
      </c>
      <c r="N1717">
        <f>IFERROR(VLOOKUP(G1717,Paramètres!$D$5:$E$8,2,FALSE),0)</f>
        <v>0</v>
      </c>
      <c r="O1717">
        <f>IFERROR(VLOOKUP(H1717,Paramètres!$A$5:$B$8,2,FALSE),0)</f>
        <v>0</v>
      </c>
      <c r="P1717">
        <f>IFERROR(VLOOKUP(I1717,Paramètres!$A$5:$B$8,2,FALSE),0)</f>
        <v>0</v>
      </c>
      <c r="Q1717" s="10" t="e">
        <f>IF(SUM(Paramètres!$G$5:$M$5)=0,"",SUMPRODUCT(Paramètres!$G$5:$M$5,J1717,K1717,L1717,M1717,N1717,O1717,P1717)/SUM(Paramètres!$G$5:$M$5))</f>
        <v>#VALUE!</v>
      </c>
    </row>
    <row r="1718" spans="1:17" x14ac:dyDescent="0.2">
      <c r="A1718" t="str">
        <f>Réponses_Scoring!A1718</f>
        <v>R175</v>
      </c>
      <c r="B1718" t="str">
        <f>Réponses_Scoring!B1718</f>
        <v>D12S78</v>
      </c>
      <c r="C1718" t="str">
        <f>Réponses_Scoring!C1718</f>
        <v>High</v>
      </c>
      <c r="D1718" t="str">
        <f>Réponses_Scoring!D1718</f>
        <v>UK</v>
      </c>
      <c r="E1718" t="str">
        <f>Réponses_Scoring!E1718</f>
        <v>Med</v>
      </c>
      <c r="F1718" t="str">
        <f>Réponses_Scoring!F1718</f>
        <v>High</v>
      </c>
      <c r="G1718" t="str">
        <f>Réponses_Scoring!G1718</f>
        <v>UK</v>
      </c>
      <c r="H1718" t="str">
        <f>Réponses_Scoring!H1718</f>
        <v>UK</v>
      </c>
      <c r="I1718" t="str">
        <f>Réponses_Scoring!I1718</f>
        <v>UK</v>
      </c>
      <c r="J1718">
        <f>IFERROR(VLOOKUP(C1718,Paramètres!$A$5:$B$8,2,FALSE),0)</f>
        <v>3</v>
      </c>
      <c r="K1718">
        <f>IFERROR(VLOOKUP(D1718,Paramètres!$A$5:$B$8,2,FALSE),0)</f>
        <v>0</v>
      </c>
      <c r="L1718">
        <f>IFERROR(VLOOKUP(E1718,Paramètres!$A$5:$B$8,2,FALSE),0)</f>
        <v>2</v>
      </c>
      <c r="M1718">
        <f>IFERROR(VLOOKUP(F1718,Paramètres!$A$5:$B$8,2,FALSE),0)</f>
        <v>3</v>
      </c>
      <c r="N1718">
        <f>IFERROR(VLOOKUP(G1718,Paramètres!$D$5:$E$8,2,FALSE),0)</f>
        <v>0</v>
      </c>
      <c r="O1718">
        <f>IFERROR(VLOOKUP(H1718,Paramètres!$A$5:$B$8,2,FALSE),0)</f>
        <v>0</v>
      </c>
      <c r="P1718">
        <f>IFERROR(VLOOKUP(I1718,Paramètres!$A$5:$B$8,2,FALSE),0)</f>
        <v>0</v>
      </c>
      <c r="Q1718" s="10" t="e">
        <f>IF(SUM(Paramètres!$G$5:$M$5)=0,"",SUMPRODUCT(Paramètres!$G$5:$M$5,J1718,K1718,L1718,M1718,N1718,O1718,P1718)/SUM(Paramètres!$G$5:$M$5))</f>
        <v>#VALUE!</v>
      </c>
    </row>
    <row r="1719" spans="1:17" x14ac:dyDescent="0.2">
      <c r="A1719" t="str">
        <f>Réponses_Scoring!A1719</f>
        <v>R175</v>
      </c>
      <c r="B1719" t="str">
        <f>Réponses_Scoring!B1719</f>
        <v>D04S30</v>
      </c>
      <c r="C1719" t="str">
        <f>Réponses_Scoring!C1719</f>
        <v>High</v>
      </c>
      <c r="D1719" t="str">
        <f>Réponses_Scoring!D1719</f>
        <v>UK</v>
      </c>
      <c r="E1719" t="str">
        <f>Réponses_Scoring!E1719</f>
        <v>Low</v>
      </c>
      <c r="F1719" t="str">
        <f>Réponses_Scoring!F1719</f>
        <v>UK</v>
      </c>
      <c r="G1719" t="str">
        <f>Réponses_Scoring!G1719</f>
        <v>UK</v>
      </c>
      <c r="H1719" t="str">
        <f>Réponses_Scoring!H1719</f>
        <v>UK</v>
      </c>
      <c r="I1719" t="str">
        <f>Réponses_Scoring!I1719</f>
        <v>UK</v>
      </c>
      <c r="J1719">
        <f>IFERROR(VLOOKUP(C1719,Paramètres!$A$5:$B$8,2,FALSE),0)</f>
        <v>3</v>
      </c>
      <c r="K1719">
        <f>IFERROR(VLOOKUP(D1719,Paramètres!$A$5:$B$8,2,FALSE),0)</f>
        <v>0</v>
      </c>
      <c r="L1719">
        <f>IFERROR(VLOOKUP(E1719,Paramètres!$A$5:$B$8,2,FALSE),0)</f>
        <v>1</v>
      </c>
      <c r="M1719">
        <f>IFERROR(VLOOKUP(F1719,Paramètres!$A$5:$B$8,2,FALSE),0)</f>
        <v>0</v>
      </c>
      <c r="N1719">
        <f>IFERROR(VLOOKUP(G1719,Paramètres!$D$5:$E$8,2,FALSE),0)</f>
        <v>0</v>
      </c>
      <c r="O1719">
        <f>IFERROR(VLOOKUP(H1719,Paramètres!$A$5:$B$8,2,FALSE),0)</f>
        <v>0</v>
      </c>
      <c r="P1719">
        <f>IFERROR(VLOOKUP(I1719,Paramètres!$A$5:$B$8,2,FALSE),0)</f>
        <v>0</v>
      </c>
      <c r="Q1719" s="10" t="e">
        <f>IF(SUM(Paramètres!$G$5:$M$5)=0,"",SUMPRODUCT(Paramètres!$G$5:$M$5,J1719,K1719,L1719,M1719,N1719,O1719,P1719)/SUM(Paramètres!$G$5:$M$5))</f>
        <v>#VALUE!</v>
      </c>
    </row>
    <row r="1720" spans="1:17" x14ac:dyDescent="0.2">
      <c r="A1720" t="str">
        <f>Réponses_Scoring!A1720</f>
        <v>R175</v>
      </c>
      <c r="B1720" t="str">
        <f>Réponses_Scoring!B1720</f>
        <v>D04S28</v>
      </c>
      <c r="C1720" t="str">
        <f>Réponses_Scoring!C1720</f>
        <v>High</v>
      </c>
      <c r="D1720" t="str">
        <f>Réponses_Scoring!D1720</f>
        <v>UK</v>
      </c>
      <c r="E1720" t="str">
        <f>Réponses_Scoring!E1720</f>
        <v>Med</v>
      </c>
      <c r="F1720" t="str">
        <f>Réponses_Scoring!F1720</f>
        <v>Low</v>
      </c>
      <c r="G1720" t="str">
        <f>Réponses_Scoring!G1720</f>
        <v>UK</v>
      </c>
      <c r="H1720" t="str">
        <f>Réponses_Scoring!H1720</f>
        <v>UK</v>
      </c>
      <c r="I1720" t="str">
        <f>Réponses_Scoring!I1720</f>
        <v>UK</v>
      </c>
      <c r="J1720">
        <f>IFERROR(VLOOKUP(C1720,Paramètres!$A$5:$B$8,2,FALSE),0)</f>
        <v>3</v>
      </c>
      <c r="K1720">
        <f>IFERROR(VLOOKUP(D1720,Paramètres!$A$5:$B$8,2,FALSE),0)</f>
        <v>0</v>
      </c>
      <c r="L1720">
        <f>IFERROR(VLOOKUP(E1720,Paramètres!$A$5:$B$8,2,FALSE),0)</f>
        <v>2</v>
      </c>
      <c r="M1720">
        <f>IFERROR(VLOOKUP(F1720,Paramètres!$A$5:$B$8,2,FALSE),0)</f>
        <v>1</v>
      </c>
      <c r="N1720">
        <f>IFERROR(VLOOKUP(G1720,Paramètres!$D$5:$E$8,2,FALSE),0)</f>
        <v>0</v>
      </c>
      <c r="O1720">
        <f>IFERROR(VLOOKUP(H1720,Paramètres!$A$5:$B$8,2,FALSE),0)</f>
        <v>0</v>
      </c>
      <c r="P1720">
        <f>IFERROR(VLOOKUP(I1720,Paramètres!$A$5:$B$8,2,FALSE),0)</f>
        <v>0</v>
      </c>
      <c r="Q1720" s="10" t="e">
        <f>IF(SUM(Paramètres!$G$5:$M$5)=0,"",SUMPRODUCT(Paramètres!$G$5:$M$5,J1720,K1720,L1720,M1720,N1720,O1720,P1720)/SUM(Paramètres!$G$5:$M$5))</f>
        <v>#VALUE!</v>
      </c>
    </row>
    <row r="1721" spans="1:17" x14ac:dyDescent="0.2">
      <c r="A1721" t="str">
        <f>Réponses_Scoring!A1721</f>
        <v>R175</v>
      </c>
      <c r="B1721" t="str">
        <f>Réponses_Scoring!B1721</f>
        <v>D11S71</v>
      </c>
      <c r="C1721" t="str">
        <f>Réponses_Scoring!C1721</f>
        <v>Med</v>
      </c>
      <c r="D1721" t="str">
        <f>Réponses_Scoring!D1721</f>
        <v>UK</v>
      </c>
      <c r="E1721" t="str">
        <f>Réponses_Scoring!E1721</f>
        <v>Low</v>
      </c>
      <c r="F1721" t="str">
        <f>Réponses_Scoring!F1721</f>
        <v>UK</v>
      </c>
      <c r="G1721" t="str">
        <f>Réponses_Scoring!G1721</f>
        <v>UK</v>
      </c>
      <c r="H1721" t="str">
        <f>Réponses_Scoring!H1721</f>
        <v>UK</v>
      </c>
      <c r="I1721" t="str">
        <f>Réponses_Scoring!I1721</f>
        <v>UK</v>
      </c>
      <c r="J1721">
        <f>IFERROR(VLOOKUP(C1721,Paramètres!$A$5:$B$8,2,FALSE),0)</f>
        <v>2</v>
      </c>
      <c r="K1721">
        <f>IFERROR(VLOOKUP(D1721,Paramètres!$A$5:$B$8,2,FALSE),0)</f>
        <v>0</v>
      </c>
      <c r="L1721">
        <f>IFERROR(VLOOKUP(E1721,Paramètres!$A$5:$B$8,2,FALSE),0)</f>
        <v>1</v>
      </c>
      <c r="M1721">
        <f>IFERROR(VLOOKUP(F1721,Paramètres!$A$5:$B$8,2,FALSE),0)</f>
        <v>0</v>
      </c>
      <c r="N1721">
        <f>IFERROR(VLOOKUP(G1721,Paramètres!$D$5:$E$8,2,FALSE),0)</f>
        <v>0</v>
      </c>
      <c r="O1721">
        <f>IFERROR(VLOOKUP(H1721,Paramètres!$A$5:$B$8,2,FALSE),0)</f>
        <v>0</v>
      </c>
      <c r="P1721">
        <f>IFERROR(VLOOKUP(I1721,Paramètres!$A$5:$B$8,2,FALSE),0)</f>
        <v>0</v>
      </c>
      <c r="Q1721" s="10" t="e">
        <f>IF(SUM(Paramètres!$G$5:$M$5)=0,"",SUMPRODUCT(Paramètres!$G$5:$M$5,J1721,K1721,L1721,M1721,N1721,O1721,P1721)/SUM(Paramètres!$G$5:$M$5))</f>
        <v>#VALUE!</v>
      </c>
    </row>
    <row r="1722" spans="1:17" x14ac:dyDescent="0.2">
      <c r="A1722" t="str">
        <f>Réponses_Scoring!A1722</f>
        <v>R175</v>
      </c>
      <c r="B1722" t="str">
        <f>Réponses_Scoring!B1722</f>
        <v>D11S75</v>
      </c>
      <c r="C1722" t="str">
        <f>Réponses_Scoring!C1722</f>
        <v>Med</v>
      </c>
      <c r="D1722" t="str">
        <f>Réponses_Scoring!D1722</f>
        <v>UK</v>
      </c>
      <c r="E1722" t="str">
        <f>Réponses_Scoring!E1722</f>
        <v>High</v>
      </c>
      <c r="F1722" t="str">
        <f>Réponses_Scoring!F1722</f>
        <v>Med</v>
      </c>
      <c r="G1722" t="str">
        <f>Réponses_Scoring!G1722</f>
        <v>UK</v>
      </c>
      <c r="H1722" t="str">
        <f>Réponses_Scoring!H1722</f>
        <v>UK</v>
      </c>
      <c r="I1722" t="str">
        <f>Réponses_Scoring!I1722</f>
        <v>UK</v>
      </c>
      <c r="J1722">
        <f>IFERROR(VLOOKUP(C1722,Paramètres!$A$5:$B$8,2,FALSE),0)</f>
        <v>2</v>
      </c>
      <c r="K1722">
        <f>IFERROR(VLOOKUP(D1722,Paramètres!$A$5:$B$8,2,FALSE),0)</f>
        <v>0</v>
      </c>
      <c r="L1722">
        <f>IFERROR(VLOOKUP(E1722,Paramètres!$A$5:$B$8,2,FALSE),0)</f>
        <v>3</v>
      </c>
      <c r="M1722">
        <f>IFERROR(VLOOKUP(F1722,Paramètres!$A$5:$B$8,2,FALSE),0)</f>
        <v>2</v>
      </c>
      <c r="N1722">
        <f>IFERROR(VLOOKUP(G1722,Paramètres!$D$5:$E$8,2,FALSE),0)</f>
        <v>0</v>
      </c>
      <c r="O1722">
        <f>IFERROR(VLOOKUP(H1722,Paramètres!$A$5:$B$8,2,FALSE),0)</f>
        <v>0</v>
      </c>
      <c r="P1722">
        <f>IFERROR(VLOOKUP(I1722,Paramètres!$A$5:$B$8,2,FALSE),0)</f>
        <v>0</v>
      </c>
      <c r="Q1722" s="10" t="e">
        <f>IF(SUM(Paramètres!$G$5:$M$5)=0,"",SUMPRODUCT(Paramètres!$G$5:$M$5,J1722,K1722,L1722,M1722,N1722,O1722,P1722)/SUM(Paramètres!$G$5:$M$5))</f>
        <v>#VALUE!</v>
      </c>
    </row>
    <row r="1723" spans="1:17" x14ac:dyDescent="0.2">
      <c r="A1723" t="str">
        <f>Réponses_Scoring!A1723</f>
        <v>R175</v>
      </c>
      <c r="B1723" t="str">
        <f>Réponses_Scoring!B1723</f>
        <v>D01S08</v>
      </c>
      <c r="C1723" t="str">
        <f>Réponses_Scoring!C1723</f>
        <v>High</v>
      </c>
      <c r="D1723" t="str">
        <f>Réponses_Scoring!D1723</f>
        <v>UK</v>
      </c>
      <c r="E1723" t="str">
        <f>Réponses_Scoring!E1723</f>
        <v>High</v>
      </c>
      <c r="F1723" t="str">
        <f>Réponses_Scoring!F1723</f>
        <v>High</v>
      </c>
      <c r="G1723" t="str">
        <f>Réponses_Scoring!G1723</f>
        <v>UK</v>
      </c>
      <c r="H1723" t="str">
        <f>Réponses_Scoring!H1723</f>
        <v>UK</v>
      </c>
      <c r="I1723" t="str">
        <f>Réponses_Scoring!I1723</f>
        <v>UK</v>
      </c>
      <c r="J1723">
        <f>IFERROR(VLOOKUP(C1723,Paramètres!$A$5:$B$8,2,FALSE),0)</f>
        <v>3</v>
      </c>
      <c r="K1723">
        <f>IFERROR(VLOOKUP(D1723,Paramètres!$A$5:$B$8,2,FALSE),0)</f>
        <v>0</v>
      </c>
      <c r="L1723">
        <f>IFERROR(VLOOKUP(E1723,Paramètres!$A$5:$B$8,2,FALSE),0)</f>
        <v>3</v>
      </c>
      <c r="M1723">
        <f>IFERROR(VLOOKUP(F1723,Paramètres!$A$5:$B$8,2,FALSE),0)</f>
        <v>3</v>
      </c>
      <c r="N1723">
        <f>IFERROR(VLOOKUP(G1723,Paramètres!$D$5:$E$8,2,FALSE),0)</f>
        <v>0</v>
      </c>
      <c r="O1723">
        <f>IFERROR(VLOOKUP(H1723,Paramètres!$A$5:$B$8,2,FALSE),0)</f>
        <v>0</v>
      </c>
      <c r="P1723">
        <f>IFERROR(VLOOKUP(I1723,Paramètres!$A$5:$B$8,2,FALSE),0)</f>
        <v>0</v>
      </c>
      <c r="Q1723" s="10" t="e">
        <f>IF(SUM(Paramètres!$G$5:$M$5)=0,"",SUMPRODUCT(Paramètres!$G$5:$M$5,J1723,K1723,L1723,M1723,N1723,O1723,P1723)/SUM(Paramètres!$G$5:$M$5))</f>
        <v>#VALUE!</v>
      </c>
    </row>
    <row r="1724" spans="1:17" x14ac:dyDescent="0.2">
      <c r="A1724" t="str">
        <f>Réponses_Scoring!A1724</f>
        <v>R175</v>
      </c>
      <c r="B1724" t="str">
        <f>Réponses_Scoring!B1724</f>
        <v>D07S53</v>
      </c>
      <c r="C1724" t="str">
        <f>Réponses_Scoring!C1724</f>
        <v>Low</v>
      </c>
      <c r="D1724" t="str">
        <f>Réponses_Scoring!D1724</f>
        <v>UK</v>
      </c>
      <c r="E1724" t="str">
        <f>Réponses_Scoring!E1724</f>
        <v>UK</v>
      </c>
      <c r="F1724" t="str">
        <f>Réponses_Scoring!F1724</f>
        <v>High</v>
      </c>
      <c r="G1724" t="str">
        <f>Réponses_Scoring!G1724</f>
        <v>UK</v>
      </c>
      <c r="H1724" t="str">
        <f>Réponses_Scoring!H1724</f>
        <v>UK</v>
      </c>
      <c r="I1724" t="str">
        <f>Réponses_Scoring!I1724</f>
        <v>UK</v>
      </c>
      <c r="J1724">
        <f>IFERROR(VLOOKUP(C1724,Paramètres!$A$5:$B$8,2,FALSE),0)</f>
        <v>1</v>
      </c>
      <c r="K1724">
        <f>IFERROR(VLOOKUP(D1724,Paramètres!$A$5:$B$8,2,FALSE),0)</f>
        <v>0</v>
      </c>
      <c r="L1724">
        <f>IFERROR(VLOOKUP(E1724,Paramètres!$A$5:$B$8,2,FALSE),0)</f>
        <v>0</v>
      </c>
      <c r="M1724">
        <f>IFERROR(VLOOKUP(F1724,Paramètres!$A$5:$B$8,2,FALSE),0)</f>
        <v>3</v>
      </c>
      <c r="N1724">
        <f>IFERROR(VLOOKUP(G1724,Paramètres!$D$5:$E$8,2,FALSE),0)</f>
        <v>0</v>
      </c>
      <c r="O1724">
        <f>IFERROR(VLOOKUP(H1724,Paramètres!$A$5:$B$8,2,FALSE),0)</f>
        <v>0</v>
      </c>
      <c r="P1724">
        <f>IFERROR(VLOOKUP(I1724,Paramètres!$A$5:$B$8,2,FALSE),0)</f>
        <v>0</v>
      </c>
      <c r="Q1724" s="10" t="e">
        <f>IF(SUM(Paramètres!$G$5:$M$5)=0,"",SUMPRODUCT(Paramètres!$G$5:$M$5,J1724,K1724,L1724,M1724,N1724,O1724,P1724)/SUM(Paramètres!$G$5:$M$5))</f>
        <v>#VALUE!</v>
      </c>
    </row>
    <row r="1725" spans="1:17" x14ac:dyDescent="0.2">
      <c r="A1725" t="str">
        <f>Réponses_Scoring!A1725</f>
        <v>R175</v>
      </c>
      <c r="B1725" t="str">
        <f>Réponses_Scoring!B1725</f>
        <v>D07S51</v>
      </c>
      <c r="C1725" t="str">
        <f>Réponses_Scoring!C1725</f>
        <v>High</v>
      </c>
      <c r="D1725" t="str">
        <f>Réponses_Scoring!D1725</f>
        <v>UK</v>
      </c>
      <c r="E1725" t="str">
        <f>Réponses_Scoring!E1725</f>
        <v>Med</v>
      </c>
      <c r="F1725" t="str">
        <f>Réponses_Scoring!F1725</f>
        <v>High</v>
      </c>
      <c r="G1725" t="str">
        <f>Réponses_Scoring!G1725</f>
        <v>UK</v>
      </c>
      <c r="H1725" t="str">
        <f>Réponses_Scoring!H1725</f>
        <v>UK</v>
      </c>
      <c r="I1725" t="str">
        <f>Réponses_Scoring!I1725</f>
        <v>UK</v>
      </c>
      <c r="J1725">
        <f>IFERROR(VLOOKUP(C1725,Paramètres!$A$5:$B$8,2,FALSE),0)</f>
        <v>3</v>
      </c>
      <c r="K1725">
        <f>IFERROR(VLOOKUP(D1725,Paramètres!$A$5:$B$8,2,FALSE),0)</f>
        <v>0</v>
      </c>
      <c r="L1725">
        <f>IFERROR(VLOOKUP(E1725,Paramètres!$A$5:$B$8,2,FALSE),0)</f>
        <v>2</v>
      </c>
      <c r="M1725">
        <f>IFERROR(VLOOKUP(F1725,Paramètres!$A$5:$B$8,2,FALSE),0)</f>
        <v>3</v>
      </c>
      <c r="N1725">
        <f>IFERROR(VLOOKUP(G1725,Paramètres!$D$5:$E$8,2,FALSE),0)</f>
        <v>0</v>
      </c>
      <c r="O1725">
        <f>IFERROR(VLOOKUP(H1725,Paramètres!$A$5:$B$8,2,FALSE),0)</f>
        <v>0</v>
      </c>
      <c r="P1725">
        <f>IFERROR(VLOOKUP(I1725,Paramètres!$A$5:$B$8,2,FALSE),0)</f>
        <v>0</v>
      </c>
      <c r="Q1725" s="10" t="e">
        <f>IF(SUM(Paramètres!$G$5:$M$5)=0,"",SUMPRODUCT(Paramètres!$G$5:$M$5,J1725,K1725,L1725,M1725,N1725,O1725,P1725)/SUM(Paramètres!$G$5:$M$5))</f>
        <v>#VALUE!</v>
      </c>
    </row>
    <row r="1726" spans="1:17" x14ac:dyDescent="0.2">
      <c r="A1726" t="str">
        <f>Réponses_Scoring!A1726</f>
        <v>R176</v>
      </c>
      <c r="B1726" t="str">
        <f>Réponses_Scoring!B1726</f>
        <v>D01S04</v>
      </c>
      <c r="C1726" t="str">
        <f>Réponses_Scoring!C1726</f>
        <v>Med</v>
      </c>
      <c r="D1726" t="str">
        <f>Réponses_Scoring!D1726</f>
        <v>UK</v>
      </c>
      <c r="E1726" t="str">
        <f>Réponses_Scoring!E1726</f>
        <v>Low</v>
      </c>
      <c r="F1726" t="str">
        <f>Réponses_Scoring!F1726</f>
        <v>Med</v>
      </c>
      <c r="G1726" t="str">
        <f>Réponses_Scoring!G1726</f>
        <v>UK</v>
      </c>
      <c r="H1726" t="str">
        <f>Réponses_Scoring!H1726</f>
        <v>UK</v>
      </c>
      <c r="I1726" t="str">
        <f>Réponses_Scoring!I1726</f>
        <v>UK</v>
      </c>
      <c r="J1726">
        <f>IFERROR(VLOOKUP(C1726,Paramètres!$A$5:$B$8,2,FALSE),0)</f>
        <v>2</v>
      </c>
      <c r="K1726">
        <f>IFERROR(VLOOKUP(D1726,Paramètres!$A$5:$B$8,2,FALSE),0)</f>
        <v>0</v>
      </c>
      <c r="L1726">
        <f>IFERROR(VLOOKUP(E1726,Paramètres!$A$5:$B$8,2,FALSE),0)</f>
        <v>1</v>
      </c>
      <c r="M1726">
        <f>IFERROR(VLOOKUP(F1726,Paramètres!$A$5:$B$8,2,FALSE),0)</f>
        <v>2</v>
      </c>
      <c r="N1726">
        <f>IFERROR(VLOOKUP(G1726,Paramètres!$D$5:$E$8,2,FALSE),0)</f>
        <v>0</v>
      </c>
      <c r="O1726">
        <f>IFERROR(VLOOKUP(H1726,Paramètres!$A$5:$B$8,2,FALSE),0)</f>
        <v>0</v>
      </c>
      <c r="P1726">
        <f>IFERROR(VLOOKUP(I1726,Paramètres!$A$5:$B$8,2,FALSE),0)</f>
        <v>0</v>
      </c>
      <c r="Q1726" s="10" t="e">
        <f>IF(SUM(Paramètres!$G$5:$M$5)=0,"",SUMPRODUCT(Paramètres!$G$5:$M$5,J1726,K1726,L1726,M1726,N1726,O1726,P1726)/SUM(Paramètres!$G$5:$M$5))</f>
        <v>#VALUE!</v>
      </c>
    </row>
    <row r="1727" spans="1:17" x14ac:dyDescent="0.2">
      <c r="A1727" t="str">
        <f>Réponses_Scoring!A1727</f>
        <v>R176</v>
      </c>
      <c r="B1727" t="str">
        <f>Réponses_Scoring!B1727</f>
        <v>D01S06</v>
      </c>
      <c r="C1727" t="str">
        <f>Réponses_Scoring!C1727</f>
        <v>Med</v>
      </c>
      <c r="D1727" t="str">
        <f>Réponses_Scoring!D1727</f>
        <v>UK</v>
      </c>
      <c r="E1727" t="str">
        <f>Réponses_Scoring!E1727</f>
        <v>High</v>
      </c>
      <c r="F1727" t="str">
        <f>Réponses_Scoring!F1727</f>
        <v>High</v>
      </c>
      <c r="G1727" t="str">
        <f>Réponses_Scoring!G1727</f>
        <v>UK</v>
      </c>
      <c r="H1727" t="str">
        <f>Réponses_Scoring!H1727</f>
        <v>UK</v>
      </c>
      <c r="I1727" t="str">
        <f>Réponses_Scoring!I1727</f>
        <v>UK</v>
      </c>
      <c r="J1727">
        <f>IFERROR(VLOOKUP(C1727,Paramètres!$A$5:$B$8,2,FALSE),0)</f>
        <v>2</v>
      </c>
      <c r="K1727">
        <f>IFERROR(VLOOKUP(D1727,Paramètres!$A$5:$B$8,2,FALSE),0)</f>
        <v>0</v>
      </c>
      <c r="L1727">
        <f>IFERROR(VLOOKUP(E1727,Paramètres!$A$5:$B$8,2,FALSE),0)</f>
        <v>3</v>
      </c>
      <c r="M1727">
        <f>IFERROR(VLOOKUP(F1727,Paramètres!$A$5:$B$8,2,FALSE),0)</f>
        <v>3</v>
      </c>
      <c r="N1727">
        <f>IFERROR(VLOOKUP(G1727,Paramètres!$D$5:$E$8,2,FALSE),0)</f>
        <v>0</v>
      </c>
      <c r="O1727">
        <f>IFERROR(VLOOKUP(H1727,Paramètres!$A$5:$B$8,2,FALSE),0)</f>
        <v>0</v>
      </c>
      <c r="P1727">
        <f>IFERROR(VLOOKUP(I1727,Paramètres!$A$5:$B$8,2,FALSE),0)</f>
        <v>0</v>
      </c>
      <c r="Q1727" s="10" t="e">
        <f>IF(SUM(Paramètres!$G$5:$M$5)=0,"",SUMPRODUCT(Paramètres!$G$5:$M$5,J1727,K1727,L1727,M1727,N1727,O1727,P1727)/SUM(Paramètres!$G$5:$M$5))</f>
        <v>#VALUE!</v>
      </c>
    </row>
    <row r="1728" spans="1:17" x14ac:dyDescent="0.2">
      <c r="A1728" t="str">
        <f>Réponses_Scoring!A1728</f>
        <v>R176</v>
      </c>
      <c r="B1728" t="str">
        <f>Réponses_Scoring!B1728</f>
        <v>D01S08</v>
      </c>
      <c r="C1728" t="str">
        <f>Réponses_Scoring!C1728</f>
        <v>Low</v>
      </c>
      <c r="D1728" t="str">
        <f>Réponses_Scoring!D1728</f>
        <v>UK</v>
      </c>
      <c r="E1728" t="str">
        <f>Réponses_Scoring!E1728</f>
        <v>High</v>
      </c>
      <c r="F1728" t="str">
        <f>Réponses_Scoring!F1728</f>
        <v>Low</v>
      </c>
      <c r="G1728" t="str">
        <f>Réponses_Scoring!G1728</f>
        <v>UK</v>
      </c>
      <c r="H1728" t="str">
        <f>Réponses_Scoring!H1728</f>
        <v>UK</v>
      </c>
      <c r="I1728" t="str">
        <f>Réponses_Scoring!I1728</f>
        <v>UK</v>
      </c>
      <c r="J1728">
        <f>IFERROR(VLOOKUP(C1728,Paramètres!$A$5:$B$8,2,FALSE),0)</f>
        <v>1</v>
      </c>
      <c r="K1728">
        <f>IFERROR(VLOOKUP(D1728,Paramètres!$A$5:$B$8,2,FALSE),0)</f>
        <v>0</v>
      </c>
      <c r="L1728">
        <f>IFERROR(VLOOKUP(E1728,Paramètres!$A$5:$B$8,2,FALSE),0)</f>
        <v>3</v>
      </c>
      <c r="M1728">
        <f>IFERROR(VLOOKUP(F1728,Paramètres!$A$5:$B$8,2,FALSE),0)</f>
        <v>1</v>
      </c>
      <c r="N1728">
        <f>IFERROR(VLOOKUP(G1728,Paramètres!$D$5:$E$8,2,FALSE),0)</f>
        <v>0</v>
      </c>
      <c r="O1728">
        <f>IFERROR(VLOOKUP(H1728,Paramètres!$A$5:$B$8,2,FALSE),0)</f>
        <v>0</v>
      </c>
      <c r="P1728">
        <f>IFERROR(VLOOKUP(I1728,Paramètres!$A$5:$B$8,2,FALSE),0)</f>
        <v>0</v>
      </c>
      <c r="Q1728" s="10" t="e">
        <f>IF(SUM(Paramètres!$G$5:$M$5)=0,"",SUMPRODUCT(Paramètres!$G$5:$M$5,J1728,K1728,L1728,M1728,N1728,O1728,P1728)/SUM(Paramètres!$G$5:$M$5))</f>
        <v>#VALUE!</v>
      </c>
    </row>
    <row r="1729" spans="1:17" x14ac:dyDescent="0.2">
      <c r="A1729" t="str">
        <f>Réponses_Scoring!A1729</f>
        <v>R176</v>
      </c>
      <c r="B1729" t="str">
        <f>Réponses_Scoring!B1729</f>
        <v>D02S11</v>
      </c>
      <c r="C1729" t="str">
        <f>Réponses_Scoring!C1729</f>
        <v>High</v>
      </c>
      <c r="D1729" t="str">
        <f>Réponses_Scoring!D1729</f>
        <v>UK</v>
      </c>
      <c r="E1729" t="str">
        <f>Réponses_Scoring!E1729</f>
        <v>High</v>
      </c>
      <c r="F1729" t="str">
        <f>Réponses_Scoring!F1729</f>
        <v>Low</v>
      </c>
      <c r="G1729" t="str">
        <f>Réponses_Scoring!G1729</f>
        <v>UK</v>
      </c>
      <c r="H1729" t="str">
        <f>Réponses_Scoring!H1729</f>
        <v>UK</v>
      </c>
      <c r="I1729" t="str">
        <f>Réponses_Scoring!I1729</f>
        <v>UK</v>
      </c>
      <c r="J1729">
        <f>IFERROR(VLOOKUP(C1729,Paramètres!$A$5:$B$8,2,FALSE),0)</f>
        <v>3</v>
      </c>
      <c r="K1729">
        <f>IFERROR(VLOOKUP(D1729,Paramètres!$A$5:$B$8,2,FALSE),0)</f>
        <v>0</v>
      </c>
      <c r="L1729">
        <f>IFERROR(VLOOKUP(E1729,Paramètres!$A$5:$B$8,2,FALSE),0)</f>
        <v>3</v>
      </c>
      <c r="M1729">
        <f>IFERROR(VLOOKUP(F1729,Paramètres!$A$5:$B$8,2,FALSE),0)</f>
        <v>1</v>
      </c>
      <c r="N1729">
        <f>IFERROR(VLOOKUP(G1729,Paramètres!$D$5:$E$8,2,FALSE),0)</f>
        <v>0</v>
      </c>
      <c r="O1729">
        <f>IFERROR(VLOOKUP(H1729,Paramètres!$A$5:$B$8,2,FALSE),0)</f>
        <v>0</v>
      </c>
      <c r="P1729">
        <f>IFERROR(VLOOKUP(I1729,Paramètres!$A$5:$B$8,2,FALSE),0)</f>
        <v>0</v>
      </c>
      <c r="Q1729" s="10" t="e">
        <f>IF(SUM(Paramètres!$G$5:$M$5)=0,"",SUMPRODUCT(Paramètres!$G$5:$M$5,J1729,K1729,L1729,M1729,N1729,O1729,P1729)/SUM(Paramètres!$G$5:$M$5))</f>
        <v>#VALUE!</v>
      </c>
    </row>
    <row r="1730" spans="1:17" x14ac:dyDescent="0.2">
      <c r="A1730" t="str">
        <f>Réponses_Scoring!A1730</f>
        <v>R176</v>
      </c>
      <c r="B1730" t="str">
        <f>Réponses_Scoring!B1730</f>
        <v>D02S17</v>
      </c>
      <c r="C1730" t="str">
        <f>Réponses_Scoring!C1730</f>
        <v>Med</v>
      </c>
      <c r="D1730" t="str">
        <f>Réponses_Scoring!D1730</f>
        <v>UK</v>
      </c>
      <c r="E1730" t="str">
        <f>Réponses_Scoring!E1730</f>
        <v>Low</v>
      </c>
      <c r="F1730" t="str">
        <f>Réponses_Scoring!F1730</f>
        <v>Low</v>
      </c>
      <c r="G1730" t="str">
        <f>Réponses_Scoring!G1730</f>
        <v>UK</v>
      </c>
      <c r="H1730" t="str">
        <f>Réponses_Scoring!H1730</f>
        <v>UK</v>
      </c>
      <c r="I1730" t="str">
        <f>Réponses_Scoring!I1730</f>
        <v>UK</v>
      </c>
      <c r="J1730">
        <f>IFERROR(VLOOKUP(C1730,Paramètres!$A$5:$B$8,2,FALSE),0)</f>
        <v>2</v>
      </c>
      <c r="K1730">
        <f>IFERROR(VLOOKUP(D1730,Paramètres!$A$5:$B$8,2,FALSE),0)</f>
        <v>0</v>
      </c>
      <c r="L1730">
        <f>IFERROR(VLOOKUP(E1730,Paramètres!$A$5:$B$8,2,FALSE),0)</f>
        <v>1</v>
      </c>
      <c r="M1730">
        <f>IFERROR(VLOOKUP(F1730,Paramètres!$A$5:$B$8,2,FALSE),0)</f>
        <v>1</v>
      </c>
      <c r="N1730">
        <f>IFERROR(VLOOKUP(G1730,Paramètres!$D$5:$E$8,2,FALSE),0)</f>
        <v>0</v>
      </c>
      <c r="O1730">
        <f>IFERROR(VLOOKUP(H1730,Paramètres!$A$5:$B$8,2,FALSE),0)</f>
        <v>0</v>
      </c>
      <c r="P1730">
        <f>IFERROR(VLOOKUP(I1730,Paramètres!$A$5:$B$8,2,FALSE),0)</f>
        <v>0</v>
      </c>
      <c r="Q1730" s="10" t="e">
        <f>IF(SUM(Paramètres!$G$5:$M$5)=0,"",SUMPRODUCT(Paramètres!$G$5:$M$5,J1730,K1730,L1730,M1730,N1730,O1730,P1730)/SUM(Paramètres!$G$5:$M$5))</f>
        <v>#VALUE!</v>
      </c>
    </row>
    <row r="1731" spans="1:17" x14ac:dyDescent="0.2">
      <c r="A1731" t="str">
        <f>Réponses_Scoring!A1731</f>
        <v>R176</v>
      </c>
      <c r="B1731" t="str">
        <f>Réponses_Scoring!B1731</f>
        <v>D06S44</v>
      </c>
      <c r="C1731" t="str">
        <f>Réponses_Scoring!C1731</f>
        <v>High</v>
      </c>
      <c r="D1731" t="str">
        <f>Réponses_Scoring!D1731</f>
        <v>UK</v>
      </c>
      <c r="E1731" t="str">
        <f>Réponses_Scoring!E1731</f>
        <v>Low</v>
      </c>
      <c r="F1731" t="str">
        <f>Réponses_Scoring!F1731</f>
        <v>High</v>
      </c>
      <c r="G1731" t="str">
        <f>Réponses_Scoring!G1731</f>
        <v>UK</v>
      </c>
      <c r="H1731" t="str">
        <f>Réponses_Scoring!H1731</f>
        <v>UK</v>
      </c>
      <c r="I1731" t="str">
        <f>Réponses_Scoring!I1731</f>
        <v>UK</v>
      </c>
      <c r="J1731">
        <f>IFERROR(VLOOKUP(C1731,Paramètres!$A$5:$B$8,2,FALSE),0)</f>
        <v>3</v>
      </c>
      <c r="K1731">
        <f>IFERROR(VLOOKUP(D1731,Paramètres!$A$5:$B$8,2,FALSE),0)</f>
        <v>0</v>
      </c>
      <c r="L1731">
        <f>IFERROR(VLOOKUP(E1731,Paramètres!$A$5:$B$8,2,FALSE),0)</f>
        <v>1</v>
      </c>
      <c r="M1731">
        <f>IFERROR(VLOOKUP(F1731,Paramètres!$A$5:$B$8,2,FALSE),0)</f>
        <v>3</v>
      </c>
      <c r="N1731">
        <f>IFERROR(VLOOKUP(G1731,Paramètres!$D$5:$E$8,2,FALSE),0)</f>
        <v>0</v>
      </c>
      <c r="O1731">
        <f>IFERROR(VLOOKUP(H1731,Paramètres!$A$5:$B$8,2,FALSE),0)</f>
        <v>0</v>
      </c>
      <c r="P1731">
        <f>IFERROR(VLOOKUP(I1731,Paramètres!$A$5:$B$8,2,FALSE),0)</f>
        <v>0</v>
      </c>
      <c r="Q1731" s="10" t="e">
        <f>IF(SUM(Paramètres!$G$5:$M$5)=0,"",SUMPRODUCT(Paramètres!$G$5:$M$5,J1731,K1731,L1731,M1731,N1731,O1731,P1731)/SUM(Paramètres!$G$5:$M$5))</f>
        <v>#VALUE!</v>
      </c>
    </row>
    <row r="1732" spans="1:17" x14ac:dyDescent="0.2">
      <c r="A1732" t="str">
        <f>Réponses_Scoring!A1732</f>
        <v>R176</v>
      </c>
      <c r="B1732" t="str">
        <f>Réponses_Scoring!B1732</f>
        <v>D07S49</v>
      </c>
      <c r="C1732" t="str">
        <f>Réponses_Scoring!C1732</f>
        <v>Med</v>
      </c>
      <c r="D1732" t="str">
        <f>Réponses_Scoring!D1732</f>
        <v>UK</v>
      </c>
      <c r="E1732" t="str">
        <f>Réponses_Scoring!E1732</f>
        <v>Low</v>
      </c>
      <c r="F1732" t="str">
        <f>Réponses_Scoring!F1732</f>
        <v>Med</v>
      </c>
      <c r="G1732" t="str">
        <f>Réponses_Scoring!G1732</f>
        <v>UK</v>
      </c>
      <c r="H1732" t="str">
        <f>Réponses_Scoring!H1732</f>
        <v>UK</v>
      </c>
      <c r="I1732" t="str">
        <f>Réponses_Scoring!I1732</f>
        <v>UK</v>
      </c>
      <c r="J1732">
        <f>IFERROR(VLOOKUP(C1732,Paramètres!$A$5:$B$8,2,FALSE),0)</f>
        <v>2</v>
      </c>
      <c r="K1732">
        <f>IFERROR(VLOOKUP(D1732,Paramètres!$A$5:$B$8,2,FALSE),0)</f>
        <v>0</v>
      </c>
      <c r="L1732">
        <f>IFERROR(VLOOKUP(E1732,Paramètres!$A$5:$B$8,2,FALSE),0)</f>
        <v>1</v>
      </c>
      <c r="M1732">
        <f>IFERROR(VLOOKUP(F1732,Paramètres!$A$5:$B$8,2,FALSE),0)</f>
        <v>2</v>
      </c>
      <c r="N1732">
        <f>IFERROR(VLOOKUP(G1732,Paramètres!$D$5:$E$8,2,FALSE),0)</f>
        <v>0</v>
      </c>
      <c r="O1732">
        <f>IFERROR(VLOOKUP(H1732,Paramètres!$A$5:$B$8,2,FALSE),0)</f>
        <v>0</v>
      </c>
      <c r="P1732">
        <f>IFERROR(VLOOKUP(I1732,Paramètres!$A$5:$B$8,2,FALSE),0)</f>
        <v>0</v>
      </c>
      <c r="Q1732" s="10" t="e">
        <f>IF(SUM(Paramètres!$G$5:$M$5)=0,"",SUMPRODUCT(Paramètres!$G$5:$M$5,J1732,K1732,L1732,M1732,N1732,O1732,P1732)/SUM(Paramètres!$G$5:$M$5))</f>
        <v>#VALUE!</v>
      </c>
    </row>
    <row r="1733" spans="1:17" x14ac:dyDescent="0.2">
      <c r="A1733" t="str">
        <f>Réponses_Scoring!A1733</f>
        <v>R176</v>
      </c>
      <c r="B1733" t="str">
        <f>Réponses_Scoring!B1733</f>
        <v>D07S54</v>
      </c>
      <c r="C1733" t="str">
        <f>Réponses_Scoring!C1733</f>
        <v>High</v>
      </c>
      <c r="D1733" t="str">
        <f>Réponses_Scoring!D1733</f>
        <v>UK</v>
      </c>
      <c r="E1733" t="str">
        <f>Réponses_Scoring!E1733</f>
        <v>High</v>
      </c>
      <c r="F1733" t="str">
        <f>Réponses_Scoring!F1733</f>
        <v>UK</v>
      </c>
      <c r="G1733" t="str">
        <f>Réponses_Scoring!G1733</f>
        <v>UK</v>
      </c>
      <c r="H1733" t="str">
        <f>Réponses_Scoring!H1733</f>
        <v>UK</v>
      </c>
      <c r="I1733" t="str">
        <f>Réponses_Scoring!I1733</f>
        <v>UK</v>
      </c>
      <c r="J1733">
        <f>IFERROR(VLOOKUP(C1733,Paramètres!$A$5:$B$8,2,FALSE),0)</f>
        <v>3</v>
      </c>
      <c r="K1733">
        <f>IFERROR(VLOOKUP(D1733,Paramètres!$A$5:$B$8,2,FALSE),0)</f>
        <v>0</v>
      </c>
      <c r="L1733">
        <f>IFERROR(VLOOKUP(E1733,Paramètres!$A$5:$B$8,2,FALSE),0)</f>
        <v>3</v>
      </c>
      <c r="M1733">
        <f>IFERROR(VLOOKUP(F1733,Paramètres!$A$5:$B$8,2,FALSE),0)</f>
        <v>0</v>
      </c>
      <c r="N1733">
        <f>IFERROR(VLOOKUP(G1733,Paramètres!$D$5:$E$8,2,FALSE),0)</f>
        <v>0</v>
      </c>
      <c r="O1733">
        <f>IFERROR(VLOOKUP(H1733,Paramètres!$A$5:$B$8,2,FALSE),0)</f>
        <v>0</v>
      </c>
      <c r="P1733">
        <f>IFERROR(VLOOKUP(I1733,Paramètres!$A$5:$B$8,2,FALSE),0)</f>
        <v>0</v>
      </c>
      <c r="Q1733" s="10" t="e">
        <f>IF(SUM(Paramètres!$G$5:$M$5)=0,"",SUMPRODUCT(Paramètres!$G$5:$M$5,J1733,K1733,L1733,M1733,N1733,O1733,P1733)/SUM(Paramètres!$G$5:$M$5))</f>
        <v>#VALUE!</v>
      </c>
    </row>
    <row r="1734" spans="1:17" x14ac:dyDescent="0.2">
      <c r="A1734" t="str">
        <f>Réponses_Scoring!A1734</f>
        <v>R176</v>
      </c>
      <c r="B1734" t="str">
        <f>Réponses_Scoring!B1734</f>
        <v>D07S51</v>
      </c>
      <c r="C1734" t="str">
        <f>Réponses_Scoring!C1734</f>
        <v>Med</v>
      </c>
      <c r="D1734" t="str">
        <f>Réponses_Scoring!D1734</f>
        <v>UK</v>
      </c>
      <c r="E1734" t="str">
        <f>Réponses_Scoring!E1734</f>
        <v>Low</v>
      </c>
      <c r="F1734" t="str">
        <f>Réponses_Scoring!F1734</f>
        <v>Low</v>
      </c>
      <c r="G1734" t="str">
        <f>Réponses_Scoring!G1734</f>
        <v>UK</v>
      </c>
      <c r="H1734" t="str">
        <f>Réponses_Scoring!H1734</f>
        <v>UK</v>
      </c>
      <c r="I1734" t="str">
        <f>Réponses_Scoring!I1734</f>
        <v>UK</v>
      </c>
      <c r="J1734">
        <f>IFERROR(VLOOKUP(C1734,Paramètres!$A$5:$B$8,2,FALSE),0)</f>
        <v>2</v>
      </c>
      <c r="K1734">
        <f>IFERROR(VLOOKUP(D1734,Paramètres!$A$5:$B$8,2,FALSE),0)</f>
        <v>0</v>
      </c>
      <c r="L1734">
        <f>IFERROR(VLOOKUP(E1734,Paramètres!$A$5:$B$8,2,FALSE),0)</f>
        <v>1</v>
      </c>
      <c r="M1734">
        <f>IFERROR(VLOOKUP(F1734,Paramètres!$A$5:$B$8,2,FALSE),0)</f>
        <v>1</v>
      </c>
      <c r="N1734">
        <f>IFERROR(VLOOKUP(G1734,Paramètres!$D$5:$E$8,2,FALSE),0)</f>
        <v>0</v>
      </c>
      <c r="O1734">
        <f>IFERROR(VLOOKUP(H1734,Paramètres!$A$5:$B$8,2,FALSE),0)</f>
        <v>0</v>
      </c>
      <c r="P1734">
        <f>IFERROR(VLOOKUP(I1734,Paramètres!$A$5:$B$8,2,FALSE),0)</f>
        <v>0</v>
      </c>
      <c r="Q1734" s="10" t="e">
        <f>IF(SUM(Paramètres!$G$5:$M$5)=0,"",SUMPRODUCT(Paramètres!$G$5:$M$5,J1734,K1734,L1734,M1734,N1734,O1734,P1734)/SUM(Paramètres!$G$5:$M$5))</f>
        <v>#VALUE!</v>
      </c>
    </row>
    <row r="1735" spans="1:17" x14ac:dyDescent="0.2">
      <c r="A1735" t="str">
        <f>Réponses_Scoring!A1735</f>
        <v>R176</v>
      </c>
      <c r="B1735" t="str">
        <f>Réponses_Scoring!B1735</f>
        <v>D03S19</v>
      </c>
      <c r="C1735" t="str">
        <f>Réponses_Scoring!C1735</f>
        <v>Med</v>
      </c>
      <c r="D1735" t="str">
        <f>Réponses_Scoring!D1735</f>
        <v>UK</v>
      </c>
      <c r="E1735" t="str">
        <f>Réponses_Scoring!E1735</f>
        <v>Low</v>
      </c>
      <c r="F1735" t="str">
        <f>Réponses_Scoring!F1735</f>
        <v>Low</v>
      </c>
      <c r="G1735" t="str">
        <f>Réponses_Scoring!G1735</f>
        <v>UK</v>
      </c>
      <c r="H1735" t="str">
        <f>Réponses_Scoring!H1735</f>
        <v>UK</v>
      </c>
      <c r="I1735" t="str">
        <f>Réponses_Scoring!I1735</f>
        <v>UK</v>
      </c>
      <c r="J1735">
        <f>IFERROR(VLOOKUP(C1735,Paramètres!$A$5:$B$8,2,FALSE),0)</f>
        <v>2</v>
      </c>
      <c r="K1735">
        <f>IFERROR(VLOOKUP(D1735,Paramètres!$A$5:$B$8,2,FALSE),0)</f>
        <v>0</v>
      </c>
      <c r="L1735">
        <f>IFERROR(VLOOKUP(E1735,Paramètres!$A$5:$B$8,2,FALSE),0)</f>
        <v>1</v>
      </c>
      <c r="M1735">
        <f>IFERROR(VLOOKUP(F1735,Paramètres!$A$5:$B$8,2,FALSE),0)</f>
        <v>1</v>
      </c>
      <c r="N1735">
        <f>IFERROR(VLOOKUP(G1735,Paramètres!$D$5:$E$8,2,FALSE),0)</f>
        <v>0</v>
      </c>
      <c r="O1735">
        <f>IFERROR(VLOOKUP(H1735,Paramètres!$A$5:$B$8,2,FALSE),0)</f>
        <v>0</v>
      </c>
      <c r="P1735">
        <f>IFERROR(VLOOKUP(I1735,Paramètres!$A$5:$B$8,2,FALSE),0)</f>
        <v>0</v>
      </c>
      <c r="Q1735" s="10" t="e">
        <f>IF(SUM(Paramètres!$G$5:$M$5)=0,"",SUMPRODUCT(Paramètres!$G$5:$M$5,J1735,K1735,L1735,M1735,N1735,O1735,P1735)/SUM(Paramètres!$G$5:$M$5))</f>
        <v>#VALUE!</v>
      </c>
    </row>
    <row r="1736" spans="1:17" x14ac:dyDescent="0.2">
      <c r="A1736" t="str">
        <f>Réponses_Scoring!A1736</f>
        <v>R177</v>
      </c>
      <c r="B1736" t="str">
        <f>Réponses_Scoring!B1736</f>
        <v>D01S01</v>
      </c>
      <c r="C1736" t="str">
        <f>Réponses_Scoring!C1736</f>
        <v>Med</v>
      </c>
      <c r="D1736" t="str">
        <f>Réponses_Scoring!D1736</f>
        <v>UK</v>
      </c>
      <c r="E1736" t="str">
        <f>Réponses_Scoring!E1736</f>
        <v>Med</v>
      </c>
      <c r="F1736" t="str">
        <f>Réponses_Scoring!F1736</f>
        <v>UK</v>
      </c>
      <c r="G1736" t="str">
        <f>Réponses_Scoring!G1736</f>
        <v>UK</v>
      </c>
      <c r="H1736" t="str">
        <f>Réponses_Scoring!H1736</f>
        <v>UK</v>
      </c>
      <c r="I1736" t="str">
        <f>Réponses_Scoring!I1736</f>
        <v>UK</v>
      </c>
      <c r="J1736">
        <f>IFERROR(VLOOKUP(C1736,Paramètres!$A$5:$B$8,2,FALSE),0)</f>
        <v>2</v>
      </c>
      <c r="K1736">
        <f>IFERROR(VLOOKUP(D1736,Paramètres!$A$5:$B$8,2,FALSE),0)</f>
        <v>0</v>
      </c>
      <c r="L1736">
        <f>IFERROR(VLOOKUP(E1736,Paramètres!$A$5:$B$8,2,FALSE),0)</f>
        <v>2</v>
      </c>
      <c r="M1736">
        <f>IFERROR(VLOOKUP(F1736,Paramètres!$A$5:$B$8,2,FALSE),0)</f>
        <v>0</v>
      </c>
      <c r="N1736">
        <f>IFERROR(VLOOKUP(G1736,Paramètres!$D$5:$E$8,2,FALSE),0)</f>
        <v>0</v>
      </c>
      <c r="O1736">
        <f>IFERROR(VLOOKUP(H1736,Paramètres!$A$5:$B$8,2,FALSE),0)</f>
        <v>0</v>
      </c>
      <c r="P1736">
        <f>IFERROR(VLOOKUP(I1736,Paramètres!$A$5:$B$8,2,FALSE),0)</f>
        <v>0</v>
      </c>
      <c r="Q1736" s="10" t="e">
        <f>IF(SUM(Paramètres!$G$5:$M$5)=0,"",SUMPRODUCT(Paramètres!$G$5:$M$5,J1736,K1736,L1736,M1736,N1736,O1736,P1736)/SUM(Paramètres!$G$5:$M$5))</f>
        <v>#VALUE!</v>
      </c>
    </row>
    <row r="1737" spans="1:17" x14ac:dyDescent="0.2">
      <c r="A1737" t="str">
        <f>Réponses_Scoring!A1737</f>
        <v>R177</v>
      </c>
      <c r="B1737" t="str">
        <f>Réponses_Scoring!B1737</f>
        <v>D03S24</v>
      </c>
      <c r="C1737" t="str">
        <f>Réponses_Scoring!C1737</f>
        <v>High</v>
      </c>
      <c r="D1737" t="str">
        <f>Réponses_Scoring!D1737</f>
        <v>UK</v>
      </c>
      <c r="E1737" t="str">
        <f>Réponses_Scoring!E1737</f>
        <v>Med</v>
      </c>
      <c r="F1737" t="str">
        <f>Réponses_Scoring!F1737</f>
        <v>UK</v>
      </c>
      <c r="G1737" t="str">
        <f>Réponses_Scoring!G1737</f>
        <v>UK</v>
      </c>
      <c r="H1737" t="str">
        <f>Réponses_Scoring!H1737</f>
        <v>UK</v>
      </c>
      <c r="I1737" t="str">
        <f>Réponses_Scoring!I1737</f>
        <v>UK</v>
      </c>
      <c r="J1737">
        <f>IFERROR(VLOOKUP(C1737,Paramètres!$A$5:$B$8,2,FALSE),0)</f>
        <v>3</v>
      </c>
      <c r="K1737">
        <f>IFERROR(VLOOKUP(D1737,Paramètres!$A$5:$B$8,2,FALSE),0)</f>
        <v>0</v>
      </c>
      <c r="L1737">
        <f>IFERROR(VLOOKUP(E1737,Paramètres!$A$5:$B$8,2,FALSE),0)</f>
        <v>2</v>
      </c>
      <c r="M1737">
        <f>IFERROR(VLOOKUP(F1737,Paramètres!$A$5:$B$8,2,FALSE),0)</f>
        <v>0</v>
      </c>
      <c r="N1737">
        <f>IFERROR(VLOOKUP(G1737,Paramètres!$D$5:$E$8,2,FALSE),0)</f>
        <v>0</v>
      </c>
      <c r="O1737">
        <f>IFERROR(VLOOKUP(H1737,Paramètres!$A$5:$B$8,2,FALSE),0)</f>
        <v>0</v>
      </c>
      <c r="P1737">
        <f>IFERROR(VLOOKUP(I1737,Paramètres!$A$5:$B$8,2,FALSE),0)</f>
        <v>0</v>
      </c>
      <c r="Q1737" s="10" t="e">
        <f>IF(SUM(Paramètres!$G$5:$M$5)=0,"",SUMPRODUCT(Paramètres!$G$5:$M$5,J1737,K1737,L1737,M1737,N1737,O1737,P1737)/SUM(Paramètres!$G$5:$M$5))</f>
        <v>#VALUE!</v>
      </c>
    </row>
    <row r="1738" spans="1:17" x14ac:dyDescent="0.2">
      <c r="A1738" t="str">
        <f>Réponses_Scoring!A1738</f>
        <v>R177</v>
      </c>
      <c r="B1738" t="str">
        <f>Réponses_Scoring!B1738</f>
        <v>D03S20</v>
      </c>
      <c r="C1738" t="str">
        <f>Réponses_Scoring!C1738</f>
        <v>Med</v>
      </c>
      <c r="D1738" t="str">
        <f>Réponses_Scoring!D1738</f>
        <v>UK</v>
      </c>
      <c r="E1738" t="str">
        <f>Réponses_Scoring!E1738</f>
        <v>Med</v>
      </c>
      <c r="F1738" t="str">
        <f>Réponses_Scoring!F1738</f>
        <v>Med</v>
      </c>
      <c r="G1738" t="str">
        <f>Réponses_Scoring!G1738</f>
        <v>UK</v>
      </c>
      <c r="H1738" t="str">
        <f>Réponses_Scoring!H1738</f>
        <v>UK</v>
      </c>
      <c r="I1738" t="str">
        <f>Réponses_Scoring!I1738</f>
        <v>UK</v>
      </c>
      <c r="J1738">
        <f>IFERROR(VLOOKUP(C1738,Paramètres!$A$5:$B$8,2,FALSE),0)</f>
        <v>2</v>
      </c>
      <c r="K1738">
        <f>IFERROR(VLOOKUP(D1738,Paramètres!$A$5:$B$8,2,FALSE),0)</f>
        <v>0</v>
      </c>
      <c r="L1738">
        <f>IFERROR(VLOOKUP(E1738,Paramètres!$A$5:$B$8,2,FALSE),0)</f>
        <v>2</v>
      </c>
      <c r="M1738">
        <f>IFERROR(VLOOKUP(F1738,Paramètres!$A$5:$B$8,2,FALSE),0)</f>
        <v>2</v>
      </c>
      <c r="N1738">
        <f>IFERROR(VLOOKUP(G1738,Paramètres!$D$5:$E$8,2,FALSE),0)</f>
        <v>0</v>
      </c>
      <c r="O1738">
        <f>IFERROR(VLOOKUP(H1738,Paramètres!$A$5:$B$8,2,FALSE),0)</f>
        <v>0</v>
      </c>
      <c r="P1738">
        <f>IFERROR(VLOOKUP(I1738,Paramètres!$A$5:$B$8,2,FALSE),0)</f>
        <v>0</v>
      </c>
      <c r="Q1738" s="10" t="e">
        <f>IF(SUM(Paramètres!$G$5:$M$5)=0,"",SUMPRODUCT(Paramètres!$G$5:$M$5,J1738,K1738,L1738,M1738,N1738,O1738,P1738)/SUM(Paramètres!$G$5:$M$5))</f>
        <v>#VALUE!</v>
      </c>
    </row>
    <row r="1739" spans="1:17" x14ac:dyDescent="0.2">
      <c r="A1739" t="str">
        <f>Réponses_Scoring!A1739</f>
        <v>R177</v>
      </c>
      <c r="B1739" t="str">
        <f>Réponses_Scoring!B1739</f>
        <v>D10S68</v>
      </c>
      <c r="C1739" t="str">
        <f>Réponses_Scoring!C1739</f>
        <v>High</v>
      </c>
      <c r="D1739" t="str">
        <f>Réponses_Scoring!D1739</f>
        <v>UK</v>
      </c>
      <c r="E1739" t="str">
        <f>Réponses_Scoring!E1739</f>
        <v>Med</v>
      </c>
      <c r="F1739" t="str">
        <f>Réponses_Scoring!F1739</f>
        <v>Med</v>
      </c>
      <c r="G1739" t="str">
        <f>Réponses_Scoring!G1739</f>
        <v>UK</v>
      </c>
      <c r="H1739" t="str">
        <f>Réponses_Scoring!H1739</f>
        <v>UK</v>
      </c>
      <c r="I1739" t="str">
        <f>Réponses_Scoring!I1739</f>
        <v>UK</v>
      </c>
      <c r="J1739">
        <f>IFERROR(VLOOKUP(C1739,Paramètres!$A$5:$B$8,2,FALSE),0)</f>
        <v>3</v>
      </c>
      <c r="K1739">
        <f>IFERROR(VLOOKUP(D1739,Paramètres!$A$5:$B$8,2,FALSE),0)</f>
        <v>0</v>
      </c>
      <c r="L1739">
        <f>IFERROR(VLOOKUP(E1739,Paramètres!$A$5:$B$8,2,FALSE),0)</f>
        <v>2</v>
      </c>
      <c r="M1739">
        <f>IFERROR(VLOOKUP(F1739,Paramètres!$A$5:$B$8,2,FALSE),0)</f>
        <v>2</v>
      </c>
      <c r="N1739">
        <f>IFERROR(VLOOKUP(G1739,Paramètres!$D$5:$E$8,2,FALSE),0)</f>
        <v>0</v>
      </c>
      <c r="O1739">
        <f>IFERROR(VLOOKUP(H1739,Paramètres!$A$5:$B$8,2,FALSE),0)</f>
        <v>0</v>
      </c>
      <c r="P1739">
        <f>IFERROR(VLOOKUP(I1739,Paramètres!$A$5:$B$8,2,FALSE),0)</f>
        <v>0</v>
      </c>
      <c r="Q1739" s="10" t="e">
        <f>IF(SUM(Paramètres!$G$5:$M$5)=0,"",SUMPRODUCT(Paramètres!$G$5:$M$5,J1739,K1739,L1739,M1739,N1739,O1739,P1739)/SUM(Paramètres!$G$5:$M$5))</f>
        <v>#VALUE!</v>
      </c>
    </row>
    <row r="1740" spans="1:17" x14ac:dyDescent="0.2">
      <c r="A1740" t="str">
        <f>Réponses_Scoring!A1740</f>
        <v>R177</v>
      </c>
      <c r="B1740" t="str">
        <f>Réponses_Scoring!B1740</f>
        <v>D12S78</v>
      </c>
      <c r="C1740" t="str">
        <f>Réponses_Scoring!C1740</f>
        <v>Med</v>
      </c>
      <c r="D1740" t="str">
        <f>Réponses_Scoring!D1740</f>
        <v>UK</v>
      </c>
      <c r="E1740" t="str">
        <f>Réponses_Scoring!E1740</f>
        <v>Med</v>
      </c>
      <c r="F1740" t="str">
        <f>Réponses_Scoring!F1740</f>
        <v>Low</v>
      </c>
      <c r="G1740" t="str">
        <f>Réponses_Scoring!G1740</f>
        <v>UK</v>
      </c>
      <c r="H1740" t="str">
        <f>Réponses_Scoring!H1740</f>
        <v>UK</v>
      </c>
      <c r="I1740" t="str">
        <f>Réponses_Scoring!I1740</f>
        <v>UK</v>
      </c>
      <c r="J1740">
        <f>IFERROR(VLOOKUP(C1740,Paramètres!$A$5:$B$8,2,FALSE),0)</f>
        <v>2</v>
      </c>
      <c r="K1740">
        <f>IFERROR(VLOOKUP(D1740,Paramètres!$A$5:$B$8,2,FALSE),0)</f>
        <v>0</v>
      </c>
      <c r="L1740">
        <f>IFERROR(VLOOKUP(E1740,Paramètres!$A$5:$B$8,2,FALSE),0)</f>
        <v>2</v>
      </c>
      <c r="M1740">
        <f>IFERROR(VLOOKUP(F1740,Paramètres!$A$5:$B$8,2,FALSE),0)</f>
        <v>1</v>
      </c>
      <c r="N1740">
        <f>IFERROR(VLOOKUP(G1740,Paramètres!$D$5:$E$8,2,FALSE),0)</f>
        <v>0</v>
      </c>
      <c r="O1740">
        <f>IFERROR(VLOOKUP(H1740,Paramètres!$A$5:$B$8,2,FALSE),0)</f>
        <v>0</v>
      </c>
      <c r="P1740">
        <f>IFERROR(VLOOKUP(I1740,Paramètres!$A$5:$B$8,2,FALSE),0)</f>
        <v>0</v>
      </c>
      <c r="Q1740" s="10" t="e">
        <f>IF(SUM(Paramètres!$G$5:$M$5)=0,"",SUMPRODUCT(Paramètres!$G$5:$M$5,J1740,K1740,L1740,M1740,N1740,O1740,P1740)/SUM(Paramètres!$G$5:$M$5))</f>
        <v>#VALUE!</v>
      </c>
    </row>
    <row r="1741" spans="1:17" x14ac:dyDescent="0.2">
      <c r="A1741" t="str">
        <f>Réponses_Scoring!A1741</f>
        <v>R177</v>
      </c>
      <c r="B1741" t="str">
        <f>Réponses_Scoring!B1741</f>
        <v>D12S80</v>
      </c>
      <c r="C1741" t="str">
        <f>Réponses_Scoring!C1741</f>
        <v>High</v>
      </c>
      <c r="D1741" t="str">
        <f>Réponses_Scoring!D1741</f>
        <v>UK</v>
      </c>
      <c r="E1741" t="str">
        <f>Réponses_Scoring!E1741</f>
        <v>High</v>
      </c>
      <c r="F1741" t="str">
        <f>Réponses_Scoring!F1741</f>
        <v>Med</v>
      </c>
      <c r="G1741" t="str">
        <f>Réponses_Scoring!G1741</f>
        <v>UK</v>
      </c>
      <c r="H1741" t="str">
        <f>Réponses_Scoring!H1741</f>
        <v>UK</v>
      </c>
      <c r="I1741" t="str">
        <f>Réponses_Scoring!I1741</f>
        <v>UK</v>
      </c>
      <c r="J1741">
        <f>IFERROR(VLOOKUP(C1741,Paramètres!$A$5:$B$8,2,FALSE),0)</f>
        <v>3</v>
      </c>
      <c r="K1741">
        <f>IFERROR(VLOOKUP(D1741,Paramètres!$A$5:$B$8,2,FALSE),0)</f>
        <v>0</v>
      </c>
      <c r="L1741">
        <f>IFERROR(VLOOKUP(E1741,Paramètres!$A$5:$B$8,2,FALSE),0)</f>
        <v>3</v>
      </c>
      <c r="M1741">
        <f>IFERROR(VLOOKUP(F1741,Paramètres!$A$5:$B$8,2,FALSE),0)</f>
        <v>2</v>
      </c>
      <c r="N1741">
        <f>IFERROR(VLOOKUP(G1741,Paramètres!$D$5:$E$8,2,FALSE),0)</f>
        <v>0</v>
      </c>
      <c r="O1741">
        <f>IFERROR(VLOOKUP(H1741,Paramètres!$A$5:$B$8,2,FALSE),0)</f>
        <v>0</v>
      </c>
      <c r="P1741">
        <f>IFERROR(VLOOKUP(I1741,Paramètres!$A$5:$B$8,2,FALSE),0)</f>
        <v>0</v>
      </c>
      <c r="Q1741" s="10" t="e">
        <f>IF(SUM(Paramètres!$G$5:$M$5)=0,"",SUMPRODUCT(Paramètres!$G$5:$M$5,J1741,K1741,L1741,M1741,N1741,O1741,P1741)/SUM(Paramètres!$G$5:$M$5))</f>
        <v>#VALUE!</v>
      </c>
    </row>
    <row r="1742" spans="1:17" x14ac:dyDescent="0.2">
      <c r="A1742" t="str">
        <f>Réponses_Scoring!A1742</f>
        <v>R177</v>
      </c>
      <c r="B1742" t="str">
        <f>Réponses_Scoring!B1742</f>
        <v>D06S42</v>
      </c>
      <c r="C1742" t="str">
        <f>Réponses_Scoring!C1742</f>
        <v>Med</v>
      </c>
      <c r="D1742" t="str">
        <f>Réponses_Scoring!D1742</f>
        <v>UK</v>
      </c>
      <c r="E1742" t="str">
        <f>Réponses_Scoring!E1742</f>
        <v>Med</v>
      </c>
      <c r="F1742" t="str">
        <f>Réponses_Scoring!F1742</f>
        <v>Low</v>
      </c>
      <c r="G1742" t="str">
        <f>Réponses_Scoring!G1742</f>
        <v>UK</v>
      </c>
      <c r="H1742" t="str">
        <f>Réponses_Scoring!H1742</f>
        <v>UK</v>
      </c>
      <c r="I1742" t="str">
        <f>Réponses_Scoring!I1742</f>
        <v>UK</v>
      </c>
      <c r="J1742">
        <f>IFERROR(VLOOKUP(C1742,Paramètres!$A$5:$B$8,2,FALSE),0)</f>
        <v>2</v>
      </c>
      <c r="K1742">
        <f>IFERROR(VLOOKUP(D1742,Paramètres!$A$5:$B$8,2,FALSE),0)</f>
        <v>0</v>
      </c>
      <c r="L1742">
        <f>IFERROR(VLOOKUP(E1742,Paramètres!$A$5:$B$8,2,FALSE),0)</f>
        <v>2</v>
      </c>
      <c r="M1742">
        <f>IFERROR(VLOOKUP(F1742,Paramètres!$A$5:$B$8,2,FALSE),0)</f>
        <v>1</v>
      </c>
      <c r="N1742">
        <f>IFERROR(VLOOKUP(G1742,Paramètres!$D$5:$E$8,2,FALSE),0)</f>
        <v>0</v>
      </c>
      <c r="O1742">
        <f>IFERROR(VLOOKUP(H1742,Paramètres!$A$5:$B$8,2,FALSE),0)</f>
        <v>0</v>
      </c>
      <c r="P1742">
        <f>IFERROR(VLOOKUP(I1742,Paramètres!$A$5:$B$8,2,FALSE),0)</f>
        <v>0</v>
      </c>
      <c r="Q1742" s="10" t="e">
        <f>IF(SUM(Paramètres!$G$5:$M$5)=0,"",SUMPRODUCT(Paramètres!$G$5:$M$5,J1742,K1742,L1742,M1742,N1742,O1742,P1742)/SUM(Paramètres!$G$5:$M$5))</f>
        <v>#VALUE!</v>
      </c>
    </row>
    <row r="1743" spans="1:17" x14ac:dyDescent="0.2">
      <c r="A1743" t="str">
        <f>Réponses_Scoring!A1743</f>
        <v>R177</v>
      </c>
      <c r="B1743" t="str">
        <f>Réponses_Scoring!B1743</f>
        <v>D06S43</v>
      </c>
      <c r="C1743" t="str">
        <f>Réponses_Scoring!C1743</f>
        <v>High</v>
      </c>
      <c r="D1743" t="str">
        <f>Réponses_Scoring!D1743</f>
        <v>UK</v>
      </c>
      <c r="E1743" t="str">
        <f>Réponses_Scoring!E1743</f>
        <v>Med</v>
      </c>
      <c r="F1743" t="str">
        <f>Réponses_Scoring!F1743</f>
        <v>High</v>
      </c>
      <c r="G1743" t="str">
        <f>Réponses_Scoring!G1743</f>
        <v>UK</v>
      </c>
      <c r="H1743" t="str">
        <f>Réponses_Scoring!H1743</f>
        <v>UK</v>
      </c>
      <c r="I1743" t="str">
        <f>Réponses_Scoring!I1743</f>
        <v>UK</v>
      </c>
      <c r="J1743">
        <f>IFERROR(VLOOKUP(C1743,Paramètres!$A$5:$B$8,2,FALSE),0)</f>
        <v>3</v>
      </c>
      <c r="K1743">
        <f>IFERROR(VLOOKUP(D1743,Paramètres!$A$5:$B$8,2,FALSE),0)</f>
        <v>0</v>
      </c>
      <c r="L1743">
        <f>IFERROR(VLOOKUP(E1743,Paramètres!$A$5:$B$8,2,FALSE),0)</f>
        <v>2</v>
      </c>
      <c r="M1743">
        <f>IFERROR(VLOOKUP(F1743,Paramètres!$A$5:$B$8,2,FALSE),0)</f>
        <v>3</v>
      </c>
      <c r="N1743">
        <f>IFERROR(VLOOKUP(G1743,Paramètres!$D$5:$E$8,2,FALSE),0)</f>
        <v>0</v>
      </c>
      <c r="O1743">
        <f>IFERROR(VLOOKUP(H1743,Paramètres!$A$5:$B$8,2,FALSE),0)</f>
        <v>0</v>
      </c>
      <c r="P1743">
        <f>IFERROR(VLOOKUP(I1743,Paramètres!$A$5:$B$8,2,FALSE),0)</f>
        <v>0</v>
      </c>
      <c r="Q1743" s="10" t="e">
        <f>IF(SUM(Paramètres!$G$5:$M$5)=0,"",SUMPRODUCT(Paramètres!$G$5:$M$5,J1743,K1743,L1743,M1743,N1743,O1743,P1743)/SUM(Paramètres!$G$5:$M$5))</f>
        <v>#VALUE!</v>
      </c>
    </row>
    <row r="1744" spans="1:17" x14ac:dyDescent="0.2">
      <c r="A1744" t="str">
        <f>Réponses_Scoring!A1744</f>
        <v>R178</v>
      </c>
      <c r="B1744" t="str">
        <f>Réponses_Scoring!B1744</f>
        <v>D04S30</v>
      </c>
      <c r="C1744" t="str">
        <f>Réponses_Scoring!C1744</f>
        <v>High</v>
      </c>
      <c r="D1744" t="str">
        <f>Réponses_Scoring!D1744</f>
        <v>UK</v>
      </c>
      <c r="E1744" t="str">
        <f>Réponses_Scoring!E1744</f>
        <v>Med</v>
      </c>
      <c r="F1744" t="str">
        <f>Réponses_Scoring!F1744</f>
        <v>High</v>
      </c>
      <c r="G1744" t="str">
        <f>Réponses_Scoring!G1744</f>
        <v>UK</v>
      </c>
      <c r="H1744" t="str">
        <f>Réponses_Scoring!H1744</f>
        <v>UK</v>
      </c>
      <c r="I1744" t="str">
        <f>Réponses_Scoring!I1744</f>
        <v>UK</v>
      </c>
      <c r="J1744">
        <f>IFERROR(VLOOKUP(C1744,Paramètres!$A$5:$B$8,2,FALSE),0)</f>
        <v>3</v>
      </c>
      <c r="K1744">
        <f>IFERROR(VLOOKUP(D1744,Paramètres!$A$5:$B$8,2,FALSE),0)</f>
        <v>0</v>
      </c>
      <c r="L1744">
        <f>IFERROR(VLOOKUP(E1744,Paramètres!$A$5:$B$8,2,FALSE),0)</f>
        <v>2</v>
      </c>
      <c r="M1744">
        <f>IFERROR(VLOOKUP(F1744,Paramètres!$A$5:$B$8,2,FALSE),0)</f>
        <v>3</v>
      </c>
      <c r="N1744">
        <f>IFERROR(VLOOKUP(G1744,Paramètres!$D$5:$E$8,2,FALSE),0)</f>
        <v>0</v>
      </c>
      <c r="O1744">
        <f>IFERROR(VLOOKUP(H1744,Paramètres!$A$5:$B$8,2,FALSE),0)</f>
        <v>0</v>
      </c>
      <c r="P1744">
        <f>IFERROR(VLOOKUP(I1744,Paramètres!$A$5:$B$8,2,FALSE),0)</f>
        <v>0</v>
      </c>
      <c r="Q1744" s="10" t="e">
        <f>IF(SUM(Paramètres!$G$5:$M$5)=0,"",SUMPRODUCT(Paramètres!$G$5:$M$5,J1744,K1744,L1744,M1744,N1744,O1744,P1744)/SUM(Paramètres!$G$5:$M$5))</f>
        <v>#VALUE!</v>
      </c>
    </row>
    <row r="1745" spans="1:17" x14ac:dyDescent="0.2">
      <c r="A1745" t="str">
        <f>Réponses_Scoring!A1745</f>
        <v>R178</v>
      </c>
      <c r="B1745" t="str">
        <f>Réponses_Scoring!B1745</f>
        <v>D04S34</v>
      </c>
      <c r="C1745" t="str">
        <f>Réponses_Scoring!C1745</f>
        <v>Med</v>
      </c>
      <c r="D1745" t="str">
        <f>Réponses_Scoring!D1745</f>
        <v>UK</v>
      </c>
      <c r="E1745" t="str">
        <f>Réponses_Scoring!E1745</f>
        <v>Low</v>
      </c>
      <c r="F1745" t="str">
        <f>Réponses_Scoring!F1745</f>
        <v>Med</v>
      </c>
      <c r="G1745" t="str">
        <f>Réponses_Scoring!G1745</f>
        <v>UK</v>
      </c>
      <c r="H1745" t="str">
        <f>Réponses_Scoring!H1745</f>
        <v>UK</v>
      </c>
      <c r="I1745" t="str">
        <f>Réponses_Scoring!I1745</f>
        <v>UK</v>
      </c>
      <c r="J1745">
        <f>IFERROR(VLOOKUP(C1745,Paramètres!$A$5:$B$8,2,FALSE),0)</f>
        <v>2</v>
      </c>
      <c r="K1745">
        <f>IFERROR(VLOOKUP(D1745,Paramètres!$A$5:$B$8,2,FALSE),0)</f>
        <v>0</v>
      </c>
      <c r="L1745">
        <f>IFERROR(VLOOKUP(E1745,Paramètres!$A$5:$B$8,2,FALSE),0)</f>
        <v>1</v>
      </c>
      <c r="M1745">
        <f>IFERROR(VLOOKUP(F1745,Paramètres!$A$5:$B$8,2,FALSE),0)</f>
        <v>2</v>
      </c>
      <c r="N1745">
        <f>IFERROR(VLOOKUP(G1745,Paramètres!$D$5:$E$8,2,FALSE),0)</f>
        <v>0</v>
      </c>
      <c r="O1745">
        <f>IFERROR(VLOOKUP(H1745,Paramètres!$A$5:$B$8,2,FALSE),0)</f>
        <v>0</v>
      </c>
      <c r="P1745">
        <f>IFERROR(VLOOKUP(I1745,Paramètres!$A$5:$B$8,2,FALSE),0)</f>
        <v>0</v>
      </c>
      <c r="Q1745" s="10" t="e">
        <f>IF(SUM(Paramètres!$G$5:$M$5)=0,"",SUMPRODUCT(Paramètres!$G$5:$M$5,J1745,K1745,L1745,M1745,N1745,O1745,P1745)/SUM(Paramètres!$G$5:$M$5))</f>
        <v>#VALUE!</v>
      </c>
    </row>
    <row r="1746" spans="1:17" x14ac:dyDescent="0.2">
      <c r="A1746" t="str">
        <f>Réponses_Scoring!A1746</f>
        <v>R178</v>
      </c>
      <c r="B1746" t="str">
        <f>Réponses_Scoring!B1746</f>
        <v>D04S31</v>
      </c>
      <c r="C1746" t="str">
        <f>Réponses_Scoring!C1746</f>
        <v>Low</v>
      </c>
      <c r="D1746" t="str">
        <f>Réponses_Scoring!D1746</f>
        <v>UK</v>
      </c>
      <c r="E1746" t="str">
        <f>Réponses_Scoring!E1746</f>
        <v>Low</v>
      </c>
      <c r="F1746" t="str">
        <f>Réponses_Scoring!F1746</f>
        <v>High</v>
      </c>
      <c r="G1746" t="str">
        <f>Réponses_Scoring!G1746</f>
        <v>UK</v>
      </c>
      <c r="H1746" t="str">
        <f>Réponses_Scoring!H1746</f>
        <v>UK</v>
      </c>
      <c r="I1746" t="str">
        <f>Réponses_Scoring!I1746</f>
        <v>UK</v>
      </c>
      <c r="J1746">
        <f>IFERROR(VLOOKUP(C1746,Paramètres!$A$5:$B$8,2,FALSE),0)</f>
        <v>1</v>
      </c>
      <c r="K1746">
        <f>IFERROR(VLOOKUP(D1746,Paramètres!$A$5:$B$8,2,FALSE),0)</f>
        <v>0</v>
      </c>
      <c r="L1746">
        <f>IFERROR(VLOOKUP(E1746,Paramètres!$A$5:$B$8,2,FALSE),0)</f>
        <v>1</v>
      </c>
      <c r="M1746">
        <f>IFERROR(VLOOKUP(F1746,Paramètres!$A$5:$B$8,2,FALSE),0)</f>
        <v>3</v>
      </c>
      <c r="N1746">
        <f>IFERROR(VLOOKUP(G1746,Paramètres!$D$5:$E$8,2,FALSE),0)</f>
        <v>0</v>
      </c>
      <c r="O1746">
        <f>IFERROR(VLOOKUP(H1746,Paramètres!$A$5:$B$8,2,FALSE),0)</f>
        <v>0</v>
      </c>
      <c r="P1746">
        <f>IFERROR(VLOOKUP(I1746,Paramètres!$A$5:$B$8,2,FALSE),0)</f>
        <v>0</v>
      </c>
      <c r="Q1746" s="10" t="e">
        <f>IF(SUM(Paramètres!$G$5:$M$5)=0,"",SUMPRODUCT(Paramètres!$G$5:$M$5,J1746,K1746,L1746,M1746,N1746,O1746,P1746)/SUM(Paramètres!$G$5:$M$5))</f>
        <v>#VALUE!</v>
      </c>
    </row>
    <row r="1747" spans="1:17" x14ac:dyDescent="0.2">
      <c r="A1747" t="str">
        <f>Réponses_Scoring!A1747</f>
        <v>R178</v>
      </c>
      <c r="B1747" t="str">
        <f>Réponses_Scoring!B1747</f>
        <v>D09S63</v>
      </c>
      <c r="C1747" t="str">
        <f>Réponses_Scoring!C1747</f>
        <v>High</v>
      </c>
      <c r="D1747" t="str">
        <f>Réponses_Scoring!D1747</f>
        <v>UK</v>
      </c>
      <c r="E1747" t="str">
        <f>Réponses_Scoring!E1747</f>
        <v>Med</v>
      </c>
      <c r="F1747" t="str">
        <f>Réponses_Scoring!F1747</f>
        <v>Low</v>
      </c>
      <c r="G1747" t="str">
        <f>Réponses_Scoring!G1747</f>
        <v>UK</v>
      </c>
      <c r="H1747" t="str">
        <f>Réponses_Scoring!H1747</f>
        <v>UK</v>
      </c>
      <c r="I1747" t="str">
        <f>Réponses_Scoring!I1747</f>
        <v>UK</v>
      </c>
      <c r="J1747">
        <f>IFERROR(VLOOKUP(C1747,Paramètres!$A$5:$B$8,2,FALSE),0)</f>
        <v>3</v>
      </c>
      <c r="K1747">
        <f>IFERROR(VLOOKUP(D1747,Paramètres!$A$5:$B$8,2,FALSE),0)</f>
        <v>0</v>
      </c>
      <c r="L1747">
        <f>IFERROR(VLOOKUP(E1747,Paramètres!$A$5:$B$8,2,FALSE),0)</f>
        <v>2</v>
      </c>
      <c r="M1747">
        <f>IFERROR(VLOOKUP(F1747,Paramètres!$A$5:$B$8,2,FALSE),0)</f>
        <v>1</v>
      </c>
      <c r="N1747">
        <f>IFERROR(VLOOKUP(G1747,Paramètres!$D$5:$E$8,2,FALSE),0)</f>
        <v>0</v>
      </c>
      <c r="O1747">
        <f>IFERROR(VLOOKUP(H1747,Paramètres!$A$5:$B$8,2,FALSE),0)</f>
        <v>0</v>
      </c>
      <c r="P1747">
        <f>IFERROR(VLOOKUP(I1747,Paramètres!$A$5:$B$8,2,FALSE),0)</f>
        <v>0</v>
      </c>
      <c r="Q1747" s="10" t="e">
        <f>IF(SUM(Paramètres!$G$5:$M$5)=0,"",SUMPRODUCT(Paramètres!$G$5:$M$5,J1747,K1747,L1747,M1747,N1747,O1747,P1747)/SUM(Paramètres!$G$5:$M$5))</f>
        <v>#VALUE!</v>
      </c>
    </row>
    <row r="1748" spans="1:17" x14ac:dyDescent="0.2">
      <c r="A1748" t="str">
        <f>Réponses_Scoring!A1748</f>
        <v>R178</v>
      </c>
      <c r="B1748" t="str">
        <f>Réponses_Scoring!B1748</f>
        <v>D09S61</v>
      </c>
      <c r="C1748" t="str">
        <f>Réponses_Scoring!C1748</f>
        <v>Med</v>
      </c>
      <c r="D1748" t="str">
        <f>Réponses_Scoring!D1748</f>
        <v>UK</v>
      </c>
      <c r="E1748" t="str">
        <f>Réponses_Scoring!E1748</f>
        <v>High</v>
      </c>
      <c r="F1748" t="str">
        <f>Réponses_Scoring!F1748</f>
        <v>High</v>
      </c>
      <c r="G1748" t="str">
        <f>Réponses_Scoring!G1748</f>
        <v>UK</v>
      </c>
      <c r="H1748" t="str">
        <f>Réponses_Scoring!H1748</f>
        <v>UK</v>
      </c>
      <c r="I1748" t="str">
        <f>Réponses_Scoring!I1748</f>
        <v>UK</v>
      </c>
      <c r="J1748">
        <f>IFERROR(VLOOKUP(C1748,Paramètres!$A$5:$B$8,2,FALSE),0)</f>
        <v>2</v>
      </c>
      <c r="K1748">
        <f>IFERROR(VLOOKUP(D1748,Paramètres!$A$5:$B$8,2,FALSE),0)</f>
        <v>0</v>
      </c>
      <c r="L1748">
        <f>IFERROR(VLOOKUP(E1748,Paramètres!$A$5:$B$8,2,FALSE),0)</f>
        <v>3</v>
      </c>
      <c r="M1748">
        <f>IFERROR(VLOOKUP(F1748,Paramètres!$A$5:$B$8,2,FALSE),0)</f>
        <v>3</v>
      </c>
      <c r="N1748">
        <f>IFERROR(VLOOKUP(G1748,Paramètres!$D$5:$E$8,2,FALSE),0)</f>
        <v>0</v>
      </c>
      <c r="O1748">
        <f>IFERROR(VLOOKUP(H1748,Paramètres!$A$5:$B$8,2,FALSE),0)</f>
        <v>0</v>
      </c>
      <c r="P1748">
        <f>IFERROR(VLOOKUP(I1748,Paramètres!$A$5:$B$8,2,FALSE),0)</f>
        <v>0</v>
      </c>
      <c r="Q1748" s="10" t="e">
        <f>IF(SUM(Paramètres!$G$5:$M$5)=0,"",SUMPRODUCT(Paramètres!$G$5:$M$5,J1748,K1748,L1748,M1748,N1748,O1748,P1748)/SUM(Paramètres!$G$5:$M$5))</f>
        <v>#VALUE!</v>
      </c>
    </row>
    <row r="1749" spans="1:17" x14ac:dyDescent="0.2">
      <c r="A1749" t="str">
        <f>Réponses_Scoring!A1749</f>
        <v>R178</v>
      </c>
      <c r="B1749" t="str">
        <f>Réponses_Scoring!B1749</f>
        <v>D10S67</v>
      </c>
      <c r="C1749" t="str">
        <f>Réponses_Scoring!C1749</f>
        <v>Med</v>
      </c>
      <c r="D1749" t="str">
        <f>Réponses_Scoring!D1749</f>
        <v>UK</v>
      </c>
      <c r="E1749" t="str">
        <f>Réponses_Scoring!E1749</f>
        <v>Med</v>
      </c>
      <c r="F1749" t="str">
        <f>Réponses_Scoring!F1749</f>
        <v>High</v>
      </c>
      <c r="G1749" t="str">
        <f>Réponses_Scoring!G1749</f>
        <v>UK</v>
      </c>
      <c r="H1749" t="str">
        <f>Réponses_Scoring!H1749</f>
        <v>UK</v>
      </c>
      <c r="I1749" t="str">
        <f>Réponses_Scoring!I1749</f>
        <v>UK</v>
      </c>
      <c r="J1749">
        <f>IFERROR(VLOOKUP(C1749,Paramètres!$A$5:$B$8,2,FALSE),0)</f>
        <v>2</v>
      </c>
      <c r="K1749">
        <f>IFERROR(VLOOKUP(D1749,Paramètres!$A$5:$B$8,2,FALSE),0)</f>
        <v>0</v>
      </c>
      <c r="L1749">
        <f>IFERROR(VLOOKUP(E1749,Paramètres!$A$5:$B$8,2,FALSE),0)</f>
        <v>2</v>
      </c>
      <c r="M1749">
        <f>IFERROR(VLOOKUP(F1749,Paramètres!$A$5:$B$8,2,FALSE),0)</f>
        <v>3</v>
      </c>
      <c r="N1749">
        <f>IFERROR(VLOOKUP(G1749,Paramètres!$D$5:$E$8,2,FALSE),0)</f>
        <v>0</v>
      </c>
      <c r="O1749">
        <f>IFERROR(VLOOKUP(H1749,Paramètres!$A$5:$B$8,2,FALSE),0)</f>
        <v>0</v>
      </c>
      <c r="P1749">
        <f>IFERROR(VLOOKUP(I1749,Paramètres!$A$5:$B$8,2,FALSE),0)</f>
        <v>0</v>
      </c>
      <c r="Q1749" s="10" t="e">
        <f>IF(SUM(Paramètres!$G$5:$M$5)=0,"",SUMPRODUCT(Paramètres!$G$5:$M$5,J1749,K1749,L1749,M1749,N1749,O1749,P1749)/SUM(Paramètres!$G$5:$M$5))</f>
        <v>#VALUE!</v>
      </c>
    </row>
    <row r="1750" spans="1:17" x14ac:dyDescent="0.2">
      <c r="A1750" t="str">
        <f>Réponses_Scoring!A1750</f>
        <v>R178</v>
      </c>
      <c r="B1750" t="str">
        <f>Réponses_Scoring!B1750</f>
        <v>D08S56</v>
      </c>
      <c r="C1750" t="str">
        <f>Réponses_Scoring!C1750</f>
        <v>High</v>
      </c>
      <c r="D1750" t="str">
        <f>Réponses_Scoring!D1750</f>
        <v>UK</v>
      </c>
      <c r="E1750" t="str">
        <f>Réponses_Scoring!E1750</f>
        <v>High</v>
      </c>
      <c r="F1750" t="str">
        <f>Réponses_Scoring!F1750</f>
        <v>Med</v>
      </c>
      <c r="G1750" t="str">
        <f>Réponses_Scoring!G1750</f>
        <v>UK</v>
      </c>
      <c r="H1750" t="str">
        <f>Réponses_Scoring!H1750</f>
        <v>UK</v>
      </c>
      <c r="I1750" t="str">
        <f>Réponses_Scoring!I1750</f>
        <v>UK</v>
      </c>
      <c r="J1750">
        <f>IFERROR(VLOOKUP(C1750,Paramètres!$A$5:$B$8,2,FALSE),0)</f>
        <v>3</v>
      </c>
      <c r="K1750">
        <f>IFERROR(VLOOKUP(D1750,Paramètres!$A$5:$B$8,2,FALSE),0)</f>
        <v>0</v>
      </c>
      <c r="L1750">
        <f>IFERROR(VLOOKUP(E1750,Paramètres!$A$5:$B$8,2,FALSE),0)</f>
        <v>3</v>
      </c>
      <c r="M1750">
        <f>IFERROR(VLOOKUP(F1750,Paramètres!$A$5:$B$8,2,FALSE),0)</f>
        <v>2</v>
      </c>
      <c r="N1750">
        <f>IFERROR(VLOOKUP(G1750,Paramètres!$D$5:$E$8,2,FALSE),0)</f>
        <v>0</v>
      </c>
      <c r="O1750">
        <f>IFERROR(VLOOKUP(H1750,Paramètres!$A$5:$B$8,2,FALSE),0)</f>
        <v>0</v>
      </c>
      <c r="P1750">
        <f>IFERROR(VLOOKUP(I1750,Paramètres!$A$5:$B$8,2,FALSE),0)</f>
        <v>0</v>
      </c>
      <c r="Q1750" s="10" t="e">
        <f>IF(SUM(Paramètres!$G$5:$M$5)=0,"",SUMPRODUCT(Paramètres!$G$5:$M$5,J1750,K1750,L1750,M1750,N1750,O1750,P1750)/SUM(Paramètres!$G$5:$M$5))</f>
        <v>#VALUE!</v>
      </c>
    </row>
    <row r="1751" spans="1:17" x14ac:dyDescent="0.2">
      <c r="A1751" t="str">
        <f>Réponses_Scoring!A1751</f>
        <v>R178</v>
      </c>
      <c r="B1751" t="str">
        <f>Réponses_Scoring!B1751</f>
        <v>D08S55</v>
      </c>
      <c r="C1751" t="str">
        <f>Réponses_Scoring!C1751</f>
        <v>High</v>
      </c>
      <c r="D1751" t="str">
        <f>Réponses_Scoring!D1751</f>
        <v>UK</v>
      </c>
      <c r="E1751" t="str">
        <f>Réponses_Scoring!E1751</f>
        <v>UK</v>
      </c>
      <c r="F1751" t="str">
        <f>Réponses_Scoring!F1751</f>
        <v>Med</v>
      </c>
      <c r="G1751" t="str">
        <f>Réponses_Scoring!G1751</f>
        <v>UK</v>
      </c>
      <c r="H1751" t="str">
        <f>Réponses_Scoring!H1751</f>
        <v>UK</v>
      </c>
      <c r="I1751" t="str">
        <f>Réponses_Scoring!I1751</f>
        <v>UK</v>
      </c>
      <c r="J1751">
        <f>IFERROR(VLOOKUP(C1751,Paramètres!$A$5:$B$8,2,FALSE),0)</f>
        <v>3</v>
      </c>
      <c r="K1751">
        <f>IFERROR(VLOOKUP(D1751,Paramètres!$A$5:$B$8,2,FALSE),0)</f>
        <v>0</v>
      </c>
      <c r="L1751">
        <f>IFERROR(VLOOKUP(E1751,Paramètres!$A$5:$B$8,2,FALSE),0)</f>
        <v>0</v>
      </c>
      <c r="M1751">
        <f>IFERROR(VLOOKUP(F1751,Paramètres!$A$5:$B$8,2,FALSE),0)</f>
        <v>2</v>
      </c>
      <c r="N1751">
        <f>IFERROR(VLOOKUP(G1751,Paramètres!$D$5:$E$8,2,FALSE),0)</f>
        <v>0</v>
      </c>
      <c r="O1751">
        <f>IFERROR(VLOOKUP(H1751,Paramètres!$A$5:$B$8,2,FALSE),0)</f>
        <v>0</v>
      </c>
      <c r="P1751">
        <f>IFERROR(VLOOKUP(I1751,Paramètres!$A$5:$B$8,2,FALSE),0)</f>
        <v>0</v>
      </c>
      <c r="Q1751" s="10" t="e">
        <f>IF(SUM(Paramètres!$G$5:$M$5)=0,"",SUMPRODUCT(Paramètres!$G$5:$M$5,J1751,K1751,L1751,M1751,N1751,O1751,P1751)/SUM(Paramètres!$G$5:$M$5))</f>
        <v>#VALUE!</v>
      </c>
    </row>
    <row r="1752" spans="1:17" x14ac:dyDescent="0.2">
      <c r="A1752" t="str">
        <f>Réponses_Scoring!A1752</f>
        <v>R178</v>
      </c>
      <c r="B1752" t="str">
        <f>Réponses_Scoring!B1752</f>
        <v>D08S57</v>
      </c>
      <c r="C1752" t="str">
        <f>Réponses_Scoring!C1752</f>
        <v>Med</v>
      </c>
      <c r="D1752" t="str">
        <f>Réponses_Scoring!D1752</f>
        <v>UK</v>
      </c>
      <c r="E1752" t="str">
        <f>Réponses_Scoring!E1752</f>
        <v>Low</v>
      </c>
      <c r="F1752" t="str">
        <f>Réponses_Scoring!F1752</f>
        <v>Med</v>
      </c>
      <c r="G1752" t="str">
        <f>Réponses_Scoring!G1752</f>
        <v>UK</v>
      </c>
      <c r="H1752" t="str">
        <f>Réponses_Scoring!H1752</f>
        <v>UK</v>
      </c>
      <c r="I1752" t="str">
        <f>Réponses_Scoring!I1752</f>
        <v>UK</v>
      </c>
      <c r="J1752">
        <f>IFERROR(VLOOKUP(C1752,Paramètres!$A$5:$B$8,2,FALSE),0)</f>
        <v>2</v>
      </c>
      <c r="K1752">
        <f>IFERROR(VLOOKUP(D1752,Paramètres!$A$5:$B$8,2,FALSE),0)</f>
        <v>0</v>
      </c>
      <c r="L1752">
        <f>IFERROR(VLOOKUP(E1752,Paramètres!$A$5:$B$8,2,FALSE),0)</f>
        <v>1</v>
      </c>
      <c r="M1752">
        <f>IFERROR(VLOOKUP(F1752,Paramètres!$A$5:$B$8,2,FALSE),0)</f>
        <v>2</v>
      </c>
      <c r="N1752">
        <f>IFERROR(VLOOKUP(G1752,Paramètres!$D$5:$E$8,2,FALSE),0)</f>
        <v>0</v>
      </c>
      <c r="O1752">
        <f>IFERROR(VLOOKUP(H1752,Paramètres!$A$5:$B$8,2,FALSE),0)</f>
        <v>0</v>
      </c>
      <c r="P1752">
        <f>IFERROR(VLOOKUP(I1752,Paramètres!$A$5:$B$8,2,FALSE),0)</f>
        <v>0</v>
      </c>
      <c r="Q1752" s="10" t="e">
        <f>IF(SUM(Paramètres!$G$5:$M$5)=0,"",SUMPRODUCT(Paramètres!$G$5:$M$5,J1752,K1752,L1752,M1752,N1752,O1752,P1752)/SUM(Paramètres!$G$5:$M$5))</f>
        <v>#VALUE!</v>
      </c>
    </row>
    <row r="1753" spans="1:17" x14ac:dyDescent="0.2">
      <c r="A1753" t="str">
        <f>Réponses_Scoring!A1753</f>
        <v>R178</v>
      </c>
      <c r="B1753" t="str">
        <f>Réponses_Scoring!B1753</f>
        <v>D05S37</v>
      </c>
      <c r="C1753" t="str">
        <f>Réponses_Scoring!C1753</f>
        <v>High</v>
      </c>
      <c r="D1753" t="str">
        <f>Réponses_Scoring!D1753</f>
        <v>UK</v>
      </c>
      <c r="E1753" t="str">
        <f>Réponses_Scoring!E1753</f>
        <v>High</v>
      </c>
      <c r="F1753" t="str">
        <f>Réponses_Scoring!F1753</f>
        <v>Low</v>
      </c>
      <c r="G1753" t="str">
        <f>Réponses_Scoring!G1753</f>
        <v>UK</v>
      </c>
      <c r="H1753" t="str">
        <f>Réponses_Scoring!H1753</f>
        <v>UK</v>
      </c>
      <c r="I1753" t="str">
        <f>Réponses_Scoring!I1753</f>
        <v>UK</v>
      </c>
      <c r="J1753">
        <f>IFERROR(VLOOKUP(C1753,Paramètres!$A$5:$B$8,2,FALSE),0)</f>
        <v>3</v>
      </c>
      <c r="K1753">
        <f>IFERROR(VLOOKUP(D1753,Paramètres!$A$5:$B$8,2,FALSE),0)</f>
        <v>0</v>
      </c>
      <c r="L1753">
        <f>IFERROR(VLOOKUP(E1753,Paramètres!$A$5:$B$8,2,FALSE),0)</f>
        <v>3</v>
      </c>
      <c r="M1753">
        <f>IFERROR(VLOOKUP(F1753,Paramètres!$A$5:$B$8,2,FALSE),0)</f>
        <v>1</v>
      </c>
      <c r="N1753">
        <f>IFERROR(VLOOKUP(G1753,Paramètres!$D$5:$E$8,2,FALSE),0)</f>
        <v>0</v>
      </c>
      <c r="O1753">
        <f>IFERROR(VLOOKUP(H1753,Paramètres!$A$5:$B$8,2,FALSE),0)</f>
        <v>0</v>
      </c>
      <c r="P1753">
        <f>IFERROR(VLOOKUP(I1753,Paramètres!$A$5:$B$8,2,FALSE),0)</f>
        <v>0</v>
      </c>
      <c r="Q1753" s="10" t="e">
        <f>IF(SUM(Paramètres!$G$5:$M$5)=0,"",SUMPRODUCT(Paramètres!$G$5:$M$5,J1753,K1753,L1753,M1753,N1753,O1753,P1753)/SUM(Paramètres!$G$5:$M$5))</f>
        <v>#VALUE!</v>
      </c>
    </row>
    <row r="1754" spans="1:17" x14ac:dyDescent="0.2">
      <c r="A1754" t="str">
        <f>Réponses_Scoring!A1754</f>
        <v>R178</v>
      </c>
      <c r="B1754" t="str">
        <f>Réponses_Scoring!B1754</f>
        <v>D05S36</v>
      </c>
      <c r="C1754" t="str">
        <f>Réponses_Scoring!C1754</f>
        <v>Low</v>
      </c>
      <c r="D1754" t="str">
        <f>Réponses_Scoring!D1754</f>
        <v>UK</v>
      </c>
      <c r="E1754" t="str">
        <f>Réponses_Scoring!E1754</f>
        <v>UK</v>
      </c>
      <c r="F1754" t="str">
        <f>Réponses_Scoring!F1754</f>
        <v>High</v>
      </c>
      <c r="G1754" t="str">
        <f>Réponses_Scoring!G1754</f>
        <v>UK</v>
      </c>
      <c r="H1754" t="str">
        <f>Réponses_Scoring!H1754</f>
        <v>UK</v>
      </c>
      <c r="I1754" t="str">
        <f>Réponses_Scoring!I1754</f>
        <v>UK</v>
      </c>
      <c r="J1754">
        <f>IFERROR(VLOOKUP(C1754,Paramètres!$A$5:$B$8,2,FALSE),0)</f>
        <v>1</v>
      </c>
      <c r="K1754">
        <f>IFERROR(VLOOKUP(D1754,Paramètres!$A$5:$B$8,2,FALSE),0)</f>
        <v>0</v>
      </c>
      <c r="L1754">
        <f>IFERROR(VLOOKUP(E1754,Paramètres!$A$5:$B$8,2,FALSE),0)</f>
        <v>0</v>
      </c>
      <c r="M1754">
        <f>IFERROR(VLOOKUP(F1754,Paramètres!$A$5:$B$8,2,FALSE),0)</f>
        <v>3</v>
      </c>
      <c r="N1754">
        <f>IFERROR(VLOOKUP(G1754,Paramètres!$D$5:$E$8,2,FALSE),0)</f>
        <v>0</v>
      </c>
      <c r="O1754">
        <f>IFERROR(VLOOKUP(H1754,Paramètres!$A$5:$B$8,2,FALSE),0)</f>
        <v>0</v>
      </c>
      <c r="P1754">
        <f>IFERROR(VLOOKUP(I1754,Paramètres!$A$5:$B$8,2,FALSE),0)</f>
        <v>0</v>
      </c>
      <c r="Q1754" s="10" t="e">
        <f>IF(SUM(Paramètres!$G$5:$M$5)=0,"",SUMPRODUCT(Paramètres!$G$5:$M$5,J1754,K1754,L1754,M1754,N1754,O1754,P1754)/SUM(Paramètres!$G$5:$M$5))</f>
        <v>#VALUE!</v>
      </c>
    </row>
    <row r="1755" spans="1:17" x14ac:dyDescent="0.2">
      <c r="A1755" t="str">
        <f>Réponses_Scoring!A1755</f>
        <v>R179</v>
      </c>
      <c r="B1755" t="str">
        <f>Réponses_Scoring!B1755</f>
        <v>D10S70</v>
      </c>
      <c r="C1755" t="str">
        <f>Réponses_Scoring!C1755</f>
        <v>Med</v>
      </c>
      <c r="D1755" t="str">
        <f>Réponses_Scoring!D1755</f>
        <v>UK</v>
      </c>
      <c r="E1755" t="str">
        <f>Réponses_Scoring!E1755</f>
        <v>Med</v>
      </c>
      <c r="F1755" t="str">
        <f>Réponses_Scoring!F1755</f>
        <v>Med</v>
      </c>
      <c r="G1755" t="str">
        <f>Réponses_Scoring!G1755</f>
        <v>UK</v>
      </c>
      <c r="H1755" t="str">
        <f>Réponses_Scoring!H1755</f>
        <v>UK</v>
      </c>
      <c r="I1755" t="str">
        <f>Réponses_Scoring!I1755</f>
        <v>UK</v>
      </c>
      <c r="J1755">
        <f>IFERROR(VLOOKUP(C1755,Paramètres!$A$5:$B$8,2,FALSE),0)</f>
        <v>2</v>
      </c>
      <c r="K1755">
        <f>IFERROR(VLOOKUP(D1755,Paramètres!$A$5:$B$8,2,FALSE),0)</f>
        <v>0</v>
      </c>
      <c r="L1755">
        <f>IFERROR(VLOOKUP(E1755,Paramètres!$A$5:$B$8,2,FALSE),0)</f>
        <v>2</v>
      </c>
      <c r="M1755">
        <f>IFERROR(VLOOKUP(F1755,Paramètres!$A$5:$B$8,2,FALSE),0)</f>
        <v>2</v>
      </c>
      <c r="N1755">
        <f>IFERROR(VLOOKUP(G1755,Paramètres!$D$5:$E$8,2,FALSE),0)</f>
        <v>0</v>
      </c>
      <c r="O1755">
        <f>IFERROR(VLOOKUP(H1755,Paramètres!$A$5:$B$8,2,FALSE),0)</f>
        <v>0</v>
      </c>
      <c r="P1755">
        <f>IFERROR(VLOOKUP(I1755,Paramètres!$A$5:$B$8,2,FALSE),0)</f>
        <v>0</v>
      </c>
      <c r="Q1755" s="10" t="e">
        <f>IF(SUM(Paramètres!$G$5:$M$5)=0,"",SUMPRODUCT(Paramètres!$G$5:$M$5,J1755,K1755,L1755,M1755,N1755,O1755,P1755)/SUM(Paramètres!$G$5:$M$5))</f>
        <v>#VALUE!</v>
      </c>
    </row>
    <row r="1756" spans="1:17" x14ac:dyDescent="0.2">
      <c r="A1756" t="str">
        <f>Réponses_Scoring!A1756</f>
        <v>R179</v>
      </c>
      <c r="B1756" t="str">
        <f>Réponses_Scoring!B1756</f>
        <v>D10S66</v>
      </c>
      <c r="C1756" t="str">
        <f>Réponses_Scoring!C1756</f>
        <v>High</v>
      </c>
      <c r="D1756" t="str">
        <f>Réponses_Scoring!D1756</f>
        <v>UK</v>
      </c>
      <c r="E1756" t="str">
        <f>Réponses_Scoring!E1756</f>
        <v>Low</v>
      </c>
      <c r="F1756" t="str">
        <f>Réponses_Scoring!F1756</f>
        <v>UK</v>
      </c>
      <c r="G1756" t="str">
        <f>Réponses_Scoring!G1756</f>
        <v>UK</v>
      </c>
      <c r="H1756" t="str">
        <f>Réponses_Scoring!H1756</f>
        <v>UK</v>
      </c>
      <c r="I1756" t="str">
        <f>Réponses_Scoring!I1756</f>
        <v>UK</v>
      </c>
      <c r="J1756">
        <f>IFERROR(VLOOKUP(C1756,Paramètres!$A$5:$B$8,2,FALSE),0)</f>
        <v>3</v>
      </c>
      <c r="K1756">
        <f>IFERROR(VLOOKUP(D1756,Paramètres!$A$5:$B$8,2,FALSE),0)</f>
        <v>0</v>
      </c>
      <c r="L1756">
        <f>IFERROR(VLOOKUP(E1756,Paramètres!$A$5:$B$8,2,FALSE),0)</f>
        <v>1</v>
      </c>
      <c r="M1756">
        <f>IFERROR(VLOOKUP(F1756,Paramètres!$A$5:$B$8,2,FALSE),0)</f>
        <v>0</v>
      </c>
      <c r="N1756">
        <f>IFERROR(VLOOKUP(G1756,Paramètres!$D$5:$E$8,2,FALSE),0)</f>
        <v>0</v>
      </c>
      <c r="O1756">
        <f>IFERROR(VLOOKUP(H1756,Paramètres!$A$5:$B$8,2,FALSE),0)</f>
        <v>0</v>
      </c>
      <c r="P1756">
        <f>IFERROR(VLOOKUP(I1756,Paramètres!$A$5:$B$8,2,FALSE),0)</f>
        <v>0</v>
      </c>
      <c r="Q1756" s="10" t="e">
        <f>IF(SUM(Paramètres!$G$5:$M$5)=0,"",SUMPRODUCT(Paramètres!$G$5:$M$5,J1756,K1756,L1756,M1756,N1756,O1756,P1756)/SUM(Paramètres!$G$5:$M$5))</f>
        <v>#VALUE!</v>
      </c>
    </row>
    <row r="1757" spans="1:17" x14ac:dyDescent="0.2">
      <c r="A1757" t="str">
        <f>Réponses_Scoring!A1757</f>
        <v>R179</v>
      </c>
      <c r="B1757" t="str">
        <f>Réponses_Scoring!B1757</f>
        <v>D04S34</v>
      </c>
      <c r="C1757" t="str">
        <f>Réponses_Scoring!C1757</f>
        <v>High</v>
      </c>
      <c r="D1757" t="str">
        <f>Réponses_Scoring!D1757</f>
        <v>UK</v>
      </c>
      <c r="E1757" t="str">
        <f>Réponses_Scoring!E1757</f>
        <v>Med</v>
      </c>
      <c r="F1757" t="str">
        <f>Réponses_Scoring!F1757</f>
        <v>High</v>
      </c>
      <c r="G1757" t="str">
        <f>Réponses_Scoring!G1757</f>
        <v>UK</v>
      </c>
      <c r="H1757" t="str">
        <f>Réponses_Scoring!H1757</f>
        <v>UK</v>
      </c>
      <c r="I1757" t="str">
        <f>Réponses_Scoring!I1757</f>
        <v>UK</v>
      </c>
      <c r="J1757">
        <f>IFERROR(VLOOKUP(C1757,Paramètres!$A$5:$B$8,2,FALSE),0)</f>
        <v>3</v>
      </c>
      <c r="K1757">
        <f>IFERROR(VLOOKUP(D1757,Paramètres!$A$5:$B$8,2,FALSE),0)</f>
        <v>0</v>
      </c>
      <c r="L1757">
        <f>IFERROR(VLOOKUP(E1757,Paramètres!$A$5:$B$8,2,FALSE),0)</f>
        <v>2</v>
      </c>
      <c r="M1757">
        <f>IFERROR(VLOOKUP(F1757,Paramètres!$A$5:$B$8,2,FALSE),0)</f>
        <v>3</v>
      </c>
      <c r="N1757">
        <f>IFERROR(VLOOKUP(G1757,Paramètres!$D$5:$E$8,2,FALSE),0)</f>
        <v>0</v>
      </c>
      <c r="O1757">
        <f>IFERROR(VLOOKUP(H1757,Paramètres!$A$5:$B$8,2,FALSE),0)</f>
        <v>0</v>
      </c>
      <c r="P1757">
        <f>IFERROR(VLOOKUP(I1757,Paramètres!$A$5:$B$8,2,FALSE),0)</f>
        <v>0</v>
      </c>
      <c r="Q1757" s="10" t="e">
        <f>IF(SUM(Paramètres!$G$5:$M$5)=0,"",SUMPRODUCT(Paramètres!$G$5:$M$5,J1757,K1757,L1757,M1757,N1757,O1757,P1757)/SUM(Paramètres!$G$5:$M$5))</f>
        <v>#VALUE!</v>
      </c>
    </row>
    <row r="1758" spans="1:17" x14ac:dyDescent="0.2">
      <c r="A1758" t="str">
        <f>Réponses_Scoring!A1758</f>
        <v>R179</v>
      </c>
      <c r="B1758" t="str">
        <f>Réponses_Scoring!B1758</f>
        <v>D04S30</v>
      </c>
      <c r="C1758" t="str">
        <f>Réponses_Scoring!C1758</f>
        <v>High</v>
      </c>
      <c r="D1758" t="str">
        <f>Réponses_Scoring!D1758</f>
        <v>UK</v>
      </c>
      <c r="E1758" t="str">
        <f>Réponses_Scoring!E1758</f>
        <v>High</v>
      </c>
      <c r="F1758" t="str">
        <f>Réponses_Scoring!F1758</f>
        <v>Low</v>
      </c>
      <c r="G1758" t="str">
        <f>Réponses_Scoring!G1758</f>
        <v>UK</v>
      </c>
      <c r="H1758" t="str">
        <f>Réponses_Scoring!H1758</f>
        <v>UK</v>
      </c>
      <c r="I1758" t="str">
        <f>Réponses_Scoring!I1758</f>
        <v>UK</v>
      </c>
      <c r="J1758">
        <f>IFERROR(VLOOKUP(C1758,Paramètres!$A$5:$B$8,2,FALSE),0)</f>
        <v>3</v>
      </c>
      <c r="K1758">
        <f>IFERROR(VLOOKUP(D1758,Paramètres!$A$5:$B$8,2,FALSE),0)</f>
        <v>0</v>
      </c>
      <c r="L1758">
        <f>IFERROR(VLOOKUP(E1758,Paramètres!$A$5:$B$8,2,FALSE),0)</f>
        <v>3</v>
      </c>
      <c r="M1758">
        <f>IFERROR(VLOOKUP(F1758,Paramètres!$A$5:$B$8,2,FALSE),0)</f>
        <v>1</v>
      </c>
      <c r="N1758">
        <f>IFERROR(VLOOKUP(G1758,Paramètres!$D$5:$E$8,2,FALSE),0)</f>
        <v>0</v>
      </c>
      <c r="O1758">
        <f>IFERROR(VLOOKUP(H1758,Paramètres!$A$5:$B$8,2,FALSE),0)</f>
        <v>0</v>
      </c>
      <c r="P1758">
        <f>IFERROR(VLOOKUP(I1758,Paramètres!$A$5:$B$8,2,FALSE),0)</f>
        <v>0</v>
      </c>
      <c r="Q1758" s="10" t="e">
        <f>IF(SUM(Paramètres!$G$5:$M$5)=0,"",SUMPRODUCT(Paramètres!$G$5:$M$5,J1758,K1758,L1758,M1758,N1758,O1758,P1758)/SUM(Paramètres!$G$5:$M$5))</f>
        <v>#VALUE!</v>
      </c>
    </row>
    <row r="1759" spans="1:17" x14ac:dyDescent="0.2">
      <c r="A1759" t="str">
        <f>Réponses_Scoring!A1759</f>
        <v>R179</v>
      </c>
      <c r="B1759" t="str">
        <f>Réponses_Scoring!B1759</f>
        <v>D04S27</v>
      </c>
      <c r="C1759" t="str">
        <f>Réponses_Scoring!C1759</f>
        <v>High</v>
      </c>
      <c r="D1759" t="str">
        <f>Réponses_Scoring!D1759</f>
        <v>UK</v>
      </c>
      <c r="E1759" t="str">
        <f>Réponses_Scoring!E1759</f>
        <v>Med</v>
      </c>
      <c r="F1759" t="str">
        <f>Réponses_Scoring!F1759</f>
        <v>Low</v>
      </c>
      <c r="G1759" t="str">
        <f>Réponses_Scoring!G1759</f>
        <v>UK</v>
      </c>
      <c r="H1759" t="str">
        <f>Réponses_Scoring!H1759</f>
        <v>UK</v>
      </c>
      <c r="I1759" t="str">
        <f>Réponses_Scoring!I1759</f>
        <v>UK</v>
      </c>
      <c r="J1759">
        <f>IFERROR(VLOOKUP(C1759,Paramètres!$A$5:$B$8,2,FALSE),0)</f>
        <v>3</v>
      </c>
      <c r="K1759">
        <f>IFERROR(VLOOKUP(D1759,Paramètres!$A$5:$B$8,2,FALSE),0)</f>
        <v>0</v>
      </c>
      <c r="L1759">
        <f>IFERROR(VLOOKUP(E1759,Paramètres!$A$5:$B$8,2,FALSE),0)</f>
        <v>2</v>
      </c>
      <c r="M1759">
        <f>IFERROR(VLOOKUP(F1759,Paramètres!$A$5:$B$8,2,FALSE),0)</f>
        <v>1</v>
      </c>
      <c r="N1759">
        <f>IFERROR(VLOOKUP(G1759,Paramètres!$D$5:$E$8,2,FALSE),0)</f>
        <v>0</v>
      </c>
      <c r="O1759">
        <f>IFERROR(VLOOKUP(H1759,Paramètres!$A$5:$B$8,2,FALSE),0)</f>
        <v>0</v>
      </c>
      <c r="P1759">
        <f>IFERROR(VLOOKUP(I1759,Paramètres!$A$5:$B$8,2,FALSE),0)</f>
        <v>0</v>
      </c>
      <c r="Q1759" s="10" t="e">
        <f>IF(SUM(Paramètres!$G$5:$M$5)=0,"",SUMPRODUCT(Paramètres!$G$5:$M$5,J1759,K1759,L1759,M1759,N1759,O1759,P1759)/SUM(Paramètres!$G$5:$M$5))</f>
        <v>#VALUE!</v>
      </c>
    </row>
    <row r="1760" spans="1:17" x14ac:dyDescent="0.2">
      <c r="A1760" t="str">
        <f>Réponses_Scoring!A1760</f>
        <v>R179</v>
      </c>
      <c r="B1760" t="str">
        <f>Réponses_Scoring!B1760</f>
        <v>D11S72</v>
      </c>
      <c r="C1760" t="str">
        <f>Réponses_Scoring!C1760</f>
        <v>High</v>
      </c>
      <c r="D1760" t="str">
        <f>Réponses_Scoring!D1760</f>
        <v>UK</v>
      </c>
      <c r="E1760" t="str">
        <f>Réponses_Scoring!E1760</f>
        <v>Low</v>
      </c>
      <c r="F1760" t="str">
        <f>Réponses_Scoring!F1760</f>
        <v>High</v>
      </c>
      <c r="G1760" t="str">
        <f>Réponses_Scoring!G1760</f>
        <v>UK</v>
      </c>
      <c r="H1760" t="str">
        <f>Réponses_Scoring!H1760</f>
        <v>UK</v>
      </c>
      <c r="I1760" t="str">
        <f>Réponses_Scoring!I1760</f>
        <v>UK</v>
      </c>
      <c r="J1760">
        <f>IFERROR(VLOOKUP(C1760,Paramètres!$A$5:$B$8,2,FALSE),0)</f>
        <v>3</v>
      </c>
      <c r="K1760">
        <f>IFERROR(VLOOKUP(D1760,Paramètres!$A$5:$B$8,2,FALSE),0)</f>
        <v>0</v>
      </c>
      <c r="L1760">
        <f>IFERROR(VLOOKUP(E1760,Paramètres!$A$5:$B$8,2,FALSE),0)</f>
        <v>1</v>
      </c>
      <c r="M1760">
        <f>IFERROR(VLOOKUP(F1760,Paramètres!$A$5:$B$8,2,FALSE),0)</f>
        <v>3</v>
      </c>
      <c r="N1760">
        <f>IFERROR(VLOOKUP(G1760,Paramètres!$D$5:$E$8,2,FALSE),0)</f>
        <v>0</v>
      </c>
      <c r="O1760">
        <f>IFERROR(VLOOKUP(H1760,Paramètres!$A$5:$B$8,2,FALSE),0)</f>
        <v>0</v>
      </c>
      <c r="P1760">
        <f>IFERROR(VLOOKUP(I1760,Paramètres!$A$5:$B$8,2,FALSE),0)</f>
        <v>0</v>
      </c>
      <c r="Q1760" s="10" t="e">
        <f>IF(SUM(Paramètres!$G$5:$M$5)=0,"",SUMPRODUCT(Paramètres!$G$5:$M$5,J1760,K1760,L1760,M1760,N1760,O1760,P1760)/SUM(Paramètres!$G$5:$M$5))</f>
        <v>#VALUE!</v>
      </c>
    </row>
    <row r="1761" spans="1:17" x14ac:dyDescent="0.2">
      <c r="A1761" t="str">
        <f>Réponses_Scoring!A1761</f>
        <v>R179</v>
      </c>
      <c r="B1761" t="str">
        <f>Réponses_Scoring!B1761</f>
        <v>D11S73</v>
      </c>
      <c r="C1761" t="str">
        <f>Réponses_Scoring!C1761</f>
        <v>Med</v>
      </c>
      <c r="D1761" t="str">
        <f>Réponses_Scoring!D1761</f>
        <v>UK</v>
      </c>
      <c r="E1761" t="str">
        <f>Réponses_Scoring!E1761</f>
        <v>Med</v>
      </c>
      <c r="F1761" t="str">
        <f>Réponses_Scoring!F1761</f>
        <v>Med</v>
      </c>
      <c r="G1761" t="str">
        <f>Réponses_Scoring!G1761</f>
        <v>UK</v>
      </c>
      <c r="H1761" t="str">
        <f>Réponses_Scoring!H1761</f>
        <v>UK</v>
      </c>
      <c r="I1761" t="str">
        <f>Réponses_Scoring!I1761</f>
        <v>UK</v>
      </c>
      <c r="J1761">
        <f>IFERROR(VLOOKUP(C1761,Paramètres!$A$5:$B$8,2,FALSE),0)</f>
        <v>2</v>
      </c>
      <c r="K1761">
        <f>IFERROR(VLOOKUP(D1761,Paramètres!$A$5:$B$8,2,FALSE),0)</f>
        <v>0</v>
      </c>
      <c r="L1761">
        <f>IFERROR(VLOOKUP(E1761,Paramètres!$A$5:$B$8,2,FALSE),0)</f>
        <v>2</v>
      </c>
      <c r="M1761">
        <f>IFERROR(VLOOKUP(F1761,Paramètres!$A$5:$B$8,2,FALSE),0)</f>
        <v>2</v>
      </c>
      <c r="N1761">
        <f>IFERROR(VLOOKUP(G1761,Paramètres!$D$5:$E$8,2,FALSE),0)</f>
        <v>0</v>
      </c>
      <c r="O1761">
        <f>IFERROR(VLOOKUP(H1761,Paramètres!$A$5:$B$8,2,FALSE),0)</f>
        <v>0</v>
      </c>
      <c r="P1761">
        <f>IFERROR(VLOOKUP(I1761,Paramètres!$A$5:$B$8,2,FALSE),0)</f>
        <v>0</v>
      </c>
      <c r="Q1761" s="10" t="e">
        <f>IF(SUM(Paramètres!$G$5:$M$5)=0,"",SUMPRODUCT(Paramètres!$G$5:$M$5,J1761,K1761,L1761,M1761,N1761,O1761,P1761)/SUM(Paramètres!$G$5:$M$5))</f>
        <v>#VALUE!</v>
      </c>
    </row>
    <row r="1762" spans="1:17" x14ac:dyDescent="0.2">
      <c r="A1762" t="str">
        <f>Réponses_Scoring!A1762</f>
        <v>R179</v>
      </c>
      <c r="B1762" t="str">
        <f>Réponses_Scoring!B1762</f>
        <v>D09S61</v>
      </c>
      <c r="C1762" t="str">
        <f>Réponses_Scoring!C1762</f>
        <v>High</v>
      </c>
      <c r="D1762" t="str">
        <f>Réponses_Scoring!D1762</f>
        <v>UK</v>
      </c>
      <c r="E1762" t="str">
        <f>Réponses_Scoring!E1762</f>
        <v>Low</v>
      </c>
      <c r="F1762" t="str">
        <f>Réponses_Scoring!F1762</f>
        <v>High</v>
      </c>
      <c r="G1762" t="str">
        <f>Réponses_Scoring!G1762</f>
        <v>UK</v>
      </c>
      <c r="H1762" t="str">
        <f>Réponses_Scoring!H1762</f>
        <v>UK</v>
      </c>
      <c r="I1762" t="str">
        <f>Réponses_Scoring!I1762</f>
        <v>UK</v>
      </c>
      <c r="J1762">
        <f>IFERROR(VLOOKUP(C1762,Paramètres!$A$5:$B$8,2,FALSE),0)</f>
        <v>3</v>
      </c>
      <c r="K1762">
        <f>IFERROR(VLOOKUP(D1762,Paramètres!$A$5:$B$8,2,FALSE),0)</f>
        <v>0</v>
      </c>
      <c r="L1762">
        <f>IFERROR(VLOOKUP(E1762,Paramètres!$A$5:$B$8,2,FALSE),0)</f>
        <v>1</v>
      </c>
      <c r="M1762">
        <f>IFERROR(VLOOKUP(F1762,Paramètres!$A$5:$B$8,2,FALSE),0)</f>
        <v>3</v>
      </c>
      <c r="N1762">
        <f>IFERROR(VLOOKUP(G1762,Paramètres!$D$5:$E$8,2,FALSE),0)</f>
        <v>0</v>
      </c>
      <c r="O1762">
        <f>IFERROR(VLOOKUP(H1762,Paramètres!$A$5:$B$8,2,FALSE),0)</f>
        <v>0</v>
      </c>
      <c r="P1762">
        <f>IFERROR(VLOOKUP(I1762,Paramètres!$A$5:$B$8,2,FALSE),0)</f>
        <v>0</v>
      </c>
      <c r="Q1762" s="10" t="e">
        <f>IF(SUM(Paramètres!$G$5:$M$5)=0,"",SUMPRODUCT(Paramètres!$G$5:$M$5,J1762,K1762,L1762,M1762,N1762,O1762,P1762)/SUM(Paramètres!$G$5:$M$5))</f>
        <v>#VALUE!</v>
      </c>
    </row>
    <row r="1763" spans="1:17" x14ac:dyDescent="0.2">
      <c r="A1763" t="str">
        <f>Réponses_Scoring!A1763</f>
        <v>R179</v>
      </c>
      <c r="B1763" t="str">
        <f>Réponses_Scoring!B1763</f>
        <v>D09S63</v>
      </c>
      <c r="C1763" t="str">
        <f>Réponses_Scoring!C1763</f>
        <v>Low</v>
      </c>
      <c r="D1763" t="str">
        <f>Réponses_Scoring!D1763</f>
        <v>UK</v>
      </c>
      <c r="E1763" t="str">
        <f>Réponses_Scoring!E1763</f>
        <v>Med</v>
      </c>
      <c r="F1763" t="str">
        <f>Réponses_Scoring!F1763</f>
        <v>Med</v>
      </c>
      <c r="G1763" t="str">
        <f>Réponses_Scoring!G1763</f>
        <v>UK</v>
      </c>
      <c r="H1763" t="str">
        <f>Réponses_Scoring!H1763</f>
        <v>UK</v>
      </c>
      <c r="I1763" t="str">
        <f>Réponses_Scoring!I1763</f>
        <v>UK</v>
      </c>
      <c r="J1763">
        <f>IFERROR(VLOOKUP(C1763,Paramètres!$A$5:$B$8,2,FALSE),0)</f>
        <v>1</v>
      </c>
      <c r="K1763">
        <f>IFERROR(VLOOKUP(D1763,Paramètres!$A$5:$B$8,2,FALSE),0)</f>
        <v>0</v>
      </c>
      <c r="L1763">
        <f>IFERROR(VLOOKUP(E1763,Paramètres!$A$5:$B$8,2,FALSE),0)</f>
        <v>2</v>
      </c>
      <c r="M1763">
        <f>IFERROR(VLOOKUP(F1763,Paramètres!$A$5:$B$8,2,FALSE),0)</f>
        <v>2</v>
      </c>
      <c r="N1763">
        <f>IFERROR(VLOOKUP(G1763,Paramètres!$D$5:$E$8,2,FALSE),0)</f>
        <v>0</v>
      </c>
      <c r="O1763">
        <f>IFERROR(VLOOKUP(H1763,Paramètres!$A$5:$B$8,2,FALSE),0)</f>
        <v>0</v>
      </c>
      <c r="P1763">
        <f>IFERROR(VLOOKUP(I1763,Paramètres!$A$5:$B$8,2,FALSE),0)</f>
        <v>0</v>
      </c>
      <c r="Q1763" s="10" t="e">
        <f>IF(SUM(Paramètres!$G$5:$M$5)=0,"",SUMPRODUCT(Paramètres!$G$5:$M$5,J1763,K1763,L1763,M1763,N1763,O1763,P1763)/SUM(Paramètres!$G$5:$M$5))</f>
        <v>#VALUE!</v>
      </c>
    </row>
    <row r="1764" spans="1:17" x14ac:dyDescent="0.2">
      <c r="A1764" t="str">
        <f>Réponses_Scoring!A1764</f>
        <v>R179</v>
      </c>
      <c r="B1764" t="str">
        <f>Réponses_Scoring!B1764</f>
        <v>D09S64</v>
      </c>
      <c r="C1764" t="str">
        <f>Réponses_Scoring!C1764</f>
        <v>Med</v>
      </c>
      <c r="D1764" t="str">
        <f>Réponses_Scoring!D1764</f>
        <v>UK</v>
      </c>
      <c r="E1764" t="str">
        <f>Réponses_Scoring!E1764</f>
        <v>Low</v>
      </c>
      <c r="F1764" t="str">
        <f>Réponses_Scoring!F1764</f>
        <v>High</v>
      </c>
      <c r="G1764" t="str">
        <f>Réponses_Scoring!G1764</f>
        <v>UK</v>
      </c>
      <c r="H1764" t="str">
        <f>Réponses_Scoring!H1764</f>
        <v>UK</v>
      </c>
      <c r="I1764" t="str">
        <f>Réponses_Scoring!I1764</f>
        <v>UK</v>
      </c>
      <c r="J1764">
        <f>IFERROR(VLOOKUP(C1764,Paramètres!$A$5:$B$8,2,FALSE),0)</f>
        <v>2</v>
      </c>
      <c r="K1764">
        <f>IFERROR(VLOOKUP(D1764,Paramètres!$A$5:$B$8,2,FALSE),0)</f>
        <v>0</v>
      </c>
      <c r="L1764">
        <f>IFERROR(VLOOKUP(E1764,Paramètres!$A$5:$B$8,2,FALSE),0)</f>
        <v>1</v>
      </c>
      <c r="M1764">
        <f>IFERROR(VLOOKUP(F1764,Paramètres!$A$5:$B$8,2,FALSE),0)</f>
        <v>3</v>
      </c>
      <c r="N1764">
        <f>IFERROR(VLOOKUP(G1764,Paramètres!$D$5:$E$8,2,FALSE),0)</f>
        <v>0</v>
      </c>
      <c r="O1764">
        <f>IFERROR(VLOOKUP(H1764,Paramètres!$A$5:$B$8,2,FALSE),0)</f>
        <v>0</v>
      </c>
      <c r="P1764">
        <f>IFERROR(VLOOKUP(I1764,Paramètres!$A$5:$B$8,2,FALSE),0)</f>
        <v>0</v>
      </c>
      <c r="Q1764" s="10" t="e">
        <f>IF(SUM(Paramètres!$G$5:$M$5)=0,"",SUMPRODUCT(Paramètres!$G$5:$M$5,J1764,K1764,L1764,M1764,N1764,O1764,P1764)/SUM(Paramètres!$G$5:$M$5))</f>
        <v>#VALUE!</v>
      </c>
    </row>
    <row r="1765" spans="1:17" x14ac:dyDescent="0.2">
      <c r="A1765" t="str">
        <f>Réponses_Scoring!A1765</f>
        <v>R179</v>
      </c>
      <c r="B1765" t="str">
        <f>Réponses_Scoring!B1765</f>
        <v>D02S11</v>
      </c>
      <c r="C1765" t="str">
        <f>Réponses_Scoring!C1765</f>
        <v>Med</v>
      </c>
      <c r="D1765" t="str">
        <f>Réponses_Scoring!D1765</f>
        <v>UK</v>
      </c>
      <c r="E1765" t="str">
        <f>Réponses_Scoring!E1765</f>
        <v>High</v>
      </c>
      <c r="F1765" t="str">
        <f>Réponses_Scoring!F1765</f>
        <v>High</v>
      </c>
      <c r="G1765" t="str">
        <f>Réponses_Scoring!G1765</f>
        <v>UK</v>
      </c>
      <c r="H1765" t="str">
        <f>Réponses_Scoring!H1765</f>
        <v>UK</v>
      </c>
      <c r="I1765" t="str">
        <f>Réponses_Scoring!I1765</f>
        <v>UK</v>
      </c>
      <c r="J1765">
        <f>IFERROR(VLOOKUP(C1765,Paramètres!$A$5:$B$8,2,FALSE),0)</f>
        <v>2</v>
      </c>
      <c r="K1765">
        <f>IFERROR(VLOOKUP(D1765,Paramètres!$A$5:$B$8,2,FALSE),0)</f>
        <v>0</v>
      </c>
      <c r="L1765">
        <f>IFERROR(VLOOKUP(E1765,Paramètres!$A$5:$B$8,2,FALSE),0)</f>
        <v>3</v>
      </c>
      <c r="M1765">
        <f>IFERROR(VLOOKUP(F1765,Paramètres!$A$5:$B$8,2,FALSE),0)</f>
        <v>3</v>
      </c>
      <c r="N1765">
        <f>IFERROR(VLOOKUP(G1765,Paramètres!$D$5:$E$8,2,FALSE),0)</f>
        <v>0</v>
      </c>
      <c r="O1765">
        <f>IFERROR(VLOOKUP(H1765,Paramètres!$A$5:$B$8,2,FALSE),0)</f>
        <v>0</v>
      </c>
      <c r="P1765">
        <f>IFERROR(VLOOKUP(I1765,Paramètres!$A$5:$B$8,2,FALSE),0)</f>
        <v>0</v>
      </c>
      <c r="Q1765" s="10" t="e">
        <f>IF(SUM(Paramètres!$G$5:$M$5)=0,"",SUMPRODUCT(Paramètres!$G$5:$M$5,J1765,K1765,L1765,M1765,N1765,O1765,P1765)/SUM(Paramètres!$G$5:$M$5))</f>
        <v>#VALUE!</v>
      </c>
    </row>
    <row r="1766" spans="1:17" x14ac:dyDescent="0.2">
      <c r="A1766" t="str">
        <f>Réponses_Scoring!A1766</f>
        <v>R179</v>
      </c>
      <c r="B1766" t="str">
        <f>Réponses_Scoring!B1766</f>
        <v>D02S16</v>
      </c>
      <c r="C1766" t="str">
        <f>Réponses_Scoring!C1766</f>
        <v>Med</v>
      </c>
      <c r="D1766" t="str">
        <f>Réponses_Scoring!D1766</f>
        <v>UK</v>
      </c>
      <c r="E1766" t="str">
        <f>Réponses_Scoring!E1766</f>
        <v>UK</v>
      </c>
      <c r="F1766" t="str">
        <f>Réponses_Scoring!F1766</f>
        <v>Med</v>
      </c>
      <c r="G1766" t="str">
        <f>Réponses_Scoring!G1766</f>
        <v>UK</v>
      </c>
      <c r="H1766" t="str">
        <f>Réponses_Scoring!H1766</f>
        <v>UK</v>
      </c>
      <c r="I1766" t="str">
        <f>Réponses_Scoring!I1766</f>
        <v>UK</v>
      </c>
      <c r="J1766">
        <f>IFERROR(VLOOKUP(C1766,Paramètres!$A$5:$B$8,2,FALSE),0)</f>
        <v>2</v>
      </c>
      <c r="K1766">
        <f>IFERROR(VLOOKUP(D1766,Paramètres!$A$5:$B$8,2,FALSE),0)</f>
        <v>0</v>
      </c>
      <c r="L1766">
        <f>IFERROR(VLOOKUP(E1766,Paramètres!$A$5:$B$8,2,FALSE),0)</f>
        <v>0</v>
      </c>
      <c r="M1766">
        <f>IFERROR(VLOOKUP(F1766,Paramètres!$A$5:$B$8,2,FALSE),0)</f>
        <v>2</v>
      </c>
      <c r="N1766">
        <f>IFERROR(VLOOKUP(G1766,Paramètres!$D$5:$E$8,2,FALSE),0)</f>
        <v>0</v>
      </c>
      <c r="O1766">
        <f>IFERROR(VLOOKUP(H1766,Paramètres!$A$5:$B$8,2,FALSE),0)</f>
        <v>0</v>
      </c>
      <c r="P1766">
        <f>IFERROR(VLOOKUP(I1766,Paramètres!$A$5:$B$8,2,FALSE),0)</f>
        <v>0</v>
      </c>
      <c r="Q1766" s="10" t="e">
        <f>IF(SUM(Paramètres!$G$5:$M$5)=0,"",SUMPRODUCT(Paramètres!$G$5:$M$5,J1766,K1766,L1766,M1766,N1766,O1766,P1766)/SUM(Paramètres!$G$5:$M$5))</f>
        <v>#VALUE!</v>
      </c>
    </row>
    <row r="1767" spans="1:17" x14ac:dyDescent="0.2">
      <c r="A1767" t="str">
        <f>Réponses_Scoring!A1767</f>
        <v>R179</v>
      </c>
      <c r="B1767" t="str">
        <f>Réponses_Scoring!B1767</f>
        <v>D02S12</v>
      </c>
      <c r="C1767" t="str">
        <f>Réponses_Scoring!C1767</f>
        <v>High</v>
      </c>
      <c r="D1767" t="str">
        <f>Réponses_Scoring!D1767</f>
        <v>UK</v>
      </c>
      <c r="E1767" t="str">
        <f>Réponses_Scoring!E1767</f>
        <v>Low</v>
      </c>
      <c r="F1767" t="str">
        <f>Réponses_Scoring!F1767</f>
        <v>Low</v>
      </c>
      <c r="G1767" t="str">
        <f>Réponses_Scoring!G1767</f>
        <v>UK</v>
      </c>
      <c r="H1767" t="str">
        <f>Réponses_Scoring!H1767</f>
        <v>UK</v>
      </c>
      <c r="I1767" t="str">
        <f>Réponses_Scoring!I1767</f>
        <v>UK</v>
      </c>
      <c r="J1767">
        <f>IFERROR(VLOOKUP(C1767,Paramètres!$A$5:$B$8,2,FALSE),0)</f>
        <v>3</v>
      </c>
      <c r="K1767">
        <f>IFERROR(VLOOKUP(D1767,Paramètres!$A$5:$B$8,2,FALSE),0)</f>
        <v>0</v>
      </c>
      <c r="L1767">
        <f>IFERROR(VLOOKUP(E1767,Paramètres!$A$5:$B$8,2,FALSE),0)</f>
        <v>1</v>
      </c>
      <c r="M1767">
        <f>IFERROR(VLOOKUP(F1767,Paramètres!$A$5:$B$8,2,FALSE),0)</f>
        <v>1</v>
      </c>
      <c r="N1767">
        <f>IFERROR(VLOOKUP(G1767,Paramètres!$D$5:$E$8,2,FALSE),0)</f>
        <v>0</v>
      </c>
      <c r="O1767">
        <f>IFERROR(VLOOKUP(H1767,Paramètres!$A$5:$B$8,2,FALSE),0)</f>
        <v>0</v>
      </c>
      <c r="P1767">
        <f>IFERROR(VLOOKUP(I1767,Paramètres!$A$5:$B$8,2,FALSE),0)</f>
        <v>0</v>
      </c>
      <c r="Q1767" s="10" t="e">
        <f>IF(SUM(Paramètres!$G$5:$M$5)=0,"",SUMPRODUCT(Paramètres!$G$5:$M$5,J1767,K1767,L1767,M1767,N1767,O1767,P1767)/SUM(Paramètres!$G$5:$M$5))</f>
        <v>#VALUE!</v>
      </c>
    </row>
    <row r="1768" spans="1:17" x14ac:dyDescent="0.2">
      <c r="A1768" t="str">
        <f>Réponses_Scoring!A1768</f>
        <v>R180</v>
      </c>
      <c r="B1768" t="str">
        <f>Réponses_Scoring!B1768</f>
        <v>D11S75</v>
      </c>
      <c r="C1768" t="str">
        <f>Réponses_Scoring!C1768</f>
        <v>Med</v>
      </c>
      <c r="D1768" t="str">
        <f>Réponses_Scoring!D1768</f>
        <v>UK</v>
      </c>
      <c r="E1768" t="str">
        <f>Réponses_Scoring!E1768</f>
        <v>Med</v>
      </c>
      <c r="F1768" t="str">
        <f>Réponses_Scoring!F1768</f>
        <v>Med</v>
      </c>
      <c r="G1768" t="str">
        <f>Réponses_Scoring!G1768</f>
        <v>UK</v>
      </c>
      <c r="H1768" t="str">
        <f>Réponses_Scoring!H1768</f>
        <v>UK</v>
      </c>
      <c r="I1768" t="str">
        <f>Réponses_Scoring!I1768</f>
        <v>UK</v>
      </c>
      <c r="J1768">
        <f>IFERROR(VLOOKUP(C1768,Paramètres!$A$5:$B$8,2,FALSE),0)</f>
        <v>2</v>
      </c>
      <c r="K1768">
        <f>IFERROR(VLOOKUP(D1768,Paramètres!$A$5:$B$8,2,FALSE),0)</f>
        <v>0</v>
      </c>
      <c r="L1768">
        <f>IFERROR(VLOOKUP(E1768,Paramètres!$A$5:$B$8,2,FALSE),0)</f>
        <v>2</v>
      </c>
      <c r="M1768">
        <f>IFERROR(VLOOKUP(F1768,Paramètres!$A$5:$B$8,2,FALSE),0)</f>
        <v>2</v>
      </c>
      <c r="N1768">
        <f>IFERROR(VLOOKUP(G1768,Paramètres!$D$5:$E$8,2,FALSE),0)</f>
        <v>0</v>
      </c>
      <c r="O1768">
        <f>IFERROR(VLOOKUP(H1768,Paramètres!$A$5:$B$8,2,FALSE),0)</f>
        <v>0</v>
      </c>
      <c r="P1768">
        <f>IFERROR(VLOOKUP(I1768,Paramètres!$A$5:$B$8,2,FALSE),0)</f>
        <v>0</v>
      </c>
      <c r="Q1768" s="10" t="e">
        <f>IF(SUM(Paramètres!$G$5:$M$5)=0,"",SUMPRODUCT(Paramètres!$G$5:$M$5,J1768,K1768,L1768,M1768,N1768,O1768,P1768)/SUM(Paramètres!$G$5:$M$5))</f>
        <v>#VALUE!</v>
      </c>
    </row>
    <row r="1769" spans="1:17" x14ac:dyDescent="0.2">
      <c r="A1769" t="str">
        <f>Réponses_Scoring!A1769</f>
        <v>R180</v>
      </c>
      <c r="B1769" t="str">
        <f>Réponses_Scoring!B1769</f>
        <v>D11S71</v>
      </c>
      <c r="C1769" t="str">
        <f>Réponses_Scoring!C1769</f>
        <v>UK</v>
      </c>
      <c r="D1769" t="str">
        <f>Réponses_Scoring!D1769</f>
        <v>UK</v>
      </c>
      <c r="E1769" t="str">
        <f>Réponses_Scoring!E1769</f>
        <v>Low</v>
      </c>
      <c r="F1769" t="str">
        <f>Réponses_Scoring!F1769</f>
        <v>Med</v>
      </c>
      <c r="G1769" t="str">
        <f>Réponses_Scoring!G1769</f>
        <v>UK</v>
      </c>
      <c r="H1769" t="str">
        <f>Réponses_Scoring!H1769</f>
        <v>UK</v>
      </c>
      <c r="I1769" t="str">
        <f>Réponses_Scoring!I1769</f>
        <v>UK</v>
      </c>
      <c r="J1769">
        <f>IFERROR(VLOOKUP(C1769,Paramètres!$A$5:$B$8,2,FALSE),0)</f>
        <v>0</v>
      </c>
      <c r="K1769">
        <f>IFERROR(VLOOKUP(D1769,Paramètres!$A$5:$B$8,2,FALSE),0)</f>
        <v>0</v>
      </c>
      <c r="L1769">
        <f>IFERROR(VLOOKUP(E1769,Paramètres!$A$5:$B$8,2,FALSE),0)</f>
        <v>1</v>
      </c>
      <c r="M1769">
        <f>IFERROR(VLOOKUP(F1769,Paramètres!$A$5:$B$8,2,FALSE),0)</f>
        <v>2</v>
      </c>
      <c r="N1769">
        <f>IFERROR(VLOOKUP(G1769,Paramètres!$D$5:$E$8,2,FALSE),0)</f>
        <v>0</v>
      </c>
      <c r="O1769">
        <f>IFERROR(VLOOKUP(H1769,Paramètres!$A$5:$B$8,2,FALSE),0)</f>
        <v>0</v>
      </c>
      <c r="P1769">
        <f>IFERROR(VLOOKUP(I1769,Paramètres!$A$5:$B$8,2,FALSE),0)</f>
        <v>0</v>
      </c>
      <c r="Q1769" s="10" t="e">
        <f>IF(SUM(Paramètres!$G$5:$M$5)=0,"",SUMPRODUCT(Paramètres!$G$5:$M$5,J1769,K1769,L1769,M1769,N1769,O1769,P1769)/SUM(Paramètres!$G$5:$M$5))</f>
        <v>#VALUE!</v>
      </c>
    </row>
    <row r="1770" spans="1:17" x14ac:dyDescent="0.2">
      <c r="A1770" t="str">
        <f>Réponses_Scoring!A1770</f>
        <v>R180</v>
      </c>
      <c r="B1770" t="str">
        <f>Réponses_Scoring!B1770</f>
        <v>D10S66</v>
      </c>
      <c r="C1770" t="str">
        <f>Réponses_Scoring!C1770</f>
        <v>Med</v>
      </c>
      <c r="D1770" t="str">
        <f>Réponses_Scoring!D1770</f>
        <v>UK</v>
      </c>
      <c r="E1770" t="str">
        <f>Réponses_Scoring!E1770</f>
        <v>Low</v>
      </c>
      <c r="F1770" t="str">
        <f>Réponses_Scoring!F1770</f>
        <v>Low</v>
      </c>
      <c r="G1770" t="str">
        <f>Réponses_Scoring!G1770</f>
        <v>UK</v>
      </c>
      <c r="H1770" t="str">
        <f>Réponses_Scoring!H1770</f>
        <v>UK</v>
      </c>
      <c r="I1770" t="str">
        <f>Réponses_Scoring!I1770</f>
        <v>UK</v>
      </c>
      <c r="J1770">
        <f>IFERROR(VLOOKUP(C1770,Paramètres!$A$5:$B$8,2,FALSE),0)</f>
        <v>2</v>
      </c>
      <c r="K1770">
        <f>IFERROR(VLOOKUP(D1770,Paramètres!$A$5:$B$8,2,FALSE),0)</f>
        <v>0</v>
      </c>
      <c r="L1770">
        <f>IFERROR(VLOOKUP(E1770,Paramètres!$A$5:$B$8,2,FALSE),0)</f>
        <v>1</v>
      </c>
      <c r="M1770">
        <f>IFERROR(VLOOKUP(F1770,Paramètres!$A$5:$B$8,2,FALSE),0)</f>
        <v>1</v>
      </c>
      <c r="N1770">
        <f>IFERROR(VLOOKUP(G1770,Paramètres!$D$5:$E$8,2,FALSE),0)</f>
        <v>0</v>
      </c>
      <c r="O1770">
        <f>IFERROR(VLOOKUP(H1770,Paramètres!$A$5:$B$8,2,FALSE),0)</f>
        <v>0</v>
      </c>
      <c r="P1770">
        <f>IFERROR(VLOOKUP(I1770,Paramètres!$A$5:$B$8,2,FALSE),0)</f>
        <v>0</v>
      </c>
      <c r="Q1770" s="10" t="e">
        <f>IF(SUM(Paramètres!$G$5:$M$5)=0,"",SUMPRODUCT(Paramètres!$G$5:$M$5,J1770,K1770,L1770,M1770,N1770,O1770,P1770)/SUM(Paramètres!$G$5:$M$5))</f>
        <v>#VALUE!</v>
      </c>
    </row>
    <row r="1771" spans="1:17" x14ac:dyDescent="0.2">
      <c r="A1771" t="str">
        <f>Réponses_Scoring!A1771</f>
        <v>R180</v>
      </c>
      <c r="B1771" t="str">
        <f>Réponses_Scoring!B1771</f>
        <v>D10S70</v>
      </c>
      <c r="C1771" t="str">
        <f>Réponses_Scoring!C1771</f>
        <v>Med</v>
      </c>
      <c r="D1771" t="str">
        <f>Réponses_Scoring!D1771</f>
        <v>UK</v>
      </c>
      <c r="E1771" t="str">
        <f>Réponses_Scoring!E1771</f>
        <v>Low</v>
      </c>
      <c r="F1771" t="str">
        <f>Réponses_Scoring!F1771</f>
        <v>Med</v>
      </c>
      <c r="G1771" t="str">
        <f>Réponses_Scoring!G1771</f>
        <v>UK</v>
      </c>
      <c r="H1771" t="str">
        <f>Réponses_Scoring!H1771</f>
        <v>UK</v>
      </c>
      <c r="I1771" t="str">
        <f>Réponses_Scoring!I1771</f>
        <v>UK</v>
      </c>
      <c r="J1771">
        <f>IFERROR(VLOOKUP(C1771,Paramètres!$A$5:$B$8,2,FALSE),0)</f>
        <v>2</v>
      </c>
      <c r="K1771">
        <f>IFERROR(VLOOKUP(D1771,Paramètres!$A$5:$B$8,2,FALSE),0)</f>
        <v>0</v>
      </c>
      <c r="L1771">
        <f>IFERROR(VLOOKUP(E1771,Paramètres!$A$5:$B$8,2,FALSE),0)</f>
        <v>1</v>
      </c>
      <c r="M1771">
        <f>IFERROR(VLOOKUP(F1771,Paramètres!$A$5:$B$8,2,FALSE),0)</f>
        <v>2</v>
      </c>
      <c r="N1771">
        <f>IFERROR(VLOOKUP(G1771,Paramètres!$D$5:$E$8,2,FALSE),0)</f>
        <v>0</v>
      </c>
      <c r="O1771">
        <f>IFERROR(VLOOKUP(H1771,Paramètres!$A$5:$B$8,2,FALSE),0)</f>
        <v>0</v>
      </c>
      <c r="P1771">
        <f>IFERROR(VLOOKUP(I1771,Paramètres!$A$5:$B$8,2,FALSE),0)</f>
        <v>0</v>
      </c>
      <c r="Q1771" s="10" t="e">
        <f>IF(SUM(Paramètres!$G$5:$M$5)=0,"",SUMPRODUCT(Paramètres!$G$5:$M$5,J1771,K1771,L1771,M1771,N1771,O1771,P1771)/SUM(Paramètres!$G$5:$M$5))</f>
        <v>#VALUE!</v>
      </c>
    </row>
    <row r="1772" spans="1:17" x14ac:dyDescent="0.2">
      <c r="A1772" t="str">
        <f>Réponses_Scoring!A1772</f>
        <v>R180</v>
      </c>
      <c r="B1772" t="str">
        <f>Réponses_Scoring!B1772</f>
        <v>D01S10</v>
      </c>
      <c r="C1772" t="str">
        <f>Réponses_Scoring!C1772</f>
        <v>High</v>
      </c>
      <c r="D1772" t="str">
        <f>Réponses_Scoring!D1772</f>
        <v>UK</v>
      </c>
      <c r="E1772" t="str">
        <f>Réponses_Scoring!E1772</f>
        <v>Med</v>
      </c>
      <c r="F1772" t="str">
        <f>Réponses_Scoring!F1772</f>
        <v>Low</v>
      </c>
      <c r="G1772" t="str">
        <f>Réponses_Scoring!G1772</f>
        <v>UK</v>
      </c>
      <c r="H1772" t="str">
        <f>Réponses_Scoring!H1772</f>
        <v>UK</v>
      </c>
      <c r="I1772" t="str">
        <f>Réponses_Scoring!I1772</f>
        <v>UK</v>
      </c>
      <c r="J1772">
        <f>IFERROR(VLOOKUP(C1772,Paramètres!$A$5:$B$8,2,FALSE),0)</f>
        <v>3</v>
      </c>
      <c r="K1772">
        <f>IFERROR(VLOOKUP(D1772,Paramètres!$A$5:$B$8,2,FALSE),0)</f>
        <v>0</v>
      </c>
      <c r="L1772">
        <f>IFERROR(VLOOKUP(E1772,Paramètres!$A$5:$B$8,2,FALSE),0)</f>
        <v>2</v>
      </c>
      <c r="M1772">
        <f>IFERROR(VLOOKUP(F1772,Paramètres!$A$5:$B$8,2,FALSE),0)</f>
        <v>1</v>
      </c>
      <c r="N1772">
        <f>IFERROR(VLOOKUP(G1772,Paramètres!$D$5:$E$8,2,FALSE),0)</f>
        <v>0</v>
      </c>
      <c r="O1772">
        <f>IFERROR(VLOOKUP(H1772,Paramètres!$A$5:$B$8,2,FALSE),0)</f>
        <v>0</v>
      </c>
      <c r="P1772">
        <f>IFERROR(VLOOKUP(I1772,Paramètres!$A$5:$B$8,2,FALSE),0)</f>
        <v>0</v>
      </c>
      <c r="Q1772" s="10" t="e">
        <f>IF(SUM(Paramètres!$G$5:$M$5)=0,"",SUMPRODUCT(Paramètres!$G$5:$M$5,J1772,K1772,L1772,M1772,N1772,O1772,P1772)/SUM(Paramètres!$G$5:$M$5))</f>
        <v>#VALUE!</v>
      </c>
    </row>
    <row r="1773" spans="1:17" x14ac:dyDescent="0.2">
      <c r="A1773" t="str">
        <f>Réponses_Scoring!A1773</f>
        <v>R180</v>
      </c>
      <c r="B1773" t="str">
        <f>Réponses_Scoring!B1773</f>
        <v>D08S55</v>
      </c>
      <c r="C1773" t="str">
        <f>Réponses_Scoring!C1773</f>
        <v>High</v>
      </c>
      <c r="D1773" t="str">
        <f>Réponses_Scoring!D1773</f>
        <v>UK</v>
      </c>
      <c r="E1773" t="str">
        <f>Réponses_Scoring!E1773</f>
        <v>Med</v>
      </c>
      <c r="F1773" t="str">
        <f>Réponses_Scoring!F1773</f>
        <v>Low</v>
      </c>
      <c r="G1773" t="str">
        <f>Réponses_Scoring!G1773</f>
        <v>UK</v>
      </c>
      <c r="H1773" t="str">
        <f>Réponses_Scoring!H1773</f>
        <v>UK</v>
      </c>
      <c r="I1773" t="str">
        <f>Réponses_Scoring!I1773</f>
        <v>UK</v>
      </c>
      <c r="J1773">
        <f>IFERROR(VLOOKUP(C1773,Paramètres!$A$5:$B$8,2,FALSE),0)</f>
        <v>3</v>
      </c>
      <c r="K1773">
        <f>IFERROR(VLOOKUP(D1773,Paramètres!$A$5:$B$8,2,FALSE),0)</f>
        <v>0</v>
      </c>
      <c r="L1773">
        <f>IFERROR(VLOOKUP(E1773,Paramètres!$A$5:$B$8,2,FALSE),0)</f>
        <v>2</v>
      </c>
      <c r="M1773">
        <f>IFERROR(VLOOKUP(F1773,Paramètres!$A$5:$B$8,2,FALSE),0)</f>
        <v>1</v>
      </c>
      <c r="N1773">
        <f>IFERROR(VLOOKUP(G1773,Paramètres!$D$5:$E$8,2,FALSE),0)</f>
        <v>0</v>
      </c>
      <c r="O1773">
        <f>IFERROR(VLOOKUP(H1773,Paramètres!$A$5:$B$8,2,FALSE),0)</f>
        <v>0</v>
      </c>
      <c r="P1773">
        <f>IFERROR(VLOOKUP(I1773,Paramètres!$A$5:$B$8,2,FALSE),0)</f>
        <v>0</v>
      </c>
      <c r="Q1773" s="10" t="e">
        <f>IF(SUM(Paramètres!$G$5:$M$5)=0,"",SUMPRODUCT(Paramètres!$G$5:$M$5,J1773,K1773,L1773,M1773,N1773,O1773,P1773)/SUM(Paramètres!$G$5:$M$5))</f>
        <v>#VALUE!</v>
      </c>
    </row>
    <row r="1774" spans="1:17" x14ac:dyDescent="0.2">
      <c r="A1774" t="str">
        <f>Réponses_Scoring!A1774</f>
        <v>R180</v>
      </c>
      <c r="B1774" t="str">
        <f>Réponses_Scoring!B1774</f>
        <v>D07S51</v>
      </c>
      <c r="C1774" t="str">
        <f>Réponses_Scoring!C1774</f>
        <v>Med</v>
      </c>
      <c r="D1774" t="str">
        <f>Réponses_Scoring!D1774</f>
        <v>UK</v>
      </c>
      <c r="E1774" t="str">
        <f>Réponses_Scoring!E1774</f>
        <v>Med</v>
      </c>
      <c r="F1774" t="str">
        <f>Réponses_Scoring!F1774</f>
        <v>High</v>
      </c>
      <c r="G1774" t="str">
        <f>Réponses_Scoring!G1774</f>
        <v>UK</v>
      </c>
      <c r="H1774" t="str">
        <f>Réponses_Scoring!H1774</f>
        <v>UK</v>
      </c>
      <c r="I1774" t="str">
        <f>Réponses_Scoring!I1774</f>
        <v>UK</v>
      </c>
      <c r="J1774">
        <f>IFERROR(VLOOKUP(C1774,Paramètres!$A$5:$B$8,2,FALSE),0)</f>
        <v>2</v>
      </c>
      <c r="K1774">
        <f>IFERROR(VLOOKUP(D1774,Paramètres!$A$5:$B$8,2,FALSE),0)</f>
        <v>0</v>
      </c>
      <c r="L1774">
        <f>IFERROR(VLOOKUP(E1774,Paramètres!$A$5:$B$8,2,FALSE),0)</f>
        <v>2</v>
      </c>
      <c r="M1774">
        <f>IFERROR(VLOOKUP(F1774,Paramètres!$A$5:$B$8,2,FALSE),0)</f>
        <v>3</v>
      </c>
      <c r="N1774">
        <f>IFERROR(VLOOKUP(G1774,Paramètres!$D$5:$E$8,2,FALSE),0)</f>
        <v>0</v>
      </c>
      <c r="O1774">
        <f>IFERROR(VLOOKUP(H1774,Paramètres!$A$5:$B$8,2,FALSE),0)</f>
        <v>0</v>
      </c>
      <c r="P1774">
        <f>IFERROR(VLOOKUP(I1774,Paramètres!$A$5:$B$8,2,FALSE),0)</f>
        <v>0</v>
      </c>
      <c r="Q1774" s="10" t="e">
        <f>IF(SUM(Paramètres!$G$5:$M$5)=0,"",SUMPRODUCT(Paramètres!$G$5:$M$5,J1774,K1774,L1774,M1774,N1774,O1774,P1774)/SUM(Paramètres!$G$5:$M$5))</f>
        <v>#VALUE!</v>
      </c>
    </row>
    <row r="1775" spans="1:17" x14ac:dyDescent="0.2">
      <c r="A1775" t="str">
        <f>Réponses_Scoring!A1775</f>
        <v>R180</v>
      </c>
      <c r="B1775" t="str">
        <f>Réponses_Scoring!B1775</f>
        <v>D07S54</v>
      </c>
      <c r="C1775" t="str">
        <f>Réponses_Scoring!C1775</f>
        <v>High</v>
      </c>
      <c r="D1775" t="str">
        <f>Réponses_Scoring!D1775</f>
        <v>UK</v>
      </c>
      <c r="E1775" t="str">
        <f>Réponses_Scoring!E1775</f>
        <v>UK</v>
      </c>
      <c r="F1775" t="str">
        <f>Réponses_Scoring!F1775</f>
        <v>UK</v>
      </c>
      <c r="G1775" t="str">
        <f>Réponses_Scoring!G1775</f>
        <v>UK</v>
      </c>
      <c r="H1775" t="str">
        <f>Réponses_Scoring!H1775</f>
        <v>UK</v>
      </c>
      <c r="I1775" t="str">
        <f>Réponses_Scoring!I1775</f>
        <v>UK</v>
      </c>
      <c r="J1775">
        <f>IFERROR(VLOOKUP(C1775,Paramètres!$A$5:$B$8,2,FALSE),0)</f>
        <v>3</v>
      </c>
      <c r="K1775">
        <f>IFERROR(VLOOKUP(D1775,Paramètres!$A$5:$B$8,2,FALSE),0)</f>
        <v>0</v>
      </c>
      <c r="L1775">
        <f>IFERROR(VLOOKUP(E1775,Paramètres!$A$5:$B$8,2,FALSE),0)</f>
        <v>0</v>
      </c>
      <c r="M1775">
        <f>IFERROR(VLOOKUP(F1775,Paramètres!$A$5:$B$8,2,FALSE),0)</f>
        <v>0</v>
      </c>
      <c r="N1775">
        <f>IFERROR(VLOOKUP(G1775,Paramètres!$D$5:$E$8,2,FALSE),0)</f>
        <v>0</v>
      </c>
      <c r="O1775">
        <f>IFERROR(VLOOKUP(H1775,Paramètres!$A$5:$B$8,2,FALSE),0)</f>
        <v>0</v>
      </c>
      <c r="P1775">
        <f>IFERROR(VLOOKUP(I1775,Paramètres!$A$5:$B$8,2,FALSE),0)</f>
        <v>0</v>
      </c>
      <c r="Q1775" s="10" t="e">
        <f>IF(SUM(Paramètres!$G$5:$M$5)=0,"",SUMPRODUCT(Paramètres!$G$5:$M$5,J1775,K1775,L1775,M1775,N1775,O1775,P1775)/SUM(Paramètres!$G$5:$M$5))</f>
        <v>#VALUE!</v>
      </c>
    </row>
    <row r="1776" spans="1:17" x14ac:dyDescent="0.2">
      <c r="A1776" t="str">
        <f>Réponses_Scoring!A1776</f>
        <v>R181</v>
      </c>
      <c r="B1776" t="str">
        <f>Réponses_Scoring!B1776</f>
        <v>D01S04</v>
      </c>
      <c r="C1776" t="str">
        <f>Réponses_Scoring!C1776</f>
        <v>High</v>
      </c>
      <c r="D1776" t="str">
        <f>Réponses_Scoring!D1776</f>
        <v>UK</v>
      </c>
      <c r="E1776" t="str">
        <f>Réponses_Scoring!E1776</f>
        <v>High</v>
      </c>
      <c r="F1776" t="str">
        <f>Réponses_Scoring!F1776</f>
        <v>High</v>
      </c>
      <c r="G1776" t="str">
        <f>Réponses_Scoring!G1776</f>
        <v>UK</v>
      </c>
      <c r="H1776" t="str">
        <f>Réponses_Scoring!H1776</f>
        <v>UK</v>
      </c>
      <c r="I1776" t="str">
        <f>Réponses_Scoring!I1776</f>
        <v>UK</v>
      </c>
      <c r="J1776">
        <f>IFERROR(VLOOKUP(C1776,Paramètres!$A$5:$B$8,2,FALSE),0)</f>
        <v>3</v>
      </c>
      <c r="K1776">
        <f>IFERROR(VLOOKUP(D1776,Paramètres!$A$5:$B$8,2,FALSE),0)</f>
        <v>0</v>
      </c>
      <c r="L1776">
        <f>IFERROR(VLOOKUP(E1776,Paramètres!$A$5:$B$8,2,FALSE),0)</f>
        <v>3</v>
      </c>
      <c r="M1776">
        <f>IFERROR(VLOOKUP(F1776,Paramètres!$A$5:$B$8,2,FALSE),0)</f>
        <v>3</v>
      </c>
      <c r="N1776">
        <f>IFERROR(VLOOKUP(G1776,Paramètres!$D$5:$E$8,2,FALSE),0)</f>
        <v>0</v>
      </c>
      <c r="O1776">
        <f>IFERROR(VLOOKUP(H1776,Paramètres!$A$5:$B$8,2,FALSE),0)</f>
        <v>0</v>
      </c>
      <c r="P1776">
        <f>IFERROR(VLOOKUP(I1776,Paramètres!$A$5:$B$8,2,FALSE),0)</f>
        <v>0</v>
      </c>
      <c r="Q1776" s="10" t="e">
        <f>IF(SUM(Paramètres!$G$5:$M$5)=0,"",SUMPRODUCT(Paramètres!$G$5:$M$5,J1776,K1776,L1776,M1776,N1776,O1776,P1776)/SUM(Paramètres!$G$5:$M$5))</f>
        <v>#VALUE!</v>
      </c>
    </row>
    <row r="1777" spans="1:17" x14ac:dyDescent="0.2">
      <c r="A1777" t="str">
        <f>Réponses_Scoring!A1777</f>
        <v>R181</v>
      </c>
      <c r="B1777" t="str">
        <f>Réponses_Scoring!B1777</f>
        <v>D02S13</v>
      </c>
      <c r="C1777" t="str">
        <f>Réponses_Scoring!C1777</f>
        <v>High</v>
      </c>
      <c r="D1777" t="str">
        <f>Réponses_Scoring!D1777</f>
        <v>UK</v>
      </c>
      <c r="E1777" t="str">
        <f>Réponses_Scoring!E1777</f>
        <v>Low</v>
      </c>
      <c r="F1777" t="str">
        <f>Réponses_Scoring!F1777</f>
        <v>UK</v>
      </c>
      <c r="G1777" t="str">
        <f>Réponses_Scoring!G1777</f>
        <v>UK</v>
      </c>
      <c r="H1777" t="str">
        <f>Réponses_Scoring!H1777</f>
        <v>UK</v>
      </c>
      <c r="I1777" t="str">
        <f>Réponses_Scoring!I1777</f>
        <v>UK</v>
      </c>
      <c r="J1777">
        <f>IFERROR(VLOOKUP(C1777,Paramètres!$A$5:$B$8,2,FALSE),0)</f>
        <v>3</v>
      </c>
      <c r="K1777">
        <f>IFERROR(VLOOKUP(D1777,Paramètres!$A$5:$B$8,2,FALSE),0)</f>
        <v>0</v>
      </c>
      <c r="L1777">
        <f>IFERROR(VLOOKUP(E1777,Paramètres!$A$5:$B$8,2,FALSE),0)</f>
        <v>1</v>
      </c>
      <c r="M1777">
        <f>IFERROR(VLOOKUP(F1777,Paramètres!$A$5:$B$8,2,FALSE),0)</f>
        <v>0</v>
      </c>
      <c r="N1777">
        <f>IFERROR(VLOOKUP(G1777,Paramètres!$D$5:$E$8,2,FALSE),0)</f>
        <v>0</v>
      </c>
      <c r="O1777">
        <f>IFERROR(VLOOKUP(H1777,Paramètres!$A$5:$B$8,2,FALSE),0)</f>
        <v>0</v>
      </c>
      <c r="P1777">
        <f>IFERROR(VLOOKUP(I1777,Paramètres!$A$5:$B$8,2,FALSE),0)</f>
        <v>0</v>
      </c>
      <c r="Q1777" s="10" t="e">
        <f>IF(SUM(Paramètres!$G$5:$M$5)=0,"",SUMPRODUCT(Paramètres!$G$5:$M$5,J1777,K1777,L1777,M1777,N1777,O1777,P1777)/SUM(Paramètres!$G$5:$M$5))</f>
        <v>#VALUE!</v>
      </c>
    </row>
    <row r="1778" spans="1:17" x14ac:dyDescent="0.2">
      <c r="A1778" t="str">
        <f>Réponses_Scoring!A1778</f>
        <v>R181</v>
      </c>
      <c r="B1778" t="str">
        <f>Réponses_Scoring!B1778</f>
        <v>D02S14</v>
      </c>
      <c r="C1778" t="str">
        <f>Réponses_Scoring!C1778</f>
        <v>High</v>
      </c>
      <c r="D1778" t="str">
        <f>Réponses_Scoring!D1778</f>
        <v>UK</v>
      </c>
      <c r="E1778" t="str">
        <f>Réponses_Scoring!E1778</f>
        <v>Low</v>
      </c>
      <c r="F1778" t="str">
        <f>Réponses_Scoring!F1778</f>
        <v>Med</v>
      </c>
      <c r="G1778" t="str">
        <f>Réponses_Scoring!G1778</f>
        <v>UK</v>
      </c>
      <c r="H1778" t="str">
        <f>Réponses_Scoring!H1778</f>
        <v>UK</v>
      </c>
      <c r="I1778" t="str">
        <f>Réponses_Scoring!I1778</f>
        <v>UK</v>
      </c>
      <c r="J1778">
        <f>IFERROR(VLOOKUP(C1778,Paramètres!$A$5:$B$8,2,FALSE),0)</f>
        <v>3</v>
      </c>
      <c r="K1778">
        <f>IFERROR(VLOOKUP(D1778,Paramètres!$A$5:$B$8,2,FALSE),0)</f>
        <v>0</v>
      </c>
      <c r="L1778">
        <f>IFERROR(VLOOKUP(E1778,Paramètres!$A$5:$B$8,2,FALSE),0)</f>
        <v>1</v>
      </c>
      <c r="M1778">
        <f>IFERROR(VLOOKUP(F1778,Paramètres!$A$5:$B$8,2,FALSE),0)</f>
        <v>2</v>
      </c>
      <c r="N1778">
        <f>IFERROR(VLOOKUP(G1778,Paramètres!$D$5:$E$8,2,FALSE),0)</f>
        <v>0</v>
      </c>
      <c r="O1778">
        <f>IFERROR(VLOOKUP(H1778,Paramètres!$A$5:$B$8,2,FALSE),0)</f>
        <v>0</v>
      </c>
      <c r="P1778">
        <f>IFERROR(VLOOKUP(I1778,Paramètres!$A$5:$B$8,2,FALSE),0)</f>
        <v>0</v>
      </c>
      <c r="Q1778" s="10" t="e">
        <f>IF(SUM(Paramètres!$G$5:$M$5)=0,"",SUMPRODUCT(Paramètres!$G$5:$M$5,J1778,K1778,L1778,M1778,N1778,O1778,P1778)/SUM(Paramètres!$G$5:$M$5))</f>
        <v>#VALUE!</v>
      </c>
    </row>
    <row r="1779" spans="1:17" x14ac:dyDescent="0.2">
      <c r="A1779" t="str">
        <f>Réponses_Scoring!A1779</f>
        <v>R181</v>
      </c>
      <c r="B1779" t="str">
        <f>Réponses_Scoring!B1779</f>
        <v>D11S74</v>
      </c>
      <c r="C1779" t="str">
        <f>Réponses_Scoring!C1779</f>
        <v>High</v>
      </c>
      <c r="D1779" t="str">
        <f>Réponses_Scoring!D1779</f>
        <v>UK</v>
      </c>
      <c r="E1779" t="str">
        <f>Réponses_Scoring!E1779</f>
        <v>High</v>
      </c>
      <c r="F1779" t="str">
        <f>Réponses_Scoring!F1779</f>
        <v>Med</v>
      </c>
      <c r="G1779" t="str">
        <f>Réponses_Scoring!G1779</f>
        <v>UK</v>
      </c>
      <c r="H1779" t="str">
        <f>Réponses_Scoring!H1779</f>
        <v>UK</v>
      </c>
      <c r="I1779" t="str">
        <f>Réponses_Scoring!I1779</f>
        <v>UK</v>
      </c>
      <c r="J1779">
        <f>IFERROR(VLOOKUP(C1779,Paramètres!$A$5:$B$8,2,FALSE),0)</f>
        <v>3</v>
      </c>
      <c r="K1779">
        <f>IFERROR(VLOOKUP(D1779,Paramètres!$A$5:$B$8,2,FALSE),0)</f>
        <v>0</v>
      </c>
      <c r="L1779">
        <f>IFERROR(VLOOKUP(E1779,Paramètres!$A$5:$B$8,2,FALSE),0)</f>
        <v>3</v>
      </c>
      <c r="M1779">
        <f>IFERROR(VLOOKUP(F1779,Paramètres!$A$5:$B$8,2,FALSE),0)</f>
        <v>2</v>
      </c>
      <c r="N1779">
        <f>IFERROR(VLOOKUP(G1779,Paramètres!$D$5:$E$8,2,FALSE),0)</f>
        <v>0</v>
      </c>
      <c r="O1779">
        <f>IFERROR(VLOOKUP(H1779,Paramètres!$A$5:$B$8,2,FALSE),0)</f>
        <v>0</v>
      </c>
      <c r="P1779">
        <f>IFERROR(VLOOKUP(I1779,Paramètres!$A$5:$B$8,2,FALSE),0)</f>
        <v>0</v>
      </c>
      <c r="Q1779" s="10" t="e">
        <f>IF(SUM(Paramètres!$G$5:$M$5)=0,"",SUMPRODUCT(Paramètres!$G$5:$M$5,J1779,K1779,L1779,M1779,N1779,O1779,P1779)/SUM(Paramètres!$G$5:$M$5))</f>
        <v>#VALUE!</v>
      </c>
    </row>
    <row r="1780" spans="1:17" x14ac:dyDescent="0.2">
      <c r="A1780" t="str">
        <f>Réponses_Scoring!A1780</f>
        <v>R181</v>
      </c>
      <c r="B1780" t="str">
        <f>Réponses_Scoring!B1780</f>
        <v>D11S71</v>
      </c>
      <c r="C1780" t="str">
        <f>Réponses_Scoring!C1780</f>
        <v>Low</v>
      </c>
      <c r="D1780" t="str">
        <f>Réponses_Scoring!D1780</f>
        <v>UK</v>
      </c>
      <c r="E1780" t="str">
        <f>Réponses_Scoring!E1780</f>
        <v>Med</v>
      </c>
      <c r="F1780" t="str">
        <f>Réponses_Scoring!F1780</f>
        <v>Med</v>
      </c>
      <c r="G1780" t="str">
        <f>Réponses_Scoring!G1780</f>
        <v>UK</v>
      </c>
      <c r="H1780" t="str">
        <f>Réponses_Scoring!H1780</f>
        <v>UK</v>
      </c>
      <c r="I1780" t="str">
        <f>Réponses_Scoring!I1780</f>
        <v>UK</v>
      </c>
      <c r="J1780">
        <f>IFERROR(VLOOKUP(C1780,Paramètres!$A$5:$B$8,2,FALSE),0)</f>
        <v>1</v>
      </c>
      <c r="K1780">
        <f>IFERROR(VLOOKUP(D1780,Paramètres!$A$5:$B$8,2,FALSE),0)</f>
        <v>0</v>
      </c>
      <c r="L1780">
        <f>IFERROR(VLOOKUP(E1780,Paramètres!$A$5:$B$8,2,FALSE),0)</f>
        <v>2</v>
      </c>
      <c r="M1780">
        <f>IFERROR(VLOOKUP(F1780,Paramètres!$A$5:$B$8,2,FALSE),0)</f>
        <v>2</v>
      </c>
      <c r="N1780">
        <f>IFERROR(VLOOKUP(G1780,Paramètres!$D$5:$E$8,2,FALSE),0)</f>
        <v>0</v>
      </c>
      <c r="O1780">
        <f>IFERROR(VLOOKUP(H1780,Paramètres!$A$5:$B$8,2,FALSE),0)</f>
        <v>0</v>
      </c>
      <c r="P1780">
        <f>IFERROR(VLOOKUP(I1780,Paramètres!$A$5:$B$8,2,FALSE),0)</f>
        <v>0</v>
      </c>
      <c r="Q1780" s="10" t="e">
        <f>IF(SUM(Paramètres!$G$5:$M$5)=0,"",SUMPRODUCT(Paramètres!$G$5:$M$5,J1780,K1780,L1780,M1780,N1780,O1780,P1780)/SUM(Paramètres!$G$5:$M$5))</f>
        <v>#VALUE!</v>
      </c>
    </row>
    <row r="1781" spans="1:17" x14ac:dyDescent="0.2">
      <c r="A1781" t="str">
        <f>Réponses_Scoring!A1781</f>
        <v>R181</v>
      </c>
      <c r="B1781" t="str">
        <f>Réponses_Scoring!B1781</f>
        <v>D11S72</v>
      </c>
      <c r="C1781" t="str">
        <f>Réponses_Scoring!C1781</f>
        <v>Med</v>
      </c>
      <c r="D1781" t="str">
        <f>Réponses_Scoring!D1781</f>
        <v>UK</v>
      </c>
      <c r="E1781" t="str">
        <f>Réponses_Scoring!E1781</f>
        <v>High</v>
      </c>
      <c r="F1781" t="str">
        <f>Réponses_Scoring!F1781</f>
        <v>Low</v>
      </c>
      <c r="G1781" t="str">
        <f>Réponses_Scoring!G1781</f>
        <v>UK</v>
      </c>
      <c r="H1781" t="str">
        <f>Réponses_Scoring!H1781</f>
        <v>UK</v>
      </c>
      <c r="I1781" t="str">
        <f>Réponses_Scoring!I1781</f>
        <v>UK</v>
      </c>
      <c r="J1781">
        <f>IFERROR(VLOOKUP(C1781,Paramètres!$A$5:$B$8,2,FALSE),0)</f>
        <v>2</v>
      </c>
      <c r="K1781">
        <f>IFERROR(VLOOKUP(D1781,Paramètres!$A$5:$B$8,2,FALSE),0)</f>
        <v>0</v>
      </c>
      <c r="L1781">
        <f>IFERROR(VLOOKUP(E1781,Paramètres!$A$5:$B$8,2,FALSE),0)</f>
        <v>3</v>
      </c>
      <c r="M1781">
        <f>IFERROR(VLOOKUP(F1781,Paramètres!$A$5:$B$8,2,FALSE),0)</f>
        <v>1</v>
      </c>
      <c r="N1781">
        <f>IFERROR(VLOOKUP(G1781,Paramètres!$D$5:$E$8,2,FALSE),0)</f>
        <v>0</v>
      </c>
      <c r="O1781">
        <f>IFERROR(VLOOKUP(H1781,Paramètres!$A$5:$B$8,2,FALSE),0)</f>
        <v>0</v>
      </c>
      <c r="P1781">
        <f>IFERROR(VLOOKUP(I1781,Paramètres!$A$5:$B$8,2,FALSE),0)</f>
        <v>0</v>
      </c>
      <c r="Q1781" s="10" t="e">
        <f>IF(SUM(Paramètres!$G$5:$M$5)=0,"",SUMPRODUCT(Paramètres!$G$5:$M$5,J1781,K1781,L1781,M1781,N1781,O1781,P1781)/SUM(Paramètres!$G$5:$M$5))</f>
        <v>#VALUE!</v>
      </c>
    </row>
    <row r="1782" spans="1:17" x14ac:dyDescent="0.2">
      <c r="A1782" t="str">
        <f>Réponses_Scoring!A1782</f>
        <v>R181</v>
      </c>
      <c r="B1782" t="str">
        <f>Réponses_Scoring!B1782</f>
        <v>D03S22</v>
      </c>
      <c r="C1782" t="str">
        <f>Réponses_Scoring!C1782</f>
        <v>High</v>
      </c>
      <c r="D1782" t="str">
        <f>Réponses_Scoring!D1782</f>
        <v>UK</v>
      </c>
      <c r="E1782" t="str">
        <f>Réponses_Scoring!E1782</f>
        <v>Low</v>
      </c>
      <c r="F1782" t="str">
        <f>Réponses_Scoring!F1782</f>
        <v>Med</v>
      </c>
      <c r="G1782" t="str">
        <f>Réponses_Scoring!G1782</f>
        <v>UK</v>
      </c>
      <c r="H1782" t="str">
        <f>Réponses_Scoring!H1782</f>
        <v>UK</v>
      </c>
      <c r="I1782" t="str">
        <f>Réponses_Scoring!I1782</f>
        <v>UK</v>
      </c>
      <c r="J1782">
        <f>IFERROR(VLOOKUP(C1782,Paramètres!$A$5:$B$8,2,FALSE),0)</f>
        <v>3</v>
      </c>
      <c r="K1782">
        <f>IFERROR(VLOOKUP(D1782,Paramètres!$A$5:$B$8,2,FALSE),0)</f>
        <v>0</v>
      </c>
      <c r="L1782">
        <f>IFERROR(VLOOKUP(E1782,Paramètres!$A$5:$B$8,2,FALSE),0)</f>
        <v>1</v>
      </c>
      <c r="M1782">
        <f>IFERROR(VLOOKUP(F1782,Paramètres!$A$5:$B$8,2,FALSE),0)</f>
        <v>2</v>
      </c>
      <c r="N1782">
        <f>IFERROR(VLOOKUP(G1782,Paramètres!$D$5:$E$8,2,FALSE),0)</f>
        <v>0</v>
      </c>
      <c r="O1782">
        <f>IFERROR(VLOOKUP(H1782,Paramètres!$A$5:$B$8,2,FALSE),0)</f>
        <v>0</v>
      </c>
      <c r="P1782">
        <f>IFERROR(VLOOKUP(I1782,Paramètres!$A$5:$B$8,2,FALSE),0)</f>
        <v>0</v>
      </c>
      <c r="Q1782" s="10" t="e">
        <f>IF(SUM(Paramètres!$G$5:$M$5)=0,"",SUMPRODUCT(Paramètres!$G$5:$M$5,J1782,K1782,L1782,M1782,N1782,O1782,P1782)/SUM(Paramètres!$G$5:$M$5))</f>
        <v>#VALUE!</v>
      </c>
    </row>
    <row r="1783" spans="1:17" x14ac:dyDescent="0.2">
      <c r="A1783" t="str">
        <f>Réponses_Scoring!A1783</f>
        <v>R181</v>
      </c>
      <c r="B1783" t="str">
        <f>Réponses_Scoring!B1783</f>
        <v>D03S24</v>
      </c>
      <c r="C1783" t="str">
        <f>Réponses_Scoring!C1783</f>
        <v>Low</v>
      </c>
      <c r="D1783" t="str">
        <f>Réponses_Scoring!D1783</f>
        <v>UK</v>
      </c>
      <c r="E1783" t="str">
        <f>Réponses_Scoring!E1783</f>
        <v>Low</v>
      </c>
      <c r="F1783" t="str">
        <f>Réponses_Scoring!F1783</f>
        <v>Med</v>
      </c>
      <c r="G1783" t="str">
        <f>Réponses_Scoring!G1783</f>
        <v>UK</v>
      </c>
      <c r="H1783" t="str">
        <f>Réponses_Scoring!H1783</f>
        <v>UK</v>
      </c>
      <c r="I1783" t="str">
        <f>Réponses_Scoring!I1783</f>
        <v>UK</v>
      </c>
      <c r="J1783">
        <f>IFERROR(VLOOKUP(C1783,Paramètres!$A$5:$B$8,2,FALSE),0)</f>
        <v>1</v>
      </c>
      <c r="K1783">
        <f>IFERROR(VLOOKUP(D1783,Paramètres!$A$5:$B$8,2,FALSE),0)</f>
        <v>0</v>
      </c>
      <c r="L1783">
        <f>IFERROR(VLOOKUP(E1783,Paramètres!$A$5:$B$8,2,FALSE),0)</f>
        <v>1</v>
      </c>
      <c r="M1783">
        <f>IFERROR(VLOOKUP(F1783,Paramètres!$A$5:$B$8,2,FALSE),0)</f>
        <v>2</v>
      </c>
      <c r="N1783">
        <f>IFERROR(VLOOKUP(G1783,Paramètres!$D$5:$E$8,2,FALSE),0)</f>
        <v>0</v>
      </c>
      <c r="O1783">
        <f>IFERROR(VLOOKUP(H1783,Paramètres!$A$5:$B$8,2,FALSE),0)</f>
        <v>0</v>
      </c>
      <c r="P1783">
        <f>IFERROR(VLOOKUP(I1783,Paramètres!$A$5:$B$8,2,FALSE),0)</f>
        <v>0</v>
      </c>
      <c r="Q1783" s="10" t="e">
        <f>IF(SUM(Paramètres!$G$5:$M$5)=0,"",SUMPRODUCT(Paramètres!$G$5:$M$5,J1783,K1783,L1783,M1783,N1783,O1783,P1783)/SUM(Paramètres!$G$5:$M$5))</f>
        <v>#VALUE!</v>
      </c>
    </row>
    <row r="1784" spans="1:17" x14ac:dyDescent="0.2">
      <c r="A1784" t="str">
        <f>Réponses_Scoring!A1784</f>
        <v>R181</v>
      </c>
      <c r="B1784" t="str">
        <f>Réponses_Scoring!B1784</f>
        <v>D09S65</v>
      </c>
      <c r="C1784" t="str">
        <f>Réponses_Scoring!C1784</f>
        <v>High</v>
      </c>
      <c r="D1784" t="str">
        <f>Réponses_Scoring!D1784</f>
        <v>UK</v>
      </c>
      <c r="E1784" t="str">
        <f>Réponses_Scoring!E1784</f>
        <v>UK</v>
      </c>
      <c r="F1784" t="str">
        <f>Réponses_Scoring!F1784</f>
        <v>High</v>
      </c>
      <c r="G1784" t="str">
        <f>Réponses_Scoring!G1784</f>
        <v>UK</v>
      </c>
      <c r="H1784" t="str">
        <f>Réponses_Scoring!H1784</f>
        <v>UK</v>
      </c>
      <c r="I1784" t="str">
        <f>Réponses_Scoring!I1784</f>
        <v>UK</v>
      </c>
      <c r="J1784">
        <f>IFERROR(VLOOKUP(C1784,Paramètres!$A$5:$B$8,2,FALSE),0)</f>
        <v>3</v>
      </c>
      <c r="K1784">
        <f>IFERROR(VLOOKUP(D1784,Paramètres!$A$5:$B$8,2,FALSE),0)</f>
        <v>0</v>
      </c>
      <c r="L1784">
        <f>IFERROR(VLOOKUP(E1784,Paramètres!$A$5:$B$8,2,FALSE),0)</f>
        <v>0</v>
      </c>
      <c r="M1784">
        <f>IFERROR(VLOOKUP(F1784,Paramètres!$A$5:$B$8,2,FALSE),0)</f>
        <v>3</v>
      </c>
      <c r="N1784">
        <f>IFERROR(VLOOKUP(G1784,Paramètres!$D$5:$E$8,2,FALSE),0)</f>
        <v>0</v>
      </c>
      <c r="O1784">
        <f>IFERROR(VLOOKUP(H1784,Paramètres!$A$5:$B$8,2,FALSE),0)</f>
        <v>0</v>
      </c>
      <c r="P1784">
        <f>IFERROR(VLOOKUP(I1784,Paramètres!$A$5:$B$8,2,FALSE),0)</f>
        <v>0</v>
      </c>
      <c r="Q1784" s="10" t="e">
        <f>IF(SUM(Paramètres!$G$5:$M$5)=0,"",SUMPRODUCT(Paramètres!$G$5:$M$5,J1784,K1784,L1784,M1784,N1784,O1784,P1784)/SUM(Paramètres!$G$5:$M$5))</f>
        <v>#VALUE!</v>
      </c>
    </row>
    <row r="1785" spans="1:17" x14ac:dyDescent="0.2">
      <c r="A1785" t="str">
        <f>Réponses_Scoring!A1785</f>
        <v>R181</v>
      </c>
      <c r="B1785" t="str">
        <f>Réponses_Scoring!B1785</f>
        <v>D09S61</v>
      </c>
      <c r="C1785" t="str">
        <f>Réponses_Scoring!C1785</f>
        <v>Med</v>
      </c>
      <c r="D1785" t="str">
        <f>Réponses_Scoring!D1785</f>
        <v>UK</v>
      </c>
      <c r="E1785" t="str">
        <f>Réponses_Scoring!E1785</f>
        <v>High</v>
      </c>
      <c r="F1785" t="str">
        <f>Réponses_Scoring!F1785</f>
        <v>Low</v>
      </c>
      <c r="G1785" t="str">
        <f>Réponses_Scoring!G1785</f>
        <v>UK</v>
      </c>
      <c r="H1785" t="str">
        <f>Réponses_Scoring!H1785</f>
        <v>UK</v>
      </c>
      <c r="I1785" t="str">
        <f>Réponses_Scoring!I1785</f>
        <v>UK</v>
      </c>
      <c r="J1785">
        <f>IFERROR(VLOOKUP(C1785,Paramètres!$A$5:$B$8,2,FALSE),0)</f>
        <v>2</v>
      </c>
      <c r="K1785">
        <f>IFERROR(VLOOKUP(D1785,Paramètres!$A$5:$B$8,2,FALSE),0)</f>
        <v>0</v>
      </c>
      <c r="L1785">
        <f>IFERROR(VLOOKUP(E1785,Paramètres!$A$5:$B$8,2,FALSE),0)</f>
        <v>3</v>
      </c>
      <c r="M1785">
        <f>IFERROR(VLOOKUP(F1785,Paramètres!$A$5:$B$8,2,FALSE),0)</f>
        <v>1</v>
      </c>
      <c r="N1785">
        <f>IFERROR(VLOOKUP(G1785,Paramètres!$D$5:$E$8,2,FALSE),0)</f>
        <v>0</v>
      </c>
      <c r="O1785">
        <f>IFERROR(VLOOKUP(H1785,Paramètres!$A$5:$B$8,2,FALSE),0)</f>
        <v>0</v>
      </c>
      <c r="P1785">
        <f>IFERROR(VLOOKUP(I1785,Paramètres!$A$5:$B$8,2,FALSE),0)</f>
        <v>0</v>
      </c>
      <c r="Q1785" s="10" t="e">
        <f>IF(SUM(Paramètres!$G$5:$M$5)=0,"",SUMPRODUCT(Paramètres!$G$5:$M$5,J1785,K1785,L1785,M1785,N1785,O1785,P1785)/SUM(Paramètres!$G$5:$M$5))</f>
        <v>#VALUE!</v>
      </c>
    </row>
    <row r="1786" spans="1:17" x14ac:dyDescent="0.2">
      <c r="A1786" t="str">
        <f>Réponses_Scoring!A1786</f>
        <v>R182</v>
      </c>
      <c r="B1786" t="str">
        <f>Réponses_Scoring!B1786</f>
        <v>D07S52</v>
      </c>
      <c r="C1786" t="str">
        <f>Réponses_Scoring!C1786</f>
        <v>Med</v>
      </c>
      <c r="D1786" t="str">
        <f>Réponses_Scoring!D1786</f>
        <v>UK</v>
      </c>
      <c r="E1786" t="str">
        <f>Réponses_Scoring!E1786</f>
        <v>Low</v>
      </c>
      <c r="F1786" t="str">
        <f>Réponses_Scoring!F1786</f>
        <v>UK</v>
      </c>
      <c r="G1786" t="str">
        <f>Réponses_Scoring!G1786</f>
        <v>UK</v>
      </c>
      <c r="H1786" t="str">
        <f>Réponses_Scoring!H1786</f>
        <v>UK</v>
      </c>
      <c r="I1786" t="str">
        <f>Réponses_Scoring!I1786</f>
        <v>UK</v>
      </c>
      <c r="J1786">
        <f>IFERROR(VLOOKUP(C1786,Paramètres!$A$5:$B$8,2,FALSE),0)</f>
        <v>2</v>
      </c>
      <c r="K1786">
        <f>IFERROR(VLOOKUP(D1786,Paramètres!$A$5:$B$8,2,FALSE),0)</f>
        <v>0</v>
      </c>
      <c r="L1786">
        <f>IFERROR(VLOOKUP(E1786,Paramètres!$A$5:$B$8,2,FALSE),0)</f>
        <v>1</v>
      </c>
      <c r="M1786">
        <f>IFERROR(VLOOKUP(F1786,Paramètres!$A$5:$B$8,2,FALSE),0)</f>
        <v>0</v>
      </c>
      <c r="N1786">
        <f>IFERROR(VLOOKUP(G1786,Paramètres!$D$5:$E$8,2,FALSE),0)</f>
        <v>0</v>
      </c>
      <c r="O1786">
        <f>IFERROR(VLOOKUP(H1786,Paramètres!$A$5:$B$8,2,FALSE),0)</f>
        <v>0</v>
      </c>
      <c r="P1786">
        <f>IFERROR(VLOOKUP(I1786,Paramètres!$A$5:$B$8,2,FALSE),0)</f>
        <v>0</v>
      </c>
      <c r="Q1786" s="10" t="e">
        <f>IF(SUM(Paramètres!$G$5:$M$5)=0,"",SUMPRODUCT(Paramètres!$G$5:$M$5,J1786,K1786,L1786,M1786,N1786,O1786,P1786)/SUM(Paramètres!$G$5:$M$5))</f>
        <v>#VALUE!</v>
      </c>
    </row>
    <row r="1787" spans="1:17" x14ac:dyDescent="0.2">
      <c r="A1787" t="str">
        <f>Réponses_Scoring!A1787</f>
        <v>R182</v>
      </c>
      <c r="B1787" t="str">
        <f>Réponses_Scoring!B1787</f>
        <v>D05S35</v>
      </c>
      <c r="C1787" t="str">
        <f>Réponses_Scoring!C1787</f>
        <v>Low</v>
      </c>
      <c r="D1787" t="str">
        <f>Réponses_Scoring!D1787</f>
        <v>UK</v>
      </c>
      <c r="E1787" t="str">
        <f>Réponses_Scoring!E1787</f>
        <v>High</v>
      </c>
      <c r="F1787" t="str">
        <f>Réponses_Scoring!F1787</f>
        <v>High</v>
      </c>
      <c r="G1787" t="str">
        <f>Réponses_Scoring!G1787</f>
        <v>UK</v>
      </c>
      <c r="H1787" t="str">
        <f>Réponses_Scoring!H1787</f>
        <v>UK</v>
      </c>
      <c r="I1787" t="str">
        <f>Réponses_Scoring!I1787</f>
        <v>UK</v>
      </c>
      <c r="J1787">
        <f>IFERROR(VLOOKUP(C1787,Paramètres!$A$5:$B$8,2,FALSE),0)</f>
        <v>1</v>
      </c>
      <c r="K1787">
        <f>IFERROR(VLOOKUP(D1787,Paramètres!$A$5:$B$8,2,FALSE),0)</f>
        <v>0</v>
      </c>
      <c r="L1787">
        <f>IFERROR(VLOOKUP(E1787,Paramètres!$A$5:$B$8,2,FALSE),0)</f>
        <v>3</v>
      </c>
      <c r="M1787">
        <f>IFERROR(VLOOKUP(F1787,Paramètres!$A$5:$B$8,2,FALSE),0)</f>
        <v>3</v>
      </c>
      <c r="N1787">
        <f>IFERROR(VLOOKUP(G1787,Paramètres!$D$5:$E$8,2,FALSE),0)</f>
        <v>0</v>
      </c>
      <c r="O1787">
        <f>IFERROR(VLOOKUP(H1787,Paramètres!$A$5:$B$8,2,FALSE),0)</f>
        <v>0</v>
      </c>
      <c r="P1787">
        <f>IFERROR(VLOOKUP(I1787,Paramètres!$A$5:$B$8,2,FALSE),0)</f>
        <v>0</v>
      </c>
      <c r="Q1787" s="10" t="e">
        <f>IF(SUM(Paramètres!$G$5:$M$5)=0,"",SUMPRODUCT(Paramètres!$G$5:$M$5,J1787,K1787,L1787,M1787,N1787,O1787,P1787)/SUM(Paramètres!$G$5:$M$5))</f>
        <v>#VALUE!</v>
      </c>
    </row>
    <row r="1788" spans="1:17" x14ac:dyDescent="0.2">
      <c r="A1788" t="str">
        <f>Réponses_Scoring!A1788</f>
        <v>R182</v>
      </c>
      <c r="B1788" t="str">
        <f>Réponses_Scoring!B1788</f>
        <v>D03S23</v>
      </c>
      <c r="C1788" t="str">
        <f>Réponses_Scoring!C1788</f>
        <v>UK</v>
      </c>
      <c r="D1788" t="str">
        <f>Réponses_Scoring!D1788</f>
        <v>UK</v>
      </c>
      <c r="E1788" t="str">
        <f>Réponses_Scoring!E1788</f>
        <v>Med</v>
      </c>
      <c r="F1788" t="str">
        <f>Réponses_Scoring!F1788</f>
        <v>Med</v>
      </c>
      <c r="G1788" t="str">
        <f>Réponses_Scoring!G1788</f>
        <v>UK</v>
      </c>
      <c r="H1788" t="str">
        <f>Réponses_Scoring!H1788</f>
        <v>UK</v>
      </c>
      <c r="I1788" t="str">
        <f>Réponses_Scoring!I1788</f>
        <v>UK</v>
      </c>
      <c r="J1788">
        <f>IFERROR(VLOOKUP(C1788,Paramètres!$A$5:$B$8,2,FALSE),0)</f>
        <v>0</v>
      </c>
      <c r="K1788">
        <f>IFERROR(VLOOKUP(D1788,Paramètres!$A$5:$B$8,2,FALSE),0)</f>
        <v>0</v>
      </c>
      <c r="L1788">
        <f>IFERROR(VLOOKUP(E1788,Paramètres!$A$5:$B$8,2,FALSE),0)</f>
        <v>2</v>
      </c>
      <c r="M1788">
        <f>IFERROR(VLOOKUP(F1788,Paramètres!$A$5:$B$8,2,FALSE),0)</f>
        <v>2</v>
      </c>
      <c r="N1788">
        <f>IFERROR(VLOOKUP(G1788,Paramètres!$D$5:$E$8,2,FALSE),0)</f>
        <v>0</v>
      </c>
      <c r="O1788">
        <f>IFERROR(VLOOKUP(H1788,Paramètres!$A$5:$B$8,2,FALSE),0)</f>
        <v>0</v>
      </c>
      <c r="P1788">
        <f>IFERROR(VLOOKUP(I1788,Paramètres!$A$5:$B$8,2,FALSE),0)</f>
        <v>0</v>
      </c>
      <c r="Q1788" s="10" t="e">
        <f>IF(SUM(Paramètres!$G$5:$M$5)=0,"",SUMPRODUCT(Paramètres!$G$5:$M$5,J1788,K1788,L1788,M1788,N1788,O1788,P1788)/SUM(Paramètres!$G$5:$M$5))</f>
        <v>#VALUE!</v>
      </c>
    </row>
    <row r="1789" spans="1:17" x14ac:dyDescent="0.2">
      <c r="A1789" t="str">
        <f>Réponses_Scoring!A1789</f>
        <v>R182</v>
      </c>
      <c r="B1789" t="str">
        <f>Réponses_Scoring!B1789</f>
        <v>D03S21</v>
      </c>
      <c r="C1789" t="str">
        <f>Réponses_Scoring!C1789</f>
        <v>UK</v>
      </c>
      <c r="D1789" t="str">
        <f>Réponses_Scoring!D1789</f>
        <v>UK</v>
      </c>
      <c r="E1789" t="str">
        <f>Réponses_Scoring!E1789</f>
        <v>Med</v>
      </c>
      <c r="F1789" t="str">
        <f>Réponses_Scoring!F1789</f>
        <v>Med</v>
      </c>
      <c r="G1789" t="str">
        <f>Réponses_Scoring!G1789</f>
        <v>UK</v>
      </c>
      <c r="H1789" t="str">
        <f>Réponses_Scoring!H1789</f>
        <v>UK</v>
      </c>
      <c r="I1789" t="str">
        <f>Réponses_Scoring!I1789</f>
        <v>UK</v>
      </c>
      <c r="J1789">
        <f>IFERROR(VLOOKUP(C1789,Paramètres!$A$5:$B$8,2,FALSE),0)</f>
        <v>0</v>
      </c>
      <c r="K1789">
        <f>IFERROR(VLOOKUP(D1789,Paramètres!$A$5:$B$8,2,FALSE),0)</f>
        <v>0</v>
      </c>
      <c r="L1789">
        <f>IFERROR(VLOOKUP(E1789,Paramètres!$A$5:$B$8,2,FALSE),0)</f>
        <v>2</v>
      </c>
      <c r="M1789">
        <f>IFERROR(VLOOKUP(F1789,Paramètres!$A$5:$B$8,2,FALSE),0)</f>
        <v>2</v>
      </c>
      <c r="N1789">
        <f>IFERROR(VLOOKUP(G1789,Paramètres!$D$5:$E$8,2,FALSE),0)</f>
        <v>0</v>
      </c>
      <c r="O1789">
        <f>IFERROR(VLOOKUP(H1789,Paramètres!$A$5:$B$8,2,FALSE),0)</f>
        <v>0</v>
      </c>
      <c r="P1789">
        <f>IFERROR(VLOOKUP(I1789,Paramètres!$A$5:$B$8,2,FALSE),0)</f>
        <v>0</v>
      </c>
      <c r="Q1789" s="10" t="e">
        <f>IF(SUM(Paramètres!$G$5:$M$5)=0,"",SUMPRODUCT(Paramètres!$G$5:$M$5,J1789,K1789,L1789,M1789,N1789,O1789,P1789)/SUM(Paramètres!$G$5:$M$5))</f>
        <v>#VALUE!</v>
      </c>
    </row>
    <row r="1790" spans="1:17" x14ac:dyDescent="0.2">
      <c r="A1790" t="str">
        <f>Réponses_Scoring!A1790</f>
        <v>R182</v>
      </c>
      <c r="B1790" t="str">
        <f>Réponses_Scoring!B1790</f>
        <v>D03S19</v>
      </c>
      <c r="C1790" t="str">
        <f>Réponses_Scoring!C1790</f>
        <v>High</v>
      </c>
      <c r="D1790" t="str">
        <f>Réponses_Scoring!D1790</f>
        <v>UK</v>
      </c>
      <c r="E1790" t="str">
        <f>Réponses_Scoring!E1790</f>
        <v>Med</v>
      </c>
      <c r="F1790" t="str">
        <f>Réponses_Scoring!F1790</f>
        <v>UK</v>
      </c>
      <c r="G1790" t="str">
        <f>Réponses_Scoring!G1790</f>
        <v>UK</v>
      </c>
      <c r="H1790" t="str">
        <f>Réponses_Scoring!H1790</f>
        <v>UK</v>
      </c>
      <c r="I1790" t="str">
        <f>Réponses_Scoring!I1790</f>
        <v>UK</v>
      </c>
      <c r="J1790">
        <f>IFERROR(VLOOKUP(C1790,Paramètres!$A$5:$B$8,2,FALSE),0)</f>
        <v>3</v>
      </c>
      <c r="K1790">
        <f>IFERROR(VLOOKUP(D1790,Paramètres!$A$5:$B$8,2,FALSE),0)</f>
        <v>0</v>
      </c>
      <c r="L1790">
        <f>IFERROR(VLOOKUP(E1790,Paramètres!$A$5:$B$8,2,FALSE),0)</f>
        <v>2</v>
      </c>
      <c r="M1790">
        <f>IFERROR(VLOOKUP(F1790,Paramètres!$A$5:$B$8,2,FALSE),0)</f>
        <v>0</v>
      </c>
      <c r="N1790">
        <f>IFERROR(VLOOKUP(G1790,Paramètres!$D$5:$E$8,2,FALSE),0)</f>
        <v>0</v>
      </c>
      <c r="O1790">
        <f>IFERROR(VLOOKUP(H1790,Paramètres!$A$5:$B$8,2,FALSE),0)</f>
        <v>0</v>
      </c>
      <c r="P1790">
        <f>IFERROR(VLOOKUP(I1790,Paramètres!$A$5:$B$8,2,FALSE),0)</f>
        <v>0</v>
      </c>
      <c r="Q1790" s="10" t="e">
        <f>IF(SUM(Paramètres!$G$5:$M$5)=0,"",SUMPRODUCT(Paramètres!$G$5:$M$5,J1790,K1790,L1790,M1790,N1790,O1790,P1790)/SUM(Paramètres!$G$5:$M$5))</f>
        <v>#VALUE!</v>
      </c>
    </row>
    <row r="1791" spans="1:17" x14ac:dyDescent="0.2">
      <c r="A1791" t="str">
        <f>Réponses_Scoring!A1791</f>
        <v>R182</v>
      </c>
      <c r="B1791" t="str">
        <f>Réponses_Scoring!B1791</f>
        <v>D06S46</v>
      </c>
      <c r="C1791" t="str">
        <f>Réponses_Scoring!C1791</f>
        <v>High</v>
      </c>
      <c r="D1791" t="str">
        <f>Réponses_Scoring!D1791</f>
        <v>UK</v>
      </c>
      <c r="E1791" t="str">
        <f>Réponses_Scoring!E1791</f>
        <v>Med</v>
      </c>
      <c r="F1791" t="str">
        <f>Réponses_Scoring!F1791</f>
        <v>High</v>
      </c>
      <c r="G1791" t="str">
        <f>Réponses_Scoring!G1791</f>
        <v>UK</v>
      </c>
      <c r="H1791" t="str">
        <f>Réponses_Scoring!H1791</f>
        <v>UK</v>
      </c>
      <c r="I1791" t="str">
        <f>Réponses_Scoring!I1791</f>
        <v>UK</v>
      </c>
      <c r="J1791">
        <f>IFERROR(VLOOKUP(C1791,Paramètres!$A$5:$B$8,2,FALSE),0)</f>
        <v>3</v>
      </c>
      <c r="K1791">
        <f>IFERROR(VLOOKUP(D1791,Paramètres!$A$5:$B$8,2,FALSE),0)</f>
        <v>0</v>
      </c>
      <c r="L1791">
        <f>IFERROR(VLOOKUP(E1791,Paramètres!$A$5:$B$8,2,FALSE),0)</f>
        <v>2</v>
      </c>
      <c r="M1791">
        <f>IFERROR(VLOOKUP(F1791,Paramètres!$A$5:$B$8,2,FALSE),0)</f>
        <v>3</v>
      </c>
      <c r="N1791">
        <f>IFERROR(VLOOKUP(G1791,Paramètres!$D$5:$E$8,2,FALSE),0)</f>
        <v>0</v>
      </c>
      <c r="O1791">
        <f>IFERROR(VLOOKUP(H1791,Paramètres!$A$5:$B$8,2,FALSE),0)</f>
        <v>0</v>
      </c>
      <c r="P1791">
        <f>IFERROR(VLOOKUP(I1791,Paramètres!$A$5:$B$8,2,FALSE),0)</f>
        <v>0</v>
      </c>
      <c r="Q1791" s="10" t="e">
        <f>IF(SUM(Paramètres!$G$5:$M$5)=0,"",SUMPRODUCT(Paramètres!$G$5:$M$5,J1791,K1791,L1791,M1791,N1791,O1791,P1791)/SUM(Paramètres!$G$5:$M$5))</f>
        <v>#VALUE!</v>
      </c>
    </row>
    <row r="1792" spans="1:17" x14ac:dyDescent="0.2">
      <c r="A1792" t="str">
        <f>Réponses_Scoring!A1792</f>
        <v>R182</v>
      </c>
      <c r="B1792" t="str">
        <f>Réponses_Scoring!B1792</f>
        <v>D06S45</v>
      </c>
      <c r="C1792" t="str">
        <f>Réponses_Scoring!C1792</f>
        <v>UK</v>
      </c>
      <c r="D1792" t="str">
        <f>Réponses_Scoring!D1792</f>
        <v>UK</v>
      </c>
      <c r="E1792" t="str">
        <f>Réponses_Scoring!E1792</f>
        <v>Low</v>
      </c>
      <c r="F1792" t="str">
        <f>Réponses_Scoring!F1792</f>
        <v>Med</v>
      </c>
      <c r="G1792" t="str">
        <f>Réponses_Scoring!G1792</f>
        <v>UK</v>
      </c>
      <c r="H1792" t="str">
        <f>Réponses_Scoring!H1792</f>
        <v>UK</v>
      </c>
      <c r="I1792" t="str">
        <f>Réponses_Scoring!I1792</f>
        <v>UK</v>
      </c>
      <c r="J1792">
        <f>IFERROR(VLOOKUP(C1792,Paramètres!$A$5:$B$8,2,FALSE),0)</f>
        <v>0</v>
      </c>
      <c r="K1792">
        <f>IFERROR(VLOOKUP(D1792,Paramètres!$A$5:$B$8,2,FALSE),0)</f>
        <v>0</v>
      </c>
      <c r="L1792">
        <f>IFERROR(VLOOKUP(E1792,Paramètres!$A$5:$B$8,2,FALSE),0)</f>
        <v>1</v>
      </c>
      <c r="M1792">
        <f>IFERROR(VLOOKUP(F1792,Paramètres!$A$5:$B$8,2,FALSE),0)</f>
        <v>2</v>
      </c>
      <c r="N1792">
        <f>IFERROR(VLOOKUP(G1792,Paramètres!$D$5:$E$8,2,FALSE),0)</f>
        <v>0</v>
      </c>
      <c r="O1792">
        <f>IFERROR(VLOOKUP(H1792,Paramètres!$A$5:$B$8,2,FALSE),0)</f>
        <v>0</v>
      </c>
      <c r="P1792">
        <f>IFERROR(VLOOKUP(I1792,Paramètres!$A$5:$B$8,2,FALSE),0)</f>
        <v>0</v>
      </c>
      <c r="Q1792" s="10" t="e">
        <f>IF(SUM(Paramètres!$G$5:$M$5)=0,"",SUMPRODUCT(Paramètres!$G$5:$M$5,J1792,K1792,L1792,M1792,N1792,O1792,P1792)/SUM(Paramètres!$G$5:$M$5))</f>
        <v>#VALUE!</v>
      </c>
    </row>
    <row r="1793" spans="1:17" x14ac:dyDescent="0.2">
      <c r="A1793" t="str">
        <f>Réponses_Scoring!A1793</f>
        <v>R182</v>
      </c>
      <c r="B1793" t="str">
        <f>Réponses_Scoring!B1793</f>
        <v>D11S71</v>
      </c>
      <c r="C1793" t="str">
        <f>Réponses_Scoring!C1793</f>
        <v>High</v>
      </c>
      <c r="D1793" t="str">
        <f>Réponses_Scoring!D1793</f>
        <v>UK</v>
      </c>
      <c r="E1793" t="str">
        <f>Réponses_Scoring!E1793</f>
        <v>Med</v>
      </c>
      <c r="F1793" t="str">
        <f>Réponses_Scoring!F1793</f>
        <v>Med</v>
      </c>
      <c r="G1793" t="str">
        <f>Réponses_Scoring!G1793</f>
        <v>UK</v>
      </c>
      <c r="H1793" t="str">
        <f>Réponses_Scoring!H1793</f>
        <v>UK</v>
      </c>
      <c r="I1793" t="str">
        <f>Réponses_Scoring!I1793</f>
        <v>UK</v>
      </c>
      <c r="J1793">
        <f>IFERROR(VLOOKUP(C1793,Paramètres!$A$5:$B$8,2,FALSE),0)</f>
        <v>3</v>
      </c>
      <c r="K1793">
        <f>IFERROR(VLOOKUP(D1793,Paramètres!$A$5:$B$8,2,FALSE),0)</f>
        <v>0</v>
      </c>
      <c r="L1793">
        <f>IFERROR(VLOOKUP(E1793,Paramètres!$A$5:$B$8,2,FALSE),0)</f>
        <v>2</v>
      </c>
      <c r="M1793">
        <f>IFERROR(VLOOKUP(F1793,Paramètres!$A$5:$B$8,2,FALSE),0)</f>
        <v>2</v>
      </c>
      <c r="N1793">
        <f>IFERROR(VLOOKUP(G1793,Paramètres!$D$5:$E$8,2,FALSE),0)</f>
        <v>0</v>
      </c>
      <c r="O1793">
        <f>IFERROR(VLOOKUP(H1793,Paramètres!$A$5:$B$8,2,FALSE),0)</f>
        <v>0</v>
      </c>
      <c r="P1793">
        <f>IFERROR(VLOOKUP(I1793,Paramètres!$A$5:$B$8,2,FALSE),0)</f>
        <v>0</v>
      </c>
      <c r="Q1793" s="10" t="e">
        <f>IF(SUM(Paramètres!$G$5:$M$5)=0,"",SUMPRODUCT(Paramètres!$G$5:$M$5,J1793,K1793,L1793,M1793,N1793,O1793,P1793)/SUM(Paramètres!$G$5:$M$5))</f>
        <v>#VALUE!</v>
      </c>
    </row>
    <row r="1794" spans="1:17" x14ac:dyDescent="0.2">
      <c r="A1794" t="str">
        <f>Réponses_Scoring!A1794</f>
        <v>R182</v>
      </c>
      <c r="B1794" t="str">
        <f>Réponses_Scoring!B1794</f>
        <v>D11S75</v>
      </c>
      <c r="C1794" t="str">
        <f>Réponses_Scoring!C1794</f>
        <v>High</v>
      </c>
      <c r="D1794" t="str">
        <f>Réponses_Scoring!D1794</f>
        <v>UK</v>
      </c>
      <c r="E1794" t="str">
        <f>Réponses_Scoring!E1794</f>
        <v>Low</v>
      </c>
      <c r="F1794" t="str">
        <f>Réponses_Scoring!F1794</f>
        <v>High</v>
      </c>
      <c r="G1794" t="str">
        <f>Réponses_Scoring!G1794</f>
        <v>UK</v>
      </c>
      <c r="H1794" t="str">
        <f>Réponses_Scoring!H1794</f>
        <v>UK</v>
      </c>
      <c r="I1794" t="str">
        <f>Réponses_Scoring!I1794</f>
        <v>UK</v>
      </c>
      <c r="J1794">
        <f>IFERROR(VLOOKUP(C1794,Paramètres!$A$5:$B$8,2,FALSE),0)</f>
        <v>3</v>
      </c>
      <c r="K1794">
        <f>IFERROR(VLOOKUP(D1794,Paramètres!$A$5:$B$8,2,FALSE),0)</f>
        <v>0</v>
      </c>
      <c r="L1794">
        <f>IFERROR(VLOOKUP(E1794,Paramètres!$A$5:$B$8,2,FALSE),0)</f>
        <v>1</v>
      </c>
      <c r="M1794">
        <f>IFERROR(VLOOKUP(F1794,Paramètres!$A$5:$B$8,2,FALSE),0)</f>
        <v>3</v>
      </c>
      <c r="N1794">
        <f>IFERROR(VLOOKUP(G1794,Paramètres!$D$5:$E$8,2,FALSE),0)</f>
        <v>0</v>
      </c>
      <c r="O1794">
        <f>IFERROR(VLOOKUP(H1794,Paramètres!$A$5:$B$8,2,FALSE),0)</f>
        <v>0</v>
      </c>
      <c r="P1794">
        <f>IFERROR(VLOOKUP(I1794,Paramètres!$A$5:$B$8,2,FALSE),0)</f>
        <v>0</v>
      </c>
      <c r="Q1794" s="10" t="e">
        <f>IF(SUM(Paramètres!$G$5:$M$5)=0,"",SUMPRODUCT(Paramètres!$G$5:$M$5,J1794,K1794,L1794,M1794,N1794,O1794,P1794)/SUM(Paramètres!$G$5:$M$5))</f>
        <v>#VALUE!</v>
      </c>
    </row>
    <row r="1795" spans="1:17" x14ac:dyDescent="0.2">
      <c r="A1795" t="str">
        <f>Réponses_Scoring!A1795</f>
        <v>R182</v>
      </c>
      <c r="B1795" t="str">
        <f>Réponses_Scoring!B1795</f>
        <v>D11S72</v>
      </c>
      <c r="C1795" t="str">
        <f>Réponses_Scoring!C1795</f>
        <v>Med</v>
      </c>
      <c r="D1795" t="str">
        <f>Réponses_Scoring!D1795</f>
        <v>UK</v>
      </c>
      <c r="E1795" t="str">
        <f>Réponses_Scoring!E1795</f>
        <v>Med</v>
      </c>
      <c r="F1795" t="str">
        <f>Réponses_Scoring!F1795</f>
        <v>Med</v>
      </c>
      <c r="G1795" t="str">
        <f>Réponses_Scoring!G1795</f>
        <v>UK</v>
      </c>
      <c r="H1795" t="str">
        <f>Réponses_Scoring!H1795</f>
        <v>UK</v>
      </c>
      <c r="I1795" t="str">
        <f>Réponses_Scoring!I1795</f>
        <v>UK</v>
      </c>
      <c r="J1795">
        <f>IFERROR(VLOOKUP(C1795,Paramètres!$A$5:$B$8,2,FALSE),0)</f>
        <v>2</v>
      </c>
      <c r="K1795">
        <f>IFERROR(VLOOKUP(D1795,Paramètres!$A$5:$B$8,2,FALSE),0)</f>
        <v>0</v>
      </c>
      <c r="L1795">
        <f>IFERROR(VLOOKUP(E1795,Paramètres!$A$5:$B$8,2,FALSE),0)</f>
        <v>2</v>
      </c>
      <c r="M1795">
        <f>IFERROR(VLOOKUP(F1795,Paramètres!$A$5:$B$8,2,FALSE),0)</f>
        <v>2</v>
      </c>
      <c r="N1795">
        <f>IFERROR(VLOOKUP(G1795,Paramètres!$D$5:$E$8,2,FALSE),0)</f>
        <v>0</v>
      </c>
      <c r="O1795">
        <f>IFERROR(VLOOKUP(H1795,Paramètres!$A$5:$B$8,2,FALSE),0)</f>
        <v>0</v>
      </c>
      <c r="P1795">
        <f>IFERROR(VLOOKUP(I1795,Paramètres!$A$5:$B$8,2,FALSE),0)</f>
        <v>0</v>
      </c>
      <c r="Q1795" s="10" t="e">
        <f>IF(SUM(Paramètres!$G$5:$M$5)=0,"",SUMPRODUCT(Paramètres!$G$5:$M$5,J1795,K1795,L1795,M1795,N1795,O1795,P1795)/SUM(Paramètres!$G$5:$M$5))</f>
        <v>#VALUE!</v>
      </c>
    </row>
    <row r="1796" spans="1:17" x14ac:dyDescent="0.2">
      <c r="A1796" t="str">
        <f>Réponses_Scoring!A1796</f>
        <v>R183</v>
      </c>
      <c r="B1796" t="str">
        <f>Réponses_Scoring!B1796</f>
        <v>D01S03</v>
      </c>
      <c r="C1796" t="str">
        <f>Réponses_Scoring!C1796</f>
        <v>High</v>
      </c>
      <c r="D1796" t="str">
        <f>Réponses_Scoring!D1796</f>
        <v>UK</v>
      </c>
      <c r="E1796" t="str">
        <f>Réponses_Scoring!E1796</f>
        <v>High</v>
      </c>
      <c r="F1796" t="str">
        <f>Réponses_Scoring!F1796</f>
        <v>Med</v>
      </c>
      <c r="G1796" t="str">
        <f>Réponses_Scoring!G1796</f>
        <v>UK</v>
      </c>
      <c r="H1796" t="str">
        <f>Réponses_Scoring!H1796</f>
        <v>UK</v>
      </c>
      <c r="I1796" t="str">
        <f>Réponses_Scoring!I1796</f>
        <v>UK</v>
      </c>
      <c r="J1796">
        <f>IFERROR(VLOOKUP(C1796,Paramètres!$A$5:$B$8,2,FALSE),0)</f>
        <v>3</v>
      </c>
      <c r="K1796">
        <f>IFERROR(VLOOKUP(D1796,Paramètres!$A$5:$B$8,2,FALSE),0)</f>
        <v>0</v>
      </c>
      <c r="L1796">
        <f>IFERROR(VLOOKUP(E1796,Paramètres!$A$5:$B$8,2,FALSE),0)</f>
        <v>3</v>
      </c>
      <c r="M1796">
        <f>IFERROR(VLOOKUP(F1796,Paramètres!$A$5:$B$8,2,FALSE),0)</f>
        <v>2</v>
      </c>
      <c r="N1796">
        <f>IFERROR(VLOOKUP(G1796,Paramètres!$D$5:$E$8,2,FALSE),0)</f>
        <v>0</v>
      </c>
      <c r="O1796">
        <f>IFERROR(VLOOKUP(H1796,Paramètres!$A$5:$B$8,2,FALSE),0)</f>
        <v>0</v>
      </c>
      <c r="P1796">
        <f>IFERROR(VLOOKUP(I1796,Paramètres!$A$5:$B$8,2,FALSE),0)</f>
        <v>0</v>
      </c>
      <c r="Q1796" s="10" t="e">
        <f>IF(SUM(Paramètres!$G$5:$M$5)=0,"",SUMPRODUCT(Paramètres!$G$5:$M$5,J1796,K1796,L1796,M1796,N1796,O1796,P1796)/SUM(Paramètres!$G$5:$M$5))</f>
        <v>#VALUE!</v>
      </c>
    </row>
    <row r="1797" spans="1:17" x14ac:dyDescent="0.2">
      <c r="A1797" t="str">
        <f>Réponses_Scoring!A1797</f>
        <v>R183</v>
      </c>
      <c r="B1797" t="str">
        <f>Réponses_Scoring!B1797</f>
        <v>D11S72</v>
      </c>
      <c r="C1797" t="str">
        <f>Réponses_Scoring!C1797</f>
        <v>Med</v>
      </c>
      <c r="D1797" t="str">
        <f>Réponses_Scoring!D1797</f>
        <v>UK</v>
      </c>
      <c r="E1797" t="str">
        <f>Réponses_Scoring!E1797</f>
        <v>Low</v>
      </c>
      <c r="F1797" t="str">
        <f>Réponses_Scoring!F1797</f>
        <v>Low</v>
      </c>
      <c r="G1797" t="str">
        <f>Réponses_Scoring!G1797</f>
        <v>UK</v>
      </c>
      <c r="H1797" t="str">
        <f>Réponses_Scoring!H1797</f>
        <v>UK</v>
      </c>
      <c r="I1797" t="str">
        <f>Réponses_Scoring!I1797</f>
        <v>UK</v>
      </c>
      <c r="J1797">
        <f>IFERROR(VLOOKUP(C1797,Paramètres!$A$5:$B$8,2,FALSE),0)</f>
        <v>2</v>
      </c>
      <c r="K1797">
        <f>IFERROR(VLOOKUP(D1797,Paramètres!$A$5:$B$8,2,FALSE),0)</f>
        <v>0</v>
      </c>
      <c r="L1797">
        <f>IFERROR(VLOOKUP(E1797,Paramètres!$A$5:$B$8,2,FALSE),0)</f>
        <v>1</v>
      </c>
      <c r="M1797">
        <f>IFERROR(VLOOKUP(F1797,Paramètres!$A$5:$B$8,2,FALSE),0)</f>
        <v>1</v>
      </c>
      <c r="N1797">
        <f>IFERROR(VLOOKUP(G1797,Paramètres!$D$5:$E$8,2,FALSE),0)</f>
        <v>0</v>
      </c>
      <c r="O1797">
        <f>IFERROR(VLOOKUP(H1797,Paramètres!$A$5:$B$8,2,FALSE),0)</f>
        <v>0</v>
      </c>
      <c r="P1797">
        <f>IFERROR(VLOOKUP(I1797,Paramètres!$A$5:$B$8,2,FALSE),0)</f>
        <v>0</v>
      </c>
      <c r="Q1797" s="10" t="e">
        <f>IF(SUM(Paramètres!$G$5:$M$5)=0,"",SUMPRODUCT(Paramètres!$G$5:$M$5,J1797,K1797,L1797,M1797,N1797,O1797,P1797)/SUM(Paramètres!$G$5:$M$5))</f>
        <v>#VALUE!</v>
      </c>
    </row>
    <row r="1798" spans="1:17" x14ac:dyDescent="0.2">
      <c r="A1798" t="str">
        <f>Réponses_Scoring!A1798</f>
        <v>R183</v>
      </c>
      <c r="B1798" t="str">
        <f>Réponses_Scoring!B1798</f>
        <v>D11S74</v>
      </c>
      <c r="C1798" t="str">
        <f>Réponses_Scoring!C1798</f>
        <v>Med</v>
      </c>
      <c r="D1798" t="str">
        <f>Réponses_Scoring!D1798</f>
        <v>UK</v>
      </c>
      <c r="E1798" t="str">
        <f>Réponses_Scoring!E1798</f>
        <v>Low</v>
      </c>
      <c r="F1798" t="str">
        <f>Réponses_Scoring!F1798</f>
        <v>High</v>
      </c>
      <c r="G1798" t="str">
        <f>Réponses_Scoring!G1798</f>
        <v>UK</v>
      </c>
      <c r="H1798" t="str">
        <f>Réponses_Scoring!H1798</f>
        <v>UK</v>
      </c>
      <c r="I1798" t="str">
        <f>Réponses_Scoring!I1798</f>
        <v>UK</v>
      </c>
      <c r="J1798">
        <f>IFERROR(VLOOKUP(C1798,Paramètres!$A$5:$B$8,2,FALSE),0)</f>
        <v>2</v>
      </c>
      <c r="K1798">
        <f>IFERROR(VLOOKUP(D1798,Paramètres!$A$5:$B$8,2,FALSE),0)</f>
        <v>0</v>
      </c>
      <c r="L1798">
        <f>IFERROR(VLOOKUP(E1798,Paramètres!$A$5:$B$8,2,FALSE),0)</f>
        <v>1</v>
      </c>
      <c r="M1798">
        <f>IFERROR(VLOOKUP(F1798,Paramètres!$A$5:$B$8,2,FALSE),0)</f>
        <v>3</v>
      </c>
      <c r="N1798">
        <f>IFERROR(VLOOKUP(G1798,Paramètres!$D$5:$E$8,2,FALSE),0)</f>
        <v>0</v>
      </c>
      <c r="O1798">
        <f>IFERROR(VLOOKUP(H1798,Paramètres!$A$5:$B$8,2,FALSE),0)</f>
        <v>0</v>
      </c>
      <c r="P1798">
        <f>IFERROR(VLOOKUP(I1798,Paramètres!$A$5:$B$8,2,FALSE),0)</f>
        <v>0</v>
      </c>
      <c r="Q1798" s="10" t="e">
        <f>IF(SUM(Paramètres!$G$5:$M$5)=0,"",SUMPRODUCT(Paramètres!$G$5:$M$5,J1798,K1798,L1798,M1798,N1798,O1798,P1798)/SUM(Paramètres!$G$5:$M$5))</f>
        <v>#VALUE!</v>
      </c>
    </row>
    <row r="1799" spans="1:17" x14ac:dyDescent="0.2">
      <c r="A1799" t="str">
        <f>Réponses_Scoring!A1799</f>
        <v>R183</v>
      </c>
      <c r="B1799" t="str">
        <f>Réponses_Scoring!B1799</f>
        <v>D08S58</v>
      </c>
      <c r="C1799" t="str">
        <f>Réponses_Scoring!C1799</f>
        <v>Med</v>
      </c>
      <c r="D1799" t="str">
        <f>Réponses_Scoring!D1799</f>
        <v>UK</v>
      </c>
      <c r="E1799" t="str">
        <f>Réponses_Scoring!E1799</f>
        <v>High</v>
      </c>
      <c r="F1799" t="str">
        <f>Réponses_Scoring!F1799</f>
        <v>High</v>
      </c>
      <c r="G1799" t="str">
        <f>Réponses_Scoring!G1799</f>
        <v>UK</v>
      </c>
      <c r="H1799" t="str">
        <f>Réponses_Scoring!H1799</f>
        <v>UK</v>
      </c>
      <c r="I1799" t="str">
        <f>Réponses_Scoring!I1799</f>
        <v>UK</v>
      </c>
      <c r="J1799">
        <f>IFERROR(VLOOKUP(C1799,Paramètres!$A$5:$B$8,2,FALSE),0)</f>
        <v>2</v>
      </c>
      <c r="K1799">
        <f>IFERROR(VLOOKUP(D1799,Paramètres!$A$5:$B$8,2,FALSE),0)</f>
        <v>0</v>
      </c>
      <c r="L1799">
        <f>IFERROR(VLOOKUP(E1799,Paramètres!$A$5:$B$8,2,FALSE),0)</f>
        <v>3</v>
      </c>
      <c r="M1799">
        <f>IFERROR(VLOOKUP(F1799,Paramètres!$A$5:$B$8,2,FALSE),0)</f>
        <v>3</v>
      </c>
      <c r="N1799">
        <f>IFERROR(VLOOKUP(G1799,Paramètres!$D$5:$E$8,2,FALSE),0)</f>
        <v>0</v>
      </c>
      <c r="O1799">
        <f>IFERROR(VLOOKUP(H1799,Paramètres!$A$5:$B$8,2,FALSE),0)</f>
        <v>0</v>
      </c>
      <c r="P1799">
        <f>IFERROR(VLOOKUP(I1799,Paramètres!$A$5:$B$8,2,FALSE),0)</f>
        <v>0</v>
      </c>
      <c r="Q1799" s="10" t="e">
        <f>IF(SUM(Paramètres!$G$5:$M$5)=0,"",SUMPRODUCT(Paramètres!$G$5:$M$5,J1799,K1799,L1799,M1799,N1799,O1799,P1799)/SUM(Paramètres!$G$5:$M$5))</f>
        <v>#VALUE!</v>
      </c>
    </row>
    <row r="1800" spans="1:17" x14ac:dyDescent="0.2">
      <c r="A1800" t="str">
        <f>Réponses_Scoring!A1800</f>
        <v>R183</v>
      </c>
      <c r="B1800" t="str">
        <f>Réponses_Scoring!B1800</f>
        <v>D08S55</v>
      </c>
      <c r="C1800" t="str">
        <f>Réponses_Scoring!C1800</f>
        <v>High</v>
      </c>
      <c r="D1800" t="str">
        <f>Réponses_Scoring!D1800</f>
        <v>UK</v>
      </c>
      <c r="E1800" t="str">
        <f>Réponses_Scoring!E1800</f>
        <v>Low</v>
      </c>
      <c r="F1800" t="str">
        <f>Réponses_Scoring!F1800</f>
        <v>Med</v>
      </c>
      <c r="G1800" t="str">
        <f>Réponses_Scoring!G1800</f>
        <v>UK</v>
      </c>
      <c r="H1800" t="str">
        <f>Réponses_Scoring!H1800</f>
        <v>UK</v>
      </c>
      <c r="I1800" t="str">
        <f>Réponses_Scoring!I1800</f>
        <v>UK</v>
      </c>
      <c r="J1800">
        <f>IFERROR(VLOOKUP(C1800,Paramètres!$A$5:$B$8,2,FALSE),0)</f>
        <v>3</v>
      </c>
      <c r="K1800">
        <f>IFERROR(VLOOKUP(D1800,Paramètres!$A$5:$B$8,2,FALSE),0)</f>
        <v>0</v>
      </c>
      <c r="L1800">
        <f>IFERROR(VLOOKUP(E1800,Paramètres!$A$5:$B$8,2,FALSE),0)</f>
        <v>1</v>
      </c>
      <c r="M1800">
        <f>IFERROR(VLOOKUP(F1800,Paramètres!$A$5:$B$8,2,FALSE),0)</f>
        <v>2</v>
      </c>
      <c r="N1800">
        <f>IFERROR(VLOOKUP(G1800,Paramètres!$D$5:$E$8,2,FALSE),0)</f>
        <v>0</v>
      </c>
      <c r="O1800">
        <f>IFERROR(VLOOKUP(H1800,Paramètres!$A$5:$B$8,2,FALSE),0)</f>
        <v>0</v>
      </c>
      <c r="P1800">
        <f>IFERROR(VLOOKUP(I1800,Paramètres!$A$5:$B$8,2,FALSE),0)</f>
        <v>0</v>
      </c>
      <c r="Q1800" s="10" t="e">
        <f>IF(SUM(Paramètres!$G$5:$M$5)=0,"",SUMPRODUCT(Paramètres!$G$5:$M$5,J1800,K1800,L1800,M1800,N1800,O1800,P1800)/SUM(Paramètres!$G$5:$M$5))</f>
        <v>#VALUE!</v>
      </c>
    </row>
    <row r="1801" spans="1:17" x14ac:dyDescent="0.2">
      <c r="A1801" t="str">
        <f>Réponses_Scoring!A1801</f>
        <v>R183</v>
      </c>
      <c r="B1801" t="str">
        <f>Réponses_Scoring!B1801</f>
        <v>D04S28</v>
      </c>
      <c r="C1801" t="str">
        <f>Réponses_Scoring!C1801</f>
        <v>Med</v>
      </c>
      <c r="D1801" t="str">
        <f>Réponses_Scoring!D1801</f>
        <v>UK</v>
      </c>
      <c r="E1801" t="str">
        <f>Réponses_Scoring!E1801</f>
        <v>UK</v>
      </c>
      <c r="F1801" t="str">
        <f>Réponses_Scoring!F1801</f>
        <v>Med</v>
      </c>
      <c r="G1801" t="str">
        <f>Réponses_Scoring!G1801</f>
        <v>UK</v>
      </c>
      <c r="H1801" t="str">
        <f>Réponses_Scoring!H1801</f>
        <v>UK</v>
      </c>
      <c r="I1801" t="str">
        <f>Réponses_Scoring!I1801</f>
        <v>UK</v>
      </c>
      <c r="J1801">
        <f>IFERROR(VLOOKUP(C1801,Paramètres!$A$5:$B$8,2,FALSE),0)</f>
        <v>2</v>
      </c>
      <c r="K1801">
        <f>IFERROR(VLOOKUP(D1801,Paramètres!$A$5:$B$8,2,FALSE),0)</f>
        <v>0</v>
      </c>
      <c r="L1801">
        <f>IFERROR(VLOOKUP(E1801,Paramètres!$A$5:$B$8,2,FALSE),0)</f>
        <v>0</v>
      </c>
      <c r="M1801">
        <f>IFERROR(VLOOKUP(F1801,Paramètres!$A$5:$B$8,2,FALSE),0)</f>
        <v>2</v>
      </c>
      <c r="N1801">
        <f>IFERROR(VLOOKUP(G1801,Paramètres!$D$5:$E$8,2,FALSE),0)</f>
        <v>0</v>
      </c>
      <c r="O1801">
        <f>IFERROR(VLOOKUP(H1801,Paramètres!$A$5:$B$8,2,FALSE),0)</f>
        <v>0</v>
      </c>
      <c r="P1801">
        <f>IFERROR(VLOOKUP(I1801,Paramètres!$A$5:$B$8,2,FALSE),0)</f>
        <v>0</v>
      </c>
      <c r="Q1801" s="10" t="e">
        <f>IF(SUM(Paramètres!$G$5:$M$5)=0,"",SUMPRODUCT(Paramètres!$G$5:$M$5,J1801,K1801,L1801,M1801,N1801,O1801,P1801)/SUM(Paramètres!$G$5:$M$5))</f>
        <v>#VALUE!</v>
      </c>
    </row>
    <row r="1802" spans="1:17" x14ac:dyDescent="0.2">
      <c r="A1802" t="str">
        <f>Réponses_Scoring!A1802</f>
        <v>R183</v>
      </c>
      <c r="B1802" t="str">
        <f>Réponses_Scoring!B1802</f>
        <v>D04S30</v>
      </c>
      <c r="C1802" t="str">
        <f>Réponses_Scoring!C1802</f>
        <v>UK</v>
      </c>
      <c r="D1802" t="str">
        <f>Réponses_Scoring!D1802</f>
        <v>UK</v>
      </c>
      <c r="E1802" t="str">
        <f>Réponses_Scoring!E1802</f>
        <v>Low</v>
      </c>
      <c r="F1802" t="str">
        <f>Réponses_Scoring!F1802</f>
        <v>Med</v>
      </c>
      <c r="G1802" t="str">
        <f>Réponses_Scoring!G1802</f>
        <v>UK</v>
      </c>
      <c r="H1802" t="str">
        <f>Réponses_Scoring!H1802</f>
        <v>UK</v>
      </c>
      <c r="I1802" t="str">
        <f>Réponses_Scoring!I1802</f>
        <v>UK</v>
      </c>
      <c r="J1802">
        <f>IFERROR(VLOOKUP(C1802,Paramètres!$A$5:$B$8,2,FALSE),0)</f>
        <v>0</v>
      </c>
      <c r="K1802">
        <f>IFERROR(VLOOKUP(D1802,Paramètres!$A$5:$B$8,2,FALSE),0)</f>
        <v>0</v>
      </c>
      <c r="L1802">
        <f>IFERROR(VLOOKUP(E1802,Paramètres!$A$5:$B$8,2,FALSE),0)</f>
        <v>1</v>
      </c>
      <c r="M1802">
        <f>IFERROR(VLOOKUP(F1802,Paramètres!$A$5:$B$8,2,FALSE),0)</f>
        <v>2</v>
      </c>
      <c r="N1802">
        <f>IFERROR(VLOOKUP(G1802,Paramètres!$D$5:$E$8,2,FALSE),0)</f>
        <v>0</v>
      </c>
      <c r="O1802">
        <f>IFERROR(VLOOKUP(H1802,Paramètres!$A$5:$B$8,2,FALSE),0)</f>
        <v>0</v>
      </c>
      <c r="P1802">
        <f>IFERROR(VLOOKUP(I1802,Paramètres!$A$5:$B$8,2,FALSE),0)</f>
        <v>0</v>
      </c>
      <c r="Q1802" s="10" t="e">
        <f>IF(SUM(Paramètres!$G$5:$M$5)=0,"",SUMPRODUCT(Paramètres!$G$5:$M$5,J1802,K1802,L1802,M1802,N1802,O1802,P1802)/SUM(Paramètres!$G$5:$M$5))</f>
        <v>#VALUE!</v>
      </c>
    </row>
    <row r="1803" spans="1:17" x14ac:dyDescent="0.2">
      <c r="A1803" t="str">
        <f>Réponses_Scoring!A1803</f>
        <v>R183</v>
      </c>
      <c r="B1803" t="str">
        <f>Réponses_Scoring!B1803</f>
        <v>D09S61</v>
      </c>
      <c r="C1803" t="str">
        <f>Réponses_Scoring!C1803</f>
        <v>Low</v>
      </c>
      <c r="D1803" t="str">
        <f>Réponses_Scoring!D1803</f>
        <v>UK</v>
      </c>
      <c r="E1803" t="str">
        <f>Réponses_Scoring!E1803</f>
        <v>Low</v>
      </c>
      <c r="F1803" t="str">
        <f>Réponses_Scoring!F1803</f>
        <v>Med</v>
      </c>
      <c r="G1803" t="str">
        <f>Réponses_Scoring!G1803</f>
        <v>UK</v>
      </c>
      <c r="H1803" t="str">
        <f>Réponses_Scoring!H1803</f>
        <v>UK</v>
      </c>
      <c r="I1803" t="str">
        <f>Réponses_Scoring!I1803</f>
        <v>UK</v>
      </c>
      <c r="J1803">
        <f>IFERROR(VLOOKUP(C1803,Paramètres!$A$5:$B$8,2,FALSE),0)</f>
        <v>1</v>
      </c>
      <c r="K1803">
        <f>IFERROR(VLOOKUP(D1803,Paramètres!$A$5:$B$8,2,FALSE),0)</f>
        <v>0</v>
      </c>
      <c r="L1803">
        <f>IFERROR(VLOOKUP(E1803,Paramètres!$A$5:$B$8,2,FALSE),0)</f>
        <v>1</v>
      </c>
      <c r="M1803">
        <f>IFERROR(VLOOKUP(F1803,Paramètres!$A$5:$B$8,2,FALSE),0)</f>
        <v>2</v>
      </c>
      <c r="N1803">
        <f>IFERROR(VLOOKUP(G1803,Paramètres!$D$5:$E$8,2,FALSE),0)</f>
        <v>0</v>
      </c>
      <c r="O1803">
        <f>IFERROR(VLOOKUP(H1803,Paramètres!$A$5:$B$8,2,FALSE),0)</f>
        <v>0</v>
      </c>
      <c r="P1803">
        <f>IFERROR(VLOOKUP(I1803,Paramètres!$A$5:$B$8,2,FALSE),0)</f>
        <v>0</v>
      </c>
      <c r="Q1803" s="10" t="e">
        <f>IF(SUM(Paramètres!$G$5:$M$5)=0,"",SUMPRODUCT(Paramètres!$G$5:$M$5,J1803,K1803,L1803,M1803,N1803,O1803,P1803)/SUM(Paramètres!$G$5:$M$5))</f>
        <v>#VALUE!</v>
      </c>
    </row>
    <row r="1804" spans="1:17" x14ac:dyDescent="0.2">
      <c r="A1804" t="str">
        <f>Réponses_Scoring!A1804</f>
        <v>R184</v>
      </c>
      <c r="B1804" t="str">
        <f>Réponses_Scoring!B1804</f>
        <v>D06S46</v>
      </c>
      <c r="C1804" t="str">
        <f>Réponses_Scoring!C1804</f>
        <v>Med</v>
      </c>
      <c r="D1804" t="str">
        <f>Réponses_Scoring!D1804</f>
        <v>UK</v>
      </c>
      <c r="E1804" t="str">
        <f>Réponses_Scoring!E1804</f>
        <v>Med</v>
      </c>
      <c r="F1804" t="str">
        <f>Réponses_Scoring!F1804</f>
        <v>High</v>
      </c>
      <c r="G1804" t="str">
        <f>Réponses_Scoring!G1804</f>
        <v>UK</v>
      </c>
      <c r="H1804" t="str">
        <f>Réponses_Scoring!H1804</f>
        <v>UK</v>
      </c>
      <c r="I1804" t="str">
        <f>Réponses_Scoring!I1804</f>
        <v>UK</v>
      </c>
      <c r="J1804">
        <f>IFERROR(VLOOKUP(C1804,Paramètres!$A$5:$B$8,2,FALSE),0)</f>
        <v>2</v>
      </c>
      <c r="K1804">
        <f>IFERROR(VLOOKUP(D1804,Paramètres!$A$5:$B$8,2,FALSE),0)</f>
        <v>0</v>
      </c>
      <c r="L1804">
        <f>IFERROR(VLOOKUP(E1804,Paramètres!$A$5:$B$8,2,FALSE),0)</f>
        <v>2</v>
      </c>
      <c r="M1804">
        <f>IFERROR(VLOOKUP(F1804,Paramètres!$A$5:$B$8,2,FALSE),0)</f>
        <v>3</v>
      </c>
      <c r="N1804">
        <f>IFERROR(VLOOKUP(G1804,Paramètres!$D$5:$E$8,2,FALSE),0)</f>
        <v>0</v>
      </c>
      <c r="O1804">
        <f>IFERROR(VLOOKUP(H1804,Paramètres!$A$5:$B$8,2,FALSE),0)</f>
        <v>0</v>
      </c>
      <c r="P1804">
        <f>IFERROR(VLOOKUP(I1804,Paramètres!$A$5:$B$8,2,FALSE),0)</f>
        <v>0</v>
      </c>
      <c r="Q1804" s="10" t="e">
        <f>IF(SUM(Paramètres!$G$5:$M$5)=0,"",SUMPRODUCT(Paramètres!$G$5:$M$5,J1804,K1804,L1804,M1804,N1804,O1804,P1804)/SUM(Paramètres!$G$5:$M$5))</f>
        <v>#VALUE!</v>
      </c>
    </row>
    <row r="1805" spans="1:17" x14ac:dyDescent="0.2">
      <c r="A1805" t="str">
        <f>Réponses_Scoring!A1805</f>
        <v>R184</v>
      </c>
      <c r="B1805" t="str">
        <f>Réponses_Scoring!B1805</f>
        <v>D06S47</v>
      </c>
      <c r="C1805" t="str">
        <f>Réponses_Scoring!C1805</f>
        <v>High</v>
      </c>
      <c r="D1805" t="str">
        <f>Réponses_Scoring!D1805</f>
        <v>UK</v>
      </c>
      <c r="E1805" t="str">
        <f>Réponses_Scoring!E1805</f>
        <v>Med</v>
      </c>
      <c r="F1805" t="str">
        <f>Réponses_Scoring!F1805</f>
        <v>Low</v>
      </c>
      <c r="G1805" t="str">
        <f>Réponses_Scoring!G1805</f>
        <v>UK</v>
      </c>
      <c r="H1805" t="str">
        <f>Réponses_Scoring!H1805</f>
        <v>UK</v>
      </c>
      <c r="I1805" t="str">
        <f>Réponses_Scoring!I1805</f>
        <v>UK</v>
      </c>
      <c r="J1805">
        <f>IFERROR(VLOOKUP(C1805,Paramètres!$A$5:$B$8,2,FALSE),0)</f>
        <v>3</v>
      </c>
      <c r="K1805">
        <f>IFERROR(VLOOKUP(D1805,Paramètres!$A$5:$B$8,2,FALSE),0)</f>
        <v>0</v>
      </c>
      <c r="L1805">
        <f>IFERROR(VLOOKUP(E1805,Paramètres!$A$5:$B$8,2,FALSE),0)</f>
        <v>2</v>
      </c>
      <c r="M1805">
        <f>IFERROR(VLOOKUP(F1805,Paramètres!$A$5:$B$8,2,FALSE),0)</f>
        <v>1</v>
      </c>
      <c r="N1805">
        <f>IFERROR(VLOOKUP(G1805,Paramètres!$D$5:$E$8,2,FALSE),0)</f>
        <v>0</v>
      </c>
      <c r="O1805">
        <f>IFERROR(VLOOKUP(H1805,Paramètres!$A$5:$B$8,2,FALSE),0)</f>
        <v>0</v>
      </c>
      <c r="P1805">
        <f>IFERROR(VLOOKUP(I1805,Paramètres!$A$5:$B$8,2,FALSE),0)</f>
        <v>0</v>
      </c>
      <c r="Q1805" s="10" t="e">
        <f>IF(SUM(Paramètres!$G$5:$M$5)=0,"",SUMPRODUCT(Paramètres!$G$5:$M$5,J1805,K1805,L1805,M1805,N1805,O1805,P1805)/SUM(Paramètres!$G$5:$M$5))</f>
        <v>#VALUE!</v>
      </c>
    </row>
    <row r="1806" spans="1:17" x14ac:dyDescent="0.2">
      <c r="A1806" t="str">
        <f>Réponses_Scoring!A1806</f>
        <v>R184</v>
      </c>
      <c r="B1806" t="str">
        <f>Réponses_Scoring!B1806</f>
        <v>D04S34</v>
      </c>
      <c r="C1806" t="str">
        <f>Réponses_Scoring!C1806</f>
        <v>Med</v>
      </c>
      <c r="D1806" t="str">
        <f>Réponses_Scoring!D1806</f>
        <v>UK</v>
      </c>
      <c r="E1806" t="str">
        <f>Réponses_Scoring!E1806</f>
        <v>Med</v>
      </c>
      <c r="F1806" t="str">
        <f>Réponses_Scoring!F1806</f>
        <v>Low</v>
      </c>
      <c r="G1806" t="str">
        <f>Réponses_Scoring!G1806</f>
        <v>UK</v>
      </c>
      <c r="H1806" t="str">
        <f>Réponses_Scoring!H1806</f>
        <v>UK</v>
      </c>
      <c r="I1806" t="str">
        <f>Réponses_Scoring!I1806</f>
        <v>UK</v>
      </c>
      <c r="J1806">
        <f>IFERROR(VLOOKUP(C1806,Paramètres!$A$5:$B$8,2,FALSE),0)</f>
        <v>2</v>
      </c>
      <c r="K1806">
        <f>IFERROR(VLOOKUP(D1806,Paramètres!$A$5:$B$8,2,FALSE),0)</f>
        <v>0</v>
      </c>
      <c r="L1806">
        <f>IFERROR(VLOOKUP(E1806,Paramètres!$A$5:$B$8,2,FALSE),0)</f>
        <v>2</v>
      </c>
      <c r="M1806">
        <f>IFERROR(VLOOKUP(F1806,Paramètres!$A$5:$B$8,2,FALSE),0)</f>
        <v>1</v>
      </c>
      <c r="N1806">
        <f>IFERROR(VLOOKUP(G1806,Paramètres!$D$5:$E$8,2,FALSE),0)</f>
        <v>0</v>
      </c>
      <c r="O1806">
        <f>IFERROR(VLOOKUP(H1806,Paramètres!$A$5:$B$8,2,FALSE),0)</f>
        <v>0</v>
      </c>
      <c r="P1806">
        <f>IFERROR(VLOOKUP(I1806,Paramètres!$A$5:$B$8,2,FALSE),0)</f>
        <v>0</v>
      </c>
      <c r="Q1806" s="10" t="e">
        <f>IF(SUM(Paramètres!$G$5:$M$5)=0,"",SUMPRODUCT(Paramètres!$G$5:$M$5,J1806,K1806,L1806,M1806,N1806,O1806,P1806)/SUM(Paramètres!$G$5:$M$5))</f>
        <v>#VALUE!</v>
      </c>
    </row>
    <row r="1807" spans="1:17" x14ac:dyDescent="0.2">
      <c r="A1807" t="str">
        <f>Réponses_Scoring!A1807</f>
        <v>R184</v>
      </c>
      <c r="B1807" t="str">
        <f>Réponses_Scoring!B1807</f>
        <v>D02S16</v>
      </c>
      <c r="C1807" t="str">
        <f>Réponses_Scoring!C1807</f>
        <v>Med</v>
      </c>
      <c r="D1807" t="str">
        <f>Réponses_Scoring!D1807</f>
        <v>UK</v>
      </c>
      <c r="E1807" t="str">
        <f>Réponses_Scoring!E1807</f>
        <v>Med</v>
      </c>
      <c r="F1807" t="str">
        <f>Réponses_Scoring!F1807</f>
        <v>Med</v>
      </c>
      <c r="G1807" t="str">
        <f>Réponses_Scoring!G1807</f>
        <v>UK</v>
      </c>
      <c r="H1807" t="str">
        <f>Réponses_Scoring!H1807</f>
        <v>UK</v>
      </c>
      <c r="I1807" t="str">
        <f>Réponses_Scoring!I1807</f>
        <v>UK</v>
      </c>
      <c r="J1807">
        <f>IFERROR(VLOOKUP(C1807,Paramètres!$A$5:$B$8,2,FALSE),0)</f>
        <v>2</v>
      </c>
      <c r="K1807">
        <f>IFERROR(VLOOKUP(D1807,Paramètres!$A$5:$B$8,2,FALSE),0)</f>
        <v>0</v>
      </c>
      <c r="L1807">
        <f>IFERROR(VLOOKUP(E1807,Paramètres!$A$5:$B$8,2,FALSE),0)</f>
        <v>2</v>
      </c>
      <c r="M1807">
        <f>IFERROR(VLOOKUP(F1807,Paramètres!$A$5:$B$8,2,FALSE),0)</f>
        <v>2</v>
      </c>
      <c r="N1807">
        <f>IFERROR(VLOOKUP(G1807,Paramètres!$D$5:$E$8,2,FALSE),0)</f>
        <v>0</v>
      </c>
      <c r="O1807">
        <f>IFERROR(VLOOKUP(H1807,Paramètres!$A$5:$B$8,2,FALSE),0)</f>
        <v>0</v>
      </c>
      <c r="P1807">
        <f>IFERROR(VLOOKUP(I1807,Paramètres!$A$5:$B$8,2,FALSE),0)</f>
        <v>0</v>
      </c>
      <c r="Q1807" s="10" t="e">
        <f>IF(SUM(Paramètres!$G$5:$M$5)=0,"",SUMPRODUCT(Paramètres!$G$5:$M$5,J1807,K1807,L1807,M1807,N1807,O1807,P1807)/SUM(Paramètres!$G$5:$M$5))</f>
        <v>#VALUE!</v>
      </c>
    </row>
    <row r="1808" spans="1:17" x14ac:dyDescent="0.2">
      <c r="A1808" t="str">
        <f>Réponses_Scoring!A1808</f>
        <v>R184</v>
      </c>
      <c r="B1808" t="str">
        <f>Réponses_Scoring!B1808</f>
        <v>D02S17</v>
      </c>
      <c r="C1808" t="str">
        <f>Réponses_Scoring!C1808</f>
        <v>Med</v>
      </c>
      <c r="D1808" t="str">
        <f>Réponses_Scoring!D1808</f>
        <v>UK</v>
      </c>
      <c r="E1808" t="str">
        <f>Réponses_Scoring!E1808</f>
        <v>Med</v>
      </c>
      <c r="F1808" t="str">
        <f>Réponses_Scoring!F1808</f>
        <v>Low</v>
      </c>
      <c r="G1808" t="str">
        <f>Réponses_Scoring!G1808</f>
        <v>UK</v>
      </c>
      <c r="H1808" t="str">
        <f>Réponses_Scoring!H1808</f>
        <v>UK</v>
      </c>
      <c r="I1808" t="str">
        <f>Réponses_Scoring!I1808</f>
        <v>UK</v>
      </c>
      <c r="J1808">
        <f>IFERROR(VLOOKUP(C1808,Paramètres!$A$5:$B$8,2,FALSE),0)</f>
        <v>2</v>
      </c>
      <c r="K1808">
        <f>IFERROR(VLOOKUP(D1808,Paramètres!$A$5:$B$8,2,FALSE),0)</f>
        <v>0</v>
      </c>
      <c r="L1808">
        <f>IFERROR(VLOOKUP(E1808,Paramètres!$A$5:$B$8,2,FALSE),0)</f>
        <v>2</v>
      </c>
      <c r="M1808">
        <f>IFERROR(VLOOKUP(F1808,Paramètres!$A$5:$B$8,2,FALSE),0)</f>
        <v>1</v>
      </c>
      <c r="N1808">
        <f>IFERROR(VLOOKUP(G1808,Paramètres!$D$5:$E$8,2,FALSE),0)</f>
        <v>0</v>
      </c>
      <c r="O1808">
        <f>IFERROR(VLOOKUP(H1808,Paramètres!$A$5:$B$8,2,FALSE),0)</f>
        <v>0</v>
      </c>
      <c r="P1808">
        <f>IFERROR(VLOOKUP(I1808,Paramètres!$A$5:$B$8,2,FALSE),0)</f>
        <v>0</v>
      </c>
      <c r="Q1808" s="10" t="e">
        <f>IF(SUM(Paramètres!$G$5:$M$5)=0,"",SUMPRODUCT(Paramètres!$G$5:$M$5,J1808,K1808,L1808,M1808,N1808,O1808,P1808)/SUM(Paramètres!$G$5:$M$5))</f>
        <v>#VALUE!</v>
      </c>
    </row>
    <row r="1809" spans="1:17" x14ac:dyDescent="0.2">
      <c r="A1809" t="str">
        <f>Réponses_Scoring!A1809</f>
        <v>R184</v>
      </c>
      <c r="B1809" t="str">
        <f>Réponses_Scoring!B1809</f>
        <v>D09S63</v>
      </c>
      <c r="C1809" t="str">
        <f>Réponses_Scoring!C1809</f>
        <v>High</v>
      </c>
      <c r="D1809" t="str">
        <f>Réponses_Scoring!D1809</f>
        <v>UK</v>
      </c>
      <c r="E1809" t="str">
        <f>Réponses_Scoring!E1809</f>
        <v>UK</v>
      </c>
      <c r="F1809" t="str">
        <f>Réponses_Scoring!F1809</f>
        <v>Med</v>
      </c>
      <c r="G1809" t="str">
        <f>Réponses_Scoring!G1809</f>
        <v>UK</v>
      </c>
      <c r="H1809" t="str">
        <f>Réponses_Scoring!H1809</f>
        <v>UK</v>
      </c>
      <c r="I1809" t="str">
        <f>Réponses_Scoring!I1809</f>
        <v>UK</v>
      </c>
      <c r="J1809">
        <f>IFERROR(VLOOKUP(C1809,Paramètres!$A$5:$B$8,2,FALSE),0)</f>
        <v>3</v>
      </c>
      <c r="K1809">
        <f>IFERROR(VLOOKUP(D1809,Paramètres!$A$5:$B$8,2,FALSE),0)</f>
        <v>0</v>
      </c>
      <c r="L1809">
        <f>IFERROR(VLOOKUP(E1809,Paramètres!$A$5:$B$8,2,FALSE),0)</f>
        <v>0</v>
      </c>
      <c r="M1809">
        <f>IFERROR(VLOOKUP(F1809,Paramètres!$A$5:$B$8,2,FALSE),0)</f>
        <v>2</v>
      </c>
      <c r="N1809">
        <f>IFERROR(VLOOKUP(G1809,Paramètres!$D$5:$E$8,2,FALSE),0)</f>
        <v>0</v>
      </c>
      <c r="O1809">
        <f>IFERROR(VLOOKUP(H1809,Paramètres!$A$5:$B$8,2,FALSE),0)</f>
        <v>0</v>
      </c>
      <c r="P1809">
        <f>IFERROR(VLOOKUP(I1809,Paramètres!$A$5:$B$8,2,FALSE),0)</f>
        <v>0</v>
      </c>
      <c r="Q1809" s="10" t="e">
        <f>IF(SUM(Paramètres!$G$5:$M$5)=0,"",SUMPRODUCT(Paramètres!$G$5:$M$5,J1809,K1809,L1809,M1809,N1809,O1809,P1809)/SUM(Paramètres!$G$5:$M$5))</f>
        <v>#VALUE!</v>
      </c>
    </row>
    <row r="1810" spans="1:17" x14ac:dyDescent="0.2">
      <c r="A1810" t="str">
        <f>Réponses_Scoring!A1810</f>
        <v>R184</v>
      </c>
      <c r="B1810" t="str">
        <f>Réponses_Scoring!B1810</f>
        <v>D12S76</v>
      </c>
      <c r="C1810" t="str">
        <f>Réponses_Scoring!C1810</f>
        <v>UK</v>
      </c>
      <c r="D1810" t="str">
        <f>Réponses_Scoring!D1810</f>
        <v>UK</v>
      </c>
      <c r="E1810" t="str">
        <f>Réponses_Scoring!E1810</f>
        <v>Med</v>
      </c>
      <c r="F1810" t="str">
        <f>Réponses_Scoring!F1810</f>
        <v>Low</v>
      </c>
      <c r="G1810" t="str">
        <f>Réponses_Scoring!G1810</f>
        <v>UK</v>
      </c>
      <c r="H1810" t="str">
        <f>Réponses_Scoring!H1810</f>
        <v>UK</v>
      </c>
      <c r="I1810" t="str">
        <f>Réponses_Scoring!I1810</f>
        <v>UK</v>
      </c>
      <c r="J1810">
        <f>IFERROR(VLOOKUP(C1810,Paramètres!$A$5:$B$8,2,FALSE),0)</f>
        <v>0</v>
      </c>
      <c r="K1810">
        <f>IFERROR(VLOOKUP(D1810,Paramètres!$A$5:$B$8,2,FALSE),0)</f>
        <v>0</v>
      </c>
      <c r="L1810">
        <f>IFERROR(VLOOKUP(E1810,Paramètres!$A$5:$B$8,2,FALSE),0)</f>
        <v>2</v>
      </c>
      <c r="M1810">
        <f>IFERROR(VLOOKUP(F1810,Paramètres!$A$5:$B$8,2,FALSE),0)</f>
        <v>1</v>
      </c>
      <c r="N1810">
        <f>IFERROR(VLOOKUP(G1810,Paramètres!$D$5:$E$8,2,FALSE),0)</f>
        <v>0</v>
      </c>
      <c r="O1810">
        <f>IFERROR(VLOOKUP(H1810,Paramètres!$A$5:$B$8,2,FALSE),0)</f>
        <v>0</v>
      </c>
      <c r="P1810">
        <f>IFERROR(VLOOKUP(I1810,Paramètres!$A$5:$B$8,2,FALSE),0)</f>
        <v>0</v>
      </c>
      <c r="Q1810" s="10" t="e">
        <f>IF(SUM(Paramètres!$G$5:$M$5)=0,"",SUMPRODUCT(Paramètres!$G$5:$M$5,J1810,K1810,L1810,M1810,N1810,O1810,P1810)/SUM(Paramètres!$G$5:$M$5))</f>
        <v>#VALUE!</v>
      </c>
    </row>
    <row r="1811" spans="1:17" x14ac:dyDescent="0.2">
      <c r="A1811" t="str">
        <f>Réponses_Scoring!A1811</f>
        <v>R184</v>
      </c>
      <c r="B1811" t="str">
        <f>Réponses_Scoring!B1811</f>
        <v>D12S77</v>
      </c>
      <c r="C1811" t="str">
        <f>Réponses_Scoring!C1811</f>
        <v>Low</v>
      </c>
      <c r="D1811" t="str">
        <f>Réponses_Scoring!D1811</f>
        <v>UK</v>
      </c>
      <c r="E1811" t="str">
        <f>Réponses_Scoring!E1811</f>
        <v>Med</v>
      </c>
      <c r="F1811" t="str">
        <f>Réponses_Scoring!F1811</f>
        <v>Low</v>
      </c>
      <c r="G1811" t="str">
        <f>Réponses_Scoring!G1811</f>
        <v>UK</v>
      </c>
      <c r="H1811" t="str">
        <f>Réponses_Scoring!H1811</f>
        <v>UK</v>
      </c>
      <c r="I1811" t="str">
        <f>Réponses_Scoring!I1811</f>
        <v>UK</v>
      </c>
      <c r="J1811">
        <f>IFERROR(VLOOKUP(C1811,Paramètres!$A$5:$B$8,2,FALSE),0)</f>
        <v>1</v>
      </c>
      <c r="K1811">
        <f>IFERROR(VLOOKUP(D1811,Paramètres!$A$5:$B$8,2,FALSE),0)</f>
        <v>0</v>
      </c>
      <c r="L1811">
        <f>IFERROR(VLOOKUP(E1811,Paramètres!$A$5:$B$8,2,FALSE),0)</f>
        <v>2</v>
      </c>
      <c r="M1811">
        <f>IFERROR(VLOOKUP(F1811,Paramètres!$A$5:$B$8,2,FALSE),0)</f>
        <v>1</v>
      </c>
      <c r="N1811">
        <f>IFERROR(VLOOKUP(G1811,Paramètres!$D$5:$E$8,2,FALSE),0)</f>
        <v>0</v>
      </c>
      <c r="O1811">
        <f>IFERROR(VLOOKUP(H1811,Paramètres!$A$5:$B$8,2,FALSE),0)</f>
        <v>0</v>
      </c>
      <c r="P1811">
        <f>IFERROR(VLOOKUP(I1811,Paramètres!$A$5:$B$8,2,FALSE),0)</f>
        <v>0</v>
      </c>
      <c r="Q1811" s="10" t="e">
        <f>IF(SUM(Paramètres!$G$5:$M$5)=0,"",SUMPRODUCT(Paramètres!$G$5:$M$5,J1811,K1811,L1811,M1811,N1811,O1811,P1811)/SUM(Paramètres!$G$5:$M$5))</f>
        <v>#VALUE!</v>
      </c>
    </row>
    <row r="1812" spans="1:17" x14ac:dyDescent="0.2">
      <c r="A1812" t="str">
        <f>Réponses_Scoring!A1812</f>
        <v>R185</v>
      </c>
      <c r="B1812" t="str">
        <f>Réponses_Scoring!B1812</f>
        <v>D01S03</v>
      </c>
      <c r="C1812" t="str">
        <f>Réponses_Scoring!C1812</f>
        <v>High</v>
      </c>
      <c r="D1812" t="str">
        <f>Réponses_Scoring!D1812</f>
        <v>UK</v>
      </c>
      <c r="E1812" t="str">
        <f>Réponses_Scoring!E1812</f>
        <v>Med</v>
      </c>
      <c r="F1812" t="str">
        <f>Réponses_Scoring!F1812</f>
        <v>High</v>
      </c>
      <c r="G1812" t="str">
        <f>Réponses_Scoring!G1812</f>
        <v>UK</v>
      </c>
      <c r="H1812" t="str">
        <f>Réponses_Scoring!H1812</f>
        <v>UK</v>
      </c>
      <c r="I1812" t="str">
        <f>Réponses_Scoring!I1812</f>
        <v>UK</v>
      </c>
      <c r="J1812">
        <f>IFERROR(VLOOKUP(C1812,Paramètres!$A$5:$B$8,2,FALSE),0)</f>
        <v>3</v>
      </c>
      <c r="K1812">
        <f>IFERROR(VLOOKUP(D1812,Paramètres!$A$5:$B$8,2,FALSE),0)</f>
        <v>0</v>
      </c>
      <c r="L1812">
        <f>IFERROR(VLOOKUP(E1812,Paramètres!$A$5:$B$8,2,FALSE),0)</f>
        <v>2</v>
      </c>
      <c r="M1812">
        <f>IFERROR(VLOOKUP(F1812,Paramètres!$A$5:$B$8,2,FALSE),0)</f>
        <v>3</v>
      </c>
      <c r="N1812">
        <f>IFERROR(VLOOKUP(G1812,Paramètres!$D$5:$E$8,2,FALSE),0)</f>
        <v>0</v>
      </c>
      <c r="O1812">
        <f>IFERROR(VLOOKUP(H1812,Paramètres!$A$5:$B$8,2,FALSE),0)</f>
        <v>0</v>
      </c>
      <c r="P1812">
        <f>IFERROR(VLOOKUP(I1812,Paramètres!$A$5:$B$8,2,FALSE),0)</f>
        <v>0</v>
      </c>
      <c r="Q1812" s="10" t="e">
        <f>IF(SUM(Paramètres!$G$5:$M$5)=0,"",SUMPRODUCT(Paramètres!$G$5:$M$5,J1812,K1812,L1812,M1812,N1812,O1812,P1812)/SUM(Paramètres!$G$5:$M$5))</f>
        <v>#VALUE!</v>
      </c>
    </row>
    <row r="1813" spans="1:17" x14ac:dyDescent="0.2">
      <c r="A1813" t="str">
        <f>Réponses_Scoring!A1813</f>
        <v>R185</v>
      </c>
      <c r="B1813" t="str">
        <f>Réponses_Scoring!B1813</f>
        <v>D01S07</v>
      </c>
      <c r="C1813" t="str">
        <f>Réponses_Scoring!C1813</f>
        <v>Med</v>
      </c>
      <c r="D1813" t="str">
        <f>Réponses_Scoring!D1813</f>
        <v>UK</v>
      </c>
      <c r="E1813" t="str">
        <f>Réponses_Scoring!E1813</f>
        <v>Low</v>
      </c>
      <c r="F1813" t="str">
        <f>Réponses_Scoring!F1813</f>
        <v>UK</v>
      </c>
      <c r="G1813" t="str">
        <f>Réponses_Scoring!G1813</f>
        <v>UK</v>
      </c>
      <c r="H1813" t="str">
        <f>Réponses_Scoring!H1813</f>
        <v>UK</v>
      </c>
      <c r="I1813" t="str">
        <f>Réponses_Scoring!I1813</f>
        <v>UK</v>
      </c>
      <c r="J1813">
        <f>IFERROR(VLOOKUP(C1813,Paramètres!$A$5:$B$8,2,FALSE),0)</f>
        <v>2</v>
      </c>
      <c r="K1813">
        <f>IFERROR(VLOOKUP(D1813,Paramètres!$A$5:$B$8,2,FALSE),0)</f>
        <v>0</v>
      </c>
      <c r="L1813">
        <f>IFERROR(VLOOKUP(E1813,Paramètres!$A$5:$B$8,2,FALSE),0)</f>
        <v>1</v>
      </c>
      <c r="M1813">
        <f>IFERROR(VLOOKUP(F1813,Paramètres!$A$5:$B$8,2,FALSE),0)</f>
        <v>0</v>
      </c>
      <c r="N1813">
        <f>IFERROR(VLOOKUP(G1813,Paramètres!$D$5:$E$8,2,FALSE),0)</f>
        <v>0</v>
      </c>
      <c r="O1813">
        <f>IFERROR(VLOOKUP(H1813,Paramètres!$A$5:$B$8,2,FALSE),0)</f>
        <v>0</v>
      </c>
      <c r="P1813">
        <f>IFERROR(VLOOKUP(I1813,Paramètres!$A$5:$B$8,2,FALSE),0)</f>
        <v>0</v>
      </c>
      <c r="Q1813" s="10" t="e">
        <f>IF(SUM(Paramètres!$G$5:$M$5)=0,"",SUMPRODUCT(Paramètres!$G$5:$M$5,J1813,K1813,L1813,M1813,N1813,O1813,P1813)/SUM(Paramètres!$G$5:$M$5))</f>
        <v>#VALUE!</v>
      </c>
    </row>
    <row r="1814" spans="1:17" x14ac:dyDescent="0.2">
      <c r="A1814" t="str">
        <f>Réponses_Scoring!A1814</f>
        <v>R185</v>
      </c>
      <c r="B1814" t="str">
        <f>Réponses_Scoring!B1814</f>
        <v>D08S60</v>
      </c>
      <c r="C1814" t="str">
        <f>Réponses_Scoring!C1814</f>
        <v>High</v>
      </c>
      <c r="D1814" t="str">
        <f>Réponses_Scoring!D1814</f>
        <v>UK</v>
      </c>
      <c r="E1814" t="str">
        <f>Réponses_Scoring!E1814</f>
        <v>Low</v>
      </c>
      <c r="F1814" t="str">
        <f>Réponses_Scoring!F1814</f>
        <v>High</v>
      </c>
      <c r="G1814" t="str">
        <f>Réponses_Scoring!G1814</f>
        <v>UK</v>
      </c>
      <c r="H1814" t="str">
        <f>Réponses_Scoring!H1814</f>
        <v>UK</v>
      </c>
      <c r="I1814" t="str">
        <f>Réponses_Scoring!I1814</f>
        <v>UK</v>
      </c>
      <c r="J1814">
        <f>IFERROR(VLOOKUP(C1814,Paramètres!$A$5:$B$8,2,FALSE),0)</f>
        <v>3</v>
      </c>
      <c r="K1814">
        <f>IFERROR(VLOOKUP(D1814,Paramètres!$A$5:$B$8,2,FALSE),0)</f>
        <v>0</v>
      </c>
      <c r="L1814">
        <f>IFERROR(VLOOKUP(E1814,Paramètres!$A$5:$B$8,2,FALSE),0)</f>
        <v>1</v>
      </c>
      <c r="M1814">
        <f>IFERROR(VLOOKUP(F1814,Paramètres!$A$5:$B$8,2,FALSE),0)</f>
        <v>3</v>
      </c>
      <c r="N1814">
        <f>IFERROR(VLOOKUP(G1814,Paramètres!$D$5:$E$8,2,FALSE),0)</f>
        <v>0</v>
      </c>
      <c r="O1814">
        <f>IFERROR(VLOOKUP(H1814,Paramètres!$A$5:$B$8,2,FALSE),0)</f>
        <v>0</v>
      </c>
      <c r="P1814">
        <f>IFERROR(VLOOKUP(I1814,Paramètres!$A$5:$B$8,2,FALSE),0)</f>
        <v>0</v>
      </c>
      <c r="Q1814" s="10" t="e">
        <f>IF(SUM(Paramètres!$G$5:$M$5)=0,"",SUMPRODUCT(Paramètres!$G$5:$M$5,J1814,K1814,L1814,M1814,N1814,O1814,P1814)/SUM(Paramètres!$G$5:$M$5))</f>
        <v>#VALUE!</v>
      </c>
    </row>
    <row r="1815" spans="1:17" x14ac:dyDescent="0.2">
      <c r="A1815" t="str">
        <f>Réponses_Scoring!A1815</f>
        <v>R185</v>
      </c>
      <c r="B1815" t="str">
        <f>Réponses_Scoring!B1815</f>
        <v>D08S56</v>
      </c>
      <c r="C1815" t="str">
        <f>Réponses_Scoring!C1815</f>
        <v>High</v>
      </c>
      <c r="D1815" t="str">
        <f>Réponses_Scoring!D1815</f>
        <v>UK</v>
      </c>
      <c r="E1815" t="str">
        <f>Réponses_Scoring!E1815</f>
        <v>Med</v>
      </c>
      <c r="F1815" t="str">
        <f>Réponses_Scoring!F1815</f>
        <v>High</v>
      </c>
      <c r="G1815" t="str">
        <f>Réponses_Scoring!G1815</f>
        <v>UK</v>
      </c>
      <c r="H1815" t="str">
        <f>Réponses_Scoring!H1815</f>
        <v>UK</v>
      </c>
      <c r="I1815" t="str">
        <f>Réponses_Scoring!I1815</f>
        <v>UK</v>
      </c>
      <c r="J1815">
        <f>IFERROR(VLOOKUP(C1815,Paramètres!$A$5:$B$8,2,FALSE),0)</f>
        <v>3</v>
      </c>
      <c r="K1815">
        <f>IFERROR(VLOOKUP(D1815,Paramètres!$A$5:$B$8,2,FALSE),0)</f>
        <v>0</v>
      </c>
      <c r="L1815">
        <f>IFERROR(VLOOKUP(E1815,Paramètres!$A$5:$B$8,2,FALSE),0)</f>
        <v>2</v>
      </c>
      <c r="M1815">
        <f>IFERROR(VLOOKUP(F1815,Paramètres!$A$5:$B$8,2,FALSE),0)</f>
        <v>3</v>
      </c>
      <c r="N1815">
        <f>IFERROR(VLOOKUP(G1815,Paramètres!$D$5:$E$8,2,FALSE),0)</f>
        <v>0</v>
      </c>
      <c r="O1815">
        <f>IFERROR(VLOOKUP(H1815,Paramètres!$A$5:$B$8,2,FALSE),0)</f>
        <v>0</v>
      </c>
      <c r="P1815">
        <f>IFERROR(VLOOKUP(I1815,Paramètres!$A$5:$B$8,2,FALSE),0)</f>
        <v>0</v>
      </c>
      <c r="Q1815" s="10" t="e">
        <f>IF(SUM(Paramètres!$G$5:$M$5)=0,"",SUMPRODUCT(Paramètres!$G$5:$M$5,J1815,K1815,L1815,M1815,N1815,O1815,P1815)/SUM(Paramètres!$G$5:$M$5))</f>
        <v>#VALUE!</v>
      </c>
    </row>
    <row r="1816" spans="1:17" x14ac:dyDescent="0.2">
      <c r="A1816" t="str">
        <f>Réponses_Scoring!A1816</f>
        <v>R185</v>
      </c>
      <c r="B1816" t="str">
        <f>Réponses_Scoring!B1816</f>
        <v>D04S34</v>
      </c>
      <c r="C1816" t="str">
        <f>Réponses_Scoring!C1816</f>
        <v>Med</v>
      </c>
      <c r="D1816" t="str">
        <f>Réponses_Scoring!D1816</f>
        <v>UK</v>
      </c>
      <c r="E1816" t="str">
        <f>Réponses_Scoring!E1816</f>
        <v>Med</v>
      </c>
      <c r="F1816" t="str">
        <f>Réponses_Scoring!F1816</f>
        <v>UK</v>
      </c>
      <c r="G1816" t="str">
        <f>Réponses_Scoring!G1816</f>
        <v>UK</v>
      </c>
      <c r="H1816" t="str">
        <f>Réponses_Scoring!H1816</f>
        <v>UK</v>
      </c>
      <c r="I1816" t="str">
        <f>Réponses_Scoring!I1816</f>
        <v>UK</v>
      </c>
      <c r="J1816">
        <f>IFERROR(VLOOKUP(C1816,Paramètres!$A$5:$B$8,2,FALSE),0)</f>
        <v>2</v>
      </c>
      <c r="K1816">
        <f>IFERROR(VLOOKUP(D1816,Paramètres!$A$5:$B$8,2,FALSE),0)</f>
        <v>0</v>
      </c>
      <c r="L1816">
        <f>IFERROR(VLOOKUP(E1816,Paramètres!$A$5:$B$8,2,FALSE),0)</f>
        <v>2</v>
      </c>
      <c r="M1816">
        <f>IFERROR(VLOOKUP(F1816,Paramètres!$A$5:$B$8,2,FALSE),0)</f>
        <v>0</v>
      </c>
      <c r="N1816">
        <f>IFERROR(VLOOKUP(G1816,Paramètres!$D$5:$E$8,2,FALSE),0)</f>
        <v>0</v>
      </c>
      <c r="O1816">
        <f>IFERROR(VLOOKUP(H1816,Paramètres!$A$5:$B$8,2,FALSE),0)</f>
        <v>0</v>
      </c>
      <c r="P1816">
        <f>IFERROR(VLOOKUP(I1816,Paramètres!$A$5:$B$8,2,FALSE),0)</f>
        <v>0</v>
      </c>
      <c r="Q1816" s="10" t="e">
        <f>IF(SUM(Paramètres!$G$5:$M$5)=0,"",SUMPRODUCT(Paramètres!$G$5:$M$5,J1816,K1816,L1816,M1816,N1816,O1816,P1816)/SUM(Paramètres!$G$5:$M$5))</f>
        <v>#VALUE!</v>
      </c>
    </row>
    <row r="1817" spans="1:17" x14ac:dyDescent="0.2">
      <c r="A1817" t="str">
        <f>Réponses_Scoring!A1817</f>
        <v>R185</v>
      </c>
      <c r="B1817" t="str">
        <f>Réponses_Scoring!B1817</f>
        <v>D04S33</v>
      </c>
      <c r="C1817" t="str">
        <f>Réponses_Scoring!C1817</f>
        <v>Low</v>
      </c>
      <c r="D1817" t="str">
        <f>Réponses_Scoring!D1817</f>
        <v>UK</v>
      </c>
      <c r="E1817" t="str">
        <f>Réponses_Scoring!E1817</f>
        <v>Low</v>
      </c>
      <c r="F1817" t="str">
        <f>Réponses_Scoring!F1817</f>
        <v>Med</v>
      </c>
      <c r="G1817" t="str">
        <f>Réponses_Scoring!G1817</f>
        <v>UK</v>
      </c>
      <c r="H1817" t="str">
        <f>Réponses_Scoring!H1817</f>
        <v>UK</v>
      </c>
      <c r="I1817" t="str">
        <f>Réponses_Scoring!I1817</f>
        <v>UK</v>
      </c>
      <c r="J1817">
        <f>IFERROR(VLOOKUP(C1817,Paramètres!$A$5:$B$8,2,FALSE),0)</f>
        <v>1</v>
      </c>
      <c r="K1817">
        <f>IFERROR(VLOOKUP(D1817,Paramètres!$A$5:$B$8,2,FALSE),0)</f>
        <v>0</v>
      </c>
      <c r="L1817">
        <f>IFERROR(VLOOKUP(E1817,Paramètres!$A$5:$B$8,2,FALSE),0)</f>
        <v>1</v>
      </c>
      <c r="M1817">
        <f>IFERROR(VLOOKUP(F1817,Paramètres!$A$5:$B$8,2,FALSE),0)</f>
        <v>2</v>
      </c>
      <c r="N1817">
        <f>IFERROR(VLOOKUP(G1817,Paramètres!$D$5:$E$8,2,FALSE),0)</f>
        <v>0</v>
      </c>
      <c r="O1817">
        <f>IFERROR(VLOOKUP(H1817,Paramètres!$A$5:$B$8,2,FALSE),0)</f>
        <v>0</v>
      </c>
      <c r="P1817">
        <f>IFERROR(VLOOKUP(I1817,Paramètres!$A$5:$B$8,2,FALSE),0)</f>
        <v>0</v>
      </c>
      <c r="Q1817" s="10" t="e">
        <f>IF(SUM(Paramètres!$G$5:$M$5)=0,"",SUMPRODUCT(Paramètres!$G$5:$M$5,J1817,K1817,L1817,M1817,N1817,O1817,P1817)/SUM(Paramètres!$G$5:$M$5))</f>
        <v>#VALUE!</v>
      </c>
    </row>
    <row r="1818" spans="1:17" x14ac:dyDescent="0.2">
      <c r="A1818" t="str">
        <f>Réponses_Scoring!A1818</f>
        <v>R185</v>
      </c>
      <c r="B1818" t="str">
        <f>Réponses_Scoring!B1818</f>
        <v>D04S32</v>
      </c>
      <c r="C1818" t="str">
        <f>Réponses_Scoring!C1818</f>
        <v>High</v>
      </c>
      <c r="D1818" t="str">
        <f>Réponses_Scoring!D1818</f>
        <v>UK</v>
      </c>
      <c r="E1818" t="str">
        <f>Réponses_Scoring!E1818</f>
        <v>Med</v>
      </c>
      <c r="F1818" t="str">
        <f>Réponses_Scoring!F1818</f>
        <v>Low</v>
      </c>
      <c r="G1818" t="str">
        <f>Réponses_Scoring!G1818</f>
        <v>UK</v>
      </c>
      <c r="H1818" t="str">
        <f>Réponses_Scoring!H1818</f>
        <v>UK</v>
      </c>
      <c r="I1818" t="str">
        <f>Réponses_Scoring!I1818</f>
        <v>UK</v>
      </c>
      <c r="J1818">
        <f>IFERROR(VLOOKUP(C1818,Paramètres!$A$5:$B$8,2,FALSE),0)</f>
        <v>3</v>
      </c>
      <c r="K1818">
        <f>IFERROR(VLOOKUP(D1818,Paramètres!$A$5:$B$8,2,FALSE),0)</f>
        <v>0</v>
      </c>
      <c r="L1818">
        <f>IFERROR(VLOOKUP(E1818,Paramètres!$A$5:$B$8,2,FALSE),0)</f>
        <v>2</v>
      </c>
      <c r="M1818">
        <f>IFERROR(VLOOKUP(F1818,Paramètres!$A$5:$B$8,2,FALSE),0)</f>
        <v>1</v>
      </c>
      <c r="N1818">
        <f>IFERROR(VLOOKUP(G1818,Paramètres!$D$5:$E$8,2,FALSE),0)</f>
        <v>0</v>
      </c>
      <c r="O1818">
        <f>IFERROR(VLOOKUP(H1818,Paramètres!$A$5:$B$8,2,FALSE),0)</f>
        <v>0</v>
      </c>
      <c r="P1818">
        <f>IFERROR(VLOOKUP(I1818,Paramètres!$A$5:$B$8,2,FALSE),0)</f>
        <v>0</v>
      </c>
      <c r="Q1818" s="10" t="e">
        <f>IF(SUM(Paramètres!$G$5:$M$5)=0,"",SUMPRODUCT(Paramètres!$G$5:$M$5,J1818,K1818,L1818,M1818,N1818,O1818,P1818)/SUM(Paramètres!$G$5:$M$5))</f>
        <v>#VALUE!</v>
      </c>
    </row>
    <row r="1819" spans="1:17" x14ac:dyDescent="0.2">
      <c r="A1819" t="str">
        <f>Réponses_Scoring!A1819</f>
        <v>R185</v>
      </c>
      <c r="B1819" t="str">
        <f>Réponses_Scoring!B1819</f>
        <v>D12S80</v>
      </c>
      <c r="C1819" t="str">
        <f>Réponses_Scoring!C1819</f>
        <v>High</v>
      </c>
      <c r="D1819" t="str">
        <f>Réponses_Scoring!D1819</f>
        <v>UK</v>
      </c>
      <c r="E1819" t="str">
        <f>Réponses_Scoring!E1819</f>
        <v>Med</v>
      </c>
      <c r="F1819" t="str">
        <f>Réponses_Scoring!F1819</f>
        <v>High</v>
      </c>
      <c r="G1819" t="str">
        <f>Réponses_Scoring!G1819</f>
        <v>UK</v>
      </c>
      <c r="H1819" t="str">
        <f>Réponses_Scoring!H1819</f>
        <v>UK</v>
      </c>
      <c r="I1819" t="str">
        <f>Réponses_Scoring!I1819</f>
        <v>UK</v>
      </c>
      <c r="J1819">
        <f>IFERROR(VLOOKUP(C1819,Paramètres!$A$5:$B$8,2,FALSE),0)</f>
        <v>3</v>
      </c>
      <c r="K1819">
        <f>IFERROR(VLOOKUP(D1819,Paramètres!$A$5:$B$8,2,FALSE),0)</f>
        <v>0</v>
      </c>
      <c r="L1819">
        <f>IFERROR(VLOOKUP(E1819,Paramètres!$A$5:$B$8,2,FALSE),0)</f>
        <v>2</v>
      </c>
      <c r="M1819">
        <f>IFERROR(VLOOKUP(F1819,Paramètres!$A$5:$B$8,2,FALSE),0)</f>
        <v>3</v>
      </c>
      <c r="N1819">
        <f>IFERROR(VLOOKUP(G1819,Paramètres!$D$5:$E$8,2,FALSE),0)</f>
        <v>0</v>
      </c>
      <c r="O1819">
        <f>IFERROR(VLOOKUP(H1819,Paramètres!$A$5:$B$8,2,FALSE),0)</f>
        <v>0</v>
      </c>
      <c r="P1819">
        <f>IFERROR(VLOOKUP(I1819,Paramètres!$A$5:$B$8,2,FALSE),0)</f>
        <v>0</v>
      </c>
      <c r="Q1819" s="10" t="e">
        <f>IF(SUM(Paramètres!$G$5:$M$5)=0,"",SUMPRODUCT(Paramètres!$G$5:$M$5,J1819,K1819,L1819,M1819,N1819,O1819,P1819)/SUM(Paramètres!$G$5:$M$5))</f>
        <v>#VALUE!</v>
      </c>
    </row>
    <row r="1820" spans="1:17" x14ac:dyDescent="0.2">
      <c r="A1820" t="str">
        <f>Réponses_Scoring!A1820</f>
        <v>R185</v>
      </c>
      <c r="B1820" t="str">
        <f>Réponses_Scoring!B1820</f>
        <v>D12S79</v>
      </c>
      <c r="C1820" t="str">
        <f>Réponses_Scoring!C1820</f>
        <v>High</v>
      </c>
      <c r="D1820" t="str">
        <f>Réponses_Scoring!D1820</f>
        <v>UK</v>
      </c>
      <c r="E1820" t="str">
        <f>Réponses_Scoring!E1820</f>
        <v>Med</v>
      </c>
      <c r="F1820" t="str">
        <f>Réponses_Scoring!F1820</f>
        <v>UK</v>
      </c>
      <c r="G1820" t="str">
        <f>Réponses_Scoring!G1820</f>
        <v>UK</v>
      </c>
      <c r="H1820" t="str">
        <f>Réponses_Scoring!H1820</f>
        <v>UK</v>
      </c>
      <c r="I1820" t="str">
        <f>Réponses_Scoring!I1820</f>
        <v>UK</v>
      </c>
      <c r="J1820">
        <f>IFERROR(VLOOKUP(C1820,Paramètres!$A$5:$B$8,2,FALSE),0)</f>
        <v>3</v>
      </c>
      <c r="K1820">
        <f>IFERROR(VLOOKUP(D1820,Paramètres!$A$5:$B$8,2,FALSE),0)</f>
        <v>0</v>
      </c>
      <c r="L1820">
        <f>IFERROR(VLOOKUP(E1820,Paramètres!$A$5:$B$8,2,FALSE),0)</f>
        <v>2</v>
      </c>
      <c r="M1820">
        <f>IFERROR(VLOOKUP(F1820,Paramètres!$A$5:$B$8,2,FALSE),0)</f>
        <v>0</v>
      </c>
      <c r="N1820">
        <f>IFERROR(VLOOKUP(G1820,Paramètres!$D$5:$E$8,2,FALSE),0)</f>
        <v>0</v>
      </c>
      <c r="O1820">
        <f>IFERROR(VLOOKUP(H1820,Paramètres!$A$5:$B$8,2,FALSE),0)</f>
        <v>0</v>
      </c>
      <c r="P1820">
        <f>IFERROR(VLOOKUP(I1820,Paramètres!$A$5:$B$8,2,FALSE),0)</f>
        <v>0</v>
      </c>
      <c r="Q1820" s="10" t="e">
        <f>IF(SUM(Paramètres!$G$5:$M$5)=0,"",SUMPRODUCT(Paramètres!$G$5:$M$5,J1820,K1820,L1820,M1820,N1820,O1820,P1820)/SUM(Paramètres!$G$5:$M$5))</f>
        <v>#VALUE!</v>
      </c>
    </row>
    <row r="1821" spans="1:17" x14ac:dyDescent="0.2">
      <c r="A1821" t="str">
        <f>Réponses_Scoring!A1821</f>
        <v>R185</v>
      </c>
      <c r="B1821" t="str">
        <f>Réponses_Scoring!B1821</f>
        <v>D12S76</v>
      </c>
      <c r="C1821" t="str">
        <f>Réponses_Scoring!C1821</f>
        <v>High</v>
      </c>
      <c r="D1821" t="str">
        <f>Réponses_Scoring!D1821</f>
        <v>UK</v>
      </c>
      <c r="E1821" t="str">
        <f>Réponses_Scoring!E1821</f>
        <v>High</v>
      </c>
      <c r="F1821" t="str">
        <f>Réponses_Scoring!F1821</f>
        <v>Med</v>
      </c>
      <c r="G1821" t="str">
        <f>Réponses_Scoring!G1821</f>
        <v>UK</v>
      </c>
      <c r="H1821" t="str">
        <f>Réponses_Scoring!H1821</f>
        <v>UK</v>
      </c>
      <c r="I1821" t="str">
        <f>Réponses_Scoring!I1821</f>
        <v>UK</v>
      </c>
      <c r="J1821">
        <f>IFERROR(VLOOKUP(C1821,Paramètres!$A$5:$B$8,2,FALSE),0)</f>
        <v>3</v>
      </c>
      <c r="K1821">
        <f>IFERROR(VLOOKUP(D1821,Paramètres!$A$5:$B$8,2,FALSE),0)</f>
        <v>0</v>
      </c>
      <c r="L1821">
        <f>IFERROR(VLOOKUP(E1821,Paramètres!$A$5:$B$8,2,FALSE),0)</f>
        <v>3</v>
      </c>
      <c r="M1821">
        <f>IFERROR(VLOOKUP(F1821,Paramètres!$A$5:$B$8,2,FALSE),0)</f>
        <v>2</v>
      </c>
      <c r="N1821">
        <f>IFERROR(VLOOKUP(G1821,Paramètres!$D$5:$E$8,2,FALSE),0)</f>
        <v>0</v>
      </c>
      <c r="O1821">
        <f>IFERROR(VLOOKUP(H1821,Paramètres!$A$5:$B$8,2,FALSE),0)</f>
        <v>0</v>
      </c>
      <c r="P1821">
        <f>IFERROR(VLOOKUP(I1821,Paramètres!$A$5:$B$8,2,FALSE),0)</f>
        <v>0</v>
      </c>
      <c r="Q1821" s="10" t="e">
        <f>IF(SUM(Paramètres!$G$5:$M$5)=0,"",SUMPRODUCT(Paramètres!$G$5:$M$5,J1821,K1821,L1821,M1821,N1821,O1821,P1821)/SUM(Paramètres!$G$5:$M$5))</f>
        <v>#VALUE!</v>
      </c>
    </row>
    <row r="1822" spans="1:17" x14ac:dyDescent="0.2">
      <c r="A1822" t="str">
        <f>Réponses_Scoring!A1822</f>
        <v>R185</v>
      </c>
      <c r="B1822" t="str">
        <f>Réponses_Scoring!B1822</f>
        <v>D02S11</v>
      </c>
      <c r="C1822" t="str">
        <f>Réponses_Scoring!C1822</f>
        <v>Low</v>
      </c>
      <c r="D1822" t="str">
        <f>Réponses_Scoring!D1822</f>
        <v>UK</v>
      </c>
      <c r="E1822" t="str">
        <f>Réponses_Scoring!E1822</f>
        <v>Med</v>
      </c>
      <c r="F1822" t="str">
        <f>Réponses_Scoring!F1822</f>
        <v>Low</v>
      </c>
      <c r="G1822" t="str">
        <f>Réponses_Scoring!G1822</f>
        <v>UK</v>
      </c>
      <c r="H1822" t="str">
        <f>Réponses_Scoring!H1822</f>
        <v>UK</v>
      </c>
      <c r="I1822" t="str">
        <f>Réponses_Scoring!I1822</f>
        <v>UK</v>
      </c>
      <c r="J1822">
        <f>IFERROR(VLOOKUP(C1822,Paramètres!$A$5:$B$8,2,FALSE),0)</f>
        <v>1</v>
      </c>
      <c r="K1822">
        <f>IFERROR(VLOOKUP(D1822,Paramètres!$A$5:$B$8,2,FALSE),0)</f>
        <v>0</v>
      </c>
      <c r="L1822">
        <f>IFERROR(VLOOKUP(E1822,Paramètres!$A$5:$B$8,2,FALSE),0)</f>
        <v>2</v>
      </c>
      <c r="M1822">
        <f>IFERROR(VLOOKUP(F1822,Paramètres!$A$5:$B$8,2,FALSE),0)</f>
        <v>1</v>
      </c>
      <c r="N1822">
        <f>IFERROR(VLOOKUP(G1822,Paramètres!$D$5:$E$8,2,FALSE),0)</f>
        <v>0</v>
      </c>
      <c r="O1822">
        <f>IFERROR(VLOOKUP(H1822,Paramètres!$A$5:$B$8,2,FALSE),0)</f>
        <v>0</v>
      </c>
      <c r="P1822">
        <f>IFERROR(VLOOKUP(I1822,Paramètres!$A$5:$B$8,2,FALSE),0)</f>
        <v>0</v>
      </c>
      <c r="Q1822" s="10" t="e">
        <f>IF(SUM(Paramètres!$G$5:$M$5)=0,"",SUMPRODUCT(Paramètres!$G$5:$M$5,J1822,K1822,L1822,M1822,N1822,O1822,P1822)/SUM(Paramètres!$G$5:$M$5))</f>
        <v>#VALUE!</v>
      </c>
    </row>
    <row r="1823" spans="1:17" x14ac:dyDescent="0.2">
      <c r="A1823" t="str">
        <f>Réponses_Scoring!A1823</f>
        <v>R185</v>
      </c>
      <c r="B1823" t="str">
        <f>Réponses_Scoring!B1823</f>
        <v>D02S14</v>
      </c>
      <c r="C1823" t="str">
        <f>Réponses_Scoring!C1823</f>
        <v>High</v>
      </c>
      <c r="D1823" t="str">
        <f>Réponses_Scoring!D1823</f>
        <v>UK</v>
      </c>
      <c r="E1823" t="str">
        <f>Réponses_Scoring!E1823</f>
        <v>Med</v>
      </c>
      <c r="F1823" t="str">
        <f>Réponses_Scoring!F1823</f>
        <v>Low</v>
      </c>
      <c r="G1823" t="str">
        <f>Réponses_Scoring!G1823</f>
        <v>UK</v>
      </c>
      <c r="H1823" t="str">
        <f>Réponses_Scoring!H1823</f>
        <v>UK</v>
      </c>
      <c r="I1823" t="str">
        <f>Réponses_Scoring!I1823</f>
        <v>UK</v>
      </c>
      <c r="J1823">
        <f>IFERROR(VLOOKUP(C1823,Paramètres!$A$5:$B$8,2,FALSE),0)</f>
        <v>3</v>
      </c>
      <c r="K1823">
        <f>IFERROR(VLOOKUP(D1823,Paramètres!$A$5:$B$8,2,FALSE),0)</f>
        <v>0</v>
      </c>
      <c r="L1823">
        <f>IFERROR(VLOOKUP(E1823,Paramètres!$A$5:$B$8,2,FALSE),0)</f>
        <v>2</v>
      </c>
      <c r="M1823">
        <f>IFERROR(VLOOKUP(F1823,Paramètres!$A$5:$B$8,2,FALSE),0)</f>
        <v>1</v>
      </c>
      <c r="N1823">
        <f>IFERROR(VLOOKUP(G1823,Paramètres!$D$5:$E$8,2,FALSE),0)</f>
        <v>0</v>
      </c>
      <c r="O1823">
        <f>IFERROR(VLOOKUP(H1823,Paramètres!$A$5:$B$8,2,FALSE),0)</f>
        <v>0</v>
      </c>
      <c r="P1823">
        <f>IFERROR(VLOOKUP(I1823,Paramètres!$A$5:$B$8,2,FALSE),0)</f>
        <v>0</v>
      </c>
      <c r="Q1823" s="10" t="e">
        <f>IF(SUM(Paramètres!$G$5:$M$5)=0,"",SUMPRODUCT(Paramètres!$G$5:$M$5,J1823,K1823,L1823,M1823,N1823,O1823,P1823)/SUM(Paramètres!$G$5:$M$5))</f>
        <v>#VALUE!</v>
      </c>
    </row>
    <row r="1824" spans="1:17" x14ac:dyDescent="0.2">
      <c r="A1824" t="str">
        <f>Réponses_Scoring!A1824</f>
        <v>R186</v>
      </c>
      <c r="B1824" t="str">
        <f>Réponses_Scoring!B1824</f>
        <v>D08S56</v>
      </c>
      <c r="C1824" t="str">
        <f>Réponses_Scoring!C1824</f>
        <v>High</v>
      </c>
      <c r="D1824" t="str">
        <f>Réponses_Scoring!D1824</f>
        <v>UK</v>
      </c>
      <c r="E1824" t="str">
        <f>Réponses_Scoring!E1824</f>
        <v>Med</v>
      </c>
      <c r="F1824" t="str">
        <f>Réponses_Scoring!F1824</f>
        <v>Med</v>
      </c>
      <c r="G1824" t="str">
        <f>Réponses_Scoring!G1824</f>
        <v>UK</v>
      </c>
      <c r="H1824" t="str">
        <f>Réponses_Scoring!H1824</f>
        <v>UK</v>
      </c>
      <c r="I1824" t="str">
        <f>Réponses_Scoring!I1824</f>
        <v>UK</v>
      </c>
      <c r="J1824">
        <f>IFERROR(VLOOKUP(C1824,Paramètres!$A$5:$B$8,2,FALSE),0)</f>
        <v>3</v>
      </c>
      <c r="K1824">
        <f>IFERROR(VLOOKUP(D1824,Paramètres!$A$5:$B$8,2,FALSE),0)</f>
        <v>0</v>
      </c>
      <c r="L1824">
        <f>IFERROR(VLOOKUP(E1824,Paramètres!$A$5:$B$8,2,FALSE),0)</f>
        <v>2</v>
      </c>
      <c r="M1824">
        <f>IFERROR(VLOOKUP(F1824,Paramètres!$A$5:$B$8,2,FALSE),0)</f>
        <v>2</v>
      </c>
      <c r="N1824">
        <f>IFERROR(VLOOKUP(G1824,Paramètres!$D$5:$E$8,2,FALSE),0)</f>
        <v>0</v>
      </c>
      <c r="O1824">
        <f>IFERROR(VLOOKUP(H1824,Paramètres!$A$5:$B$8,2,FALSE),0)</f>
        <v>0</v>
      </c>
      <c r="P1824">
        <f>IFERROR(VLOOKUP(I1824,Paramètres!$A$5:$B$8,2,FALSE),0)</f>
        <v>0</v>
      </c>
      <c r="Q1824" s="10" t="e">
        <f>IF(SUM(Paramètres!$G$5:$M$5)=0,"",SUMPRODUCT(Paramètres!$G$5:$M$5,J1824,K1824,L1824,M1824,N1824,O1824,P1824)/SUM(Paramètres!$G$5:$M$5))</f>
        <v>#VALUE!</v>
      </c>
    </row>
    <row r="1825" spans="1:17" x14ac:dyDescent="0.2">
      <c r="A1825" t="str">
        <f>Réponses_Scoring!A1825</f>
        <v>R186</v>
      </c>
      <c r="B1825" t="str">
        <f>Réponses_Scoring!B1825</f>
        <v>D08S59</v>
      </c>
      <c r="C1825" t="str">
        <f>Réponses_Scoring!C1825</f>
        <v>Med</v>
      </c>
      <c r="D1825" t="str">
        <f>Réponses_Scoring!D1825</f>
        <v>UK</v>
      </c>
      <c r="E1825" t="str">
        <f>Réponses_Scoring!E1825</f>
        <v>Low</v>
      </c>
      <c r="F1825" t="str">
        <f>Réponses_Scoring!F1825</f>
        <v>Low</v>
      </c>
      <c r="G1825" t="str">
        <f>Réponses_Scoring!G1825</f>
        <v>UK</v>
      </c>
      <c r="H1825" t="str">
        <f>Réponses_Scoring!H1825</f>
        <v>UK</v>
      </c>
      <c r="I1825" t="str">
        <f>Réponses_Scoring!I1825</f>
        <v>UK</v>
      </c>
      <c r="J1825">
        <f>IFERROR(VLOOKUP(C1825,Paramètres!$A$5:$B$8,2,FALSE),0)</f>
        <v>2</v>
      </c>
      <c r="K1825">
        <f>IFERROR(VLOOKUP(D1825,Paramètres!$A$5:$B$8,2,FALSE),0)</f>
        <v>0</v>
      </c>
      <c r="L1825">
        <f>IFERROR(VLOOKUP(E1825,Paramètres!$A$5:$B$8,2,FALSE),0)</f>
        <v>1</v>
      </c>
      <c r="M1825">
        <f>IFERROR(VLOOKUP(F1825,Paramètres!$A$5:$B$8,2,FALSE),0)</f>
        <v>1</v>
      </c>
      <c r="N1825">
        <f>IFERROR(VLOOKUP(G1825,Paramètres!$D$5:$E$8,2,FALSE),0)</f>
        <v>0</v>
      </c>
      <c r="O1825">
        <f>IFERROR(VLOOKUP(H1825,Paramètres!$A$5:$B$8,2,FALSE),0)</f>
        <v>0</v>
      </c>
      <c r="P1825">
        <f>IFERROR(VLOOKUP(I1825,Paramètres!$A$5:$B$8,2,FALSE),0)</f>
        <v>0</v>
      </c>
      <c r="Q1825" s="10" t="e">
        <f>IF(SUM(Paramètres!$G$5:$M$5)=0,"",SUMPRODUCT(Paramètres!$G$5:$M$5,J1825,K1825,L1825,M1825,N1825,O1825,P1825)/SUM(Paramètres!$G$5:$M$5))</f>
        <v>#VALUE!</v>
      </c>
    </row>
    <row r="1826" spans="1:17" x14ac:dyDescent="0.2">
      <c r="A1826" t="str">
        <f>Réponses_Scoring!A1826</f>
        <v>R186</v>
      </c>
      <c r="B1826" t="str">
        <f>Réponses_Scoring!B1826</f>
        <v>D03S18</v>
      </c>
      <c r="C1826" t="str">
        <f>Réponses_Scoring!C1826</f>
        <v>Low</v>
      </c>
      <c r="D1826" t="str">
        <f>Réponses_Scoring!D1826</f>
        <v>UK</v>
      </c>
      <c r="E1826" t="str">
        <f>Réponses_Scoring!E1826</f>
        <v>Med</v>
      </c>
      <c r="F1826" t="str">
        <f>Réponses_Scoring!F1826</f>
        <v>Med</v>
      </c>
      <c r="G1826" t="str">
        <f>Réponses_Scoring!G1826</f>
        <v>UK</v>
      </c>
      <c r="H1826" t="str">
        <f>Réponses_Scoring!H1826</f>
        <v>UK</v>
      </c>
      <c r="I1826" t="str">
        <f>Réponses_Scoring!I1826</f>
        <v>UK</v>
      </c>
      <c r="J1826">
        <f>IFERROR(VLOOKUP(C1826,Paramètres!$A$5:$B$8,2,FALSE),0)</f>
        <v>1</v>
      </c>
      <c r="K1826">
        <f>IFERROR(VLOOKUP(D1826,Paramètres!$A$5:$B$8,2,FALSE),0)</f>
        <v>0</v>
      </c>
      <c r="L1826">
        <f>IFERROR(VLOOKUP(E1826,Paramètres!$A$5:$B$8,2,FALSE),0)</f>
        <v>2</v>
      </c>
      <c r="M1826">
        <f>IFERROR(VLOOKUP(F1826,Paramètres!$A$5:$B$8,2,FALSE),0)</f>
        <v>2</v>
      </c>
      <c r="N1826">
        <f>IFERROR(VLOOKUP(G1826,Paramètres!$D$5:$E$8,2,FALSE),0)</f>
        <v>0</v>
      </c>
      <c r="O1826">
        <f>IFERROR(VLOOKUP(H1826,Paramètres!$A$5:$B$8,2,FALSE),0)</f>
        <v>0</v>
      </c>
      <c r="P1826">
        <f>IFERROR(VLOOKUP(I1826,Paramètres!$A$5:$B$8,2,FALSE),0)</f>
        <v>0</v>
      </c>
      <c r="Q1826" s="10" t="e">
        <f>IF(SUM(Paramètres!$G$5:$M$5)=0,"",SUMPRODUCT(Paramètres!$G$5:$M$5,J1826,K1826,L1826,M1826,N1826,O1826,P1826)/SUM(Paramètres!$G$5:$M$5))</f>
        <v>#VALUE!</v>
      </c>
    </row>
    <row r="1827" spans="1:17" x14ac:dyDescent="0.2">
      <c r="A1827" t="str">
        <f>Réponses_Scoring!A1827</f>
        <v>R186</v>
      </c>
      <c r="B1827" t="str">
        <f>Réponses_Scoring!B1827</f>
        <v>D09S64</v>
      </c>
      <c r="C1827" t="str">
        <f>Réponses_Scoring!C1827</f>
        <v>High</v>
      </c>
      <c r="D1827" t="str">
        <f>Réponses_Scoring!D1827</f>
        <v>UK</v>
      </c>
      <c r="E1827" t="str">
        <f>Réponses_Scoring!E1827</f>
        <v>Low</v>
      </c>
      <c r="F1827" t="str">
        <f>Réponses_Scoring!F1827</f>
        <v>Low</v>
      </c>
      <c r="G1827" t="str">
        <f>Réponses_Scoring!G1827</f>
        <v>UK</v>
      </c>
      <c r="H1827" t="str">
        <f>Réponses_Scoring!H1827</f>
        <v>UK</v>
      </c>
      <c r="I1827" t="str">
        <f>Réponses_Scoring!I1827</f>
        <v>UK</v>
      </c>
      <c r="J1827">
        <f>IFERROR(VLOOKUP(C1827,Paramètres!$A$5:$B$8,2,FALSE),0)</f>
        <v>3</v>
      </c>
      <c r="K1827">
        <f>IFERROR(VLOOKUP(D1827,Paramètres!$A$5:$B$8,2,FALSE),0)</f>
        <v>0</v>
      </c>
      <c r="L1827">
        <f>IFERROR(VLOOKUP(E1827,Paramètres!$A$5:$B$8,2,FALSE),0)</f>
        <v>1</v>
      </c>
      <c r="M1827">
        <f>IFERROR(VLOOKUP(F1827,Paramètres!$A$5:$B$8,2,FALSE),0)</f>
        <v>1</v>
      </c>
      <c r="N1827">
        <f>IFERROR(VLOOKUP(G1827,Paramètres!$D$5:$E$8,2,FALSE),0)</f>
        <v>0</v>
      </c>
      <c r="O1827">
        <f>IFERROR(VLOOKUP(H1827,Paramètres!$A$5:$B$8,2,FALSE),0)</f>
        <v>0</v>
      </c>
      <c r="P1827">
        <f>IFERROR(VLOOKUP(I1827,Paramètres!$A$5:$B$8,2,FALSE),0)</f>
        <v>0</v>
      </c>
      <c r="Q1827" s="10" t="e">
        <f>IF(SUM(Paramètres!$G$5:$M$5)=0,"",SUMPRODUCT(Paramètres!$G$5:$M$5,J1827,K1827,L1827,M1827,N1827,O1827,P1827)/SUM(Paramètres!$G$5:$M$5))</f>
        <v>#VALUE!</v>
      </c>
    </row>
    <row r="1828" spans="1:17" x14ac:dyDescent="0.2">
      <c r="A1828" t="str">
        <f>Réponses_Scoring!A1828</f>
        <v>R186</v>
      </c>
      <c r="B1828" t="str">
        <f>Réponses_Scoring!B1828</f>
        <v>D04S32</v>
      </c>
      <c r="C1828" t="str">
        <f>Réponses_Scoring!C1828</f>
        <v>Med</v>
      </c>
      <c r="D1828" t="str">
        <f>Réponses_Scoring!D1828</f>
        <v>UK</v>
      </c>
      <c r="E1828" t="str">
        <f>Réponses_Scoring!E1828</f>
        <v>Med</v>
      </c>
      <c r="F1828" t="str">
        <f>Réponses_Scoring!F1828</f>
        <v>Low</v>
      </c>
      <c r="G1828" t="str">
        <f>Réponses_Scoring!G1828</f>
        <v>UK</v>
      </c>
      <c r="H1828" t="str">
        <f>Réponses_Scoring!H1828</f>
        <v>UK</v>
      </c>
      <c r="I1828" t="str">
        <f>Réponses_Scoring!I1828</f>
        <v>UK</v>
      </c>
      <c r="J1828">
        <f>IFERROR(VLOOKUP(C1828,Paramètres!$A$5:$B$8,2,FALSE),0)</f>
        <v>2</v>
      </c>
      <c r="K1828">
        <f>IFERROR(VLOOKUP(D1828,Paramètres!$A$5:$B$8,2,FALSE),0)</f>
        <v>0</v>
      </c>
      <c r="L1828">
        <f>IFERROR(VLOOKUP(E1828,Paramètres!$A$5:$B$8,2,FALSE),0)</f>
        <v>2</v>
      </c>
      <c r="M1828">
        <f>IFERROR(VLOOKUP(F1828,Paramètres!$A$5:$B$8,2,FALSE),0)</f>
        <v>1</v>
      </c>
      <c r="N1828">
        <f>IFERROR(VLOOKUP(G1828,Paramètres!$D$5:$E$8,2,FALSE),0)</f>
        <v>0</v>
      </c>
      <c r="O1828">
        <f>IFERROR(VLOOKUP(H1828,Paramètres!$A$5:$B$8,2,FALSE),0)</f>
        <v>0</v>
      </c>
      <c r="P1828">
        <f>IFERROR(VLOOKUP(I1828,Paramètres!$A$5:$B$8,2,FALSE),0)</f>
        <v>0</v>
      </c>
      <c r="Q1828" s="10" t="e">
        <f>IF(SUM(Paramètres!$G$5:$M$5)=0,"",SUMPRODUCT(Paramètres!$G$5:$M$5,J1828,K1828,L1828,M1828,N1828,O1828,P1828)/SUM(Paramètres!$G$5:$M$5))</f>
        <v>#VALUE!</v>
      </c>
    </row>
    <row r="1829" spans="1:17" x14ac:dyDescent="0.2">
      <c r="A1829" t="str">
        <f>Réponses_Scoring!A1829</f>
        <v>R186</v>
      </c>
      <c r="B1829" t="str">
        <f>Réponses_Scoring!B1829</f>
        <v>D04S30</v>
      </c>
      <c r="C1829" t="str">
        <f>Réponses_Scoring!C1829</f>
        <v>Low</v>
      </c>
      <c r="D1829" t="str">
        <f>Réponses_Scoring!D1829</f>
        <v>UK</v>
      </c>
      <c r="E1829" t="str">
        <f>Réponses_Scoring!E1829</f>
        <v>Low</v>
      </c>
      <c r="F1829" t="str">
        <f>Réponses_Scoring!F1829</f>
        <v>Med</v>
      </c>
      <c r="G1829" t="str">
        <f>Réponses_Scoring!G1829</f>
        <v>UK</v>
      </c>
      <c r="H1829" t="str">
        <f>Réponses_Scoring!H1829</f>
        <v>UK</v>
      </c>
      <c r="I1829" t="str">
        <f>Réponses_Scoring!I1829</f>
        <v>UK</v>
      </c>
      <c r="J1829">
        <f>IFERROR(VLOOKUP(C1829,Paramètres!$A$5:$B$8,2,FALSE),0)</f>
        <v>1</v>
      </c>
      <c r="K1829">
        <f>IFERROR(VLOOKUP(D1829,Paramètres!$A$5:$B$8,2,FALSE),0)</f>
        <v>0</v>
      </c>
      <c r="L1829">
        <f>IFERROR(VLOOKUP(E1829,Paramètres!$A$5:$B$8,2,FALSE),0)</f>
        <v>1</v>
      </c>
      <c r="M1829">
        <f>IFERROR(VLOOKUP(F1829,Paramètres!$A$5:$B$8,2,FALSE),0)</f>
        <v>2</v>
      </c>
      <c r="N1829">
        <f>IFERROR(VLOOKUP(G1829,Paramètres!$D$5:$E$8,2,FALSE),0)</f>
        <v>0</v>
      </c>
      <c r="O1829">
        <f>IFERROR(VLOOKUP(H1829,Paramètres!$A$5:$B$8,2,FALSE),0)</f>
        <v>0</v>
      </c>
      <c r="P1829">
        <f>IFERROR(VLOOKUP(I1829,Paramètres!$A$5:$B$8,2,FALSE),0)</f>
        <v>0</v>
      </c>
      <c r="Q1829" s="10" t="e">
        <f>IF(SUM(Paramètres!$G$5:$M$5)=0,"",SUMPRODUCT(Paramètres!$G$5:$M$5,J1829,K1829,L1829,M1829,N1829,O1829,P1829)/SUM(Paramètres!$G$5:$M$5))</f>
        <v>#VALUE!</v>
      </c>
    </row>
    <row r="1830" spans="1:17" x14ac:dyDescent="0.2">
      <c r="A1830" t="str">
        <f>Réponses_Scoring!A1830</f>
        <v>R186</v>
      </c>
      <c r="B1830" t="str">
        <f>Réponses_Scoring!B1830</f>
        <v>D06S45</v>
      </c>
      <c r="C1830" t="str">
        <f>Réponses_Scoring!C1830</f>
        <v>High</v>
      </c>
      <c r="D1830" t="str">
        <f>Réponses_Scoring!D1830</f>
        <v>UK</v>
      </c>
      <c r="E1830" t="str">
        <f>Réponses_Scoring!E1830</f>
        <v>UK</v>
      </c>
      <c r="F1830" t="str">
        <f>Réponses_Scoring!F1830</f>
        <v>Med</v>
      </c>
      <c r="G1830" t="str">
        <f>Réponses_Scoring!G1830</f>
        <v>UK</v>
      </c>
      <c r="H1830" t="str">
        <f>Réponses_Scoring!H1830</f>
        <v>UK</v>
      </c>
      <c r="I1830" t="str">
        <f>Réponses_Scoring!I1830</f>
        <v>UK</v>
      </c>
      <c r="J1830">
        <f>IFERROR(VLOOKUP(C1830,Paramètres!$A$5:$B$8,2,FALSE),0)</f>
        <v>3</v>
      </c>
      <c r="K1830">
        <f>IFERROR(VLOOKUP(D1830,Paramètres!$A$5:$B$8,2,FALSE),0)</f>
        <v>0</v>
      </c>
      <c r="L1830">
        <f>IFERROR(VLOOKUP(E1830,Paramètres!$A$5:$B$8,2,FALSE),0)</f>
        <v>0</v>
      </c>
      <c r="M1830">
        <f>IFERROR(VLOOKUP(F1830,Paramètres!$A$5:$B$8,2,FALSE),0)</f>
        <v>2</v>
      </c>
      <c r="N1830">
        <f>IFERROR(VLOOKUP(G1830,Paramètres!$D$5:$E$8,2,FALSE),0)</f>
        <v>0</v>
      </c>
      <c r="O1830">
        <f>IFERROR(VLOOKUP(H1830,Paramètres!$A$5:$B$8,2,FALSE),0)</f>
        <v>0</v>
      </c>
      <c r="P1830">
        <f>IFERROR(VLOOKUP(I1830,Paramètres!$A$5:$B$8,2,FALSE),0)</f>
        <v>0</v>
      </c>
      <c r="Q1830" s="10" t="e">
        <f>IF(SUM(Paramètres!$G$5:$M$5)=0,"",SUMPRODUCT(Paramètres!$G$5:$M$5,J1830,K1830,L1830,M1830,N1830,O1830,P1830)/SUM(Paramètres!$G$5:$M$5))</f>
        <v>#VALUE!</v>
      </c>
    </row>
    <row r="1831" spans="1:17" x14ac:dyDescent="0.2">
      <c r="A1831" t="str">
        <f>Réponses_Scoring!A1831</f>
        <v>R186</v>
      </c>
      <c r="B1831" t="str">
        <f>Réponses_Scoring!B1831</f>
        <v>D06S47</v>
      </c>
      <c r="C1831" t="str">
        <f>Réponses_Scoring!C1831</f>
        <v>Med</v>
      </c>
      <c r="D1831" t="str">
        <f>Réponses_Scoring!D1831</f>
        <v>UK</v>
      </c>
      <c r="E1831" t="str">
        <f>Réponses_Scoring!E1831</f>
        <v>High</v>
      </c>
      <c r="F1831" t="str">
        <f>Réponses_Scoring!F1831</f>
        <v>High</v>
      </c>
      <c r="G1831" t="str">
        <f>Réponses_Scoring!G1831</f>
        <v>UK</v>
      </c>
      <c r="H1831" t="str">
        <f>Réponses_Scoring!H1831</f>
        <v>UK</v>
      </c>
      <c r="I1831" t="str">
        <f>Réponses_Scoring!I1831</f>
        <v>UK</v>
      </c>
      <c r="J1831">
        <f>IFERROR(VLOOKUP(C1831,Paramètres!$A$5:$B$8,2,FALSE),0)</f>
        <v>2</v>
      </c>
      <c r="K1831">
        <f>IFERROR(VLOOKUP(D1831,Paramètres!$A$5:$B$8,2,FALSE),0)</f>
        <v>0</v>
      </c>
      <c r="L1831">
        <f>IFERROR(VLOOKUP(E1831,Paramètres!$A$5:$B$8,2,FALSE),0)</f>
        <v>3</v>
      </c>
      <c r="M1831">
        <f>IFERROR(VLOOKUP(F1831,Paramètres!$A$5:$B$8,2,FALSE),0)</f>
        <v>3</v>
      </c>
      <c r="N1831">
        <f>IFERROR(VLOOKUP(G1831,Paramètres!$D$5:$E$8,2,FALSE),0)</f>
        <v>0</v>
      </c>
      <c r="O1831">
        <f>IFERROR(VLOOKUP(H1831,Paramètres!$A$5:$B$8,2,FALSE),0)</f>
        <v>0</v>
      </c>
      <c r="P1831">
        <f>IFERROR(VLOOKUP(I1831,Paramètres!$A$5:$B$8,2,FALSE),0)</f>
        <v>0</v>
      </c>
      <c r="Q1831" s="10" t="e">
        <f>IF(SUM(Paramètres!$G$5:$M$5)=0,"",SUMPRODUCT(Paramètres!$G$5:$M$5,J1831,K1831,L1831,M1831,N1831,O1831,P1831)/SUM(Paramètres!$G$5:$M$5))</f>
        <v>#VALUE!</v>
      </c>
    </row>
    <row r="1832" spans="1:17" x14ac:dyDescent="0.2">
      <c r="A1832" t="str">
        <f>Réponses_Scoring!A1832</f>
        <v>R187</v>
      </c>
      <c r="B1832" t="str">
        <f>Réponses_Scoring!B1832</f>
        <v>D04S32</v>
      </c>
      <c r="C1832" t="str">
        <f>Réponses_Scoring!C1832</f>
        <v>Med</v>
      </c>
      <c r="D1832" t="str">
        <f>Réponses_Scoring!D1832</f>
        <v>UK</v>
      </c>
      <c r="E1832" t="str">
        <f>Réponses_Scoring!E1832</f>
        <v>Low</v>
      </c>
      <c r="F1832" t="str">
        <f>Réponses_Scoring!F1832</f>
        <v>Low</v>
      </c>
      <c r="G1832" t="str">
        <f>Réponses_Scoring!G1832</f>
        <v>UK</v>
      </c>
      <c r="H1832" t="str">
        <f>Réponses_Scoring!H1832</f>
        <v>UK</v>
      </c>
      <c r="I1832" t="str">
        <f>Réponses_Scoring!I1832</f>
        <v>UK</v>
      </c>
      <c r="J1832">
        <f>IFERROR(VLOOKUP(C1832,Paramètres!$A$5:$B$8,2,FALSE),0)</f>
        <v>2</v>
      </c>
      <c r="K1832">
        <f>IFERROR(VLOOKUP(D1832,Paramètres!$A$5:$B$8,2,FALSE),0)</f>
        <v>0</v>
      </c>
      <c r="L1832">
        <f>IFERROR(VLOOKUP(E1832,Paramètres!$A$5:$B$8,2,FALSE),0)</f>
        <v>1</v>
      </c>
      <c r="M1832">
        <f>IFERROR(VLOOKUP(F1832,Paramètres!$A$5:$B$8,2,FALSE),0)</f>
        <v>1</v>
      </c>
      <c r="N1832">
        <f>IFERROR(VLOOKUP(G1832,Paramètres!$D$5:$E$8,2,FALSE),0)</f>
        <v>0</v>
      </c>
      <c r="O1832">
        <f>IFERROR(VLOOKUP(H1832,Paramètres!$A$5:$B$8,2,FALSE),0)</f>
        <v>0</v>
      </c>
      <c r="P1832">
        <f>IFERROR(VLOOKUP(I1832,Paramètres!$A$5:$B$8,2,FALSE),0)</f>
        <v>0</v>
      </c>
      <c r="Q1832" s="10" t="e">
        <f>IF(SUM(Paramètres!$G$5:$M$5)=0,"",SUMPRODUCT(Paramètres!$G$5:$M$5,J1832,K1832,L1832,M1832,N1832,O1832,P1832)/SUM(Paramètres!$G$5:$M$5))</f>
        <v>#VALUE!</v>
      </c>
    </row>
    <row r="1833" spans="1:17" x14ac:dyDescent="0.2">
      <c r="A1833" t="str">
        <f>Réponses_Scoring!A1833</f>
        <v>R187</v>
      </c>
      <c r="B1833" t="str">
        <f>Réponses_Scoring!B1833</f>
        <v>D04S34</v>
      </c>
      <c r="C1833" t="str">
        <f>Réponses_Scoring!C1833</f>
        <v>Low</v>
      </c>
      <c r="D1833" t="str">
        <f>Réponses_Scoring!D1833</f>
        <v>UK</v>
      </c>
      <c r="E1833" t="str">
        <f>Réponses_Scoring!E1833</f>
        <v>Med</v>
      </c>
      <c r="F1833" t="str">
        <f>Réponses_Scoring!F1833</f>
        <v>Med</v>
      </c>
      <c r="G1833" t="str">
        <f>Réponses_Scoring!G1833</f>
        <v>UK</v>
      </c>
      <c r="H1833" t="str">
        <f>Réponses_Scoring!H1833</f>
        <v>UK</v>
      </c>
      <c r="I1833" t="str">
        <f>Réponses_Scoring!I1833</f>
        <v>UK</v>
      </c>
      <c r="J1833">
        <f>IFERROR(VLOOKUP(C1833,Paramètres!$A$5:$B$8,2,FALSE),0)</f>
        <v>1</v>
      </c>
      <c r="K1833">
        <f>IFERROR(VLOOKUP(D1833,Paramètres!$A$5:$B$8,2,FALSE),0)</f>
        <v>0</v>
      </c>
      <c r="L1833">
        <f>IFERROR(VLOOKUP(E1833,Paramètres!$A$5:$B$8,2,FALSE),0)</f>
        <v>2</v>
      </c>
      <c r="M1833">
        <f>IFERROR(VLOOKUP(F1833,Paramètres!$A$5:$B$8,2,FALSE),0)</f>
        <v>2</v>
      </c>
      <c r="N1833">
        <f>IFERROR(VLOOKUP(G1833,Paramètres!$D$5:$E$8,2,FALSE),0)</f>
        <v>0</v>
      </c>
      <c r="O1833">
        <f>IFERROR(VLOOKUP(H1833,Paramètres!$A$5:$B$8,2,FALSE),0)</f>
        <v>0</v>
      </c>
      <c r="P1833">
        <f>IFERROR(VLOOKUP(I1833,Paramètres!$A$5:$B$8,2,FALSE),0)</f>
        <v>0</v>
      </c>
      <c r="Q1833" s="10" t="e">
        <f>IF(SUM(Paramètres!$G$5:$M$5)=0,"",SUMPRODUCT(Paramètres!$G$5:$M$5,J1833,K1833,L1833,M1833,N1833,O1833,P1833)/SUM(Paramètres!$G$5:$M$5))</f>
        <v>#VALUE!</v>
      </c>
    </row>
    <row r="1834" spans="1:17" x14ac:dyDescent="0.2">
      <c r="A1834" t="str">
        <f>Réponses_Scoring!A1834</f>
        <v>R187</v>
      </c>
      <c r="B1834" t="str">
        <f>Réponses_Scoring!B1834</f>
        <v>D10S70</v>
      </c>
      <c r="C1834" t="str">
        <f>Réponses_Scoring!C1834</f>
        <v>Med</v>
      </c>
      <c r="D1834" t="str">
        <f>Réponses_Scoring!D1834</f>
        <v>UK</v>
      </c>
      <c r="E1834" t="str">
        <f>Réponses_Scoring!E1834</f>
        <v>Low</v>
      </c>
      <c r="F1834" t="str">
        <f>Réponses_Scoring!F1834</f>
        <v>Low</v>
      </c>
      <c r="G1834" t="str">
        <f>Réponses_Scoring!G1834</f>
        <v>UK</v>
      </c>
      <c r="H1834" t="str">
        <f>Réponses_Scoring!H1834</f>
        <v>UK</v>
      </c>
      <c r="I1834" t="str">
        <f>Réponses_Scoring!I1834</f>
        <v>UK</v>
      </c>
      <c r="J1834">
        <f>IFERROR(VLOOKUP(C1834,Paramètres!$A$5:$B$8,2,FALSE),0)</f>
        <v>2</v>
      </c>
      <c r="K1834">
        <f>IFERROR(VLOOKUP(D1834,Paramètres!$A$5:$B$8,2,FALSE),0)</f>
        <v>0</v>
      </c>
      <c r="L1834">
        <f>IFERROR(VLOOKUP(E1834,Paramètres!$A$5:$B$8,2,FALSE),0)</f>
        <v>1</v>
      </c>
      <c r="M1834">
        <f>IFERROR(VLOOKUP(F1834,Paramètres!$A$5:$B$8,2,FALSE),0)</f>
        <v>1</v>
      </c>
      <c r="N1834">
        <f>IFERROR(VLOOKUP(G1834,Paramètres!$D$5:$E$8,2,FALSE),0)</f>
        <v>0</v>
      </c>
      <c r="O1834">
        <f>IFERROR(VLOOKUP(H1834,Paramètres!$A$5:$B$8,2,FALSE),0)</f>
        <v>0</v>
      </c>
      <c r="P1834">
        <f>IFERROR(VLOOKUP(I1834,Paramètres!$A$5:$B$8,2,FALSE),0)</f>
        <v>0</v>
      </c>
      <c r="Q1834" s="10" t="e">
        <f>IF(SUM(Paramètres!$G$5:$M$5)=0,"",SUMPRODUCT(Paramètres!$G$5:$M$5,J1834,K1834,L1834,M1834,N1834,O1834,P1834)/SUM(Paramètres!$G$5:$M$5))</f>
        <v>#VALUE!</v>
      </c>
    </row>
    <row r="1835" spans="1:17" x14ac:dyDescent="0.2">
      <c r="A1835" t="str">
        <f>Réponses_Scoring!A1835</f>
        <v>R187</v>
      </c>
      <c r="B1835" t="str">
        <f>Réponses_Scoring!B1835</f>
        <v>D10S67</v>
      </c>
      <c r="C1835" t="str">
        <f>Réponses_Scoring!C1835</f>
        <v>High</v>
      </c>
      <c r="D1835" t="str">
        <f>Réponses_Scoring!D1835</f>
        <v>UK</v>
      </c>
      <c r="E1835" t="str">
        <f>Réponses_Scoring!E1835</f>
        <v>Med</v>
      </c>
      <c r="F1835" t="str">
        <f>Réponses_Scoring!F1835</f>
        <v>High</v>
      </c>
      <c r="G1835" t="str">
        <f>Réponses_Scoring!G1835</f>
        <v>UK</v>
      </c>
      <c r="H1835" t="str">
        <f>Réponses_Scoring!H1835</f>
        <v>UK</v>
      </c>
      <c r="I1835" t="str">
        <f>Réponses_Scoring!I1835</f>
        <v>UK</v>
      </c>
      <c r="J1835">
        <f>IFERROR(VLOOKUP(C1835,Paramètres!$A$5:$B$8,2,FALSE),0)</f>
        <v>3</v>
      </c>
      <c r="K1835">
        <f>IFERROR(VLOOKUP(D1835,Paramètres!$A$5:$B$8,2,FALSE),0)</f>
        <v>0</v>
      </c>
      <c r="L1835">
        <f>IFERROR(VLOOKUP(E1835,Paramètres!$A$5:$B$8,2,FALSE),0)</f>
        <v>2</v>
      </c>
      <c r="M1835">
        <f>IFERROR(VLOOKUP(F1835,Paramètres!$A$5:$B$8,2,FALSE),0)</f>
        <v>3</v>
      </c>
      <c r="N1835">
        <f>IFERROR(VLOOKUP(G1835,Paramètres!$D$5:$E$8,2,FALSE),0)</f>
        <v>0</v>
      </c>
      <c r="O1835">
        <f>IFERROR(VLOOKUP(H1835,Paramètres!$A$5:$B$8,2,FALSE),0)</f>
        <v>0</v>
      </c>
      <c r="P1835">
        <f>IFERROR(VLOOKUP(I1835,Paramètres!$A$5:$B$8,2,FALSE),0)</f>
        <v>0</v>
      </c>
      <c r="Q1835" s="10" t="e">
        <f>IF(SUM(Paramètres!$G$5:$M$5)=0,"",SUMPRODUCT(Paramètres!$G$5:$M$5,J1835,K1835,L1835,M1835,N1835,O1835,P1835)/SUM(Paramètres!$G$5:$M$5))</f>
        <v>#VALUE!</v>
      </c>
    </row>
    <row r="1836" spans="1:17" x14ac:dyDescent="0.2">
      <c r="A1836" t="str">
        <f>Réponses_Scoring!A1836</f>
        <v>R187</v>
      </c>
      <c r="B1836" t="str">
        <f>Réponses_Scoring!B1836</f>
        <v>D10S69</v>
      </c>
      <c r="C1836" t="str">
        <f>Réponses_Scoring!C1836</f>
        <v>High</v>
      </c>
      <c r="D1836" t="str">
        <f>Réponses_Scoring!D1836</f>
        <v>UK</v>
      </c>
      <c r="E1836" t="str">
        <f>Réponses_Scoring!E1836</f>
        <v>Med</v>
      </c>
      <c r="F1836" t="str">
        <f>Réponses_Scoring!F1836</f>
        <v>UK</v>
      </c>
      <c r="G1836" t="str">
        <f>Réponses_Scoring!G1836</f>
        <v>UK</v>
      </c>
      <c r="H1836" t="str">
        <f>Réponses_Scoring!H1836</f>
        <v>UK</v>
      </c>
      <c r="I1836" t="str">
        <f>Réponses_Scoring!I1836</f>
        <v>UK</v>
      </c>
      <c r="J1836">
        <f>IFERROR(VLOOKUP(C1836,Paramètres!$A$5:$B$8,2,FALSE),0)</f>
        <v>3</v>
      </c>
      <c r="K1836">
        <f>IFERROR(VLOOKUP(D1836,Paramètres!$A$5:$B$8,2,FALSE),0)</f>
        <v>0</v>
      </c>
      <c r="L1836">
        <f>IFERROR(VLOOKUP(E1836,Paramètres!$A$5:$B$8,2,FALSE),0)</f>
        <v>2</v>
      </c>
      <c r="M1836">
        <f>IFERROR(VLOOKUP(F1836,Paramètres!$A$5:$B$8,2,FALSE),0)</f>
        <v>0</v>
      </c>
      <c r="N1836">
        <f>IFERROR(VLOOKUP(G1836,Paramètres!$D$5:$E$8,2,FALSE),0)</f>
        <v>0</v>
      </c>
      <c r="O1836">
        <f>IFERROR(VLOOKUP(H1836,Paramètres!$A$5:$B$8,2,FALSE),0)</f>
        <v>0</v>
      </c>
      <c r="P1836">
        <f>IFERROR(VLOOKUP(I1836,Paramètres!$A$5:$B$8,2,FALSE),0)</f>
        <v>0</v>
      </c>
      <c r="Q1836" s="10" t="e">
        <f>IF(SUM(Paramètres!$G$5:$M$5)=0,"",SUMPRODUCT(Paramètres!$G$5:$M$5,J1836,K1836,L1836,M1836,N1836,O1836,P1836)/SUM(Paramètres!$G$5:$M$5))</f>
        <v>#VALUE!</v>
      </c>
    </row>
    <row r="1837" spans="1:17" x14ac:dyDescent="0.2">
      <c r="A1837" t="str">
        <f>Réponses_Scoring!A1837</f>
        <v>R187</v>
      </c>
      <c r="B1837" t="str">
        <f>Réponses_Scoring!B1837</f>
        <v>D06S43</v>
      </c>
      <c r="C1837" t="str">
        <f>Réponses_Scoring!C1837</f>
        <v>High</v>
      </c>
      <c r="D1837" t="str">
        <f>Réponses_Scoring!D1837</f>
        <v>UK</v>
      </c>
      <c r="E1837" t="str">
        <f>Réponses_Scoring!E1837</f>
        <v>UK</v>
      </c>
      <c r="F1837" t="str">
        <f>Réponses_Scoring!F1837</f>
        <v>High</v>
      </c>
      <c r="G1837" t="str">
        <f>Réponses_Scoring!G1837</f>
        <v>UK</v>
      </c>
      <c r="H1837" t="str">
        <f>Réponses_Scoring!H1837</f>
        <v>UK</v>
      </c>
      <c r="I1837" t="str">
        <f>Réponses_Scoring!I1837</f>
        <v>UK</v>
      </c>
      <c r="J1837">
        <f>IFERROR(VLOOKUP(C1837,Paramètres!$A$5:$B$8,2,FALSE),0)</f>
        <v>3</v>
      </c>
      <c r="K1837">
        <f>IFERROR(VLOOKUP(D1837,Paramètres!$A$5:$B$8,2,FALSE),0)</f>
        <v>0</v>
      </c>
      <c r="L1837">
        <f>IFERROR(VLOOKUP(E1837,Paramètres!$A$5:$B$8,2,FALSE),0)</f>
        <v>0</v>
      </c>
      <c r="M1837">
        <f>IFERROR(VLOOKUP(F1837,Paramètres!$A$5:$B$8,2,FALSE),0)</f>
        <v>3</v>
      </c>
      <c r="N1837">
        <f>IFERROR(VLOOKUP(G1837,Paramètres!$D$5:$E$8,2,FALSE),0)</f>
        <v>0</v>
      </c>
      <c r="O1837">
        <f>IFERROR(VLOOKUP(H1837,Paramètres!$A$5:$B$8,2,FALSE),0)</f>
        <v>0</v>
      </c>
      <c r="P1837">
        <f>IFERROR(VLOOKUP(I1837,Paramètres!$A$5:$B$8,2,FALSE),0)</f>
        <v>0</v>
      </c>
      <c r="Q1837" s="10" t="e">
        <f>IF(SUM(Paramètres!$G$5:$M$5)=0,"",SUMPRODUCT(Paramètres!$G$5:$M$5,J1837,K1837,L1837,M1837,N1837,O1837,P1837)/SUM(Paramètres!$G$5:$M$5))</f>
        <v>#VALUE!</v>
      </c>
    </row>
    <row r="1838" spans="1:17" x14ac:dyDescent="0.2">
      <c r="A1838" t="str">
        <f>Réponses_Scoring!A1838</f>
        <v>R187</v>
      </c>
      <c r="B1838" t="str">
        <f>Réponses_Scoring!B1838</f>
        <v>D06S42</v>
      </c>
      <c r="C1838" t="str">
        <f>Réponses_Scoring!C1838</f>
        <v>High</v>
      </c>
      <c r="D1838" t="str">
        <f>Réponses_Scoring!D1838</f>
        <v>UK</v>
      </c>
      <c r="E1838" t="str">
        <f>Réponses_Scoring!E1838</f>
        <v>Med</v>
      </c>
      <c r="F1838" t="str">
        <f>Réponses_Scoring!F1838</f>
        <v>Med</v>
      </c>
      <c r="G1838" t="str">
        <f>Réponses_Scoring!G1838</f>
        <v>UK</v>
      </c>
      <c r="H1838" t="str">
        <f>Réponses_Scoring!H1838</f>
        <v>UK</v>
      </c>
      <c r="I1838" t="str">
        <f>Réponses_Scoring!I1838</f>
        <v>UK</v>
      </c>
      <c r="J1838">
        <f>IFERROR(VLOOKUP(C1838,Paramètres!$A$5:$B$8,2,FALSE),0)</f>
        <v>3</v>
      </c>
      <c r="K1838">
        <f>IFERROR(VLOOKUP(D1838,Paramètres!$A$5:$B$8,2,FALSE),0)</f>
        <v>0</v>
      </c>
      <c r="L1838">
        <f>IFERROR(VLOOKUP(E1838,Paramètres!$A$5:$B$8,2,FALSE),0)</f>
        <v>2</v>
      </c>
      <c r="M1838">
        <f>IFERROR(VLOOKUP(F1838,Paramètres!$A$5:$B$8,2,FALSE),0)</f>
        <v>2</v>
      </c>
      <c r="N1838">
        <f>IFERROR(VLOOKUP(G1838,Paramètres!$D$5:$E$8,2,FALSE),0)</f>
        <v>0</v>
      </c>
      <c r="O1838">
        <f>IFERROR(VLOOKUP(H1838,Paramètres!$A$5:$B$8,2,FALSE),0)</f>
        <v>0</v>
      </c>
      <c r="P1838">
        <f>IFERROR(VLOOKUP(I1838,Paramètres!$A$5:$B$8,2,FALSE),0)</f>
        <v>0</v>
      </c>
      <c r="Q1838" s="10" t="e">
        <f>IF(SUM(Paramètres!$G$5:$M$5)=0,"",SUMPRODUCT(Paramètres!$G$5:$M$5,J1838,K1838,L1838,M1838,N1838,O1838,P1838)/SUM(Paramètres!$G$5:$M$5))</f>
        <v>#VALUE!</v>
      </c>
    </row>
    <row r="1839" spans="1:17" x14ac:dyDescent="0.2">
      <c r="A1839" t="str">
        <f>Réponses_Scoring!A1839</f>
        <v>R187</v>
      </c>
      <c r="B1839" t="str">
        <f>Réponses_Scoring!B1839</f>
        <v>D09S61</v>
      </c>
      <c r="C1839" t="str">
        <f>Réponses_Scoring!C1839</f>
        <v>Med</v>
      </c>
      <c r="D1839" t="str">
        <f>Réponses_Scoring!D1839</f>
        <v>UK</v>
      </c>
      <c r="E1839" t="str">
        <f>Réponses_Scoring!E1839</f>
        <v>UK</v>
      </c>
      <c r="F1839" t="str">
        <f>Réponses_Scoring!F1839</f>
        <v>UK</v>
      </c>
      <c r="G1839" t="str">
        <f>Réponses_Scoring!G1839</f>
        <v>UK</v>
      </c>
      <c r="H1839" t="str">
        <f>Réponses_Scoring!H1839</f>
        <v>UK</v>
      </c>
      <c r="I1839" t="str">
        <f>Réponses_Scoring!I1839</f>
        <v>UK</v>
      </c>
      <c r="J1839">
        <f>IFERROR(VLOOKUP(C1839,Paramètres!$A$5:$B$8,2,FALSE),0)</f>
        <v>2</v>
      </c>
      <c r="K1839">
        <f>IFERROR(VLOOKUP(D1839,Paramètres!$A$5:$B$8,2,FALSE),0)</f>
        <v>0</v>
      </c>
      <c r="L1839">
        <f>IFERROR(VLOOKUP(E1839,Paramètres!$A$5:$B$8,2,FALSE),0)</f>
        <v>0</v>
      </c>
      <c r="M1839">
        <f>IFERROR(VLOOKUP(F1839,Paramètres!$A$5:$B$8,2,FALSE),0)</f>
        <v>0</v>
      </c>
      <c r="N1839">
        <f>IFERROR(VLOOKUP(G1839,Paramètres!$D$5:$E$8,2,FALSE),0)</f>
        <v>0</v>
      </c>
      <c r="O1839">
        <f>IFERROR(VLOOKUP(H1839,Paramètres!$A$5:$B$8,2,FALSE),0)</f>
        <v>0</v>
      </c>
      <c r="P1839">
        <f>IFERROR(VLOOKUP(I1839,Paramètres!$A$5:$B$8,2,FALSE),0)</f>
        <v>0</v>
      </c>
      <c r="Q1839" s="10" t="e">
        <f>IF(SUM(Paramètres!$G$5:$M$5)=0,"",SUMPRODUCT(Paramètres!$G$5:$M$5,J1839,K1839,L1839,M1839,N1839,O1839,P1839)/SUM(Paramètres!$G$5:$M$5))</f>
        <v>#VALUE!</v>
      </c>
    </row>
    <row r="1840" spans="1:17" x14ac:dyDescent="0.2">
      <c r="A1840" t="str">
        <f>Réponses_Scoring!A1840</f>
        <v>R187</v>
      </c>
      <c r="B1840" t="str">
        <f>Réponses_Scoring!B1840</f>
        <v>D07S54</v>
      </c>
      <c r="C1840" t="str">
        <f>Réponses_Scoring!C1840</f>
        <v>High</v>
      </c>
      <c r="D1840" t="str">
        <f>Réponses_Scoring!D1840</f>
        <v>UK</v>
      </c>
      <c r="E1840" t="str">
        <f>Réponses_Scoring!E1840</f>
        <v>Med</v>
      </c>
      <c r="F1840" t="str">
        <f>Réponses_Scoring!F1840</f>
        <v>Med</v>
      </c>
      <c r="G1840" t="str">
        <f>Réponses_Scoring!G1840</f>
        <v>UK</v>
      </c>
      <c r="H1840" t="str">
        <f>Réponses_Scoring!H1840</f>
        <v>UK</v>
      </c>
      <c r="I1840" t="str">
        <f>Réponses_Scoring!I1840</f>
        <v>UK</v>
      </c>
      <c r="J1840">
        <f>IFERROR(VLOOKUP(C1840,Paramètres!$A$5:$B$8,2,FALSE),0)</f>
        <v>3</v>
      </c>
      <c r="K1840">
        <f>IFERROR(VLOOKUP(D1840,Paramètres!$A$5:$B$8,2,FALSE),0)</f>
        <v>0</v>
      </c>
      <c r="L1840">
        <f>IFERROR(VLOOKUP(E1840,Paramètres!$A$5:$B$8,2,FALSE),0)</f>
        <v>2</v>
      </c>
      <c r="M1840">
        <f>IFERROR(VLOOKUP(F1840,Paramètres!$A$5:$B$8,2,FALSE),0)</f>
        <v>2</v>
      </c>
      <c r="N1840">
        <f>IFERROR(VLOOKUP(G1840,Paramètres!$D$5:$E$8,2,FALSE),0)</f>
        <v>0</v>
      </c>
      <c r="O1840">
        <f>IFERROR(VLOOKUP(H1840,Paramètres!$A$5:$B$8,2,FALSE),0)</f>
        <v>0</v>
      </c>
      <c r="P1840">
        <f>IFERROR(VLOOKUP(I1840,Paramètres!$A$5:$B$8,2,FALSE),0)</f>
        <v>0</v>
      </c>
      <c r="Q1840" s="10" t="e">
        <f>IF(SUM(Paramètres!$G$5:$M$5)=0,"",SUMPRODUCT(Paramètres!$G$5:$M$5,J1840,K1840,L1840,M1840,N1840,O1840,P1840)/SUM(Paramètres!$G$5:$M$5))</f>
        <v>#VALUE!</v>
      </c>
    </row>
    <row r="1841" spans="1:17" x14ac:dyDescent="0.2">
      <c r="A1841" t="str">
        <f>Réponses_Scoring!A1841</f>
        <v>R187</v>
      </c>
      <c r="B1841" t="str">
        <f>Réponses_Scoring!B1841</f>
        <v>D07S50</v>
      </c>
      <c r="C1841" t="str">
        <f>Réponses_Scoring!C1841</f>
        <v>Med</v>
      </c>
      <c r="D1841" t="str">
        <f>Réponses_Scoring!D1841</f>
        <v>UK</v>
      </c>
      <c r="E1841" t="str">
        <f>Réponses_Scoring!E1841</f>
        <v>Med</v>
      </c>
      <c r="F1841" t="str">
        <f>Réponses_Scoring!F1841</f>
        <v>Low</v>
      </c>
      <c r="G1841" t="str">
        <f>Réponses_Scoring!G1841</f>
        <v>UK</v>
      </c>
      <c r="H1841" t="str">
        <f>Réponses_Scoring!H1841</f>
        <v>UK</v>
      </c>
      <c r="I1841" t="str">
        <f>Réponses_Scoring!I1841</f>
        <v>UK</v>
      </c>
      <c r="J1841">
        <f>IFERROR(VLOOKUP(C1841,Paramètres!$A$5:$B$8,2,FALSE),0)</f>
        <v>2</v>
      </c>
      <c r="K1841">
        <f>IFERROR(VLOOKUP(D1841,Paramètres!$A$5:$B$8,2,FALSE),0)</f>
        <v>0</v>
      </c>
      <c r="L1841">
        <f>IFERROR(VLOOKUP(E1841,Paramètres!$A$5:$B$8,2,FALSE),0)</f>
        <v>2</v>
      </c>
      <c r="M1841">
        <f>IFERROR(VLOOKUP(F1841,Paramètres!$A$5:$B$8,2,FALSE),0)</f>
        <v>1</v>
      </c>
      <c r="N1841">
        <f>IFERROR(VLOOKUP(G1841,Paramètres!$D$5:$E$8,2,FALSE),0)</f>
        <v>0</v>
      </c>
      <c r="O1841">
        <f>IFERROR(VLOOKUP(H1841,Paramètres!$A$5:$B$8,2,FALSE),0)</f>
        <v>0</v>
      </c>
      <c r="P1841">
        <f>IFERROR(VLOOKUP(I1841,Paramètres!$A$5:$B$8,2,FALSE),0)</f>
        <v>0</v>
      </c>
      <c r="Q1841" s="10" t="e">
        <f>IF(SUM(Paramètres!$G$5:$M$5)=0,"",SUMPRODUCT(Paramètres!$G$5:$M$5,J1841,K1841,L1841,M1841,N1841,O1841,P1841)/SUM(Paramètres!$G$5:$M$5))</f>
        <v>#VALUE!</v>
      </c>
    </row>
    <row r="1842" spans="1:17" x14ac:dyDescent="0.2">
      <c r="A1842" t="str">
        <f>Réponses_Scoring!A1842</f>
        <v>R188</v>
      </c>
      <c r="B1842" t="str">
        <f>Réponses_Scoring!B1842</f>
        <v>D10S68</v>
      </c>
      <c r="C1842" t="str">
        <f>Réponses_Scoring!C1842</f>
        <v>High</v>
      </c>
      <c r="D1842" t="str">
        <f>Réponses_Scoring!D1842</f>
        <v>UK</v>
      </c>
      <c r="E1842" t="str">
        <f>Réponses_Scoring!E1842</f>
        <v>High</v>
      </c>
      <c r="F1842" t="str">
        <f>Réponses_Scoring!F1842</f>
        <v>Med</v>
      </c>
      <c r="G1842" t="str">
        <f>Réponses_Scoring!G1842</f>
        <v>UK</v>
      </c>
      <c r="H1842" t="str">
        <f>Réponses_Scoring!H1842</f>
        <v>UK</v>
      </c>
      <c r="I1842" t="str">
        <f>Réponses_Scoring!I1842</f>
        <v>UK</v>
      </c>
      <c r="J1842">
        <f>IFERROR(VLOOKUP(C1842,Paramètres!$A$5:$B$8,2,FALSE),0)</f>
        <v>3</v>
      </c>
      <c r="K1842">
        <f>IFERROR(VLOOKUP(D1842,Paramètres!$A$5:$B$8,2,FALSE),0)</f>
        <v>0</v>
      </c>
      <c r="L1842">
        <f>IFERROR(VLOOKUP(E1842,Paramètres!$A$5:$B$8,2,FALSE),0)</f>
        <v>3</v>
      </c>
      <c r="M1842">
        <f>IFERROR(VLOOKUP(F1842,Paramètres!$A$5:$B$8,2,FALSE),0)</f>
        <v>2</v>
      </c>
      <c r="N1842">
        <f>IFERROR(VLOOKUP(G1842,Paramètres!$D$5:$E$8,2,FALSE),0)</f>
        <v>0</v>
      </c>
      <c r="O1842">
        <f>IFERROR(VLOOKUP(H1842,Paramètres!$A$5:$B$8,2,FALSE),0)</f>
        <v>0</v>
      </c>
      <c r="P1842">
        <f>IFERROR(VLOOKUP(I1842,Paramètres!$A$5:$B$8,2,FALSE),0)</f>
        <v>0</v>
      </c>
      <c r="Q1842" s="10" t="e">
        <f>IF(SUM(Paramètres!$G$5:$M$5)=0,"",SUMPRODUCT(Paramètres!$G$5:$M$5,J1842,K1842,L1842,M1842,N1842,O1842,P1842)/SUM(Paramètres!$G$5:$M$5))</f>
        <v>#VALUE!</v>
      </c>
    </row>
    <row r="1843" spans="1:17" x14ac:dyDescent="0.2">
      <c r="A1843" t="str">
        <f>Réponses_Scoring!A1843</f>
        <v>R188</v>
      </c>
      <c r="B1843" t="str">
        <f>Réponses_Scoring!B1843</f>
        <v>D07S54</v>
      </c>
      <c r="C1843" t="str">
        <f>Réponses_Scoring!C1843</f>
        <v>Med</v>
      </c>
      <c r="D1843" t="str">
        <f>Réponses_Scoring!D1843</f>
        <v>UK</v>
      </c>
      <c r="E1843" t="str">
        <f>Réponses_Scoring!E1843</f>
        <v>High</v>
      </c>
      <c r="F1843" t="str">
        <f>Réponses_Scoring!F1843</f>
        <v>Low</v>
      </c>
      <c r="G1843" t="str">
        <f>Réponses_Scoring!G1843</f>
        <v>UK</v>
      </c>
      <c r="H1843" t="str">
        <f>Réponses_Scoring!H1843</f>
        <v>UK</v>
      </c>
      <c r="I1843" t="str">
        <f>Réponses_Scoring!I1843</f>
        <v>UK</v>
      </c>
      <c r="J1843">
        <f>IFERROR(VLOOKUP(C1843,Paramètres!$A$5:$B$8,2,FALSE),0)</f>
        <v>2</v>
      </c>
      <c r="K1843">
        <f>IFERROR(VLOOKUP(D1843,Paramètres!$A$5:$B$8,2,FALSE),0)</f>
        <v>0</v>
      </c>
      <c r="L1843">
        <f>IFERROR(VLOOKUP(E1843,Paramètres!$A$5:$B$8,2,FALSE),0)</f>
        <v>3</v>
      </c>
      <c r="M1843">
        <f>IFERROR(VLOOKUP(F1843,Paramètres!$A$5:$B$8,2,FALSE),0)</f>
        <v>1</v>
      </c>
      <c r="N1843">
        <f>IFERROR(VLOOKUP(G1843,Paramètres!$D$5:$E$8,2,FALSE),0)</f>
        <v>0</v>
      </c>
      <c r="O1843">
        <f>IFERROR(VLOOKUP(H1843,Paramètres!$A$5:$B$8,2,FALSE),0)</f>
        <v>0</v>
      </c>
      <c r="P1843">
        <f>IFERROR(VLOOKUP(I1843,Paramètres!$A$5:$B$8,2,FALSE),0)</f>
        <v>0</v>
      </c>
      <c r="Q1843" s="10" t="e">
        <f>IF(SUM(Paramètres!$G$5:$M$5)=0,"",SUMPRODUCT(Paramètres!$G$5:$M$5,J1843,K1843,L1843,M1843,N1843,O1843,P1843)/SUM(Paramètres!$G$5:$M$5))</f>
        <v>#VALUE!</v>
      </c>
    </row>
    <row r="1844" spans="1:17" x14ac:dyDescent="0.2">
      <c r="A1844" t="str">
        <f>Réponses_Scoring!A1844</f>
        <v>R188</v>
      </c>
      <c r="B1844" t="str">
        <f>Réponses_Scoring!B1844</f>
        <v>D07S52</v>
      </c>
      <c r="C1844" t="str">
        <f>Réponses_Scoring!C1844</f>
        <v>Med</v>
      </c>
      <c r="D1844" t="str">
        <f>Réponses_Scoring!D1844</f>
        <v>UK</v>
      </c>
      <c r="E1844" t="str">
        <f>Réponses_Scoring!E1844</f>
        <v>High</v>
      </c>
      <c r="F1844" t="str">
        <f>Réponses_Scoring!F1844</f>
        <v>Med</v>
      </c>
      <c r="G1844" t="str">
        <f>Réponses_Scoring!G1844</f>
        <v>UK</v>
      </c>
      <c r="H1844" t="str">
        <f>Réponses_Scoring!H1844</f>
        <v>UK</v>
      </c>
      <c r="I1844" t="str">
        <f>Réponses_Scoring!I1844</f>
        <v>UK</v>
      </c>
      <c r="J1844">
        <f>IFERROR(VLOOKUP(C1844,Paramètres!$A$5:$B$8,2,FALSE),0)</f>
        <v>2</v>
      </c>
      <c r="K1844">
        <f>IFERROR(VLOOKUP(D1844,Paramètres!$A$5:$B$8,2,FALSE),0)</f>
        <v>0</v>
      </c>
      <c r="L1844">
        <f>IFERROR(VLOOKUP(E1844,Paramètres!$A$5:$B$8,2,FALSE),0)</f>
        <v>3</v>
      </c>
      <c r="M1844">
        <f>IFERROR(VLOOKUP(F1844,Paramètres!$A$5:$B$8,2,FALSE),0)</f>
        <v>2</v>
      </c>
      <c r="N1844">
        <f>IFERROR(VLOOKUP(G1844,Paramètres!$D$5:$E$8,2,FALSE),0)</f>
        <v>0</v>
      </c>
      <c r="O1844">
        <f>IFERROR(VLOOKUP(H1844,Paramètres!$A$5:$B$8,2,FALSE),0)</f>
        <v>0</v>
      </c>
      <c r="P1844">
        <f>IFERROR(VLOOKUP(I1844,Paramètres!$A$5:$B$8,2,FALSE),0)</f>
        <v>0</v>
      </c>
      <c r="Q1844" s="10" t="e">
        <f>IF(SUM(Paramètres!$G$5:$M$5)=0,"",SUMPRODUCT(Paramètres!$G$5:$M$5,J1844,K1844,L1844,M1844,N1844,O1844,P1844)/SUM(Paramètres!$G$5:$M$5))</f>
        <v>#VALUE!</v>
      </c>
    </row>
    <row r="1845" spans="1:17" x14ac:dyDescent="0.2">
      <c r="A1845" t="str">
        <f>Réponses_Scoring!A1845</f>
        <v>R188</v>
      </c>
      <c r="B1845" t="str">
        <f>Réponses_Scoring!B1845</f>
        <v>D08S59</v>
      </c>
      <c r="C1845" t="str">
        <f>Réponses_Scoring!C1845</f>
        <v>Med</v>
      </c>
      <c r="D1845" t="str">
        <f>Réponses_Scoring!D1845</f>
        <v>UK</v>
      </c>
      <c r="E1845" t="str">
        <f>Réponses_Scoring!E1845</f>
        <v>Med</v>
      </c>
      <c r="F1845" t="str">
        <f>Réponses_Scoring!F1845</f>
        <v>Med</v>
      </c>
      <c r="G1845" t="str">
        <f>Réponses_Scoring!G1845</f>
        <v>UK</v>
      </c>
      <c r="H1845" t="str">
        <f>Réponses_Scoring!H1845</f>
        <v>UK</v>
      </c>
      <c r="I1845" t="str">
        <f>Réponses_Scoring!I1845</f>
        <v>UK</v>
      </c>
      <c r="J1845">
        <f>IFERROR(VLOOKUP(C1845,Paramètres!$A$5:$B$8,2,FALSE),0)</f>
        <v>2</v>
      </c>
      <c r="K1845">
        <f>IFERROR(VLOOKUP(D1845,Paramètres!$A$5:$B$8,2,FALSE),0)</f>
        <v>0</v>
      </c>
      <c r="L1845">
        <f>IFERROR(VLOOKUP(E1845,Paramètres!$A$5:$B$8,2,FALSE),0)</f>
        <v>2</v>
      </c>
      <c r="M1845">
        <f>IFERROR(VLOOKUP(F1845,Paramètres!$A$5:$B$8,2,FALSE),0)</f>
        <v>2</v>
      </c>
      <c r="N1845">
        <f>IFERROR(VLOOKUP(G1845,Paramètres!$D$5:$E$8,2,FALSE),0)</f>
        <v>0</v>
      </c>
      <c r="O1845">
        <f>IFERROR(VLOOKUP(H1845,Paramètres!$A$5:$B$8,2,FALSE),0)</f>
        <v>0</v>
      </c>
      <c r="P1845">
        <f>IFERROR(VLOOKUP(I1845,Paramètres!$A$5:$B$8,2,FALSE),0)</f>
        <v>0</v>
      </c>
      <c r="Q1845" s="10" t="e">
        <f>IF(SUM(Paramètres!$G$5:$M$5)=0,"",SUMPRODUCT(Paramètres!$G$5:$M$5,J1845,K1845,L1845,M1845,N1845,O1845,P1845)/SUM(Paramètres!$G$5:$M$5))</f>
        <v>#VALUE!</v>
      </c>
    </row>
    <row r="1846" spans="1:17" x14ac:dyDescent="0.2">
      <c r="A1846" t="str">
        <f>Réponses_Scoring!A1846</f>
        <v>R188</v>
      </c>
      <c r="B1846" t="str">
        <f>Réponses_Scoring!B1846</f>
        <v>D12S77</v>
      </c>
      <c r="C1846" t="str">
        <f>Réponses_Scoring!C1846</f>
        <v>Med</v>
      </c>
      <c r="D1846" t="str">
        <f>Réponses_Scoring!D1846</f>
        <v>UK</v>
      </c>
      <c r="E1846" t="str">
        <f>Réponses_Scoring!E1846</f>
        <v>High</v>
      </c>
      <c r="F1846" t="str">
        <f>Réponses_Scoring!F1846</f>
        <v>High</v>
      </c>
      <c r="G1846" t="str">
        <f>Réponses_Scoring!G1846</f>
        <v>UK</v>
      </c>
      <c r="H1846" t="str">
        <f>Réponses_Scoring!H1846</f>
        <v>UK</v>
      </c>
      <c r="I1846" t="str">
        <f>Réponses_Scoring!I1846</f>
        <v>UK</v>
      </c>
      <c r="J1846">
        <f>IFERROR(VLOOKUP(C1846,Paramètres!$A$5:$B$8,2,FALSE),0)</f>
        <v>2</v>
      </c>
      <c r="K1846">
        <f>IFERROR(VLOOKUP(D1846,Paramètres!$A$5:$B$8,2,FALSE),0)</f>
        <v>0</v>
      </c>
      <c r="L1846">
        <f>IFERROR(VLOOKUP(E1846,Paramètres!$A$5:$B$8,2,FALSE),0)</f>
        <v>3</v>
      </c>
      <c r="M1846">
        <f>IFERROR(VLOOKUP(F1846,Paramètres!$A$5:$B$8,2,FALSE),0)</f>
        <v>3</v>
      </c>
      <c r="N1846">
        <f>IFERROR(VLOOKUP(G1846,Paramètres!$D$5:$E$8,2,FALSE),0)</f>
        <v>0</v>
      </c>
      <c r="O1846">
        <f>IFERROR(VLOOKUP(H1846,Paramètres!$A$5:$B$8,2,FALSE),0)</f>
        <v>0</v>
      </c>
      <c r="P1846">
        <f>IFERROR(VLOOKUP(I1846,Paramètres!$A$5:$B$8,2,FALSE),0)</f>
        <v>0</v>
      </c>
      <c r="Q1846" s="10" t="e">
        <f>IF(SUM(Paramètres!$G$5:$M$5)=0,"",SUMPRODUCT(Paramètres!$G$5:$M$5,J1846,K1846,L1846,M1846,N1846,O1846,P1846)/SUM(Paramètres!$G$5:$M$5))</f>
        <v>#VALUE!</v>
      </c>
    </row>
    <row r="1847" spans="1:17" x14ac:dyDescent="0.2">
      <c r="A1847" t="str">
        <f>Réponses_Scoring!A1847</f>
        <v>R188</v>
      </c>
      <c r="B1847" t="str">
        <f>Réponses_Scoring!B1847</f>
        <v>D12S78</v>
      </c>
      <c r="C1847" t="str">
        <f>Réponses_Scoring!C1847</f>
        <v>High</v>
      </c>
      <c r="D1847" t="str">
        <f>Réponses_Scoring!D1847</f>
        <v>UK</v>
      </c>
      <c r="E1847" t="str">
        <f>Réponses_Scoring!E1847</f>
        <v>Low</v>
      </c>
      <c r="F1847" t="str">
        <f>Réponses_Scoring!F1847</f>
        <v>Med</v>
      </c>
      <c r="G1847" t="str">
        <f>Réponses_Scoring!G1847</f>
        <v>UK</v>
      </c>
      <c r="H1847" t="str">
        <f>Réponses_Scoring!H1847</f>
        <v>UK</v>
      </c>
      <c r="I1847" t="str">
        <f>Réponses_Scoring!I1847</f>
        <v>UK</v>
      </c>
      <c r="J1847">
        <f>IFERROR(VLOOKUP(C1847,Paramètres!$A$5:$B$8,2,FALSE),0)</f>
        <v>3</v>
      </c>
      <c r="K1847">
        <f>IFERROR(VLOOKUP(D1847,Paramètres!$A$5:$B$8,2,FALSE),0)</f>
        <v>0</v>
      </c>
      <c r="L1847">
        <f>IFERROR(VLOOKUP(E1847,Paramètres!$A$5:$B$8,2,FALSE),0)</f>
        <v>1</v>
      </c>
      <c r="M1847">
        <f>IFERROR(VLOOKUP(F1847,Paramètres!$A$5:$B$8,2,FALSE),0)</f>
        <v>2</v>
      </c>
      <c r="N1847">
        <f>IFERROR(VLOOKUP(G1847,Paramètres!$D$5:$E$8,2,FALSE),0)</f>
        <v>0</v>
      </c>
      <c r="O1847">
        <f>IFERROR(VLOOKUP(H1847,Paramètres!$A$5:$B$8,2,FALSE),0)</f>
        <v>0</v>
      </c>
      <c r="P1847">
        <f>IFERROR(VLOOKUP(I1847,Paramètres!$A$5:$B$8,2,FALSE),0)</f>
        <v>0</v>
      </c>
      <c r="Q1847" s="10" t="e">
        <f>IF(SUM(Paramètres!$G$5:$M$5)=0,"",SUMPRODUCT(Paramètres!$G$5:$M$5,J1847,K1847,L1847,M1847,N1847,O1847,P1847)/SUM(Paramètres!$G$5:$M$5))</f>
        <v>#VALUE!</v>
      </c>
    </row>
    <row r="1848" spans="1:17" x14ac:dyDescent="0.2">
      <c r="A1848" t="str">
        <f>Réponses_Scoring!A1848</f>
        <v>R188</v>
      </c>
      <c r="B1848" t="str">
        <f>Réponses_Scoring!B1848</f>
        <v>D12S79</v>
      </c>
      <c r="C1848" t="str">
        <f>Réponses_Scoring!C1848</f>
        <v>Low</v>
      </c>
      <c r="D1848" t="str">
        <f>Réponses_Scoring!D1848</f>
        <v>UK</v>
      </c>
      <c r="E1848" t="str">
        <f>Réponses_Scoring!E1848</f>
        <v>Med</v>
      </c>
      <c r="F1848" t="str">
        <f>Réponses_Scoring!F1848</f>
        <v>Low</v>
      </c>
      <c r="G1848" t="str">
        <f>Réponses_Scoring!G1848</f>
        <v>UK</v>
      </c>
      <c r="H1848" t="str">
        <f>Réponses_Scoring!H1848</f>
        <v>UK</v>
      </c>
      <c r="I1848" t="str">
        <f>Réponses_Scoring!I1848</f>
        <v>UK</v>
      </c>
      <c r="J1848">
        <f>IFERROR(VLOOKUP(C1848,Paramètres!$A$5:$B$8,2,FALSE),0)</f>
        <v>1</v>
      </c>
      <c r="K1848">
        <f>IFERROR(VLOOKUP(D1848,Paramètres!$A$5:$B$8,2,FALSE),0)</f>
        <v>0</v>
      </c>
      <c r="L1848">
        <f>IFERROR(VLOOKUP(E1848,Paramètres!$A$5:$B$8,2,FALSE),0)</f>
        <v>2</v>
      </c>
      <c r="M1848">
        <f>IFERROR(VLOOKUP(F1848,Paramètres!$A$5:$B$8,2,FALSE),0)</f>
        <v>1</v>
      </c>
      <c r="N1848">
        <f>IFERROR(VLOOKUP(G1848,Paramètres!$D$5:$E$8,2,FALSE),0)</f>
        <v>0</v>
      </c>
      <c r="O1848">
        <f>IFERROR(VLOOKUP(H1848,Paramètres!$A$5:$B$8,2,FALSE),0)</f>
        <v>0</v>
      </c>
      <c r="P1848">
        <f>IFERROR(VLOOKUP(I1848,Paramètres!$A$5:$B$8,2,FALSE),0)</f>
        <v>0</v>
      </c>
      <c r="Q1848" s="10" t="e">
        <f>IF(SUM(Paramètres!$G$5:$M$5)=0,"",SUMPRODUCT(Paramètres!$G$5:$M$5,J1848,K1848,L1848,M1848,N1848,O1848,P1848)/SUM(Paramètres!$G$5:$M$5))</f>
        <v>#VALUE!</v>
      </c>
    </row>
    <row r="1849" spans="1:17" x14ac:dyDescent="0.2">
      <c r="A1849" t="str">
        <f>Réponses_Scoring!A1849</f>
        <v>R188</v>
      </c>
      <c r="B1849" t="str">
        <f>Réponses_Scoring!B1849</f>
        <v>D05S38</v>
      </c>
      <c r="C1849" t="str">
        <f>Réponses_Scoring!C1849</f>
        <v>Med</v>
      </c>
      <c r="D1849" t="str">
        <f>Réponses_Scoring!D1849</f>
        <v>UK</v>
      </c>
      <c r="E1849" t="str">
        <f>Réponses_Scoring!E1849</f>
        <v>High</v>
      </c>
      <c r="F1849" t="str">
        <f>Réponses_Scoring!F1849</f>
        <v>Med</v>
      </c>
      <c r="G1849" t="str">
        <f>Réponses_Scoring!G1849</f>
        <v>UK</v>
      </c>
      <c r="H1849" t="str">
        <f>Réponses_Scoring!H1849</f>
        <v>UK</v>
      </c>
      <c r="I1849" t="str">
        <f>Réponses_Scoring!I1849</f>
        <v>UK</v>
      </c>
      <c r="J1849">
        <f>IFERROR(VLOOKUP(C1849,Paramètres!$A$5:$B$8,2,FALSE),0)</f>
        <v>2</v>
      </c>
      <c r="K1849">
        <f>IFERROR(VLOOKUP(D1849,Paramètres!$A$5:$B$8,2,FALSE),0)</f>
        <v>0</v>
      </c>
      <c r="L1849">
        <f>IFERROR(VLOOKUP(E1849,Paramètres!$A$5:$B$8,2,FALSE),0)</f>
        <v>3</v>
      </c>
      <c r="M1849">
        <f>IFERROR(VLOOKUP(F1849,Paramètres!$A$5:$B$8,2,FALSE),0)</f>
        <v>2</v>
      </c>
      <c r="N1849">
        <f>IFERROR(VLOOKUP(G1849,Paramètres!$D$5:$E$8,2,FALSE),0)</f>
        <v>0</v>
      </c>
      <c r="O1849">
        <f>IFERROR(VLOOKUP(H1849,Paramètres!$A$5:$B$8,2,FALSE),0)</f>
        <v>0</v>
      </c>
      <c r="P1849">
        <f>IFERROR(VLOOKUP(I1849,Paramètres!$A$5:$B$8,2,FALSE),0)</f>
        <v>0</v>
      </c>
      <c r="Q1849" s="10" t="e">
        <f>IF(SUM(Paramètres!$G$5:$M$5)=0,"",SUMPRODUCT(Paramètres!$G$5:$M$5,J1849,K1849,L1849,M1849,N1849,O1849,P1849)/SUM(Paramètres!$G$5:$M$5))</f>
        <v>#VALUE!</v>
      </c>
    </row>
    <row r="1850" spans="1:17" x14ac:dyDescent="0.2">
      <c r="A1850" t="str">
        <f>Réponses_Scoring!A1850</f>
        <v>R188</v>
      </c>
      <c r="B1850" t="str">
        <f>Réponses_Scoring!B1850</f>
        <v>D05S37</v>
      </c>
      <c r="C1850" t="str">
        <f>Réponses_Scoring!C1850</f>
        <v>High</v>
      </c>
      <c r="D1850" t="str">
        <f>Réponses_Scoring!D1850</f>
        <v>UK</v>
      </c>
      <c r="E1850" t="str">
        <f>Réponses_Scoring!E1850</f>
        <v>Low</v>
      </c>
      <c r="F1850" t="str">
        <f>Réponses_Scoring!F1850</f>
        <v>Low</v>
      </c>
      <c r="G1850" t="str">
        <f>Réponses_Scoring!G1850</f>
        <v>UK</v>
      </c>
      <c r="H1850" t="str">
        <f>Réponses_Scoring!H1850</f>
        <v>UK</v>
      </c>
      <c r="I1850" t="str">
        <f>Réponses_Scoring!I1850</f>
        <v>UK</v>
      </c>
      <c r="J1850">
        <f>IFERROR(VLOOKUP(C1850,Paramètres!$A$5:$B$8,2,FALSE),0)</f>
        <v>3</v>
      </c>
      <c r="K1850">
        <f>IFERROR(VLOOKUP(D1850,Paramètres!$A$5:$B$8,2,FALSE),0)</f>
        <v>0</v>
      </c>
      <c r="L1850">
        <f>IFERROR(VLOOKUP(E1850,Paramètres!$A$5:$B$8,2,FALSE),0)</f>
        <v>1</v>
      </c>
      <c r="M1850">
        <f>IFERROR(VLOOKUP(F1850,Paramètres!$A$5:$B$8,2,FALSE),0)</f>
        <v>1</v>
      </c>
      <c r="N1850">
        <f>IFERROR(VLOOKUP(G1850,Paramètres!$D$5:$E$8,2,FALSE),0)</f>
        <v>0</v>
      </c>
      <c r="O1850">
        <f>IFERROR(VLOOKUP(H1850,Paramètres!$A$5:$B$8,2,FALSE),0)</f>
        <v>0</v>
      </c>
      <c r="P1850">
        <f>IFERROR(VLOOKUP(I1850,Paramètres!$A$5:$B$8,2,FALSE),0)</f>
        <v>0</v>
      </c>
      <c r="Q1850" s="10" t="e">
        <f>IF(SUM(Paramètres!$G$5:$M$5)=0,"",SUMPRODUCT(Paramètres!$G$5:$M$5,J1850,K1850,L1850,M1850,N1850,O1850,P1850)/SUM(Paramètres!$G$5:$M$5))</f>
        <v>#VALUE!</v>
      </c>
    </row>
    <row r="1851" spans="1:17" x14ac:dyDescent="0.2">
      <c r="A1851" t="str">
        <f>Réponses_Scoring!A1851</f>
        <v>R188</v>
      </c>
      <c r="B1851" t="str">
        <f>Réponses_Scoring!B1851</f>
        <v>D05S36</v>
      </c>
      <c r="C1851" t="str">
        <f>Réponses_Scoring!C1851</f>
        <v>High</v>
      </c>
      <c r="D1851" t="str">
        <f>Réponses_Scoring!D1851</f>
        <v>UK</v>
      </c>
      <c r="E1851" t="str">
        <f>Réponses_Scoring!E1851</f>
        <v>UK</v>
      </c>
      <c r="F1851" t="str">
        <f>Réponses_Scoring!F1851</f>
        <v>Low</v>
      </c>
      <c r="G1851" t="str">
        <f>Réponses_Scoring!G1851</f>
        <v>UK</v>
      </c>
      <c r="H1851" t="str">
        <f>Réponses_Scoring!H1851</f>
        <v>UK</v>
      </c>
      <c r="I1851" t="str">
        <f>Réponses_Scoring!I1851</f>
        <v>UK</v>
      </c>
      <c r="J1851">
        <f>IFERROR(VLOOKUP(C1851,Paramètres!$A$5:$B$8,2,FALSE),0)</f>
        <v>3</v>
      </c>
      <c r="K1851">
        <f>IFERROR(VLOOKUP(D1851,Paramètres!$A$5:$B$8,2,FALSE),0)</f>
        <v>0</v>
      </c>
      <c r="L1851">
        <f>IFERROR(VLOOKUP(E1851,Paramètres!$A$5:$B$8,2,FALSE),0)</f>
        <v>0</v>
      </c>
      <c r="M1851">
        <f>IFERROR(VLOOKUP(F1851,Paramètres!$A$5:$B$8,2,FALSE),0)</f>
        <v>1</v>
      </c>
      <c r="N1851">
        <f>IFERROR(VLOOKUP(G1851,Paramètres!$D$5:$E$8,2,FALSE),0)</f>
        <v>0</v>
      </c>
      <c r="O1851">
        <f>IFERROR(VLOOKUP(H1851,Paramètres!$A$5:$B$8,2,FALSE),0)</f>
        <v>0</v>
      </c>
      <c r="P1851">
        <f>IFERROR(VLOOKUP(I1851,Paramètres!$A$5:$B$8,2,FALSE),0)</f>
        <v>0</v>
      </c>
      <c r="Q1851" s="10" t="e">
        <f>IF(SUM(Paramètres!$G$5:$M$5)=0,"",SUMPRODUCT(Paramètres!$G$5:$M$5,J1851,K1851,L1851,M1851,N1851,O1851,P1851)/SUM(Paramètres!$G$5:$M$5))</f>
        <v>#VALUE!</v>
      </c>
    </row>
    <row r="1852" spans="1:17" x14ac:dyDescent="0.2">
      <c r="A1852" t="str">
        <f>Réponses_Scoring!A1852</f>
        <v>R189</v>
      </c>
      <c r="B1852" t="str">
        <f>Réponses_Scoring!B1852</f>
        <v>D07S54</v>
      </c>
      <c r="C1852" t="str">
        <f>Réponses_Scoring!C1852</f>
        <v>Low</v>
      </c>
      <c r="D1852" t="str">
        <f>Réponses_Scoring!D1852</f>
        <v>UK</v>
      </c>
      <c r="E1852" t="str">
        <f>Réponses_Scoring!E1852</f>
        <v>High</v>
      </c>
      <c r="F1852" t="str">
        <f>Réponses_Scoring!F1852</f>
        <v>High</v>
      </c>
      <c r="G1852" t="str">
        <f>Réponses_Scoring!G1852</f>
        <v>UK</v>
      </c>
      <c r="H1852" t="str">
        <f>Réponses_Scoring!H1852</f>
        <v>UK</v>
      </c>
      <c r="I1852" t="str">
        <f>Réponses_Scoring!I1852</f>
        <v>UK</v>
      </c>
      <c r="J1852">
        <f>IFERROR(VLOOKUP(C1852,Paramètres!$A$5:$B$8,2,FALSE),0)</f>
        <v>1</v>
      </c>
      <c r="K1852">
        <f>IFERROR(VLOOKUP(D1852,Paramètres!$A$5:$B$8,2,FALSE),0)</f>
        <v>0</v>
      </c>
      <c r="L1852">
        <f>IFERROR(VLOOKUP(E1852,Paramètres!$A$5:$B$8,2,FALSE),0)</f>
        <v>3</v>
      </c>
      <c r="M1852">
        <f>IFERROR(VLOOKUP(F1852,Paramètres!$A$5:$B$8,2,FALSE),0)</f>
        <v>3</v>
      </c>
      <c r="N1852">
        <f>IFERROR(VLOOKUP(G1852,Paramètres!$D$5:$E$8,2,FALSE),0)</f>
        <v>0</v>
      </c>
      <c r="O1852">
        <f>IFERROR(VLOOKUP(H1852,Paramètres!$A$5:$B$8,2,FALSE),0)</f>
        <v>0</v>
      </c>
      <c r="P1852">
        <f>IFERROR(VLOOKUP(I1852,Paramètres!$A$5:$B$8,2,FALSE),0)</f>
        <v>0</v>
      </c>
      <c r="Q1852" s="10" t="e">
        <f>IF(SUM(Paramètres!$G$5:$M$5)=0,"",SUMPRODUCT(Paramètres!$G$5:$M$5,J1852,K1852,L1852,M1852,N1852,O1852,P1852)/SUM(Paramètres!$G$5:$M$5))</f>
        <v>#VALUE!</v>
      </c>
    </row>
    <row r="1853" spans="1:17" x14ac:dyDescent="0.2">
      <c r="A1853" t="str">
        <f>Réponses_Scoring!A1853</f>
        <v>R189</v>
      </c>
      <c r="B1853" t="str">
        <f>Réponses_Scoring!B1853</f>
        <v>D06S42</v>
      </c>
      <c r="C1853" t="str">
        <f>Réponses_Scoring!C1853</f>
        <v>Med</v>
      </c>
      <c r="D1853" t="str">
        <f>Réponses_Scoring!D1853</f>
        <v>UK</v>
      </c>
      <c r="E1853" t="str">
        <f>Réponses_Scoring!E1853</f>
        <v>Med</v>
      </c>
      <c r="F1853" t="str">
        <f>Réponses_Scoring!F1853</f>
        <v>Low</v>
      </c>
      <c r="G1853" t="str">
        <f>Réponses_Scoring!G1853</f>
        <v>UK</v>
      </c>
      <c r="H1853" t="str">
        <f>Réponses_Scoring!H1853</f>
        <v>UK</v>
      </c>
      <c r="I1853" t="str">
        <f>Réponses_Scoring!I1853</f>
        <v>UK</v>
      </c>
      <c r="J1853">
        <f>IFERROR(VLOOKUP(C1853,Paramètres!$A$5:$B$8,2,FALSE),0)</f>
        <v>2</v>
      </c>
      <c r="K1853">
        <f>IFERROR(VLOOKUP(D1853,Paramètres!$A$5:$B$8,2,FALSE),0)</f>
        <v>0</v>
      </c>
      <c r="L1853">
        <f>IFERROR(VLOOKUP(E1853,Paramètres!$A$5:$B$8,2,FALSE),0)</f>
        <v>2</v>
      </c>
      <c r="M1853">
        <f>IFERROR(VLOOKUP(F1853,Paramètres!$A$5:$B$8,2,FALSE),0)</f>
        <v>1</v>
      </c>
      <c r="N1853">
        <f>IFERROR(VLOOKUP(G1853,Paramètres!$D$5:$E$8,2,FALSE),0)</f>
        <v>0</v>
      </c>
      <c r="O1853">
        <f>IFERROR(VLOOKUP(H1853,Paramètres!$A$5:$B$8,2,FALSE),0)</f>
        <v>0</v>
      </c>
      <c r="P1853">
        <f>IFERROR(VLOOKUP(I1853,Paramètres!$A$5:$B$8,2,FALSE),0)</f>
        <v>0</v>
      </c>
      <c r="Q1853" s="10" t="e">
        <f>IF(SUM(Paramètres!$G$5:$M$5)=0,"",SUMPRODUCT(Paramètres!$G$5:$M$5,J1853,K1853,L1853,M1853,N1853,O1853,P1853)/SUM(Paramètres!$G$5:$M$5))</f>
        <v>#VALUE!</v>
      </c>
    </row>
    <row r="1854" spans="1:17" x14ac:dyDescent="0.2">
      <c r="A1854" t="str">
        <f>Réponses_Scoring!A1854</f>
        <v>R189</v>
      </c>
      <c r="B1854" t="str">
        <f>Réponses_Scoring!B1854</f>
        <v>D06S44</v>
      </c>
      <c r="C1854" t="str">
        <f>Réponses_Scoring!C1854</f>
        <v>High</v>
      </c>
      <c r="D1854" t="str">
        <f>Réponses_Scoring!D1854</f>
        <v>UK</v>
      </c>
      <c r="E1854" t="str">
        <f>Réponses_Scoring!E1854</f>
        <v>Low</v>
      </c>
      <c r="F1854" t="str">
        <f>Réponses_Scoring!F1854</f>
        <v>Med</v>
      </c>
      <c r="G1854" t="str">
        <f>Réponses_Scoring!G1854</f>
        <v>UK</v>
      </c>
      <c r="H1854" t="str">
        <f>Réponses_Scoring!H1854</f>
        <v>UK</v>
      </c>
      <c r="I1854" t="str">
        <f>Réponses_Scoring!I1854</f>
        <v>UK</v>
      </c>
      <c r="J1854">
        <f>IFERROR(VLOOKUP(C1854,Paramètres!$A$5:$B$8,2,FALSE),0)</f>
        <v>3</v>
      </c>
      <c r="K1854">
        <f>IFERROR(VLOOKUP(D1854,Paramètres!$A$5:$B$8,2,FALSE),0)</f>
        <v>0</v>
      </c>
      <c r="L1854">
        <f>IFERROR(VLOOKUP(E1854,Paramètres!$A$5:$B$8,2,FALSE),0)</f>
        <v>1</v>
      </c>
      <c r="M1854">
        <f>IFERROR(VLOOKUP(F1854,Paramètres!$A$5:$B$8,2,FALSE),0)</f>
        <v>2</v>
      </c>
      <c r="N1854">
        <f>IFERROR(VLOOKUP(G1854,Paramètres!$D$5:$E$8,2,FALSE),0)</f>
        <v>0</v>
      </c>
      <c r="O1854">
        <f>IFERROR(VLOOKUP(H1854,Paramètres!$A$5:$B$8,2,FALSE),0)</f>
        <v>0</v>
      </c>
      <c r="P1854">
        <f>IFERROR(VLOOKUP(I1854,Paramètres!$A$5:$B$8,2,FALSE),0)</f>
        <v>0</v>
      </c>
      <c r="Q1854" s="10" t="e">
        <f>IF(SUM(Paramètres!$G$5:$M$5)=0,"",SUMPRODUCT(Paramètres!$G$5:$M$5,J1854,K1854,L1854,M1854,N1854,O1854,P1854)/SUM(Paramètres!$G$5:$M$5))</f>
        <v>#VALUE!</v>
      </c>
    </row>
    <row r="1855" spans="1:17" x14ac:dyDescent="0.2">
      <c r="A1855" t="str">
        <f>Réponses_Scoring!A1855</f>
        <v>R189</v>
      </c>
      <c r="B1855" t="str">
        <f>Réponses_Scoring!B1855</f>
        <v>D10S70</v>
      </c>
      <c r="C1855" t="str">
        <f>Réponses_Scoring!C1855</f>
        <v>High</v>
      </c>
      <c r="D1855" t="str">
        <f>Réponses_Scoring!D1855</f>
        <v>UK</v>
      </c>
      <c r="E1855" t="str">
        <f>Réponses_Scoring!E1855</f>
        <v>Low</v>
      </c>
      <c r="F1855" t="str">
        <f>Réponses_Scoring!F1855</f>
        <v>High</v>
      </c>
      <c r="G1855" t="str">
        <f>Réponses_Scoring!G1855</f>
        <v>UK</v>
      </c>
      <c r="H1855" t="str">
        <f>Réponses_Scoring!H1855</f>
        <v>UK</v>
      </c>
      <c r="I1855" t="str">
        <f>Réponses_Scoring!I1855</f>
        <v>UK</v>
      </c>
      <c r="J1855">
        <f>IFERROR(VLOOKUP(C1855,Paramètres!$A$5:$B$8,2,FALSE),0)</f>
        <v>3</v>
      </c>
      <c r="K1855">
        <f>IFERROR(VLOOKUP(D1855,Paramètres!$A$5:$B$8,2,FALSE),0)</f>
        <v>0</v>
      </c>
      <c r="L1855">
        <f>IFERROR(VLOOKUP(E1855,Paramètres!$A$5:$B$8,2,FALSE),0)</f>
        <v>1</v>
      </c>
      <c r="M1855">
        <f>IFERROR(VLOOKUP(F1855,Paramètres!$A$5:$B$8,2,FALSE),0)</f>
        <v>3</v>
      </c>
      <c r="N1855">
        <f>IFERROR(VLOOKUP(G1855,Paramètres!$D$5:$E$8,2,FALSE),0)</f>
        <v>0</v>
      </c>
      <c r="O1855">
        <f>IFERROR(VLOOKUP(H1855,Paramètres!$A$5:$B$8,2,FALSE),0)</f>
        <v>0</v>
      </c>
      <c r="P1855">
        <f>IFERROR(VLOOKUP(I1855,Paramètres!$A$5:$B$8,2,FALSE),0)</f>
        <v>0</v>
      </c>
      <c r="Q1855" s="10" t="e">
        <f>IF(SUM(Paramètres!$G$5:$M$5)=0,"",SUMPRODUCT(Paramètres!$G$5:$M$5,J1855,K1855,L1855,M1855,N1855,O1855,P1855)/SUM(Paramètres!$G$5:$M$5))</f>
        <v>#VALUE!</v>
      </c>
    </row>
    <row r="1856" spans="1:17" x14ac:dyDescent="0.2">
      <c r="A1856" t="str">
        <f>Réponses_Scoring!A1856</f>
        <v>R189</v>
      </c>
      <c r="B1856" t="str">
        <f>Réponses_Scoring!B1856</f>
        <v>D12S76</v>
      </c>
      <c r="C1856" t="str">
        <f>Réponses_Scoring!C1856</f>
        <v>High</v>
      </c>
      <c r="D1856" t="str">
        <f>Réponses_Scoring!D1856</f>
        <v>UK</v>
      </c>
      <c r="E1856" t="str">
        <f>Réponses_Scoring!E1856</f>
        <v>Med</v>
      </c>
      <c r="F1856" t="str">
        <f>Réponses_Scoring!F1856</f>
        <v>Med</v>
      </c>
      <c r="G1856" t="str">
        <f>Réponses_Scoring!G1856</f>
        <v>UK</v>
      </c>
      <c r="H1856" t="str">
        <f>Réponses_Scoring!H1856</f>
        <v>UK</v>
      </c>
      <c r="I1856" t="str">
        <f>Réponses_Scoring!I1856</f>
        <v>UK</v>
      </c>
      <c r="J1856">
        <f>IFERROR(VLOOKUP(C1856,Paramètres!$A$5:$B$8,2,FALSE),0)</f>
        <v>3</v>
      </c>
      <c r="K1856">
        <f>IFERROR(VLOOKUP(D1856,Paramètres!$A$5:$B$8,2,FALSE),0)</f>
        <v>0</v>
      </c>
      <c r="L1856">
        <f>IFERROR(VLOOKUP(E1856,Paramètres!$A$5:$B$8,2,FALSE),0)</f>
        <v>2</v>
      </c>
      <c r="M1856">
        <f>IFERROR(VLOOKUP(F1856,Paramètres!$A$5:$B$8,2,FALSE),0)</f>
        <v>2</v>
      </c>
      <c r="N1856">
        <f>IFERROR(VLOOKUP(G1856,Paramètres!$D$5:$E$8,2,FALSE),0)</f>
        <v>0</v>
      </c>
      <c r="O1856">
        <f>IFERROR(VLOOKUP(H1856,Paramètres!$A$5:$B$8,2,FALSE),0)</f>
        <v>0</v>
      </c>
      <c r="P1856">
        <f>IFERROR(VLOOKUP(I1856,Paramètres!$A$5:$B$8,2,FALSE),0)</f>
        <v>0</v>
      </c>
      <c r="Q1856" s="10" t="e">
        <f>IF(SUM(Paramètres!$G$5:$M$5)=0,"",SUMPRODUCT(Paramètres!$G$5:$M$5,J1856,K1856,L1856,M1856,N1856,O1856,P1856)/SUM(Paramètres!$G$5:$M$5))</f>
        <v>#VALUE!</v>
      </c>
    </row>
    <row r="1857" spans="1:17" x14ac:dyDescent="0.2">
      <c r="A1857" t="str">
        <f>Réponses_Scoring!A1857</f>
        <v>R189</v>
      </c>
      <c r="B1857" t="str">
        <f>Réponses_Scoring!B1857</f>
        <v>D12S77</v>
      </c>
      <c r="C1857" t="str">
        <f>Réponses_Scoring!C1857</f>
        <v>High</v>
      </c>
      <c r="D1857" t="str">
        <f>Réponses_Scoring!D1857</f>
        <v>UK</v>
      </c>
      <c r="E1857" t="str">
        <f>Réponses_Scoring!E1857</f>
        <v>Low</v>
      </c>
      <c r="F1857" t="str">
        <f>Réponses_Scoring!F1857</f>
        <v>High</v>
      </c>
      <c r="G1857" t="str">
        <f>Réponses_Scoring!G1857</f>
        <v>UK</v>
      </c>
      <c r="H1857" t="str">
        <f>Réponses_Scoring!H1857</f>
        <v>UK</v>
      </c>
      <c r="I1857" t="str">
        <f>Réponses_Scoring!I1857</f>
        <v>UK</v>
      </c>
      <c r="J1857">
        <f>IFERROR(VLOOKUP(C1857,Paramètres!$A$5:$B$8,2,FALSE),0)</f>
        <v>3</v>
      </c>
      <c r="K1857">
        <f>IFERROR(VLOOKUP(D1857,Paramètres!$A$5:$B$8,2,FALSE),0)</f>
        <v>0</v>
      </c>
      <c r="L1857">
        <f>IFERROR(VLOOKUP(E1857,Paramètres!$A$5:$B$8,2,FALSE),0)</f>
        <v>1</v>
      </c>
      <c r="M1857">
        <f>IFERROR(VLOOKUP(F1857,Paramètres!$A$5:$B$8,2,FALSE),0)</f>
        <v>3</v>
      </c>
      <c r="N1857">
        <f>IFERROR(VLOOKUP(G1857,Paramètres!$D$5:$E$8,2,FALSE),0)</f>
        <v>0</v>
      </c>
      <c r="O1857">
        <f>IFERROR(VLOOKUP(H1857,Paramètres!$A$5:$B$8,2,FALSE),0)</f>
        <v>0</v>
      </c>
      <c r="P1857">
        <f>IFERROR(VLOOKUP(I1857,Paramètres!$A$5:$B$8,2,FALSE),0)</f>
        <v>0</v>
      </c>
      <c r="Q1857" s="10" t="e">
        <f>IF(SUM(Paramètres!$G$5:$M$5)=0,"",SUMPRODUCT(Paramètres!$G$5:$M$5,J1857,K1857,L1857,M1857,N1857,O1857,P1857)/SUM(Paramètres!$G$5:$M$5))</f>
        <v>#VALUE!</v>
      </c>
    </row>
    <row r="1858" spans="1:17" x14ac:dyDescent="0.2">
      <c r="A1858" t="str">
        <f>Réponses_Scoring!A1858</f>
        <v>R189</v>
      </c>
      <c r="B1858" t="str">
        <f>Réponses_Scoring!B1858</f>
        <v>D05S41</v>
      </c>
      <c r="C1858" t="str">
        <f>Réponses_Scoring!C1858</f>
        <v>High</v>
      </c>
      <c r="D1858" t="str">
        <f>Réponses_Scoring!D1858</f>
        <v>UK</v>
      </c>
      <c r="E1858" t="str">
        <f>Réponses_Scoring!E1858</f>
        <v>Low</v>
      </c>
      <c r="F1858" t="str">
        <f>Réponses_Scoring!F1858</f>
        <v>High</v>
      </c>
      <c r="G1858" t="str">
        <f>Réponses_Scoring!G1858</f>
        <v>UK</v>
      </c>
      <c r="H1858" t="str">
        <f>Réponses_Scoring!H1858</f>
        <v>UK</v>
      </c>
      <c r="I1858" t="str">
        <f>Réponses_Scoring!I1858</f>
        <v>UK</v>
      </c>
      <c r="J1858">
        <f>IFERROR(VLOOKUP(C1858,Paramètres!$A$5:$B$8,2,FALSE),0)</f>
        <v>3</v>
      </c>
      <c r="K1858">
        <f>IFERROR(VLOOKUP(D1858,Paramètres!$A$5:$B$8,2,FALSE),0)</f>
        <v>0</v>
      </c>
      <c r="L1858">
        <f>IFERROR(VLOOKUP(E1858,Paramètres!$A$5:$B$8,2,FALSE),0)</f>
        <v>1</v>
      </c>
      <c r="M1858">
        <f>IFERROR(VLOOKUP(F1858,Paramètres!$A$5:$B$8,2,FALSE),0)</f>
        <v>3</v>
      </c>
      <c r="N1858">
        <f>IFERROR(VLOOKUP(G1858,Paramètres!$D$5:$E$8,2,FALSE),0)</f>
        <v>0</v>
      </c>
      <c r="O1858">
        <f>IFERROR(VLOOKUP(H1858,Paramètres!$A$5:$B$8,2,FALSE),0)</f>
        <v>0</v>
      </c>
      <c r="P1858">
        <f>IFERROR(VLOOKUP(I1858,Paramètres!$A$5:$B$8,2,FALSE),0)</f>
        <v>0</v>
      </c>
      <c r="Q1858" s="10" t="e">
        <f>IF(SUM(Paramètres!$G$5:$M$5)=0,"",SUMPRODUCT(Paramètres!$G$5:$M$5,J1858,K1858,L1858,M1858,N1858,O1858,P1858)/SUM(Paramètres!$G$5:$M$5))</f>
        <v>#VALUE!</v>
      </c>
    </row>
    <row r="1859" spans="1:17" x14ac:dyDescent="0.2">
      <c r="A1859" t="str">
        <f>Réponses_Scoring!A1859</f>
        <v>R189</v>
      </c>
      <c r="B1859" t="str">
        <f>Réponses_Scoring!B1859</f>
        <v>D05S36</v>
      </c>
      <c r="C1859" t="str">
        <f>Réponses_Scoring!C1859</f>
        <v>Low</v>
      </c>
      <c r="D1859" t="str">
        <f>Réponses_Scoring!D1859</f>
        <v>UK</v>
      </c>
      <c r="E1859" t="str">
        <f>Réponses_Scoring!E1859</f>
        <v>UK</v>
      </c>
      <c r="F1859" t="str">
        <f>Réponses_Scoring!F1859</f>
        <v>Med</v>
      </c>
      <c r="G1859" t="str">
        <f>Réponses_Scoring!G1859</f>
        <v>UK</v>
      </c>
      <c r="H1859" t="str">
        <f>Réponses_Scoring!H1859</f>
        <v>UK</v>
      </c>
      <c r="I1859" t="str">
        <f>Réponses_Scoring!I1859</f>
        <v>UK</v>
      </c>
      <c r="J1859">
        <f>IFERROR(VLOOKUP(C1859,Paramètres!$A$5:$B$8,2,FALSE),0)</f>
        <v>1</v>
      </c>
      <c r="K1859">
        <f>IFERROR(VLOOKUP(D1859,Paramètres!$A$5:$B$8,2,FALSE),0)</f>
        <v>0</v>
      </c>
      <c r="L1859">
        <f>IFERROR(VLOOKUP(E1859,Paramètres!$A$5:$B$8,2,FALSE),0)</f>
        <v>0</v>
      </c>
      <c r="M1859">
        <f>IFERROR(VLOOKUP(F1859,Paramètres!$A$5:$B$8,2,FALSE),0)</f>
        <v>2</v>
      </c>
      <c r="N1859">
        <f>IFERROR(VLOOKUP(G1859,Paramètres!$D$5:$E$8,2,FALSE),0)</f>
        <v>0</v>
      </c>
      <c r="O1859">
        <f>IFERROR(VLOOKUP(H1859,Paramètres!$A$5:$B$8,2,FALSE),0)</f>
        <v>0</v>
      </c>
      <c r="P1859">
        <f>IFERROR(VLOOKUP(I1859,Paramètres!$A$5:$B$8,2,FALSE),0)</f>
        <v>0</v>
      </c>
      <c r="Q1859" s="10" t="e">
        <f>IF(SUM(Paramètres!$G$5:$M$5)=0,"",SUMPRODUCT(Paramètres!$G$5:$M$5,J1859,K1859,L1859,M1859,N1859,O1859,P1859)/SUM(Paramètres!$G$5:$M$5))</f>
        <v>#VALUE!</v>
      </c>
    </row>
    <row r="1860" spans="1:17" x14ac:dyDescent="0.2">
      <c r="A1860" t="str">
        <f>Réponses_Scoring!A1860</f>
        <v>R189</v>
      </c>
      <c r="B1860" t="str">
        <f>Réponses_Scoring!B1860</f>
        <v>D05S39</v>
      </c>
      <c r="C1860" t="str">
        <f>Réponses_Scoring!C1860</f>
        <v>High</v>
      </c>
      <c r="D1860" t="str">
        <f>Réponses_Scoring!D1860</f>
        <v>UK</v>
      </c>
      <c r="E1860" t="str">
        <f>Réponses_Scoring!E1860</f>
        <v>Med</v>
      </c>
      <c r="F1860" t="str">
        <f>Réponses_Scoring!F1860</f>
        <v>Med</v>
      </c>
      <c r="G1860" t="str">
        <f>Réponses_Scoring!G1860</f>
        <v>UK</v>
      </c>
      <c r="H1860" t="str">
        <f>Réponses_Scoring!H1860</f>
        <v>UK</v>
      </c>
      <c r="I1860" t="str">
        <f>Réponses_Scoring!I1860</f>
        <v>UK</v>
      </c>
      <c r="J1860">
        <f>IFERROR(VLOOKUP(C1860,Paramètres!$A$5:$B$8,2,FALSE),0)</f>
        <v>3</v>
      </c>
      <c r="K1860">
        <f>IFERROR(VLOOKUP(D1860,Paramètres!$A$5:$B$8,2,FALSE),0)</f>
        <v>0</v>
      </c>
      <c r="L1860">
        <f>IFERROR(VLOOKUP(E1860,Paramètres!$A$5:$B$8,2,FALSE),0)</f>
        <v>2</v>
      </c>
      <c r="M1860">
        <f>IFERROR(VLOOKUP(F1860,Paramètres!$A$5:$B$8,2,FALSE),0)</f>
        <v>2</v>
      </c>
      <c r="N1860">
        <f>IFERROR(VLOOKUP(G1860,Paramètres!$D$5:$E$8,2,FALSE),0)</f>
        <v>0</v>
      </c>
      <c r="O1860">
        <f>IFERROR(VLOOKUP(H1860,Paramètres!$A$5:$B$8,2,FALSE),0)</f>
        <v>0</v>
      </c>
      <c r="P1860">
        <f>IFERROR(VLOOKUP(I1860,Paramètres!$A$5:$B$8,2,FALSE),0)</f>
        <v>0</v>
      </c>
      <c r="Q1860" s="10" t="e">
        <f>IF(SUM(Paramètres!$G$5:$M$5)=0,"",SUMPRODUCT(Paramètres!$G$5:$M$5,J1860,K1860,L1860,M1860,N1860,O1860,P1860)/SUM(Paramètres!$G$5:$M$5))</f>
        <v>#VALUE!</v>
      </c>
    </row>
    <row r="1861" spans="1:17" x14ac:dyDescent="0.2">
      <c r="A1861" t="str">
        <f>Réponses_Scoring!A1861</f>
        <v>R190</v>
      </c>
      <c r="B1861" t="str">
        <f>Réponses_Scoring!B1861</f>
        <v>D01S09</v>
      </c>
      <c r="C1861" t="str">
        <f>Réponses_Scoring!C1861</f>
        <v>High</v>
      </c>
      <c r="D1861" t="str">
        <f>Réponses_Scoring!D1861</f>
        <v>UK</v>
      </c>
      <c r="E1861" t="str">
        <f>Réponses_Scoring!E1861</f>
        <v>High</v>
      </c>
      <c r="F1861" t="str">
        <f>Réponses_Scoring!F1861</f>
        <v>High</v>
      </c>
      <c r="G1861" t="str">
        <f>Réponses_Scoring!G1861</f>
        <v>UK</v>
      </c>
      <c r="H1861" t="str">
        <f>Réponses_Scoring!H1861</f>
        <v>UK</v>
      </c>
      <c r="I1861" t="str">
        <f>Réponses_Scoring!I1861</f>
        <v>UK</v>
      </c>
      <c r="J1861">
        <f>IFERROR(VLOOKUP(C1861,Paramètres!$A$5:$B$8,2,FALSE),0)</f>
        <v>3</v>
      </c>
      <c r="K1861">
        <f>IFERROR(VLOOKUP(D1861,Paramètres!$A$5:$B$8,2,FALSE),0)</f>
        <v>0</v>
      </c>
      <c r="L1861">
        <f>IFERROR(VLOOKUP(E1861,Paramètres!$A$5:$B$8,2,FALSE),0)</f>
        <v>3</v>
      </c>
      <c r="M1861">
        <f>IFERROR(VLOOKUP(F1861,Paramètres!$A$5:$B$8,2,FALSE),0)</f>
        <v>3</v>
      </c>
      <c r="N1861">
        <f>IFERROR(VLOOKUP(G1861,Paramètres!$D$5:$E$8,2,FALSE),0)</f>
        <v>0</v>
      </c>
      <c r="O1861">
        <f>IFERROR(VLOOKUP(H1861,Paramètres!$A$5:$B$8,2,FALSE),0)</f>
        <v>0</v>
      </c>
      <c r="P1861">
        <f>IFERROR(VLOOKUP(I1861,Paramètres!$A$5:$B$8,2,FALSE),0)</f>
        <v>0</v>
      </c>
      <c r="Q1861" s="10" t="e">
        <f>IF(SUM(Paramètres!$G$5:$M$5)=0,"",SUMPRODUCT(Paramètres!$G$5:$M$5,J1861,K1861,L1861,M1861,N1861,O1861,P1861)/SUM(Paramètres!$G$5:$M$5))</f>
        <v>#VALUE!</v>
      </c>
    </row>
    <row r="1862" spans="1:17" x14ac:dyDescent="0.2">
      <c r="A1862" t="str">
        <f>Réponses_Scoring!A1862</f>
        <v>R190</v>
      </c>
      <c r="B1862" t="str">
        <f>Réponses_Scoring!B1862</f>
        <v>D06S42</v>
      </c>
      <c r="C1862" t="str">
        <f>Réponses_Scoring!C1862</f>
        <v>High</v>
      </c>
      <c r="D1862" t="str">
        <f>Réponses_Scoring!D1862</f>
        <v>UK</v>
      </c>
      <c r="E1862" t="str">
        <f>Réponses_Scoring!E1862</f>
        <v>Low</v>
      </c>
      <c r="F1862" t="str">
        <f>Réponses_Scoring!F1862</f>
        <v>High</v>
      </c>
      <c r="G1862" t="str">
        <f>Réponses_Scoring!G1862</f>
        <v>UK</v>
      </c>
      <c r="H1862" t="str">
        <f>Réponses_Scoring!H1862</f>
        <v>UK</v>
      </c>
      <c r="I1862" t="str">
        <f>Réponses_Scoring!I1862</f>
        <v>UK</v>
      </c>
      <c r="J1862">
        <f>IFERROR(VLOOKUP(C1862,Paramètres!$A$5:$B$8,2,FALSE),0)</f>
        <v>3</v>
      </c>
      <c r="K1862">
        <f>IFERROR(VLOOKUP(D1862,Paramètres!$A$5:$B$8,2,FALSE),0)</f>
        <v>0</v>
      </c>
      <c r="L1862">
        <f>IFERROR(VLOOKUP(E1862,Paramètres!$A$5:$B$8,2,FALSE),0)</f>
        <v>1</v>
      </c>
      <c r="M1862">
        <f>IFERROR(VLOOKUP(F1862,Paramètres!$A$5:$B$8,2,FALSE),0)</f>
        <v>3</v>
      </c>
      <c r="N1862">
        <f>IFERROR(VLOOKUP(G1862,Paramètres!$D$5:$E$8,2,FALSE),0)</f>
        <v>0</v>
      </c>
      <c r="O1862">
        <f>IFERROR(VLOOKUP(H1862,Paramètres!$A$5:$B$8,2,FALSE),0)</f>
        <v>0</v>
      </c>
      <c r="P1862">
        <f>IFERROR(VLOOKUP(I1862,Paramètres!$A$5:$B$8,2,FALSE),0)</f>
        <v>0</v>
      </c>
      <c r="Q1862" s="10" t="e">
        <f>IF(SUM(Paramètres!$G$5:$M$5)=0,"",SUMPRODUCT(Paramètres!$G$5:$M$5,J1862,K1862,L1862,M1862,N1862,O1862,P1862)/SUM(Paramètres!$G$5:$M$5))</f>
        <v>#VALUE!</v>
      </c>
    </row>
    <row r="1863" spans="1:17" x14ac:dyDescent="0.2">
      <c r="A1863" t="str">
        <f>Réponses_Scoring!A1863</f>
        <v>R190</v>
      </c>
      <c r="B1863" t="str">
        <f>Réponses_Scoring!B1863</f>
        <v>D03S26</v>
      </c>
      <c r="C1863" t="str">
        <f>Réponses_Scoring!C1863</f>
        <v>UK</v>
      </c>
      <c r="D1863" t="str">
        <f>Réponses_Scoring!D1863</f>
        <v>UK</v>
      </c>
      <c r="E1863" t="str">
        <f>Réponses_Scoring!E1863</f>
        <v>Med</v>
      </c>
      <c r="F1863" t="str">
        <f>Réponses_Scoring!F1863</f>
        <v>Med</v>
      </c>
      <c r="G1863" t="str">
        <f>Réponses_Scoring!G1863</f>
        <v>UK</v>
      </c>
      <c r="H1863" t="str">
        <f>Réponses_Scoring!H1863</f>
        <v>UK</v>
      </c>
      <c r="I1863" t="str">
        <f>Réponses_Scoring!I1863</f>
        <v>UK</v>
      </c>
      <c r="J1863">
        <f>IFERROR(VLOOKUP(C1863,Paramètres!$A$5:$B$8,2,FALSE),0)</f>
        <v>0</v>
      </c>
      <c r="K1863">
        <f>IFERROR(VLOOKUP(D1863,Paramètres!$A$5:$B$8,2,FALSE),0)</f>
        <v>0</v>
      </c>
      <c r="L1863">
        <f>IFERROR(VLOOKUP(E1863,Paramètres!$A$5:$B$8,2,FALSE),0)</f>
        <v>2</v>
      </c>
      <c r="M1863">
        <f>IFERROR(VLOOKUP(F1863,Paramètres!$A$5:$B$8,2,FALSE),0)</f>
        <v>2</v>
      </c>
      <c r="N1863">
        <f>IFERROR(VLOOKUP(G1863,Paramètres!$D$5:$E$8,2,FALSE),0)</f>
        <v>0</v>
      </c>
      <c r="O1863">
        <f>IFERROR(VLOOKUP(H1863,Paramètres!$A$5:$B$8,2,FALSE),0)</f>
        <v>0</v>
      </c>
      <c r="P1863">
        <f>IFERROR(VLOOKUP(I1863,Paramètres!$A$5:$B$8,2,FALSE),0)</f>
        <v>0</v>
      </c>
      <c r="Q1863" s="10" t="e">
        <f>IF(SUM(Paramètres!$G$5:$M$5)=0,"",SUMPRODUCT(Paramètres!$G$5:$M$5,J1863,K1863,L1863,M1863,N1863,O1863,P1863)/SUM(Paramètres!$G$5:$M$5))</f>
        <v>#VALUE!</v>
      </c>
    </row>
    <row r="1864" spans="1:17" x14ac:dyDescent="0.2">
      <c r="A1864" t="str">
        <f>Réponses_Scoring!A1864</f>
        <v>R190</v>
      </c>
      <c r="B1864" t="str">
        <f>Réponses_Scoring!B1864</f>
        <v>D03S19</v>
      </c>
      <c r="C1864" t="str">
        <f>Réponses_Scoring!C1864</f>
        <v>Low</v>
      </c>
      <c r="D1864" t="str">
        <f>Réponses_Scoring!D1864</f>
        <v>UK</v>
      </c>
      <c r="E1864" t="str">
        <f>Réponses_Scoring!E1864</f>
        <v>Med</v>
      </c>
      <c r="F1864" t="str">
        <f>Réponses_Scoring!F1864</f>
        <v>High</v>
      </c>
      <c r="G1864" t="str">
        <f>Réponses_Scoring!G1864</f>
        <v>UK</v>
      </c>
      <c r="H1864" t="str">
        <f>Réponses_Scoring!H1864</f>
        <v>UK</v>
      </c>
      <c r="I1864" t="str">
        <f>Réponses_Scoring!I1864</f>
        <v>UK</v>
      </c>
      <c r="J1864">
        <f>IFERROR(VLOOKUP(C1864,Paramètres!$A$5:$B$8,2,FALSE),0)</f>
        <v>1</v>
      </c>
      <c r="K1864">
        <f>IFERROR(VLOOKUP(D1864,Paramètres!$A$5:$B$8,2,FALSE),0)</f>
        <v>0</v>
      </c>
      <c r="L1864">
        <f>IFERROR(VLOOKUP(E1864,Paramètres!$A$5:$B$8,2,FALSE),0)</f>
        <v>2</v>
      </c>
      <c r="M1864">
        <f>IFERROR(VLOOKUP(F1864,Paramètres!$A$5:$B$8,2,FALSE),0)</f>
        <v>3</v>
      </c>
      <c r="N1864">
        <f>IFERROR(VLOOKUP(G1864,Paramètres!$D$5:$E$8,2,FALSE),0)</f>
        <v>0</v>
      </c>
      <c r="O1864">
        <f>IFERROR(VLOOKUP(H1864,Paramètres!$A$5:$B$8,2,FALSE),0)</f>
        <v>0</v>
      </c>
      <c r="P1864">
        <f>IFERROR(VLOOKUP(I1864,Paramètres!$A$5:$B$8,2,FALSE),0)</f>
        <v>0</v>
      </c>
      <c r="Q1864" s="10" t="e">
        <f>IF(SUM(Paramètres!$G$5:$M$5)=0,"",SUMPRODUCT(Paramètres!$G$5:$M$5,J1864,K1864,L1864,M1864,N1864,O1864,P1864)/SUM(Paramètres!$G$5:$M$5))</f>
        <v>#VALUE!</v>
      </c>
    </row>
    <row r="1865" spans="1:17" x14ac:dyDescent="0.2">
      <c r="A1865" t="str">
        <f>Réponses_Scoring!A1865</f>
        <v>R190</v>
      </c>
      <c r="B1865" t="str">
        <f>Réponses_Scoring!B1865</f>
        <v>D09S61</v>
      </c>
      <c r="C1865" t="str">
        <f>Réponses_Scoring!C1865</f>
        <v>Med</v>
      </c>
      <c r="D1865" t="str">
        <f>Réponses_Scoring!D1865</f>
        <v>UK</v>
      </c>
      <c r="E1865" t="str">
        <f>Réponses_Scoring!E1865</f>
        <v>Low</v>
      </c>
      <c r="F1865" t="str">
        <f>Réponses_Scoring!F1865</f>
        <v>UK</v>
      </c>
      <c r="G1865" t="str">
        <f>Réponses_Scoring!G1865</f>
        <v>UK</v>
      </c>
      <c r="H1865" t="str">
        <f>Réponses_Scoring!H1865</f>
        <v>UK</v>
      </c>
      <c r="I1865" t="str">
        <f>Réponses_Scoring!I1865</f>
        <v>UK</v>
      </c>
      <c r="J1865">
        <f>IFERROR(VLOOKUP(C1865,Paramètres!$A$5:$B$8,2,FALSE),0)</f>
        <v>2</v>
      </c>
      <c r="K1865">
        <f>IFERROR(VLOOKUP(D1865,Paramètres!$A$5:$B$8,2,FALSE),0)</f>
        <v>0</v>
      </c>
      <c r="L1865">
        <f>IFERROR(VLOOKUP(E1865,Paramètres!$A$5:$B$8,2,FALSE),0)</f>
        <v>1</v>
      </c>
      <c r="M1865">
        <f>IFERROR(VLOOKUP(F1865,Paramètres!$A$5:$B$8,2,FALSE),0)</f>
        <v>0</v>
      </c>
      <c r="N1865">
        <f>IFERROR(VLOOKUP(G1865,Paramètres!$D$5:$E$8,2,FALSE),0)</f>
        <v>0</v>
      </c>
      <c r="O1865">
        <f>IFERROR(VLOOKUP(H1865,Paramètres!$A$5:$B$8,2,FALSE),0)</f>
        <v>0</v>
      </c>
      <c r="P1865">
        <f>IFERROR(VLOOKUP(I1865,Paramètres!$A$5:$B$8,2,FALSE),0)</f>
        <v>0</v>
      </c>
      <c r="Q1865" s="10" t="e">
        <f>IF(SUM(Paramètres!$G$5:$M$5)=0,"",SUMPRODUCT(Paramètres!$G$5:$M$5,J1865,K1865,L1865,M1865,N1865,O1865,P1865)/SUM(Paramètres!$G$5:$M$5))</f>
        <v>#VALUE!</v>
      </c>
    </row>
    <row r="1866" spans="1:17" x14ac:dyDescent="0.2">
      <c r="A1866" t="str">
        <f>Réponses_Scoring!A1866</f>
        <v>R190</v>
      </c>
      <c r="B1866" t="str">
        <f>Réponses_Scoring!B1866</f>
        <v>D11S75</v>
      </c>
      <c r="C1866" t="str">
        <f>Réponses_Scoring!C1866</f>
        <v>High</v>
      </c>
      <c r="D1866" t="str">
        <f>Réponses_Scoring!D1866</f>
        <v>UK</v>
      </c>
      <c r="E1866" t="str">
        <f>Réponses_Scoring!E1866</f>
        <v>Low</v>
      </c>
      <c r="F1866" t="str">
        <f>Réponses_Scoring!F1866</f>
        <v>Low</v>
      </c>
      <c r="G1866" t="str">
        <f>Réponses_Scoring!G1866</f>
        <v>UK</v>
      </c>
      <c r="H1866" t="str">
        <f>Réponses_Scoring!H1866</f>
        <v>UK</v>
      </c>
      <c r="I1866" t="str">
        <f>Réponses_Scoring!I1866</f>
        <v>UK</v>
      </c>
      <c r="J1866">
        <f>IFERROR(VLOOKUP(C1866,Paramètres!$A$5:$B$8,2,FALSE),0)</f>
        <v>3</v>
      </c>
      <c r="K1866">
        <f>IFERROR(VLOOKUP(D1866,Paramètres!$A$5:$B$8,2,FALSE),0)</f>
        <v>0</v>
      </c>
      <c r="L1866">
        <f>IFERROR(VLOOKUP(E1866,Paramètres!$A$5:$B$8,2,FALSE),0)</f>
        <v>1</v>
      </c>
      <c r="M1866">
        <f>IFERROR(VLOOKUP(F1866,Paramètres!$A$5:$B$8,2,FALSE),0)</f>
        <v>1</v>
      </c>
      <c r="N1866">
        <f>IFERROR(VLOOKUP(G1866,Paramètres!$D$5:$E$8,2,FALSE),0)</f>
        <v>0</v>
      </c>
      <c r="O1866">
        <f>IFERROR(VLOOKUP(H1866,Paramètres!$A$5:$B$8,2,FALSE),0)</f>
        <v>0</v>
      </c>
      <c r="P1866">
        <f>IFERROR(VLOOKUP(I1866,Paramètres!$A$5:$B$8,2,FALSE),0)</f>
        <v>0</v>
      </c>
      <c r="Q1866" s="10" t="e">
        <f>IF(SUM(Paramètres!$G$5:$M$5)=0,"",SUMPRODUCT(Paramètres!$G$5:$M$5,J1866,K1866,L1866,M1866,N1866,O1866,P1866)/SUM(Paramètres!$G$5:$M$5))</f>
        <v>#VALUE!</v>
      </c>
    </row>
    <row r="1867" spans="1:17" x14ac:dyDescent="0.2">
      <c r="A1867" t="str">
        <f>Réponses_Scoring!A1867</f>
        <v>R190</v>
      </c>
      <c r="B1867" t="str">
        <f>Réponses_Scoring!B1867</f>
        <v>D11S73</v>
      </c>
      <c r="C1867" t="str">
        <f>Réponses_Scoring!C1867</f>
        <v>Low</v>
      </c>
      <c r="D1867" t="str">
        <f>Réponses_Scoring!D1867</f>
        <v>UK</v>
      </c>
      <c r="E1867" t="str">
        <f>Réponses_Scoring!E1867</f>
        <v>Low</v>
      </c>
      <c r="F1867" t="str">
        <f>Réponses_Scoring!F1867</f>
        <v>Low</v>
      </c>
      <c r="G1867" t="str">
        <f>Réponses_Scoring!G1867</f>
        <v>UK</v>
      </c>
      <c r="H1867" t="str">
        <f>Réponses_Scoring!H1867</f>
        <v>UK</v>
      </c>
      <c r="I1867" t="str">
        <f>Réponses_Scoring!I1867</f>
        <v>UK</v>
      </c>
      <c r="J1867">
        <f>IFERROR(VLOOKUP(C1867,Paramètres!$A$5:$B$8,2,FALSE),0)</f>
        <v>1</v>
      </c>
      <c r="K1867">
        <f>IFERROR(VLOOKUP(D1867,Paramètres!$A$5:$B$8,2,FALSE),0)</f>
        <v>0</v>
      </c>
      <c r="L1867">
        <f>IFERROR(VLOOKUP(E1867,Paramètres!$A$5:$B$8,2,FALSE),0)</f>
        <v>1</v>
      </c>
      <c r="M1867">
        <f>IFERROR(VLOOKUP(F1867,Paramètres!$A$5:$B$8,2,FALSE),0)</f>
        <v>1</v>
      </c>
      <c r="N1867">
        <f>IFERROR(VLOOKUP(G1867,Paramètres!$D$5:$E$8,2,FALSE),0)</f>
        <v>0</v>
      </c>
      <c r="O1867">
        <f>IFERROR(VLOOKUP(H1867,Paramètres!$A$5:$B$8,2,FALSE),0)</f>
        <v>0</v>
      </c>
      <c r="P1867">
        <f>IFERROR(VLOOKUP(I1867,Paramètres!$A$5:$B$8,2,FALSE),0)</f>
        <v>0</v>
      </c>
      <c r="Q1867" s="10" t="e">
        <f>IF(SUM(Paramètres!$G$5:$M$5)=0,"",SUMPRODUCT(Paramètres!$G$5:$M$5,J1867,K1867,L1867,M1867,N1867,O1867,P1867)/SUM(Paramètres!$G$5:$M$5))</f>
        <v>#VALUE!</v>
      </c>
    </row>
    <row r="1868" spans="1:17" x14ac:dyDescent="0.2">
      <c r="A1868" t="str">
        <f>Réponses_Scoring!A1868</f>
        <v>R191</v>
      </c>
      <c r="B1868" t="str">
        <f>Réponses_Scoring!B1868</f>
        <v>D10S68</v>
      </c>
      <c r="C1868" t="str">
        <f>Réponses_Scoring!C1868</f>
        <v>Med</v>
      </c>
      <c r="D1868" t="str">
        <f>Réponses_Scoring!D1868</f>
        <v>UK</v>
      </c>
      <c r="E1868" t="str">
        <f>Réponses_Scoring!E1868</f>
        <v>Low</v>
      </c>
      <c r="F1868" t="str">
        <f>Réponses_Scoring!F1868</f>
        <v>High</v>
      </c>
      <c r="G1868" t="str">
        <f>Réponses_Scoring!G1868</f>
        <v>UK</v>
      </c>
      <c r="H1868" t="str">
        <f>Réponses_Scoring!H1868</f>
        <v>UK</v>
      </c>
      <c r="I1868" t="str">
        <f>Réponses_Scoring!I1868</f>
        <v>UK</v>
      </c>
      <c r="J1868">
        <f>IFERROR(VLOOKUP(C1868,Paramètres!$A$5:$B$8,2,FALSE),0)</f>
        <v>2</v>
      </c>
      <c r="K1868">
        <f>IFERROR(VLOOKUP(D1868,Paramètres!$A$5:$B$8,2,FALSE),0)</f>
        <v>0</v>
      </c>
      <c r="L1868">
        <f>IFERROR(VLOOKUP(E1868,Paramètres!$A$5:$B$8,2,FALSE),0)</f>
        <v>1</v>
      </c>
      <c r="M1868">
        <f>IFERROR(VLOOKUP(F1868,Paramètres!$A$5:$B$8,2,FALSE),0)</f>
        <v>3</v>
      </c>
      <c r="N1868">
        <f>IFERROR(VLOOKUP(G1868,Paramètres!$D$5:$E$8,2,FALSE),0)</f>
        <v>0</v>
      </c>
      <c r="O1868">
        <f>IFERROR(VLOOKUP(H1868,Paramètres!$A$5:$B$8,2,FALSE),0)</f>
        <v>0</v>
      </c>
      <c r="P1868">
        <f>IFERROR(VLOOKUP(I1868,Paramètres!$A$5:$B$8,2,FALSE),0)</f>
        <v>0</v>
      </c>
      <c r="Q1868" s="10" t="e">
        <f>IF(SUM(Paramètres!$G$5:$M$5)=0,"",SUMPRODUCT(Paramètres!$G$5:$M$5,J1868,K1868,L1868,M1868,N1868,O1868,P1868)/SUM(Paramètres!$G$5:$M$5))</f>
        <v>#VALUE!</v>
      </c>
    </row>
    <row r="1869" spans="1:17" x14ac:dyDescent="0.2">
      <c r="A1869" t="str">
        <f>Réponses_Scoring!A1869</f>
        <v>R191</v>
      </c>
      <c r="B1869" t="str">
        <f>Réponses_Scoring!B1869</f>
        <v>D10S69</v>
      </c>
      <c r="C1869" t="str">
        <f>Réponses_Scoring!C1869</f>
        <v>Low</v>
      </c>
      <c r="D1869" t="str">
        <f>Réponses_Scoring!D1869</f>
        <v>UK</v>
      </c>
      <c r="E1869" t="str">
        <f>Réponses_Scoring!E1869</f>
        <v>Low</v>
      </c>
      <c r="F1869" t="str">
        <f>Réponses_Scoring!F1869</f>
        <v>Low</v>
      </c>
      <c r="G1869" t="str">
        <f>Réponses_Scoring!G1869</f>
        <v>UK</v>
      </c>
      <c r="H1869" t="str">
        <f>Réponses_Scoring!H1869</f>
        <v>UK</v>
      </c>
      <c r="I1869" t="str">
        <f>Réponses_Scoring!I1869</f>
        <v>UK</v>
      </c>
      <c r="J1869">
        <f>IFERROR(VLOOKUP(C1869,Paramètres!$A$5:$B$8,2,FALSE),0)</f>
        <v>1</v>
      </c>
      <c r="K1869">
        <f>IFERROR(VLOOKUP(D1869,Paramètres!$A$5:$B$8,2,FALSE),0)</f>
        <v>0</v>
      </c>
      <c r="L1869">
        <f>IFERROR(VLOOKUP(E1869,Paramètres!$A$5:$B$8,2,FALSE),0)</f>
        <v>1</v>
      </c>
      <c r="M1869">
        <f>IFERROR(VLOOKUP(F1869,Paramètres!$A$5:$B$8,2,FALSE),0)</f>
        <v>1</v>
      </c>
      <c r="N1869">
        <f>IFERROR(VLOOKUP(G1869,Paramètres!$D$5:$E$8,2,FALSE),0)</f>
        <v>0</v>
      </c>
      <c r="O1869">
        <f>IFERROR(VLOOKUP(H1869,Paramètres!$A$5:$B$8,2,FALSE),0)</f>
        <v>0</v>
      </c>
      <c r="P1869">
        <f>IFERROR(VLOOKUP(I1869,Paramètres!$A$5:$B$8,2,FALSE),0)</f>
        <v>0</v>
      </c>
      <c r="Q1869" s="10" t="e">
        <f>IF(SUM(Paramètres!$G$5:$M$5)=0,"",SUMPRODUCT(Paramètres!$G$5:$M$5,J1869,K1869,L1869,M1869,N1869,O1869,P1869)/SUM(Paramètres!$G$5:$M$5))</f>
        <v>#VALUE!</v>
      </c>
    </row>
    <row r="1870" spans="1:17" x14ac:dyDescent="0.2">
      <c r="A1870" t="str">
        <f>Réponses_Scoring!A1870</f>
        <v>R191</v>
      </c>
      <c r="B1870" t="str">
        <f>Réponses_Scoring!B1870</f>
        <v>D05S36</v>
      </c>
      <c r="C1870" t="str">
        <f>Réponses_Scoring!C1870</f>
        <v>UK</v>
      </c>
      <c r="D1870" t="str">
        <f>Réponses_Scoring!D1870</f>
        <v>UK</v>
      </c>
      <c r="E1870" t="str">
        <f>Réponses_Scoring!E1870</f>
        <v>Med</v>
      </c>
      <c r="F1870" t="str">
        <f>Réponses_Scoring!F1870</f>
        <v>High</v>
      </c>
      <c r="G1870" t="str">
        <f>Réponses_Scoring!G1870</f>
        <v>UK</v>
      </c>
      <c r="H1870" t="str">
        <f>Réponses_Scoring!H1870</f>
        <v>UK</v>
      </c>
      <c r="I1870" t="str">
        <f>Réponses_Scoring!I1870</f>
        <v>UK</v>
      </c>
      <c r="J1870">
        <f>IFERROR(VLOOKUP(C1870,Paramètres!$A$5:$B$8,2,FALSE),0)</f>
        <v>0</v>
      </c>
      <c r="K1870">
        <f>IFERROR(VLOOKUP(D1870,Paramètres!$A$5:$B$8,2,FALSE),0)</f>
        <v>0</v>
      </c>
      <c r="L1870">
        <f>IFERROR(VLOOKUP(E1870,Paramètres!$A$5:$B$8,2,FALSE),0)</f>
        <v>2</v>
      </c>
      <c r="M1870">
        <f>IFERROR(VLOOKUP(F1870,Paramètres!$A$5:$B$8,2,FALSE),0)</f>
        <v>3</v>
      </c>
      <c r="N1870">
        <f>IFERROR(VLOOKUP(G1870,Paramètres!$D$5:$E$8,2,FALSE),0)</f>
        <v>0</v>
      </c>
      <c r="O1870">
        <f>IFERROR(VLOOKUP(H1870,Paramètres!$A$5:$B$8,2,FALSE),0)</f>
        <v>0</v>
      </c>
      <c r="P1870">
        <f>IFERROR(VLOOKUP(I1870,Paramètres!$A$5:$B$8,2,FALSE),0)</f>
        <v>0</v>
      </c>
      <c r="Q1870" s="10" t="e">
        <f>IF(SUM(Paramètres!$G$5:$M$5)=0,"",SUMPRODUCT(Paramètres!$G$5:$M$5,J1870,K1870,L1870,M1870,N1870,O1870,P1870)/SUM(Paramètres!$G$5:$M$5))</f>
        <v>#VALUE!</v>
      </c>
    </row>
    <row r="1871" spans="1:17" x14ac:dyDescent="0.2">
      <c r="A1871" t="str">
        <f>Réponses_Scoring!A1871</f>
        <v>R191</v>
      </c>
      <c r="B1871" t="str">
        <f>Réponses_Scoring!B1871</f>
        <v>D05S39</v>
      </c>
      <c r="C1871" t="str">
        <f>Réponses_Scoring!C1871</f>
        <v>Med</v>
      </c>
      <c r="D1871" t="str">
        <f>Réponses_Scoring!D1871</f>
        <v>UK</v>
      </c>
      <c r="E1871" t="str">
        <f>Réponses_Scoring!E1871</f>
        <v>Low</v>
      </c>
      <c r="F1871" t="str">
        <f>Réponses_Scoring!F1871</f>
        <v>Med</v>
      </c>
      <c r="G1871" t="str">
        <f>Réponses_Scoring!G1871</f>
        <v>UK</v>
      </c>
      <c r="H1871" t="str">
        <f>Réponses_Scoring!H1871</f>
        <v>UK</v>
      </c>
      <c r="I1871" t="str">
        <f>Réponses_Scoring!I1871</f>
        <v>UK</v>
      </c>
      <c r="J1871">
        <f>IFERROR(VLOOKUP(C1871,Paramètres!$A$5:$B$8,2,FALSE),0)</f>
        <v>2</v>
      </c>
      <c r="K1871">
        <f>IFERROR(VLOOKUP(D1871,Paramètres!$A$5:$B$8,2,FALSE),0)</f>
        <v>0</v>
      </c>
      <c r="L1871">
        <f>IFERROR(VLOOKUP(E1871,Paramètres!$A$5:$B$8,2,FALSE),0)</f>
        <v>1</v>
      </c>
      <c r="M1871">
        <f>IFERROR(VLOOKUP(F1871,Paramètres!$A$5:$B$8,2,FALSE),0)</f>
        <v>2</v>
      </c>
      <c r="N1871">
        <f>IFERROR(VLOOKUP(G1871,Paramètres!$D$5:$E$8,2,FALSE),0)</f>
        <v>0</v>
      </c>
      <c r="O1871">
        <f>IFERROR(VLOOKUP(H1871,Paramètres!$A$5:$B$8,2,FALSE),0)</f>
        <v>0</v>
      </c>
      <c r="P1871">
        <f>IFERROR(VLOOKUP(I1871,Paramètres!$A$5:$B$8,2,FALSE),0)</f>
        <v>0</v>
      </c>
      <c r="Q1871" s="10" t="e">
        <f>IF(SUM(Paramètres!$G$5:$M$5)=0,"",SUMPRODUCT(Paramètres!$G$5:$M$5,J1871,K1871,L1871,M1871,N1871,O1871,P1871)/SUM(Paramètres!$G$5:$M$5))</f>
        <v>#VALUE!</v>
      </c>
    </row>
    <row r="1872" spans="1:17" x14ac:dyDescent="0.2">
      <c r="A1872" t="str">
        <f>Réponses_Scoring!A1872</f>
        <v>R191</v>
      </c>
      <c r="B1872" t="str">
        <f>Réponses_Scoring!B1872</f>
        <v>D03S19</v>
      </c>
      <c r="C1872" t="str">
        <f>Réponses_Scoring!C1872</f>
        <v>Med</v>
      </c>
      <c r="D1872" t="str">
        <f>Réponses_Scoring!D1872</f>
        <v>UK</v>
      </c>
      <c r="E1872" t="str">
        <f>Réponses_Scoring!E1872</f>
        <v>UK</v>
      </c>
      <c r="F1872" t="str">
        <f>Réponses_Scoring!F1872</f>
        <v>Low</v>
      </c>
      <c r="G1872" t="str">
        <f>Réponses_Scoring!G1872</f>
        <v>UK</v>
      </c>
      <c r="H1872" t="str">
        <f>Réponses_Scoring!H1872</f>
        <v>UK</v>
      </c>
      <c r="I1872" t="str">
        <f>Réponses_Scoring!I1872</f>
        <v>UK</v>
      </c>
      <c r="J1872">
        <f>IFERROR(VLOOKUP(C1872,Paramètres!$A$5:$B$8,2,FALSE),0)</f>
        <v>2</v>
      </c>
      <c r="K1872">
        <f>IFERROR(VLOOKUP(D1872,Paramètres!$A$5:$B$8,2,FALSE),0)</f>
        <v>0</v>
      </c>
      <c r="L1872">
        <f>IFERROR(VLOOKUP(E1872,Paramètres!$A$5:$B$8,2,FALSE),0)</f>
        <v>0</v>
      </c>
      <c r="M1872">
        <f>IFERROR(VLOOKUP(F1872,Paramètres!$A$5:$B$8,2,FALSE),0)</f>
        <v>1</v>
      </c>
      <c r="N1872">
        <f>IFERROR(VLOOKUP(G1872,Paramètres!$D$5:$E$8,2,FALSE),0)</f>
        <v>0</v>
      </c>
      <c r="O1872">
        <f>IFERROR(VLOOKUP(H1872,Paramètres!$A$5:$B$8,2,FALSE),0)</f>
        <v>0</v>
      </c>
      <c r="P1872">
        <f>IFERROR(VLOOKUP(I1872,Paramètres!$A$5:$B$8,2,FALSE),0)</f>
        <v>0</v>
      </c>
      <c r="Q1872" s="10" t="e">
        <f>IF(SUM(Paramètres!$G$5:$M$5)=0,"",SUMPRODUCT(Paramètres!$G$5:$M$5,J1872,K1872,L1872,M1872,N1872,O1872,P1872)/SUM(Paramètres!$G$5:$M$5))</f>
        <v>#VALUE!</v>
      </c>
    </row>
    <row r="1873" spans="1:17" x14ac:dyDescent="0.2">
      <c r="A1873" t="str">
        <f>Réponses_Scoring!A1873</f>
        <v>R191</v>
      </c>
      <c r="B1873" t="str">
        <f>Réponses_Scoring!B1873</f>
        <v>D04S32</v>
      </c>
      <c r="C1873" t="str">
        <f>Réponses_Scoring!C1873</f>
        <v>High</v>
      </c>
      <c r="D1873" t="str">
        <f>Réponses_Scoring!D1873</f>
        <v>UK</v>
      </c>
      <c r="E1873" t="str">
        <f>Réponses_Scoring!E1873</f>
        <v>Med</v>
      </c>
      <c r="F1873" t="str">
        <f>Réponses_Scoring!F1873</f>
        <v>Med</v>
      </c>
      <c r="G1873" t="str">
        <f>Réponses_Scoring!G1873</f>
        <v>UK</v>
      </c>
      <c r="H1873" t="str">
        <f>Réponses_Scoring!H1873</f>
        <v>UK</v>
      </c>
      <c r="I1873" t="str">
        <f>Réponses_Scoring!I1873</f>
        <v>UK</v>
      </c>
      <c r="J1873">
        <f>IFERROR(VLOOKUP(C1873,Paramètres!$A$5:$B$8,2,FALSE),0)</f>
        <v>3</v>
      </c>
      <c r="K1873">
        <f>IFERROR(VLOOKUP(D1873,Paramètres!$A$5:$B$8,2,FALSE),0)</f>
        <v>0</v>
      </c>
      <c r="L1873">
        <f>IFERROR(VLOOKUP(E1873,Paramètres!$A$5:$B$8,2,FALSE),0)</f>
        <v>2</v>
      </c>
      <c r="M1873">
        <f>IFERROR(VLOOKUP(F1873,Paramètres!$A$5:$B$8,2,FALSE),0)</f>
        <v>2</v>
      </c>
      <c r="N1873">
        <f>IFERROR(VLOOKUP(G1873,Paramètres!$D$5:$E$8,2,FALSE),0)</f>
        <v>0</v>
      </c>
      <c r="O1873">
        <f>IFERROR(VLOOKUP(H1873,Paramètres!$A$5:$B$8,2,FALSE),0)</f>
        <v>0</v>
      </c>
      <c r="P1873">
        <f>IFERROR(VLOOKUP(I1873,Paramètres!$A$5:$B$8,2,FALSE),0)</f>
        <v>0</v>
      </c>
      <c r="Q1873" s="10" t="e">
        <f>IF(SUM(Paramètres!$G$5:$M$5)=0,"",SUMPRODUCT(Paramètres!$G$5:$M$5,J1873,K1873,L1873,M1873,N1873,O1873,P1873)/SUM(Paramètres!$G$5:$M$5))</f>
        <v>#VALUE!</v>
      </c>
    </row>
    <row r="1874" spans="1:17" x14ac:dyDescent="0.2">
      <c r="A1874" t="str">
        <f>Réponses_Scoring!A1874</f>
        <v>R191</v>
      </c>
      <c r="B1874" t="str">
        <f>Réponses_Scoring!B1874</f>
        <v>D04S28</v>
      </c>
      <c r="C1874" t="str">
        <f>Réponses_Scoring!C1874</f>
        <v>High</v>
      </c>
      <c r="D1874" t="str">
        <f>Réponses_Scoring!D1874</f>
        <v>UK</v>
      </c>
      <c r="E1874" t="str">
        <f>Réponses_Scoring!E1874</f>
        <v>Med</v>
      </c>
      <c r="F1874" t="str">
        <f>Réponses_Scoring!F1874</f>
        <v>Low</v>
      </c>
      <c r="G1874" t="str">
        <f>Réponses_Scoring!G1874</f>
        <v>UK</v>
      </c>
      <c r="H1874" t="str">
        <f>Réponses_Scoring!H1874</f>
        <v>UK</v>
      </c>
      <c r="I1874" t="str">
        <f>Réponses_Scoring!I1874</f>
        <v>UK</v>
      </c>
      <c r="J1874">
        <f>IFERROR(VLOOKUP(C1874,Paramètres!$A$5:$B$8,2,FALSE),0)</f>
        <v>3</v>
      </c>
      <c r="K1874">
        <f>IFERROR(VLOOKUP(D1874,Paramètres!$A$5:$B$8,2,FALSE),0)</f>
        <v>0</v>
      </c>
      <c r="L1874">
        <f>IFERROR(VLOOKUP(E1874,Paramètres!$A$5:$B$8,2,FALSE),0)</f>
        <v>2</v>
      </c>
      <c r="M1874">
        <f>IFERROR(VLOOKUP(F1874,Paramètres!$A$5:$B$8,2,FALSE),0)</f>
        <v>1</v>
      </c>
      <c r="N1874">
        <f>IFERROR(VLOOKUP(G1874,Paramètres!$D$5:$E$8,2,FALSE),0)</f>
        <v>0</v>
      </c>
      <c r="O1874">
        <f>IFERROR(VLOOKUP(H1874,Paramètres!$A$5:$B$8,2,FALSE),0)</f>
        <v>0</v>
      </c>
      <c r="P1874">
        <f>IFERROR(VLOOKUP(I1874,Paramètres!$A$5:$B$8,2,FALSE),0)</f>
        <v>0</v>
      </c>
      <c r="Q1874" s="10" t="e">
        <f>IF(SUM(Paramètres!$G$5:$M$5)=0,"",SUMPRODUCT(Paramètres!$G$5:$M$5,J1874,K1874,L1874,M1874,N1874,O1874,P1874)/SUM(Paramètres!$G$5:$M$5))</f>
        <v>#VALUE!</v>
      </c>
    </row>
    <row r="1875" spans="1:17" x14ac:dyDescent="0.2">
      <c r="A1875" t="str">
        <f>Réponses_Scoring!A1875</f>
        <v>R191</v>
      </c>
      <c r="B1875" t="str">
        <f>Réponses_Scoring!B1875</f>
        <v>D02S15</v>
      </c>
      <c r="C1875" t="str">
        <f>Réponses_Scoring!C1875</f>
        <v>High</v>
      </c>
      <c r="D1875" t="str">
        <f>Réponses_Scoring!D1875</f>
        <v>UK</v>
      </c>
      <c r="E1875" t="str">
        <f>Réponses_Scoring!E1875</f>
        <v>Low</v>
      </c>
      <c r="F1875" t="str">
        <f>Réponses_Scoring!F1875</f>
        <v>Low</v>
      </c>
      <c r="G1875" t="str">
        <f>Réponses_Scoring!G1875</f>
        <v>UK</v>
      </c>
      <c r="H1875" t="str">
        <f>Réponses_Scoring!H1875</f>
        <v>UK</v>
      </c>
      <c r="I1875" t="str">
        <f>Réponses_Scoring!I1875</f>
        <v>UK</v>
      </c>
      <c r="J1875">
        <f>IFERROR(VLOOKUP(C1875,Paramètres!$A$5:$B$8,2,FALSE),0)</f>
        <v>3</v>
      </c>
      <c r="K1875">
        <f>IFERROR(VLOOKUP(D1875,Paramètres!$A$5:$B$8,2,FALSE),0)</f>
        <v>0</v>
      </c>
      <c r="L1875">
        <f>IFERROR(VLOOKUP(E1875,Paramètres!$A$5:$B$8,2,FALSE),0)</f>
        <v>1</v>
      </c>
      <c r="M1875">
        <f>IFERROR(VLOOKUP(F1875,Paramètres!$A$5:$B$8,2,FALSE),0)</f>
        <v>1</v>
      </c>
      <c r="N1875">
        <f>IFERROR(VLOOKUP(G1875,Paramètres!$D$5:$E$8,2,FALSE),0)</f>
        <v>0</v>
      </c>
      <c r="O1875">
        <f>IFERROR(VLOOKUP(H1875,Paramètres!$A$5:$B$8,2,FALSE),0)</f>
        <v>0</v>
      </c>
      <c r="P1875">
        <f>IFERROR(VLOOKUP(I1875,Paramètres!$A$5:$B$8,2,FALSE),0)</f>
        <v>0</v>
      </c>
      <c r="Q1875" s="10" t="e">
        <f>IF(SUM(Paramètres!$G$5:$M$5)=0,"",SUMPRODUCT(Paramètres!$G$5:$M$5,J1875,K1875,L1875,M1875,N1875,O1875,P1875)/SUM(Paramètres!$G$5:$M$5))</f>
        <v>#VALUE!</v>
      </c>
    </row>
    <row r="1876" spans="1:17" x14ac:dyDescent="0.2">
      <c r="A1876" t="str">
        <f>Réponses_Scoring!A1876</f>
        <v>R191</v>
      </c>
      <c r="B1876" t="str">
        <f>Réponses_Scoring!B1876</f>
        <v>D02S13</v>
      </c>
      <c r="C1876" t="str">
        <f>Réponses_Scoring!C1876</f>
        <v>Med</v>
      </c>
      <c r="D1876" t="str">
        <f>Réponses_Scoring!D1876</f>
        <v>UK</v>
      </c>
      <c r="E1876" t="str">
        <f>Réponses_Scoring!E1876</f>
        <v>UK</v>
      </c>
      <c r="F1876" t="str">
        <f>Réponses_Scoring!F1876</f>
        <v>High</v>
      </c>
      <c r="G1876" t="str">
        <f>Réponses_Scoring!G1876</f>
        <v>UK</v>
      </c>
      <c r="H1876" t="str">
        <f>Réponses_Scoring!H1876</f>
        <v>UK</v>
      </c>
      <c r="I1876" t="str">
        <f>Réponses_Scoring!I1876</f>
        <v>UK</v>
      </c>
      <c r="J1876">
        <f>IFERROR(VLOOKUP(C1876,Paramètres!$A$5:$B$8,2,FALSE),0)</f>
        <v>2</v>
      </c>
      <c r="K1876">
        <f>IFERROR(VLOOKUP(D1876,Paramètres!$A$5:$B$8,2,FALSE),0)</f>
        <v>0</v>
      </c>
      <c r="L1876">
        <f>IFERROR(VLOOKUP(E1876,Paramètres!$A$5:$B$8,2,FALSE),0)</f>
        <v>0</v>
      </c>
      <c r="M1876">
        <f>IFERROR(VLOOKUP(F1876,Paramètres!$A$5:$B$8,2,FALSE),0)</f>
        <v>3</v>
      </c>
      <c r="N1876">
        <f>IFERROR(VLOOKUP(G1876,Paramètres!$D$5:$E$8,2,FALSE),0)</f>
        <v>0</v>
      </c>
      <c r="O1876">
        <f>IFERROR(VLOOKUP(H1876,Paramètres!$A$5:$B$8,2,FALSE),0)</f>
        <v>0</v>
      </c>
      <c r="P1876">
        <f>IFERROR(VLOOKUP(I1876,Paramètres!$A$5:$B$8,2,FALSE),0)</f>
        <v>0</v>
      </c>
      <c r="Q1876" s="10" t="e">
        <f>IF(SUM(Paramètres!$G$5:$M$5)=0,"",SUMPRODUCT(Paramètres!$G$5:$M$5,J1876,K1876,L1876,M1876,N1876,O1876,P1876)/SUM(Paramètres!$G$5:$M$5))</f>
        <v>#VALUE!</v>
      </c>
    </row>
    <row r="1877" spans="1:17" x14ac:dyDescent="0.2">
      <c r="A1877" t="str">
        <f>Réponses_Scoring!A1877</f>
        <v>R192</v>
      </c>
      <c r="B1877" t="str">
        <f>Réponses_Scoring!B1877</f>
        <v>D08S56</v>
      </c>
      <c r="C1877" t="str">
        <f>Réponses_Scoring!C1877</f>
        <v>High</v>
      </c>
      <c r="D1877" t="str">
        <f>Réponses_Scoring!D1877</f>
        <v>UK</v>
      </c>
      <c r="E1877" t="str">
        <f>Réponses_Scoring!E1877</f>
        <v>Low</v>
      </c>
      <c r="F1877" t="str">
        <f>Réponses_Scoring!F1877</f>
        <v>High</v>
      </c>
      <c r="G1877" t="str">
        <f>Réponses_Scoring!G1877</f>
        <v>UK</v>
      </c>
      <c r="H1877" t="str">
        <f>Réponses_Scoring!H1877</f>
        <v>UK</v>
      </c>
      <c r="I1877" t="str">
        <f>Réponses_Scoring!I1877</f>
        <v>UK</v>
      </c>
      <c r="J1877">
        <f>IFERROR(VLOOKUP(C1877,Paramètres!$A$5:$B$8,2,FALSE),0)</f>
        <v>3</v>
      </c>
      <c r="K1877">
        <f>IFERROR(VLOOKUP(D1877,Paramètres!$A$5:$B$8,2,FALSE),0)</f>
        <v>0</v>
      </c>
      <c r="L1877">
        <f>IFERROR(VLOOKUP(E1877,Paramètres!$A$5:$B$8,2,FALSE),0)</f>
        <v>1</v>
      </c>
      <c r="M1877">
        <f>IFERROR(VLOOKUP(F1877,Paramètres!$A$5:$B$8,2,FALSE),0)</f>
        <v>3</v>
      </c>
      <c r="N1877">
        <f>IFERROR(VLOOKUP(G1877,Paramètres!$D$5:$E$8,2,FALSE),0)</f>
        <v>0</v>
      </c>
      <c r="O1877">
        <f>IFERROR(VLOOKUP(H1877,Paramètres!$A$5:$B$8,2,FALSE),0)</f>
        <v>0</v>
      </c>
      <c r="P1877">
        <f>IFERROR(VLOOKUP(I1877,Paramètres!$A$5:$B$8,2,FALSE),0)</f>
        <v>0</v>
      </c>
      <c r="Q1877" s="10" t="e">
        <f>IF(SUM(Paramètres!$G$5:$M$5)=0,"",SUMPRODUCT(Paramètres!$G$5:$M$5,J1877,K1877,L1877,M1877,N1877,O1877,P1877)/SUM(Paramètres!$G$5:$M$5))</f>
        <v>#VALUE!</v>
      </c>
    </row>
    <row r="1878" spans="1:17" x14ac:dyDescent="0.2">
      <c r="A1878" t="str">
        <f>Réponses_Scoring!A1878</f>
        <v>R192</v>
      </c>
      <c r="B1878" t="str">
        <f>Réponses_Scoring!B1878</f>
        <v>D08S55</v>
      </c>
      <c r="C1878" t="str">
        <f>Réponses_Scoring!C1878</f>
        <v>UK</v>
      </c>
      <c r="D1878" t="str">
        <f>Réponses_Scoring!D1878</f>
        <v>UK</v>
      </c>
      <c r="E1878" t="str">
        <f>Réponses_Scoring!E1878</f>
        <v>Med</v>
      </c>
      <c r="F1878" t="str">
        <f>Réponses_Scoring!F1878</f>
        <v>Med</v>
      </c>
      <c r="G1878" t="str">
        <f>Réponses_Scoring!G1878</f>
        <v>UK</v>
      </c>
      <c r="H1878" t="str">
        <f>Réponses_Scoring!H1878</f>
        <v>UK</v>
      </c>
      <c r="I1878" t="str">
        <f>Réponses_Scoring!I1878</f>
        <v>UK</v>
      </c>
      <c r="J1878">
        <f>IFERROR(VLOOKUP(C1878,Paramètres!$A$5:$B$8,2,FALSE),0)</f>
        <v>0</v>
      </c>
      <c r="K1878">
        <f>IFERROR(VLOOKUP(D1878,Paramètres!$A$5:$B$8,2,FALSE),0)</f>
        <v>0</v>
      </c>
      <c r="L1878">
        <f>IFERROR(VLOOKUP(E1878,Paramètres!$A$5:$B$8,2,FALSE),0)</f>
        <v>2</v>
      </c>
      <c r="M1878">
        <f>IFERROR(VLOOKUP(F1878,Paramètres!$A$5:$B$8,2,FALSE),0)</f>
        <v>2</v>
      </c>
      <c r="N1878">
        <f>IFERROR(VLOOKUP(G1878,Paramètres!$D$5:$E$8,2,FALSE),0)</f>
        <v>0</v>
      </c>
      <c r="O1878">
        <f>IFERROR(VLOOKUP(H1878,Paramètres!$A$5:$B$8,2,FALSE),0)</f>
        <v>0</v>
      </c>
      <c r="P1878">
        <f>IFERROR(VLOOKUP(I1878,Paramètres!$A$5:$B$8,2,FALSE),0)</f>
        <v>0</v>
      </c>
      <c r="Q1878" s="10" t="e">
        <f>IF(SUM(Paramètres!$G$5:$M$5)=0,"",SUMPRODUCT(Paramètres!$G$5:$M$5,J1878,K1878,L1878,M1878,N1878,O1878,P1878)/SUM(Paramètres!$G$5:$M$5))</f>
        <v>#VALUE!</v>
      </c>
    </row>
    <row r="1879" spans="1:17" x14ac:dyDescent="0.2">
      <c r="A1879" t="str">
        <f>Réponses_Scoring!A1879</f>
        <v>R192</v>
      </c>
      <c r="B1879" t="str">
        <f>Réponses_Scoring!B1879</f>
        <v>D08S58</v>
      </c>
      <c r="C1879" t="str">
        <f>Réponses_Scoring!C1879</f>
        <v>Med</v>
      </c>
      <c r="D1879" t="str">
        <f>Réponses_Scoring!D1879</f>
        <v>UK</v>
      </c>
      <c r="E1879" t="str">
        <f>Réponses_Scoring!E1879</f>
        <v>Med</v>
      </c>
      <c r="F1879" t="str">
        <f>Réponses_Scoring!F1879</f>
        <v>UK</v>
      </c>
      <c r="G1879" t="str">
        <f>Réponses_Scoring!G1879</f>
        <v>UK</v>
      </c>
      <c r="H1879" t="str">
        <f>Réponses_Scoring!H1879</f>
        <v>UK</v>
      </c>
      <c r="I1879" t="str">
        <f>Réponses_Scoring!I1879</f>
        <v>UK</v>
      </c>
      <c r="J1879">
        <f>IFERROR(VLOOKUP(C1879,Paramètres!$A$5:$B$8,2,FALSE),0)</f>
        <v>2</v>
      </c>
      <c r="K1879">
        <f>IFERROR(VLOOKUP(D1879,Paramètres!$A$5:$B$8,2,FALSE),0)</f>
        <v>0</v>
      </c>
      <c r="L1879">
        <f>IFERROR(VLOOKUP(E1879,Paramètres!$A$5:$B$8,2,FALSE),0)</f>
        <v>2</v>
      </c>
      <c r="M1879">
        <f>IFERROR(VLOOKUP(F1879,Paramètres!$A$5:$B$8,2,FALSE),0)</f>
        <v>0</v>
      </c>
      <c r="N1879">
        <f>IFERROR(VLOOKUP(G1879,Paramètres!$D$5:$E$8,2,FALSE),0)</f>
        <v>0</v>
      </c>
      <c r="O1879">
        <f>IFERROR(VLOOKUP(H1879,Paramètres!$A$5:$B$8,2,FALSE),0)</f>
        <v>0</v>
      </c>
      <c r="P1879">
        <f>IFERROR(VLOOKUP(I1879,Paramètres!$A$5:$B$8,2,FALSE),0)</f>
        <v>0</v>
      </c>
      <c r="Q1879" s="10" t="e">
        <f>IF(SUM(Paramètres!$G$5:$M$5)=0,"",SUMPRODUCT(Paramètres!$G$5:$M$5,J1879,K1879,L1879,M1879,N1879,O1879,P1879)/SUM(Paramètres!$G$5:$M$5))</f>
        <v>#VALUE!</v>
      </c>
    </row>
    <row r="1880" spans="1:17" x14ac:dyDescent="0.2">
      <c r="A1880" t="str">
        <f>Réponses_Scoring!A1880</f>
        <v>R192</v>
      </c>
      <c r="B1880" t="str">
        <f>Réponses_Scoring!B1880</f>
        <v>D11S71</v>
      </c>
      <c r="C1880" t="str">
        <f>Réponses_Scoring!C1880</f>
        <v>Med</v>
      </c>
      <c r="D1880" t="str">
        <f>Réponses_Scoring!D1880</f>
        <v>UK</v>
      </c>
      <c r="E1880" t="str">
        <f>Réponses_Scoring!E1880</f>
        <v>Med</v>
      </c>
      <c r="F1880" t="str">
        <f>Réponses_Scoring!F1880</f>
        <v>Low</v>
      </c>
      <c r="G1880" t="str">
        <f>Réponses_Scoring!G1880</f>
        <v>UK</v>
      </c>
      <c r="H1880" t="str">
        <f>Réponses_Scoring!H1880</f>
        <v>UK</v>
      </c>
      <c r="I1880" t="str">
        <f>Réponses_Scoring!I1880</f>
        <v>UK</v>
      </c>
      <c r="J1880">
        <f>IFERROR(VLOOKUP(C1880,Paramètres!$A$5:$B$8,2,FALSE),0)</f>
        <v>2</v>
      </c>
      <c r="K1880">
        <f>IFERROR(VLOOKUP(D1880,Paramètres!$A$5:$B$8,2,FALSE),0)</f>
        <v>0</v>
      </c>
      <c r="L1880">
        <f>IFERROR(VLOOKUP(E1880,Paramètres!$A$5:$B$8,2,FALSE),0)</f>
        <v>2</v>
      </c>
      <c r="M1880">
        <f>IFERROR(VLOOKUP(F1880,Paramètres!$A$5:$B$8,2,FALSE),0)</f>
        <v>1</v>
      </c>
      <c r="N1880">
        <f>IFERROR(VLOOKUP(G1880,Paramètres!$D$5:$E$8,2,FALSE),0)</f>
        <v>0</v>
      </c>
      <c r="O1880">
        <f>IFERROR(VLOOKUP(H1880,Paramètres!$A$5:$B$8,2,FALSE),0)</f>
        <v>0</v>
      </c>
      <c r="P1880">
        <f>IFERROR(VLOOKUP(I1880,Paramètres!$A$5:$B$8,2,FALSE),0)</f>
        <v>0</v>
      </c>
      <c r="Q1880" s="10" t="e">
        <f>IF(SUM(Paramètres!$G$5:$M$5)=0,"",SUMPRODUCT(Paramètres!$G$5:$M$5,J1880,K1880,L1880,M1880,N1880,O1880,P1880)/SUM(Paramètres!$G$5:$M$5))</f>
        <v>#VALUE!</v>
      </c>
    </row>
    <row r="1881" spans="1:17" x14ac:dyDescent="0.2">
      <c r="A1881" t="str">
        <f>Réponses_Scoring!A1881</f>
        <v>R192</v>
      </c>
      <c r="B1881" t="str">
        <f>Réponses_Scoring!B1881</f>
        <v>D11S75</v>
      </c>
      <c r="C1881" t="str">
        <f>Réponses_Scoring!C1881</f>
        <v>UK</v>
      </c>
      <c r="D1881" t="str">
        <f>Réponses_Scoring!D1881</f>
        <v>UK</v>
      </c>
      <c r="E1881" t="str">
        <f>Réponses_Scoring!E1881</f>
        <v>Med</v>
      </c>
      <c r="F1881" t="str">
        <f>Réponses_Scoring!F1881</f>
        <v>Med</v>
      </c>
      <c r="G1881" t="str">
        <f>Réponses_Scoring!G1881</f>
        <v>UK</v>
      </c>
      <c r="H1881" t="str">
        <f>Réponses_Scoring!H1881</f>
        <v>UK</v>
      </c>
      <c r="I1881" t="str">
        <f>Réponses_Scoring!I1881</f>
        <v>UK</v>
      </c>
      <c r="J1881">
        <f>IFERROR(VLOOKUP(C1881,Paramètres!$A$5:$B$8,2,FALSE),0)</f>
        <v>0</v>
      </c>
      <c r="K1881">
        <f>IFERROR(VLOOKUP(D1881,Paramètres!$A$5:$B$8,2,FALSE),0)</f>
        <v>0</v>
      </c>
      <c r="L1881">
        <f>IFERROR(VLOOKUP(E1881,Paramètres!$A$5:$B$8,2,FALSE),0)</f>
        <v>2</v>
      </c>
      <c r="M1881">
        <f>IFERROR(VLOOKUP(F1881,Paramètres!$A$5:$B$8,2,FALSE),0)</f>
        <v>2</v>
      </c>
      <c r="N1881">
        <f>IFERROR(VLOOKUP(G1881,Paramètres!$D$5:$E$8,2,FALSE),0)</f>
        <v>0</v>
      </c>
      <c r="O1881">
        <f>IFERROR(VLOOKUP(H1881,Paramètres!$A$5:$B$8,2,FALSE),0)</f>
        <v>0</v>
      </c>
      <c r="P1881">
        <f>IFERROR(VLOOKUP(I1881,Paramètres!$A$5:$B$8,2,FALSE),0)</f>
        <v>0</v>
      </c>
      <c r="Q1881" s="10" t="e">
        <f>IF(SUM(Paramètres!$G$5:$M$5)=0,"",SUMPRODUCT(Paramètres!$G$5:$M$5,J1881,K1881,L1881,M1881,N1881,O1881,P1881)/SUM(Paramètres!$G$5:$M$5))</f>
        <v>#VALUE!</v>
      </c>
    </row>
    <row r="1882" spans="1:17" x14ac:dyDescent="0.2">
      <c r="A1882" t="str">
        <f>Réponses_Scoring!A1882</f>
        <v>R192</v>
      </c>
      <c r="B1882" t="str">
        <f>Réponses_Scoring!B1882</f>
        <v>D09S65</v>
      </c>
      <c r="C1882" t="str">
        <f>Réponses_Scoring!C1882</f>
        <v>Med</v>
      </c>
      <c r="D1882" t="str">
        <f>Réponses_Scoring!D1882</f>
        <v>UK</v>
      </c>
      <c r="E1882" t="str">
        <f>Réponses_Scoring!E1882</f>
        <v>Med</v>
      </c>
      <c r="F1882" t="str">
        <f>Réponses_Scoring!F1882</f>
        <v>High</v>
      </c>
      <c r="G1882" t="str">
        <f>Réponses_Scoring!G1882</f>
        <v>UK</v>
      </c>
      <c r="H1882" t="str">
        <f>Réponses_Scoring!H1882</f>
        <v>UK</v>
      </c>
      <c r="I1882" t="str">
        <f>Réponses_Scoring!I1882</f>
        <v>UK</v>
      </c>
      <c r="J1882">
        <f>IFERROR(VLOOKUP(C1882,Paramètres!$A$5:$B$8,2,FALSE),0)</f>
        <v>2</v>
      </c>
      <c r="K1882">
        <f>IFERROR(VLOOKUP(D1882,Paramètres!$A$5:$B$8,2,FALSE),0)</f>
        <v>0</v>
      </c>
      <c r="L1882">
        <f>IFERROR(VLOOKUP(E1882,Paramètres!$A$5:$B$8,2,FALSE),0)</f>
        <v>2</v>
      </c>
      <c r="M1882">
        <f>IFERROR(VLOOKUP(F1882,Paramètres!$A$5:$B$8,2,FALSE),0)</f>
        <v>3</v>
      </c>
      <c r="N1882">
        <f>IFERROR(VLOOKUP(G1882,Paramètres!$D$5:$E$8,2,FALSE),0)</f>
        <v>0</v>
      </c>
      <c r="O1882">
        <f>IFERROR(VLOOKUP(H1882,Paramètres!$A$5:$B$8,2,FALSE),0)</f>
        <v>0</v>
      </c>
      <c r="P1882">
        <f>IFERROR(VLOOKUP(I1882,Paramètres!$A$5:$B$8,2,FALSE),0)</f>
        <v>0</v>
      </c>
      <c r="Q1882" s="10" t="e">
        <f>IF(SUM(Paramètres!$G$5:$M$5)=0,"",SUMPRODUCT(Paramètres!$G$5:$M$5,J1882,K1882,L1882,M1882,N1882,O1882,P1882)/SUM(Paramètres!$G$5:$M$5))</f>
        <v>#VALUE!</v>
      </c>
    </row>
    <row r="1883" spans="1:17" x14ac:dyDescent="0.2">
      <c r="A1883" t="str">
        <f>Réponses_Scoring!A1883</f>
        <v>R192</v>
      </c>
      <c r="B1883" t="str">
        <f>Réponses_Scoring!B1883</f>
        <v>D03S23</v>
      </c>
      <c r="C1883" t="str">
        <f>Réponses_Scoring!C1883</f>
        <v>High</v>
      </c>
      <c r="D1883" t="str">
        <f>Réponses_Scoring!D1883</f>
        <v>UK</v>
      </c>
      <c r="E1883" t="str">
        <f>Réponses_Scoring!E1883</f>
        <v>High</v>
      </c>
      <c r="F1883" t="str">
        <f>Réponses_Scoring!F1883</f>
        <v>Low</v>
      </c>
      <c r="G1883" t="str">
        <f>Réponses_Scoring!G1883</f>
        <v>UK</v>
      </c>
      <c r="H1883" t="str">
        <f>Réponses_Scoring!H1883</f>
        <v>UK</v>
      </c>
      <c r="I1883" t="str">
        <f>Réponses_Scoring!I1883</f>
        <v>UK</v>
      </c>
      <c r="J1883">
        <f>IFERROR(VLOOKUP(C1883,Paramètres!$A$5:$B$8,2,FALSE),0)</f>
        <v>3</v>
      </c>
      <c r="K1883">
        <f>IFERROR(VLOOKUP(D1883,Paramètres!$A$5:$B$8,2,FALSE),0)</f>
        <v>0</v>
      </c>
      <c r="L1883">
        <f>IFERROR(VLOOKUP(E1883,Paramètres!$A$5:$B$8,2,FALSE),0)</f>
        <v>3</v>
      </c>
      <c r="M1883">
        <f>IFERROR(VLOOKUP(F1883,Paramètres!$A$5:$B$8,2,FALSE),0)</f>
        <v>1</v>
      </c>
      <c r="N1883">
        <f>IFERROR(VLOOKUP(G1883,Paramètres!$D$5:$E$8,2,FALSE),0)</f>
        <v>0</v>
      </c>
      <c r="O1883">
        <f>IFERROR(VLOOKUP(H1883,Paramètres!$A$5:$B$8,2,FALSE),0)</f>
        <v>0</v>
      </c>
      <c r="P1883">
        <f>IFERROR(VLOOKUP(I1883,Paramètres!$A$5:$B$8,2,FALSE),0)</f>
        <v>0</v>
      </c>
      <c r="Q1883" s="10" t="e">
        <f>IF(SUM(Paramètres!$G$5:$M$5)=0,"",SUMPRODUCT(Paramètres!$G$5:$M$5,J1883,K1883,L1883,M1883,N1883,O1883,P1883)/SUM(Paramètres!$G$5:$M$5))</f>
        <v>#VALUE!</v>
      </c>
    </row>
    <row r="1884" spans="1:17" x14ac:dyDescent="0.2">
      <c r="A1884" t="str">
        <f>Réponses_Scoring!A1884</f>
        <v>R192</v>
      </c>
      <c r="B1884" t="str">
        <f>Réponses_Scoring!B1884</f>
        <v>D10S68</v>
      </c>
      <c r="C1884" t="str">
        <f>Réponses_Scoring!C1884</f>
        <v>Med</v>
      </c>
      <c r="D1884" t="str">
        <f>Réponses_Scoring!D1884</f>
        <v>UK</v>
      </c>
      <c r="E1884" t="str">
        <f>Réponses_Scoring!E1884</f>
        <v>Low</v>
      </c>
      <c r="F1884" t="str">
        <f>Réponses_Scoring!F1884</f>
        <v>Med</v>
      </c>
      <c r="G1884" t="str">
        <f>Réponses_Scoring!G1884</f>
        <v>UK</v>
      </c>
      <c r="H1884" t="str">
        <f>Réponses_Scoring!H1884</f>
        <v>UK</v>
      </c>
      <c r="I1884" t="str">
        <f>Réponses_Scoring!I1884</f>
        <v>UK</v>
      </c>
      <c r="J1884">
        <f>IFERROR(VLOOKUP(C1884,Paramètres!$A$5:$B$8,2,FALSE),0)</f>
        <v>2</v>
      </c>
      <c r="K1884">
        <f>IFERROR(VLOOKUP(D1884,Paramètres!$A$5:$B$8,2,FALSE),0)</f>
        <v>0</v>
      </c>
      <c r="L1884">
        <f>IFERROR(VLOOKUP(E1884,Paramètres!$A$5:$B$8,2,FALSE),0)</f>
        <v>1</v>
      </c>
      <c r="M1884">
        <f>IFERROR(VLOOKUP(F1884,Paramètres!$A$5:$B$8,2,FALSE),0)</f>
        <v>2</v>
      </c>
      <c r="N1884">
        <f>IFERROR(VLOOKUP(G1884,Paramètres!$D$5:$E$8,2,FALSE),0)</f>
        <v>0</v>
      </c>
      <c r="O1884">
        <f>IFERROR(VLOOKUP(H1884,Paramètres!$A$5:$B$8,2,FALSE),0)</f>
        <v>0</v>
      </c>
      <c r="P1884">
        <f>IFERROR(VLOOKUP(I1884,Paramètres!$A$5:$B$8,2,FALSE),0)</f>
        <v>0</v>
      </c>
      <c r="Q1884" s="10" t="e">
        <f>IF(SUM(Paramètres!$G$5:$M$5)=0,"",SUMPRODUCT(Paramètres!$G$5:$M$5,J1884,K1884,L1884,M1884,N1884,O1884,P1884)/SUM(Paramètres!$G$5:$M$5))</f>
        <v>#VALUE!</v>
      </c>
    </row>
    <row r="1885" spans="1:17" x14ac:dyDescent="0.2">
      <c r="A1885" t="str">
        <f>Réponses_Scoring!A1885</f>
        <v>R192</v>
      </c>
      <c r="B1885" t="str">
        <f>Réponses_Scoring!B1885</f>
        <v>D10S69</v>
      </c>
      <c r="C1885" t="str">
        <f>Réponses_Scoring!C1885</f>
        <v>High</v>
      </c>
      <c r="D1885" t="str">
        <f>Réponses_Scoring!D1885</f>
        <v>UK</v>
      </c>
      <c r="E1885" t="str">
        <f>Réponses_Scoring!E1885</f>
        <v>High</v>
      </c>
      <c r="F1885" t="str">
        <f>Réponses_Scoring!F1885</f>
        <v>Med</v>
      </c>
      <c r="G1885" t="str">
        <f>Réponses_Scoring!G1885</f>
        <v>UK</v>
      </c>
      <c r="H1885" t="str">
        <f>Réponses_Scoring!H1885</f>
        <v>UK</v>
      </c>
      <c r="I1885" t="str">
        <f>Réponses_Scoring!I1885</f>
        <v>UK</v>
      </c>
      <c r="J1885">
        <f>IFERROR(VLOOKUP(C1885,Paramètres!$A$5:$B$8,2,FALSE),0)</f>
        <v>3</v>
      </c>
      <c r="K1885">
        <f>IFERROR(VLOOKUP(D1885,Paramètres!$A$5:$B$8,2,FALSE),0)</f>
        <v>0</v>
      </c>
      <c r="L1885">
        <f>IFERROR(VLOOKUP(E1885,Paramètres!$A$5:$B$8,2,FALSE),0)</f>
        <v>3</v>
      </c>
      <c r="M1885">
        <f>IFERROR(VLOOKUP(F1885,Paramètres!$A$5:$B$8,2,FALSE),0)</f>
        <v>2</v>
      </c>
      <c r="N1885">
        <f>IFERROR(VLOOKUP(G1885,Paramètres!$D$5:$E$8,2,FALSE),0)</f>
        <v>0</v>
      </c>
      <c r="O1885">
        <f>IFERROR(VLOOKUP(H1885,Paramètres!$A$5:$B$8,2,FALSE),0)</f>
        <v>0</v>
      </c>
      <c r="P1885">
        <f>IFERROR(VLOOKUP(I1885,Paramètres!$A$5:$B$8,2,FALSE),0)</f>
        <v>0</v>
      </c>
      <c r="Q1885" s="10" t="e">
        <f>IF(SUM(Paramètres!$G$5:$M$5)=0,"",SUMPRODUCT(Paramètres!$G$5:$M$5,J1885,K1885,L1885,M1885,N1885,O1885,P1885)/SUM(Paramètres!$G$5:$M$5))</f>
        <v>#VALUE!</v>
      </c>
    </row>
    <row r="1886" spans="1:17" x14ac:dyDescent="0.2">
      <c r="A1886" t="str">
        <f>Réponses_Scoring!A1886</f>
        <v>R193</v>
      </c>
      <c r="B1886" t="str">
        <f>Réponses_Scoring!B1886</f>
        <v>D01S10</v>
      </c>
      <c r="C1886" t="str">
        <f>Réponses_Scoring!C1886</f>
        <v>High</v>
      </c>
      <c r="D1886" t="str">
        <f>Réponses_Scoring!D1886</f>
        <v>UK</v>
      </c>
      <c r="E1886" t="str">
        <f>Réponses_Scoring!E1886</f>
        <v>High</v>
      </c>
      <c r="F1886" t="str">
        <f>Réponses_Scoring!F1886</f>
        <v>Low</v>
      </c>
      <c r="G1886" t="str">
        <f>Réponses_Scoring!G1886</f>
        <v>UK</v>
      </c>
      <c r="H1886" t="str">
        <f>Réponses_Scoring!H1886</f>
        <v>UK</v>
      </c>
      <c r="I1886" t="str">
        <f>Réponses_Scoring!I1886</f>
        <v>UK</v>
      </c>
      <c r="J1886">
        <f>IFERROR(VLOOKUP(C1886,Paramètres!$A$5:$B$8,2,FALSE),0)</f>
        <v>3</v>
      </c>
      <c r="K1886">
        <f>IFERROR(VLOOKUP(D1886,Paramètres!$A$5:$B$8,2,FALSE),0)</f>
        <v>0</v>
      </c>
      <c r="L1886">
        <f>IFERROR(VLOOKUP(E1886,Paramètres!$A$5:$B$8,2,FALSE),0)</f>
        <v>3</v>
      </c>
      <c r="M1886">
        <f>IFERROR(VLOOKUP(F1886,Paramètres!$A$5:$B$8,2,FALSE),0)</f>
        <v>1</v>
      </c>
      <c r="N1886">
        <f>IFERROR(VLOOKUP(G1886,Paramètres!$D$5:$E$8,2,FALSE),0)</f>
        <v>0</v>
      </c>
      <c r="O1886">
        <f>IFERROR(VLOOKUP(H1886,Paramètres!$A$5:$B$8,2,FALSE),0)</f>
        <v>0</v>
      </c>
      <c r="P1886">
        <f>IFERROR(VLOOKUP(I1886,Paramètres!$A$5:$B$8,2,FALSE),0)</f>
        <v>0</v>
      </c>
      <c r="Q1886" s="10" t="e">
        <f>IF(SUM(Paramètres!$G$5:$M$5)=0,"",SUMPRODUCT(Paramètres!$G$5:$M$5,J1886,K1886,L1886,M1886,N1886,O1886,P1886)/SUM(Paramètres!$G$5:$M$5))</f>
        <v>#VALUE!</v>
      </c>
    </row>
    <row r="1887" spans="1:17" x14ac:dyDescent="0.2">
      <c r="A1887" t="str">
        <f>Réponses_Scoring!A1887</f>
        <v>R193</v>
      </c>
      <c r="B1887" t="str">
        <f>Réponses_Scoring!B1887</f>
        <v>D01S03</v>
      </c>
      <c r="C1887" t="str">
        <f>Réponses_Scoring!C1887</f>
        <v>High</v>
      </c>
      <c r="D1887" t="str">
        <f>Réponses_Scoring!D1887</f>
        <v>UK</v>
      </c>
      <c r="E1887" t="str">
        <f>Réponses_Scoring!E1887</f>
        <v>High</v>
      </c>
      <c r="F1887" t="str">
        <f>Réponses_Scoring!F1887</f>
        <v>Med</v>
      </c>
      <c r="G1887" t="str">
        <f>Réponses_Scoring!G1887</f>
        <v>UK</v>
      </c>
      <c r="H1887" t="str">
        <f>Réponses_Scoring!H1887</f>
        <v>UK</v>
      </c>
      <c r="I1887" t="str">
        <f>Réponses_Scoring!I1887</f>
        <v>UK</v>
      </c>
      <c r="J1887">
        <f>IFERROR(VLOOKUP(C1887,Paramètres!$A$5:$B$8,2,FALSE),0)</f>
        <v>3</v>
      </c>
      <c r="K1887">
        <f>IFERROR(VLOOKUP(D1887,Paramètres!$A$5:$B$8,2,FALSE),0)</f>
        <v>0</v>
      </c>
      <c r="L1887">
        <f>IFERROR(VLOOKUP(E1887,Paramètres!$A$5:$B$8,2,FALSE),0)</f>
        <v>3</v>
      </c>
      <c r="M1887">
        <f>IFERROR(VLOOKUP(F1887,Paramètres!$A$5:$B$8,2,FALSE),0)</f>
        <v>2</v>
      </c>
      <c r="N1887">
        <f>IFERROR(VLOOKUP(G1887,Paramètres!$D$5:$E$8,2,FALSE),0)</f>
        <v>0</v>
      </c>
      <c r="O1887">
        <f>IFERROR(VLOOKUP(H1887,Paramètres!$A$5:$B$8,2,FALSE),0)</f>
        <v>0</v>
      </c>
      <c r="P1887">
        <f>IFERROR(VLOOKUP(I1887,Paramètres!$A$5:$B$8,2,FALSE),0)</f>
        <v>0</v>
      </c>
      <c r="Q1887" s="10" t="e">
        <f>IF(SUM(Paramètres!$G$5:$M$5)=0,"",SUMPRODUCT(Paramètres!$G$5:$M$5,J1887,K1887,L1887,M1887,N1887,O1887,P1887)/SUM(Paramètres!$G$5:$M$5))</f>
        <v>#VALUE!</v>
      </c>
    </row>
    <row r="1888" spans="1:17" x14ac:dyDescent="0.2">
      <c r="A1888" t="str">
        <f>Réponses_Scoring!A1888</f>
        <v>R193</v>
      </c>
      <c r="B1888" t="str">
        <f>Réponses_Scoring!B1888</f>
        <v>D07S53</v>
      </c>
      <c r="C1888" t="str">
        <f>Réponses_Scoring!C1888</f>
        <v>Med</v>
      </c>
      <c r="D1888" t="str">
        <f>Réponses_Scoring!D1888</f>
        <v>UK</v>
      </c>
      <c r="E1888" t="str">
        <f>Réponses_Scoring!E1888</f>
        <v>Low</v>
      </c>
      <c r="F1888" t="str">
        <f>Réponses_Scoring!F1888</f>
        <v>Med</v>
      </c>
      <c r="G1888" t="str">
        <f>Réponses_Scoring!G1888</f>
        <v>UK</v>
      </c>
      <c r="H1888" t="str">
        <f>Réponses_Scoring!H1888</f>
        <v>UK</v>
      </c>
      <c r="I1888" t="str">
        <f>Réponses_Scoring!I1888</f>
        <v>UK</v>
      </c>
      <c r="J1888">
        <f>IFERROR(VLOOKUP(C1888,Paramètres!$A$5:$B$8,2,FALSE),0)</f>
        <v>2</v>
      </c>
      <c r="K1888">
        <f>IFERROR(VLOOKUP(D1888,Paramètres!$A$5:$B$8,2,FALSE),0)</f>
        <v>0</v>
      </c>
      <c r="L1888">
        <f>IFERROR(VLOOKUP(E1888,Paramètres!$A$5:$B$8,2,FALSE),0)</f>
        <v>1</v>
      </c>
      <c r="M1888">
        <f>IFERROR(VLOOKUP(F1888,Paramètres!$A$5:$B$8,2,FALSE),0)</f>
        <v>2</v>
      </c>
      <c r="N1888">
        <f>IFERROR(VLOOKUP(G1888,Paramètres!$D$5:$E$8,2,FALSE),0)</f>
        <v>0</v>
      </c>
      <c r="O1888">
        <f>IFERROR(VLOOKUP(H1888,Paramètres!$A$5:$B$8,2,FALSE),0)</f>
        <v>0</v>
      </c>
      <c r="P1888">
        <f>IFERROR(VLOOKUP(I1888,Paramètres!$A$5:$B$8,2,FALSE),0)</f>
        <v>0</v>
      </c>
      <c r="Q1888" s="10" t="e">
        <f>IF(SUM(Paramètres!$G$5:$M$5)=0,"",SUMPRODUCT(Paramètres!$G$5:$M$5,J1888,K1888,L1888,M1888,N1888,O1888,P1888)/SUM(Paramètres!$G$5:$M$5))</f>
        <v>#VALUE!</v>
      </c>
    </row>
    <row r="1889" spans="1:17" x14ac:dyDescent="0.2">
      <c r="A1889" t="str">
        <f>Réponses_Scoring!A1889</f>
        <v>R193</v>
      </c>
      <c r="B1889" t="str">
        <f>Réponses_Scoring!B1889</f>
        <v>D07S54</v>
      </c>
      <c r="C1889" t="str">
        <f>Réponses_Scoring!C1889</f>
        <v>High</v>
      </c>
      <c r="D1889" t="str">
        <f>Réponses_Scoring!D1889</f>
        <v>UK</v>
      </c>
      <c r="E1889" t="str">
        <f>Réponses_Scoring!E1889</f>
        <v>Low</v>
      </c>
      <c r="F1889" t="str">
        <f>Réponses_Scoring!F1889</f>
        <v>Med</v>
      </c>
      <c r="G1889" t="str">
        <f>Réponses_Scoring!G1889</f>
        <v>UK</v>
      </c>
      <c r="H1889" t="str">
        <f>Réponses_Scoring!H1889</f>
        <v>UK</v>
      </c>
      <c r="I1889" t="str">
        <f>Réponses_Scoring!I1889</f>
        <v>UK</v>
      </c>
      <c r="J1889">
        <f>IFERROR(VLOOKUP(C1889,Paramètres!$A$5:$B$8,2,FALSE),0)</f>
        <v>3</v>
      </c>
      <c r="K1889">
        <f>IFERROR(VLOOKUP(D1889,Paramètres!$A$5:$B$8,2,FALSE),0)</f>
        <v>0</v>
      </c>
      <c r="L1889">
        <f>IFERROR(VLOOKUP(E1889,Paramètres!$A$5:$B$8,2,FALSE),0)</f>
        <v>1</v>
      </c>
      <c r="M1889">
        <f>IFERROR(VLOOKUP(F1889,Paramètres!$A$5:$B$8,2,FALSE),0)</f>
        <v>2</v>
      </c>
      <c r="N1889">
        <f>IFERROR(VLOOKUP(G1889,Paramètres!$D$5:$E$8,2,FALSE),0)</f>
        <v>0</v>
      </c>
      <c r="O1889">
        <f>IFERROR(VLOOKUP(H1889,Paramètres!$A$5:$B$8,2,FALSE),0)</f>
        <v>0</v>
      </c>
      <c r="P1889">
        <f>IFERROR(VLOOKUP(I1889,Paramètres!$A$5:$B$8,2,FALSE),0)</f>
        <v>0</v>
      </c>
      <c r="Q1889" s="10" t="e">
        <f>IF(SUM(Paramètres!$G$5:$M$5)=0,"",SUMPRODUCT(Paramètres!$G$5:$M$5,J1889,K1889,L1889,M1889,N1889,O1889,P1889)/SUM(Paramètres!$G$5:$M$5))</f>
        <v>#VALUE!</v>
      </c>
    </row>
    <row r="1890" spans="1:17" x14ac:dyDescent="0.2">
      <c r="A1890" t="str">
        <f>Réponses_Scoring!A1890</f>
        <v>R193</v>
      </c>
      <c r="B1890" t="str">
        <f>Réponses_Scoring!B1890</f>
        <v>D11S74</v>
      </c>
      <c r="C1890" t="str">
        <f>Réponses_Scoring!C1890</f>
        <v>Med</v>
      </c>
      <c r="D1890" t="str">
        <f>Réponses_Scoring!D1890</f>
        <v>UK</v>
      </c>
      <c r="E1890" t="str">
        <f>Réponses_Scoring!E1890</f>
        <v>High</v>
      </c>
      <c r="F1890" t="str">
        <f>Réponses_Scoring!F1890</f>
        <v>Med</v>
      </c>
      <c r="G1890" t="str">
        <f>Réponses_Scoring!G1890</f>
        <v>UK</v>
      </c>
      <c r="H1890" t="str">
        <f>Réponses_Scoring!H1890</f>
        <v>UK</v>
      </c>
      <c r="I1890" t="str">
        <f>Réponses_Scoring!I1890</f>
        <v>UK</v>
      </c>
      <c r="J1890">
        <f>IFERROR(VLOOKUP(C1890,Paramètres!$A$5:$B$8,2,FALSE),0)</f>
        <v>2</v>
      </c>
      <c r="K1890">
        <f>IFERROR(VLOOKUP(D1890,Paramètres!$A$5:$B$8,2,FALSE),0)</f>
        <v>0</v>
      </c>
      <c r="L1890">
        <f>IFERROR(VLOOKUP(E1890,Paramètres!$A$5:$B$8,2,FALSE),0)</f>
        <v>3</v>
      </c>
      <c r="M1890">
        <f>IFERROR(VLOOKUP(F1890,Paramètres!$A$5:$B$8,2,FALSE),0)</f>
        <v>2</v>
      </c>
      <c r="N1890">
        <f>IFERROR(VLOOKUP(G1890,Paramètres!$D$5:$E$8,2,FALSE),0)</f>
        <v>0</v>
      </c>
      <c r="O1890">
        <f>IFERROR(VLOOKUP(H1890,Paramètres!$A$5:$B$8,2,FALSE),0)</f>
        <v>0</v>
      </c>
      <c r="P1890">
        <f>IFERROR(VLOOKUP(I1890,Paramètres!$A$5:$B$8,2,FALSE),0)</f>
        <v>0</v>
      </c>
      <c r="Q1890" s="10" t="e">
        <f>IF(SUM(Paramètres!$G$5:$M$5)=0,"",SUMPRODUCT(Paramètres!$G$5:$M$5,J1890,K1890,L1890,M1890,N1890,O1890,P1890)/SUM(Paramètres!$G$5:$M$5))</f>
        <v>#VALUE!</v>
      </c>
    </row>
    <row r="1891" spans="1:17" x14ac:dyDescent="0.2">
      <c r="A1891" t="str">
        <f>Réponses_Scoring!A1891</f>
        <v>R193</v>
      </c>
      <c r="B1891" t="str">
        <f>Réponses_Scoring!B1891</f>
        <v>D06S48</v>
      </c>
      <c r="C1891" t="str">
        <f>Réponses_Scoring!C1891</f>
        <v>High</v>
      </c>
      <c r="D1891" t="str">
        <f>Réponses_Scoring!D1891</f>
        <v>UK</v>
      </c>
      <c r="E1891" t="str">
        <f>Réponses_Scoring!E1891</f>
        <v>Med</v>
      </c>
      <c r="F1891" t="str">
        <f>Réponses_Scoring!F1891</f>
        <v>High</v>
      </c>
      <c r="G1891" t="str">
        <f>Réponses_Scoring!G1891</f>
        <v>UK</v>
      </c>
      <c r="H1891" t="str">
        <f>Réponses_Scoring!H1891</f>
        <v>UK</v>
      </c>
      <c r="I1891" t="str">
        <f>Réponses_Scoring!I1891</f>
        <v>UK</v>
      </c>
      <c r="J1891">
        <f>IFERROR(VLOOKUP(C1891,Paramètres!$A$5:$B$8,2,FALSE),0)</f>
        <v>3</v>
      </c>
      <c r="K1891">
        <f>IFERROR(VLOOKUP(D1891,Paramètres!$A$5:$B$8,2,FALSE),0)</f>
        <v>0</v>
      </c>
      <c r="L1891">
        <f>IFERROR(VLOOKUP(E1891,Paramètres!$A$5:$B$8,2,FALSE),0)</f>
        <v>2</v>
      </c>
      <c r="M1891">
        <f>IFERROR(VLOOKUP(F1891,Paramètres!$A$5:$B$8,2,FALSE),0)</f>
        <v>3</v>
      </c>
      <c r="N1891">
        <f>IFERROR(VLOOKUP(G1891,Paramètres!$D$5:$E$8,2,FALSE),0)</f>
        <v>0</v>
      </c>
      <c r="O1891">
        <f>IFERROR(VLOOKUP(H1891,Paramètres!$A$5:$B$8,2,FALSE),0)</f>
        <v>0</v>
      </c>
      <c r="P1891">
        <f>IFERROR(VLOOKUP(I1891,Paramètres!$A$5:$B$8,2,FALSE),0)</f>
        <v>0</v>
      </c>
      <c r="Q1891" s="10" t="e">
        <f>IF(SUM(Paramètres!$G$5:$M$5)=0,"",SUMPRODUCT(Paramètres!$G$5:$M$5,J1891,K1891,L1891,M1891,N1891,O1891,P1891)/SUM(Paramètres!$G$5:$M$5))</f>
        <v>#VALUE!</v>
      </c>
    </row>
    <row r="1892" spans="1:17" x14ac:dyDescent="0.2">
      <c r="A1892" t="str">
        <f>Réponses_Scoring!A1892</f>
        <v>R193</v>
      </c>
      <c r="B1892" t="str">
        <f>Réponses_Scoring!B1892</f>
        <v>D02S12</v>
      </c>
      <c r="C1892" t="str">
        <f>Réponses_Scoring!C1892</f>
        <v>Med</v>
      </c>
      <c r="D1892" t="str">
        <f>Réponses_Scoring!D1892</f>
        <v>UK</v>
      </c>
      <c r="E1892" t="str">
        <f>Réponses_Scoring!E1892</f>
        <v>Med</v>
      </c>
      <c r="F1892" t="str">
        <f>Réponses_Scoring!F1892</f>
        <v>High</v>
      </c>
      <c r="G1892" t="str">
        <f>Réponses_Scoring!G1892</f>
        <v>UK</v>
      </c>
      <c r="H1892" t="str">
        <f>Réponses_Scoring!H1892</f>
        <v>UK</v>
      </c>
      <c r="I1892" t="str">
        <f>Réponses_Scoring!I1892</f>
        <v>UK</v>
      </c>
      <c r="J1892">
        <f>IFERROR(VLOOKUP(C1892,Paramètres!$A$5:$B$8,2,FALSE),0)</f>
        <v>2</v>
      </c>
      <c r="K1892">
        <f>IFERROR(VLOOKUP(D1892,Paramètres!$A$5:$B$8,2,FALSE),0)</f>
        <v>0</v>
      </c>
      <c r="L1892">
        <f>IFERROR(VLOOKUP(E1892,Paramètres!$A$5:$B$8,2,FALSE),0)</f>
        <v>2</v>
      </c>
      <c r="M1892">
        <f>IFERROR(VLOOKUP(F1892,Paramètres!$A$5:$B$8,2,FALSE),0)</f>
        <v>3</v>
      </c>
      <c r="N1892">
        <f>IFERROR(VLOOKUP(G1892,Paramètres!$D$5:$E$8,2,FALSE),0)</f>
        <v>0</v>
      </c>
      <c r="O1892">
        <f>IFERROR(VLOOKUP(H1892,Paramètres!$A$5:$B$8,2,FALSE),0)</f>
        <v>0</v>
      </c>
      <c r="P1892">
        <f>IFERROR(VLOOKUP(I1892,Paramètres!$A$5:$B$8,2,FALSE),0)</f>
        <v>0</v>
      </c>
      <c r="Q1892" s="10" t="e">
        <f>IF(SUM(Paramètres!$G$5:$M$5)=0,"",SUMPRODUCT(Paramètres!$G$5:$M$5,J1892,K1892,L1892,M1892,N1892,O1892,P1892)/SUM(Paramètres!$G$5:$M$5))</f>
        <v>#VALUE!</v>
      </c>
    </row>
    <row r="1893" spans="1:17" x14ac:dyDescent="0.2">
      <c r="A1893" t="str">
        <f>Réponses_Scoring!A1893</f>
        <v>R193</v>
      </c>
      <c r="B1893" t="str">
        <f>Réponses_Scoring!B1893</f>
        <v>D02S17</v>
      </c>
      <c r="C1893" t="str">
        <f>Réponses_Scoring!C1893</f>
        <v>Med</v>
      </c>
      <c r="D1893" t="str">
        <f>Réponses_Scoring!D1893</f>
        <v>UK</v>
      </c>
      <c r="E1893" t="str">
        <f>Réponses_Scoring!E1893</f>
        <v>Med</v>
      </c>
      <c r="F1893" t="str">
        <f>Réponses_Scoring!F1893</f>
        <v>Med</v>
      </c>
      <c r="G1893" t="str">
        <f>Réponses_Scoring!G1893</f>
        <v>UK</v>
      </c>
      <c r="H1893" t="str">
        <f>Réponses_Scoring!H1893</f>
        <v>UK</v>
      </c>
      <c r="I1893" t="str">
        <f>Réponses_Scoring!I1893</f>
        <v>UK</v>
      </c>
      <c r="J1893">
        <f>IFERROR(VLOOKUP(C1893,Paramètres!$A$5:$B$8,2,FALSE),0)</f>
        <v>2</v>
      </c>
      <c r="K1893">
        <f>IFERROR(VLOOKUP(D1893,Paramètres!$A$5:$B$8,2,FALSE),0)</f>
        <v>0</v>
      </c>
      <c r="L1893">
        <f>IFERROR(VLOOKUP(E1893,Paramètres!$A$5:$B$8,2,FALSE),0)</f>
        <v>2</v>
      </c>
      <c r="M1893">
        <f>IFERROR(VLOOKUP(F1893,Paramètres!$A$5:$B$8,2,FALSE),0)</f>
        <v>2</v>
      </c>
      <c r="N1893">
        <f>IFERROR(VLOOKUP(G1893,Paramètres!$D$5:$E$8,2,FALSE),0)</f>
        <v>0</v>
      </c>
      <c r="O1893">
        <f>IFERROR(VLOOKUP(H1893,Paramètres!$A$5:$B$8,2,FALSE),0)</f>
        <v>0</v>
      </c>
      <c r="P1893">
        <f>IFERROR(VLOOKUP(I1893,Paramètres!$A$5:$B$8,2,FALSE),0)</f>
        <v>0</v>
      </c>
      <c r="Q1893" s="10" t="e">
        <f>IF(SUM(Paramètres!$G$5:$M$5)=0,"",SUMPRODUCT(Paramètres!$G$5:$M$5,J1893,K1893,L1893,M1893,N1893,O1893,P1893)/SUM(Paramètres!$G$5:$M$5))</f>
        <v>#VALUE!</v>
      </c>
    </row>
    <row r="1894" spans="1:17" x14ac:dyDescent="0.2">
      <c r="A1894" t="str">
        <f>Réponses_Scoring!A1894</f>
        <v>R194</v>
      </c>
      <c r="B1894" t="str">
        <f>Réponses_Scoring!B1894</f>
        <v>D04S33</v>
      </c>
      <c r="C1894" t="str">
        <f>Réponses_Scoring!C1894</f>
        <v>High</v>
      </c>
      <c r="D1894" t="str">
        <f>Réponses_Scoring!D1894</f>
        <v>UK</v>
      </c>
      <c r="E1894" t="str">
        <f>Réponses_Scoring!E1894</f>
        <v>UK</v>
      </c>
      <c r="F1894" t="str">
        <f>Réponses_Scoring!F1894</f>
        <v>High</v>
      </c>
      <c r="G1894" t="str">
        <f>Réponses_Scoring!G1894</f>
        <v>UK</v>
      </c>
      <c r="H1894" t="str">
        <f>Réponses_Scoring!H1894</f>
        <v>UK</v>
      </c>
      <c r="I1894" t="str">
        <f>Réponses_Scoring!I1894</f>
        <v>UK</v>
      </c>
      <c r="J1894">
        <f>IFERROR(VLOOKUP(C1894,Paramètres!$A$5:$B$8,2,FALSE),0)</f>
        <v>3</v>
      </c>
      <c r="K1894">
        <f>IFERROR(VLOOKUP(D1894,Paramètres!$A$5:$B$8,2,FALSE),0)</f>
        <v>0</v>
      </c>
      <c r="L1894">
        <f>IFERROR(VLOOKUP(E1894,Paramètres!$A$5:$B$8,2,FALSE),0)</f>
        <v>0</v>
      </c>
      <c r="M1894">
        <f>IFERROR(VLOOKUP(F1894,Paramètres!$A$5:$B$8,2,FALSE),0)</f>
        <v>3</v>
      </c>
      <c r="N1894">
        <f>IFERROR(VLOOKUP(G1894,Paramètres!$D$5:$E$8,2,FALSE),0)</f>
        <v>0</v>
      </c>
      <c r="O1894">
        <f>IFERROR(VLOOKUP(H1894,Paramètres!$A$5:$B$8,2,FALSE),0)</f>
        <v>0</v>
      </c>
      <c r="P1894">
        <f>IFERROR(VLOOKUP(I1894,Paramètres!$A$5:$B$8,2,FALSE),0)</f>
        <v>0</v>
      </c>
      <c r="Q1894" s="10" t="e">
        <f>IF(SUM(Paramètres!$G$5:$M$5)=0,"",SUMPRODUCT(Paramètres!$G$5:$M$5,J1894,K1894,L1894,M1894,N1894,O1894,P1894)/SUM(Paramètres!$G$5:$M$5))</f>
        <v>#VALUE!</v>
      </c>
    </row>
    <row r="1895" spans="1:17" x14ac:dyDescent="0.2">
      <c r="A1895" t="str">
        <f>Réponses_Scoring!A1895</f>
        <v>R194</v>
      </c>
      <c r="B1895" t="str">
        <f>Réponses_Scoring!B1895</f>
        <v>D04S28</v>
      </c>
      <c r="C1895" t="str">
        <f>Réponses_Scoring!C1895</f>
        <v>High</v>
      </c>
      <c r="D1895" t="str">
        <f>Réponses_Scoring!D1895</f>
        <v>UK</v>
      </c>
      <c r="E1895" t="str">
        <f>Réponses_Scoring!E1895</f>
        <v>UK</v>
      </c>
      <c r="F1895" t="str">
        <f>Réponses_Scoring!F1895</f>
        <v>Low</v>
      </c>
      <c r="G1895" t="str">
        <f>Réponses_Scoring!G1895</f>
        <v>UK</v>
      </c>
      <c r="H1895" t="str">
        <f>Réponses_Scoring!H1895</f>
        <v>UK</v>
      </c>
      <c r="I1895" t="str">
        <f>Réponses_Scoring!I1895</f>
        <v>UK</v>
      </c>
      <c r="J1895">
        <f>IFERROR(VLOOKUP(C1895,Paramètres!$A$5:$B$8,2,FALSE),0)</f>
        <v>3</v>
      </c>
      <c r="K1895">
        <f>IFERROR(VLOOKUP(D1895,Paramètres!$A$5:$B$8,2,FALSE),0)</f>
        <v>0</v>
      </c>
      <c r="L1895">
        <f>IFERROR(VLOOKUP(E1895,Paramètres!$A$5:$B$8,2,FALSE),0)</f>
        <v>0</v>
      </c>
      <c r="M1895">
        <f>IFERROR(VLOOKUP(F1895,Paramètres!$A$5:$B$8,2,FALSE),0)</f>
        <v>1</v>
      </c>
      <c r="N1895">
        <f>IFERROR(VLOOKUP(G1895,Paramètres!$D$5:$E$8,2,FALSE),0)</f>
        <v>0</v>
      </c>
      <c r="O1895">
        <f>IFERROR(VLOOKUP(H1895,Paramètres!$A$5:$B$8,2,FALSE),0)</f>
        <v>0</v>
      </c>
      <c r="P1895">
        <f>IFERROR(VLOOKUP(I1895,Paramètres!$A$5:$B$8,2,FALSE),0)</f>
        <v>0</v>
      </c>
      <c r="Q1895" s="10" t="e">
        <f>IF(SUM(Paramètres!$G$5:$M$5)=0,"",SUMPRODUCT(Paramètres!$G$5:$M$5,J1895,K1895,L1895,M1895,N1895,O1895,P1895)/SUM(Paramètres!$G$5:$M$5))</f>
        <v>#VALUE!</v>
      </c>
    </row>
    <row r="1896" spans="1:17" x14ac:dyDescent="0.2">
      <c r="A1896" t="str">
        <f>Réponses_Scoring!A1896</f>
        <v>R194</v>
      </c>
      <c r="B1896" t="str">
        <f>Réponses_Scoring!B1896</f>
        <v>D08S55</v>
      </c>
      <c r="C1896" t="str">
        <f>Réponses_Scoring!C1896</f>
        <v>High</v>
      </c>
      <c r="D1896" t="str">
        <f>Réponses_Scoring!D1896</f>
        <v>UK</v>
      </c>
      <c r="E1896" t="str">
        <f>Réponses_Scoring!E1896</f>
        <v>High</v>
      </c>
      <c r="F1896" t="str">
        <f>Réponses_Scoring!F1896</f>
        <v>Low</v>
      </c>
      <c r="G1896" t="str">
        <f>Réponses_Scoring!G1896</f>
        <v>UK</v>
      </c>
      <c r="H1896" t="str">
        <f>Réponses_Scoring!H1896</f>
        <v>UK</v>
      </c>
      <c r="I1896" t="str">
        <f>Réponses_Scoring!I1896</f>
        <v>UK</v>
      </c>
      <c r="J1896">
        <f>IFERROR(VLOOKUP(C1896,Paramètres!$A$5:$B$8,2,FALSE),0)</f>
        <v>3</v>
      </c>
      <c r="K1896">
        <f>IFERROR(VLOOKUP(D1896,Paramètres!$A$5:$B$8,2,FALSE),0)</f>
        <v>0</v>
      </c>
      <c r="L1896">
        <f>IFERROR(VLOOKUP(E1896,Paramètres!$A$5:$B$8,2,FALSE),0)</f>
        <v>3</v>
      </c>
      <c r="M1896">
        <f>IFERROR(VLOOKUP(F1896,Paramètres!$A$5:$B$8,2,FALSE),0)</f>
        <v>1</v>
      </c>
      <c r="N1896">
        <f>IFERROR(VLOOKUP(G1896,Paramètres!$D$5:$E$8,2,FALSE),0)</f>
        <v>0</v>
      </c>
      <c r="O1896">
        <f>IFERROR(VLOOKUP(H1896,Paramètres!$A$5:$B$8,2,FALSE),0)</f>
        <v>0</v>
      </c>
      <c r="P1896">
        <f>IFERROR(VLOOKUP(I1896,Paramètres!$A$5:$B$8,2,FALSE),0)</f>
        <v>0</v>
      </c>
      <c r="Q1896" s="10" t="e">
        <f>IF(SUM(Paramètres!$G$5:$M$5)=0,"",SUMPRODUCT(Paramètres!$G$5:$M$5,J1896,K1896,L1896,M1896,N1896,O1896,P1896)/SUM(Paramètres!$G$5:$M$5))</f>
        <v>#VALUE!</v>
      </c>
    </row>
    <row r="1897" spans="1:17" x14ac:dyDescent="0.2">
      <c r="A1897" t="str">
        <f>Réponses_Scoring!A1897</f>
        <v>R194</v>
      </c>
      <c r="B1897" t="str">
        <f>Réponses_Scoring!B1897</f>
        <v>D08S59</v>
      </c>
      <c r="C1897" t="str">
        <f>Réponses_Scoring!C1897</f>
        <v>Med</v>
      </c>
      <c r="D1897" t="str">
        <f>Réponses_Scoring!D1897</f>
        <v>UK</v>
      </c>
      <c r="E1897" t="str">
        <f>Réponses_Scoring!E1897</f>
        <v>Low</v>
      </c>
      <c r="F1897" t="str">
        <f>Réponses_Scoring!F1897</f>
        <v>Med</v>
      </c>
      <c r="G1897" t="str">
        <f>Réponses_Scoring!G1897</f>
        <v>UK</v>
      </c>
      <c r="H1897" t="str">
        <f>Réponses_Scoring!H1897</f>
        <v>UK</v>
      </c>
      <c r="I1897" t="str">
        <f>Réponses_Scoring!I1897</f>
        <v>UK</v>
      </c>
      <c r="J1897">
        <f>IFERROR(VLOOKUP(C1897,Paramètres!$A$5:$B$8,2,FALSE),0)</f>
        <v>2</v>
      </c>
      <c r="K1897">
        <f>IFERROR(VLOOKUP(D1897,Paramètres!$A$5:$B$8,2,FALSE),0)</f>
        <v>0</v>
      </c>
      <c r="L1897">
        <f>IFERROR(VLOOKUP(E1897,Paramètres!$A$5:$B$8,2,FALSE),0)</f>
        <v>1</v>
      </c>
      <c r="M1897">
        <f>IFERROR(VLOOKUP(F1897,Paramètres!$A$5:$B$8,2,FALSE),0)</f>
        <v>2</v>
      </c>
      <c r="N1897">
        <f>IFERROR(VLOOKUP(G1897,Paramètres!$D$5:$E$8,2,FALSE),0)</f>
        <v>0</v>
      </c>
      <c r="O1897">
        <f>IFERROR(VLOOKUP(H1897,Paramètres!$A$5:$B$8,2,FALSE),0)</f>
        <v>0</v>
      </c>
      <c r="P1897">
        <f>IFERROR(VLOOKUP(I1897,Paramètres!$A$5:$B$8,2,FALSE),0)</f>
        <v>0</v>
      </c>
      <c r="Q1897" s="10" t="e">
        <f>IF(SUM(Paramètres!$G$5:$M$5)=0,"",SUMPRODUCT(Paramètres!$G$5:$M$5,J1897,K1897,L1897,M1897,N1897,O1897,P1897)/SUM(Paramètres!$G$5:$M$5))</f>
        <v>#VALUE!</v>
      </c>
    </row>
    <row r="1898" spans="1:17" x14ac:dyDescent="0.2">
      <c r="A1898" t="str">
        <f>Réponses_Scoring!A1898</f>
        <v>R194</v>
      </c>
      <c r="B1898" t="str">
        <f>Réponses_Scoring!B1898</f>
        <v>D08S60</v>
      </c>
      <c r="C1898" t="str">
        <f>Réponses_Scoring!C1898</f>
        <v>Med</v>
      </c>
      <c r="D1898" t="str">
        <f>Réponses_Scoring!D1898</f>
        <v>UK</v>
      </c>
      <c r="E1898" t="str">
        <f>Réponses_Scoring!E1898</f>
        <v>Low</v>
      </c>
      <c r="F1898" t="str">
        <f>Réponses_Scoring!F1898</f>
        <v>High</v>
      </c>
      <c r="G1898" t="str">
        <f>Réponses_Scoring!G1898</f>
        <v>UK</v>
      </c>
      <c r="H1898" t="str">
        <f>Réponses_Scoring!H1898</f>
        <v>UK</v>
      </c>
      <c r="I1898" t="str">
        <f>Réponses_Scoring!I1898</f>
        <v>UK</v>
      </c>
      <c r="J1898">
        <f>IFERROR(VLOOKUP(C1898,Paramètres!$A$5:$B$8,2,FALSE),0)</f>
        <v>2</v>
      </c>
      <c r="K1898">
        <f>IFERROR(VLOOKUP(D1898,Paramètres!$A$5:$B$8,2,FALSE),0)</f>
        <v>0</v>
      </c>
      <c r="L1898">
        <f>IFERROR(VLOOKUP(E1898,Paramètres!$A$5:$B$8,2,FALSE),0)</f>
        <v>1</v>
      </c>
      <c r="M1898">
        <f>IFERROR(VLOOKUP(F1898,Paramètres!$A$5:$B$8,2,FALSE),0)</f>
        <v>3</v>
      </c>
      <c r="N1898">
        <f>IFERROR(VLOOKUP(G1898,Paramètres!$D$5:$E$8,2,FALSE),0)</f>
        <v>0</v>
      </c>
      <c r="O1898">
        <f>IFERROR(VLOOKUP(H1898,Paramètres!$A$5:$B$8,2,FALSE),0)</f>
        <v>0</v>
      </c>
      <c r="P1898">
        <f>IFERROR(VLOOKUP(I1898,Paramètres!$A$5:$B$8,2,FALSE),0)</f>
        <v>0</v>
      </c>
      <c r="Q1898" s="10" t="e">
        <f>IF(SUM(Paramètres!$G$5:$M$5)=0,"",SUMPRODUCT(Paramètres!$G$5:$M$5,J1898,K1898,L1898,M1898,N1898,O1898,P1898)/SUM(Paramètres!$G$5:$M$5))</f>
        <v>#VALUE!</v>
      </c>
    </row>
    <row r="1899" spans="1:17" x14ac:dyDescent="0.2">
      <c r="A1899" t="str">
        <f>Réponses_Scoring!A1899</f>
        <v>R194</v>
      </c>
      <c r="B1899" t="str">
        <f>Réponses_Scoring!B1899</f>
        <v>D01S06</v>
      </c>
      <c r="C1899" t="str">
        <f>Réponses_Scoring!C1899</f>
        <v>High</v>
      </c>
      <c r="D1899" t="str">
        <f>Réponses_Scoring!D1899</f>
        <v>UK</v>
      </c>
      <c r="E1899" t="str">
        <f>Réponses_Scoring!E1899</f>
        <v>UK</v>
      </c>
      <c r="F1899" t="str">
        <f>Réponses_Scoring!F1899</f>
        <v>High</v>
      </c>
      <c r="G1899" t="str">
        <f>Réponses_Scoring!G1899</f>
        <v>UK</v>
      </c>
      <c r="H1899" t="str">
        <f>Réponses_Scoring!H1899</f>
        <v>UK</v>
      </c>
      <c r="I1899" t="str">
        <f>Réponses_Scoring!I1899</f>
        <v>UK</v>
      </c>
      <c r="J1899">
        <f>IFERROR(VLOOKUP(C1899,Paramètres!$A$5:$B$8,2,FALSE),0)</f>
        <v>3</v>
      </c>
      <c r="K1899">
        <f>IFERROR(VLOOKUP(D1899,Paramètres!$A$5:$B$8,2,FALSE),0)</f>
        <v>0</v>
      </c>
      <c r="L1899">
        <f>IFERROR(VLOOKUP(E1899,Paramètres!$A$5:$B$8,2,FALSE),0)</f>
        <v>0</v>
      </c>
      <c r="M1899">
        <f>IFERROR(VLOOKUP(F1899,Paramètres!$A$5:$B$8,2,FALSE),0)</f>
        <v>3</v>
      </c>
      <c r="N1899">
        <f>IFERROR(VLOOKUP(G1899,Paramètres!$D$5:$E$8,2,FALSE),0)</f>
        <v>0</v>
      </c>
      <c r="O1899">
        <f>IFERROR(VLOOKUP(H1899,Paramètres!$A$5:$B$8,2,FALSE),0)</f>
        <v>0</v>
      </c>
      <c r="P1899">
        <f>IFERROR(VLOOKUP(I1899,Paramètres!$A$5:$B$8,2,FALSE),0)</f>
        <v>0</v>
      </c>
      <c r="Q1899" s="10" t="e">
        <f>IF(SUM(Paramètres!$G$5:$M$5)=0,"",SUMPRODUCT(Paramètres!$G$5:$M$5,J1899,K1899,L1899,M1899,N1899,O1899,P1899)/SUM(Paramètres!$G$5:$M$5))</f>
        <v>#VALUE!</v>
      </c>
    </row>
    <row r="1900" spans="1:17" x14ac:dyDescent="0.2">
      <c r="A1900" t="str">
        <f>Réponses_Scoring!A1900</f>
        <v>R194</v>
      </c>
      <c r="B1900" t="str">
        <f>Réponses_Scoring!B1900</f>
        <v>D12S80</v>
      </c>
      <c r="C1900" t="str">
        <f>Réponses_Scoring!C1900</f>
        <v>Low</v>
      </c>
      <c r="D1900" t="str">
        <f>Réponses_Scoring!D1900</f>
        <v>UK</v>
      </c>
      <c r="E1900" t="str">
        <f>Réponses_Scoring!E1900</f>
        <v>High</v>
      </c>
      <c r="F1900" t="str">
        <f>Réponses_Scoring!F1900</f>
        <v>Med</v>
      </c>
      <c r="G1900" t="str">
        <f>Réponses_Scoring!G1900</f>
        <v>UK</v>
      </c>
      <c r="H1900" t="str">
        <f>Réponses_Scoring!H1900</f>
        <v>UK</v>
      </c>
      <c r="I1900" t="str">
        <f>Réponses_Scoring!I1900</f>
        <v>UK</v>
      </c>
      <c r="J1900">
        <f>IFERROR(VLOOKUP(C1900,Paramètres!$A$5:$B$8,2,FALSE),0)</f>
        <v>1</v>
      </c>
      <c r="K1900">
        <f>IFERROR(VLOOKUP(D1900,Paramètres!$A$5:$B$8,2,FALSE),0)</f>
        <v>0</v>
      </c>
      <c r="L1900">
        <f>IFERROR(VLOOKUP(E1900,Paramètres!$A$5:$B$8,2,FALSE),0)</f>
        <v>3</v>
      </c>
      <c r="M1900">
        <f>IFERROR(VLOOKUP(F1900,Paramètres!$A$5:$B$8,2,FALSE),0)</f>
        <v>2</v>
      </c>
      <c r="N1900">
        <f>IFERROR(VLOOKUP(G1900,Paramètres!$D$5:$E$8,2,FALSE),0)</f>
        <v>0</v>
      </c>
      <c r="O1900">
        <f>IFERROR(VLOOKUP(H1900,Paramètres!$A$5:$B$8,2,FALSE),0)</f>
        <v>0</v>
      </c>
      <c r="P1900">
        <f>IFERROR(VLOOKUP(I1900,Paramètres!$A$5:$B$8,2,FALSE),0)</f>
        <v>0</v>
      </c>
      <c r="Q1900" s="10" t="e">
        <f>IF(SUM(Paramètres!$G$5:$M$5)=0,"",SUMPRODUCT(Paramètres!$G$5:$M$5,J1900,K1900,L1900,M1900,N1900,O1900,P1900)/SUM(Paramètres!$G$5:$M$5))</f>
        <v>#VALUE!</v>
      </c>
    </row>
    <row r="1901" spans="1:17" x14ac:dyDescent="0.2">
      <c r="A1901" t="str">
        <f>Réponses_Scoring!A1901</f>
        <v>R194</v>
      </c>
      <c r="B1901" t="str">
        <f>Réponses_Scoring!B1901</f>
        <v>D12S77</v>
      </c>
      <c r="C1901" t="str">
        <f>Réponses_Scoring!C1901</f>
        <v>Med</v>
      </c>
      <c r="D1901" t="str">
        <f>Réponses_Scoring!D1901</f>
        <v>UK</v>
      </c>
      <c r="E1901" t="str">
        <f>Réponses_Scoring!E1901</f>
        <v>Med</v>
      </c>
      <c r="F1901" t="str">
        <f>Réponses_Scoring!F1901</f>
        <v>Med</v>
      </c>
      <c r="G1901" t="str">
        <f>Réponses_Scoring!G1901</f>
        <v>UK</v>
      </c>
      <c r="H1901" t="str">
        <f>Réponses_Scoring!H1901</f>
        <v>UK</v>
      </c>
      <c r="I1901" t="str">
        <f>Réponses_Scoring!I1901</f>
        <v>UK</v>
      </c>
      <c r="J1901">
        <f>IFERROR(VLOOKUP(C1901,Paramètres!$A$5:$B$8,2,FALSE),0)</f>
        <v>2</v>
      </c>
      <c r="K1901">
        <f>IFERROR(VLOOKUP(D1901,Paramètres!$A$5:$B$8,2,FALSE),0)</f>
        <v>0</v>
      </c>
      <c r="L1901">
        <f>IFERROR(VLOOKUP(E1901,Paramètres!$A$5:$B$8,2,FALSE),0)</f>
        <v>2</v>
      </c>
      <c r="M1901">
        <f>IFERROR(VLOOKUP(F1901,Paramètres!$A$5:$B$8,2,FALSE),0)</f>
        <v>2</v>
      </c>
      <c r="N1901">
        <f>IFERROR(VLOOKUP(G1901,Paramètres!$D$5:$E$8,2,FALSE),0)</f>
        <v>0</v>
      </c>
      <c r="O1901">
        <f>IFERROR(VLOOKUP(H1901,Paramètres!$A$5:$B$8,2,FALSE),0)</f>
        <v>0</v>
      </c>
      <c r="P1901">
        <f>IFERROR(VLOOKUP(I1901,Paramètres!$A$5:$B$8,2,FALSE),0)</f>
        <v>0</v>
      </c>
      <c r="Q1901" s="10" t="e">
        <f>IF(SUM(Paramètres!$G$5:$M$5)=0,"",SUMPRODUCT(Paramètres!$G$5:$M$5,J1901,K1901,L1901,M1901,N1901,O1901,P1901)/SUM(Paramètres!$G$5:$M$5))</f>
        <v>#VALUE!</v>
      </c>
    </row>
    <row r="1902" spans="1:17" x14ac:dyDescent="0.2">
      <c r="A1902" t="str">
        <f>Réponses_Scoring!A1902</f>
        <v>R194</v>
      </c>
      <c r="B1902" t="str">
        <f>Réponses_Scoring!B1902</f>
        <v>D11S74</v>
      </c>
      <c r="C1902" t="str">
        <f>Réponses_Scoring!C1902</f>
        <v>Med</v>
      </c>
      <c r="D1902" t="str">
        <f>Réponses_Scoring!D1902</f>
        <v>UK</v>
      </c>
      <c r="E1902" t="str">
        <f>Réponses_Scoring!E1902</f>
        <v>Low</v>
      </c>
      <c r="F1902" t="str">
        <f>Réponses_Scoring!F1902</f>
        <v>High</v>
      </c>
      <c r="G1902" t="str">
        <f>Réponses_Scoring!G1902</f>
        <v>UK</v>
      </c>
      <c r="H1902" t="str">
        <f>Réponses_Scoring!H1902</f>
        <v>UK</v>
      </c>
      <c r="I1902" t="str">
        <f>Réponses_Scoring!I1902</f>
        <v>UK</v>
      </c>
      <c r="J1902">
        <f>IFERROR(VLOOKUP(C1902,Paramètres!$A$5:$B$8,2,FALSE),0)</f>
        <v>2</v>
      </c>
      <c r="K1902">
        <f>IFERROR(VLOOKUP(D1902,Paramètres!$A$5:$B$8,2,FALSE),0)</f>
        <v>0</v>
      </c>
      <c r="L1902">
        <f>IFERROR(VLOOKUP(E1902,Paramètres!$A$5:$B$8,2,FALSE),0)</f>
        <v>1</v>
      </c>
      <c r="M1902">
        <f>IFERROR(VLOOKUP(F1902,Paramètres!$A$5:$B$8,2,FALSE),0)</f>
        <v>3</v>
      </c>
      <c r="N1902">
        <f>IFERROR(VLOOKUP(G1902,Paramètres!$D$5:$E$8,2,FALSE),0)</f>
        <v>0</v>
      </c>
      <c r="O1902">
        <f>IFERROR(VLOOKUP(H1902,Paramètres!$A$5:$B$8,2,FALSE),0)</f>
        <v>0</v>
      </c>
      <c r="P1902">
        <f>IFERROR(VLOOKUP(I1902,Paramètres!$A$5:$B$8,2,FALSE),0)</f>
        <v>0</v>
      </c>
      <c r="Q1902" s="10" t="e">
        <f>IF(SUM(Paramètres!$G$5:$M$5)=0,"",SUMPRODUCT(Paramètres!$G$5:$M$5,J1902,K1902,L1902,M1902,N1902,O1902,P1902)/SUM(Paramètres!$G$5:$M$5))</f>
        <v>#VALUE!</v>
      </c>
    </row>
    <row r="1903" spans="1:17" x14ac:dyDescent="0.2">
      <c r="A1903" t="str">
        <f>Réponses_Scoring!A1903</f>
        <v>R195</v>
      </c>
      <c r="B1903" t="str">
        <f>Réponses_Scoring!B1903</f>
        <v>D10S66</v>
      </c>
      <c r="C1903" t="str">
        <f>Réponses_Scoring!C1903</f>
        <v>High</v>
      </c>
      <c r="D1903" t="str">
        <f>Réponses_Scoring!D1903</f>
        <v>UK</v>
      </c>
      <c r="E1903" t="str">
        <f>Réponses_Scoring!E1903</f>
        <v>Low</v>
      </c>
      <c r="F1903" t="str">
        <f>Réponses_Scoring!F1903</f>
        <v>Low</v>
      </c>
      <c r="G1903" t="str">
        <f>Réponses_Scoring!G1903</f>
        <v>UK</v>
      </c>
      <c r="H1903" t="str">
        <f>Réponses_Scoring!H1903</f>
        <v>UK</v>
      </c>
      <c r="I1903" t="str">
        <f>Réponses_Scoring!I1903</f>
        <v>UK</v>
      </c>
      <c r="J1903">
        <f>IFERROR(VLOOKUP(C1903,Paramètres!$A$5:$B$8,2,FALSE),0)</f>
        <v>3</v>
      </c>
      <c r="K1903">
        <f>IFERROR(VLOOKUP(D1903,Paramètres!$A$5:$B$8,2,FALSE),0)</f>
        <v>0</v>
      </c>
      <c r="L1903">
        <f>IFERROR(VLOOKUP(E1903,Paramètres!$A$5:$B$8,2,FALSE),0)</f>
        <v>1</v>
      </c>
      <c r="M1903">
        <f>IFERROR(VLOOKUP(F1903,Paramètres!$A$5:$B$8,2,FALSE),0)</f>
        <v>1</v>
      </c>
      <c r="N1903">
        <f>IFERROR(VLOOKUP(G1903,Paramètres!$D$5:$E$8,2,FALSE),0)</f>
        <v>0</v>
      </c>
      <c r="O1903">
        <f>IFERROR(VLOOKUP(H1903,Paramètres!$A$5:$B$8,2,FALSE),0)</f>
        <v>0</v>
      </c>
      <c r="P1903">
        <f>IFERROR(VLOOKUP(I1903,Paramètres!$A$5:$B$8,2,FALSE),0)</f>
        <v>0</v>
      </c>
      <c r="Q1903" s="10" t="e">
        <f>IF(SUM(Paramètres!$G$5:$M$5)=0,"",SUMPRODUCT(Paramètres!$G$5:$M$5,J1903,K1903,L1903,M1903,N1903,O1903,P1903)/SUM(Paramètres!$G$5:$M$5))</f>
        <v>#VALUE!</v>
      </c>
    </row>
    <row r="1904" spans="1:17" x14ac:dyDescent="0.2">
      <c r="A1904" t="str">
        <f>Réponses_Scoring!A1904</f>
        <v>R195</v>
      </c>
      <c r="B1904" t="str">
        <f>Réponses_Scoring!B1904</f>
        <v>D10S68</v>
      </c>
      <c r="C1904" t="str">
        <f>Réponses_Scoring!C1904</f>
        <v>Low</v>
      </c>
      <c r="D1904" t="str">
        <f>Réponses_Scoring!D1904</f>
        <v>UK</v>
      </c>
      <c r="E1904" t="str">
        <f>Réponses_Scoring!E1904</f>
        <v>Low</v>
      </c>
      <c r="F1904" t="str">
        <f>Réponses_Scoring!F1904</f>
        <v>Low</v>
      </c>
      <c r="G1904" t="str">
        <f>Réponses_Scoring!G1904</f>
        <v>UK</v>
      </c>
      <c r="H1904" t="str">
        <f>Réponses_Scoring!H1904</f>
        <v>UK</v>
      </c>
      <c r="I1904" t="str">
        <f>Réponses_Scoring!I1904</f>
        <v>UK</v>
      </c>
      <c r="J1904">
        <f>IFERROR(VLOOKUP(C1904,Paramètres!$A$5:$B$8,2,FALSE),0)</f>
        <v>1</v>
      </c>
      <c r="K1904">
        <f>IFERROR(VLOOKUP(D1904,Paramètres!$A$5:$B$8,2,FALSE),0)</f>
        <v>0</v>
      </c>
      <c r="L1904">
        <f>IFERROR(VLOOKUP(E1904,Paramètres!$A$5:$B$8,2,FALSE),0)</f>
        <v>1</v>
      </c>
      <c r="M1904">
        <f>IFERROR(VLOOKUP(F1904,Paramètres!$A$5:$B$8,2,FALSE),0)</f>
        <v>1</v>
      </c>
      <c r="N1904">
        <f>IFERROR(VLOOKUP(G1904,Paramètres!$D$5:$E$8,2,FALSE),0)</f>
        <v>0</v>
      </c>
      <c r="O1904">
        <f>IFERROR(VLOOKUP(H1904,Paramètres!$A$5:$B$8,2,FALSE),0)</f>
        <v>0</v>
      </c>
      <c r="P1904">
        <f>IFERROR(VLOOKUP(I1904,Paramètres!$A$5:$B$8,2,FALSE),0)</f>
        <v>0</v>
      </c>
      <c r="Q1904" s="10" t="e">
        <f>IF(SUM(Paramètres!$G$5:$M$5)=0,"",SUMPRODUCT(Paramètres!$G$5:$M$5,J1904,K1904,L1904,M1904,N1904,O1904,P1904)/SUM(Paramètres!$G$5:$M$5))</f>
        <v>#VALUE!</v>
      </c>
    </row>
    <row r="1905" spans="1:17" x14ac:dyDescent="0.2">
      <c r="A1905" t="str">
        <f>Réponses_Scoring!A1905</f>
        <v>R195</v>
      </c>
      <c r="B1905" t="str">
        <f>Réponses_Scoring!B1905</f>
        <v>D03S22</v>
      </c>
      <c r="C1905" t="str">
        <f>Réponses_Scoring!C1905</f>
        <v>Med</v>
      </c>
      <c r="D1905" t="str">
        <f>Réponses_Scoring!D1905</f>
        <v>UK</v>
      </c>
      <c r="E1905" t="str">
        <f>Réponses_Scoring!E1905</f>
        <v>High</v>
      </c>
      <c r="F1905" t="str">
        <f>Réponses_Scoring!F1905</f>
        <v>Low</v>
      </c>
      <c r="G1905" t="str">
        <f>Réponses_Scoring!G1905</f>
        <v>UK</v>
      </c>
      <c r="H1905" t="str">
        <f>Réponses_Scoring!H1905</f>
        <v>UK</v>
      </c>
      <c r="I1905" t="str">
        <f>Réponses_Scoring!I1905</f>
        <v>UK</v>
      </c>
      <c r="J1905">
        <f>IFERROR(VLOOKUP(C1905,Paramètres!$A$5:$B$8,2,FALSE),0)</f>
        <v>2</v>
      </c>
      <c r="K1905">
        <f>IFERROR(VLOOKUP(D1905,Paramètres!$A$5:$B$8,2,FALSE),0)</f>
        <v>0</v>
      </c>
      <c r="L1905">
        <f>IFERROR(VLOOKUP(E1905,Paramètres!$A$5:$B$8,2,FALSE),0)</f>
        <v>3</v>
      </c>
      <c r="M1905">
        <f>IFERROR(VLOOKUP(F1905,Paramètres!$A$5:$B$8,2,FALSE),0)</f>
        <v>1</v>
      </c>
      <c r="N1905">
        <f>IFERROR(VLOOKUP(G1905,Paramètres!$D$5:$E$8,2,FALSE),0)</f>
        <v>0</v>
      </c>
      <c r="O1905">
        <f>IFERROR(VLOOKUP(H1905,Paramètres!$A$5:$B$8,2,FALSE),0)</f>
        <v>0</v>
      </c>
      <c r="P1905">
        <f>IFERROR(VLOOKUP(I1905,Paramètres!$A$5:$B$8,2,FALSE),0)</f>
        <v>0</v>
      </c>
      <c r="Q1905" s="10" t="e">
        <f>IF(SUM(Paramètres!$G$5:$M$5)=0,"",SUMPRODUCT(Paramètres!$G$5:$M$5,J1905,K1905,L1905,M1905,N1905,O1905,P1905)/SUM(Paramètres!$G$5:$M$5))</f>
        <v>#VALUE!</v>
      </c>
    </row>
    <row r="1906" spans="1:17" x14ac:dyDescent="0.2">
      <c r="A1906" t="str">
        <f>Réponses_Scoring!A1906</f>
        <v>R195</v>
      </c>
      <c r="B1906" t="str">
        <f>Réponses_Scoring!B1906</f>
        <v>D03S21</v>
      </c>
      <c r="C1906" t="str">
        <f>Réponses_Scoring!C1906</f>
        <v>Med</v>
      </c>
      <c r="D1906" t="str">
        <f>Réponses_Scoring!D1906</f>
        <v>UK</v>
      </c>
      <c r="E1906" t="str">
        <f>Réponses_Scoring!E1906</f>
        <v>High</v>
      </c>
      <c r="F1906" t="str">
        <f>Réponses_Scoring!F1906</f>
        <v>High</v>
      </c>
      <c r="G1906" t="str">
        <f>Réponses_Scoring!G1906</f>
        <v>UK</v>
      </c>
      <c r="H1906" t="str">
        <f>Réponses_Scoring!H1906</f>
        <v>UK</v>
      </c>
      <c r="I1906" t="str">
        <f>Réponses_Scoring!I1906</f>
        <v>UK</v>
      </c>
      <c r="J1906">
        <f>IFERROR(VLOOKUP(C1906,Paramètres!$A$5:$B$8,2,FALSE),0)</f>
        <v>2</v>
      </c>
      <c r="K1906">
        <f>IFERROR(VLOOKUP(D1906,Paramètres!$A$5:$B$8,2,FALSE),0)</f>
        <v>0</v>
      </c>
      <c r="L1906">
        <f>IFERROR(VLOOKUP(E1906,Paramètres!$A$5:$B$8,2,FALSE),0)</f>
        <v>3</v>
      </c>
      <c r="M1906">
        <f>IFERROR(VLOOKUP(F1906,Paramètres!$A$5:$B$8,2,FALSE),0)</f>
        <v>3</v>
      </c>
      <c r="N1906">
        <f>IFERROR(VLOOKUP(G1906,Paramètres!$D$5:$E$8,2,FALSE),0)</f>
        <v>0</v>
      </c>
      <c r="O1906">
        <f>IFERROR(VLOOKUP(H1906,Paramètres!$A$5:$B$8,2,FALSE),0)</f>
        <v>0</v>
      </c>
      <c r="P1906">
        <f>IFERROR(VLOOKUP(I1906,Paramètres!$A$5:$B$8,2,FALSE),0)</f>
        <v>0</v>
      </c>
      <c r="Q1906" s="10" t="e">
        <f>IF(SUM(Paramètres!$G$5:$M$5)=0,"",SUMPRODUCT(Paramètres!$G$5:$M$5,J1906,K1906,L1906,M1906,N1906,O1906,P1906)/SUM(Paramètres!$G$5:$M$5))</f>
        <v>#VALUE!</v>
      </c>
    </row>
    <row r="1907" spans="1:17" x14ac:dyDescent="0.2">
      <c r="A1907" t="str">
        <f>Réponses_Scoring!A1907</f>
        <v>R195</v>
      </c>
      <c r="B1907" t="str">
        <f>Réponses_Scoring!B1907</f>
        <v>D03S23</v>
      </c>
      <c r="C1907" t="str">
        <f>Réponses_Scoring!C1907</f>
        <v>High</v>
      </c>
      <c r="D1907" t="str">
        <f>Réponses_Scoring!D1907</f>
        <v>UK</v>
      </c>
      <c r="E1907" t="str">
        <f>Réponses_Scoring!E1907</f>
        <v>UK</v>
      </c>
      <c r="F1907" t="str">
        <f>Réponses_Scoring!F1907</f>
        <v>UK</v>
      </c>
      <c r="G1907" t="str">
        <f>Réponses_Scoring!G1907</f>
        <v>UK</v>
      </c>
      <c r="H1907" t="str">
        <f>Réponses_Scoring!H1907</f>
        <v>UK</v>
      </c>
      <c r="I1907" t="str">
        <f>Réponses_Scoring!I1907</f>
        <v>UK</v>
      </c>
      <c r="J1907">
        <f>IFERROR(VLOOKUP(C1907,Paramètres!$A$5:$B$8,2,FALSE),0)</f>
        <v>3</v>
      </c>
      <c r="K1907">
        <f>IFERROR(VLOOKUP(D1907,Paramètres!$A$5:$B$8,2,FALSE),0)</f>
        <v>0</v>
      </c>
      <c r="L1907">
        <f>IFERROR(VLOOKUP(E1907,Paramètres!$A$5:$B$8,2,FALSE),0)</f>
        <v>0</v>
      </c>
      <c r="M1907">
        <f>IFERROR(VLOOKUP(F1907,Paramètres!$A$5:$B$8,2,FALSE),0)</f>
        <v>0</v>
      </c>
      <c r="N1907">
        <f>IFERROR(VLOOKUP(G1907,Paramètres!$D$5:$E$8,2,FALSE),0)</f>
        <v>0</v>
      </c>
      <c r="O1907">
        <f>IFERROR(VLOOKUP(H1907,Paramètres!$A$5:$B$8,2,FALSE),0)</f>
        <v>0</v>
      </c>
      <c r="P1907">
        <f>IFERROR(VLOOKUP(I1907,Paramètres!$A$5:$B$8,2,FALSE),0)</f>
        <v>0</v>
      </c>
      <c r="Q1907" s="10" t="e">
        <f>IF(SUM(Paramètres!$G$5:$M$5)=0,"",SUMPRODUCT(Paramètres!$G$5:$M$5,J1907,K1907,L1907,M1907,N1907,O1907,P1907)/SUM(Paramètres!$G$5:$M$5))</f>
        <v>#VALUE!</v>
      </c>
    </row>
    <row r="1908" spans="1:17" x14ac:dyDescent="0.2">
      <c r="A1908" t="str">
        <f>Réponses_Scoring!A1908</f>
        <v>R195</v>
      </c>
      <c r="B1908" t="str">
        <f>Réponses_Scoring!B1908</f>
        <v>D05S35</v>
      </c>
      <c r="C1908" t="str">
        <f>Réponses_Scoring!C1908</f>
        <v>High</v>
      </c>
      <c r="D1908" t="str">
        <f>Réponses_Scoring!D1908</f>
        <v>UK</v>
      </c>
      <c r="E1908" t="str">
        <f>Réponses_Scoring!E1908</f>
        <v>Low</v>
      </c>
      <c r="F1908" t="str">
        <f>Réponses_Scoring!F1908</f>
        <v>UK</v>
      </c>
      <c r="G1908" t="str">
        <f>Réponses_Scoring!G1908</f>
        <v>UK</v>
      </c>
      <c r="H1908" t="str">
        <f>Réponses_Scoring!H1908</f>
        <v>UK</v>
      </c>
      <c r="I1908" t="str">
        <f>Réponses_Scoring!I1908</f>
        <v>UK</v>
      </c>
      <c r="J1908">
        <f>IFERROR(VLOOKUP(C1908,Paramètres!$A$5:$B$8,2,FALSE),0)</f>
        <v>3</v>
      </c>
      <c r="K1908">
        <f>IFERROR(VLOOKUP(D1908,Paramètres!$A$5:$B$8,2,FALSE),0)</f>
        <v>0</v>
      </c>
      <c r="L1908">
        <f>IFERROR(VLOOKUP(E1908,Paramètres!$A$5:$B$8,2,FALSE),0)</f>
        <v>1</v>
      </c>
      <c r="M1908">
        <f>IFERROR(VLOOKUP(F1908,Paramètres!$A$5:$B$8,2,FALSE),0)</f>
        <v>0</v>
      </c>
      <c r="N1908">
        <f>IFERROR(VLOOKUP(G1908,Paramètres!$D$5:$E$8,2,FALSE),0)</f>
        <v>0</v>
      </c>
      <c r="O1908">
        <f>IFERROR(VLOOKUP(H1908,Paramètres!$A$5:$B$8,2,FALSE),0)</f>
        <v>0</v>
      </c>
      <c r="P1908">
        <f>IFERROR(VLOOKUP(I1908,Paramètres!$A$5:$B$8,2,FALSE),0)</f>
        <v>0</v>
      </c>
      <c r="Q1908" s="10" t="e">
        <f>IF(SUM(Paramètres!$G$5:$M$5)=0,"",SUMPRODUCT(Paramètres!$G$5:$M$5,J1908,K1908,L1908,M1908,N1908,O1908,P1908)/SUM(Paramètres!$G$5:$M$5))</f>
        <v>#VALUE!</v>
      </c>
    </row>
    <row r="1909" spans="1:17" x14ac:dyDescent="0.2">
      <c r="A1909" t="str">
        <f>Réponses_Scoring!A1909</f>
        <v>R195</v>
      </c>
      <c r="B1909" t="str">
        <f>Réponses_Scoring!B1909</f>
        <v>D05S38</v>
      </c>
      <c r="C1909" t="str">
        <f>Réponses_Scoring!C1909</f>
        <v>High</v>
      </c>
      <c r="D1909" t="str">
        <f>Réponses_Scoring!D1909</f>
        <v>UK</v>
      </c>
      <c r="E1909" t="str">
        <f>Réponses_Scoring!E1909</f>
        <v>Low</v>
      </c>
      <c r="F1909" t="str">
        <f>Réponses_Scoring!F1909</f>
        <v>Med</v>
      </c>
      <c r="G1909" t="str">
        <f>Réponses_Scoring!G1909</f>
        <v>UK</v>
      </c>
      <c r="H1909" t="str">
        <f>Réponses_Scoring!H1909</f>
        <v>UK</v>
      </c>
      <c r="I1909" t="str">
        <f>Réponses_Scoring!I1909</f>
        <v>UK</v>
      </c>
      <c r="J1909">
        <f>IFERROR(VLOOKUP(C1909,Paramètres!$A$5:$B$8,2,FALSE),0)</f>
        <v>3</v>
      </c>
      <c r="K1909">
        <f>IFERROR(VLOOKUP(D1909,Paramètres!$A$5:$B$8,2,FALSE),0)</f>
        <v>0</v>
      </c>
      <c r="L1909">
        <f>IFERROR(VLOOKUP(E1909,Paramètres!$A$5:$B$8,2,FALSE),0)</f>
        <v>1</v>
      </c>
      <c r="M1909">
        <f>IFERROR(VLOOKUP(F1909,Paramètres!$A$5:$B$8,2,FALSE),0)</f>
        <v>2</v>
      </c>
      <c r="N1909">
        <f>IFERROR(VLOOKUP(G1909,Paramètres!$D$5:$E$8,2,FALSE),0)</f>
        <v>0</v>
      </c>
      <c r="O1909">
        <f>IFERROR(VLOOKUP(H1909,Paramètres!$A$5:$B$8,2,FALSE),0)</f>
        <v>0</v>
      </c>
      <c r="P1909">
        <f>IFERROR(VLOOKUP(I1909,Paramètres!$A$5:$B$8,2,FALSE),0)</f>
        <v>0</v>
      </c>
      <c r="Q1909" s="10" t="e">
        <f>IF(SUM(Paramètres!$G$5:$M$5)=0,"",SUMPRODUCT(Paramètres!$G$5:$M$5,J1909,K1909,L1909,M1909,N1909,O1909,P1909)/SUM(Paramètres!$G$5:$M$5))</f>
        <v>#VALUE!</v>
      </c>
    </row>
    <row r="1910" spans="1:17" x14ac:dyDescent="0.2">
      <c r="A1910" t="str">
        <f>Réponses_Scoring!A1910</f>
        <v>R195</v>
      </c>
      <c r="B1910" t="str">
        <f>Réponses_Scoring!B1910</f>
        <v>D05S40</v>
      </c>
      <c r="C1910" t="str">
        <f>Réponses_Scoring!C1910</f>
        <v>Low</v>
      </c>
      <c r="D1910" t="str">
        <f>Réponses_Scoring!D1910</f>
        <v>UK</v>
      </c>
      <c r="E1910" t="str">
        <f>Réponses_Scoring!E1910</f>
        <v>Low</v>
      </c>
      <c r="F1910" t="str">
        <f>Réponses_Scoring!F1910</f>
        <v>Low</v>
      </c>
      <c r="G1910" t="str">
        <f>Réponses_Scoring!G1910</f>
        <v>UK</v>
      </c>
      <c r="H1910" t="str">
        <f>Réponses_Scoring!H1910</f>
        <v>UK</v>
      </c>
      <c r="I1910" t="str">
        <f>Réponses_Scoring!I1910</f>
        <v>UK</v>
      </c>
      <c r="J1910">
        <f>IFERROR(VLOOKUP(C1910,Paramètres!$A$5:$B$8,2,FALSE),0)</f>
        <v>1</v>
      </c>
      <c r="K1910">
        <f>IFERROR(VLOOKUP(D1910,Paramètres!$A$5:$B$8,2,FALSE),0)</f>
        <v>0</v>
      </c>
      <c r="L1910">
        <f>IFERROR(VLOOKUP(E1910,Paramètres!$A$5:$B$8,2,FALSE),0)</f>
        <v>1</v>
      </c>
      <c r="M1910">
        <f>IFERROR(VLOOKUP(F1910,Paramètres!$A$5:$B$8,2,FALSE),0)</f>
        <v>1</v>
      </c>
      <c r="N1910">
        <f>IFERROR(VLOOKUP(G1910,Paramètres!$D$5:$E$8,2,FALSE),0)</f>
        <v>0</v>
      </c>
      <c r="O1910">
        <f>IFERROR(VLOOKUP(H1910,Paramètres!$A$5:$B$8,2,FALSE),0)</f>
        <v>0</v>
      </c>
      <c r="P1910">
        <f>IFERROR(VLOOKUP(I1910,Paramètres!$A$5:$B$8,2,FALSE),0)</f>
        <v>0</v>
      </c>
      <c r="Q1910" s="10" t="e">
        <f>IF(SUM(Paramètres!$G$5:$M$5)=0,"",SUMPRODUCT(Paramètres!$G$5:$M$5,J1910,K1910,L1910,M1910,N1910,O1910,P1910)/SUM(Paramètres!$G$5:$M$5))</f>
        <v>#VALUE!</v>
      </c>
    </row>
    <row r="1911" spans="1:17" x14ac:dyDescent="0.2">
      <c r="A1911" t="str">
        <f>Réponses_Scoring!A1911</f>
        <v>R195</v>
      </c>
      <c r="B1911" t="str">
        <f>Réponses_Scoring!B1911</f>
        <v>D11S71</v>
      </c>
      <c r="C1911" t="str">
        <f>Réponses_Scoring!C1911</f>
        <v>High</v>
      </c>
      <c r="D1911" t="str">
        <f>Réponses_Scoring!D1911</f>
        <v>UK</v>
      </c>
      <c r="E1911" t="str">
        <f>Réponses_Scoring!E1911</f>
        <v>High</v>
      </c>
      <c r="F1911" t="str">
        <f>Réponses_Scoring!F1911</f>
        <v>Med</v>
      </c>
      <c r="G1911" t="str">
        <f>Réponses_Scoring!G1911</f>
        <v>UK</v>
      </c>
      <c r="H1911" t="str">
        <f>Réponses_Scoring!H1911</f>
        <v>UK</v>
      </c>
      <c r="I1911" t="str">
        <f>Réponses_Scoring!I1911</f>
        <v>UK</v>
      </c>
      <c r="J1911">
        <f>IFERROR(VLOOKUP(C1911,Paramètres!$A$5:$B$8,2,FALSE),0)</f>
        <v>3</v>
      </c>
      <c r="K1911">
        <f>IFERROR(VLOOKUP(D1911,Paramètres!$A$5:$B$8,2,FALSE),0)</f>
        <v>0</v>
      </c>
      <c r="L1911">
        <f>IFERROR(VLOOKUP(E1911,Paramètres!$A$5:$B$8,2,FALSE),0)</f>
        <v>3</v>
      </c>
      <c r="M1911">
        <f>IFERROR(VLOOKUP(F1911,Paramètres!$A$5:$B$8,2,FALSE),0)</f>
        <v>2</v>
      </c>
      <c r="N1911">
        <f>IFERROR(VLOOKUP(G1911,Paramètres!$D$5:$E$8,2,FALSE),0)</f>
        <v>0</v>
      </c>
      <c r="O1911">
        <f>IFERROR(VLOOKUP(H1911,Paramètres!$A$5:$B$8,2,FALSE),0)</f>
        <v>0</v>
      </c>
      <c r="P1911">
        <f>IFERROR(VLOOKUP(I1911,Paramètres!$A$5:$B$8,2,FALSE),0)</f>
        <v>0</v>
      </c>
      <c r="Q1911" s="10" t="e">
        <f>IF(SUM(Paramètres!$G$5:$M$5)=0,"",SUMPRODUCT(Paramètres!$G$5:$M$5,J1911,K1911,L1911,M1911,N1911,O1911,P1911)/SUM(Paramètres!$G$5:$M$5))</f>
        <v>#VALUE!</v>
      </c>
    </row>
    <row r="1912" spans="1:17" x14ac:dyDescent="0.2">
      <c r="A1912" t="str">
        <f>Réponses_Scoring!A1912</f>
        <v>R195</v>
      </c>
      <c r="B1912" t="str">
        <f>Réponses_Scoring!B1912</f>
        <v>D11S74</v>
      </c>
      <c r="C1912" t="str">
        <f>Réponses_Scoring!C1912</f>
        <v>Low</v>
      </c>
      <c r="D1912" t="str">
        <f>Réponses_Scoring!D1912</f>
        <v>UK</v>
      </c>
      <c r="E1912" t="str">
        <f>Réponses_Scoring!E1912</f>
        <v>Low</v>
      </c>
      <c r="F1912" t="str">
        <f>Réponses_Scoring!F1912</f>
        <v>UK</v>
      </c>
      <c r="G1912" t="str">
        <f>Réponses_Scoring!G1912</f>
        <v>UK</v>
      </c>
      <c r="H1912" t="str">
        <f>Réponses_Scoring!H1912</f>
        <v>UK</v>
      </c>
      <c r="I1912" t="str">
        <f>Réponses_Scoring!I1912</f>
        <v>UK</v>
      </c>
      <c r="J1912">
        <f>IFERROR(VLOOKUP(C1912,Paramètres!$A$5:$B$8,2,FALSE),0)</f>
        <v>1</v>
      </c>
      <c r="K1912">
        <f>IFERROR(VLOOKUP(D1912,Paramètres!$A$5:$B$8,2,FALSE),0)</f>
        <v>0</v>
      </c>
      <c r="L1912">
        <f>IFERROR(VLOOKUP(E1912,Paramètres!$A$5:$B$8,2,FALSE),0)</f>
        <v>1</v>
      </c>
      <c r="M1912">
        <f>IFERROR(VLOOKUP(F1912,Paramètres!$A$5:$B$8,2,FALSE),0)</f>
        <v>0</v>
      </c>
      <c r="N1912">
        <f>IFERROR(VLOOKUP(G1912,Paramètres!$D$5:$E$8,2,FALSE),0)</f>
        <v>0</v>
      </c>
      <c r="O1912">
        <f>IFERROR(VLOOKUP(H1912,Paramètres!$A$5:$B$8,2,FALSE),0)</f>
        <v>0</v>
      </c>
      <c r="P1912">
        <f>IFERROR(VLOOKUP(I1912,Paramètres!$A$5:$B$8,2,FALSE),0)</f>
        <v>0</v>
      </c>
      <c r="Q1912" s="10" t="e">
        <f>IF(SUM(Paramètres!$G$5:$M$5)=0,"",SUMPRODUCT(Paramètres!$G$5:$M$5,J1912,K1912,L1912,M1912,N1912,O1912,P1912)/SUM(Paramètres!$G$5:$M$5))</f>
        <v>#VALUE!</v>
      </c>
    </row>
    <row r="1913" spans="1:17" x14ac:dyDescent="0.2">
      <c r="A1913" t="str">
        <f>Réponses_Scoring!A1913</f>
        <v>R195</v>
      </c>
      <c r="B1913" t="str">
        <f>Réponses_Scoring!B1913</f>
        <v>D07S49</v>
      </c>
      <c r="C1913" t="str">
        <f>Réponses_Scoring!C1913</f>
        <v>Med</v>
      </c>
      <c r="D1913" t="str">
        <f>Réponses_Scoring!D1913</f>
        <v>UK</v>
      </c>
      <c r="E1913" t="str">
        <f>Réponses_Scoring!E1913</f>
        <v>Med</v>
      </c>
      <c r="F1913" t="str">
        <f>Réponses_Scoring!F1913</f>
        <v>High</v>
      </c>
      <c r="G1913" t="str">
        <f>Réponses_Scoring!G1913</f>
        <v>UK</v>
      </c>
      <c r="H1913" t="str">
        <f>Réponses_Scoring!H1913</f>
        <v>UK</v>
      </c>
      <c r="I1913" t="str">
        <f>Réponses_Scoring!I1913</f>
        <v>UK</v>
      </c>
      <c r="J1913">
        <f>IFERROR(VLOOKUP(C1913,Paramètres!$A$5:$B$8,2,FALSE),0)</f>
        <v>2</v>
      </c>
      <c r="K1913">
        <f>IFERROR(VLOOKUP(D1913,Paramètres!$A$5:$B$8,2,FALSE),0)</f>
        <v>0</v>
      </c>
      <c r="L1913">
        <f>IFERROR(VLOOKUP(E1913,Paramètres!$A$5:$B$8,2,FALSE),0)</f>
        <v>2</v>
      </c>
      <c r="M1913">
        <f>IFERROR(VLOOKUP(F1913,Paramètres!$A$5:$B$8,2,FALSE),0)</f>
        <v>3</v>
      </c>
      <c r="N1913">
        <f>IFERROR(VLOOKUP(G1913,Paramètres!$D$5:$E$8,2,FALSE),0)</f>
        <v>0</v>
      </c>
      <c r="O1913">
        <f>IFERROR(VLOOKUP(H1913,Paramètres!$A$5:$B$8,2,FALSE),0)</f>
        <v>0</v>
      </c>
      <c r="P1913">
        <f>IFERROR(VLOOKUP(I1913,Paramètres!$A$5:$B$8,2,FALSE),0)</f>
        <v>0</v>
      </c>
      <c r="Q1913" s="10" t="e">
        <f>IF(SUM(Paramètres!$G$5:$M$5)=0,"",SUMPRODUCT(Paramètres!$G$5:$M$5,J1913,K1913,L1913,M1913,N1913,O1913,P1913)/SUM(Paramètres!$G$5:$M$5))</f>
        <v>#VALUE!</v>
      </c>
    </row>
    <row r="1914" spans="1:17" x14ac:dyDescent="0.2">
      <c r="A1914" t="str">
        <f>Réponses_Scoring!A1914</f>
        <v>R195</v>
      </c>
      <c r="B1914" t="str">
        <f>Réponses_Scoring!B1914</f>
        <v>D07S53</v>
      </c>
      <c r="C1914" t="str">
        <f>Réponses_Scoring!C1914</f>
        <v>High</v>
      </c>
      <c r="D1914" t="str">
        <f>Réponses_Scoring!D1914</f>
        <v>UK</v>
      </c>
      <c r="E1914" t="str">
        <f>Réponses_Scoring!E1914</f>
        <v>High</v>
      </c>
      <c r="F1914" t="str">
        <f>Réponses_Scoring!F1914</f>
        <v>High</v>
      </c>
      <c r="G1914" t="str">
        <f>Réponses_Scoring!G1914</f>
        <v>UK</v>
      </c>
      <c r="H1914" t="str">
        <f>Réponses_Scoring!H1914</f>
        <v>UK</v>
      </c>
      <c r="I1914" t="str">
        <f>Réponses_Scoring!I1914</f>
        <v>UK</v>
      </c>
      <c r="J1914">
        <f>IFERROR(VLOOKUP(C1914,Paramètres!$A$5:$B$8,2,FALSE),0)</f>
        <v>3</v>
      </c>
      <c r="K1914">
        <f>IFERROR(VLOOKUP(D1914,Paramètres!$A$5:$B$8,2,FALSE),0)</f>
        <v>0</v>
      </c>
      <c r="L1914">
        <f>IFERROR(VLOOKUP(E1914,Paramètres!$A$5:$B$8,2,FALSE),0)</f>
        <v>3</v>
      </c>
      <c r="M1914">
        <f>IFERROR(VLOOKUP(F1914,Paramètres!$A$5:$B$8,2,FALSE),0)</f>
        <v>3</v>
      </c>
      <c r="N1914">
        <f>IFERROR(VLOOKUP(G1914,Paramètres!$D$5:$E$8,2,FALSE),0)</f>
        <v>0</v>
      </c>
      <c r="O1914">
        <f>IFERROR(VLOOKUP(H1914,Paramètres!$A$5:$B$8,2,FALSE),0)</f>
        <v>0</v>
      </c>
      <c r="P1914">
        <f>IFERROR(VLOOKUP(I1914,Paramètres!$A$5:$B$8,2,FALSE),0)</f>
        <v>0</v>
      </c>
      <c r="Q1914" s="10" t="e">
        <f>IF(SUM(Paramètres!$G$5:$M$5)=0,"",SUMPRODUCT(Paramètres!$G$5:$M$5,J1914,K1914,L1914,M1914,N1914,O1914,P1914)/SUM(Paramètres!$G$5:$M$5))</f>
        <v>#VALUE!</v>
      </c>
    </row>
    <row r="1915" spans="1:17" x14ac:dyDescent="0.2">
      <c r="A1915" t="str">
        <f>Réponses_Scoring!A1915</f>
        <v>R196</v>
      </c>
      <c r="B1915" t="str">
        <f>Réponses_Scoring!B1915</f>
        <v>D10S66</v>
      </c>
      <c r="C1915" t="str">
        <f>Réponses_Scoring!C1915</f>
        <v>Med</v>
      </c>
      <c r="D1915" t="str">
        <f>Réponses_Scoring!D1915</f>
        <v>UK</v>
      </c>
      <c r="E1915" t="str">
        <f>Réponses_Scoring!E1915</f>
        <v>Low</v>
      </c>
      <c r="F1915" t="str">
        <f>Réponses_Scoring!F1915</f>
        <v>Med</v>
      </c>
      <c r="G1915" t="str">
        <f>Réponses_Scoring!G1915</f>
        <v>UK</v>
      </c>
      <c r="H1915" t="str">
        <f>Réponses_Scoring!H1915</f>
        <v>UK</v>
      </c>
      <c r="I1915" t="str">
        <f>Réponses_Scoring!I1915</f>
        <v>UK</v>
      </c>
      <c r="J1915">
        <f>IFERROR(VLOOKUP(C1915,Paramètres!$A$5:$B$8,2,FALSE),0)</f>
        <v>2</v>
      </c>
      <c r="K1915">
        <f>IFERROR(VLOOKUP(D1915,Paramètres!$A$5:$B$8,2,FALSE),0)</f>
        <v>0</v>
      </c>
      <c r="L1915">
        <f>IFERROR(VLOOKUP(E1915,Paramètres!$A$5:$B$8,2,FALSE),0)</f>
        <v>1</v>
      </c>
      <c r="M1915">
        <f>IFERROR(VLOOKUP(F1915,Paramètres!$A$5:$B$8,2,FALSE),0)</f>
        <v>2</v>
      </c>
      <c r="N1915">
        <f>IFERROR(VLOOKUP(G1915,Paramètres!$D$5:$E$8,2,FALSE),0)</f>
        <v>0</v>
      </c>
      <c r="O1915">
        <f>IFERROR(VLOOKUP(H1915,Paramètres!$A$5:$B$8,2,FALSE),0)</f>
        <v>0</v>
      </c>
      <c r="P1915">
        <f>IFERROR(VLOOKUP(I1915,Paramètres!$A$5:$B$8,2,FALSE),0)</f>
        <v>0</v>
      </c>
      <c r="Q1915" s="10" t="e">
        <f>IF(SUM(Paramètres!$G$5:$M$5)=0,"",SUMPRODUCT(Paramètres!$G$5:$M$5,J1915,K1915,L1915,M1915,N1915,O1915,P1915)/SUM(Paramètres!$G$5:$M$5))</f>
        <v>#VALUE!</v>
      </c>
    </row>
    <row r="1916" spans="1:17" x14ac:dyDescent="0.2">
      <c r="A1916" t="str">
        <f>Réponses_Scoring!A1916</f>
        <v>R196</v>
      </c>
      <c r="B1916" t="str">
        <f>Réponses_Scoring!B1916</f>
        <v>D10S67</v>
      </c>
      <c r="C1916" t="str">
        <f>Réponses_Scoring!C1916</f>
        <v>High</v>
      </c>
      <c r="D1916" t="str">
        <f>Réponses_Scoring!D1916</f>
        <v>UK</v>
      </c>
      <c r="E1916" t="str">
        <f>Réponses_Scoring!E1916</f>
        <v>Med</v>
      </c>
      <c r="F1916" t="str">
        <f>Réponses_Scoring!F1916</f>
        <v>Med</v>
      </c>
      <c r="G1916" t="str">
        <f>Réponses_Scoring!G1916</f>
        <v>UK</v>
      </c>
      <c r="H1916" t="str">
        <f>Réponses_Scoring!H1916</f>
        <v>UK</v>
      </c>
      <c r="I1916" t="str">
        <f>Réponses_Scoring!I1916</f>
        <v>UK</v>
      </c>
      <c r="J1916">
        <f>IFERROR(VLOOKUP(C1916,Paramètres!$A$5:$B$8,2,FALSE),0)</f>
        <v>3</v>
      </c>
      <c r="K1916">
        <f>IFERROR(VLOOKUP(D1916,Paramètres!$A$5:$B$8,2,FALSE),0)</f>
        <v>0</v>
      </c>
      <c r="L1916">
        <f>IFERROR(VLOOKUP(E1916,Paramètres!$A$5:$B$8,2,FALSE),0)</f>
        <v>2</v>
      </c>
      <c r="M1916">
        <f>IFERROR(VLOOKUP(F1916,Paramètres!$A$5:$B$8,2,FALSE),0)</f>
        <v>2</v>
      </c>
      <c r="N1916">
        <f>IFERROR(VLOOKUP(G1916,Paramètres!$D$5:$E$8,2,FALSE),0)</f>
        <v>0</v>
      </c>
      <c r="O1916">
        <f>IFERROR(VLOOKUP(H1916,Paramètres!$A$5:$B$8,2,FALSE),0)</f>
        <v>0</v>
      </c>
      <c r="P1916">
        <f>IFERROR(VLOOKUP(I1916,Paramètres!$A$5:$B$8,2,FALSE),0)</f>
        <v>0</v>
      </c>
      <c r="Q1916" s="10" t="e">
        <f>IF(SUM(Paramètres!$G$5:$M$5)=0,"",SUMPRODUCT(Paramètres!$G$5:$M$5,J1916,K1916,L1916,M1916,N1916,O1916,P1916)/SUM(Paramètres!$G$5:$M$5))</f>
        <v>#VALUE!</v>
      </c>
    </row>
    <row r="1917" spans="1:17" x14ac:dyDescent="0.2">
      <c r="A1917" t="str">
        <f>Réponses_Scoring!A1917</f>
        <v>R196</v>
      </c>
      <c r="B1917" t="str">
        <f>Réponses_Scoring!B1917</f>
        <v>D11S72</v>
      </c>
      <c r="C1917" t="str">
        <f>Réponses_Scoring!C1917</f>
        <v>Med</v>
      </c>
      <c r="D1917" t="str">
        <f>Réponses_Scoring!D1917</f>
        <v>UK</v>
      </c>
      <c r="E1917" t="str">
        <f>Réponses_Scoring!E1917</f>
        <v>Med</v>
      </c>
      <c r="F1917" t="str">
        <f>Réponses_Scoring!F1917</f>
        <v>High</v>
      </c>
      <c r="G1917" t="str">
        <f>Réponses_Scoring!G1917</f>
        <v>UK</v>
      </c>
      <c r="H1917" t="str">
        <f>Réponses_Scoring!H1917</f>
        <v>UK</v>
      </c>
      <c r="I1917" t="str">
        <f>Réponses_Scoring!I1917</f>
        <v>UK</v>
      </c>
      <c r="J1917">
        <f>IFERROR(VLOOKUP(C1917,Paramètres!$A$5:$B$8,2,FALSE),0)</f>
        <v>2</v>
      </c>
      <c r="K1917">
        <f>IFERROR(VLOOKUP(D1917,Paramètres!$A$5:$B$8,2,FALSE),0)</f>
        <v>0</v>
      </c>
      <c r="L1917">
        <f>IFERROR(VLOOKUP(E1917,Paramètres!$A$5:$B$8,2,FALSE),0)</f>
        <v>2</v>
      </c>
      <c r="M1917">
        <f>IFERROR(VLOOKUP(F1917,Paramètres!$A$5:$B$8,2,FALSE),0)</f>
        <v>3</v>
      </c>
      <c r="N1917">
        <f>IFERROR(VLOOKUP(G1917,Paramètres!$D$5:$E$8,2,FALSE),0)</f>
        <v>0</v>
      </c>
      <c r="O1917">
        <f>IFERROR(VLOOKUP(H1917,Paramètres!$A$5:$B$8,2,FALSE),0)</f>
        <v>0</v>
      </c>
      <c r="P1917">
        <f>IFERROR(VLOOKUP(I1917,Paramètres!$A$5:$B$8,2,FALSE),0)</f>
        <v>0</v>
      </c>
      <c r="Q1917" s="10" t="e">
        <f>IF(SUM(Paramètres!$G$5:$M$5)=0,"",SUMPRODUCT(Paramètres!$G$5:$M$5,J1917,K1917,L1917,M1917,N1917,O1917,P1917)/SUM(Paramètres!$G$5:$M$5))</f>
        <v>#VALUE!</v>
      </c>
    </row>
    <row r="1918" spans="1:17" x14ac:dyDescent="0.2">
      <c r="A1918" t="str">
        <f>Réponses_Scoring!A1918</f>
        <v>R196</v>
      </c>
      <c r="B1918" t="str">
        <f>Réponses_Scoring!B1918</f>
        <v>D11S75</v>
      </c>
      <c r="C1918" t="str">
        <f>Réponses_Scoring!C1918</f>
        <v>High</v>
      </c>
      <c r="D1918" t="str">
        <f>Réponses_Scoring!D1918</f>
        <v>UK</v>
      </c>
      <c r="E1918" t="str">
        <f>Réponses_Scoring!E1918</f>
        <v>High</v>
      </c>
      <c r="F1918" t="str">
        <f>Réponses_Scoring!F1918</f>
        <v>High</v>
      </c>
      <c r="G1918" t="str">
        <f>Réponses_Scoring!G1918</f>
        <v>UK</v>
      </c>
      <c r="H1918" t="str">
        <f>Réponses_Scoring!H1918</f>
        <v>UK</v>
      </c>
      <c r="I1918" t="str">
        <f>Réponses_Scoring!I1918</f>
        <v>UK</v>
      </c>
      <c r="J1918">
        <f>IFERROR(VLOOKUP(C1918,Paramètres!$A$5:$B$8,2,FALSE),0)</f>
        <v>3</v>
      </c>
      <c r="K1918">
        <f>IFERROR(VLOOKUP(D1918,Paramètres!$A$5:$B$8,2,FALSE),0)</f>
        <v>0</v>
      </c>
      <c r="L1918">
        <f>IFERROR(VLOOKUP(E1918,Paramètres!$A$5:$B$8,2,FALSE),0)</f>
        <v>3</v>
      </c>
      <c r="M1918">
        <f>IFERROR(VLOOKUP(F1918,Paramètres!$A$5:$B$8,2,FALSE),0)</f>
        <v>3</v>
      </c>
      <c r="N1918">
        <f>IFERROR(VLOOKUP(G1918,Paramètres!$D$5:$E$8,2,FALSE),0)</f>
        <v>0</v>
      </c>
      <c r="O1918">
        <f>IFERROR(VLOOKUP(H1918,Paramètres!$A$5:$B$8,2,FALSE),0)</f>
        <v>0</v>
      </c>
      <c r="P1918">
        <f>IFERROR(VLOOKUP(I1918,Paramètres!$A$5:$B$8,2,FALSE),0)</f>
        <v>0</v>
      </c>
      <c r="Q1918" s="10" t="e">
        <f>IF(SUM(Paramètres!$G$5:$M$5)=0,"",SUMPRODUCT(Paramètres!$G$5:$M$5,J1918,K1918,L1918,M1918,N1918,O1918,P1918)/SUM(Paramètres!$G$5:$M$5))</f>
        <v>#VALUE!</v>
      </c>
    </row>
    <row r="1919" spans="1:17" x14ac:dyDescent="0.2">
      <c r="A1919" t="str">
        <f>Réponses_Scoring!A1919</f>
        <v>R196</v>
      </c>
      <c r="B1919" t="str">
        <f>Réponses_Scoring!B1919</f>
        <v>D11S73</v>
      </c>
      <c r="C1919" t="str">
        <f>Réponses_Scoring!C1919</f>
        <v>UK</v>
      </c>
      <c r="D1919" t="str">
        <f>Réponses_Scoring!D1919</f>
        <v>UK</v>
      </c>
      <c r="E1919" t="str">
        <f>Réponses_Scoring!E1919</f>
        <v>Low</v>
      </c>
      <c r="F1919" t="str">
        <f>Réponses_Scoring!F1919</f>
        <v>Low</v>
      </c>
      <c r="G1919" t="str">
        <f>Réponses_Scoring!G1919</f>
        <v>UK</v>
      </c>
      <c r="H1919" t="str">
        <f>Réponses_Scoring!H1919</f>
        <v>UK</v>
      </c>
      <c r="I1919" t="str">
        <f>Réponses_Scoring!I1919</f>
        <v>UK</v>
      </c>
      <c r="J1919">
        <f>IFERROR(VLOOKUP(C1919,Paramètres!$A$5:$B$8,2,FALSE),0)</f>
        <v>0</v>
      </c>
      <c r="K1919">
        <f>IFERROR(VLOOKUP(D1919,Paramètres!$A$5:$B$8,2,FALSE),0)</f>
        <v>0</v>
      </c>
      <c r="L1919">
        <f>IFERROR(VLOOKUP(E1919,Paramètres!$A$5:$B$8,2,FALSE),0)</f>
        <v>1</v>
      </c>
      <c r="M1919">
        <f>IFERROR(VLOOKUP(F1919,Paramètres!$A$5:$B$8,2,FALSE),0)</f>
        <v>1</v>
      </c>
      <c r="N1919">
        <f>IFERROR(VLOOKUP(G1919,Paramètres!$D$5:$E$8,2,FALSE),0)</f>
        <v>0</v>
      </c>
      <c r="O1919">
        <f>IFERROR(VLOOKUP(H1919,Paramètres!$A$5:$B$8,2,FALSE),0)</f>
        <v>0</v>
      </c>
      <c r="P1919">
        <f>IFERROR(VLOOKUP(I1919,Paramètres!$A$5:$B$8,2,FALSE),0)</f>
        <v>0</v>
      </c>
      <c r="Q1919" s="10" t="e">
        <f>IF(SUM(Paramètres!$G$5:$M$5)=0,"",SUMPRODUCT(Paramètres!$G$5:$M$5,J1919,K1919,L1919,M1919,N1919,O1919,P1919)/SUM(Paramètres!$G$5:$M$5))</f>
        <v>#VALUE!</v>
      </c>
    </row>
    <row r="1920" spans="1:17" x14ac:dyDescent="0.2">
      <c r="A1920" t="str">
        <f>Réponses_Scoring!A1920</f>
        <v>R196</v>
      </c>
      <c r="B1920" t="str">
        <f>Réponses_Scoring!B1920</f>
        <v>D02S12</v>
      </c>
      <c r="C1920" t="str">
        <f>Réponses_Scoring!C1920</f>
        <v>Low</v>
      </c>
      <c r="D1920" t="str">
        <f>Réponses_Scoring!D1920</f>
        <v>UK</v>
      </c>
      <c r="E1920" t="str">
        <f>Réponses_Scoring!E1920</f>
        <v>Med</v>
      </c>
      <c r="F1920" t="str">
        <f>Réponses_Scoring!F1920</f>
        <v>Med</v>
      </c>
      <c r="G1920" t="str">
        <f>Réponses_Scoring!G1920</f>
        <v>UK</v>
      </c>
      <c r="H1920" t="str">
        <f>Réponses_Scoring!H1920</f>
        <v>UK</v>
      </c>
      <c r="I1920" t="str">
        <f>Réponses_Scoring!I1920</f>
        <v>UK</v>
      </c>
      <c r="J1920">
        <f>IFERROR(VLOOKUP(C1920,Paramètres!$A$5:$B$8,2,FALSE),0)</f>
        <v>1</v>
      </c>
      <c r="K1920">
        <f>IFERROR(VLOOKUP(D1920,Paramètres!$A$5:$B$8,2,FALSE),0)</f>
        <v>0</v>
      </c>
      <c r="L1920">
        <f>IFERROR(VLOOKUP(E1920,Paramètres!$A$5:$B$8,2,FALSE),0)</f>
        <v>2</v>
      </c>
      <c r="M1920">
        <f>IFERROR(VLOOKUP(F1920,Paramètres!$A$5:$B$8,2,FALSE),0)</f>
        <v>2</v>
      </c>
      <c r="N1920">
        <f>IFERROR(VLOOKUP(G1920,Paramètres!$D$5:$E$8,2,FALSE),0)</f>
        <v>0</v>
      </c>
      <c r="O1920">
        <f>IFERROR(VLOOKUP(H1920,Paramètres!$A$5:$B$8,2,FALSE),0)</f>
        <v>0</v>
      </c>
      <c r="P1920">
        <f>IFERROR(VLOOKUP(I1920,Paramètres!$A$5:$B$8,2,FALSE),0)</f>
        <v>0</v>
      </c>
      <c r="Q1920" s="10" t="e">
        <f>IF(SUM(Paramètres!$G$5:$M$5)=0,"",SUMPRODUCT(Paramètres!$G$5:$M$5,J1920,K1920,L1920,M1920,N1920,O1920,P1920)/SUM(Paramètres!$G$5:$M$5))</f>
        <v>#VALUE!</v>
      </c>
    </row>
    <row r="1921" spans="1:17" x14ac:dyDescent="0.2">
      <c r="A1921" t="str">
        <f>Réponses_Scoring!A1921</f>
        <v>R196</v>
      </c>
      <c r="B1921" t="str">
        <f>Réponses_Scoring!B1921</f>
        <v>D04S34</v>
      </c>
      <c r="C1921" t="str">
        <f>Réponses_Scoring!C1921</f>
        <v>UK</v>
      </c>
      <c r="D1921" t="str">
        <f>Réponses_Scoring!D1921</f>
        <v>UK</v>
      </c>
      <c r="E1921" t="str">
        <f>Réponses_Scoring!E1921</f>
        <v>Med</v>
      </c>
      <c r="F1921" t="str">
        <f>Réponses_Scoring!F1921</f>
        <v>Med</v>
      </c>
      <c r="G1921" t="str">
        <f>Réponses_Scoring!G1921</f>
        <v>UK</v>
      </c>
      <c r="H1921" t="str">
        <f>Réponses_Scoring!H1921</f>
        <v>UK</v>
      </c>
      <c r="I1921" t="str">
        <f>Réponses_Scoring!I1921</f>
        <v>UK</v>
      </c>
      <c r="J1921">
        <f>IFERROR(VLOOKUP(C1921,Paramètres!$A$5:$B$8,2,FALSE),0)</f>
        <v>0</v>
      </c>
      <c r="K1921">
        <f>IFERROR(VLOOKUP(D1921,Paramètres!$A$5:$B$8,2,FALSE),0)</f>
        <v>0</v>
      </c>
      <c r="L1921">
        <f>IFERROR(VLOOKUP(E1921,Paramètres!$A$5:$B$8,2,FALSE),0)</f>
        <v>2</v>
      </c>
      <c r="M1921">
        <f>IFERROR(VLOOKUP(F1921,Paramètres!$A$5:$B$8,2,FALSE),0)</f>
        <v>2</v>
      </c>
      <c r="N1921">
        <f>IFERROR(VLOOKUP(G1921,Paramètres!$D$5:$E$8,2,FALSE),0)</f>
        <v>0</v>
      </c>
      <c r="O1921">
        <f>IFERROR(VLOOKUP(H1921,Paramètres!$A$5:$B$8,2,FALSE),0)</f>
        <v>0</v>
      </c>
      <c r="P1921">
        <f>IFERROR(VLOOKUP(I1921,Paramètres!$A$5:$B$8,2,FALSE),0)</f>
        <v>0</v>
      </c>
      <c r="Q1921" s="10" t="e">
        <f>IF(SUM(Paramètres!$G$5:$M$5)=0,"",SUMPRODUCT(Paramètres!$G$5:$M$5,J1921,K1921,L1921,M1921,N1921,O1921,P1921)/SUM(Paramètres!$G$5:$M$5))</f>
        <v>#VALUE!</v>
      </c>
    </row>
    <row r="1922" spans="1:17" x14ac:dyDescent="0.2">
      <c r="A1922" t="str">
        <f>Réponses_Scoring!A1922</f>
        <v>R196</v>
      </c>
      <c r="B1922" t="str">
        <f>Réponses_Scoring!B1922</f>
        <v>D04S32</v>
      </c>
      <c r="C1922" t="str">
        <f>Réponses_Scoring!C1922</f>
        <v>Med</v>
      </c>
      <c r="D1922" t="str">
        <f>Réponses_Scoring!D1922</f>
        <v>UK</v>
      </c>
      <c r="E1922" t="str">
        <f>Réponses_Scoring!E1922</f>
        <v>Low</v>
      </c>
      <c r="F1922" t="str">
        <f>Réponses_Scoring!F1922</f>
        <v>High</v>
      </c>
      <c r="G1922" t="str">
        <f>Réponses_Scoring!G1922</f>
        <v>UK</v>
      </c>
      <c r="H1922" t="str">
        <f>Réponses_Scoring!H1922</f>
        <v>UK</v>
      </c>
      <c r="I1922" t="str">
        <f>Réponses_Scoring!I1922</f>
        <v>UK</v>
      </c>
      <c r="J1922">
        <f>IFERROR(VLOOKUP(C1922,Paramètres!$A$5:$B$8,2,FALSE),0)</f>
        <v>2</v>
      </c>
      <c r="K1922">
        <f>IFERROR(VLOOKUP(D1922,Paramètres!$A$5:$B$8,2,FALSE),0)</f>
        <v>0</v>
      </c>
      <c r="L1922">
        <f>IFERROR(VLOOKUP(E1922,Paramètres!$A$5:$B$8,2,FALSE),0)</f>
        <v>1</v>
      </c>
      <c r="M1922">
        <f>IFERROR(VLOOKUP(F1922,Paramètres!$A$5:$B$8,2,FALSE),0)</f>
        <v>3</v>
      </c>
      <c r="N1922">
        <f>IFERROR(VLOOKUP(G1922,Paramètres!$D$5:$E$8,2,FALSE),0)</f>
        <v>0</v>
      </c>
      <c r="O1922">
        <f>IFERROR(VLOOKUP(H1922,Paramètres!$A$5:$B$8,2,FALSE),0)</f>
        <v>0</v>
      </c>
      <c r="P1922">
        <f>IFERROR(VLOOKUP(I1922,Paramètres!$A$5:$B$8,2,FALSE),0)</f>
        <v>0</v>
      </c>
      <c r="Q1922" s="10" t="e">
        <f>IF(SUM(Paramètres!$G$5:$M$5)=0,"",SUMPRODUCT(Paramètres!$G$5:$M$5,J1922,K1922,L1922,M1922,N1922,O1922,P1922)/SUM(Paramètres!$G$5:$M$5))</f>
        <v>#VALUE!</v>
      </c>
    </row>
    <row r="1923" spans="1:17" x14ac:dyDescent="0.2">
      <c r="A1923" t="str">
        <f>Réponses_Scoring!A1923</f>
        <v>R196</v>
      </c>
      <c r="B1923" t="str">
        <f>Réponses_Scoring!B1923</f>
        <v>D07S50</v>
      </c>
      <c r="C1923" t="str">
        <f>Réponses_Scoring!C1923</f>
        <v>Med</v>
      </c>
      <c r="D1923" t="str">
        <f>Réponses_Scoring!D1923</f>
        <v>UK</v>
      </c>
      <c r="E1923" t="str">
        <f>Réponses_Scoring!E1923</f>
        <v>Med</v>
      </c>
      <c r="F1923" t="str">
        <f>Réponses_Scoring!F1923</f>
        <v>Low</v>
      </c>
      <c r="G1923" t="str">
        <f>Réponses_Scoring!G1923</f>
        <v>UK</v>
      </c>
      <c r="H1923" t="str">
        <f>Réponses_Scoring!H1923</f>
        <v>UK</v>
      </c>
      <c r="I1923" t="str">
        <f>Réponses_Scoring!I1923</f>
        <v>UK</v>
      </c>
      <c r="J1923">
        <f>IFERROR(VLOOKUP(C1923,Paramètres!$A$5:$B$8,2,FALSE),0)</f>
        <v>2</v>
      </c>
      <c r="K1923">
        <f>IFERROR(VLOOKUP(D1923,Paramètres!$A$5:$B$8,2,FALSE),0)</f>
        <v>0</v>
      </c>
      <c r="L1923">
        <f>IFERROR(VLOOKUP(E1923,Paramètres!$A$5:$B$8,2,FALSE),0)</f>
        <v>2</v>
      </c>
      <c r="M1923">
        <f>IFERROR(VLOOKUP(F1923,Paramètres!$A$5:$B$8,2,FALSE),0)</f>
        <v>1</v>
      </c>
      <c r="N1923">
        <f>IFERROR(VLOOKUP(G1923,Paramètres!$D$5:$E$8,2,FALSE),0)</f>
        <v>0</v>
      </c>
      <c r="O1923">
        <f>IFERROR(VLOOKUP(H1923,Paramètres!$A$5:$B$8,2,FALSE),0)</f>
        <v>0</v>
      </c>
      <c r="P1923">
        <f>IFERROR(VLOOKUP(I1923,Paramètres!$A$5:$B$8,2,FALSE),0)</f>
        <v>0</v>
      </c>
      <c r="Q1923" s="10" t="e">
        <f>IF(SUM(Paramètres!$G$5:$M$5)=0,"",SUMPRODUCT(Paramètres!$G$5:$M$5,J1923,K1923,L1923,M1923,N1923,O1923,P1923)/SUM(Paramètres!$G$5:$M$5))</f>
        <v>#VALUE!</v>
      </c>
    </row>
    <row r="1924" spans="1:17" x14ac:dyDescent="0.2">
      <c r="A1924" t="str">
        <f>Réponses_Scoring!A1924</f>
        <v>R197</v>
      </c>
      <c r="B1924" t="str">
        <f>Réponses_Scoring!B1924</f>
        <v>D10S69</v>
      </c>
      <c r="C1924" t="str">
        <f>Réponses_Scoring!C1924</f>
        <v>High</v>
      </c>
      <c r="D1924" t="str">
        <f>Réponses_Scoring!D1924</f>
        <v>UK</v>
      </c>
      <c r="E1924" t="str">
        <f>Réponses_Scoring!E1924</f>
        <v>Med</v>
      </c>
      <c r="F1924" t="str">
        <f>Réponses_Scoring!F1924</f>
        <v>UK</v>
      </c>
      <c r="G1924" t="str">
        <f>Réponses_Scoring!G1924</f>
        <v>UK</v>
      </c>
      <c r="H1924" t="str">
        <f>Réponses_Scoring!H1924</f>
        <v>UK</v>
      </c>
      <c r="I1924" t="str">
        <f>Réponses_Scoring!I1924</f>
        <v>UK</v>
      </c>
      <c r="J1924">
        <f>IFERROR(VLOOKUP(C1924,Paramètres!$A$5:$B$8,2,FALSE),0)</f>
        <v>3</v>
      </c>
      <c r="K1924">
        <f>IFERROR(VLOOKUP(D1924,Paramètres!$A$5:$B$8,2,FALSE),0)</f>
        <v>0</v>
      </c>
      <c r="L1924">
        <f>IFERROR(VLOOKUP(E1924,Paramètres!$A$5:$B$8,2,FALSE),0)</f>
        <v>2</v>
      </c>
      <c r="M1924">
        <f>IFERROR(VLOOKUP(F1924,Paramètres!$A$5:$B$8,2,FALSE),0)</f>
        <v>0</v>
      </c>
      <c r="N1924">
        <f>IFERROR(VLOOKUP(G1924,Paramètres!$D$5:$E$8,2,FALSE),0)</f>
        <v>0</v>
      </c>
      <c r="O1924">
        <f>IFERROR(VLOOKUP(H1924,Paramètres!$A$5:$B$8,2,FALSE),0)</f>
        <v>0</v>
      </c>
      <c r="P1924">
        <f>IFERROR(VLOOKUP(I1924,Paramètres!$A$5:$B$8,2,FALSE),0)</f>
        <v>0</v>
      </c>
      <c r="Q1924" s="10" t="e">
        <f>IF(SUM(Paramètres!$G$5:$M$5)=0,"",SUMPRODUCT(Paramètres!$G$5:$M$5,J1924,K1924,L1924,M1924,N1924,O1924,P1924)/SUM(Paramètres!$G$5:$M$5))</f>
        <v>#VALUE!</v>
      </c>
    </row>
    <row r="1925" spans="1:17" x14ac:dyDescent="0.2">
      <c r="A1925" t="str">
        <f>Réponses_Scoring!A1925</f>
        <v>R197</v>
      </c>
      <c r="B1925" t="str">
        <f>Réponses_Scoring!B1925</f>
        <v>D07S50</v>
      </c>
      <c r="C1925" t="str">
        <f>Réponses_Scoring!C1925</f>
        <v>High</v>
      </c>
      <c r="D1925" t="str">
        <f>Réponses_Scoring!D1925</f>
        <v>UK</v>
      </c>
      <c r="E1925" t="str">
        <f>Réponses_Scoring!E1925</f>
        <v>Med</v>
      </c>
      <c r="F1925" t="str">
        <f>Réponses_Scoring!F1925</f>
        <v>Low</v>
      </c>
      <c r="G1925" t="str">
        <f>Réponses_Scoring!G1925</f>
        <v>UK</v>
      </c>
      <c r="H1925" t="str">
        <f>Réponses_Scoring!H1925</f>
        <v>UK</v>
      </c>
      <c r="I1925" t="str">
        <f>Réponses_Scoring!I1925</f>
        <v>UK</v>
      </c>
      <c r="J1925">
        <f>IFERROR(VLOOKUP(C1925,Paramètres!$A$5:$B$8,2,FALSE),0)</f>
        <v>3</v>
      </c>
      <c r="K1925">
        <f>IFERROR(VLOOKUP(D1925,Paramètres!$A$5:$B$8,2,FALSE),0)</f>
        <v>0</v>
      </c>
      <c r="L1925">
        <f>IFERROR(VLOOKUP(E1925,Paramètres!$A$5:$B$8,2,FALSE),0)</f>
        <v>2</v>
      </c>
      <c r="M1925">
        <f>IFERROR(VLOOKUP(F1925,Paramètres!$A$5:$B$8,2,FALSE),0)</f>
        <v>1</v>
      </c>
      <c r="N1925">
        <f>IFERROR(VLOOKUP(G1925,Paramètres!$D$5:$E$8,2,FALSE),0)</f>
        <v>0</v>
      </c>
      <c r="O1925">
        <f>IFERROR(VLOOKUP(H1925,Paramètres!$A$5:$B$8,2,FALSE),0)</f>
        <v>0</v>
      </c>
      <c r="P1925">
        <f>IFERROR(VLOOKUP(I1925,Paramètres!$A$5:$B$8,2,FALSE),0)</f>
        <v>0</v>
      </c>
      <c r="Q1925" s="10" t="e">
        <f>IF(SUM(Paramètres!$G$5:$M$5)=0,"",SUMPRODUCT(Paramètres!$G$5:$M$5,J1925,K1925,L1925,M1925,N1925,O1925,P1925)/SUM(Paramètres!$G$5:$M$5))</f>
        <v>#VALUE!</v>
      </c>
    </row>
    <row r="1926" spans="1:17" x14ac:dyDescent="0.2">
      <c r="A1926" t="str">
        <f>Réponses_Scoring!A1926</f>
        <v>R197</v>
      </c>
      <c r="B1926" t="str">
        <f>Réponses_Scoring!B1926</f>
        <v>D08S59</v>
      </c>
      <c r="C1926" t="str">
        <f>Réponses_Scoring!C1926</f>
        <v>High</v>
      </c>
      <c r="D1926" t="str">
        <f>Réponses_Scoring!D1926</f>
        <v>UK</v>
      </c>
      <c r="E1926" t="str">
        <f>Réponses_Scoring!E1926</f>
        <v>Low</v>
      </c>
      <c r="F1926" t="str">
        <f>Réponses_Scoring!F1926</f>
        <v>Low</v>
      </c>
      <c r="G1926" t="str">
        <f>Réponses_Scoring!G1926</f>
        <v>UK</v>
      </c>
      <c r="H1926" t="str">
        <f>Réponses_Scoring!H1926</f>
        <v>UK</v>
      </c>
      <c r="I1926" t="str">
        <f>Réponses_Scoring!I1926</f>
        <v>UK</v>
      </c>
      <c r="J1926">
        <f>IFERROR(VLOOKUP(C1926,Paramètres!$A$5:$B$8,2,FALSE),0)</f>
        <v>3</v>
      </c>
      <c r="K1926">
        <f>IFERROR(VLOOKUP(D1926,Paramètres!$A$5:$B$8,2,FALSE),0)</f>
        <v>0</v>
      </c>
      <c r="L1926">
        <f>IFERROR(VLOOKUP(E1926,Paramètres!$A$5:$B$8,2,FALSE),0)</f>
        <v>1</v>
      </c>
      <c r="M1926">
        <f>IFERROR(VLOOKUP(F1926,Paramètres!$A$5:$B$8,2,FALSE),0)</f>
        <v>1</v>
      </c>
      <c r="N1926">
        <f>IFERROR(VLOOKUP(G1926,Paramètres!$D$5:$E$8,2,FALSE),0)</f>
        <v>0</v>
      </c>
      <c r="O1926">
        <f>IFERROR(VLOOKUP(H1926,Paramètres!$A$5:$B$8,2,FALSE),0)</f>
        <v>0</v>
      </c>
      <c r="P1926">
        <f>IFERROR(VLOOKUP(I1926,Paramètres!$A$5:$B$8,2,FALSE),0)</f>
        <v>0</v>
      </c>
      <c r="Q1926" s="10" t="e">
        <f>IF(SUM(Paramètres!$G$5:$M$5)=0,"",SUMPRODUCT(Paramètres!$G$5:$M$5,J1926,K1926,L1926,M1926,N1926,O1926,P1926)/SUM(Paramètres!$G$5:$M$5))</f>
        <v>#VALUE!</v>
      </c>
    </row>
    <row r="1927" spans="1:17" x14ac:dyDescent="0.2">
      <c r="A1927" t="str">
        <f>Réponses_Scoring!A1927</f>
        <v>R197</v>
      </c>
      <c r="B1927" t="str">
        <f>Réponses_Scoring!B1927</f>
        <v>D08S55</v>
      </c>
      <c r="C1927" t="str">
        <f>Réponses_Scoring!C1927</f>
        <v>Med</v>
      </c>
      <c r="D1927" t="str">
        <f>Réponses_Scoring!D1927</f>
        <v>UK</v>
      </c>
      <c r="E1927" t="str">
        <f>Réponses_Scoring!E1927</f>
        <v>UK</v>
      </c>
      <c r="F1927" t="str">
        <f>Réponses_Scoring!F1927</f>
        <v>High</v>
      </c>
      <c r="G1927" t="str">
        <f>Réponses_Scoring!G1927</f>
        <v>UK</v>
      </c>
      <c r="H1927" t="str">
        <f>Réponses_Scoring!H1927</f>
        <v>UK</v>
      </c>
      <c r="I1927" t="str">
        <f>Réponses_Scoring!I1927</f>
        <v>UK</v>
      </c>
      <c r="J1927">
        <f>IFERROR(VLOOKUP(C1927,Paramètres!$A$5:$B$8,2,FALSE),0)</f>
        <v>2</v>
      </c>
      <c r="K1927">
        <f>IFERROR(VLOOKUP(D1927,Paramètres!$A$5:$B$8,2,FALSE),0)</f>
        <v>0</v>
      </c>
      <c r="L1927">
        <f>IFERROR(VLOOKUP(E1927,Paramètres!$A$5:$B$8,2,FALSE),0)</f>
        <v>0</v>
      </c>
      <c r="M1927">
        <f>IFERROR(VLOOKUP(F1927,Paramètres!$A$5:$B$8,2,FALSE),0)</f>
        <v>3</v>
      </c>
      <c r="N1927">
        <f>IFERROR(VLOOKUP(G1927,Paramètres!$D$5:$E$8,2,FALSE),0)</f>
        <v>0</v>
      </c>
      <c r="O1927">
        <f>IFERROR(VLOOKUP(H1927,Paramètres!$A$5:$B$8,2,FALSE),0)</f>
        <v>0</v>
      </c>
      <c r="P1927">
        <f>IFERROR(VLOOKUP(I1927,Paramètres!$A$5:$B$8,2,FALSE),0)</f>
        <v>0</v>
      </c>
      <c r="Q1927" s="10" t="e">
        <f>IF(SUM(Paramètres!$G$5:$M$5)=0,"",SUMPRODUCT(Paramètres!$G$5:$M$5,J1927,K1927,L1927,M1927,N1927,O1927,P1927)/SUM(Paramètres!$G$5:$M$5))</f>
        <v>#VALUE!</v>
      </c>
    </row>
    <row r="1928" spans="1:17" x14ac:dyDescent="0.2">
      <c r="A1928" t="str">
        <f>Réponses_Scoring!A1928</f>
        <v>R197</v>
      </c>
      <c r="B1928" t="str">
        <f>Réponses_Scoring!B1928</f>
        <v>D02S15</v>
      </c>
      <c r="C1928" t="str">
        <f>Réponses_Scoring!C1928</f>
        <v>High</v>
      </c>
      <c r="D1928" t="str">
        <f>Réponses_Scoring!D1928</f>
        <v>UK</v>
      </c>
      <c r="E1928" t="str">
        <f>Réponses_Scoring!E1928</f>
        <v>UK</v>
      </c>
      <c r="F1928" t="str">
        <f>Réponses_Scoring!F1928</f>
        <v>High</v>
      </c>
      <c r="G1928" t="str">
        <f>Réponses_Scoring!G1928</f>
        <v>UK</v>
      </c>
      <c r="H1928" t="str">
        <f>Réponses_Scoring!H1928</f>
        <v>UK</v>
      </c>
      <c r="I1928" t="str">
        <f>Réponses_Scoring!I1928</f>
        <v>UK</v>
      </c>
      <c r="J1928">
        <f>IFERROR(VLOOKUP(C1928,Paramètres!$A$5:$B$8,2,FALSE),0)</f>
        <v>3</v>
      </c>
      <c r="K1928">
        <f>IFERROR(VLOOKUP(D1928,Paramètres!$A$5:$B$8,2,FALSE),0)</f>
        <v>0</v>
      </c>
      <c r="L1928">
        <f>IFERROR(VLOOKUP(E1928,Paramètres!$A$5:$B$8,2,FALSE),0)</f>
        <v>0</v>
      </c>
      <c r="M1928">
        <f>IFERROR(VLOOKUP(F1928,Paramètres!$A$5:$B$8,2,FALSE),0)</f>
        <v>3</v>
      </c>
      <c r="N1928">
        <f>IFERROR(VLOOKUP(G1928,Paramètres!$D$5:$E$8,2,FALSE),0)</f>
        <v>0</v>
      </c>
      <c r="O1928">
        <f>IFERROR(VLOOKUP(H1928,Paramètres!$A$5:$B$8,2,FALSE),0)</f>
        <v>0</v>
      </c>
      <c r="P1928">
        <f>IFERROR(VLOOKUP(I1928,Paramètres!$A$5:$B$8,2,FALSE),0)</f>
        <v>0</v>
      </c>
      <c r="Q1928" s="10" t="e">
        <f>IF(SUM(Paramètres!$G$5:$M$5)=0,"",SUMPRODUCT(Paramètres!$G$5:$M$5,J1928,K1928,L1928,M1928,N1928,O1928,P1928)/SUM(Paramètres!$G$5:$M$5))</f>
        <v>#VALUE!</v>
      </c>
    </row>
    <row r="1929" spans="1:17" x14ac:dyDescent="0.2">
      <c r="A1929" t="str">
        <f>Réponses_Scoring!A1929</f>
        <v>R197</v>
      </c>
      <c r="B1929" t="str">
        <f>Réponses_Scoring!B1929</f>
        <v>D02S13</v>
      </c>
      <c r="C1929" t="str">
        <f>Réponses_Scoring!C1929</f>
        <v>UK</v>
      </c>
      <c r="D1929" t="str">
        <f>Réponses_Scoring!D1929</f>
        <v>UK</v>
      </c>
      <c r="E1929" t="str">
        <f>Réponses_Scoring!E1929</f>
        <v>Med</v>
      </c>
      <c r="F1929" t="str">
        <f>Réponses_Scoring!F1929</f>
        <v>High</v>
      </c>
      <c r="G1929" t="str">
        <f>Réponses_Scoring!G1929</f>
        <v>UK</v>
      </c>
      <c r="H1929" t="str">
        <f>Réponses_Scoring!H1929</f>
        <v>UK</v>
      </c>
      <c r="I1929" t="str">
        <f>Réponses_Scoring!I1929</f>
        <v>UK</v>
      </c>
      <c r="J1929">
        <f>IFERROR(VLOOKUP(C1929,Paramètres!$A$5:$B$8,2,FALSE),0)</f>
        <v>0</v>
      </c>
      <c r="K1929">
        <f>IFERROR(VLOOKUP(D1929,Paramètres!$A$5:$B$8,2,FALSE),0)</f>
        <v>0</v>
      </c>
      <c r="L1929">
        <f>IFERROR(VLOOKUP(E1929,Paramètres!$A$5:$B$8,2,FALSE),0)</f>
        <v>2</v>
      </c>
      <c r="M1929">
        <f>IFERROR(VLOOKUP(F1929,Paramètres!$A$5:$B$8,2,FALSE),0)</f>
        <v>3</v>
      </c>
      <c r="N1929">
        <f>IFERROR(VLOOKUP(G1929,Paramètres!$D$5:$E$8,2,FALSE),0)</f>
        <v>0</v>
      </c>
      <c r="O1929">
        <f>IFERROR(VLOOKUP(H1929,Paramètres!$A$5:$B$8,2,FALSE),0)</f>
        <v>0</v>
      </c>
      <c r="P1929">
        <f>IFERROR(VLOOKUP(I1929,Paramètres!$A$5:$B$8,2,FALSE),0)</f>
        <v>0</v>
      </c>
      <c r="Q1929" s="10" t="e">
        <f>IF(SUM(Paramètres!$G$5:$M$5)=0,"",SUMPRODUCT(Paramètres!$G$5:$M$5,J1929,K1929,L1929,M1929,N1929,O1929,P1929)/SUM(Paramètres!$G$5:$M$5))</f>
        <v>#VALUE!</v>
      </c>
    </row>
    <row r="1930" spans="1:17" x14ac:dyDescent="0.2">
      <c r="A1930" t="str">
        <f>Réponses_Scoring!A1930</f>
        <v>R197</v>
      </c>
      <c r="B1930" t="str">
        <f>Réponses_Scoring!B1930</f>
        <v>D02S17</v>
      </c>
      <c r="C1930" t="str">
        <f>Réponses_Scoring!C1930</f>
        <v>High</v>
      </c>
      <c r="D1930" t="str">
        <f>Réponses_Scoring!D1930</f>
        <v>UK</v>
      </c>
      <c r="E1930" t="str">
        <f>Réponses_Scoring!E1930</f>
        <v>Med</v>
      </c>
      <c r="F1930" t="str">
        <f>Réponses_Scoring!F1930</f>
        <v>Low</v>
      </c>
      <c r="G1930" t="str">
        <f>Réponses_Scoring!G1930</f>
        <v>UK</v>
      </c>
      <c r="H1930" t="str">
        <f>Réponses_Scoring!H1930</f>
        <v>UK</v>
      </c>
      <c r="I1930" t="str">
        <f>Réponses_Scoring!I1930</f>
        <v>UK</v>
      </c>
      <c r="J1930">
        <f>IFERROR(VLOOKUP(C1930,Paramètres!$A$5:$B$8,2,FALSE),0)</f>
        <v>3</v>
      </c>
      <c r="K1930">
        <f>IFERROR(VLOOKUP(D1930,Paramètres!$A$5:$B$8,2,FALSE),0)</f>
        <v>0</v>
      </c>
      <c r="L1930">
        <f>IFERROR(VLOOKUP(E1930,Paramètres!$A$5:$B$8,2,FALSE),0)</f>
        <v>2</v>
      </c>
      <c r="M1930">
        <f>IFERROR(VLOOKUP(F1930,Paramètres!$A$5:$B$8,2,FALSE),0)</f>
        <v>1</v>
      </c>
      <c r="N1930">
        <f>IFERROR(VLOOKUP(G1930,Paramètres!$D$5:$E$8,2,FALSE),0)</f>
        <v>0</v>
      </c>
      <c r="O1930">
        <f>IFERROR(VLOOKUP(H1930,Paramètres!$A$5:$B$8,2,FALSE),0)</f>
        <v>0</v>
      </c>
      <c r="P1930">
        <f>IFERROR(VLOOKUP(I1930,Paramètres!$A$5:$B$8,2,FALSE),0)</f>
        <v>0</v>
      </c>
      <c r="Q1930" s="10" t="e">
        <f>IF(SUM(Paramètres!$G$5:$M$5)=0,"",SUMPRODUCT(Paramètres!$G$5:$M$5,J1930,K1930,L1930,M1930,N1930,O1930,P1930)/SUM(Paramètres!$G$5:$M$5))</f>
        <v>#VALUE!</v>
      </c>
    </row>
    <row r="1931" spans="1:17" x14ac:dyDescent="0.2">
      <c r="A1931" t="str">
        <f>Réponses_Scoring!A1931</f>
        <v>R197</v>
      </c>
      <c r="B1931" t="str">
        <f>Réponses_Scoring!B1931</f>
        <v>D06S47</v>
      </c>
      <c r="C1931" t="str">
        <f>Réponses_Scoring!C1931</f>
        <v>High</v>
      </c>
      <c r="D1931" t="str">
        <f>Réponses_Scoring!D1931</f>
        <v>UK</v>
      </c>
      <c r="E1931" t="str">
        <f>Réponses_Scoring!E1931</f>
        <v>High</v>
      </c>
      <c r="F1931" t="str">
        <f>Réponses_Scoring!F1931</f>
        <v>Med</v>
      </c>
      <c r="G1931" t="str">
        <f>Réponses_Scoring!G1931</f>
        <v>UK</v>
      </c>
      <c r="H1931" t="str">
        <f>Réponses_Scoring!H1931</f>
        <v>UK</v>
      </c>
      <c r="I1931" t="str">
        <f>Réponses_Scoring!I1931</f>
        <v>UK</v>
      </c>
      <c r="J1931">
        <f>IFERROR(VLOOKUP(C1931,Paramètres!$A$5:$B$8,2,FALSE),0)</f>
        <v>3</v>
      </c>
      <c r="K1931">
        <f>IFERROR(VLOOKUP(D1931,Paramètres!$A$5:$B$8,2,FALSE),0)</f>
        <v>0</v>
      </c>
      <c r="L1931">
        <f>IFERROR(VLOOKUP(E1931,Paramètres!$A$5:$B$8,2,FALSE),0)</f>
        <v>3</v>
      </c>
      <c r="M1931">
        <f>IFERROR(VLOOKUP(F1931,Paramètres!$A$5:$B$8,2,FALSE),0)</f>
        <v>2</v>
      </c>
      <c r="N1931">
        <f>IFERROR(VLOOKUP(G1931,Paramètres!$D$5:$E$8,2,FALSE),0)</f>
        <v>0</v>
      </c>
      <c r="O1931">
        <f>IFERROR(VLOOKUP(H1931,Paramètres!$A$5:$B$8,2,FALSE),0)</f>
        <v>0</v>
      </c>
      <c r="P1931">
        <f>IFERROR(VLOOKUP(I1931,Paramètres!$A$5:$B$8,2,FALSE),0)</f>
        <v>0</v>
      </c>
      <c r="Q1931" s="10" t="e">
        <f>IF(SUM(Paramètres!$G$5:$M$5)=0,"",SUMPRODUCT(Paramètres!$G$5:$M$5,J1931,K1931,L1931,M1931,N1931,O1931,P1931)/SUM(Paramètres!$G$5:$M$5))</f>
        <v>#VALUE!</v>
      </c>
    </row>
    <row r="1932" spans="1:17" x14ac:dyDescent="0.2">
      <c r="A1932" t="str">
        <f>Réponses_Scoring!A1932</f>
        <v>R197</v>
      </c>
      <c r="B1932" t="str">
        <f>Réponses_Scoring!B1932</f>
        <v>D06S43</v>
      </c>
      <c r="C1932" t="str">
        <f>Réponses_Scoring!C1932</f>
        <v>Med</v>
      </c>
      <c r="D1932" t="str">
        <f>Réponses_Scoring!D1932</f>
        <v>UK</v>
      </c>
      <c r="E1932" t="str">
        <f>Réponses_Scoring!E1932</f>
        <v>Low</v>
      </c>
      <c r="F1932" t="str">
        <f>Réponses_Scoring!F1932</f>
        <v>Med</v>
      </c>
      <c r="G1932" t="str">
        <f>Réponses_Scoring!G1932</f>
        <v>UK</v>
      </c>
      <c r="H1932" t="str">
        <f>Réponses_Scoring!H1932</f>
        <v>UK</v>
      </c>
      <c r="I1932" t="str">
        <f>Réponses_Scoring!I1932</f>
        <v>UK</v>
      </c>
      <c r="J1932">
        <f>IFERROR(VLOOKUP(C1932,Paramètres!$A$5:$B$8,2,FALSE),0)</f>
        <v>2</v>
      </c>
      <c r="K1932">
        <f>IFERROR(VLOOKUP(D1932,Paramètres!$A$5:$B$8,2,FALSE),0)</f>
        <v>0</v>
      </c>
      <c r="L1932">
        <f>IFERROR(VLOOKUP(E1932,Paramètres!$A$5:$B$8,2,FALSE),0)</f>
        <v>1</v>
      </c>
      <c r="M1932">
        <f>IFERROR(VLOOKUP(F1932,Paramètres!$A$5:$B$8,2,FALSE),0)</f>
        <v>2</v>
      </c>
      <c r="N1932">
        <f>IFERROR(VLOOKUP(G1932,Paramètres!$D$5:$E$8,2,FALSE),0)</f>
        <v>0</v>
      </c>
      <c r="O1932">
        <f>IFERROR(VLOOKUP(H1932,Paramètres!$A$5:$B$8,2,FALSE),0)</f>
        <v>0</v>
      </c>
      <c r="P1932">
        <f>IFERROR(VLOOKUP(I1932,Paramètres!$A$5:$B$8,2,FALSE),0)</f>
        <v>0</v>
      </c>
      <c r="Q1932" s="10" t="e">
        <f>IF(SUM(Paramètres!$G$5:$M$5)=0,"",SUMPRODUCT(Paramètres!$G$5:$M$5,J1932,K1932,L1932,M1932,N1932,O1932,P1932)/SUM(Paramètres!$G$5:$M$5))</f>
        <v>#VALUE!</v>
      </c>
    </row>
    <row r="1933" spans="1:17" x14ac:dyDescent="0.2">
      <c r="A1933" t="str">
        <f>Réponses_Scoring!A1933</f>
        <v>R198</v>
      </c>
      <c r="B1933" t="str">
        <f>Réponses_Scoring!B1933</f>
        <v>D12S80</v>
      </c>
      <c r="C1933" t="str">
        <f>Réponses_Scoring!C1933</f>
        <v>High</v>
      </c>
      <c r="D1933" t="str">
        <f>Réponses_Scoring!D1933</f>
        <v>UK</v>
      </c>
      <c r="E1933" t="str">
        <f>Réponses_Scoring!E1933</f>
        <v>Low</v>
      </c>
      <c r="F1933" t="str">
        <f>Réponses_Scoring!F1933</f>
        <v>Med</v>
      </c>
      <c r="G1933" t="str">
        <f>Réponses_Scoring!G1933</f>
        <v>UK</v>
      </c>
      <c r="H1933" t="str">
        <f>Réponses_Scoring!H1933</f>
        <v>UK</v>
      </c>
      <c r="I1933" t="str">
        <f>Réponses_Scoring!I1933</f>
        <v>UK</v>
      </c>
      <c r="J1933">
        <f>IFERROR(VLOOKUP(C1933,Paramètres!$A$5:$B$8,2,FALSE),0)</f>
        <v>3</v>
      </c>
      <c r="K1933">
        <f>IFERROR(VLOOKUP(D1933,Paramètres!$A$5:$B$8,2,FALSE),0)</f>
        <v>0</v>
      </c>
      <c r="L1933">
        <f>IFERROR(VLOOKUP(E1933,Paramètres!$A$5:$B$8,2,FALSE),0)</f>
        <v>1</v>
      </c>
      <c r="M1933">
        <f>IFERROR(VLOOKUP(F1933,Paramètres!$A$5:$B$8,2,FALSE),0)</f>
        <v>2</v>
      </c>
      <c r="N1933">
        <f>IFERROR(VLOOKUP(G1933,Paramètres!$D$5:$E$8,2,FALSE),0)</f>
        <v>0</v>
      </c>
      <c r="O1933">
        <f>IFERROR(VLOOKUP(H1933,Paramètres!$A$5:$B$8,2,FALSE),0)</f>
        <v>0</v>
      </c>
      <c r="P1933">
        <f>IFERROR(VLOOKUP(I1933,Paramètres!$A$5:$B$8,2,FALSE),0)</f>
        <v>0</v>
      </c>
      <c r="Q1933" s="10" t="e">
        <f>IF(SUM(Paramètres!$G$5:$M$5)=0,"",SUMPRODUCT(Paramètres!$G$5:$M$5,J1933,K1933,L1933,M1933,N1933,O1933,P1933)/SUM(Paramètres!$G$5:$M$5))</f>
        <v>#VALUE!</v>
      </c>
    </row>
    <row r="1934" spans="1:17" x14ac:dyDescent="0.2">
      <c r="A1934" t="str">
        <f>Réponses_Scoring!A1934</f>
        <v>R198</v>
      </c>
      <c r="B1934" t="str">
        <f>Réponses_Scoring!B1934</f>
        <v>D12S79</v>
      </c>
      <c r="C1934" t="str">
        <f>Réponses_Scoring!C1934</f>
        <v>Med</v>
      </c>
      <c r="D1934" t="str">
        <f>Réponses_Scoring!D1934</f>
        <v>UK</v>
      </c>
      <c r="E1934" t="str">
        <f>Réponses_Scoring!E1934</f>
        <v>Med</v>
      </c>
      <c r="F1934" t="str">
        <f>Réponses_Scoring!F1934</f>
        <v>Med</v>
      </c>
      <c r="G1934" t="str">
        <f>Réponses_Scoring!G1934</f>
        <v>UK</v>
      </c>
      <c r="H1934" t="str">
        <f>Réponses_Scoring!H1934</f>
        <v>UK</v>
      </c>
      <c r="I1934" t="str">
        <f>Réponses_Scoring!I1934</f>
        <v>UK</v>
      </c>
      <c r="J1934">
        <f>IFERROR(VLOOKUP(C1934,Paramètres!$A$5:$B$8,2,FALSE),0)</f>
        <v>2</v>
      </c>
      <c r="K1934">
        <f>IFERROR(VLOOKUP(D1934,Paramètres!$A$5:$B$8,2,FALSE),0)</f>
        <v>0</v>
      </c>
      <c r="L1934">
        <f>IFERROR(VLOOKUP(E1934,Paramètres!$A$5:$B$8,2,FALSE),0)</f>
        <v>2</v>
      </c>
      <c r="M1934">
        <f>IFERROR(VLOOKUP(F1934,Paramètres!$A$5:$B$8,2,FALSE),0)</f>
        <v>2</v>
      </c>
      <c r="N1934">
        <f>IFERROR(VLOOKUP(G1934,Paramètres!$D$5:$E$8,2,FALSE),0)</f>
        <v>0</v>
      </c>
      <c r="O1934">
        <f>IFERROR(VLOOKUP(H1934,Paramètres!$A$5:$B$8,2,FALSE),0)</f>
        <v>0</v>
      </c>
      <c r="P1934">
        <f>IFERROR(VLOOKUP(I1934,Paramètres!$A$5:$B$8,2,FALSE),0)</f>
        <v>0</v>
      </c>
      <c r="Q1934" s="10" t="e">
        <f>IF(SUM(Paramètres!$G$5:$M$5)=0,"",SUMPRODUCT(Paramètres!$G$5:$M$5,J1934,K1934,L1934,M1934,N1934,O1934,P1934)/SUM(Paramètres!$G$5:$M$5))</f>
        <v>#VALUE!</v>
      </c>
    </row>
    <row r="1935" spans="1:17" x14ac:dyDescent="0.2">
      <c r="A1935" t="str">
        <f>Réponses_Scoring!A1935</f>
        <v>R198</v>
      </c>
      <c r="B1935" t="str">
        <f>Réponses_Scoring!B1935</f>
        <v>D12S77</v>
      </c>
      <c r="C1935" t="str">
        <f>Réponses_Scoring!C1935</f>
        <v>High</v>
      </c>
      <c r="D1935" t="str">
        <f>Réponses_Scoring!D1935</f>
        <v>UK</v>
      </c>
      <c r="E1935" t="str">
        <f>Réponses_Scoring!E1935</f>
        <v>Low</v>
      </c>
      <c r="F1935" t="str">
        <f>Réponses_Scoring!F1935</f>
        <v>Low</v>
      </c>
      <c r="G1935" t="str">
        <f>Réponses_Scoring!G1935</f>
        <v>UK</v>
      </c>
      <c r="H1935" t="str">
        <f>Réponses_Scoring!H1935</f>
        <v>UK</v>
      </c>
      <c r="I1935" t="str">
        <f>Réponses_Scoring!I1935</f>
        <v>UK</v>
      </c>
      <c r="J1935">
        <f>IFERROR(VLOOKUP(C1935,Paramètres!$A$5:$B$8,2,FALSE),0)</f>
        <v>3</v>
      </c>
      <c r="K1935">
        <f>IFERROR(VLOOKUP(D1935,Paramètres!$A$5:$B$8,2,FALSE),0)</f>
        <v>0</v>
      </c>
      <c r="L1935">
        <f>IFERROR(VLOOKUP(E1935,Paramètres!$A$5:$B$8,2,FALSE),0)</f>
        <v>1</v>
      </c>
      <c r="M1935">
        <f>IFERROR(VLOOKUP(F1935,Paramètres!$A$5:$B$8,2,FALSE),0)</f>
        <v>1</v>
      </c>
      <c r="N1935">
        <f>IFERROR(VLOOKUP(G1935,Paramètres!$D$5:$E$8,2,FALSE),0)</f>
        <v>0</v>
      </c>
      <c r="O1935">
        <f>IFERROR(VLOOKUP(H1935,Paramètres!$A$5:$B$8,2,FALSE),0)</f>
        <v>0</v>
      </c>
      <c r="P1935">
        <f>IFERROR(VLOOKUP(I1935,Paramètres!$A$5:$B$8,2,FALSE),0)</f>
        <v>0</v>
      </c>
      <c r="Q1935" s="10" t="e">
        <f>IF(SUM(Paramètres!$G$5:$M$5)=0,"",SUMPRODUCT(Paramètres!$G$5:$M$5,J1935,K1935,L1935,M1935,N1935,O1935,P1935)/SUM(Paramètres!$G$5:$M$5))</f>
        <v>#VALUE!</v>
      </c>
    </row>
    <row r="1936" spans="1:17" x14ac:dyDescent="0.2">
      <c r="A1936" t="str">
        <f>Réponses_Scoring!A1936</f>
        <v>R198</v>
      </c>
      <c r="B1936" t="str">
        <f>Réponses_Scoring!B1936</f>
        <v>D10S67</v>
      </c>
      <c r="C1936" t="str">
        <f>Réponses_Scoring!C1936</f>
        <v>Med</v>
      </c>
      <c r="D1936" t="str">
        <f>Réponses_Scoring!D1936</f>
        <v>UK</v>
      </c>
      <c r="E1936" t="str">
        <f>Réponses_Scoring!E1936</f>
        <v>Low</v>
      </c>
      <c r="F1936" t="str">
        <f>Réponses_Scoring!F1936</f>
        <v>Low</v>
      </c>
      <c r="G1936" t="str">
        <f>Réponses_Scoring!G1936</f>
        <v>UK</v>
      </c>
      <c r="H1936" t="str">
        <f>Réponses_Scoring!H1936</f>
        <v>UK</v>
      </c>
      <c r="I1936" t="str">
        <f>Réponses_Scoring!I1936</f>
        <v>UK</v>
      </c>
      <c r="J1936">
        <f>IFERROR(VLOOKUP(C1936,Paramètres!$A$5:$B$8,2,FALSE),0)</f>
        <v>2</v>
      </c>
      <c r="K1936">
        <f>IFERROR(VLOOKUP(D1936,Paramètres!$A$5:$B$8,2,FALSE),0)</f>
        <v>0</v>
      </c>
      <c r="L1936">
        <f>IFERROR(VLOOKUP(E1936,Paramètres!$A$5:$B$8,2,FALSE),0)</f>
        <v>1</v>
      </c>
      <c r="M1936">
        <f>IFERROR(VLOOKUP(F1936,Paramètres!$A$5:$B$8,2,FALSE),0)</f>
        <v>1</v>
      </c>
      <c r="N1936">
        <f>IFERROR(VLOOKUP(G1936,Paramètres!$D$5:$E$8,2,FALSE),0)</f>
        <v>0</v>
      </c>
      <c r="O1936">
        <f>IFERROR(VLOOKUP(H1936,Paramètres!$A$5:$B$8,2,FALSE),0)</f>
        <v>0</v>
      </c>
      <c r="P1936">
        <f>IFERROR(VLOOKUP(I1936,Paramètres!$A$5:$B$8,2,FALSE),0)</f>
        <v>0</v>
      </c>
      <c r="Q1936" s="10" t="e">
        <f>IF(SUM(Paramètres!$G$5:$M$5)=0,"",SUMPRODUCT(Paramètres!$G$5:$M$5,J1936,K1936,L1936,M1936,N1936,O1936,P1936)/SUM(Paramètres!$G$5:$M$5))</f>
        <v>#VALUE!</v>
      </c>
    </row>
    <row r="1937" spans="1:17" x14ac:dyDescent="0.2">
      <c r="A1937" t="str">
        <f>Réponses_Scoring!A1937</f>
        <v>R198</v>
      </c>
      <c r="B1937" t="str">
        <f>Réponses_Scoring!B1937</f>
        <v>D10S69</v>
      </c>
      <c r="C1937" t="str">
        <f>Réponses_Scoring!C1937</f>
        <v>High</v>
      </c>
      <c r="D1937" t="str">
        <f>Réponses_Scoring!D1937</f>
        <v>UK</v>
      </c>
      <c r="E1937" t="str">
        <f>Réponses_Scoring!E1937</f>
        <v>Low</v>
      </c>
      <c r="F1937" t="str">
        <f>Réponses_Scoring!F1937</f>
        <v>Med</v>
      </c>
      <c r="G1937" t="str">
        <f>Réponses_Scoring!G1937</f>
        <v>UK</v>
      </c>
      <c r="H1937" t="str">
        <f>Réponses_Scoring!H1937</f>
        <v>UK</v>
      </c>
      <c r="I1937" t="str">
        <f>Réponses_Scoring!I1937</f>
        <v>UK</v>
      </c>
      <c r="J1937">
        <f>IFERROR(VLOOKUP(C1937,Paramètres!$A$5:$B$8,2,FALSE),0)</f>
        <v>3</v>
      </c>
      <c r="K1937">
        <f>IFERROR(VLOOKUP(D1937,Paramètres!$A$5:$B$8,2,FALSE),0)</f>
        <v>0</v>
      </c>
      <c r="L1937">
        <f>IFERROR(VLOOKUP(E1937,Paramètres!$A$5:$B$8,2,FALSE),0)</f>
        <v>1</v>
      </c>
      <c r="M1937">
        <f>IFERROR(VLOOKUP(F1937,Paramètres!$A$5:$B$8,2,FALSE),0)</f>
        <v>2</v>
      </c>
      <c r="N1937">
        <f>IFERROR(VLOOKUP(G1937,Paramètres!$D$5:$E$8,2,FALSE),0)</f>
        <v>0</v>
      </c>
      <c r="O1937">
        <f>IFERROR(VLOOKUP(H1937,Paramètres!$A$5:$B$8,2,FALSE),0)</f>
        <v>0</v>
      </c>
      <c r="P1937">
        <f>IFERROR(VLOOKUP(I1937,Paramètres!$A$5:$B$8,2,FALSE),0)</f>
        <v>0</v>
      </c>
      <c r="Q1937" s="10" t="e">
        <f>IF(SUM(Paramètres!$G$5:$M$5)=0,"",SUMPRODUCT(Paramètres!$G$5:$M$5,J1937,K1937,L1937,M1937,N1937,O1937,P1937)/SUM(Paramètres!$G$5:$M$5))</f>
        <v>#VALUE!</v>
      </c>
    </row>
    <row r="1938" spans="1:17" x14ac:dyDescent="0.2">
      <c r="A1938" t="str">
        <f>Réponses_Scoring!A1938</f>
        <v>R198</v>
      </c>
      <c r="B1938" t="str">
        <f>Réponses_Scoring!B1938</f>
        <v>D06S45</v>
      </c>
      <c r="C1938" t="str">
        <f>Réponses_Scoring!C1938</f>
        <v>Med</v>
      </c>
      <c r="D1938" t="str">
        <f>Réponses_Scoring!D1938</f>
        <v>UK</v>
      </c>
      <c r="E1938" t="str">
        <f>Réponses_Scoring!E1938</f>
        <v>UK</v>
      </c>
      <c r="F1938" t="str">
        <f>Réponses_Scoring!F1938</f>
        <v>High</v>
      </c>
      <c r="G1938" t="str">
        <f>Réponses_Scoring!G1938</f>
        <v>UK</v>
      </c>
      <c r="H1938" t="str">
        <f>Réponses_Scoring!H1938</f>
        <v>UK</v>
      </c>
      <c r="I1938" t="str">
        <f>Réponses_Scoring!I1938</f>
        <v>UK</v>
      </c>
      <c r="J1938">
        <f>IFERROR(VLOOKUP(C1938,Paramètres!$A$5:$B$8,2,FALSE),0)</f>
        <v>2</v>
      </c>
      <c r="K1938">
        <f>IFERROR(VLOOKUP(D1938,Paramètres!$A$5:$B$8,2,FALSE),0)</f>
        <v>0</v>
      </c>
      <c r="L1938">
        <f>IFERROR(VLOOKUP(E1938,Paramètres!$A$5:$B$8,2,FALSE),0)</f>
        <v>0</v>
      </c>
      <c r="M1938">
        <f>IFERROR(VLOOKUP(F1938,Paramètres!$A$5:$B$8,2,FALSE),0)</f>
        <v>3</v>
      </c>
      <c r="N1938">
        <f>IFERROR(VLOOKUP(G1938,Paramètres!$D$5:$E$8,2,FALSE),0)</f>
        <v>0</v>
      </c>
      <c r="O1938">
        <f>IFERROR(VLOOKUP(H1938,Paramètres!$A$5:$B$8,2,FALSE),0)</f>
        <v>0</v>
      </c>
      <c r="P1938">
        <f>IFERROR(VLOOKUP(I1938,Paramètres!$A$5:$B$8,2,FALSE),0)</f>
        <v>0</v>
      </c>
      <c r="Q1938" s="10" t="e">
        <f>IF(SUM(Paramètres!$G$5:$M$5)=0,"",SUMPRODUCT(Paramètres!$G$5:$M$5,J1938,K1938,L1938,M1938,N1938,O1938,P1938)/SUM(Paramètres!$G$5:$M$5))</f>
        <v>#VALUE!</v>
      </c>
    </row>
    <row r="1939" spans="1:17" x14ac:dyDescent="0.2">
      <c r="A1939" t="str">
        <f>Réponses_Scoring!A1939</f>
        <v>R198</v>
      </c>
      <c r="B1939" t="str">
        <f>Réponses_Scoring!B1939</f>
        <v>D05S40</v>
      </c>
      <c r="C1939" t="str">
        <f>Réponses_Scoring!C1939</f>
        <v>High</v>
      </c>
      <c r="D1939" t="str">
        <f>Réponses_Scoring!D1939</f>
        <v>UK</v>
      </c>
      <c r="E1939" t="str">
        <f>Réponses_Scoring!E1939</f>
        <v>Low</v>
      </c>
      <c r="F1939" t="str">
        <f>Réponses_Scoring!F1939</f>
        <v>UK</v>
      </c>
      <c r="G1939" t="str">
        <f>Réponses_Scoring!G1939</f>
        <v>UK</v>
      </c>
      <c r="H1939" t="str">
        <f>Réponses_Scoring!H1939</f>
        <v>UK</v>
      </c>
      <c r="I1939" t="str">
        <f>Réponses_Scoring!I1939</f>
        <v>UK</v>
      </c>
      <c r="J1939">
        <f>IFERROR(VLOOKUP(C1939,Paramètres!$A$5:$B$8,2,FALSE),0)</f>
        <v>3</v>
      </c>
      <c r="K1939">
        <f>IFERROR(VLOOKUP(D1939,Paramètres!$A$5:$B$8,2,FALSE),0)</f>
        <v>0</v>
      </c>
      <c r="L1939">
        <f>IFERROR(VLOOKUP(E1939,Paramètres!$A$5:$B$8,2,FALSE),0)</f>
        <v>1</v>
      </c>
      <c r="M1939">
        <f>IFERROR(VLOOKUP(F1939,Paramètres!$A$5:$B$8,2,FALSE),0)</f>
        <v>0</v>
      </c>
      <c r="N1939">
        <f>IFERROR(VLOOKUP(G1939,Paramètres!$D$5:$E$8,2,FALSE),0)</f>
        <v>0</v>
      </c>
      <c r="O1939">
        <f>IFERROR(VLOOKUP(H1939,Paramètres!$A$5:$B$8,2,FALSE),0)</f>
        <v>0</v>
      </c>
      <c r="P1939">
        <f>IFERROR(VLOOKUP(I1939,Paramètres!$A$5:$B$8,2,FALSE),0)</f>
        <v>0</v>
      </c>
      <c r="Q1939" s="10" t="e">
        <f>IF(SUM(Paramètres!$G$5:$M$5)=0,"",SUMPRODUCT(Paramètres!$G$5:$M$5,J1939,K1939,L1939,M1939,N1939,O1939,P1939)/SUM(Paramètres!$G$5:$M$5))</f>
        <v>#VALUE!</v>
      </c>
    </row>
    <row r="1940" spans="1:17" x14ac:dyDescent="0.2">
      <c r="A1940" t="str">
        <f>Réponses_Scoring!A1940</f>
        <v>R198</v>
      </c>
      <c r="B1940" t="str">
        <f>Réponses_Scoring!B1940</f>
        <v>D05S38</v>
      </c>
      <c r="C1940" t="str">
        <f>Réponses_Scoring!C1940</f>
        <v>Med</v>
      </c>
      <c r="D1940" t="str">
        <f>Réponses_Scoring!D1940</f>
        <v>UK</v>
      </c>
      <c r="E1940" t="str">
        <f>Réponses_Scoring!E1940</f>
        <v>UK</v>
      </c>
      <c r="F1940" t="str">
        <f>Réponses_Scoring!F1940</f>
        <v>Low</v>
      </c>
      <c r="G1940" t="str">
        <f>Réponses_Scoring!G1940</f>
        <v>UK</v>
      </c>
      <c r="H1940" t="str">
        <f>Réponses_Scoring!H1940</f>
        <v>UK</v>
      </c>
      <c r="I1940" t="str">
        <f>Réponses_Scoring!I1940</f>
        <v>UK</v>
      </c>
      <c r="J1940">
        <f>IFERROR(VLOOKUP(C1940,Paramètres!$A$5:$B$8,2,FALSE),0)</f>
        <v>2</v>
      </c>
      <c r="K1940">
        <f>IFERROR(VLOOKUP(D1940,Paramètres!$A$5:$B$8,2,FALSE),0)</f>
        <v>0</v>
      </c>
      <c r="L1940">
        <f>IFERROR(VLOOKUP(E1940,Paramètres!$A$5:$B$8,2,FALSE),0)</f>
        <v>0</v>
      </c>
      <c r="M1940">
        <f>IFERROR(VLOOKUP(F1940,Paramètres!$A$5:$B$8,2,FALSE),0)</f>
        <v>1</v>
      </c>
      <c r="N1940">
        <f>IFERROR(VLOOKUP(G1940,Paramètres!$D$5:$E$8,2,FALSE),0)</f>
        <v>0</v>
      </c>
      <c r="O1940">
        <f>IFERROR(VLOOKUP(H1940,Paramètres!$A$5:$B$8,2,FALSE),0)</f>
        <v>0</v>
      </c>
      <c r="P1940">
        <f>IFERROR(VLOOKUP(I1940,Paramètres!$A$5:$B$8,2,FALSE),0)</f>
        <v>0</v>
      </c>
      <c r="Q1940" s="10" t="e">
        <f>IF(SUM(Paramètres!$G$5:$M$5)=0,"",SUMPRODUCT(Paramètres!$G$5:$M$5,J1940,K1940,L1940,M1940,N1940,O1940,P1940)/SUM(Paramètres!$G$5:$M$5))</f>
        <v>#VALUE!</v>
      </c>
    </row>
    <row r="1941" spans="1:17" x14ac:dyDescent="0.2">
      <c r="A1941" t="str">
        <f>Réponses_Scoring!A1941</f>
        <v>R198</v>
      </c>
      <c r="B1941" t="str">
        <f>Réponses_Scoring!B1941</f>
        <v>D11S71</v>
      </c>
      <c r="C1941" t="str">
        <f>Réponses_Scoring!C1941</f>
        <v>High</v>
      </c>
      <c r="D1941" t="str">
        <f>Réponses_Scoring!D1941</f>
        <v>UK</v>
      </c>
      <c r="E1941" t="str">
        <f>Réponses_Scoring!E1941</f>
        <v>High</v>
      </c>
      <c r="F1941" t="str">
        <f>Réponses_Scoring!F1941</f>
        <v>Low</v>
      </c>
      <c r="G1941" t="str">
        <f>Réponses_Scoring!G1941</f>
        <v>UK</v>
      </c>
      <c r="H1941" t="str">
        <f>Réponses_Scoring!H1941</f>
        <v>UK</v>
      </c>
      <c r="I1941" t="str">
        <f>Réponses_Scoring!I1941</f>
        <v>UK</v>
      </c>
      <c r="J1941">
        <f>IFERROR(VLOOKUP(C1941,Paramètres!$A$5:$B$8,2,FALSE),0)</f>
        <v>3</v>
      </c>
      <c r="K1941">
        <f>IFERROR(VLOOKUP(D1941,Paramètres!$A$5:$B$8,2,FALSE),0)</f>
        <v>0</v>
      </c>
      <c r="L1941">
        <f>IFERROR(VLOOKUP(E1941,Paramètres!$A$5:$B$8,2,FALSE),0)</f>
        <v>3</v>
      </c>
      <c r="M1941">
        <f>IFERROR(VLOOKUP(F1941,Paramètres!$A$5:$B$8,2,FALSE),0)</f>
        <v>1</v>
      </c>
      <c r="N1941">
        <f>IFERROR(VLOOKUP(G1941,Paramètres!$D$5:$E$8,2,FALSE),0)</f>
        <v>0</v>
      </c>
      <c r="O1941">
        <f>IFERROR(VLOOKUP(H1941,Paramètres!$A$5:$B$8,2,FALSE),0)</f>
        <v>0</v>
      </c>
      <c r="P1941">
        <f>IFERROR(VLOOKUP(I1941,Paramètres!$A$5:$B$8,2,FALSE),0)</f>
        <v>0</v>
      </c>
      <c r="Q1941" s="10" t="e">
        <f>IF(SUM(Paramètres!$G$5:$M$5)=0,"",SUMPRODUCT(Paramètres!$G$5:$M$5,J1941,K1941,L1941,M1941,N1941,O1941,P1941)/SUM(Paramètres!$G$5:$M$5))</f>
        <v>#VALUE!</v>
      </c>
    </row>
    <row r="1942" spans="1:17" x14ac:dyDescent="0.2">
      <c r="A1942" t="str">
        <f>Réponses_Scoring!A1942</f>
        <v>R198</v>
      </c>
      <c r="B1942" t="str">
        <f>Réponses_Scoring!B1942</f>
        <v>D11S75</v>
      </c>
      <c r="C1942" t="str">
        <f>Réponses_Scoring!C1942</f>
        <v>Low</v>
      </c>
      <c r="D1942" t="str">
        <f>Réponses_Scoring!D1942</f>
        <v>UK</v>
      </c>
      <c r="E1942" t="str">
        <f>Réponses_Scoring!E1942</f>
        <v>Low</v>
      </c>
      <c r="F1942" t="str">
        <f>Réponses_Scoring!F1942</f>
        <v>Med</v>
      </c>
      <c r="G1942" t="str">
        <f>Réponses_Scoring!G1942</f>
        <v>UK</v>
      </c>
      <c r="H1942" t="str">
        <f>Réponses_Scoring!H1942</f>
        <v>UK</v>
      </c>
      <c r="I1942" t="str">
        <f>Réponses_Scoring!I1942</f>
        <v>UK</v>
      </c>
      <c r="J1942">
        <f>IFERROR(VLOOKUP(C1942,Paramètres!$A$5:$B$8,2,FALSE),0)</f>
        <v>1</v>
      </c>
      <c r="K1942">
        <f>IFERROR(VLOOKUP(D1942,Paramètres!$A$5:$B$8,2,FALSE),0)</f>
        <v>0</v>
      </c>
      <c r="L1942">
        <f>IFERROR(VLOOKUP(E1942,Paramètres!$A$5:$B$8,2,FALSE),0)</f>
        <v>1</v>
      </c>
      <c r="M1942">
        <f>IFERROR(VLOOKUP(F1942,Paramètres!$A$5:$B$8,2,FALSE),0)</f>
        <v>2</v>
      </c>
      <c r="N1942">
        <f>IFERROR(VLOOKUP(G1942,Paramètres!$D$5:$E$8,2,FALSE),0)</f>
        <v>0</v>
      </c>
      <c r="O1942">
        <f>IFERROR(VLOOKUP(H1942,Paramètres!$A$5:$B$8,2,FALSE),0)</f>
        <v>0</v>
      </c>
      <c r="P1942">
        <f>IFERROR(VLOOKUP(I1942,Paramètres!$A$5:$B$8,2,FALSE),0)</f>
        <v>0</v>
      </c>
      <c r="Q1942" s="10" t="e">
        <f>IF(SUM(Paramètres!$G$5:$M$5)=0,"",SUMPRODUCT(Paramètres!$G$5:$M$5,J1942,K1942,L1942,M1942,N1942,O1942,P1942)/SUM(Paramètres!$G$5:$M$5))</f>
        <v>#VALUE!</v>
      </c>
    </row>
    <row r="1943" spans="1:17" x14ac:dyDescent="0.2">
      <c r="A1943" t="str">
        <f>Réponses_Scoring!A1943</f>
        <v>R199</v>
      </c>
      <c r="B1943" t="str">
        <f>Réponses_Scoring!B1943</f>
        <v>D01S03</v>
      </c>
      <c r="C1943" t="str">
        <f>Réponses_Scoring!C1943</f>
        <v>Med</v>
      </c>
      <c r="D1943" t="str">
        <f>Réponses_Scoring!D1943</f>
        <v>UK</v>
      </c>
      <c r="E1943" t="str">
        <f>Réponses_Scoring!E1943</f>
        <v>Low</v>
      </c>
      <c r="F1943" t="str">
        <f>Réponses_Scoring!F1943</f>
        <v>Med</v>
      </c>
      <c r="G1943" t="str">
        <f>Réponses_Scoring!G1943</f>
        <v>UK</v>
      </c>
      <c r="H1943" t="str">
        <f>Réponses_Scoring!H1943</f>
        <v>UK</v>
      </c>
      <c r="I1943" t="str">
        <f>Réponses_Scoring!I1943</f>
        <v>UK</v>
      </c>
      <c r="J1943">
        <f>IFERROR(VLOOKUP(C1943,Paramètres!$A$5:$B$8,2,FALSE),0)</f>
        <v>2</v>
      </c>
      <c r="K1943">
        <f>IFERROR(VLOOKUP(D1943,Paramètres!$A$5:$B$8,2,FALSE),0)</f>
        <v>0</v>
      </c>
      <c r="L1943">
        <f>IFERROR(VLOOKUP(E1943,Paramètres!$A$5:$B$8,2,FALSE),0)</f>
        <v>1</v>
      </c>
      <c r="M1943">
        <f>IFERROR(VLOOKUP(F1943,Paramètres!$A$5:$B$8,2,FALSE),0)</f>
        <v>2</v>
      </c>
      <c r="N1943">
        <f>IFERROR(VLOOKUP(G1943,Paramètres!$D$5:$E$8,2,FALSE),0)</f>
        <v>0</v>
      </c>
      <c r="O1943">
        <f>IFERROR(VLOOKUP(H1943,Paramètres!$A$5:$B$8,2,FALSE),0)</f>
        <v>0</v>
      </c>
      <c r="P1943">
        <f>IFERROR(VLOOKUP(I1943,Paramètres!$A$5:$B$8,2,FALSE),0)</f>
        <v>0</v>
      </c>
      <c r="Q1943" s="10" t="e">
        <f>IF(SUM(Paramètres!$G$5:$M$5)=0,"",SUMPRODUCT(Paramètres!$G$5:$M$5,J1943,K1943,L1943,M1943,N1943,O1943,P1943)/SUM(Paramètres!$G$5:$M$5))</f>
        <v>#VALUE!</v>
      </c>
    </row>
    <row r="1944" spans="1:17" x14ac:dyDescent="0.2">
      <c r="A1944" t="str">
        <f>Réponses_Scoring!A1944</f>
        <v>R199</v>
      </c>
      <c r="B1944" t="str">
        <f>Réponses_Scoring!B1944</f>
        <v>D01S10</v>
      </c>
      <c r="C1944" t="str">
        <f>Réponses_Scoring!C1944</f>
        <v>Med</v>
      </c>
      <c r="D1944" t="str">
        <f>Réponses_Scoring!D1944</f>
        <v>UK</v>
      </c>
      <c r="E1944" t="str">
        <f>Réponses_Scoring!E1944</f>
        <v>High</v>
      </c>
      <c r="F1944" t="str">
        <f>Réponses_Scoring!F1944</f>
        <v>Low</v>
      </c>
      <c r="G1944" t="str">
        <f>Réponses_Scoring!G1944</f>
        <v>UK</v>
      </c>
      <c r="H1944" t="str">
        <f>Réponses_Scoring!H1944</f>
        <v>UK</v>
      </c>
      <c r="I1944" t="str">
        <f>Réponses_Scoring!I1944</f>
        <v>UK</v>
      </c>
      <c r="J1944">
        <f>IFERROR(VLOOKUP(C1944,Paramètres!$A$5:$B$8,2,FALSE),0)</f>
        <v>2</v>
      </c>
      <c r="K1944">
        <f>IFERROR(VLOOKUP(D1944,Paramètres!$A$5:$B$8,2,FALSE),0)</f>
        <v>0</v>
      </c>
      <c r="L1944">
        <f>IFERROR(VLOOKUP(E1944,Paramètres!$A$5:$B$8,2,FALSE),0)</f>
        <v>3</v>
      </c>
      <c r="M1944">
        <f>IFERROR(VLOOKUP(F1944,Paramètres!$A$5:$B$8,2,FALSE),0)</f>
        <v>1</v>
      </c>
      <c r="N1944">
        <f>IFERROR(VLOOKUP(G1944,Paramètres!$D$5:$E$8,2,FALSE),0)</f>
        <v>0</v>
      </c>
      <c r="O1944">
        <f>IFERROR(VLOOKUP(H1944,Paramètres!$A$5:$B$8,2,FALSE),0)</f>
        <v>0</v>
      </c>
      <c r="P1944">
        <f>IFERROR(VLOOKUP(I1944,Paramètres!$A$5:$B$8,2,FALSE),0)</f>
        <v>0</v>
      </c>
      <c r="Q1944" s="10" t="e">
        <f>IF(SUM(Paramètres!$G$5:$M$5)=0,"",SUMPRODUCT(Paramètres!$G$5:$M$5,J1944,K1944,L1944,M1944,N1944,O1944,P1944)/SUM(Paramètres!$G$5:$M$5))</f>
        <v>#VALUE!</v>
      </c>
    </row>
    <row r="1945" spans="1:17" x14ac:dyDescent="0.2">
      <c r="A1945" t="str">
        <f>Réponses_Scoring!A1945</f>
        <v>R199</v>
      </c>
      <c r="B1945" t="str">
        <f>Réponses_Scoring!B1945</f>
        <v>D03S26</v>
      </c>
      <c r="C1945" t="str">
        <f>Réponses_Scoring!C1945</f>
        <v>Low</v>
      </c>
      <c r="D1945" t="str">
        <f>Réponses_Scoring!D1945</f>
        <v>UK</v>
      </c>
      <c r="E1945" t="str">
        <f>Réponses_Scoring!E1945</f>
        <v>High</v>
      </c>
      <c r="F1945" t="str">
        <f>Réponses_Scoring!F1945</f>
        <v>Med</v>
      </c>
      <c r="G1945" t="str">
        <f>Réponses_Scoring!G1945</f>
        <v>UK</v>
      </c>
      <c r="H1945" t="str">
        <f>Réponses_Scoring!H1945</f>
        <v>UK</v>
      </c>
      <c r="I1945" t="str">
        <f>Réponses_Scoring!I1945</f>
        <v>UK</v>
      </c>
      <c r="J1945">
        <f>IFERROR(VLOOKUP(C1945,Paramètres!$A$5:$B$8,2,FALSE),0)</f>
        <v>1</v>
      </c>
      <c r="K1945">
        <f>IFERROR(VLOOKUP(D1945,Paramètres!$A$5:$B$8,2,FALSE),0)</f>
        <v>0</v>
      </c>
      <c r="L1945">
        <f>IFERROR(VLOOKUP(E1945,Paramètres!$A$5:$B$8,2,FALSE),0)</f>
        <v>3</v>
      </c>
      <c r="M1945">
        <f>IFERROR(VLOOKUP(F1945,Paramètres!$A$5:$B$8,2,FALSE),0)</f>
        <v>2</v>
      </c>
      <c r="N1945">
        <f>IFERROR(VLOOKUP(G1945,Paramètres!$D$5:$E$8,2,FALSE),0)</f>
        <v>0</v>
      </c>
      <c r="O1945">
        <f>IFERROR(VLOOKUP(H1945,Paramètres!$A$5:$B$8,2,FALSE),0)</f>
        <v>0</v>
      </c>
      <c r="P1945">
        <f>IFERROR(VLOOKUP(I1945,Paramètres!$A$5:$B$8,2,FALSE),0)</f>
        <v>0</v>
      </c>
      <c r="Q1945" s="10" t="e">
        <f>IF(SUM(Paramètres!$G$5:$M$5)=0,"",SUMPRODUCT(Paramètres!$G$5:$M$5,J1945,K1945,L1945,M1945,N1945,O1945,P1945)/SUM(Paramètres!$G$5:$M$5))</f>
        <v>#VALUE!</v>
      </c>
    </row>
    <row r="1946" spans="1:17" x14ac:dyDescent="0.2">
      <c r="A1946" t="str">
        <f>Réponses_Scoring!A1946</f>
        <v>R199</v>
      </c>
      <c r="B1946" t="str">
        <f>Réponses_Scoring!B1946</f>
        <v>D03S20</v>
      </c>
      <c r="C1946" t="str">
        <f>Réponses_Scoring!C1946</f>
        <v>Med</v>
      </c>
      <c r="D1946" t="str">
        <f>Réponses_Scoring!D1946</f>
        <v>UK</v>
      </c>
      <c r="E1946" t="str">
        <f>Réponses_Scoring!E1946</f>
        <v>Low</v>
      </c>
      <c r="F1946" t="str">
        <f>Réponses_Scoring!F1946</f>
        <v>Low</v>
      </c>
      <c r="G1946" t="str">
        <f>Réponses_Scoring!G1946</f>
        <v>UK</v>
      </c>
      <c r="H1946" t="str">
        <f>Réponses_Scoring!H1946</f>
        <v>UK</v>
      </c>
      <c r="I1946" t="str">
        <f>Réponses_Scoring!I1946</f>
        <v>UK</v>
      </c>
      <c r="J1946">
        <f>IFERROR(VLOOKUP(C1946,Paramètres!$A$5:$B$8,2,FALSE),0)</f>
        <v>2</v>
      </c>
      <c r="K1946">
        <f>IFERROR(VLOOKUP(D1946,Paramètres!$A$5:$B$8,2,FALSE),0)</f>
        <v>0</v>
      </c>
      <c r="L1946">
        <f>IFERROR(VLOOKUP(E1946,Paramètres!$A$5:$B$8,2,FALSE),0)</f>
        <v>1</v>
      </c>
      <c r="M1946">
        <f>IFERROR(VLOOKUP(F1946,Paramètres!$A$5:$B$8,2,FALSE),0)</f>
        <v>1</v>
      </c>
      <c r="N1946">
        <f>IFERROR(VLOOKUP(G1946,Paramètres!$D$5:$E$8,2,FALSE),0)</f>
        <v>0</v>
      </c>
      <c r="O1946">
        <f>IFERROR(VLOOKUP(H1946,Paramètres!$A$5:$B$8,2,FALSE),0)</f>
        <v>0</v>
      </c>
      <c r="P1946">
        <f>IFERROR(VLOOKUP(I1946,Paramètres!$A$5:$B$8,2,FALSE),0)</f>
        <v>0</v>
      </c>
      <c r="Q1946" s="10" t="e">
        <f>IF(SUM(Paramètres!$G$5:$M$5)=0,"",SUMPRODUCT(Paramètres!$G$5:$M$5,J1946,K1946,L1946,M1946,N1946,O1946,P1946)/SUM(Paramètres!$G$5:$M$5))</f>
        <v>#VALUE!</v>
      </c>
    </row>
    <row r="1947" spans="1:17" x14ac:dyDescent="0.2">
      <c r="A1947" t="str">
        <f>Réponses_Scoring!A1947</f>
        <v>R199</v>
      </c>
      <c r="B1947" t="str">
        <f>Réponses_Scoring!B1947</f>
        <v>D11S74</v>
      </c>
      <c r="C1947" t="str">
        <f>Réponses_Scoring!C1947</f>
        <v>Med</v>
      </c>
      <c r="D1947" t="str">
        <f>Réponses_Scoring!D1947</f>
        <v>UK</v>
      </c>
      <c r="E1947" t="str">
        <f>Réponses_Scoring!E1947</f>
        <v>Low</v>
      </c>
      <c r="F1947" t="str">
        <f>Réponses_Scoring!F1947</f>
        <v>Low</v>
      </c>
      <c r="G1947" t="str">
        <f>Réponses_Scoring!G1947</f>
        <v>UK</v>
      </c>
      <c r="H1947" t="str">
        <f>Réponses_Scoring!H1947</f>
        <v>UK</v>
      </c>
      <c r="I1947" t="str">
        <f>Réponses_Scoring!I1947</f>
        <v>UK</v>
      </c>
      <c r="J1947">
        <f>IFERROR(VLOOKUP(C1947,Paramètres!$A$5:$B$8,2,FALSE),0)</f>
        <v>2</v>
      </c>
      <c r="K1947">
        <f>IFERROR(VLOOKUP(D1947,Paramètres!$A$5:$B$8,2,FALSE),0)</f>
        <v>0</v>
      </c>
      <c r="L1947">
        <f>IFERROR(VLOOKUP(E1947,Paramètres!$A$5:$B$8,2,FALSE),0)</f>
        <v>1</v>
      </c>
      <c r="M1947">
        <f>IFERROR(VLOOKUP(F1947,Paramètres!$A$5:$B$8,2,FALSE),0)</f>
        <v>1</v>
      </c>
      <c r="N1947">
        <f>IFERROR(VLOOKUP(G1947,Paramètres!$D$5:$E$8,2,FALSE),0)</f>
        <v>0</v>
      </c>
      <c r="O1947">
        <f>IFERROR(VLOOKUP(H1947,Paramètres!$A$5:$B$8,2,FALSE),0)</f>
        <v>0</v>
      </c>
      <c r="P1947">
        <f>IFERROR(VLOOKUP(I1947,Paramètres!$A$5:$B$8,2,FALSE),0)</f>
        <v>0</v>
      </c>
      <c r="Q1947" s="10" t="e">
        <f>IF(SUM(Paramètres!$G$5:$M$5)=0,"",SUMPRODUCT(Paramètres!$G$5:$M$5,J1947,K1947,L1947,M1947,N1947,O1947,P1947)/SUM(Paramètres!$G$5:$M$5))</f>
        <v>#VALUE!</v>
      </c>
    </row>
    <row r="1948" spans="1:17" x14ac:dyDescent="0.2">
      <c r="A1948" t="str">
        <f>Réponses_Scoring!A1948</f>
        <v>R199</v>
      </c>
      <c r="B1948" t="str">
        <f>Réponses_Scoring!B1948</f>
        <v>D11S75</v>
      </c>
      <c r="C1948" t="str">
        <f>Réponses_Scoring!C1948</f>
        <v>Med</v>
      </c>
      <c r="D1948" t="str">
        <f>Réponses_Scoring!D1948</f>
        <v>UK</v>
      </c>
      <c r="E1948" t="str">
        <f>Réponses_Scoring!E1948</f>
        <v>Med</v>
      </c>
      <c r="F1948" t="str">
        <f>Réponses_Scoring!F1948</f>
        <v>High</v>
      </c>
      <c r="G1948" t="str">
        <f>Réponses_Scoring!G1948</f>
        <v>UK</v>
      </c>
      <c r="H1948" t="str">
        <f>Réponses_Scoring!H1948</f>
        <v>UK</v>
      </c>
      <c r="I1948" t="str">
        <f>Réponses_Scoring!I1948</f>
        <v>UK</v>
      </c>
      <c r="J1948">
        <f>IFERROR(VLOOKUP(C1948,Paramètres!$A$5:$B$8,2,FALSE),0)</f>
        <v>2</v>
      </c>
      <c r="K1948">
        <f>IFERROR(VLOOKUP(D1948,Paramètres!$A$5:$B$8,2,FALSE),0)</f>
        <v>0</v>
      </c>
      <c r="L1948">
        <f>IFERROR(VLOOKUP(E1948,Paramètres!$A$5:$B$8,2,FALSE),0)</f>
        <v>2</v>
      </c>
      <c r="M1948">
        <f>IFERROR(VLOOKUP(F1948,Paramètres!$A$5:$B$8,2,FALSE),0)</f>
        <v>3</v>
      </c>
      <c r="N1948">
        <f>IFERROR(VLOOKUP(G1948,Paramètres!$D$5:$E$8,2,FALSE),0)</f>
        <v>0</v>
      </c>
      <c r="O1948">
        <f>IFERROR(VLOOKUP(H1948,Paramètres!$A$5:$B$8,2,FALSE),0)</f>
        <v>0</v>
      </c>
      <c r="P1948">
        <f>IFERROR(VLOOKUP(I1948,Paramètres!$A$5:$B$8,2,FALSE),0)</f>
        <v>0</v>
      </c>
      <c r="Q1948" s="10" t="e">
        <f>IF(SUM(Paramètres!$G$5:$M$5)=0,"",SUMPRODUCT(Paramètres!$G$5:$M$5,J1948,K1948,L1948,M1948,N1948,O1948,P1948)/SUM(Paramètres!$G$5:$M$5))</f>
        <v>#VALUE!</v>
      </c>
    </row>
    <row r="1949" spans="1:17" x14ac:dyDescent="0.2">
      <c r="A1949" t="str">
        <f>Réponses_Scoring!A1949</f>
        <v>R199</v>
      </c>
      <c r="B1949" t="str">
        <f>Réponses_Scoring!B1949</f>
        <v>D07S49</v>
      </c>
      <c r="C1949" t="str">
        <f>Réponses_Scoring!C1949</f>
        <v>Med</v>
      </c>
      <c r="D1949" t="str">
        <f>Réponses_Scoring!D1949</f>
        <v>UK</v>
      </c>
      <c r="E1949" t="str">
        <f>Réponses_Scoring!E1949</f>
        <v>UK</v>
      </c>
      <c r="F1949" t="str">
        <f>Réponses_Scoring!F1949</f>
        <v>High</v>
      </c>
      <c r="G1949" t="str">
        <f>Réponses_Scoring!G1949</f>
        <v>UK</v>
      </c>
      <c r="H1949" t="str">
        <f>Réponses_Scoring!H1949</f>
        <v>UK</v>
      </c>
      <c r="I1949" t="str">
        <f>Réponses_Scoring!I1949</f>
        <v>UK</v>
      </c>
      <c r="J1949">
        <f>IFERROR(VLOOKUP(C1949,Paramètres!$A$5:$B$8,2,FALSE),0)</f>
        <v>2</v>
      </c>
      <c r="K1949">
        <f>IFERROR(VLOOKUP(D1949,Paramètres!$A$5:$B$8,2,FALSE),0)</f>
        <v>0</v>
      </c>
      <c r="L1949">
        <f>IFERROR(VLOOKUP(E1949,Paramètres!$A$5:$B$8,2,FALSE),0)</f>
        <v>0</v>
      </c>
      <c r="M1949">
        <f>IFERROR(VLOOKUP(F1949,Paramètres!$A$5:$B$8,2,FALSE),0)</f>
        <v>3</v>
      </c>
      <c r="N1949">
        <f>IFERROR(VLOOKUP(G1949,Paramètres!$D$5:$E$8,2,FALSE),0)</f>
        <v>0</v>
      </c>
      <c r="O1949">
        <f>IFERROR(VLOOKUP(H1949,Paramètres!$A$5:$B$8,2,FALSE),0)</f>
        <v>0</v>
      </c>
      <c r="P1949">
        <f>IFERROR(VLOOKUP(I1949,Paramètres!$A$5:$B$8,2,FALSE),0)</f>
        <v>0</v>
      </c>
      <c r="Q1949" s="10" t="e">
        <f>IF(SUM(Paramètres!$G$5:$M$5)=0,"",SUMPRODUCT(Paramètres!$G$5:$M$5,J1949,K1949,L1949,M1949,N1949,O1949,P1949)/SUM(Paramètres!$G$5:$M$5))</f>
        <v>#VALUE!</v>
      </c>
    </row>
    <row r="1950" spans="1:17" x14ac:dyDescent="0.2">
      <c r="A1950" t="str">
        <f>Réponses_Scoring!A1950</f>
        <v>R199</v>
      </c>
      <c r="B1950" t="str">
        <f>Réponses_Scoring!B1950</f>
        <v>D07S51</v>
      </c>
      <c r="C1950" t="str">
        <f>Réponses_Scoring!C1950</f>
        <v>High</v>
      </c>
      <c r="D1950" t="str">
        <f>Réponses_Scoring!D1950</f>
        <v>UK</v>
      </c>
      <c r="E1950" t="str">
        <f>Réponses_Scoring!E1950</f>
        <v>High</v>
      </c>
      <c r="F1950" t="str">
        <f>Réponses_Scoring!F1950</f>
        <v>Low</v>
      </c>
      <c r="G1950" t="str">
        <f>Réponses_Scoring!G1950</f>
        <v>UK</v>
      </c>
      <c r="H1950" t="str">
        <f>Réponses_Scoring!H1950</f>
        <v>UK</v>
      </c>
      <c r="I1950" t="str">
        <f>Réponses_Scoring!I1950</f>
        <v>UK</v>
      </c>
      <c r="J1950">
        <f>IFERROR(VLOOKUP(C1950,Paramètres!$A$5:$B$8,2,FALSE),0)</f>
        <v>3</v>
      </c>
      <c r="K1950">
        <f>IFERROR(VLOOKUP(D1950,Paramètres!$A$5:$B$8,2,FALSE),0)</f>
        <v>0</v>
      </c>
      <c r="L1950">
        <f>IFERROR(VLOOKUP(E1950,Paramètres!$A$5:$B$8,2,FALSE),0)</f>
        <v>3</v>
      </c>
      <c r="M1950">
        <f>IFERROR(VLOOKUP(F1950,Paramètres!$A$5:$B$8,2,FALSE),0)</f>
        <v>1</v>
      </c>
      <c r="N1950">
        <f>IFERROR(VLOOKUP(G1950,Paramètres!$D$5:$E$8,2,FALSE),0)</f>
        <v>0</v>
      </c>
      <c r="O1950">
        <f>IFERROR(VLOOKUP(H1950,Paramètres!$A$5:$B$8,2,FALSE),0)</f>
        <v>0</v>
      </c>
      <c r="P1950">
        <f>IFERROR(VLOOKUP(I1950,Paramètres!$A$5:$B$8,2,FALSE),0)</f>
        <v>0</v>
      </c>
      <c r="Q1950" s="10" t="e">
        <f>IF(SUM(Paramètres!$G$5:$M$5)=0,"",SUMPRODUCT(Paramètres!$G$5:$M$5,J1950,K1950,L1950,M1950,N1950,O1950,P1950)/SUM(Paramètres!$G$5:$M$5))</f>
        <v>#VALUE!</v>
      </c>
    </row>
    <row r="1951" spans="1:17" x14ac:dyDescent="0.2">
      <c r="A1951" t="str">
        <f>Réponses_Scoring!A1951</f>
        <v>R199</v>
      </c>
      <c r="B1951" t="str">
        <f>Réponses_Scoring!B1951</f>
        <v>D04S31</v>
      </c>
      <c r="C1951" t="str">
        <f>Réponses_Scoring!C1951</f>
        <v>Med</v>
      </c>
      <c r="D1951" t="str">
        <f>Réponses_Scoring!D1951</f>
        <v>UK</v>
      </c>
      <c r="E1951" t="str">
        <f>Réponses_Scoring!E1951</f>
        <v>Low</v>
      </c>
      <c r="F1951" t="str">
        <f>Réponses_Scoring!F1951</f>
        <v>UK</v>
      </c>
      <c r="G1951" t="str">
        <f>Réponses_Scoring!G1951</f>
        <v>UK</v>
      </c>
      <c r="H1951" t="str">
        <f>Réponses_Scoring!H1951</f>
        <v>UK</v>
      </c>
      <c r="I1951" t="str">
        <f>Réponses_Scoring!I1951</f>
        <v>UK</v>
      </c>
      <c r="J1951">
        <f>IFERROR(VLOOKUP(C1951,Paramètres!$A$5:$B$8,2,FALSE),0)</f>
        <v>2</v>
      </c>
      <c r="K1951">
        <f>IFERROR(VLOOKUP(D1951,Paramètres!$A$5:$B$8,2,FALSE),0)</f>
        <v>0</v>
      </c>
      <c r="L1951">
        <f>IFERROR(VLOOKUP(E1951,Paramètres!$A$5:$B$8,2,FALSE),0)</f>
        <v>1</v>
      </c>
      <c r="M1951">
        <f>IFERROR(VLOOKUP(F1951,Paramètres!$A$5:$B$8,2,FALSE),0)</f>
        <v>0</v>
      </c>
      <c r="N1951">
        <f>IFERROR(VLOOKUP(G1951,Paramètres!$D$5:$E$8,2,FALSE),0)</f>
        <v>0</v>
      </c>
      <c r="O1951">
        <f>IFERROR(VLOOKUP(H1951,Paramètres!$A$5:$B$8,2,FALSE),0)</f>
        <v>0</v>
      </c>
      <c r="P1951">
        <f>IFERROR(VLOOKUP(I1951,Paramètres!$A$5:$B$8,2,FALSE),0)</f>
        <v>0</v>
      </c>
      <c r="Q1951" s="10" t="e">
        <f>IF(SUM(Paramètres!$G$5:$M$5)=0,"",SUMPRODUCT(Paramètres!$G$5:$M$5,J1951,K1951,L1951,M1951,N1951,O1951,P1951)/SUM(Paramètres!$G$5:$M$5))</f>
        <v>#VALUE!</v>
      </c>
    </row>
    <row r="1952" spans="1:17" x14ac:dyDescent="0.2">
      <c r="A1952" t="str">
        <f>Réponses_Scoring!A1952</f>
        <v>R199</v>
      </c>
      <c r="B1952" t="str">
        <f>Réponses_Scoring!B1952</f>
        <v>D04S32</v>
      </c>
      <c r="C1952" t="str">
        <f>Réponses_Scoring!C1952</f>
        <v>High</v>
      </c>
      <c r="D1952" t="str">
        <f>Réponses_Scoring!D1952</f>
        <v>UK</v>
      </c>
      <c r="E1952" t="str">
        <f>Réponses_Scoring!E1952</f>
        <v>Med</v>
      </c>
      <c r="F1952" t="str">
        <f>Réponses_Scoring!F1952</f>
        <v>Med</v>
      </c>
      <c r="G1952" t="str">
        <f>Réponses_Scoring!G1952</f>
        <v>UK</v>
      </c>
      <c r="H1952" t="str">
        <f>Réponses_Scoring!H1952</f>
        <v>UK</v>
      </c>
      <c r="I1952" t="str">
        <f>Réponses_Scoring!I1952</f>
        <v>UK</v>
      </c>
      <c r="J1952">
        <f>IFERROR(VLOOKUP(C1952,Paramètres!$A$5:$B$8,2,FALSE),0)</f>
        <v>3</v>
      </c>
      <c r="K1952">
        <f>IFERROR(VLOOKUP(D1952,Paramètres!$A$5:$B$8,2,FALSE),0)</f>
        <v>0</v>
      </c>
      <c r="L1952">
        <f>IFERROR(VLOOKUP(E1952,Paramètres!$A$5:$B$8,2,FALSE),0)</f>
        <v>2</v>
      </c>
      <c r="M1952">
        <f>IFERROR(VLOOKUP(F1952,Paramètres!$A$5:$B$8,2,FALSE),0)</f>
        <v>2</v>
      </c>
      <c r="N1952">
        <f>IFERROR(VLOOKUP(G1952,Paramètres!$D$5:$E$8,2,FALSE),0)</f>
        <v>0</v>
      </c>
      <c r="O1952">
        <f>IFERROR(VLOOKUP(H1952,Paramètres!$A$5:$B$8,2,FALSE),0)</f>
        <v>0</v>
      </c>
      <c r="P1952">
        <f>IFERROR(VLOOKUP(I1952,Paramètres!$A$5:$B$8,2,FALSE),0)</f>
        <v>0</v>
      </c>
      <c r="Q1952" s="10" t="e">
        <f>IF(SUM(Paramètres!$G$5:$M$5)=0,"",SUMPRODUCT(Paramètres!$G$5:$M$5,J1952,K1952,L1952,M1952,N1952,O1952,P1952)/SUM(Paramètres!$G$5:$M$5))</f>
        <v>#VALUE!</v>
      </c>
    </row>
    <row r="1953" spans="1:17" x14ac:dyDescent="0.2">
      <c r="A1953" t="str">
        <f>Réponses_Scoring!A1953</f>
        <v>R200</v>
      </c>
      <c r="B1953" t="str">
        <f>Réponses_Scoring!B1953</f>
        <v>D05S38</v>
      </c>
      <c r="C1953" t="str">
        <f>Réponses_Scoring!C1953</f>
        <v>High</v>
      </c>
      <c r="D1953" t="str">
        <f>Réponses_Scoring!D1953</f>
        <v>UK</v>
      </c>
      <c r="E1953" t="str">
        <f>Réponses_Scoring!E1953</f>
        <v>Med</v>
      </c>
      <c r="F1953" t="str">
        <f>Réponses_Scoring!F1953</f>
        <v>UK</v>
      </c>
      <c r="G1953" t="str">
        <f>Réponses_Scoring!G1953</f>
        <v>UK</v>
      </c>
      <c r="H1953" t="str">
        <f>Réponses_Scoring!H1953</f>
        <v>UK</v>
      </c>
      <c r="I1953" t="str">
        <f>Réponses_Scoring!I1953</f>
        <v>UK</v>
      </c>
      <c r="J1953">
        <f>IFERROR(VLOOKUP(C1953,Paramètres!$A$5:$B$8,2,FALSE),0)</f>
        <v>3</v>
      </c>
      <c r="K1953">
        <f>IFERROR(VLOOKUP(D1953,Paramètres!$A$5:$B$8,2,FALSE),0)</f>
        <v>0</v>
      </c>
      <c r="L1953">
        <f>IFERROR(VLOOKUP(E1953,Paramètres!$A$5:$B$8,2,FALSE),0)</f>
        <v>2</v>
      </c>
      <c r="M1953">
        <f>IFERROR(VLOOKUP(F1953,Paramètres!$A$5:$B$8,2,FALSE),0)</f>
        <v>0</v>
      </c>
      <c r="N1953">
        <f>IFERROR(VLOOKUP(G1953,Paramètres!$D$5:$E$8,2,FALSE),0)</f>
        <v>0</v>
      </c>
      <c r="O1953">
        <f>IFERROR(VLOOKUP(H1953,Paramètres!$A$5:$B$8,2,FALSE),0)</f>
        <v>0</v>
      </c>
      <c r="P1953">
        <f>IFERROR(VLOOKUP(I1953,Paramètres!$A$5:$B$8,2,FALSE),0)</f>
        <v>0</v>
      </c>
      <c r="Q1953" s="10" t="e">
        <f>IF(SUM(Paramètres!$G$5:$M$5)=0,"",SUMPRODUCT(Paramètres!$G$5:$M$5,J1953,K1953,L1953,M1953,N1953,O1953,P1953)/SUM(Paramètres!$G$5:$M$5))</f>
        <v>#VALUE!</v>
      </c>
    </row>
    <row r="1954" spans="1:17" x14ac:dyDescent="0.2">
      <c r="A1954" t="str">
        <f>Réponses_Scoring!A1954</f>
        <v>R200</v>
      </c>
      <c r="B1954" t="str">
        <f>Réponses_Scoring!B1954</f>
        <v>D05S36</v>
      </c>
      <c r="C1954" t="str">
        <f>Réponses_Scoring!C1954</f>
        <v>High</v>
      </c>
      <c r="D1954" t="str">
        <f>Réponses_Scoring!D1954</f>
        <v>UK</v>
      </c>
      <c r="E1954" t="str">
        <f>Réponses_Scoring!E1954</f>
        <v>High</v>
      </c>
      <c r="F1954" t="str">
        <f>Réponses_Scoring!F1954</f>
        <v>High</v>
      </c>
      <c r="G1954" t="str">
        <f>Réponses_Scoring!G1954</f>
        <v>UK</v>
      </c>
      <c r="H1954" t="str">
        <f>Réponses_Scoring!H1954</f>
        <v>UK</v>
      </c>
      <c r="I1954" t="str">
        <f>Réponses_Scoring!I1954</f>
        <v>UK</v>
      </c>
      <c r="J1954">
        <f>IFERROR(VLOOKUP(C1954,Paramètres!$A$5:$B$8,2,FALSE),0)</f>
        <v>3</v>
      </c>
      <c r="K1954">
        <f>IFERROR(VLOOKUP(D1954,Paramètres!$A$5:$B$8,2,FALSE),0)</f>
        <v>0</v>
      </c>
      <c r="L1954">
        <f>IFERROR(VLOOKUP(E1954,Paramètres!$A$5:$B$8,2,FALSE),0)</f>
        <v>3</v>
      </c>
      <c r="M1954">
        <f>IFERROR(VLOOKUP(F1954,Paramètres!$A$5:$B$8,2,FALSE),0)</f>
        <v>3</v>
      </c>
      <c r="N1954">
        <f>IFERROR(VLOOKUP(G1954,Paramètres!$D$5:$E$8,2,FALSE),0)</f>
        <v>0</v>
      </c>
      <c r="O1954">
        <f>IFERROR(VLOOKUP(H1954,Paramètres!$A$5:$B$8,2,FALSE),0)</f>
        <v>0</v>
      </c>
      <c r="P1954">
        <f>IFERROR(VLOOKUP(I1954,Paramètres!$A$5:$B$8,2,FALSE),0)</f>
        <v>0</v>
      </c>
      <c r="Q1954" s="10" t="e">
        <f>IF(SUM(Paramètres!$G$5:$M$5)=0,"",SUMPRODUCT(Paramètres!$G$5:$M$5,J1954,K1954,L1954,M1954,N1954,O1954,P1954)/SUM(Paramètres!$G$5:$M$5))</f>
        <v>#VALUE!</v>
      </c>
    </row>
    <row r="1955" spans="1:17" x14ac:dyDescent="0.2">
      <c r="A1955" t="str">
        <f>Réponses_Scoring!A1955</f>
        <v>R200</v>
      </c>
      <c r="B1955" t="str">
        <f>Réponses_Scoring!B1955</f>
        <v>D06S45</v>
      </c>
      <c r="C1955" t="str">
        <f>Réponses_Scoring!C1955</f>
        <v>High</v>
      </c>
      <c r="D1955" t="str">
        <f>Réponses_Scoring!D1955</f>
        <v>UK</v>
      </c>
      <c r="E1955" t="str">
        <f>Réponses_Scoring!E1955</f>
        <v>Low</v>
      </c>
      <c r="F1955" t="str">
        <f>Réponses_Scoring!F1955</f>
        <v>Med</v>
      </c>
      <c r="G1955" t="str">
        <f>Réponses_Scoring!G1955</f>
        <v>UK</v>
      </c>
      <c r="H1955" t="str">
        <f>Réponses_Scoring!H1955</f>
        <v>UK</v>
      </c>
      <c r="I1955" t="str">
        <f>Réponses_Scoring!I1955</f>
        <v>UK</v>
      </c>
      <c r="J1955">
        <f>IFERROR(VLOOKUP(C1955,Paramètres!$A$5:$B$8,2,FALSE),0)</f>
        <v>3</v>
      </c>
      <c r="K1955">
        <f>IFERROR(VLOOKUP(D1955,Paramètres!$A$5:$B$8,2,FALSE),0)</f>
        <v>0</v>
      </c>
      <c r="L1955">
        <f>IFERROR(VLOOKUP(E1955,Paramètres!$A$5:$B$8,2,FALSE),0)</f>
        <v>1</v>
      </c>
      <c r="M1955">
        <f>IFERROR(VLOOKUP(F1955,Paramètres!$A$5:$B$8,2,FALSE),0)</f>
        <v>2</v>
      </c>
      <c r="N1955">
        <f>IFERROR(VLOOKUP(G1955,Paramètres!$D$5:$E$8,2,FALSE),0)</f>
        <v>0</v>
      </c>
      <c r="O1955">
        <f>IFERROR(VLOOKUP(H1955,Paramètres!$A$5:$B$8,2,FALSE),0)</f>
        <v>0</v>
      </c>
      <c r="P1955">
        <f>IFERROR(VLOOKUP(I1955,Paramètres!$A$5:$B$8,2,FALSE),0)</f>
        <v>0</v>
      </c>
      <c r="Q1955" s="10" t="e">
        <f>IF(SUM(Paramètres!$G$5:$M$5)=0,"",SUMPRODUCT(Paramètres!$G$5:$M$5,J1955,K1955,L1955,M1955,N1955,O1955,P1955)/SUM(Paramètres!$G$5:$M$5))</f>
        <v>#VALUE!</v>
      </c>
    </row>
    <row r="1956" spans="1:17" x14ac:dyDescent="0.2">
      <c r="A1956" t="str">
        <f>Réponses_Scoring!A1956</f>
        <v>R200</v>
      </c>
      <c r="B1956" t="str">
        <f>Réponses_Scoring!B1956</f>
        <v>D06S48</v>
      </c>
      <c r="C1956" t="str">
        <f>Réponses_Scoring!C1956</f>
        <v>Med</v>
      </c>
      <c r="D1956" t="str">
        <f>Réponses_Scoring!D1956</f>
        <v>UK</v>
      </c>
      <c r="E1956" t="str">
        <f>Réponses_Scoring!E1956</f>
        <v>Med</v>
      </c>
      <c r="F1956" t="str">
        <f>Réponses_Scoring!F1956</f>
        <v>High</v>
      </c>
      <c r="G1956" t="str">
        <f>Réponses_Scoring!G1956</f>
        <v>UK</v>
      </c>
      <c r="H1956" t="str">
        <f>Réponses_Scoring!H1956</f>
        <v>UK</v>
      </c>
      <c r="I1956" t="str">
        <f>Réponses_Scoring!I1956</f>
        <v>UK</v>
      </c>
      <c r="J1956">
        <f>IFERROR(VLOOKUP(C1956,Paramètres!$A$5:$B$8,2,FALSE),0)</f>
        <v>2</v>
      </c>
      <c r="K1956">
        <f>IFERROR(VLOOKUP(D1956,Paramètres!$A$5:$B$8,2,FALSE),0)</f>
        <v>0</v>
      </c>
      <c r="L1956">
        <f>IFERROR(VLOOKUP(E1956,Paramètres!$A$5:$B$8,2,FALSE),0)</f>
        <v>2</v>
      </c>
      <c r="M1956">
        <f>IFERROR(VLOOKUP(F1956,Paramètres!$A$5:$B$8,2,FALSE),0)</f>
        <v>3</v>
      </c>
      <c r="N1956">
        <f>IFERROR(VLOOKUP(G1956,Paramètres!$D$5:$E$8,2,FALSE),0)</f>
        <v>0</v>
      </c>
      <c r="O1956">
        <f>IFERROR(VLOOKUP(H1956,Paramètres!$A$5:$B$8,2,FALSE),0)</f>
        <v>0</v>
      </c>
      <c r="P1956">
        <f>IFERROR(VLOOKUP(I1956,Paramètres!$A$5:$B$8,2,FALSE),0)</f>
        <v>0</v>
      </c>
      <c r="Q1956" s="10" t="e">
        <f>IF(SUM(Paramètres!$G$5:$M$5)=0,"",SUMPRODUCT(Paramètres!$G$5:$M$5,J1956,K1956,L1956,M1956,N1956,O1956,P1956)/SUM(Paramètres!$G$5:$M$5))</f>
        <v>#VALUE!</v>
      </c>
    </row>
    <row r="1957" spans="1:17" x14ac:dyDescent="0.2">
      <c r="A1957" t="str">
        <f>Réponses_Scoring!A1957</f>
        <v>R200</v>
      </c>
      <c r="B1957" t="str">
        <f>Réponses_Scoring!B1957</f>
        <v>D09S61</v>
      </c>
      <c r="C1957" t="str">
        <f>Réponses_Scoring!C1957</f>
        <v>High</v>
      </c>
      <c r="D1957" t="str">
        <f>Réponses_Scoring!D1957</f>
        <v>UK</v>
      </c>
      <c r="E1957" t="str">
        <f>Réponses_Scoring!E1957</f>
        <v>Med</v>
      </c>
      <c r="F1957" t="str">
        <f>Réponses_Scoring!F1957</f>
        <v>Med</v>
      </c>
      <c r="G1957" t="str">
        <f>Réponses_Scoring!G1957</f>
        <v>UK</v>
      </c>
      <c r="H1957" t="str">
        <f>Réponses_Scoring!H1957</f>
        <v>UK</v>
      </c>
      <c r="I1957" t="str">
        <f>Réponses_Scoring!I1957</f>
        <v>UK</v>
      </c>
      <c r="J1957">
        <f>IFERROR(VLOOKUP(C1957,Paramètres!$A$5:$B$8,2,FALSE),0)</f>
        <v>3</v>
      </c>
      <c r="K1957">
        <f>IFERROR(VLOOKUP(D1957,Paramètres!$A$5:$B$8,2,FALSE),0)</f>
        <v>0</v>
      </c>
      <c r="L1957">
        <f>IFERROR(VLOOKUP(E1957,Paramètres!$A$5:$B$8,2,FALSE),0)</f>
        <v>2</v>
      </c>
      <c r="M1957">
        <f>IFERROR(VLOOKUP(F1957,Paramètres!$A$5:$B$8,2,FALSE),0)</f>
        <v>2</v>
      </c>
      <c r="N1957">
        <f>IFERROR(VLOOKUP(G1957,Paramètres!$D$5:$E$8,2,FALSE),0)</f>
        <v>0</v>
      </c>
      <c r="O1957">
        <f>IFERROR(VLOOKUP(H1957,Paramètres!$A$5:$B$8,2,FALSE),0)</f>
        <v>0</v>
      </c>
      <c r="P1957">
        <f>IFERROR(VLOOKUP(I1957,Paramètres!$A$5:$B$8,2,FALSE),0)</f>
        <v>0</v>
      </c>
      <c r="Q1957" s="10" t="e">
        <f>IF(SUM(Paramètres!$G$5:$M$5)=0,"",SUMPRODUCT(Paramètres!$G$5:$M$5,J1957,K1957,L1957,M1957,N1957,O1957,P1957)/SUM(Paramètres!$G$5:$M$5))</f>
        <v>#VALUE!</v>
      </c>
    </row>
    <row r="1958" spans="1:17" x14ac:dyDescent="0.2">
      <c r="A1958" t="str">
        <f>Réponses_Scoring!A1958</f>
        <v>R200</v>
      </c>
      <c r="B1958" t="str">
        <f>Réponses_Scoring!B1958</f>
        <v>D03S21</v>
      </c>
      <c r="C1958" t="str">
        <f>Réponses_Scoring!C1958</f>
        <v>UK</v>
      </c>
      <c r="D1958" t="str">
        <f>Réponses_Scoring!D1958</f>
        <v>UK</v>
      </c>
      <c r="E1958" t="str">
        <f>Réponses_Scoring!E1958</f>
        <v>Low</v>
      </c>
      <c r="F1958" t="str">
        <f>Réponses_Scoring!F1958</f>
        <v>High</v>
      </c>
      <c r="G1958" t="str">
        <f>Réponses_Scoring!G1958</f>
        <v>UK</v>
      </c>
      <c r="H1958" t="str">
        <f>Réponses_Scoring!H1958</f>
        <v>UK</v>
      </c>
      <c r="I1958" t="str">
        <f>Réponses_Scoring!I1958</f>
        <v>UK</v>
      </c>
      <c r="J1958">
        <f>IFERROR(VLOOKUP(C1958,Paramètres!$A$5:$B$8,2,FALSE),0)</f>
        <v>0</v>
      </c>
      <c r="K1958">
        <f>IFERROR(VLOOKUP(D1958,Paramètres!$A$5:$B$8,2,FALSE),0)</f>
        <v>0</v>
      </c>
      <c r="L1958">
        <f>IFERROR(VLOOKUP(E1958,Paramètres!$A$5:$B$8,2,FALSE),0)</f>
        <v>1</v>
      </c>
      <c r="M1958">
        <f>IFERROR(VLOOKUP(F1958,Paramètres!$A$5:$B$8,2,FALSE),0)</f>
        <v>3</v>
      </c>
      <c r="N1958">
        <f>IFERROR(VLOOKUP(G1958,Paramètres!$D$5:$E$8,2,FALSE),0)</f>
        <v>0</v>
      </c>
      <c r="O1958">
        <f>IFERROR(VLOOKUP(H1958,Paramètres!$A$5:$B$8,2,FALSE),0)</f>
        <v>0</v>
      </c>
      <c r="P1958">
        <f>IFERROR(VLOOKUP(I1958,Paramètres!$A$5:$B$8,2,FALSE),0)</f>
        <v>0</v>
      </c>
      <c r="Q1958" s="10" t="e">
        <f>IF(SUM(Paramètres!$G$5:$M$5)=0,"",SUMPRODUCT(Paramètres!$G$5:$M$5,J1958,K1958,L1958,M1958,N1958,O1958,P1958)/SUM(Paramètres!$G$5:$M$5))</f>
        <v>#VALUE!</v>
      </c>
    </row>
    <row r="1959" spans="1:17" x14ac:dyDescent="0.2">
      <c r="A1959" t="str">
        <f>Réponses_Scoring!A1959</f>
        <v>R200</v>
      </c>
      <c r="B1959" t="str">
        <f>Réponses_Scoring!B1959</f>
        <v>D01S03</v>
      </c>
      <c r="C1959" t="str">
        <f>Réponses_Scoring!C1959</f>
        <v>High</v>
      </c>
      <c r="D1959" t="str">
        <f>Réponses_Scoring!D1959</f>
        <v>UK</v>
      </c>
      <c r="E1959" t="str">
        <f>Réponses_Scoring!E1959</f>
        <v>Med</v>
      </c>
      <c r="F1959" t="str">
        <f>Réponses_Scoring!F1959</f>
        <v>Med</v>
      </c>
      <c r="G1959" t="str">
        <f>Réponses_Scoring!G1959</f>
        <v>UK</v>
      </c>
      <c r="H1959" t="str">
        <f>Réponses_Scoring!H1959</f>
        <v>UK</v>
      </c>
      <c r="I1959" t="str">
        <f>Réponses_Scoring!I1959</f>
        <v>UK</v>
      </c>
      <c r="J1959">
        <f>IFERROR(VLOOKUP(C1959,Paramètres!$A$5:$B$8,2,FALSE),0)</f>
        <v>3</v>
      </c>
      <c r="K1959">
        <f>IFERROR(VLOOKUP(D1959,Paramètres!$A$5:$B$8,2,FALSE),0)</f>
        <v>0</v>
      </c>
      <c r="L1959">
        <f>IFERROR(VLOOKUP(E1959,Paramètres!$A$5:$B$8,2,FALSE),0)</f>
        <v>2</v>
      </c>
      <c r="M1959">
        <f>IFERROR(VLOOKUP(F1959,Paramètres!$A$5:$B$8,2,FALSE),0)</f>
        <v>2</v>
      </c>
      <c r="N1959">
        <f>IFERROR(VLOOKUP(G1959,Paramètres!$D$5:$E$8,2,FALSE),0)</f>
        <v>0</v>
      </c>
      <c r="O1959">
        <f>IFERROR(VLOOKUP(H1959,Paramètres!$A$5:$B$8,2,FALSE),0)</f>
        <v>0</v>
      </c>
      <c r="P1959">
        <f>IFERROR(VLOOKUP(I1959,Paramètres!$A$5:$B$8,2,FALSE),0)</f>
        <v>0</v>
      </c>
      <c r="Q1959" s="10" t="e">
        <f>IF(SUM(Paramètres!$G$5:$M$5)=0,"",SUMPRODUCT(Paramètres!$G$5:$M$5,J1959,K1959,L1959,M1959,N1959,O1959,P1959)/SUM(Paramètres!$G$5:$M$5))</f>
        <v>#VALUE!</v>
      </c>
    </row>
    <row r="1960" spans="1:17" x14ac:dyDescent="0.2">
      <c r="A1960" t="str">
        <f>Réponses_Scoring!A1960</f>
        <v>R200</v>
      </c>
      <c r="B1960" t="str">
        <f>Réponses_Scoring!B1960</f>
        <v>D01S05</v>
      </c>
      <c r="C1960" t="str">
        <f>Réponses_Scoring!C1960</f>
        <v>High</v>
      </c>
      <c r="D1960" t="str">
        <f>Réponses_Scoring!D1960</f>
        <v>UK</v>
      </c>
      <c r="E1960" t="str">
        <f>Réponses_Scoring!E1960</f>
        <v>Low</v>
      </c>
      <c r="F1960" t="str">
        <f>Réponses_Scoring!F1960</f>
        <v>Med</v>
      </c>
      <c r="G1960" t="str">
        <f>Réponses_Scoring!G1960</f>
        <v>UK</v>
      </c>
      <c r="H1960" t="str">
        <f>Réponses_Scoring!H1960</f>
        <v>UK</v>
      </c>
      <c r="I1960" t="str">
        <f>Réponses_Scoring!I1960</f>
        <v>UK</v>
      </c>
      <c r="J1960">
        <f>IFERROR(VLOOKUP(C1960,Paramètres!$A$5:$B$8,2,FALSE),0)</f>
        <v>3</v>
      </c>
      <c r="K1960">
        <f>IFERROR(VLOOKUP(D1960,Paramètres!$A$5:$B$8,2,FALSE),0)</f>
        <v>0</v>
      </c>
      <c r="L1960">
        <f>IFERROR(VLOOKUP(E1960,Paramètres!$A$5:$B$8,2,FALSE),0)</f>
        <v>1</v>
      </c>
      <c r="M1960">
        <f>IFERROR(VLOOKUP(F1960,Paramètres!$A$5:$B$8,2,FALSE),0)</f>
        <v>2</v>
      </c>
      <c r="N1960">
        <f>IFERROR(VLOOKUP(G1960,Paramètres!$D$5:$E$8,2,FALSE),0)</f>
        <v>0</v>
      </c>
      <c r="O1960">
        <f>IFERROR(VLOOKUP(H1960,Paramètres!$A$5:$B$8,2,FALSE),0)</f>
        <v>0</v>
      </c>
      <c r="P1960">
        <f>IFERROR(VLOOKUP(I1960,Paramètres!$A$5:$B$8,2,FALSE),0)</f>
        <v>0</v>
      </c>
      <c r="Q1960" s="10" t="e">
        <f>IF(SUM(Paramètres!$G$5:$M$5)=0,"",SUMPRODUCT(Paramètres!$G$5:$M$5,J1960,K1960,L1960,M1960,N1960,O1960,P1960)/SUM(Paramètres!$G$5:$M$5))</f>
        <v>#VALUE!</v>
      </c>
    </row>
    <row r="1961" spans="1:17" x14ac:dyDescent="0.2">
      <c r="A1961" t="str">
        <f>Réponses_Scoring!A1961</f>
        <v>R200</v>
      </c>
      <c r="B1961" t="str">
        <f>Réponses_Scoring!B1961</f>
        <v>D01S04</v>
      </c>
      <c r="C1961" t="str">
        <f>Réponses_Scoring!C1961</f>
        <v>High</v>
      </c>
      <c r="D1961" t="str">
        <f>Réponses_Scoring!D1961</f>
        <v>UK</v>
      </c>
      <c r="E1961" t="str">
        <f>Réponses_Scoring!E1961</f>
        <v>Med</v>
      </c>
      <c r="F1961" t="str">
        <f>Réponses_Scoring!F1961</f>
        <v>High</v>
      </c>
      <c r="G1961" t="str">
        <f>Réponses_Scoring!G1961</f>
        <v>UK</v>
      </c>
      <c r="H1961" t="str">
        <f>Réponses_Scoring!H1961</f>
        <v>UK</v>
      </c>
      <c r="I1961" t="str">
        <f>Réponses_Scoring!I1961</f>
        <v>UK</v>
      </c>
      <c r="J1961">
        <f>IFERROR(VLOOKUP(C1961,Paramètres!$A$5:$B$8,2,FALSE),0)</f>
        <v>3</v>
      </c>
      <c r="K1961">
        <f>IFERROR(VLOOKUP(D1961,Paramètres!$A$5:$B$8,2,FALSE),0)</f>
        <v>0</v>
      </c>
      <c r="L1961">
        <f>IFERROR(VLOOKUP(E1961,Paramètres!$A$5:$B$8,2,FALSE),0)</f>
        <v>2</v>
      </c>
      <c r="M1961">
        <f>IFERROR(VLOOKUP(F1961,Paramètres!$A$5:$B$8,2,FALSE),0)</f>
        <v>3</v>
      </c>
      <c r="N1961">
        <f>IFERROR(VLOOKUP(G1961,Paramètres!$D$5:$E$8,2,FALSE),0)</f>
        <v>0</v>
      </c>
      <c r="O1961">
        <f>IFERROR(VLOOKUP(H1961,Paramètres!$A$5:$B$8,2,FALSE),0)</f>
        <v>0</v>
      </c>
      <c r="P1961">
        <f>IFERROR(VLOOKUP(I1961,Paramètres!$A$5:$B$8,2,FALSE),0)</f>
        <v>0</v>
      </c>
      <c r="Q1961" s="10" t="e">
        <f>IF(SUM(Paramètres!$G$5:$M$5)=0,"",SUMPRODUCT(Paramètres!$G$5:$M$5,J1961,K1961,L1961,M1961,N1961,O1961,P1961)/SUM(Paramètres!$G$5:$M$5))</f>
        <v>#VALUE!</v>
      </c>
    </row>
    <row r="1962" spans="1:17" x14ac:dyDescent="0.2">
      <c r="A1962">
        <f>Réponses_Scoring!A1962</f>
        <v>0</v>
      </c>
      <c r="B1962">
        <f>Réponses_Scoring!B1962</f>
        <v>0</v>
      </c>
      <c r="C1962">
        <f>Réponses_Scoring!C1962</f>
        <v>0</v>
      </c>
      <c r="D1962">
        <f>Réponses_Scoring!D1962</f>
        <v>0</v>
      </c>
      <c r="E1962">
        <f>Réponses_Scoring!E1962</f>
        <v>0</v>
      </c>
      <c r="F1962">
        <f>Réponses_Scoring!F1962</f>
        <v>0</v>
      </c>
      <c r="G1962">
        <f>Réponses_Scoring!G1962</f>
        <v>0</v>
      </c>
      <c r="H1962">
        <f>Réponses_Scoring!H1962</f>
        <v>0</v>
      </c>
      <c r="I1962">
        <f>Réponses_Scoring!I1962</f>
        <v>0</v>
      </c>
      <c r="J1962">
        <f>IFERROR(VLOOKUP(C1962,Paramètres!$A$5:$B$8,2,FALSE),0)</f>
        <v>0</v>
      </c>
      <c r="K1962">
        <f>IFERROR(VLOOKUP(D1962,Paramètres!$A$5:$B$8,2,FALSE),0)</f>
        <v>0</v>
      </c>
      <c r="L1962">
        <f>IFERROR(VLOOKUP(E1962,Paramètres!$A$5:$B$8,2,FALSE),0)</f>
        <v>0</v>
      </c>
      <c r="M1962">
        <f>IFERROR(VLOOKUP(F1962,Paramètres!$A$5:$B$8,2,FALSE),0)</f>
        <v>0</v>
      </c>
      <c r="N1962">
        <f>IFERROR(VLOOKUP(G1962,Paramètres!$D$5:$E$8,2,FALSE),0)</f>
        <v>0</v>
      </c>
      <c r="O1962">
        <f>IFERROR(VLOOKUP(H1962,Paramètres!$A$5:$B$8,2,FALSE),0)</f>
        <v>0</v>
      </c>
      <c r="P1962">
        <f>IFERROR(VLOOKUP(I1962,Paramètres!$A$5:$B$8,2,FALSE),0)</f>
        <v>0</v>
      </c>
      <c r="Q1962" s="10" t="e">
        <f>IF(SUM(Paramètres!$G$5:$M$5)=0,"",SUMPRODUCT(Paramètres!$G$5:$M$5,J1962,K1962,L1962,M1962,N1962,O1962,P1962)/SUM(Paramètres!$G$5:$M$5))</f>
        <v>#VALUE!</v>
      </c>
    </row>
    <row r="1963" spans="1:17" x14ac:dyDescent="0.2">
      <c r="A1963">
        <f>Réponses_Scoring!A1963</f>
        <v>0</v>
      </c>
      <c r="B1963">
        <f>Réponses_Scoring!B1963</f>
        <v>0</v>
      </c>
      <c r="C1963">
        <f>Réponses_Scoring!C1963</f>
        <v>0</v>
      </c>
      <c r="D1963">
        <f>Réponses_Scoring!D1963</f>
        <v>0</v>
      </c>
      <c r="E1963">
        <f>Réponses_Scoring!E1963</f>
        <v>0</v>
      </c>
      <c r="F1963">
        <f>Réponses_Scoring!F1963</f>
        <v>0</v>
      </c>
      <c r="G1963">
        <f>Réponses_Scoring!G1963</f>
        <v>0</v>
      </c>
      <c r="H1963">
        <f>Réponses_Scoring!H1963</f>
        <v>0</v>
      </c>
      <c r="I1963">
        <f>Réponses_Scoring!I1963</f>
        <v>0</v>
      </c>
      <c r="J1963">
        <f>IFERROR(VLOOKUP(C1963,Paramètres!$A$5:$B$8,2,FALSE),0)</f>
        <v>0</v>
      </c>
      <c r="K1963">
        <f>IFERROR(VLOOKUP(D1963,Paramètres!$A$5:$B$8,2,FALSE),0)</f>
        <v>0</v>
      </c>
      <c r="L1963">
        <f>IFERROR(VLOOKUP(E1963,Paramètres!$A$5:$B$8,2,FALSE),0)</f>
        <v>0</v>
      </c>
      <c r="M1963">
        <f>IFERROR(VLOOKUP(F1963,Paramètres!$A$5:$B$8,2,FALSE),0)</f>
        <v>0</v>
      </c>
      <c r="N1963">
        <f>IFERROR(VLOOKUP(G1963,Paramètres!$D$5:$E$8,2,FALSE),0)</f>
        <v>0</v>
      </c>
      <c r="O1963">
        <f>IFERROR(VLOOKUP(H1963,Paramètres!$A$5:$B$8,2,FALSE),0)</f>
        <v>0</v>
      </c>
      <c r="P1963">
        <f>IFERROR(VLOOKUP(I1963,Paramètres!$A$5:$B$8,2,FALSE),0)</f>
        <v>0</v>
      </c>
      <c r="Q1963" s="10" t="e">
        <f>IF(SUM(Paramètres!$G$5:$M$5)=0,"",SUMPRODUCT(Paramètres!$G$5:$M$5,J1963,K1963,L1963,M1963,N1963,O1963,P1963)/SUM(Paramètres!$G$5:$M$5))</f>
        <v>#VALUE!</v>
      </c>
    </row>
    <row r="1964" spans="1:17" x14ac:dyDescent="0.2">
      <c r="A1964">
        <f>Réponses_Scoring!A1964</f>
        <v>0</v>
      </c>
      <c r="B1964">
        <f>Réponses_Scoring!B1964</f>
        <v>0</v>
      </c>
      <c r="C1964">
        <f>Réponses_Scoring!C1964</f>
        <v>0</v>
      </c>
      <c r="D1964">
        <f>Réponses_Scoring!D1964</f>
        <v>0</v>
      </c>
      <c r="E1964">
        <f>Réponses_Scoring!E1964</f>
        <v>0</v>
      </c>
      <c r="F1964">
        <f>Réponses_Scoring!F1964</f>
        <v>0</v>
      </c>
      <c r="G1964">
        <f>Réponses_Scoring!G1964</f>
        <v>0</v>
      </c>
      <c r="H1964">
        <f>Réponses_Scoring!H1964</f>
        <v>0</v>
      </c>
      <c r="I1964">
        <f>Réponses_Scoring!I1964</f>
        <v>0</v>
      </c>
      <c r="J1964">
        <f>IFERROR(VLOOKUP(C1964,Paramètres!$A$5:$B$8,2,FALSE),0)</f>
        <v>0</v>
      </c>
      <c r="K1964">
        <f>IFERROR(VLOOKUP(D1964,Paramètres!$A$5:$B$8,2,FALSE),0)</f>
        <v>0</v>
      </c>
      <c r="L1964">
        <f>IFERROR(VLOOKUP(E1964,Paramètres!$A$5:$B$8,2,FALSE),0)</f>
        <v>0</v>
      </c>
      <c r="M1964">
        <f>IFERROR(VLOOKUP(F1964,Paramètres!$A$5:$B$8,2,FALSE),0)</f>
        <v>0</v>
      </c>
      <c r="N1964">
        <f>IFERROR(VLOOKUP(G1964,Paramètres!$D$5:$E$8,2,FALSE),0)</f>
        <v>0</v>
      </c>
      <c r="O1964">
        <f>IFERROR(VLOOKUP(H1964,Paramètres!$A$5:$B$8,2,FALSE),0)</f>
        <v>0</v>
      </c>
      <c r="P1964">
        <f>IFERROR(VLOOKUP(I1964,Paramètres!$A$5:$B$8,2,FALSE),0)</f>
        <v>0</v>
      </c>
      <c r="Q1964" s="10" t="e">
        <f>IF(SUM(Paramètres!$G$5:$M$5)=0,"",SUMPRODUCT(Paramètres!$G$5:$M$5,J1964,K1964,L1964,M1964,N1964,O1964,P1964)/SUM(Paramètres!$G$5:$M$5))</f>
        <v>#VALUE!</v>
      </c>
    </row>
    <row r="1965" spans="1:17" x14ac:dyDescent="0.2">
      <c r="A1965">
        <f>Réponses_Scoring!A1965</f>
        <v>0</v>
      </c>
      <c r="B1965">
        <f>Réponses_Scoring!B1965</f>
        <v>0</v>
      </c>
      <c r="C1965">
        <f>Réponses_Scoring!C1965</f>
        <v>0</v>
      </c>
      <c r="D1965">
        <f>Réponses_Scoring!D1965</f>
        <v>0</v>
      </c>
      <c r="E1965">
        <f>Réponses_Scoring!E1965</f>
        <v>0</v>
      </c>
      <c r="F1965">
        <f>Réponses_Scoring!F1965</f>
        <v>0</v>
      </c>
      <c r="G1965">
        <f>Réponses_Scoring!G1965</f>
        <v>0</v>
      </c>
      <c r="H1965">
        <f>Réponses_Scoring!H1965</f>
        <v>0</v>
      </c>
      <c r="I1965">
        <f>Réponses_Scoring!I1965</f>
        <v>0</v>
      </c>
      <c r="J1965">
        <f>IFERROR(VLOOKUP(C1965,Paramètres!$A$5:$B$8,2,FALSE),0)</f>
        <v>0</v>
      </c>
      <c r="K1965">
        <f>IFERROR(VLOOKUP(D1965,Paramètres!$A$5:$B$8,2,FALSE),0)</f>
        <v>0</v>
      </c>
      <c r="L1965">
        <f>IFERROR(VLOOKUP(E1965,Paramètres!$A$5:$B$8,2,FALSE),0)</f>
        <v>0</v>
      </c>
      <c r="M1965">
        <f>IFERROR(VLOOKUP(F1965,Paramètres!$A$5:$B$8,2,FALSE),0)</f>
        <v>0</v>
      </c>
      <c r="N1965">
        <f>IFERROR(VLOOKUP(G1965,Paramètres!$D$5:$E$8,2,FALSE),0)</f>
        <v>0</v>
      </c>
      <c r="O1965">
        <f>IFERROR(VLOOKUP(H1965,Paramètres!$A$5:$B$8,2,FALSE),0)</f>
        <v>0</v>
      </c>
      <c r="P1965">
        <f>IFERROR(VLOOKUP(I1965,Paramètres!$A$5:$B$8,2,FALSE),0)</f>
        <v>0</v>
      </c>
      <c r="Q1965" s="10" t="e">
        <f>IF(SUM(Paramètres!$G$5:$M$5)=0,"",SUMPRODUCT(Paramètres!$G$5:$M$5,J1965,K1965,L1965,M1965,N1965,O1965,P1965)/SUM(Paramètres!$G$5:$M$5))</f>
        <v>#VALUE!</v>
      </c>
    </row>
    <row r="1966" spans="1:17" x14ac:dyDescent="0.2">
      <c r="A1966">
        <f>Réponses_Scoring!A1966</f>
        <v>0</v>
      </c>
      <c r="B1966">
        <f>Réponses_Scoring!B1966</f>
        <v>0</v>
      </c>
      <c r="C1966">
        <f>Réponses_Scoring!C1966</f>
        <v>0</v>
      </c>
      <c r="D1966">
        <f>Réponses_Scoring!D1966</f>
        <v>0</v>
      </c>
      <c r="E1966">
        <f>Réponses_Scoring!E1966</f>
        <v>0</v>
      </c>
      <c r="F1966">
        <f>Réponses_Scoring!F1966</f>
        <v>0</v>
      </c>
      <c r="G1966">
        <f>Réponses_Scoring!G1966</f>
        <v>0</v>
      </c>
      <c r="H1966">
        <f>Réponses_Scoring!H1966</f>
        <v>0</v>
      </c>
      <c r="I1966">
        <f>Réponses_Scoring!I1966</f>
        <v>0</v>
      </c>
      <c r="J1966">
        <f>IFERROR(VLOOKUP(C1966,Paramètres!$A$5:$B$8,2,FALSE),0)</f>
        <v>0</v>
      </c>
      <c r="K1966">
        <f>IFERROR(VLOOKUP(D1966,Paramètres!$A$5:$B$8,2,FALSE),0)</f>
        <v>0</v>
      </c>
      <c r="L1966">
        <f>IFERROR(VLOOKUP(E1966,Paramètres!$A$5:$B$8,2,FALSE),0)</f>
        <v>0</v>
      </c>
      <c r="M1966">
        <f>IFERROR(VLOOKUP(F1966,Paramètres!$A$5:$B$8,2,FALSE),0)</f>
        <v>0</v>
      </c>
      <c r="N1966">
        <f>IFERROR(VLOOKUP(G1966,Paramètres!$D$5:$E$8,2,FALSE),0)</f>
        <v>0</v>
      </c>
      <c r="O1966">
        <f>IFERROR(VLOOKUP(H1966,Paramètres!$A$5:$B$8,2,FALSE),0)</f>
        <v>0</v>
      </c>
      <c r="P1966">
        <f>IFERROR(VLOOKUP(I1966,Paramètres!$A$5:$B$8,2,FALSE),0)</f>
        <v>0</v>
      </c>
      <c r="Q1966" s="10" t="e">
        <f>IF(SUM(Paramètres!$G$5:$M$5)=0,"",SUMPRODUCT(Paramètres!$G$5:$M$5,J1966,K1966,L1966,M1966,N1966,O1966,P1966)/SUM(Paramètres!$G$5:$M$5))</f>
        <v>#VALUE!</v>
      </c>
    </row>
    <row r="1967" spans="1:17" x14ac:dyDescent="0.2">
      <c r="A1967">
        <f>Réponses_Scoring!A1967</f>
        <v>0</v>
      </c>
      <c r="B1967">
        <f>Réponses_Scoring!B1967</f>
        <v>0</v>
      </c>
      <c r="C1967">
        <f>Réponses_Scoring!C1967</f>
        <v>0</v>
      </c>
      <c r="D1967">
        <f>Réponses_Scoring!D1967</f>
        <v>0</v>
      </c>
      <c r="E1967">
        <f>Réponses_Scoring!E1967</f>
        <v>0</v>
      </c>
      <c r="F1967">
        <f>Réponses_Scoring!F1967</f>
        <v>0</v>
      </c>
      <c r="G1967">
        <f>Réponses_Scoring!G1967</f>
        <v>0</v>
      </c>
      <c r="H1967">
        <f>Réponses_Scoring!H1967</f>
        <v>0</v>
      </c>
      <c r="I1967">
        <f>Réponses_Scoring!I1967</f>
        <v>0</v>
      </c>
      <c r="J1967">
        <f>IFERROR(VLOOKUP(C1967,Paramètres!$A$5:$B$8,2,FALSE),0)</f>
        <v>0</v>
      </c>
      <c r="K1967">
        <f>IFERROR(VLOOKUP(D1967,Paramètres!$A$5:$B$8,2,FALSE),0)</f>
        <v>0</v>
      </c>
      <c r="L1967">
        <f>IFERROR(VLOOKUP(E1967,Paramètres!$A$5:$B$8,2,FALSE),0)</f>
        <v>0</v>
      </c>
      <c r="M1967">
        <f>IFERROR(VLOOKUP(F1967,Paramètres!$A$5:$B$8,2,FALSE),0)</f>
        <v>0</v>
      </c>
      <c r="N1967">
        <f>IFERROR(VLOOKUP(G1967,Paramètres!$D$5:$E$8,2,FALSE),0)</f>
        <v>0</v>
      </c>
      <c r="O1967">
        <f>IFERROR(VLOOKUP(H1967,Paramètres!$A$5:$B$8,2,FALSE),0)</f>
        <v>0</v>
      </c>
      <c r="P1967">
        <f>IFERROR(VLOOKUP(I1967,Paramètres!$A$5:$B$8,2,FALSE),0)</f>
        <v>0</v>
      </c>
      <c r="Q1967" s="10" t="e">
        <f>IF(SUM(Paramètres!$G$5:$M$5)=0,"",SUMPRODUCT(Paramètres!$G$5:$M$5,J1967,K1967,L1967,M1967,N1967,O1967,P1967)/SUM(Paramètres!$G$5:$M$5))</f>
        <v>#VALUE!</v>
      </c>
    </row>
    <row r="1968" spans="1:17" x14ac:dyDescent="0.2">
      <c r="A1968">
        <f>Réponses_Scoring!A1968</f>
        <v>0</v>
      </c>
      <c r="B1968">
        <f>Réponses_Scoring!B1968</f>
        <v>0</v>
      </c>
      <c r="C1968">
        <f>Réponses_Scoring!C1968</f>
        <v>0</v>
      </c>
      <c r="D1968">
        <f>Réponses_Scoring!D1968</f>
        <v>0</v>
      </c>
      <c r="E1968">
        <f>Réponses_Scoring!E1968</f>
        <v>0</v>
      </c>
      <c r="F1968">
        <f>Réponses_Scoring!F1968</f>
        <v>0</v>
      </c>
      <c r="G1968">
        <f>Réponses_Scoring!G1968</f>
        <v>0</v>
      </c>
      <c r="H1968">
        <f>Réponses_Scoring!H1968</f>
        <v>0</v>
      </c>
      <c r="I1968">
        <f>Réponses_Scoring!I1968</f>
        <v>0</v>
      </c>
      <c r="J1968">
        <f>IFERROR(VLOOKUP(C1968,Paramètres!$A$5:$B$8,2,FALSE),0)</f>
        <v>0</v>
      </c>
      <c r="K1968">
        <f>IFERROR(VLOOKUP(D1968,Paramètres!$A$5:$B$8,2,FALSE),0)</f>
        <v>0</v>
      </c>
      <c r="L1968">
        <f>IFERROR(VLOOKUP(E1968,Paramètres!$A$5:$B$8,2,FALSE),0)</f>
        <v>0</v>
      </c>
      <c r="M1968">
        <f>IFERROR(VLOOKUP(F1968,Paramètres!$A$5:$B$8,2,FALSE),0)</f>
        <v>0</v>
      </c>
      <c r="N1968">
        <f>IFERROR(VLOOKUP(G1968,Paramètres!$D$5:$E$8,2,FALSE),0)</f>
        <v>0</v>
      </c>
      <c r="O1968">
        <f>IFERROR(VLOOKUP(H1968,Paramètres!$A$5:$B$8,2,FALSE),0)</f>
        <v>0</v>
      </c>
      <c r="P1968">
        <f>IFERROR(VLOOKUP(I1968,Paramètres!$A$5:$B$8,2,FALSE),0)</f>
        <v>0</v>
      </c>
      <c r="Q1968" s="10" t="e">
        <f>IF(SUM(Paramètres!$G$5:$M$5)=0,"",SUMPRODUCT(Paramètres!$G$5:$M$5,J1968,K1968,L1968,M1968,N1968,O1968,P1968)/SUM(Paramètres!$G$5:$M$5))</f>
        <v>#VALUE!</v>
      </c>
    </row>
    <row r="1969" spans="1:17" x14ac:dyDescent="0.2">
      <c r="A1969">
        <f>Réponses_Scoring!A1969</f>
        <v>0</v>
      </c>
      <c r="B1969">
        <f>Réponses_Scoring!B1969</f>
        <v>0</v>
      </c>
      <c r="C1969">
        <f>Réponses_Scoring!C1969</f>
        <v>0</v>
      </c>
      <c r="D1969">
        <f>Réponses_Scoring!D1969</f>
        <v>0</v>
      </c>
      <c r="E1969">
        <f>Réponses_Scoring!E1969</f>
        <v>0</v>
      </c>
      <c r="F1969">
        <f>Réponses_Scoring!F1969</f>
        <v>0</v>
      </c>
      <c r="G1969">
        <f>Réponses_Scoring!G1969</f>
        <v>0</v>
      </c>
      <c r="H1969">
        <f>Réponses_Scoring!H1969</f>
        <v>0</v>
      </c>
      <c r="I1969">
        <f>Réponses_Scoring!I1969</f>
        <v>0</v>
      </c>
      <c r="J1969">
        <f>IFERROR(VLOOKUP(C1969,Paramètres!$A$5:$B$8,2,FALSE),0)</f>
        <v>0</v>
      </c>
      <c r="K1969">
        <f>IFERROR(VLOOKUP(D1969,Paramètres!$A$5:$B$8,2,FALSE),0)</f>
        <v>0</v>
      </c>
      <c r="L1969">
        <f>IFERROR(VLOOKUP(E1969,Paramètres!$A$5:$B$8,2,FALSE),0)</f>
        <v>0</v>
      </c>
      <c r="M1969">
        <f>IFERROR(VLOOKUP(F1969,Paramètres!$A$5:$B$8,2,FALSE),0)</f>
        <v>0</v>
      </c>
      <c r="N1969">
        <f>IFERROR(VLOOKUP(G1969,Paramètres!$D$5:$E$8,2,FALSE),0)</f>
        <v>0</v>
      </c>
      <c r="O1969">
        <f>IFERROR(VLOOKUP(H1969,Paramètres!$A$5:$B$8,2,FALSE),0)</f>
        <v>0</v>
      </c>
      <c r="P1969">
        <f>IFERROR(VLOOKUP(I1969,Paramètres!$A$5:$B$8,2,FALSE),0)</f>
        <v>0</v>
      </c>
      <c r="Q1969" s="10" t="e">
        <f>IF(SUM(Paramètres!$G$5:$M$5)=0,"",SUMPRODUCT(Paramètres!$G$5:$M$5,J1969,K1969,L1969,M1969,N1969,O1969,P1969)/SUM(Paramètres!$G$5:$M$5))</f>
        <v>#VALUE!</v>
      </c>
    </row>
    <row r="1970" spans="1:17" x14ac:dyDescent="0.2">
      <c r="A1970">
        <f>Réponses_Scoring!A1970</f>
        <v>0</v>
      </c>
      <c r="B1970">
        <f>Réponses_Scoring!B1970</f>
        <v>0</v>
      </c>
      <c r="C1970">
        <f>Réponses_Scoring!C1970</f>
        <v>0</v>
      </c>
      <c r="D1970">
        <f>Réponses_Scoring!D1970</f>
        <v>0</v>
      </c>
      <c r="E1970">
        <f>Réponses_Scoring!E1970</f>
        <v>0</v>
      </c>
      <c r="F1970">
        <f>Réponses_Scoring!F1970</f>
        <v>0</v>
      </c>
      <c r="G1970">
        <f>Réponses_Scoring!G1970</f>
        <v>0</v>
      </c>
      <c r="H1970">
        <f>Réponses_Scoring!H1970</f>
        <v>0</v>
      </c>
      <c r="I1970">
        <f>Réponses_Scoring!I1970</f>
        <v>0</v>
      </c>
      <c r="J1970">
        <f>IFERROR(VLOOKUP(C1970,Paramètres!$A$5:$B$8,2,FALSE),0)</f>
        <v>0</v>
      </c>
      <c r="K1970">
        <f>IFERROR(VLOOKUP(D1970,Paramètres!$A$5:$B$8,2,FALSE),0)</f>
        <v>0</v>
      </c>
      <c r="L1970">
        <f>IFERROR(VLOOKUP(E1970,Paramètres!$A$5:$B$8,2,FALSE),0)</f>
        <v>0</v>
      </c>
      <c r="M1970">
        <f>IFERROR(VLOOKUP(F1970,Paramètres!$A$5:$B$8,2,FALSE),0)</f>
        <v>0</v>
      </c>
      <c r="N1970">
        <f>IFERROR(VLOOKUP(G1970,Paramètres!$D$5:$E$8,2,FALSE),0)</f>
        <v>0</v>
      </c>
      <c r="O1970">
        <f>IFERROR(VLOOKUP(H1970,Paramètres!$A$5:$B$8,2,FALSE),0)</f>
        <v>0</v>
      </c>
      <c r="P1970">
        <f>IFERROR(VLOOKUP(I1970,Paramètres!$A$5:$B$8,2,FALSE),0)</f>
        <v>0</v>
      </c>
      <c r="Q1970" s="10" t="e">
        <f>IF(SUM(Paramètres!$G$5:$M$5)=0,"",SUMPRODUCT(Paramètres!$G$5:$M$5,J1970,K1970,L1970,M1970,N1970,O1970,P1970)/SUM(Paramètres!$G$5:$M$5))</f>
        <v>#VALUE!</v>
      </c>
    </row>
    <row r="1971" spans="1:17" x14ac:dyDescent="0.2">
      <c r="A1971">
        <f>Réponses_Scoring!A1971</f>
        <v>0</v>
      </c>
      <c r="B1971">
        <f>Réponses_Scoring!B1971</f>
        <v>0</v>
      </c>
      <c r="C1971">
        <f>Réponses_Scoring!C1971</f>
        <v>0</v>
      </c>
      <c r="D1971">
        <f>Réponses_Scoring!D1971</f>
        <v>0</v>
      </c>
      <c r="E1971">
        <f>Réponses_Scoring!E1971</f>
        <v>0</v>
      </c>
      <c r="F1971">
        <f>Réponses_Scoring!F1971</f>
        <v>0</v>
      </c>
      <c r="G1971">
        <f>Réponses_Scoring!G1971</f>
        <v>0</v>
      </c>
      <c r="H1971">
        <f>Réponses_Scoring!H1971</f>
        <v>0</v>
      </c>
      <c r="I1971">
        <f>Réponses_Scoring!I1971</f>
        <v>0</v>
      </c>
      <c r="J1971">
        <f>IFERROR(VLOOKUP(C1971,Paramètres!$A$5:$B$8,2,FALSE),0)</f>
        <v>0</v>
      </c>
      <c r="K1971">
        <f>IFERROR(VLOOKUP(D1971,Paramètres!$A$5:$B$8,2,FALSE),0)</f>
        <v>0</v>
      </c>
      <c r="L1971">
        <f>IFERROR(VLOOKUP(E1971,Paramètres!$A$5:$B$8,2,FALSE),0)</f>
        <v>0</v>
      </c>
      <c r="M1971">
        <f>IFERROR(VLOOKUP(F1971,Paramètres!$A$5:$B$8,2,FALSE),0)</f>
        <v>0</v>
      </c>
      <c r="N1971">
        <f>IFERROR(VLOOKUP(G1971,Paramètres!$D$5:$E$8,2,FALSE),0)</f>
        <v>0</v>
      </c>
      <c r="O1971">
        <f>IFERROR(VLOOKUP(H1971,Paramètres!$A$5:$B$8,2,FALSE),0)</f>
        <v>0</v>
      </c>
      <c r="P1971">
        <f>IFERROR(VLOOKUP(I1971,Paramètres!$A$5:$B$8,2,FALSE),0)</f>
        <v>0</v>
      </c>
      <c r="Q1971" s="10" t="e">
        <f>IF(SUM(Paramètres!$G$5:$M$5)=0,"",SUMPRODUCT(Paramètres!$G$5:$M$5,J1971,K1971,L1971,M1971,N1971,O1971,P1971)/SUM(Paramètres!$G$5:$M$5))</f>
        <v>#VALUE!</v>
      </c>
    </row>
    <row r="1972" spans="1:17" x14ac:dyDescent="0.2">
      <c r="A1972">
        <f>Réponses_Scoring!A1972</f>
        <v>0</v>
      </c>
      <c r="B1972">
        <f>Réponses_Scoring!B1972</f>
        <v>0</v>
      </c>
      <c r="C1972">
        <f>Réponses_Scoring!C1972</f>
        <v>0</v>
      </c>
      <c r="D1972">
        <f>Réponses_Scoring!D1972</f>
        <v>0</v>
      </c>
      <c r="E1972">
        <f>Réponses_Scoring!E1972</f>
        <v>0</v>
      </c>
      <c r="F1972">
        <f>Réponses_Scoring!F1972</f>
        <v>0</v>
      </c>
      <c r="G1972">
        <f>Réponses_Scoring!G1972</f>
        <v>0</v>
      </c>
      <c r="H1972">
        <f>Réponses_Scoring!H1972</f>
        <v>0</v>
      </c>
      <c r="I1972">
        <f>Réponses_Scoring!I1972</f>
        <v>0</v>
      </c>
      <c r="J1972">
        <f>IFERROR(VLOOKUP(C1972,Paramètres!$A$5:$B$8,2,FALSE),0)</f>
        <v>0</v>
      </c>
      <c r="K1972">
        <f>IFERROR(VLOOKUP(D1972,Paramètres!$A$5:$B$8,2,FALSE),0)</f>
        <v>0</v>
      </c>
      <c r="L1972">
        <f>IFERROR(VLOOKUP(E1972,Paramètres!$A$5:$B$8,2,FALSE),0)</f>
        <v>0</v>
      </c>
      <c r="M1972">
        <f>IFERROR(VLOOKUP(F1972,Paramètres!$A$5:$B$8,2,FALSE),0)</f>
        <v>0</v>
      </c>
      <c r="N1972">
        <f>IFERROR(VLOOKUP(G1972,Paramètres!$D$5:$E$8,2,FALSE),0)</f>
        <v>0</v>
      </c>
      <c r="O1972">
        <f>IFERROR(VLOOKUP(H1972,Paramètres!$A$5:$B$8,2,FALSE),0)</f>
        <v>0</v>
      </c>
      <c r="P1972">
        <f>IFERROR(VLOOKUP(I1972,Paramètres!$A$5:$B$8,2,FALSE),0)</f>
        <v>0</v>
      </c>
      <c r="Q1972" s="10" t="e">
        <f>IF(SUM(Paramètres!$G$5:$M$5)=0,"",SUMPRODUCT(Paramètres!$G$5:$M$5,J1972,K1972,L1972,M1972,N1972,O1972,P1972)/SUM(Paramètres!$G$5:$M$5))</f>
        <v>#VALUE!</v>
      </c>
    </row>
    <row r="1973" spans="1:17" x14ac:dyDescent="0.2">
      <c r="A1973">
        <f>Réponses_Scoring!A1973</f>
        <v>0</v>
      </c>
      <c r="B1973">
        <f>Réponses_Scoring!B1973</f>
        <v>0</v>
      </c>
      <c r="C1973">
        <f>Réponses_Scoring!C1973</f>
        <v>0</v>
      </c>
      <c r="D1973">
        <f>Réponses_Scoring!D1973</f>
        <v>0</v>
      </c>
      <c r="E1973">
        <f>Réponses_Scoring!E1973</f>
        <v>0</v>
      </c>
      <c r="F1973">
        <f>Réponses_Scoring!F1973</f>
        <v>0</v>
      </c>
      <c r="G1973">
        <f>Réponses_Scoring!G1973</f>
        <v>0</v>
      </c>
      <c r="H1973">
        <f>Réponses_Scoring!H1973</f>
        <v>0</v>
      </c>
      <c r="I1973">
        <f>Réponses_Scoring!I1973</f>
        <v>0</v>
      </c>
      <c r="J1973">
        <f>IFERROR(VLOOKUP(C1973,Paramètres!$A$5:$B$8,2,FALSE),0)</f>
        <v>0</v>
      </c>
      <c r="K1973">
        <f>IFERROR(VLOOKUP(D1973,Paramètres!$A$5:$B$8,2,FALSE),0)</f>
        <v>0</v>
      </c>
      <c r="L1973">
        <f>IFERROR(VLOOKUP(E1973,Paramètres!$A$5:$B$8,2,FALSE),0)</f>
        <v>0</v>
      </c>
      <c r="M1973">
        <f>IFERROR(VLOOKUP(F1973,Paramètres!$A$5:$B$8,2,FALSE),0)</f>
        <v>0</v>
      </c>
      <c r="N1973">
        <f>IFERROR(VLOOKUP(G1973,Paramètres!$D$5:$E$8,2,FALSE),0)</f>
        <v>0</v>
      </c>
      <c r="O1973">
        <f>IFERROR(VLOOKUP(H1973,Paramètres!$A$5:$B$8,2,FALSE),0)</f>
        <v>0</v>
      </c>
      <c r="P1973">
        <f>IFERROR(VLOOKUP(I1973,Paramètres!$A$5:$B$8,2,FALSE),0)</f>
        <v>0</v>
      </c>
      <c r="Q1973" s="10" t="e">
        <f>IF(SUM(Paramètres!$G$5:$M$5)=0,"",SUMPRODUCT(Paramètres!$G$5:$M$5,J1973,K1973,L1973,M1973,N1973,O1973,P1973)/SUM(Paramètres!$G$5:$M$5))</f>
        <v>#VALUE!</v>
      </c>
    </row>
    <row r="1974" spans="1:17" x14ac:dyDescent="0.2">
      <c r="A1974">
        <f>Réponses_Scoring!A1974</f>
        <v>0</v>
      </c>
      <c r="B1974">
        <f>Réponses_Scoring!B1974</f>
        <v>0</v>
      </c>
      <c r="C1974">
        <f>Réponses_Scoring!C1974</f>
        <v>0</v>
      </c>
      <c r="D1974">
        <f>Réponses_Scoring!D1974</f>
        <v>0</v>
      </c>
      <c r="E1974">
        <f>Réponses_Scoring!E1974</f>
        <v>0</v>
      </c>
      <c r="F1974">
        <f>Réponses_Scoring!F1974</f>
        <v>0</v>
      </c>
      <c r="G1974">
        <f>Réponses_Scoring!G1974</f>
        <v>0</v>
      </c>
      <c r="H1974">
        <f>Réponses_Scoring!H1974</f>
        <v>0</v>
      </c>
      <c r="I1974">
        <f>Réponses_Scoring!I1974</f>
        <v>0</v>
      </c>
      <c r="J1974">
        <f>IFERROR(VLOOKUP(C1974,Paramètres!$A$5:$B$8,2,FALSE),0)</f>
        <v>0</v>
      </c>
      <c r="K1974">
        <f>IFERROR(VLOOKUP(D1974,Paramètres!$A$5:$B$8,2,FALSE),0)</f>
        <v>0</v>
      </c>
      <c r="L1974">
        <f>IFERROR(VLOOKUP(E1974,Paramètres!$A$5:$B$8,2,FALSE),0)</f>
        <v>0</v>
      </c>
      <c r="M1974">
        <f>IFERROR(VLOOKUP(F1974,Paramètres!$A$5:$B$8,2,FALSE),0)</f>
        <v>0</v>
      </c>
      <c r="N1974">
        <f>IFERROR(VLOOKUP(G1974,Paramètres!$D$5:$E$8,2,FALSE),0)</f>
        <v>0</v>
      </c>
      <c r="O1974">
        <f>IFERROR(VLOOKUP(H1974,Paramètres!$A$5:$B$8,2,FALSE),0)</f>
        <v>0</v>
      </c>
      <c r="P1974">
        <f>IFERROR(VLOOKUP(I1974,Paramètres!$A$5:$B$8,2,FALSE),0)</f>
        <v>0</v>
      </c>
      <c r="Q1974" s="10" t="e">
        <f>IF(SUM(Paramètres!$G$5:$M$5)=0,"",SUMPRODUCT(Paramètres!$G$5:$M$5,J1974,K1974,L1974,M1974,N1974,O1974,P1974)/SUM(Paramètres!$G$5:$M$5))</f>
        <v>#VALUE!</v>
      </c>
    </row>
    <row r="1975" spans="1:17" x14ac:dyDescent="0.2">
      <c r="A1975">
        <f>Réponses_Scoring!A1975</f>
        <v>0</v>
      </c>
      <c r="B1975">
        <f>Réponses_Scoring!B1975</f>
        <v>0</v>
      </c>
      <c r="C1975">
        <f>Réponses_Scoring!C1975</f>
        <v>0</v>
      </c>
      <c r="D1975">
        <f>Réponses_Scoring!D1975</f>
        <v>0</v>
      </c>
      <c r="E1975">
        <f>Réponses_Scoring!E1975</f>
        <v>0</v>
      </c>
      <c r="F1975">
        <f>Réponses_Scoring!F1975</f>
        <v>0</v>
      </c>
      <c r="G1975">
        <f>Réponses_Scoring!G1975</f>
        <v>0</v>
      </c>
      <c r="H1975">
        <f>Réponses_Scoring!H1975</f>
        <v>0</v>
      </c>
      <c r="I1975">
        <f>Réponses_Scoring!I1975</f>
        <v>0</v>
      </c>
      <c r="J1975">
        <f>IFERROR(VLOOKUP(C1975,Paramètres!$A$5:$B$8,2,FALSE),0)</f>
        <v>0</v>
      </c>
      <c r="K1975">
        <f>IFERROR(VLOOKUP(D1975,Paramètres!$A$5:$B$8,2,FALSE),0)</f>
        <v>0</v>
      </c>
      <c r="L1975">
        <f>IFERROR(VLOOKUP(E1975,Paramètres!$A$5:$B$8,2,FALSE),0)</f>
        <v>0</v>
      </c>
      <c r="M1975">
        <f>IFERROR(VLOOKUP(F1975,Paramètres!$A$5:$B$8,2,FALSE),0)</f>
        <v>0</v>
      </c>
      <c r="N1975">
        <f>IFERROR(VLOOKUP(G1975,Paramètres!$D$5:$E$8,2,FALSE),0)</f>
        <v>0</v>
      </c>
      <c r="O1975">
        <f>IFERROR(VLOOKUP(H1975,Paramètres!$A$5:$B$8,2,FALSE),0)</f>
        <v>0</v>
      </c>
      <c r="P1975">
        <f>IFERROR(VLOOKUP(I1975,Paramètres!$A$5:$B$8,2,FALSE),0)</f>
        <v>0</v>
      </c>
      <c r="Q1975" s="10" t="e">
        <f>IF(SUM(Paramètres!$G$5:$M$5)=0,"",SUMPRODUCT(Paramètres!$G$5:$M$5,J1975,K1975,L1975,M1975,N1975,O1975,P1975)/SUM(Paramètres!$G$5:$M$5))</f>
        <v>#VALUE!</v>
      </c>
    </row>
    <row r="1976" spans="1:17" x14ac:dyDescent="0.2">
      <c r="A1976">
        <f>Réponses_Scoring!A1976</f>
        <v>0</v>
      </c>
      <c r="B1976">
        <f>Réponses_Scoring!B1976</f>
        <v>0</v>
      </c>
      <c r="C1976">
        <f>Réponses_Scoring!C1976</f>
        <v>0</v>
      </c>
      <c r="D1976">
        <f>Réponses_Scoring!D1976</f>
        <v>0</v>
      </c>
      <c r="E1976">
        <f>Réponses_Scoring!E1976</f>
        <v>0</v>
      </c>
      <c r="F1976">
        <f>Réponses_Scoring!F1976</f>
        <v>0</v>
      </c>
      <c r="G1976">
        <f>Réponses_Scoring!G1976</f>
        <v>0</v>
      </c>
      <c r="H1976">
        <f>Réponses_Scoring!H1976</f>
        <v>0</v>
      </c>
      <c r="I1976">
        <f>Réponses_Scoring!I1976</f>
        <v>0</v>
      </c>
      <c r="J1976">
        <f>IFERROR(VLOOKUP(C1976,Paramètres!$A$5:$B$8,2,FALSE),0)</f>
        <v>0</v>
      </c>
      <c r="K1976">
        <f>IFERROR(VLOOKUP(D1976,Paramètres!$A$5:$B$8,2,FALSE),0)</f>
        <v>0</v>
      </c>
      <c r="L1976">
        <f>IFERROR(VLOOKUP(E1976,Paramètres!$A$5:$B$8,2,FALSE),0)</f>
        <v>0</v>
      </c>
      <c r="M1976">
        <f>IFERROR(VLOOKUP(F1976,Paramètres!$A$5:$B$8,2,FALSE),0)</f>
        <v>0</v>
      </c>
      <c r="N1976">
        <f>IFERROR(VLOOKUP(G1976,Paramètres!$D$5:$E$8,2,FALSE),0)</f>
        <v>0</v>
      </c>
      <c r="O1976">
        <f>IFERROR(VLOOKUP(H1976,Paramètres!$A$5:$B$8,2,FALSE),0)</f>
        <v>0</v>
      </c>
      <c r="P1976">
        <f>IFERROR(VLOOKUP(I1976,Paramètres!$A$5:$B$8,2,FALSE),0)</f>
        <v>0</v>
      </c>
      <c r="Q1976" s="10" t="e">
        <f>IF(SUM(Paramètres!$G$5:$M$5)=0,"",SUMPRODUCT(Paramètres!$G$5:$M$5,J1976,K1976,L1976,M1976,N1976,O1976,P1976)/SUM(Paramètres!$G$5:$M$5))</f>
        <v>#VALUE!</v>
      </c>
    </row>
    <row r="1977" spans="1:17" x14ac:dyDescent="0.2">
      <c r="A1977">
        <f>Réponses_Scoring!A1977</f>
        <v>0</v>
      </c>
      <c r="B1977">
        <f>Réponses_Scoring!B1977</f>
        <v>0</v>
      </c>
      <c r="C1977">
        <f>Réponses_Scoring!C1977</f>
        <v>0</v>
      </c>
      <c r="D1977">
        <f>Réponses_Scoring!D1977</f>
        <v>0</v>
      </c>
      <c r="E1977">
        <f>Réponses_Scoring!E1977</f>
        <v>0</v>
      </c>
      <c r="F1977">
        <f>Réponses_Scoring!F1977</f>
        <v>0</v>
      </c>
      <c r="G1977">
        <f>Réponses_Scoring!G1977</f>
        <v>0</v>
      </c>
      <c r="H1977">
        <f>Réponses_Scoring!H1977</f>
        <v>0</v>
      </c>
      <c r="I1977">
        <f>Réponses_Scoring!I1977</f>
        <v>0</v>
      </c>
      <c r="J1977">
        <f>IFERROR(VLOOKUP(C1977,Paramètres!$A$5:$B$8,2,FALSE),0)</f>
        <v>0</v>
      </c>
      <c r="K1977">
        <f>IFERROR(VLOOKUP(D1977,Paramètres!$A$5:$B$8,2,FALSE),0)</f>
        <v>0</v>
      </c>
      <c r="L1977">
        <f>IFERROR(VLOOKUP(E1977,Paramètres!$A$5:$B$8,2,FALSE),0)</f>
        <v>0</v>
      </c>
      <c r="M1977">
        <f>IFERROR(VLOOKUP(F1977,Paramètres!$A$5:$B$8,2,FALSE),0)</f>
        <v>0</v>
      </c>
      <c r="N1977">
        <f>IFERROR(VLOOKUP(G1977,Paramètres!$D$5:$E$8,2,FALSE),0)</f>
        <v>0</v>
      </c>
      <c r="O1977">
        <f>IFERROR(VLOOKUP(H1977,Paramètres!$A$5:$B$8,2,FALSE),0)</f>
        <v>0</v>
      </c>
      <c r="P1977">
        <f>IFERROR(VLOOKUP(I1977,Paramètres!$A$5:$B$8,2,FALSE),0)</f>
        <v>0</v>
      </c>
      <c r="Q1977" s="10" t="e">
        <f>IF(SUM(Paramètres!$G$5:$M$5)=0,"",SUMPRODUCT(Paramètres!$G$5:$M$5,J1977,K1977,L1977,M1977,N1977,O1977,P1977)/SUM(Paramètres!$G$5:$M$5))</f>
        <v>#VALUE!</v>
      </c>
    </row>
    <row r="1978" spans="1:17" x14ac:dyDescent="0.2">
      <c r="A1978">
        <f>Réponses_Scoring!A1978</f>
        <v>0</v>
      </c>
      <c r="B1978">
        <f>Réponses_Scoring!B1978</f>
        <v>0</v>
      </c>
      <c r="C1978">
        <f>Réponses_Scoring!C1978</f>
        <v>0</v>
      </c>
      <c r="D1978">
        <f>Réponses_Scoring!D1978</f>
        <v>0</v>
      </c>
      <c r="E1978">
        <f>Réponses_Scoring!E1978</f>
        <v>0</v>
      </c>
      <c r="F1978">
        <f>Réponses_Scoring!F1978</f>
        <v>0</v>
      </c>
      <c r="G1978">
        <f>Réponses_Scoring!G1978</f>
        <v>0</v>
      </c>
      <c r="H1978">
        <f>Réponses_Scoring!H1978</f>
        <v>0</v>
      </c>
      <c r="I1978">
        <f>Réponses_Scoring!I1978</f>
        <v>0</v>
      </c>
      <c r="J1978">
        <f>IFERROR(VLOOKUP(C1978,Paramètres!$A$5:$B$8,2,FALSE),0)</f>
        <v>0</v>
      </c>
      <c r="K1978">
        <f>IFERROR(VLOOKUP(D1978,Paramètres!$A$5:$B$8,2,FALSE),0)</f>
        <v>0</v>
      </c>
      <c r="L1978">
        <f>IFERROR(VLOOKUP(E1978,Paramètres!$A$5:$B$8,2,FALSE),0)</f>
        <v>0</v>
      </c>
      <c r="M1978">
        <f>IFERROR(VLOOKUP(F1978,Paramètres!$A$5:$B$8,2,FALSE),0)</f>
        <v>0</v>
      </c>
      <c r="N1978">
        <f>IFERROR(VLOOKUP(G1978,Paramètres!$D$5:$E$8,2,FALSE),0)</f>
        <v>0</v>
      </c>
      <c r="O1978">
        <f>IFERROR(VLOOKUP(H1978,Paramètres!$A$5:$B$8,2,FALSE),0)</f>
        <v>0</v>
      </c>
      <c r="P1978">
        <f>IFERROR(VLOOKUP(I1978,Paramètres!$A$5:$B$8,2,FALSE),0)</f>
        <v>0</v>
      </c>
      <c r="Q1978" s="10" t="e">
        <f>IF(SUM(Paramètres!$G$5:$M$5)=0,"",SUMPRODUCT(Paramètres!$G$5:$M$5,J1978,K1978,L1978,M1978,N1978,O1978,P1978)/SUM(Paramètres!$G$5:$M$5))</f>
        <v>#VALUE!</v>
      </c>
    </row>
    <row r="1979" spans="1:17" x14ac:dyDescent="0.2">
      <c r="A1979">
        <f>Réponses_Scoring!A1979</f>
        <v>0</v>
      </c>
      <c r="B1979">
        <f>Réponses_Scoring!B1979</f>
        <v>0</v>
      </c>
      <c r="C1979">
        <f>Réponses_Scoring!C1979</f>
        <v>0</v>
      </c>
      <c r="D1979">
        <f>Réponses_Scoring!D1979</f>
        <v>0</v>
      </c>
      <c r="E1979">
        <f>Réponses_Scoring!E1979</f>
        <v>0</v>
      </c>
      <c r="F1979">
        <f>Réponses_Scoring!F1979</f>
        <v>0</v>
      </c>
      <c r="G1979">
        <f>Réponses_Scoring!G1979</f>
        <v>0</v>
      </c>
      <c r="H1979">
        <f>Réponses_Scoring!H1979</f>
        <v>0</v>
      </c>
      <c r="I1979">
        <f>Réponses_Scoring!I1979</f>
        <v>0</v>
      </c>
      <c r="J1979">
        <f>IFERROR(VLOOKUP(C1979,Paramètres!$A$5:$B$8,2,FALSE),0)</f>
        <v>0</v>
      </c>
      <c r="K1979">
        <f>IFERROR(VLOOKUP(D1979,Paramètres!$A$5:$B$8,2,FALSE),0)</f>
        <v>0</v>
      </c>
      <c r="L1979">
        <f>IFERROR(VLOOKUP(E1979,Paramètres!$A$5:$B$8,2,FALSE),0)</f>
        <v>0</v>
      </c>
      <c r="M1979">
        <f>IFERROR(VLOOKUP(F1979,Paramètres!$A$5:$B$8,2,FALSE),0)</f>
        <v>0</v>
      </c>
      <c r="N1979">
        <f>IFERROR(VLOOKUP(G1979,Paramètres!$D$5:$E$8,2,FALSE),0)</f>
        <v>0</v>
      </c>
      <c r="O1979">
        <f>IFERROR(VLOOKUP(H1979,Paramètres!$A$5:$B$8,2,FALSE),0)</f>
        <v>0</v>
      </c>
      <c r="P1979">
        <f>IFERROR(VLOOKUP(I1979,Paramètres!$A$5:$B$8,2,FALSE),0)</f>
        <v>0</v>
      </c>
      <c r="Q1979" s="10" t="e">
        <f>IF(SUM(Paramètres!$G$5:$M$5)=0,"",SUMPRODUCT(Paramètres!$G$5:$M$5,J1979,K1979,L1979,M1979,N1979,O1979,P1979)/SUM(Paramètres!$G$5:$M$5))</f>
        <v>#VALUE!</v>
      </c>
    </row>
    <row r="1980" spans="1:17" x14ac:dyDescent="0.2">
      <c r="A1980">
        <f>Réponses_Scoring!A1980</f>
        <v>0</v>
      </c>
      <c r="B1980">
        <f>Réponses_Scoring!B1980</f>
        <v>0</v>
      </c>
      <c r="C1980">
        <f>Réponses_Scoring!C1980</f>
        <v>0</v>
      </c>
      <c r="D1980">
        <f>Réponses_Scoring!D1980</f>
        <v>0</v>
      </c>
      <c r="E1980">
        <f>Réponses_Scoring!E1980</f>
        <v>0</v>
      </c>
      <c r="F1980">
        <f>Réponses_Scoring!F1980</f>
        <v>0</v>
      </c>
      <c r="G1980">
        <f>Réponses_Scoring!G1980</f>
        <v>0</v>
      </c>
      <c r="H1980">
        <f>Réponses_Scoring!H1980</f>
        <v>0</v>
      </c>
      <c r="I1980">
        <f>Réponses_Scoring!I1980</f>
        <v>0</v>
      </c>
      <c r="J1980">
        <f>IFERROR(VLOOKUP(C1980,Paramètres!$A$5:$B$8,2,FALSE),0)</f>
        <v>0</v>
      </c>
      <c r="K1980">
        <f>IFERROR(VLOOKUP(D1980,Paramètres!$A$5:$B$8,2,FALSE),0)</f>
        <v>0</v>
      </c>
      <c r="L1980">
        <f>IFERROR(VLOOKUP(E1980,Paramètres!$A$5:$B$8,2,FALSE),0)</f>
        <v>0</v>
      </c>
      <c r="M1980">
        <f>IFERROR(VLOOKUP(F1980,Paramètres!$A$5:$B$8,2,FALSE),0)</f>
        <v>0</v>
      </c>
      <c r="N1980">
        <f>IFERROR(VLOOKUP(G1980,Paramètres!$D$5:$E$8,2,FALSE),0)</f>
        <v>0</v>
      </c>
      <c r="O1980">
        <f>IFERROR(VLOOKUP(H1980,Paramètres!$A$5:$B$8,2,FALSE),0)</f>
        <v>0</v>
      </c>
      <c r="P1980">
        <f>IFERROR(VLOOKUP(I1980,Paramètres!$A$5:$B$8,2,FALSE),0)</f>
        <v>0</v>
      </c>
      <c r="Q1980" s="10" t="e">
        <f>IF(SUM(Paramètres!$G$5:$M$5)=0,"",SUMPRODUCT(Paramètres!$G$5:$M$5,J1980,K1980,L1980,M1980,N1980,O1980,P1980)/SUM(Paramètres!$G$5:$M$5))</f>
        <v>#VALUE!</v>
      </c>
    </row>
    <row r="1981" spans="1:17" x14ac:dyDescent="0.2">
      <c r="A1981">
        <f>Réponses_Scoring!A1981</f>
        <v>0</v>
      </c>
      <c r="B1981">
        <f>Réponses_Scoring!B1981</f>
        <v>0</v>
      </c>
      <c r="C1981">
        <f>Réponses_Scoring!C1981</f>
        <v>0</v>
      </c>
      <c r="D1981">
        <f>Réponses_Scoring!D1981</f>
        <v>0</v>
      </c>
      <c r="E1981">
        <f>Réponses_Scoring!E1981</f>
        <v>0</v>
      </c>
      <c r="F1981">
        <f>Réponses_Scoring!F1981</f>
        <v>0</v>
      </c>
      <c r="G1981">
        <f>Réponses_Scoring!G1981</f>
        <v>0</v>
      </c>
      <c r="H1981">
        <f>Réponses_Scoring!H1981</f>
        <v>0</v>
      </c>
      <c r="I1981">
        <f>Réponses_Scoring!I1981</f>
        <v>0</v>
      </c>
      <c r="J1981">
        <f>IFERROR(VLOOKUP(C1981,Paramètres!$A$5:$B$8,2,FALSE),0)</f>
        <v>0</v>
      </c>
      <c r="K1981">
        <f>IFERROR(VLOOKUP(D1981,Paramètres!$A$5:$B$8,2,FALSE),0)</f>
        <v>0</v>
      </c>
      <c r="L1981">
        <f>IFERROR(VLOOKUP(E1981,Paramètres!$A$5:$B$8,2,FALSE),0)</f>
        <v>0</v>
      </c>
      <c r="M1981">
        <f>IFERROR(VLOOKUP(F1981,Paramètres!$A$5:$B$8,2,FALSE),0)</f>
        <v>0</v>
      </c>
      <c r="N1981">
        <f>IFERROR(VLOOKUP(G1981,Paramètres!$D$5:$E$8,2,FALSE),0)</f>
        <v>0</v>
      </c>
      <c r="O1981">
        <f>IFERROR(VLOOKUP(H1981,Paramètres!$A$5:$B$8,2,FALSE),0)</f>
        <v>0</v>
      </c>
      <c r="P1981">
        <f>IFERROR(VLOOKUP(I1981,Paramètres!$A$5:$B$8,2,FALSE),0)</f>
        <v>0</v>
      </c>
      <c r="Q1981" s="10" t="e">
        <f>IF(SUM(Paramètres!$G$5:$M$5)=0,"",SUMPRODUCT(Paramètres!$G$5:$M$5,J1981,K1981,L1981,M1981,N1981,O1981,P1981)/SUM(Paramètres!$G$5:$M$5))</f>
        <v>#VALUE!</v>
      </c>
    </row>
    <row r="1982" spans="1:17" x14ac:dyDescent="0.2">
      <c r="A1982">
        <f>Réponses_Scoring!A1982</f>
        <v>0</v>
      </c>
      <c r="B1982">
        <f>Réponses_Scoring!B1982</f>
        <v>0</v>
      </c>
      <c r="C1982">
        <f>Réponses_Scoring!C1982</f>
        <v>0</v>
      </c>
      <c r="D1982">
        <f>Réponses_Scoring!D1982</f>
        <v>0</v>
      </c>
      <c r="E1982">
        <f>Réponses_Scoring!E1982</f>
        <v>0</v>
      </c>
      <c r="F1982">
        <f>Réponses_Scoring!F1982</f>
        <v>0</v>
      </c>
      <c r="G1982">
        <f>Réponses_Scoring!G1982</f>
        <v>0</v>
      </c>
      <c r="H1982">
        <f>Réponses_Scoring!H1982</f>
        <v>0</v>
      </c>
      <c r="I1982">
        <f>Réponses_Scoring!I1982</f>
        <v>0</v>
      </c>
      <c r="J1982">
        <f>IFERROR(VLOOKUP(C1982,Paramètres!$A$5:$B$8,2,FALSE),0)</f>
        <v>0</v>
      </c>
      <c r="K1982">
        <f>IFERROR(VLOOKUP(D1982,Paramètres!$A$5:$B$8,2,FALSE),0)</f>
        <v>0</v>
      </c>
      <c r="L1982">
        <f>IFERROR(VLOOKUP(E1982,Paramètres!$A$5:$B$8,2,FALSE),0)</f>
        <v>0</v>
      </c>
      <c r="M1982">
        <f>IFERROR(VLOOKUP(F1982,Paramètres!$A$5:$B$8,2,FALSE),0)</f>
        <v>0</v>
      </c>
      <c r="N1982">
        <f>IFERROR(VLOOKUP(G1982,Paramètres!$D$5:$E$8,2,FALSE),0)</f>
        <v>0</v>
      </c>
      <c r="O1982">
        <f>IFERROR(VLOOKUP(H1982,Paramètres!$A$5:$B$8,2,FALSE),0)</f>
        <v>0</v>
      </c>
      <c r="P1982">
        <f>IFERROR(VLOOKUP(I1982,Paramètres!$A$5:$B$8,2,FALSE),0)</f>
        <v>0</v>
      </c>
      <c r="Q1982" s="10" t="e">
        <f>IF(SUM(Paramètres!$G$5:$M$5)=0,"",SUMPRODUCT(Paramètres!$G$5:$M$5,J1982,K1982,L1982,M1982,N1982,O1982,P1982)/SUM(Paramètres!$G$5:$M$5))</f>
        <v>#VALUE!</v>
      </c>
    </row>
    <row r="1983" spans="1:17" x14ac:dyDescent="0.2">
      <c r="A1983">
        <f>Réponses_Scoring!A1983</f>
        <v>0</v>
      </c>
      <c r="B1983">
        <f>Réponses_Scoring!B1983</f>
        <v>0</v>
      </c>
      <c r="C1983">
        <f>Réponses_Scoring!C1983</f>
        <v>0</v>
      </c>
      <c r="D1983">
        <f>Réponses_Scoring!D1983</f>
        <v>0</v>
      </c>
      <c r="E1983">
        <f>Réponses_Scoring!E1983</f>
        <v>0</v>
      </c>
      <c r="F1983">
        <f>Réponses_Scoring!F1983</f>
        <v>0</v>
      </c>
      <c r="G1983">
        <f>Réponses_Scoring!G1983</f>
        <v>0</v>
      </c>
      <c r="H1983">
        <f>Réponses_Scoring!H1983</f>
        <v>0</v>
      </c>
      <c r="I1983">
        <f>Réponses_Scoring!I1983</f>
        <v>0</v>
      </c>
      <c r="J1983">
        <f>IFERROR(VLOOKUP(C1983,Paramètres!$A$5:$B$8,2,FALSE),0)</f>
        <v>0</v>
      </c>
      <c r="K1983">
        <f>IFERROR(VLOOKUP(D1983,Paramètres!$A$5:$B$8,2,FALSE),0)</f>
        <v>0</v>
      </c>
      <c r="L1983">
        <f>IFERROR(VLOOKUP(E1983,Paramètres!$A$5:$B$8,2,FALSE),0)</f>
        <v>0</v>
      </c>
      <c r="M1983">
        <f>IFERROR(VLOOKUP(F1983,Paramètres!$A$5:$B$8,2,FALSE),0)</f>
        <v>0</v>
      </c>
      <c r="N1983">
        <f>IFERROR(VLOOKUP(G1983,Paramètres!$D$5:$E$8,2,FALSE),0)</f>
        <v>0</v>
      </c>
      <c r="O1983">
        <f>IFERROR(VLOOKUP(H1983,Paramètres!$A$5:$B$8,2,FALSE),0)</f>
        <v>0</v>
      </c>
      <c r="P1983">
        <f>IFERROR(VLOOKUP(I1983,Paramètres!$A$5:$B$8,2,FALSE),0)</f>
        <v>0</v>
      </c>
      <c r="Q1983" s="10" t="e">
        <f>IF(SUM(Paramètres!$G$5:$M$5)=0,"",SUMPRODUCT(Paramètres!$G$5:$M$5,J1983,K1983,L1983,M1983,N1983,O1983,P1983)/SUM(Paramètres!$G$5:$M$5))</f>
        <v>#VALUE!</v>
      </c>
    </row>
    <row r="1984" spans="1:17" x14ac:dyDescent="0.2">
      <c r="A1984">
        <f>Réponses_Scoring!A1984</f>
        <v>0</v>
      </c>
      <c r="B1984">
        <f>Réponses_Scoring!B1984</f>
        <v>0</v>
      </c>
      <c r="C1984">
        <f>Réponses_Scoring!C1984</f>
        <v>0</v>
      </c>
      <c r="D1984">
        <f>Réponses_Scoring!D1984</f>
        <v>0</v>
      </c>
      <c r="E1984">
        <f>Réponses_Scoring!E1984</f>
        <v>0</v>
      </c>
      <c r="F1984">
        <f>Réponses_Scoring!F1984</f>
        <v>0</v>
      </c>
      <c r="G1984">
        <f>Réponses_Scoring!G1984</f>
        <v>0</v>
      </c>
      <c r="H1984">
        <f>Réponses_Scoring!H1984</f>
        <v>0</v>
      </c>
      <c r="I1984">
        <f>Réponses_Scoring!I1984</f>
        <v>0</v>
      </c>
      <c r="J1984">
        <f>IFERROR(VLOOKUP(C1984,Paramètres!$A$5:$B$8,2,FALSE),0)</f>
        <v>0</v>
      </c>
      <c r="K1984">
        <f>IFERROR(VLOOKUP(D1984,Paramètres!$A$5:$B$8,2,FALSE),0)</f>
        <v>0</v>
      </c>
      <c r="L1984">
        <f>IFERROR(VLOOKUP(E1984,Paramètres!$A$5:$B$8,2,FALSE),0)</f>
        <v>0</v>
      </c>
      <c r="M1984">
        <f>IFERROR(VLOOKUP(F1984,Paramètres!$A$5:$B$8,2,FALSE),0)</f>
        <v>0</v>
      </c>
      <c r="N1984">
        <f>IFERROR(VLOOKUP(G1984,Paramètres!$D$5:$E$8,2,FALSE),0)</f>
        <v>0</v>
      </c>
      <c r="O1984">
        <f>IFERROR(VLOOKUP(H1984,Paramètres!$A$5:$B$8,2,FALSE),0)</f>
        <v>0</v>
      </c>
      <c r="P1984">
        <f>IFERROR(VLOOKUP(I1984,Paramètres!$A$5:$B$8,2,FALSE),0)</f>
        <v>0</v>
      </c>
      <c r="Q1984" s="10" t="e">
        <f>IF(SUM(Paramètres!$G$5:$M$5)=0,"",SUMPRODUCT(Paramètres!$G$5:$M$5,J1984,K1984,L1984,M1984,N1984,O1984,P1984)/SUM(Paramètres!$G$5:$M$5))</f>
        <v>#VALUE!</v>
      </c>
    </row>
    <row r="1985" spans="1:17" x14ac:dyDescent="0.2">
      <c r="A1985">
        <f>Réponses_Scoring!A1985</f>
        <v>0</v>
      </c>
      <c r="B1985">
        <f>Réponses_Scoring!B1985</f>
        <v>0</v>
      </c>
      <c r="C1985">
        <f>Réponses_Scoring!C1985</f>
        <v>0</v>
      </c>
      <c r="D1985">
        <f>Réponses_Scoring!D1985</f>
        <v>0</v>
      </c>
      <c r="E1985">
        <f>Réponses_Scoring!E1985</f>
        <v>0</v>
      </c>
      <c r="F1985">
        <f>Réponses_Scoring!F1985</f>
        <v>0</v>
      </c>
      <c r="G1985">
        <f>Réponses_Scoring!G1985</f>
        <v>0</v>
      </c>
      <c r="H1985">
        <f>Réponses_Scoring!H1985</f>
        <v>0</v>
      </c>
      <c r="I1985">
        <f>Réponses_Scoring!I1985</f>
        <v>0</v>
      </c>
      <c r="J1985">
        <f>IFERROR(VLOOKUP(C1985,Paramètres!$A$5:$B$8,2,FALSE),0)</f>
        <v>0</v>
      </c>
      <c r="K1985">
        <f>IFERROR(VLOOKUP(D1985,Paramètres!$A$5:$B$8,2,FALSE),0)</f>
        <v>0</v>
      </c>
      <c r="L1985">
        <f>IFERROR(VLOOKUP(E1985,Paramètres!$A$5:$B$8,2,FALSE),0)</f>
        <v>0</v>
      </c>
      <c r="M1985">
        <f>IFERROR(VLOOKUP(F1985,Paramètres!$A$5:$B$8,2,FALSE),0)</f>
        <v>0</v>
      </c>
      <c r="N1985">
        <f>IFERROR(VLOOKUP(G1985,Paramètres!$D$5:$E$8,2,FALSE),0)</f>
        <v>0</v>
      </c>
      <c r="O1985">
        <f>IFERROR(VLOOKUP(H1985,Paramètres!$A$5:$B$8,2,FALSE),0)</f>
        <v>0</v>
      </c>
      <c r="P1985">
        <f>IFERROR(VLOOKUP(I1985,Paramètres!$A$5:$B$8,2,FALSE),0)</f>
        <v>0</v>
      </c>
      <c r="Q1985" s="10" t="e">
        <f>IF(SUM(Paramètres!$G$5:$M$5)=0,"",SUMPRODUCT(Paramètres!$G$5:$M$5,J1985,K1985,L1985,M1985,N1985,O1985,P1985)/SUM(Paramètres!$G$5:$M$5))</f>
        <v>#VALUE!</v>
      </c>
    </row>
    <row r="1986" spans="1:17" x14ac:dyDescent="0.2">
      <c r="A1986">
        <f>Réponses_Scoring!A1986</f>
        <v>0</v>
      </c>
      <c r="B1986">
        <f>Réponses_Scoring!B1986</f>
        <v>0</v>
      </c>
      <c r="C1986">
        <f>Réponses_Scoring!C1986</f>
        <v>0</v>
      </c>
      <c r="D1986">
        <f>Réponses_Scoring!D1986</f>
        <v>0</v>
      </c>
      <c r="E1986">
        <f>Réponses_Scoring!E1986</f>
        <v>0</v>
      </c>
      <c r="F1986">
        <f>Réponses_Scoring!F1986</f>
        <v>0</v>
      </c>
      <c r="G1986">
        <f>Réponses_Scoring!G1986</f>
        <v>0</v>
      </c>
      <c r="H1986">
        <f>Réponses_Scoring!H1986</f>
        <v>0</v>
      </c>
      <c r="I1986">
        <f>Réponses_Scoring!I1986</f>
        <v>0</v>
      </c>
      <c r="J1986">
        <f>IFERROR(VLOOKUP(C1986,Paramètres!$A$5:$B$8,2,FALSE),0)</f>
        <v>0</v>
      </c>
      <c r="K1986">
        <f>IFERROR(VLOOKUP(D1986,Paramètres!$A$5:$B$8,2,FALSE),0)</f>
        <v>0</v>
      </c>
      <c r="L1986">
        <f>IFERROR(VLOOKUP(E1986,Paramètres!$A$5:$B$8,2,FALSE),0)</f>
        <v>0</v>
      </c>
      <c r="M1986">
        <f>IFERROR(VLOOKUP(F1986,Paramètres!$A$5:$B$8,2,FALSE),0)</f>
        <v>0</v>
      </c>
      <c r="N1986">
        <f>IFERROR(VLOOKUP(G1986,Paramètres!$D$5:$E$8,2,FALSE),0)</f>
        <v>0</v>
      </c>
      <c r="O1986">
        <f>IFERROR(VLOOKUP(H1986,Paramètres!$A$5:$B$8,2,FALSE),0)</f>
        <v>0</v>
      </c>
      <c r="P1986">
        <f>IFERROR(VLOOKUP(I1986,Paramètres!$A$5:$B$8,2,FALSE),0)</f>
        <v>0</v>
      </c>
      <c r="Q1986" s="10" t="e">
        <f>IF(SUM(Paramètres!$G$5:$M$5)=0,"",SUMPRODUCT(Paramètres!$G$5:$M$5,J1986,K1986,L1986,M1986,N1986,O1986,P1986)/SUM(Paramètres!$G$5:$M$5))</f>
        <v>#VALUE!</v>
      </c>
    </row>
    <row r="1987" spans="1:17" x14ac:dyDescent="0.2">
      <c r="A1987">
        <f>Réponses_Scoring!A1987</f>
        <v>0</v>
      </c>
      <c r="B1987">
        <f>Réponses_Scoring!B1987</f>
        <v>0</v>
      </c>
      <c r="C1987">
        <f>Réponses_Scoring!C1987</f>
        <v>0</v>
      </c>
      <c r="D1987">
        <f>Réponses_Scoring!D1987</f>
        <v>0</v>
      </c>
      <c r="E1987">
        <f>Réponses_Scoring!E1987</f>
        <v>0</v>
      </c>
      <c r="F1987">
        <f>Réponses_Scoring!F1987</f>
        <v>0</v>
      </c>
      <c r="G1987">
        <f>Réponses_Scoring!G1987</f>
        <v>0</v>
      </c>
      <c r="H1987">
        <f>Réponses_Scoring!H1987</f>
        <v>0</v>
      </c>
      <c r="I1987">
        <f>Réponses_Scoring!I1987</f>
        <v>0</v>
      </c>
      <c r="J1987">
        <f>IFERROR(VLOOKUP(C1987,Paramètres!$A$5:$B$8,2,FALSE),0)</f>
        <v>0</v>
      </c>
      <c r="K1987">
        <f>IFERROR(VLOOKUP(D1987,Paramètres!$A$5:$B$8,2,FALSE),0)</f>
        <v>0</v>
      </c>
      <c r="L1987">
        <f>IFERROR(VLOOKUP(E1987,Paramètres!$A$5:$B$8,2,FALSE),0)</f>
        <v>0</v>
      </c>
      <c r="M1987">
        <f>IFERROR(VLOOKUP(F1987,Paramètres!$A$5:$B$8,2,FALSE),0)</f>
        <v>0</v>
      </c>
      <c r="N1987">
        <f>IFERROR(VLOOKUP(G1987,Paramètres!$D$5:$E$8,2,FALSE),0)</f>
        <v>0</v>
      </c>
      <c r="O1987">
        <f>IFERROR(VLOOKUP(H1987,Paramètres!$A$5:$B$8,2,FALSE),0)</f>
        <v>0</v>
      </c>
      <c r="P1987">
        <f>IFERROR(VLOOKUP(I1987,Paramètres!$A$5:$B$8,2,FALSE),0)</f>
        <v>0</v>
      </c>
      <c r="Q1987" s="10" t="e">
        <f>IF(SUM(Paramètres!$G$5:$M$5)=0,"",SUMPRODUCT(Paramètres!$G$5:$M$5,J1987,K1987,L1987,M1987,N1987,O1987,P1987)/SUM(Paramètres!$G$5:$M$5))</f>
        <v>#VALUE!</v>
      </c>
    </row>
    <row r="1988" spans="1:17" x14ac:dyDescent="0.2">
      <c r="A1988">
        <f>Réponses_Scoring!A1988</f>
        <v>0</v>
      </c>
      <c r="B1988">
        <f>Réponses_Scoring!B1988</f>
        <v>0</v>
      </c>
      <c r="C1988">
        <f>Réponses_Scoring!C1988</f>
        <v>0</v>
      </c>
      <c r="D1988">
        <f>Réponses_Scoring!D1988</f>
        <v>0</v>
      </c>
      <c r="E1988">
        <f>Réponses_Scoring!E1988</f>
        <v>0</v>
      </c>
      <c r="F1988">
        <f>Réponses_Scoring!F1988</f>
        <v>0</v>
      </c>
      <c r="G1988">
        <f>Réponses_Scoring!G1988</f>
        <v>0</v>
      </c>
      <c r="H1988">
        <f>Réponses_Scoring!H1988</f>
        <v>0</v>
      </c>
      <c r="I1988">
        <f>Réponses_Scoring!I1988</f>
        <v>0</v>
      </c>
      <c r="J1988">
        <f>IFERROR(VLOOKUP(C1988,Paramètres!$A$5:$B$8,2,FALSE),0)</f>
        <v>0</v>
      </c>
      <c r="K1988">
        <f>IFERROR(VLOOKUP(D1988,Paramètres!$A$5:$B$8,2,FALSE),0)</f>
        <v>0</v>
      </c>
      <c r="L1988">
        <f>IFERROR(VLOOKUP(E1988,Paramètres!$A$5:$B$8,2,FALSE),0)</f>
        <v>0</v>
      </c>
      <c r="M1988">
        <f>IFERROR(VLOOKUP(F1988,Paramètres!$A$5:$B$8,2,FALSE),0)</f>
        <v>0</v>
      </c>
      <c r="N1988">
        <f>IFERROR(VLOOKUP(G1988,Paramètres!$D$5:$E$8,2,FALSE),0)</f>
        <v>0</v>
      </c>
      <c r="O1988">
        <f>IFERROR(VLOOKUP(H1988,Paramètres!$A$5:$B$8,2,FALSE),0)</f>
        <v>0</v>
      </c>
      <c r="P1988">
        <f>IFERROR(VLOOKUP(I1988,Paramètres!$A$5:$B$8,2,FALSE),0)</f>
        <v>0</v>
      </c>
      <c r="Q1988" s="10" t="e">
        <f>IF(SUM(Paramètres!$G$5:$M$5)=0,"",SUMPRODUCT(Paramètres!$G$5:$M$5,J1988,K1988,L1988,M1988,N1988,O1988,P1988)/SUM(Paramètres!$G$5:$M$5))</f>
        <v>#VALUE!</v>
      </c>
    </row>
    <row r="1989" spans="1:17" x14ac:dyDescent="0.2">
      <c r="A1989">
        <f>Réponses_Scoring!A1989</f>
        <v>0</v>
      </c>
      <c r="B1989">
        <f>Réponses_Scoring!B1989</f>
        <v>0</v>
      </c>
      <c r="C1989">
        <f>Réponses_Scoring!C1989</f>
        <v>0</v>
      </c>
      <c r="D1989">
        <f>Réponses_Scoring!D1989</f>
        <v>0</v>
      </c>
      <c r="E1989">
        <f>Réponses_Scoring!E1989</f>
        <v>0</v>
      </c>
      <c r="F1989">
        <f>Réponses_Scoring!F1989</f>
        <v>0</v>
      </c>
      <c r="G1989">
        <f>Réponses_Scoring!G1989</f>
        <v>0</v>
      </c>
      <c r="H1989">
        <f>Réponses_Scoring!H1989</f>
        <v>0</v>
      </c>
      <c r="I1989">
        <f>Réponses_Scoring!I1989</f>
        <v>0</v>
      </c>
      <c r="J1989">
        <f>IFERROR(VLOOKUP(C1989,Paramètres!$A$5:$B$8,2,FALSE),0)</f>
        <v>0</v>
      </c>
      <c r="K1989">
        <f>IFERROR(VLOOKUP(D1989,Paramètres!$A$5:$B$8,2,FALSE),0)</f>
        <v>0</v>
      </c>
      <c r="L1989">
        <f>IFERROR(VLOOKUP(E1989,Paramètres!$A$5:$B$8,2,FALSE),0)</f>
        <v>0</v>
      </c>
      <c r="M1989">
        <f>IFERROR(VLOOKUP(F1989,Paramètres!$A$5:$B$8,2,FALSE),0)</f>
        <v>0</v>
      </c>
      <c r="N1989">
        <f>IFERROR(VLOOKUP(G1989,Paramètres!$D$5:$E$8,2,FALSE),0)</f>
        <v>0</v>
      </c>
      <c r="O1989">
        <f>IFERROR(VLOOKUP(H1989,Paramètres!$A$5:$B$8,2,FALSE),0)</f>
        <v>0</v>
      </c>
      <c r="P1989">
        <f>IFERROR(VLOOKUP(I1989,Paramètres!$A$5:$B$8,2,FALSE),0)</f>
        <v>0</v>
      </c>
      <c r="Q1989" s="10" t="e">
        <f>IF(SUM(Paramètres!$G$5:$M$5)=0,"",SUMPRODUCT(Paramètres!$G$5:$M$5,J1989,K1989,L1989,M1989,N1989,O1989,P1989)/SUM(Paramètres!$G$5:$M$5))</f>
        <v>#VALUE!</v>
      </c>
    </row>
    <row r="1990" spans="1:17" x14ac:dyDescent="0.2">
      <c r="A1990">
        <f>Réponses_Scoring!A1990</f>
        <v>0</v>
      </c>
      <c r="B1990">
        <f>Réponses_Scoring!B1990</f>
        <v>0</v>
      </c>
      <c r="C1990">
        <f>Réponses_Scoring!C1990</f>
        <v>0</v>
      </c>
      <c r="D1990">
        <f>Réponses_Scoring!D1990</f>
        <v>0</v>
      </c>
      <c r="E1990">
        <f>Réponses_Scoring!E1990</f>
        <v>0</v>
      </c>
      <c r="F1990">
        <f>Réponses_Scoring!F1990</f>
        <v>0</v>
      </c>
      <c r="G1990">
        <f>Réponses_Scoring!G1990</f>
        <v>0</v>
      </c>
      <c r="H1990">
        <f>Réponses_Scoring!H1990</f>
        <v>0</v>
      </c>
      <c r="I1990">
        <f>Réponses_Scoring!I1990</f>
        <v>0</v>
      </c>
      <c r="J1990">
        <f>IFERROR(VLOOKUP(C1990,Paramètres!$A$5:$B$8,2,FALSE),0)</f>
        <v>0</v>
      </c>
      <c r="K1990">
        <f>IFERROR(VLOOKUP(D1990,Paramètres!$A$5:$B$8,2,FALSE),0)</f>
        <v>0</v>
      </c>
      <c r="L1990">
        <f>IFERROR(VLOOKUP(E1990,Paramètres!$A$5:$B$8,2,FALSE),0)</f>
        <v>0</v>
      </c>
      <c r="M1990">
        <f>IFERROR(VLOOKUP(F1990,Paramètres!$A$5:$B$8,2,FALSE),0)</f>
        <v>0</v>
      </c>
      <c r="N1990">
        <f>IFERROR(VLOOKUP(G1990,Paramètres!$D$5:$E$8,2,FALSE),0)</f>
        <v>0</v>
      </c>
      <c r="O1990">
        <f>IFERROR(VLOOKUP(H1990,Paramètres!$A$5:$B$8,2,FALSE),0)</f>
        <v>0</v>
      </c>
      <c r="P1990">
        <f>IFERROR(VLOOKUP(I1990,Paramètres!$A$5:$B$8,2,FALSE),0)</f>
        <v>0</v>
      </c>
      <c r="Q1990" s="10" t="e">
        <f>IF(SUM(Paramètres!$G$5:$M$5)=0,"",SUMPRODUCT(Paramètres!$G$5:$M$5,J1990,K1990,L1990,M1990,N1990,O1990,P1990)/SUM(Paramètres!$G$5:$M$5))</f>
        <v>#VALUE!</v>
      </c>
    </row>
    <row r="1991" spans="1:17" x14ac:dyDescent="0.2">
      <c r="A1991">
        <f>Réponses_Scoring!A1991</f>
        <v>0</v>
      </c>
      <c r="B1991">
        <f>Réponses_Scoring!B1991</f>
        <v>0</v>
      </c>
      <c r="C1991">
        <f>Réponses_Scoring!C1991</f>
        <v>0</v>
      </c>
      <c r="D1991">
        <f>Réponses_Scoring!D1991</f>
        <v>0</v>
      </c>
      <c r="E1991">
        <f>Réponses_Scoring!E1991</f>
        <v>0</v>
      </c>
      <c r="F1991">
        <f>Réponses_Scoring!F1991</f>
        <v>0</v>
      </c>
      <c r="G1991">
        <f>Réponses_Scoring!G1991</f>
        <v>0</v>
      </c>
      <c r="H1991">
        <f>Réponses_Scoring!H1991</f>
        <v>0</v>
      </c>
      <c r="I1991">
        <f>Réponses_Scoring!I1991</f>
        <v>0</v>
      </c>
      <c r="J1991">
        <f>IFERROR(VLOOKUP(C1991,Paramètres!$A$5:$B$8,2,FALSE),0)</f>
        <v>0</v>
      </c>
      <c r="K1991">
        <f>IFERROR(VLOOKUP(D1991,Paramètres!$A$5:$B$8,2,FALSE),0)</f>
        <v>0</v>
      </c>
      <c r="L1991">
        <f>IFERROR(VLOOKUP(E1991,Paramètres!$A$5:$B$8,2,FALSE),0)</f>
        <v>0</v>
      </c>
      <c r="M1991">
        <f>IFERROR(VLOOKUP(F1991,Paramètres!$A$5:$B$8,2,FALSE),0)</f>
        <v>0</v>
      </c>
      <c r="N1991">
        <f>IFERROR(VLOOKUP(G1991,Paramètres!$D$5:$E$8,2,FALSE),0)</f>
        <v>0</v>
      </c>
      <c r="O1991">
        <f>IFERROR(VLOOKUP(H1991,Paramètres!$A$5:$B$8,2,FALSE),0)</f>
        <v>0</v>
      </c>
      <c r="P1991">
        <f>IFERROR(VLOOKUP(I1991,Paramètres!$A$5:$B$8,2,FALSE),0)</f>
        <v>0</v>
      </c>
      <c r="Q1991" s="10" t="e">
        <f>IF(SUM(Paramètres!$G$5:$M$5)=0,"",SUMPRODUCT(Paramètres!$G$5:$M$5,J1991,K1991,L1991,M1991,N1991,O1991,P1991)/SUM(Paramètres!$G$5:$M$5))</f>
        <v>#VALUE!</v>
      </c>
    </row>
    <row r="1992" spans="1:17" x14ac:dyDescent="0.2">
      <c r="A1992">
        <f>Réponses_Scoring!A1992</f>
        <v>0</v>
      </c>
      <c r="B1992">
        <f>Réponses_Scoring!B1992</f>
        <v>0</v>
      </c>
      <c r="C1992">
        <f>Réponses_Scoring!C1992</f>
        <v>0</v>
      </c>
      <c r="D1992">
        <f>Réponses_Scoring!D1992</f>
        <v>0</v>
      </c>
      <c r="E1992">
        <f>Réponses_Scoring!E1992</f>
        <v>0</v>
      </c>
      <c r="F1992">
        <f>Réponses_Scoring!F1992</f>
        <v>0</v>
      </c>
      <c r="G1992">
        <f>Réponses_Scoring!G1992</f>
        <v>0</v>
      </c>
      <c r="H1992">
        <f>Réponses_Scoring!H1992</f>
        <v>0</v>
      </c>
      <c r="I1992">
        <f>Réponses_Scoring!I1992</f>
        <v>0</v>
      </c>
      <c r="J1992">
        <f>IFERROR(VLOOKUP(C1992,Paramètres!$A$5:$B$8,2,FALSE),0)</f>
        <v>0</v>
      </c>
      <c r="K1992">
        <f>IFERROR(VLOOKUP(D1992,Paramètres!$A$5:$B$8,2,FALSE),0)</f>
        <v>0</v>
      </c>
      <c r="L1992">
        <f>IFERROR(VLOOKUP(E1992,Paramètres!$A$5:$B$8,2,FALSE),0)</f>
        <v>0</v>
      </c>
      <c r="M1992">
        <f>IFERROR(VLOOKUP(F1992,Paramètres!$A$5:$B$8,2,FALSE),0)</f>
        <v>0</v>
      </c>
      <c r="N1992">
        <f>IFERROR(VLOOKUP(G1992,Paramètres!$D$5:$E$8,2,FALSE),0)</f>
        <v>0</v>
      </c>
      <c r="O1992">
        <f>IFERROR(VLOOKUP(H1992,Paramètres!$A$5:$B$8,2,FALSE),0)</f>
        <v>0</v>
      </c>
      <c r="P1992">
        <f>IFERROR(VLOOKUP(I1992,Paramètres!$A$5:$B$8,2,FALSE),0)</f>
        <v>0</v>
      </c>
      <c r="Q1992" s="10" t="e">
        <f>IF(SUM(Paramètres!$G$5:$M$5)=0,"",SUMPRODUCT(Paramètres!$G$5:$M$5,J1992,K1992,L1992,M1992,N1992,O1992,P1992)/SUM(Paramètres!$G$5:$M$5))</f>
        <v>#VALUE!</v>
      </c>
    </row>
    <row r="1993" spans="1:17" x14ac:dyDescent="0.2">
      <c r="A1993">
        <f>Réponses_Scoring!A1993</f>
        <v>0</v>
      </c>
      <c r="B1993">
        <f>Réponses_Scoring!B1993</f>
        <v>0</v>
      </c>
      <c r="C1993">
        <f>Réponses_Scoring!C1993</f>
        <v>0</v>
      </c>
      <c r="D1993">
        <f>Réponses_Scoring!D1993</f>
        <v>0</v>
      </c>
      <c r="E1993">
        <f>Réponses_Scoring!E1993</f>
        <v>0</v>
      </c>
      <c r="F1993">
        <f>Réponses_Scoring!F1993</f>
        <v>0</v>
      </c>
      <c r="G1993">
        <f>Réponses_Scoring!G1993</f>
        <v>0</v>
      </c>
      <c r="H1993">
        <f>Réponses_Scoring!H1993</f>
        <v>0</v>
      </c>
      <c r="I1993">
        <f>Réponses_Scoring!I1993</f>
        <v>0</v>
      </c>
      <c r="J1993">
        <f>IFERROR(VLOOKUP(C1993,Paramètres!$A$5:$B$8,2,FALSE),0)</f>
        <v>0</v>
      </c>
      <c r="K1993">
        <f>IFERROR(VLOOKUP(D1993,Paramètres!$A$5:$B$8,2,FALSE),0)</f>
        <v>0</v>
      </c>
      <c r="L1993">
        <f>IFERROR(VLOOKUP(E1993,Paramètres!$A$5:$B$8,2,FALSE),0)</f>
        <v>0</v>
      </c>
      <c r="M1993">
        <f>IFERROR(VLOOKUP(F1993,Paramètres!$A$5:$B$8,2,FALSE),0)</f>
        <v>0</v>
      </c>
      <c r="N1993">
        <f>IFERROR(VLOOKUP(G1993,Paramètres!$D$5:$E$8,2,FALSE),0)</f>
        <v>0</v>
      </c>
      <c r="O1993">
        <f>IFERROR(VLOOKUP(H1993,Paramètres!$A$5:$B$8,2,FALSE),0)</f>
        <v>0</v>
      </c>
      <c r="P1993">
        <f>IFERROR(VLOOKUP(I1993,Paramètres!$A$5:$B$8,2,FALSE),0)</f>
        <v>0</v>
      </c>
      <c r="Q1993" s="10" t="e">
        <f>IF(SUM(Paramètres!$G$5:$M$5)=0,"",SUMPRODUCT(Paramètres!$G$5:$M$5,J1993,K1993,L1993,M1993,N1993,O1993,P1993)/SUM(Paramètres!$G$5:$M$5))</f>
        <v>#VALUE!</v>
      </c>
    </row>
    <row r="1994" spans="1:17" x14ac:dyDescent="0.2">
      <c r="A1994">
        <f>Réponses_Scoring!A1994</f>
        <v>0</v>
      </c>
      <c r="B1994">
        <f>Réponses_Scoring!B1994</f>
        <v>0</v>
      </c>
      <c r="C1994">
        <f>Réponses_Scoring!C1994</f>
        <v>0</v>
      </c>
      <c r="D1994">
        <f>Réponses_Scoring!D1994</f>
        <v>0</v>
      </c>
      <c r="E1994">
        <f>Réponses_Scoring!E1994</f>
        <v>0</v>
      </c>
      <c r="F1994">
        <f>Réponses_Scoring!F1994</f>
        <v>0</v>
      </c>
      <c r="G1994">
        <f>Réponses_Scoring!G1994</f>
        <v>0</v>
      </c>
      <c r="H1994">
        <f>Réponses_Scoring!H1994</f>
        <v>0</v>
      </c>
      <c r="I1994">
        <f>Réponses_Scoring!I1994</f>
        <v>0</v>
      </c>
      <c r="J1994">
        <f>IFERROR(VLOOKUP(C1994,Paramètres!$A$5:$B$8,2,FALSE),0)</f>
        <v>0</v>
      </c>
      <c r="K1994">
        <f>IFERROR(VLOOKUP(D1994,Paramètres!$A$5:$B$8,2,FALSE),0)</f>
        <v>0</v>
      </c>
      <c r="L1994">
        <f>IFERROR(VLOOKUP(E1994,Paramètres!$A$5:$B$8,2,FALSE),0)</f>
        <v>0</v>
      </c>
      <c r="M1994">
        <f>IFERROR(VLOOKUP(F1994,Paramètres!$A$5:$B$8,2,FALSE),0)</f>
        <v>0</v>
      </c>
      <c r="N1994">
        <f>IFERROR(VLOOKUP(G1994,Paramètres!$D$5:$E$8,2,FALSE),0)</f>
        <v>0</v>
      </c>
      <c r="O1994">
        <f>IFERROR(VLOOKUP(H1994,Paramètres!$A$5:$B$8,2,FALSE),0)</f>
        <v>0</v>
      </c>
      <c r="P1994">
        <f>IFERROR(VLOOKUP(I1994,Paramètres!$A$5:$B$8,2,FALSE),0)</f>
        <v>0</v>
      </c>
      <c r="Q1994" s="10" t="e">
        <f>IF(SUM(Paramètres!$G$5:$M$5)=0,"",SUMPRODUCT(Paramètres!$G$5:$M$5,J1994,K1994,L1994,M1994,N1994,O1994,P1994)/SUM(Paramètres!$G$5:$M$5))</f>
        <v>#VALUE!</v>
      </c>
    </row>
    <row r="1995" spans="1:17" x14ac:dyDescent="0.2">
      <c r="A1995">
        <f>Réponses_Scoring!A1995</f>
        <v>0</v>
      </c>
      <c r="B1995">
        <f>Réponses_Scoring!B1995</f>
        <v>0</v>
      </c>
      <c r="C1995">
        <f>Réponses_Scoring!C1995</f>
        <v>0</v>
      </c>
      <c r="D1995">
        <f>Réponses_Scoring!D1995</f>
        <v>0</v>
      </c>
      <c r="E1995">
        <f>Réponses_Scoring!E1995</f>
        <v>0</v>
      </c>
      <c r="F1995">
        <f>Réponses_Scoring!F1995</f>
        <v>0</v>
      </c>
      <c r="G1995">
        <f>Réponses_Scoring!G1995</f>
        <v>0</v>
      </c>
      <c r="H1995">
        <f>Réponses_Scoring!H1995</f>
        <v>0</v>
      </c>
      <c r="I1995">
        <f>Réponses_Scoring!I1995</f>
        <v>0</v>
      </c>
      <c r="J1995">
        <f>IFERROR(VLOOKUP(C1995,Paramètres!$A$5:$B$8,2,FALSE),0)</f>
        <v>0</v>
      </c>
      <c r="K1995">
        <f>IFERROR(VLOOKUP(D1995,Paramètres!$A$5:$B$8,2,FALSE),0)</f>
        <v>0</v>
      </c>
      <c r="L1995">
        <f>IFERROR(VLOOKUP(E1995,Paramètres!$A$5:$B$8,2,FALSE),0)</f>
        <v>0</v>
      </c>
      <c r="M1995">
        <f>IFERROR(VLOOKUP(F1995,Paramètres!$A$5:$B$8,2,FALSE),0)</f>
        <v>0</v>
      </c>
      <c r="N1995">
        <f>IFERROR(VLOOKUP(G1995,Paramètres!$D$5:$E$8,2,FALSE),0)</f>
        <v>0</v>
      </c>
      <c r="O1995">
        <f>IFERROR(VLOOKUP(H1995,Paramètres!$A$5:$B$8,2,FALSE),0)</f>
        <v>0</v>
      </c>
      <c r="P1995">
        <f>IFERROR(VLOOKUP(I1995,Paramètres!$A$5:$B$8,2,FALSE),0)</f>
        <v>0</v>
      </c>
      <c r="Q1995" s="10" t="e">
        <f>IF(SUM(Paramètres!$G$5:$M$5)=0,"",SUMPRODUCT(Paramètres!$G$5:$M$5,J1995,K1995,L1995,M1995,N1995,O1995,P1995)/SUM(Paramètres!$G$5:$M$5))</f>
        <v>#VALUE!</v>
      </c>
    </row>
    <row r="1996" spans="1:17" x14ac:dyDescent="0.2">
      <c r="A1996">
        <f>Réponses_Scoring!A1996</f>
        <v>0</v>
      </c>
      <c r="B1996">
        <f>Réponses_Scoring!B1996</f>
        <v>0</v>
      </c>
      <c r="C1996">
        <f>Réponses_Scoring!C1996</f>
        <v>0</v>
      </c>
      <c r="D1996">
        <f>Réponses_Scoring!D1996</f>
        <v>0</v>
      </c>
      <c r="E1996">
        <f>Réponses_Scoring!E1996</f>
        <v>0</v>
      </c>
      <c r="F1996">
        <f>Réponses_Scoring!F1996</f>
        <v>0</v>
      </c>
      <c r="G1996">
        <f>Réponses_Scoring!G1996</f>
        <v>0</v>
      </c>
      <c r="H1996">
        <f>Réponses_Scoring!H1996</f>
        <v>0</v>
      </c>
      <c r="I1996">
        <f>Réponses_Scoring!I1996</f>
        <v>0</v>
      </c>
      <c r="J1996">
        <f>IFERROR(VLOOKUP(C1996,Paramètres!$A$5:$B$8,2,FALSE),0)</f>
        <v>0</v>
      </c>
      <c r="K1996">
        <f>IFERROR(VLOOKUP(D1996,Paramètres!$A$5:$B$8,2,FALSE),0)</f>
        <v>0</v>
      </c>
      <c r="L1996">
        <f>IFERROR(VLOOKUP(E1996,Paramètres!$A$5:$B$8,2,FALSE),0)</f>
        <v>0</v>
      </c>
      <c r="M1996">
        <f>IFERROR(VLOOKUP(F1996,Paramètres!$A$5:$B$8,2,FALSE),0)</f>
        <v>0</v>
      </c>
      <c r="N1996">
        <f>IFERROR(VLOOKUP(G1996,Paramètres!$D$5:$E$8,2,FALSE),0)</f>
        <v>0</v>
      </c>
      <c r="O1996">
        <f>IFERROR(VLOOKUP(H1996,Paramètres!$A$5:$B$8,2,FALSE),0)</f>
        <v>0</v>
      </c>
      <c r="P1996">
        <f>IFERROR(VLOOKUP(I1996,Paramètres!$A$5:$B$8,2,FALSE),0)</f>
        <v>0</v>
      </c>
      <c r="Q1996" s="10" t="e">
        <f>IF(SUM(Paramètres!$G$5:$M$5)=0,"",SUMPRODUCT(Paramètres!$G$5:$M$5,J1996,K1996,L1996,M1996,N1996,O1996,P1996)/SUM(Paramètres!$G$5:$M$5))</f>
        <v>#VALUE!</v>
      </c>
    </row>
    <row r="1997" spans="1:17" x14ac:dyDescent="0.2">
      <c r="A1997">
        <f>Réponses_Scoring!A1997</f>
        <v>0</v>
      </c>
      <c r="B1997">
        <f>Réponses_Scoring!B1997</f>
        <v>0</v>
      </c>
      <c r="C1997">
        <f>Réponses_Scoring!C1997</f>
        <v>0</v>
      </c>
      <c r="D1997">
        <f>Réponses_Scoring!D1997</f>
        <v>0</v>
      </c>
      <c r="E1997">
        <f>Réponses_Scoring!E1997</f>
        <v>0</v>
      </c>
      <c r="F1997">
        <f>Réponses_Scoring!F1997</f>
        <v>0</v>
      </c>
      <c r="G1997">
        <f>Réponses_Scoring!G1997</f>
        <v>0</v>
      </c>
      <c r="H1997">
        <f>Réponses_Scoring!H1997</f>
        <v>0</v>
      </c>
      <c r="I1997">
        <f>Réponses_Scoring!I1997</f>
        <v>0</v>
      </c>
      <c r="J1997">
        <f>IFERROR(VLOOKUP(C1997,Paramètres!$A$5:$B$8,2,FALSE),0)</f>
        <v>0</v>
      </c>
      <c r="K1997">
        <f>IFERROR(VLOOKUP(D1997,Paramètres!$A$5:$B$8,2,FALSE),0)</f>
        <v>0</v>
      </c>
      <c r="L1997">
        <f>IFERROR(VLOOKUP(E1997,Paramètres!$A$5:$B$8,2,FALSE),0)</f>
        <v>0</v>
      </c>
      <c r="M1997">
        <f>IFERROR(VLOOKUP(F1997,Paramètres!$A$5:$B$8,2,FALSE),0)</f>
        <v>0</v>
      </c>
      <c r="N1997">
        <f>IFERROR(VLOOKUP(G1997,Paramètres!$D$5:$E$8,2,FALSE),0)</f>
        <v>0</v>
      </c>
      <c r="O1997">
        <f>IFERROR(VLOOKUP(H1997,Paramètres!$A$5:$B$8,2,FALSE),0)</f>
        <v>0</v>
      </c>
      <c r="P1997">
        <f>IFERROR(VLOOKUP(I1997,Paramètres!$A$5:$B$8,2,FALSE),0)</f>
        <v>0</v>
      </c>
      <c r="Q1997" s="10" t="e">
        <f>IF(SUM(Paramètres!$G$5:$M$5)=0,"",SUMPRODUCT(Paramètres!$G$5:$M$5,J1997,K1997,L1997,M1997,N1997,O1997,P1997)/SUM(Paramètres!$G$5:$M$5))</f>
        <v>#VALUE!</v>
      </c>
    </row>
    <row r="1998" spans="1:17" x14ac:dyDescent="0.2">
      <c r="A1998">
        <f>Réponses_Scoring!A1998</f>
        <v>0</v>
      </c>
      <c r="B1998">
        <f>Réponses_Scoring!B1998</f>
        <v>0</v>
      </c>
      <c r="C1998">
        <f>Réponses_Scoring!C1998</f>
        <v>0</v>
      </c>
      <c r="D1998">
        <f>Réponses_Scoring!D1998</f>
        <v>0</v>
      </c>
      <c r="E1998">
        <f>Réponses_Scoring!E1998</f>
        <v>0</v>
      </c>
      <c r="F1998">
        <f>Réponses_Scoring!F1998</f>
        <v>0</v>
      </c>
      <c r="G1998">
        <f>Réponses_Scoring!G1998</f>
        <v>0</v>
      </c>
      <c r="H1998">
        <f>Réponses_Scoring!H1998</f>
        <v>0</v>
      </c>
      <c r="I1998">
        <f>Réponses_Scoring!I1998</f>
        <v>0</v>
      </c>
      <c r="J1998">
        <f>IFERROR(VLOOKUP(C1998,Paramètres!$A$5:$B$8,2,FALSE),0)</f>
        <v>0</v>
      </c>
      <c r="K1998">
        <f>IFERROR(VLOOKUP(D1998,Paramètres!$A$5:$B$8,2,FALSE),0)</f>
        <v>0</v>
      </c>
      <c r="L1998">
        <f>IFERROR(VLOOKUP(E1998,Paramètres!$A$5:$B$8,2,FALSE),0)</f>
        <v>0</v>
      </c>
      <c r="M1998">
        <f>IFERROR(VLOOKUP(F1998,Paramètres!$A$5:$B$8,2,FALSE),0)</f>
        <v>0</v>
      </c>
      <c r="N1998">
        <f>IFERROR(VLOOKUP(G1998,Paramètres!$D$5:$E$8,2,FALSE),0)</f>
        <v>0</v>
      </c>
      <c r="O1998">
        <f>IFERROR(VLOOKUP(H1998,Paramètres!$A$5:$B$8,2,FALSE),0)</f>
        <v>0</v>
      </c>
      <c r="P1998">
        <f>IFERROR(VLOOKUP(I1998,Paramètres!$A$5:$B$8,2,FALSE),0)</f>
        <v>0</v>
      </c>
      <c r="Q1998" s="10" t="e">
        <f>IF(SUM(Paramètres!$G$5:$M$5)=0,"",SUMPRODUCT(Paramètres!$G$5:$M$5,J1998,K1998,L1998,M1998,N1998,O1998,P1998)/SUM(Paramètres!$G$5:$M$5))</f>
        <v>#VALUE!</v>
      </c>
    </row>
    <row r="1999" spans="1:17" x14ac:dyDescent="0.2">
      <c r="A1999">
        <f>Réponses_Scoring!A1999</f>
        <v>0</v>
      </c>
      <c r="B1999">
        <f>Réponses_Scoring!B1999</f>
        <v>0</v>
      </c>
      <c r="C1999">
        <f>Réponses_Scoring!C1999</f>
        <v>0</v>
      </c>
      <c r="D1999">
        <f>Réponses_Scoring!D1999</f>
        <v>0</v>
      </c>
      <c r="E1999">
        <f>Réponses_Scoring!E1999</f>
        <v>0</v>
      </c>
      <c r="F1999">
        <f>Réponses_Scoring!F1999</f>
        <v>0</v>
      </c>
      <c r="G1999">
        <f>Réponses_Scoring!G1999</f>
        <v>0</v>
      </c>
      <c r="H1999">
        <f>Réponses_Scoring!H1999</f>
        <v>0</v>
      </c>
      <c r="I1999">
        <f>Réponses_Scoring!I1999</f>
        <v>0</v>
      </c>
      <c r="J1999">
        <f>IFERROR(VLOOKUP(C1999,Paramètres!$A$5:$B$8,2,FALSE),0)</f>
        <v>0</v>
      </c>
      <c r="K1999">
        <f>IFERROR(VLOOKUP(D1999,Paramètres!$A$5:$B$8,2,FALSE),0)</f>
        <v>0</v>
      </c>
      <c r="L1999">
        <f>IFERROR(VLOOKUP(E1999,Paramètres!$A$5:$B$8,2,FALSE),0)</f>
        <v>0</v>
      </c>
      <c r="M1999">
        <f>IFERROR(VLOOKUP(F1999,Paramètres!$A$5:$B$8,2,FALSE),0)</f>
        <v>0</v>
      </c>
      <c r="N1999">
        <f>IFERROR(VLOOKUP(G1999,Paramètres!$D$5:$E$8,2,FALSE),0)</f>
        <v>0</v>
      </c>
      <c r="O1999">
        <f>IFERROR(VLOOKUP(H1999,Paramètres!$A$5:$B$8,2,FALSE),0)</f>
        <v>0</v>
      </c>
      <c r="P1999">
        <f>IFERROR(VLOOKUP(I1999,Paramètres!$A$5:$B$8,2,FALSE),0)</f>
        <v>0</v>
      </c>
      <c r="Q1999" s="10" t="e">
        <f>IF(SUM(Paramètres!$G$5:$M$5)=0,"",SUMPRODUCT(Paramètres!$G$5:$M$5,J1999,K1999,L1999,M1999,N1999,O1999,P1999)/SUM(Paramètres!$G$5:$M$5))</f>
        <v>#VALUE!</v>
      </c>
    </row>
    <row r="2000" spans="1:17" x14ac:dyDescent="0.2">
      <c r="A2000">
        <f>Réponses_Scoring!A2000</f>
        <v>0</v>
      </c>
      <c r="B2000">
        <f>Réponses_Scoring!B2000</f>
        <v>0</v>
      </c>
      <c r="C2000">
        <f>Réponses_Scoring!C2000</f>
        <v>0</v>
      </c>
      <c r="D2000">
        <f>Réponses_Scoring!D2000</f>
        <v>0</v>
      </c>
      <c r="E2000">
        <f>Réponses_Scoring!E2000</f>
        <v>0</v>
      </c>
      <c r="F2000">
        <f>Réponses_Scoring!F2000</f>
        <v>0</v>
      </c>
      <c r="G2000">
        <f>Réponses_Scoring!G2000</f>
        <v>0</v>
      </c>
      <c r="H2000">
        <f>Réponses_Scoring!H2000</f>
        <v>0</v>
      </c>
      <c r="I2000">
        <f>Réponses_Scoring!I2000</f>
        <v>0</v>
      </c>
      <c r="J2000">
        <f>IFERROR(VLOOKUP(C2000,Paramètres!$A$5:$B$8,2,FALSE),0)</f>
        <v>0</v>
      </c>
      <c r="K2000">
        <f>IFERROR(VLOOKUP(D2000,Paramètres!$A$5:$B$8,2,FALSE),0)</f>
        <v>0</v>
      </c>
      <c r="L2000">
        <f>IFERROR(VLOOKUP(E2000,Paramètres!$A$5:$B$8,2,FALSE),0)</f>
        <v>0</v>
      </c>
      <c r="M2000">
        <f>IFERROR(VLOOKUP(F2000,Paramètres!$A$5:$B$8,2,FALSE),0)</f>
        <v>0</v>
      </c>
      <c r="N2000">
        <f>IFERROR(VLOOKUP(G2000,Paramètres!$D$5:$E$8,2,FALSE),0)</f>
        <v>0</v>
      </c>
      <c r="O2000">
        <f>IFERROR(VLOOKUP(H2000,Paramètres!$A$5:$B$8,2,FALSE),0)</f>
        <v>0</v>
      </c>
      <c r="P2000">
        <f>IFERROR(VLOOKUP(I2000,Paramètres!$A$5:$B$8,2,FALSE),0)</f>
        <v>0</v>
      </c>
      <c r="Q2000" s="10" t="e">
        <f>IF(SUM(Paramètres!$G$5:$M$5)=0,"",SUMPRODUCT(Paramètres!$G$5:$M$5,J2000,K2000,L2000,M2000,N2000,O2000,P2000)/SUM(Paramètres!$G$5:$M$5))</f>
        <v>#VALUE!</v>
      </c>
    </row>
    <row r="2001" spans="1:17" x14ac:dyDescent="0.2">
      <c r="A2001">
        <f>Réponses_Scoring!A2001</f>
        <v>0</v>
      </c>
      <c r="B2001">
        <f>Réponses_Scoring!B2001</f>
        <v>0</v>
      </c>
      <c r="C2001">
        <f>Réponses_Scoring!C2001</f>
        <v>0</v>
      </c>
      <c r="D2001">
        <f>Réponses_Scoring!D2001</f>
        <v>0</v>
      </c>
      <c r="E2001">
        <f>Réponses_Scoring!E2001</f>
        <v>0</v>
      </c>
      <c r="F2001">
        <f>Réponses_Scoring!F2001</f>
        <v>0</v>
      </c>
      <c r="G2001">
        <f>Réponses_Scoring!G2001</f>
        <v>0</v>
      </c>
      <c r="H2001">
        <f>Réponses_Scoring!H2001</f>
        <v>0</v>
      </c>
      <c r="I2001">
        <f>Réponses_Scoring!I2001</f>
        <v>0</v>
      </c>
      <c r="J2001">
        <f>IFERROR(VLOOKUP(C2001,Paramètres!$A$5:$B$8,2,FALSE),0)</f>
        <v>0</v>
      </c>
      <c r="K2001">
        <f>IFERROR(VLOOKUP(D2001,Paramètres!$A$5:$B$8,2,FALSE),0)</f>
        <v>0</v>
      </c>
      <c r="L2001">
        <f>IFERROR(VLOOKUP(E2001,Paramètres!$A$5:$B$8,2,FALSE),0)</f>
        <v>0</v>
      </c>
      <c r="M2001">
        <f>IFERROR(VLOOKUP(F2001,Paramètres!$A$5:$B$8,2,FALSE),0)</f>
        <v>0</v>
      </c>
      <c r="N2001">
        <f>IFERROR(VLOOKUP(G2001,Paramètres!$D$5:$E$8,2,FALSE),0)</f>
        <v>0</v>
      </c>
      <c r="O2001">
        <f>IFERROR(VLOOKUP(H2001,Paramètres!$A$5:$B$8,2,FALSE),0)</f>
        <v>0</v>
      </c>
      <c r="P2001">
        <f>IFERROR(VLOOKUP(I2001,Paramètres!$A$5:$B$8,2,FALSE),0)</f>
        <v>0</v>
      </c>
      <c r="Q2001" s="10" t="e">
        <f>IF(SUM(Paramètres!$G$5:$M$5)=0,"",SUMPRODUCT(Paramètres!$G$5:$M$5,J2001,K2001,L2001,M2001,N2001,O2001,P2001)/SUM(Paramètres!$G$5:$M$5))</f>
        <v>#VALUE!</v>
      </c>
    </row>
    <row r="2002" spans="1:17" x14ac:dyDescent="0.2">
      <c r="A2002">
        <f>Réponses_Scoring!A2002</f>
        <v>0</v>
      </c>
      <c r="B2002">
        <f>Réponses_Scoring!B2002</f>
        <v>0</v>
      </c>
      <c r="C2002">
        <f>Réponses_Scoring!C2002</f>
        <v>0</v>
      </c>
      <c r="D2002">
        <f>Réponses_Scoring!D2002</f>
        <v>0</v>
      </c>
      <c r="E2002">
        <f>Réponses_Scoring!E2002</f>
        <v>0</v>
      </c>
      <c r="F2002">
        <f>Réponses_Scoring!F2002</f>
        <v>0</v>
      </c>
      <c r="G2002">
        <f>Réponses_Scoring!G2002</f>
        <v>0</v>
      </c>
      <c r="H2002">
        <f>Réponses_Scoring!H2002</f>
        <v>0</v>
      </c>
      <c r="I2002">
        <f>Réponses_Scoring!I2002</f>
        <v>0</v>
      </c>
      <c r="J2002">
        <f>IFERROR(VLOOKUP(C2002,Paramètres!$A$5:$B$8,2,FALSE),0)</f>
        <v>0</v>
      </c>
      <c r="K2002">
        <f>IFERROR(VLOOKUP(D2002,Paramètres!$A$5:$B$8,2,FALSE),0)</f>
        <v>0</v>
      </c>
      <c r="L2002">
        <f>IFERROR(VLOOKUP(E2002,Paramètres!$A$5:$B$8,2,FALSE),0)</f>
        <v>0</v>
      </c>
      <c r="M2002">
        <f>IFERROR(VLOOKUP(F2002,Paramètres!$A$5:$B$8,2,FALSE),0)</f>
        <v>0</v>
      </c>
      <c r="N2002">
        <f>IFERROR(VLOOKUP(G2002,Paramètres!$D$5:$E$8,2,FALSE),0)</f>
        <v>0</v>
      </c>
      <c r="O2002">
        <f>IFERROR(VLOOKUP(H2002,Paramètres!$A$5:$B$8,2,FALSE),0)</f>
        <v>0</v>
      </c>
      <c r="P2002">
        <f>IFERROR(VLOOKUP(I2002,Paramètres!$A$5:$B$8,2,FALSE),0)</f>
        <v>0</v>
      </c>
      <c r="Q2002" s="10" t="e">
        <f>IF(SUM(Paramètres!$G$5:$M$5)=0,"",SUMPRODUCT(Paramètres!$G$5:$M$5,J2002,K2002,L2002,M2002,N2002,O2002,P2002)/SUM(Paramètres!$G$5:$M$5))</f>
        <v>#VALUE!</v>
      </c>
    </row>
    <row r="2003" spans="1:17" x14ac:dyDescent="0.2">
      <c r="A2003">
        <f>Réponses_Scoring!A2003</f>
        <v>0</v>
      </c>
      <c r="B2003">
        <f>Réponses_Scoring!B2003</f>
        <v>0</v>
      </c>
      <c r="C2003">
        <f>Réponses_Scoring!C2003</f>
        <v>0</v>
      </c>
      <c r="D2003">
        <f>Réponses_Scoring!D2003</f>
        <v>0</v>
      </c>
      <c r="E2003">
        <f>Réponses_Scoring!E2003</f>
        <v>0</v>
      </c>
      <c r="F2003">
        <f>Réponses_Scoring!F2003</f>
        <v>0</v>
      </c>
      <c r="G2003">
        <f>Réponses_Scoring!G2003</f>
        <v>0</v>
      </c>
      <c r="H2003">
        <f>Réponses_Scoring!H2003</f>
        <v>0</v>
      </c>
      <c r="I2003">
        <f>Réponses_Scoring!I2003</f>
        <v>0</v>
      </c>
      <c r="J2003">
        <f>IFERROR(VLOOKUP(C2003,Paramètres!$A$5:$B$8,2,FALSE),0)</f>
        <v>0</v>
      </c>
      <c r="K2003">
        <f>IFERROR(VLOOKUP(D2003,Paramètres!$A$5:$B$8,2,FALSE),0)</f>
        <v>0</v>
      </c>
      <c r="L2003">
        <f>IFERROR(VLOOKUP(E2003,Paramètres!$A$5:$B$8,2,FALSE),0)</f>
        <v>0</v>
      </c>
      <c r="M2003">
        <f>IFERROR(VLOOKUP(F2003,Paramètres!$A$5:$B$8,2,FALSE),0)</f>
        <v>0</v>
      </c>
      <c r="N2003">
        <f>IFERROR(VLOOKUP(G2003,Paramètres!$D$5:$E$8,2,FALSE),0)</f>
        <v>0</v>
      </c>
      <c r="O2003">
        <f>IFERROR(VLOOKUP(H2003,Paramètres!$A$5:$B$8,2,FALSE),0)</f>
        <v>0</v>
      </c>
      <c r="P2003">
        <f>IFERROR(VLOOKUP(I2003,Paramètres!$A$5:$B$8,2,FALSE),0)</f>
        <v>0</v>
      </c>
      <c r="Q2003" s="10" t="e">
        <f>IF(SUM(Paramètres!$G$5:$M$5)=0,"",SUMPRODUCT(Paramètres!$G$5:$M$5,J2003,K2003,L2003,M2003,N2003,O2003,P2003)/SUM(Paramètres!$G$5:$M$5))</f>
        <v>#VALUE!</v>
      </c>
    </row>
    <row r="2004" spans="1:17" x14ac:dyDescent="0.2">
      <c r="A2004">
        <f>Réponses_Scoring!A2004</f>
        <v>0</v>
      </c>
      <c r="B2004">
        <f>Réponses_Scoring!B2004</f>
        <v>0</v>
      </c>
      <c r="C2004">
        <f>Réponses_Scoring!C2004</f>
        <v>0</v>
      </c>
      <c r="D2004">
        <f>Réponses_Scoring!D2004</f>
        <v>0</v>
      </c>
      <c r="E2004">
        <f>Réponses_Scoring!E2004</f>
        <v>0</v>
      </c>
      <c r="F2004">
        <f>Réponses_Scoring!F2004</f>
        <v>0</v>
      </c>
      <c r="G2004">
        <f>Réponses_Scoring!G2004</f>
        <v>0</v>
      </c>
      <c r="H2004">
        <f>Réponses_Scoring!H2004</f>
        <v>0</v>
      </c>
      <c r="I2004">
        <f>Réponses_Scoring!I2004</f>
        <v>0</v>
      </c>
      <c r="J2004">
        <f>IFERROR(VLOOKUP(C2004,Paramètres!$A$5:$B$8,2,FALSE),0)</f>
        <v>0</v>
      </c>
      <c r="K2004">
        <f>IFERROR(VLOOKUP(D2004,Paramètres!$A$5:$B$8,2,FALSE),0)</f>
        <v>0</v>
      </c>
      <c r="L2004">
        <f>IFERROR(VLOOKUP(E2004,Paramètres!$A$5:$B$8,2,FALSE),0)</f>
        <v>0</v>
      </c>
      <c r="M2004">
        <f>IFERROR(VLOOKUP(F2004,Paramètres!$A$5:$B$8,2,FALSE),0)</f>
        <v>0</v>
      </c>
      <c r="N2004">
        <f>IFERROR(VLOOKUP(G2004,Paramètres!$D$5:$E$8,2,FALSE),0)</f>
        <v>0</v>
      </c>
      <c r="O2004">
        <f>IFERROR(VLOOKUP(H2004,Paramètres!$A$5:$B$8,2,FALSE),0)</f>
        <v>0</v>
      </c>
      <c r="P2004">
        <f>IFERROR(VLOOKUP(I2004,Paramètres!$A$5:$B$8,2,FALSE),0)</f>
        <v>0</v>
      </c>
      <c r="Q2004" s="10" t="e">
        <f>IF(SUM(Paramètres!$G$5:$M$5)=0,"",SUMPRODUCT(Paramètres!$G$5:$M$5,J2004,K2004,L2004,M2004,N2004,O2004,P2004)/SUM(Paramètres!$G$5:$M$5))</f>
        <v>#VALUE!</v>
      </c>
    </row>
    <row r="2005" spans="1:17" x14ac:dyDescent="0.2">
      <c r="A2005">
        <f>Réponses_Scoring!A2005</f>
        <v>0</v>
      </c>
      <c r="B2005">
        <f>Réponses_Scoring!B2005</f>
        <v>0</v>
      </c>
      <c r="C2005">
        <f>Réponses_Scoring!C2005</f>
        <v>0</v>
      </c>
      <c r="D2005">
        <f>Réponses_Scoring!D2005</f>
        <v>0</v>
      </c>
      <c r="E2005">
        <f>Réponses_Scoring!E2005</f>
        <v>0</v>
      </c>
      <c r="F2005">
        <f>Réponses_Scoring!F2005</f>
        <v>0</v>
      </c>
      <c r="G2005">
        <f>Réponses_Scoring!G2005</f>
        <v>0</v>
      </c>
      <c r="H2005">
        <f>Réponses_Scoring!H2005</f>
        <v>0</v>
      </c>
      <c r="I2005">
        <f>Réponses_Scoring!I2005</f>
        <v>0</v>
      </c>
      <c r="J2005">
        <f>IFERROR(VLOOKUP(C2005,Paramètres!$A$5:$B$8,2,FALSE),0)</f>
        <v>0</v>
      </c>
      <c r="K2005">
        <f>IFERROR(VLOOKUP(D2005,Paramètres!$A$5:$B$8,2,FALSE),0)</f>
        <v>0</v>
      </c>
      <c r="L2005">
        <f>IFERROR(VLOOKUP(E2005,Paramètres!$A$5:$B$8,2,FALSE),0)</f>
        <v>0</v>
      </c>
      <c r="M2005">
        <f>IFERROR(VLOOKUP(F2005,Paramètres!$A$5:$B$8,2,FALSE),0)</f>
        <v>0</v>
      </c>
      <c r="N2005">
        <f>IFERROR(VLOOKUP(G2005,Paramètres!$D$5:$E$8,2,FALSE),0)</f>
        <v>0</v>
      </c>
      <c r="O2005">
        <f>IFERROR(VLOOKUP(H2005,Paramètres!$A$5:$B$8,2,FALSE),0)</f>
        <v>0</v>
      </c>
      <c r="P2005">
        <f>IFERROR(VLOOKUP(I2005,Paramètres!$A$5:$B$8,2,FALSE),0)</f>
        <v>0</v>
      </c>
      <c r="Q2005" s="10" t="e">
        <f>IF(SUM(Paramètres!$G$5:$M$5)=0,"",SUMPRODUCT(Paramètres!$G$5:$M$5,J2005,K2005,L2005,M2005,N2005,O2005,P2005)/SUM(Paramètres!$G$5:$M$5))</f>
        <v>#VALUE!</v>
      </c>
    </row>
    <row r="2006" spans="1:17" x14ac:dyDescent="0.2">
      <c r="A2006">
        <f>Réponses_Scoring!A2006</f>
        <v>0</v>
      </c>
      <c r="B2006">
        <f>Réponses_Scoring!B2006</f>
        <v>0</v>
      </c>
      <c r="C2006">
        <f>Réponses_Scoring!C2006</f>
        <v>0</v>
      </c>
      <c r="D2006">
        <f>Réponses_Scoring!D2006</f>
        <v>0</v>
      </c>
      <c r="E2006">
        <f>Réponses_Scoring!E2006</f>
        <v>0</v>
      </c>
      <c r="F2006">
        <f>Réponses_Scoring!F2006</f>
        <v>0</v>
      </c>
      <c r="G2006">
        <f>Réponses_Scoring!G2006</f>
        <v>0</v>
      </c>
      <c r="H2006">
        <f>Réponses_Scoring!H2006</f>
        <v>0</v>
      </c>
      <c r="I2006">
        <f>Réponses_Scoring!I2006</f>
        <v>0</v>
      </c>
      <c r="J2006">
        <f>IFERROR(VLOOKUP(C2006,Paramètres!$A$5:$B$8,2,FALSE),0)</f>
        <v>0</v>
      </c>
      <c r="K2006">
        <f>IFERROR(VLOOKUP(D2006,Paramètres!$A$5:$B$8,2,FALSE),0)</f>
        <v>0</v>
      </c>
      <c r="L2006">
        <f>IFERROR(VLOOKUP(E2006,Paramètres!$A$5:$B$8,2,FALSE),0)</f>
        <v>0</v>
      </c>
      <c r="M2006">
        <f>IFERROR(VLOOKUP(F2006,Paramètres!$A$5:$B$8,2,FALSE),0)</f>
        <v>0</v>
      </c>
      <c r="N2006">
        <f>IFERROR(VLOOKUP(G2006,Paramètres!$D$5:$E$8,2,FALSE),0)</f>
        <v>0</v>
      </c>
      <c r="O2006">
        <f>IFERROR(VLOOKUP(H2006,Paramètres!$A$5:$B$8,2,FALSE),0)</f>
        <v>0</v>
      </c>
      <c r="P2006">
        <f>IFERROR(VLOOKUP(I2006,Paramètres!$A$5:$B$8,2,FALSE),0)</f>
        <v>0</v>
      </c>
      <c r="Q2006" s="10" t="e">
        <f>IF(SUM(Paramètres!$G$5:$M$5)=0,"",SUMPRODUCT(Paramètres!$G$5:$M$5,J2006,K2006,L2006,M2006,N2006,O2006,P2006)/SUM(Paramètres!$G$5:$M$5))</f>
        <v>#VALUE!</v>
      </c>
    </row>
    <row r="2007" spans="1:17" x14ac:dyDescent="0.2">
      <c r="A2007">
        <f>Réponses_Scoring!A2007</f>
        <v>0</v>
      </c>
      <c r="B2007">
        <f>Réponses_Scoring!B2007</f>
        <v>0</v>
      </c>
      <c r="C2007">
        <f>Réponses_Scoring!C2007</f>
        <v>0</v>
      </c>
      <c r="D2007">
        <f>Réponses_Scoring!D2007</f>
        <v>0</v>
      </c>
      <c r="E2007">
        <f>Réponses_Scoring!E2007</f>
        <v>0</v>
      </c>
      <c r="F2007">
        <f>Réponses_Scoring!F2007</f>
        <v>0</v>
      </c>
      <c r="G2007">
        <f>Réponses_Scoring!G2007</f>
        <v>0</v>
      </c>
      <c r="H2007">
        <f>Réponses_Scoring!H2007</f>
        <v>0</v>
      </c>
      <c r="I2007">
        <f>Réponses_Scoring!I2007</f>
        <v>0</v>
      </c>
      <c r="J2007">
        <f>IFERROR(VLOOKUP(C2007,Paramètres!$A$5:$B$8,2,FALSE),0)</f>
        <v>0</v>
      </c>
      <c r="K2007">
        <f>IFERROR(VLOOKUP(D2007,Paramètres!$A$5:$B$8,2,FALSE),0)</f>
        <v>0</v>
      </c>
      <c r="L2007">
        <f>IFERROR(VLOOKUP(E2007,Paramètres!$A$5:$B$8,2,FALSE),0)</f>
        <v>0</v>
      </c>
      <c r="M2007">
        <f>IFERROR(VLOOKUP(F2007,Paramètres!$A$5:$B$8,2,FALSE),0)</f>
        <v>0</v>
      </c>
      <c r="N2007">
        <f>IFERROR(VLOOKUP(G2007,Paramètres!$D$5:$E$8,2,FALSE),0)</f>
        <v>0</v>
      </c>
      <c r="O2007">
        <f>IFERROR(VLOOKUP(H2007,Paramètres!$A$5:$B$8,2,FALSE),0)</f>
        <v>0</v>
      </c>
      <c r="P2007">
        <f>IFERROR(VLOOKUP(I2007,Paramètres!$A$5:$B$8,2,FALSE),0)</f>
        <v>0</v>
      </c>
      <c r="Q2007" s="10" t="e">
        <f>IF(SUM(Paramètres!$G$5:$M$5)=0,"",SUMPRODUCT(Paramètres!$G$5:$M$5,J2007,K2007,L2007,M2007,N2007,O2007,P2007)/SUM(Paramètres!$G$5:$M$5))</f>
        <v>#VALUE!</v>
      </c>
    </row>
    <row r="2008" spans="1:17" x14ac:dyDescent="0.2">
      <c r="A2008">
        <f>Réponses_Scoring!A2008</f>
        <v>0</v>
      </c>
      <c r="B2008">
        <f>Réponses_Scoring!B2008</f>
        <v>0</v>
      </c>
      <c r="C2008">
        <f>Réponses_Scoring!C2008</f>
        <v>0</v>
      </c>
      <c r="D2008">
        <f>Réponses_Scoring!D2008</f>
        <v>0</v>
      </c>
      <c r="E2008">
        <f>Réponses_Scoring!E2008</f>
        <v>0</v>
      </c>
      <c r="F2008">
        <f>Réponses_Scoring!F2008</f>
        <v>0</v>
      </c>
      <c r="G2008">
        <f>Réponses_Scoring!G2008</f>
        <v>0</v>
      </c>
      <c r="H2008">
        <f>Réponses_Scoring!H2008</f>
        <v>0</v>
      </c>
      <c r="I2008">
        <f>Réponses_Scoring!I2008</f>
        <v>0</v>
      </c>
      <c r="J2008">
        <f>IFERROR(VLOOKUP(C2008,Paramètres!$A$5:$B$8,2,FALSE),0)</f>
        <v>0</v>
      </c>
      <c r="K2008">
        <f>IFERROR(VLOOKUP(D2008,Paramètres!$A$5:$B$8,2,FALSE),0)</f>
        <v>0</v>
      </c>
      <c r="L2008">
        <f>IFERROR(VLOOKUP(E2008,Paramètres!$A$5:$B$8,2,FALSE),0)</f>
        <v>0</v>
      </c>
      <c r="M2008">
        <f>IFERROR(VLOOKUP(F2008,Paramètres!$A$5:$B$8,2,FALSE),0)</f>
        <v>0</v>
      </c>
      <c r="N2008">
        <f>IFERROR(VLOOKUP(G2008,Paramètres!$D$5:$E$8,2,FALSE),0)</f>
        <v>0</v>
      </c>
      <c r="O2008">
        <f>IFERROR(VLOOKUP(H2008,Paramètres!$A$5:$B$8,2,FALSE),0)</f>
        <v>0</v>
      </c>
      <c r="P2008">
        <f>IFERROR(VLOOKUP(I2008,Paramètres!$A$5:$B$8,2,FALSE),0)</f>
        <v>0</v>
      </c>
      <c r="Q2008" s="10" t="e">
        <f>IF(SUM(Paramètres!$G$5:$M$5)=0,"",SUMPRODUCT(Paramètres!$G$5:$M$5,J2008,K2008,L2008,M2008,N2008,O2008,P2008)/SUM(Paramètres!$G$5:$M$5))</f>
        <v>#VALUE!</v>
      </c>
    </row>
    <row r="2009" spans="1:17" x14ac:dyDescent="0.2">
      <c r="A2009">
        <f>Réponses_Scoring!A2009</f>
        <v>0</v>
      </c>
      <c r="B2009">
        <f>Réponses_Scoring!B2009</f>
        <v>0</v>
      </c>
      <c r="C2009">
        <f>Réponses_Scoring!C2009</f>
        <v>0</v>
      </c>
      <c r="D2009">
        <f>Réponses_Scoring!D2009</f>
        <v>0</v>
      </c>
      <c r="E2009">
        <f>Réponses_Scoring!E2009</f>
        <v>0</v>
      </c>
      <c r="F2009">
        <f>Réponses_Scoring!F2009</f>
        <v>0</v>
      </c>
      <c r="G2009">
        <f>Réponses_Scoring!G2009</f>
        <v>0</v>
      </c>
      <c r="H2009">
        <f>Réponses_Scoring!H2009</f>
        <v>0</v>
      </c>
      <c r="I2009">
        <f>Réponses_Scoring!I2009</f>
        <v>0</v>
      </c>
      <c r="J2009">
        <f>IFERROR(VLOOKUP(C2009,Paramètres!$A$5:$B$8,2,FALSE),0)</f>
        <v>0</v>
      </c>
      <c r="K2009">
        <f>IFERROR(VLOOKUP(D2009,Paramètres!$A$5:$B$8,2,FALSE),0)</f>
        <v>0</v>
      </c>
      <c r="L2009">
        <f>IFERROR(VLOOKUP(E2009,Paramètres!$A$5:$B$8,2,FALSE),0)</f>
        <v>0</v>
      </c>
      <c r="M2009">
        <f>IFERROR(VLOOKUP(F2009,Paramètres!$A$5:$B$8,2,FALSE),0)</f>
        <v>0</v>
      </c>
      <c r="N2009">
        <f>IFERROR(VLOOKUP(G2009,Paramètres!$D$5:$E$8,2,FALSE),0)</f>
        <v>0</v>
      </c>
      <c r="O2009">
        <f>IFERROR(VLOOKUP(H2009,Paramètres!$A$5:$B$8,2,FALSE),0)</f>
        <v>0</v>
      </c>
      <c r="P2009">
        <f>IFERROR(VLOOKUP(I2009,Paramètres!$A$5:$B$8,2,FALSE),0)</f>
        <v>0</v>
      </c>
      <c r="Q2009" s="10" t="e">
        <f>IF(SUM(Paramètres!$G$5:$M$5)=0,"",SUMPRODUCT(Paramètres!$G$5:$M$5,J2009,K2009,L2009,M2009,N2009,O2009,P2009)/SUM(Paramètres!$G$5:$M$5))</f>
        <v>#VALUE!</v>
      </c>
    </row>
    <row r="2010" spans="1:17" x14ac:dyDescent="0.2">
      <c r="A2010">
        <f>Réponses_Scoring!A2010</f>
        <v>0</v>
      </c>
      <c r="B2010">
        <f>Réponses_Scoring!B2010</f>
        <v>0</v>
      </c>
      <c r="C2010">
        <f>Réponses_Scoring!C2010</f>
        <v>0</v>
      </c>
      <c r="D2010">
        <f>Réponses_Scoring!D2010</f>
        <v>0</v>
      </c>
      <c r="E2010">
        <f>Réponses_Scoring!E2010</f>
        <v>0</v>
      </c>
      <c r="F2010">
        <f>Réponses_Scoring!F2010</f>
        <v>0</v>
      </c>
      <c r="G2010">
        <f>Réponses_Scoring!G2010</f>
        <v>0</v>
      </c>
      <c r="H2010">
        <f>Réponses_Scoring!H2010</f>
        <v>0</v>
      </c>
      <c r="I2010">
        <f>Réponses_Scoring!I2010</f>
        <v>0</v>
      </c>
      <c r="J2010">
        <f>IFERROR(VLOOKUP(C2010,Paramètres!$A$5:$B$8,2,FALSE),0)</f>
        <v>0</v>
      </c>
      <c r="K2010">
        <f>IFERROR(VLOOKUP(D2010,Paramètres!$A$5:$B$8,2,FALSE),0)</f>
        <v>0</v>
      </c>
      <c r="L2010">
        <f>IFERROR(VLOOKUP(E2010,Paramètres!$A$5:$B$8,2,FALSE),0)</f>
        <v>0</v>
      </c>
      <c r="M2010">
        <f>IFERROR(VLOOKUP(F2010,Paramètres!$A$5:$B$8,2,FALSE),0)</f>
        <v>0</v>
      </c>
      <c r="N2010">
        <f>IFERROR(VLOOKUP(G2010,Paramètres!$D$5:$E$8,2,FALSE),0)</f>
        <v>0</v>
      </c>
      <c r="O2010">
        <f>IFERROR(VLOOKUP(H2010,Paramètres!$A$5:$B$8,2,FALSE),0)</f>
        <v>0</v>
      </c>
      <c r="P2010">
        <f>IFERROR(VLOOKUP(I2010,Paramètres!$A$5:$B$8,2,FALSE),0)</f>
        <v>0</v>
      </c>
      <c r="Q2010" s="10" t="e">
        <f>IF(SUM(Paramètres!$G$5:$M$5)=0,"",SUMPRODUCT(Paramètres!$G$5:$M$5,J2010,K2010,L2010,M2010,N2010,O2010,P2010)/SUM(Paramètres!$G$5:$M$5))</f>
        <v>#VALUE!</v>
      </c>
    </row>
    <row r="2011" spans="1:17" x14ac:dyDescent="0.2">
      <c r="A2011">
        <f>Réponses_Scoring!A2011</f>
        <v>0</v>
      </c>
      <c r="B2011">
        <f>Réponses_Scoring!B2011</f>
        <v>0</v>
      </c>
      <c r="C2011">
        <f>Réponses_Scoring!C2011</f>
        <v>0</v>
      </c>
      <c r="D2011">
        <f>Réponses_Scoring!D2011</f>
        <v>0</v>
      </c>
      <c r="E2011">
        <f>Réponses_Scoring!E2011</f>
        <v>0</v>
      </c>
      <c r="F2011">
        <f>Réponses_Scoring!F2011</f>
        <v>0</v>
      </c>
      <c r="G2011">
        <f>Réponses_Scoring!G2011</f>
        <v>0</v>
      </c>
      <c r="H2011">
        <f>Réponses_Scoring!H2011</f>
        <v>0</v>
      </c>
      <c r="I2011">
        <f>Réponses_Scoring!I2011</f>
        <v>0</v>
      </c>
      <c r="J2011">
        <f>IFERROR(VLOOKUP(C2011,Paramètres!$A$5:$B$8,2,FALSE),0)</f>
        <v>0</v>
      </c>
      <c r="K2011">
        <f>IFERROR(VLOOKUP(D2011,Paramètres!$A$5:$B$8,2,FALSE),0)</f>
        <v>0</v>
      </c>
      <c r="L2011">
        <f>IFERROR(VLOOKUP(E2011,Paramètres!$A$5:$B$8,2,FALSE),0)</f>
        <v>0</v>
      </c>
      <c r="M2011">
        <f>IFERROR(VLOOKUP(F2011,Paramètres!$A$5:$B$8,2,FALSE),0)</f>
        <v>0</v>
      </c>
      <c r="N2011">
        <f>IFERROR(VLOOKUP(G2011,Paramètres!$D$5:$E$8,2,FALSE),0)</f>
        <v>0</v>
      </c>
      <c r="O2011">
        <f>IFERROR(VLOOKUP(H2011,Paramètres!$A$5:$B$8,2,FALSE),0)</f>
        <v>0</v>
      </c>
      <c r="P2011">
        <f>IFERROR(VLOOKUP(I2011,Paramètres!$A$5:$B$8,2,FALSE),0)</f>
        <v>0</v>
      </c>
      <c r="Q2011" s="10" t="e">
        <f>IF(SUM(Paramètres!$G$5:$M$5)=0,"",SUMPRODUCT(Paramètres!$G$5:$M$5,J2011,K2011,L2011,M2011,N2011,O2011,P2011)/SUM(Paramètres!$G$5:$M$5))</f>
        <v>#VALUE!</v>
      </c>
    </row>
    <row r="2012" spans="1:17" x14ac:dyDescent="0.2">
      <c r="A2012">
        <f>Réponses_Scoring!A2012</f>
        <v>0</v>
      </c>
      <c r="B2012">
        <f>Réponses_Scoring!B2012</f>
        <v>0</v>
      </c>
      <c r="C2012">
        <f>Réponses_Scoring!C2012</f>
        <v>0</v>
      </c>
      <c r="D2012">
        <f>Réponses_Scoring!D2012</f>
        <v>0</v>
      </c>
      <c r="E2012">
        <f>Réponses_Scoring!E2012</f>
        <v>0</v>
      </c>
      <c r="F2012">
        <f>Réponses_Scoring!F2012</f>
        <v>0</v>
      </c>
      <c r="G2012">
        <f>Réponses_Scoring!G2012</f>
        <v>0</v>
      </c>
      <c r="H2012">
        <f>Réponses_Scoring!H2012</f>
        <v>0</v>
      </c>
      <c r="I2012">
        <f>Réponses_Scoring!I2012</f>
        <v>0</v>
      </c>
      <c r="J2012">
        <f>IFERROR(VLOOKUP(C2012,Paramètres!$A$5:$B$8,2,FALSE),0)</f>
        <v>0</v>
      </c>
      <c r="K2012">
        <f>IFERROR(VLOOKUP(D2012,Paramètres!$A$5:$B$8,2,FALSE),0)</f>
        <v>0</v>
      </c>
      <c r="L2012">
        <f>IFERROR(VLOOKUP(E2012,Paramètres!$A$5:$B$8,2,FALSE),0)</f>
        <v>0</v>
      </c>
      <c r="M2012">
        <f>IFERROR(VLOOKUP(F2012,Paramètres!$A$5:$B$8,2,FALSE),0)</f>
        <v>0</v>
      </c>
      <c r="N2012">
        <f>IFERROR(VLOOKUP(G2012,Paramètres!$D$5:$E$8,2,FALSE),0)</f>
        <v>0</v>
      </c>
      <c r="O2012">
        <f>IFERROR(VLOOKUP(H2012,Paramètres!$A$5:$B$8,2,FALSE),0)</f>
        <v>0</v>
      </c>
      <c r="P2012">
        <f>IFERROR(VLOOKUP(I2012,Paramètres!$A$5:$B$8,2,FALSE),0)</f>
        <v>0</v>
      </c>
      <c r="Q2012" s="10" t="e">
        <f>IF(SUM(Paramètres!$G$5:$M$5)=0,"",SUMPRODUCT(Paramètres!$G$5:$M$5,J2012,K2012,L2012,M2012,N2012,O2012,P2012)/SUM(Paramètres!$G$5:$M$5))</f>
        <v>#VALUE!</v>
      </c>
    </row>
    <row r="2013" spans="1:17" x14ac:dyDescent="0.2">
      <c r="A2013">
        <f>Réponses_Scoring!A2013</f>
        <v>0</v>
      </c>
      <c r="B2013">
        <f>Réponses_Scoring!B2013</f>
        <v>0</v>
      </c>
      <c r="C2013">
        <f>Réponses_Scoring!C2013</f>
        <v>0</v>
      </c>
      <c r="D2013">
        <f>Réponses_Scoring!D2013</f>
        <v>0</v>
      </c>
      <c r="E2013">
        <f>Réponses_Scoring!E2013</f>
        <v>0</v>
      </c>
      <c r="F2013">
        <f>Réponses_Scoring!F2013</f>
        <v>0</v>
      </c>
      <c r="G2013">
        <f>Réponses_Scoring!G2013</f>
        <v>0</v>
      </c>
      <c r="H2013">
        <f>Réponses_Scoring!H2013</f>
        <v>0</v>
      </c>
      <c r="I2013">
        <f>Réponses_Scoring!I2013</f>
        <v>0</v>
      </c>
      <c r="J2013">
        <f>IFERROR(VLOOKUP(C2013,Paramètres!$A$5:$B$8,2,FALSE),0)</f>
        <v>0</v>
      </c>
      <c r="K2013">
        <f>IFERROR(VLOOKUP(D2013,Paramètres!$A$5:$B$8,2,FALSE),0)</f>
        <v>0</v>
      </c>
      <c r="L2013">
        <f>IFERROR(VLOOKUP(E2013,Paramètres!$A$5:$B$8,2,FALSE),0)</f>
        <v>0</v>
      </c>
      <c r="M2013">
        <f>IFERROR(VLOOKUP(F2013,Paramètres!$A$5:$B$8,2,FALSE),0)</f>
        <v>0</v>
      </c>
      <c r="N2013">
        <f>IFERROR(VLOOKUP(G2013,Paramètres!$D$5:$E$8,2,FALSE),0)</f>
        <v>0</v>
      </c>
      <c r="O2013">
        <f>IFERROR(VLOOKUP(H2013,Paramètres!$A$5:$B$8,2,FALSE),0)</f>
        <v>0</v>
      </c>
      <c r="P2013">
        <f>IFERROR(VLOOKUP(I2013,Paramètres!$A$5:$B$8,2,FALSE),0)</f>
        <v>0</v>
      </c>
      <c r="Q2013" s="10" t="e">
        <f>IF(SUM(Paramètres!$G$5:$M$5)=0,"",SUMPRODUCT(Paramètres!$G$5:$M$5,J2013,K2013,L2013,M2013,N2013,O2013,P2013)/SUM(Paramètres!$G$5:$M$5))</f>
        <v>#VALUE!</v>
      </c>
    </row>
    <row r="2014" spans="1:17" x14ac:dyDescent="0.2">
      <c r="A2014">
        <f>Réponses_Scoring!A2014</f>
        <v>0</v>
      </c>
      <c r="B2014">
        <f>Réponses_Scoring!B2014</f>
        <v>0</v>
      </c>
      <c r="C2014">
        <f>Réponses_Scoring!C2014</f>
        <v>0</v>
      </c>
      <c r="D2014">
        <f>Réponses_Scoring!D2014</f>
        <v>0</v>
      </c>
      <c r="E2014">
        <f>Réponses_Scoring!E2014</f>
        <v>0</v>
      </c>
      <c r="F2014">
        <f>Réponses_Scoring!F2014</f>
        <v>0</v>
      </c>
      <c r="G2014">
        <f>Réponses_Scoring!G2014</f>
        <v>0</v>
      </c>
      <c r="H2014">
        <f>Réponses_Scoring!H2014</f>
        <v>0</v>
      </c>
      <c r="I2014">
        <f>Réponses_Scoring!I2014</f>
        <v>0</v>
      </c>
      <c r="J2014">
        <f>IFERROR(VLOOKUP(C2014,Paramètres!$A$5:$B$8,2,FALSE),0)</f>
        <v>0</v>
      </c>
      <c r="K2014">
        <f>IFERROR(VLOOKUP(D2014,Paramètres!$A$5:$B$8,2,FALSE),0)</f>
        <v>0</v>
      </c>
      <c r="L2014">
        <f>IFERROR(VLOOKUP(E2014,Paramètres!$A$5:$B$8,2,FALSE),0)</f>
        <v>0</v>
      </c>
      <c r="M2014">
        <f>IFERROR(VLOOKUP(F2014,Paramètres!$A$5:$B$8,2,FALSE),0)</f>
        <v>0</v>
      </c>
      <c r="N2014">
        <f>IFERROR(VLOOKUP(G2014,Paramètres!$D$5:$E$8,2,FALSE),0)</f>
        <v>0</v>
      </c>
      <c r="O2014">
        <f>IFERROR(VLOOKUP(H2014,Paramètres!$A$5:$B$8,2,FALSE),0)</f>
        <v>0</v>
      </c>
      <c r="P2014">
        <f>IFERROR(VLOOKUP(I2014,Paramètres!$A$5:$B$8,2,FALSE),0)</f>
        <v>0</v>
      </c>
      <c r="Q2014" s="10" t="e">
        <f>IF(SUM(Paramètres!$G$5:$M$5)=0,"",SUMPRODUCT(Paramètres!$G$5:$M$5,J2014,K2014,L2014,M2014,N2014,O2014,P2014)/SUM(Paramètres!$G$5:$M$5))</f>
        <v>#VALUE!</v>
      </c>
    </row>
    <row r="2015" spans="1:17" x14ac:dyDescent="0.2">
      <c r="A2015">
        <f>Réponses_Scoring!A2015</f>
        <v>0</v>
      </c>
      <c r="B2015">
        <f>Réponses_Scoring!B2015</f>
        <v>0</v>
      </c>
      <c r="C2015">
        <f>Réponses_Scoring!C2015</f>
        <v>0</v>
      </c>
      <c r="D2015">
        <f>Réponses_Scoring!D2015</f>
        <v>0</v>
      </c>
      <c r="E2015">
        <f>Réponses_Scoring!E2015</f>
        <v>0</v>
      </c>
      <c r="F2015">
        <f>Réponses_Scoring!F2015</f>
        <v>0</v>
      </c>
      <c r="G2015">
        <f>Réponses_Scoring!G2015</f>
        <v>0</v>
      </c>
      <c r="H2015">
        <f>Réponses_Scoring!H2015</f>
        <v>0</v>
      </c>
      <c r="I2015">
        <f>Réponses_Scoring!I2015</f>
        <v>0</v>
      </c>
      <c r="J2015">
        <f>IFERROR(VLOOKUP(C2015,Paramètres!$A$5:$B$8,2,FALSE),0)</f>
        <v>0</v>
      </c>
      <c r="K2015">
        <f>IFERROR(VLOOKUP(D2015,Paramètres!$A$5:$B$8,2,FALSE),0)</f>
        <v>0</v>
      </c>
      <c r="L2015">
        <f>IFERROR(VLOOKUP(E2015,Paramètres!$A$5:$B$8,2,FALSE),0)</f>
        <v>0</v>
      </c>
      <c r="M2015">
        <f>IFERROR(VLOOKUP(F2015,Paramètres!$A$5:$B$8,2,FALSE),0)</f>
        <v>0</v>
      </c>
      <c r="N2015">
        <f>IFERROR(VLOOKUP(G2015,Paramètres!$D$5:$E$8,2,FALSE),0)</f>
        <v>0</v>
      </c>
      <c r="O2015">
        <f>IFERROR(VLOOKUP(H2015,Paramètres!$A$5:$B$8,2,FALSE),0)</f>
        <v>0</v>
      </c>
      <c r="P2015">
        <f>IFERROR(VLOOKUP(I2015,Paramètres!$A$5:$B$8,2,FALSE),0)</f>
        <v>0</v>
      </c>
      <c r="Q2015" s="10" t="e">
        <f>IF(SUM(Paramètres!$G$5:$M$5)=0,"",SUMPRODUCT(Paramètres!$G$5:$M$5,J2015,K2015,L2015,M2015,N2015,O2015,P2015)/SUM(Paramètres!$G$5:$M$5))</f>
        <v>#VALUE!</v>
      </c>
    </row>
    <row r="2016" spans="1:17" x14ac:dyDescent="0.2">
      <c r="A2016">
        <f>Réponses_Scoring!A2016</f>
        <v>0</v>
      </c>
      <c r="B2016">
        <f>Réponses_Scoring!B2016</f>
        <v>0</v>
      </c>
      <c r="C2016">
        <f>Réponses_Scoring!C2016</f>
        <v>0</v>
      </c>
      <c r="D2016">
        <f>Réponses_Scoring!D2016</f>
        <v>0</v>
      </c>
      <c r="E2016">
        <f>Réponses_Scoring!E2016</f>
        <v>0</v>
      </c>
      <c r="F2016">
        <f>Réponses_Scoring!F2016</f>
        <v>0</v>
      </c>
      <c r="G2016">
        <f>Réponses_Scoring!G2016</f>
        <v>0</v>
      </c>
      <c r="H2016">
        <f>Réponses_Scoring!H2016</f>
        <v>0</v>
      </c>
      <c r="I2016">
        <f>Réponses_Scoring!I2016</f>
        <v>0</v>
      </c>
      <c r="J2016">
        <f>IFERROR(VLOOKUP(C2016,Paramètres!$A$5:$B$8,2,FALSE),0)</f>
        <v>0</v>
      </c>
      <c r="K2016">
        <f>IFERROR(VLOOKUP(D2016,Paramètres!$A$5:$B$8,2,FALSE),0)</f>
        <v>0</v>
      </c>
      <c r="L2016">
        <f>IFERROR(VLOOKUP(E2016,Paramètres!$A$5:$B$8,2,FALSE),0)</f>
        <v>0</v>
      </c>
      <c r="M2016">
        <f>IFERROR(VLOOKUP(F2016,Paramètres!$A$5:$B$8,2,FALSE),0)</f>
        <v>0</v>
      </c>
      <c r="N2016">
        <f>IFERROR(VLOOKUP(G2016,Paramètres!$D$5:$E$8,2,FALSE),0)</f>
        <v>0</v>
      </c>
      <c r="O2016">
        <f>IFERROR(VLOOKUP(H2016,Paramètres!$A$5:$B$8,2,FALSE),0)</f>
        <v>0</v>
      </c>
      <c r="P2016">
        <f>IFERROR(VLOOKUP(I2016,Paramètres!$A$5:$B$8,2,FALSE),0)</f>
        <v>0</v>
      </c>
      <c r="Q2016" s="10" t="e">
        <f>IF(SUM(Paramètres!$G$5:$M$5)=0,"",SUMPRODUCT(Paramètres!$G$5:$M$5,J2016,K2016,L2016,M2016,N2016,O2016,P2016)/SUM(Paramètres!$G$5:$M$5))</f>
        <v>#VALUE!</v>
      </c>
    </row>
    <row r="2017" spans="1:17" x14ac:dyDescent="0.2">
      <c r="A2017">
        <f>Réponses_Scoring!A2017</f>
        <v>0</v>
      </c>
      <c r="B2017">
        <f>Réponses_Scoring!B2017</f>
        <v>0</v>
      </c>
      <c r="C2017">
        <f>Réponses_Scoring!C2017</f>
        <v>0</v>
      </c>
      <c r="D2017">
        <f>Réponses_Scoring!D2017</f>
        <v>0</v>
      </c>
      <c r="E2017">
        <f>Réponses_Scoring!E2017</f>
        <v>0</v>
      </c>
      <c r="F2017">
        <f>Réponses_Scoring!F2017</f>
        <v>0</v>
      </c>
      <c r="G2017">
        <f>Réponses_Scoring!G2017</f>
        <v>0</v>
      </c>
      <c r="H2017">
        <f>Réponses_Scoring!H2017</f>
        <v>0</v>
      </c>
      <c r="I2017">
        <f>Réponses_Scoring!I2017</f>
        <v>0</v>
      </c>
      <c r="J2017">
        <f>IFERROR(VLOOKUP(C2017,Paramètres!$A$5:$B$8,2,FALSE),0)</f>
        <v>0</v>
      </c>
      <c r="K2017">
        <f>IFERROR(VLOOKUP(D2017,Paramètres!$A$5:$B$8,2,FALSE),0)</f>
        <v>0</v>
      </c>
      <c r="L2017">
        <f>IFERROR(VLOOKUP(E2017,Paramètres!$A$5:$B$8,2,FALSE),0)</f>
        <v>0</v>
      </c>
      <c r="M2017">
        <f>IFERROR(VLOOKUP(F2017,Paramètres!$A$5:$B$8,2,FALSE),0)</f>
        <v>0</v>
      </c>
      <c r="N2017">
        <f>IFERROR(VLOOKUP(G2017,Paramètres!$D$5:$E$8,2,FALSE),0)</f>
        <v>0</v>
      </c>
      <c r="O2017">
        <f>IFERROR(VLOOKUP(H2017,Paramètres!$A$5:$B$8,2,FALSE),0)</f>
        <v>0</v>
      </c>
      <c r="P2017">
        <f>IFERROR(VLOOKUP(I2017,Paramètres!$A$5:$B$8,2,FALSE),0)</f>
        <v>0</v>
      </c>
      <c r="Q2017" s="10" t="e">
        <f>IF(SUM(Paramètres!$G$5:$M$5)=0,"",SUMPRODUCT(Paramètres!$G$5:$M$5,J2017,K2017,L2017,M2017,N2017,O2017,P2017)/SUM(Paramètres!$G$5:$M$5))</f>
        <v>#VALUE!</v>
      </c>
    </row>
    <row r="2018" spans="1:17" x14ac:dyDescent="0.2">
      <c r="A2018">
        <f>Réponses_Scoring!A2018</f>
        <v>0</v>
      </c>
      <c r="B2018">
        <f>Réponses_Scoring!B2018</f>
        <v>0</v>
      </c>
      <c r="C2018">
        <f>Réponses_Scoring!C2018</f>
        <v>0</v>
      </c>
      <c r="D2018">
        <f>Réponses_Scoring!D2018</f>
        <v>0</v>
      </c>
      <c r="E2018">
        <f>Réponses_Scoring!E2018</f>
        <v>0</v>
      </c>
      <c r="F2018">
        <f>Réponses_Scoring!F2018</f>
        <v>0</v>
      </c>
      <c r="G2018">
        <f>Réponses_Scoring!G2018</f>
        <v>0</v>
      </c>
      <c r="H2018">
        <f>Réponses_Scoring!H2018</f>
        <v>0</v>
      </c>
      <c r="I2018">
        <f>Réponses_Scoring!I2018</f>
        <v>0</v>
      </c>
      <c r="J2018">
        <f>IFERROR(VLOOKUP(C2018,Paramètres!$A$5:$B$8,2,FALSE),0)</f>
        <v>0</v>
      </c>
      <c r="K2018">
        <f>IFERROR(VLOOKUP(D2018,Paramètres!$A$5:$B$8,2,FALSE),0)</f>
        <v>0</v>
      </c>
      <c r="L2018">
        <f>IFERROR(VLOOKUP(E2018,Paramètres!$A$5:$B$8,2,FALSE),0)</f>
        <v>0</v>
      </c>
      <c r="M2018">
        <f>IFERROR(VLOOKUP(F2018,Paramètres!$A$5:$B$8,2,FALSE),0)</f>
        <v>0</v>
      </c>
      <c r="N2018">
        <f>IFERROR(VLOOKUP(G2018,Paramètres!$D$5:$E$8,2,FALSE),0)</f>
        <v>0</v>
      </c>
      <c r="O2018">
        <f>IFERROR(VLOOKUP(H2018,Paramètres!$A$5:$B$8,2,FALSE),0)</f>
        <v>0</v>
      </c>
      <c r="P2018">
        <f>IFERROR(VLOOKUP(I2018,Paramètres!$A$5:$B$8,2,FALSE),0)</f>
        <v>0</v>
      </c>
      <c r="Q2018" s="10" t="e">
        <f>IF(SUM(Paramètres!$G$5:$M$5)=0,"",SUMPRODUCT(Paramètres!$G$5:$M$5,J2018,K2018,L2018,M2018,N2018,O2018,P2018)/SUM(Paramètres!$G$5:$M$5))</f>
        <v>#VALUE!</v>
      </c>
    </row>
    <row r="2019" spans="1:17" x14ac:dyDescent="0.2">
      <c r="A2019">
        <f>Réponses_Scoring!A2019</f>
        <v>0</v>
      </c>
      <c r="B2019">
        <f>Réponses_Scoring!B2019</f>
        <v>0</v>
      </c>
      <c r="C2019">
        <f>Réponses_Scoring!C2019</f>
        <v>0</v>
      </c>
      <c r="D2019">
        <f>Réponses_Scoring!D2019</f>
        <v>0</v>
      </c>
      <c r="E2019">
        <f>Réponses_Scoring!E2019</f>
        <v>0</v>
      </c>
      <c r="F2019">
        <f>Réponses_Scoring!F2019</f>
        <v>0</v>
      </c>
      <c r="G2019">
        <f>Réponses_Scoring!G2019</f>
        <v>0</v>
      </c>
      <c r="H2019">
        <f>Réponses_Scoring!H2019</f>
        <v>0</v>
      </c>
      <c r="I2019">
        <f>Réponses_Scoring!I2019</f>
        <v>0</v>
      </c>
      <c r="J2019">
        <f>IFERROR(VLOOKUP(C2019,Paramètres!$A$5:$B$8,2,FALSE),0)</f>
        <v>0</v>
      </c>
      <c r="K2019">
        <f>IFERROR(VLOOKUP(D2019,Paramètres!$A$5:$B$8,2,FALSE),0)</f>
        <v>0</v>
      </c>
      <c r="L2019">
        <f>IFERROR(VLOOKUP(E2019,Paramètres!$A$5:$B$8,2,FALSE),0)</f>
        <v>0</v>
      </c>
      <c r="M2019">
        <f>IFERROR(VLOOKUP(F2019,Paramètres!$A$5:$B$8,2,FALSE),0)</f>
        <v>0</v>
      </c>
      <c r="N2019">
        <f>IFERROR(VLOOKUP(G2019,Paramètres!$D$5:$E$8,2,FALSE),0)</f>
        <v>0</v>
      </c>
      <c r="O2019">
        <f>IFERROR(VLOOKUP(H2019,Paramètres!$A$5:$B$8,2,FALSE),0)</f>
        <v>0</v>
      </c>
      <c r="P2019">
        <f>IFERROR(VLOOKUP(I2019,Paramètres!$A$5:$B$8,2,FALSE),0)</f>
        <v>0</v>
      </c>
      <c r="Q2019" s="10" t="e">
        <f>IF(SUM(Paramètres!$G$5:$M$5)=0,"",SUMPRODUCT(Paramètres!$G$5:$M$5,J2019,K2019,L2019,M2019,N2019,O2019,P2019)/SUM(Paramètres!$G$5:$M$5))</f>
        <v>#VALUE!</v>
      </c>
    </row>
    <row r="2020" spans="1:17" x14ac:dyDescent="0.2">
      <c r="A2020">
        <f>Réponses_Scoring!A2020</f>
        <v>0</v>
      </c>
      <c r="B2020">
        <f>Réponses_Scoring!B2020</f>
        <v>0</v>
      </c>
      <c r="C2020">
        <f>Réponses_Scoring!C2020</f>
        <v>0</v>
      </c>
      <c r="D2020">
        <f>Réponses_Scoring!D2020</f>
        <v>0</v>
      </c>
      <c r="E2020">
        <f>Réponses_Scoring!E2020</f>
        <v>0</v>
      </c>
      <c r="F2020">
        <f>Réponses_Scoring!F2020</f>
        <v>0</v>
      </c>
      <c r="G2020">
        <f>Réponses_Scoring!G2020</f>
        <v>0</v>
      </c>
      <c r="H2020">
        <f>Réponses_Scoring!H2020</f>
        <v>0</v>
      </c>
      <c r="I2020">
        <f>Réponses_Scoring!I2020</f>
        <v>0</v>
      </c>
      <c r="J2020">
        <f>IFERROR(VLOOKUP(C2020,Paramètres!$A$5:$B$8,2,FALSE),0)</f>
        <v>0</v>
      </c>
      <c r="K2020">
        <f>IFERROR(VLOOKUP(D2020,Paramètres!$A$5:$B$8,2,FALSE),0)</f>
        <v>0</v>
      </c>
      <c r="L2020">
        <f>IFERROR(VLOOKUP(E2020,Paramètres!$A$5:$B$8,2,FALSE),0)</f>
        <v>0</v>
      </c>
      <c r="M2020">
        <f>IFERROR(VLOOKUP(F2020,Paramètres!$A$5:$B$8,2,FALSE),0)</f>
        <v>0</v>
      </c>
      <c r="N2020">
        <f>IFERROR(VLOOKUP(G2020,Paramètres!$D$5:$E$8,2,FALSE),0)</f>
        <v>0</v>
      </c>
      <c r="O2020">
        <f>IFERROR(VLOOKUP(H2020,Paramètres!$A$5:$B$8,2,FALSE),0)</f>
        <v>0</v>
      </c>
      <c r="P2020">
        <f>IFERROR(VLOOKUP(I2020,Paramètres!$A$5:$B$8,2,FALSE),0)</f>
        <v>0</v>
      </c>
      <c r="Q2020" s="10" t="e">
        <f>IF(SUM(Paramètres!$G$5:$M$5)=0,"",SUMPRODUCT(Paramètres!$G$5:$M$5,J2020,K2020,L2020,M2020,N2020,O2020,P2020)/SUM(Paramètres!$G$5:$M$5))</f>
        <v>#VALUE!</v>
      </c>
    </row>
    <row r="2021" spans="1:17" x14ac:dyDescent="0.2">
      <c r="A2021">
        <f>Réponses_Scoring!A2021</f>
        <v>0</v>
      </c>
      <c r="B2021">
        <f>Réponses_Scoring!B2021</f>
        <v>0</v>
      </c>
      <c r="C2021">
        <f>Réponses_Scoring!C2021</f>
        <v>0</v>
      </c>
      <c r="D2021">
        <f>Réponses_Scoring!D2021</f>
        <v>0</v>
      </c>
      <c r="E2021">
        <f>Réponses_Scoring!E2021</f>
        <v>0</v>
      </c>
      <c r="F2021">
        <f>Réponses_Scoring!F2021</f>
        <v>0</v>
      </c>
      <c r="G2021">
        <f>Réponses_Scoring!G2021</f>
        <v>0</v>
      </c>
      <c r="H2021">
        <f>Réponses_Scoring!H2021</f>
        <v>0</v>
      </c>
      <c r="I2021">
        <f>Réponses_Scoring!I2021</f>
        <v>0</v>
      </c>
      <c r="J2021">
        <f>IFERROR(VLOOKUP(C2021,Paramètres!$A$5:$B$8,2,FALSE),0)</f>
        <v>0</v>
      </c>
      <c r="K2021">
        <f>IFERROR(VLOOKUP(D2021,Paramètres!$A$5:$B$8,2,FALSE),0)</f>
        <v>0</v>
      </c>
      <c r="L2021">
        <f>IFERROR(VLOOKUP(E2021,Paramètres!$A$5:$B$8,2,FALSE),0)</f>
        <v>0</v>
      </c>
      <c r="M2021">
        <f>IFERROR(VLOOKUP(F2021,Paramètres!$A$5:$B$8,2,FALSE),0)</f>
        <v>0</v>
      </c>
      <c r="N2021">
        <f>IFERROR(VLOOKUP(G2021,Paramètres!$D$5:$E$8,2,FALSE),0)</f>
        <v>0</v>
      </c>
      <c r="O2021">
        <f>IFERROR(VLOOKUP(H2021,Paramètres!$A$5:$B$8,2,FALSE),0)</f>
        <v>0</v>
      </c>
      <c r="P2021">
        <f>IFERROR(VLOOKUP(I2021,Paramètres!$A$5:$B$8,2,FALSE),0)</f>
        <v>0</v>
      </c>
      <c r="Q2021" s="10" t="e">
        <f>IF(SUM(Paramètres!$G$5:$M$5)=0,"",SUMPRODUCT(Paramètres!$G$5:$M$5,J2021,K2021,L2021,M2021,N2021,O2021,P2021)/SUM(Paramètres!$G$5:$M$5))</f>
        <v>#VALUE!</v>
      </c>
    </row>
    <row r="2022" spans="1:17" x14ac:dyDescent="0.2">
      <c r="A2022">
        <f>Réponses_Scoring!A2022</f>
        <v>0</v>
      </c>
      <c r="B2022">
        <f>Réponses_Scoring!B2022</f>
        <v>0</v>
      </c>
      <c r="C2022">
        <f>Réponses_Scoring!C2022</f>
        <v>0</v>
      </c>
      <c r="D2022">
        <f>Réponses_Scoring!D2022</f>
        <v>0</v>
      </c>
      <c r="E2022">
        <f>Réponses_Scoring!E2022</f>
        <v>0</v>
      </c>
      <c r="F2022">
        <f>Réponses_Scoring!F2022</f>
        <v>0</v>
      </c>
      <c r="G2022">
        <f>Réponses_Scoring!G2022</f>
        <v>0</v>
      </c>
      <c r="H2022">
        <f>Réponses_Scoring!H2022</f>
        <v>0</v>
      </c>
      <c r="I2022">
        <f>Réponses_Scoring!I2022</f>
        <v>0</v>
      </c>
      <c r="J2022">
        <f>IFERROR(VLOOKUP(C2022,Paramètres!$A$5:$B$8,2,FALSE),0)</f>
        <v>0</v>
      </c>
      <c r="K2022">
        <f>IFERROR(VLOOKUP(D2022,Paramètres!$A$5:$B$8,2,FALSE),0)</f>
        <v>0</v>
      </c>
      <c r="L2022">
        <f>IFERROR(VLOOKUP(E2022,Paramètres!$A$5:$B$8,2,FALSE),0)</f>
        <v>0</v>
      </c>
      <c r="M2022">
        <f>IFERROR(VLOOKUP(F2022,Paramètres!$A$5:$B$8,2,FALSE),0)</f>
        <v>0</v>
      </c>
      <c r="N2022">
        <f>IFERROR(VLOOKUP(G2022,Paramètres!$D$5:$E$8,2,FALSE),0)</f>
        <v>0</v>
      </c>
      <c r="O2022">
        <f>IFERROR(VLOOKUP(H2022,Paramètres!$A$5:$B$8,2,FALSE),0)</f>
        <v>0</v>
      </c>
      <c r="P2022">
        <f>IFERROR(VLOOKUP(I2022,Paramètres!$A$5:$B$8,2,FALSE),0)</f>
        <v>0</v>
      </c>
      <c r="Q2022" s="10" t="e">
        <f>IF(SUM(Paramètres!$G$5:$M$5)=0,"",SUMPRODUCT(Paramètres!$G$5:$M$5,J2022,K2022,L2022,M2022,N2022,O2022,P2022)/SUM(Paramètres!$G$5:$M$5))</f>
        <v>#VALUE!</v>
      </c>
    </row>
    <row r="2023" spans="1:17" x14ac:dyDescent="0.2">
      <c r="A2023">
        <f>Réponses_Scoring!A2023</f>
        <v>0</v>
      </c>
      <c r="B2023">
        <f>Réponses_Scoring!B2023</f>
        <v>0</v>
      </c>
      <c r="C2023">
        <f>Réponses_Scoring!C2023</f>
        <v>0</v>
      </c>
      <c r="D2023">
        <f>Réponses_Scoring!D2023</f>
        <v>0</v>
      </c>
      <c r="E2023">
        <f>Réponses_Scoring!E2023</f>
        <v>0</v>
      </c>
      <c r="F2023">
        <f>Réponses_Scoring!F2023</f>
        <v>0</v>
      </c>
      <c r="G2023">
        <f>Réponses_Scoring!G2023</f>
        <v>0</v>
      </c>
      <c r="H2023">
        <f>Réponses_Scoring!H2023</f>
        <v>0</v>
      </c>
      <c r="I2023">
        <f>Réponses_Scoring!I2023</f>
        <v>0</v>
      </c>
      <c r="J2023">
        <f>IFERROR(VLOOKUP(C2023,Paramètres!$A$5:$B$8,2,FALSE),0)</f>
        <v>0</v>
      </c>
      <c r="K2023">
        <f>IFERROR(VLOOKUP(D2023,Paramètres!$A$5:$B$8,2,FALSE),0)</f>
        <v>0</v>
      </c>
      <c r="L2023">
        <f>IFERROR(VLOOKUP(E2023,Paramètres!$A$5:$B$8,2,FALSE),0)</f>
        <v>0</v>
      </c>
      <c r="M2023">
        <f>IFERROR(VLOOKUP(F2023,Paramètres!$A$5:$B$8,2,FALSE),0)</f>
        <v>0</v>
      </c>
      <c r="N2023">
        <f>IFERROR(VLOOKUP(G2023,Paramètres!$D$5:$E$8,2,FALSE),0)</f>
        <v>0</v>
      </c>
      <c r="O2023">
        <f>IFERROR(VLOOKUP(H2023,Paramètres!$A$5:$B$8,2,FALSE),0)</f>
        <v>0</v>
      </c>
      <c r="P2023">
        <f>IFERROR(VLOOKUP(I2023,Paramètres!$A$5:$B$8,2,FALSE),0)</f>
        <v>0</v>
      </c>
      <c r="Q2023" s="10" t="e">
        <f>IF(SUM(Paramètres!$G$5:$M$5)=0,"",SUMPRODUCT(Paramètres!$G$5:$M$5,J2023,K2023,L2023,M2023,N2023,O2023,P2023)/SUM(Paramètres!$G$5:$M$5))</f>
        <v>#VALUE!</v>
      </c>
    </row>
    <row r="2024" spans="1:17" x14ac:dyDescent="0.2">
      <c r="A2024">
        <f>Réponses_Scoring!A2024</f>
        <v>0</v>
      </c>
      <c r="B2024">
        <f>Réponses_Scoring!B2024</f>
        <v>0</v>
      </c>
      <c r="C2024">
        <f>Réponses_Scoring!C2024</f>
        <v>0</v>
      </c>
      <c r="D2024">
        <f>Réponses_Scoring!D2024</f>
        <v>0</v>
      </c>
      <c r="E2024">
        <f>Réponses_Scoring!E2024</f>
        <v>0</v>
      </c>
      <c r="F2024">
        <f>Réponses_Scoring!F2024</f>
        <v>0</v>
      </c>
      <c r="G2024">
        <f>Réponses_Scoring!G2024</f>
        <v>0</v>
      </c>
      <c r="H2024">
        <f>Réponses_Scoring!H2024</f>
        <v>0</v>
      </c>
      <c r="I2024">
        <f>Réponses_Scoring!I2024</f>
        <v>0</v>
      </c>
      <c r="J2024">
        <f>IFERROR(VLOOKUP(C2024,Paramètres!$A$5:$B$8,2,FALSE),0)</f>
        <v>0</v>
      </c>
      <c r="K2024">
        <f>IFERROR(VLOOKUP(D2024,Paramètres!$A$5:$B$8,2,FALSE),0)</f>
        <v>0</v>
      </c>
      <c r="L2024">
        <f>IFERROR(VLOOKUP(E2024,Paramètres!$A$5:$B$8,2,FALSE),0)</f>
        <v>0</v>
      </c>
      <c r="M2024">
        <f>IFERROR(VLOOKUP(F2024,Paramètres!$A$5:$B$8,2,FALSE),0)</f>
        <v>0</v>
      </c>
      <c r="N2024">
        <f>IFERROR(VLOOKUP(G2024,Paramètres!$D$5:$E$8,2,FALSE),0)</f>
        <v>0</v>
      </c>
      <c r="O2024">
        <f>IFERROR(VLOOKUP(H2024,Paramètres!$A$5:$B$8,2,FALSE),0)</f>
        <v>0</v>
      </c>
      <c r="P2024">
        <f>IFERROR(VLOOKUP(I2024,Paramètres!$A$5:$B$8,2,FALSE),0)</f>
        <v>0</v>
      </c>
      <c r="Q2024" s="10" t="e">
        <f>IF(SUM(Paramètres!$G$5:$M$5)=0,"",SUMPRODUCT(Paramètres!$G$5:$M$5,J2024,K2024,L2024,M2024,N2024,O2024,P2024)/SUM(Paramètres!$G$5:$M$5))</f>
        <v>#VALUE!</v>
      </c>
    </row>
    <row r="2025" spans="1:17" x14ac:dyDescent="0.2">
      <c r="A2025">
        <f>Réponses_Scoring!A2025</f>
        <v>0</v>
      </c>
      <c r="B2025">
        <f>Réponses_Scoring!B2025</f>
        <v>0</v>
      </c>
      <c r="C2025">
        <f>Réponses_Scoring!C2025</f>
        <v>0</v>
      </c>
      <c r="D2025">
        <f>Réponses_Scoring!D2025</f>
        <v>0</v>
      </c>
      <c r="E2025">
        <f>Réponses_Scoring!E2025</f>
        <v>0</v>
      </c>
      <c r="F2025">
        <f>Réponses_Scoring!F2025</f>
        <v>0</v>
      </c>
      <c r="G2025">
        <f>Réponses_Scoring!G2025</f>
        <v>0</v>
      </c>
      <c r="H2025">
        <f>Réponses_Scoring!H2025</f>
        <v>0</v>
      </c>
      <c r="I2025">
        <f>Réponses_Scoring!I2025</f>
        <v>0</v>
      </c>
      <c r="J2025">
        <f>IFERROR(VLOOKUP(C2025,Paramètres!$A$5:$B$8,2,FALSE),0)</f>
        <v>0</v>
      </c>
      <c r="K2025">
        <f>IFERROR(VLOOKUP(D2025,Paramètres!$A$5:$B$8,2,FALSE),0)</f>
        <v>0</v>
      </c>
      <c r="L2025">
        <f>IFERROR(VLOOKUP(E2025,Paramètres!$A$5:$B$8,2,FALSE),0)</f>
        <v>0</v>
      </c>
      <c r="M2025">
        <f>IFERROR(VLOOKUP(F2025,Paramètres!$A$5:$B$8,2,FALSE),0)</f>
        <v>0</v>
      </c>
      <c r="N2025">
        <f>IFERROR(VLOOKUP(G2025,Paramètres!$D$5:$E$8,2,FALSE),0)</f>
        <v>0</v>
      </c>
      <c r="O2025">
        <f>IFERROR(VLOOKUP(H2025,Paramètres!$A$5:$B$8,2,FALSE),0)</f>
        <v>0</v>
      </c>
      <c r="P2025">
        <f>IFERROR(VLOOKUP(I2025,Paramètres!$A$5:$B$8,2,FALSE),0)</f>
        <v>0</v>
      </c>
      <c r="Q2025" s="10" t="e">
        <f>IF(SUM(Paramètres!$G$5:$M$5)=0,"",SUMPRODUCT(Paramètres!$G$5:$M$5,J2025,K2025,L2025,M2025,N2025,O2025,P2025)/SUM(Paramètres!$G$5:$M$5))</f>
        <v>#VALUE!</v>
      </c>
    </row>
    <row r="2026" spans="1:17" x14ac:dyDescent="0.2">
      <c r="A2026">
        <f>Réponses_Scoring!A2026</f>
        <v>0</v>
      </c>
      <c r="B2026">
        <f>Réponses_Scoring!B2026</f>
        <v>0</v>
      </c>
      <c r="C2026">
        <f>Réponses_Scoring!C2026</f>
        <v>0</v>
      </c>
      <c r="D2026">
        <f>Réponses_Scoring!D2026</f>
        <v>0</v>
      </c>
      <c r="E2026">
        <f>Réponses_Scoring!E2026</f>
        <v>0</v>
      </c>
      <c r="F2026">
        <f>Réponses_Scoring!F2026</f>
        <v>0</v>
      </c>
      <c r="G2026">
        <f>Réponses_Scoring!G2026</f>
        <v>0</v>
      </c>
      <c r="H2026">
        <f>Réponses_Scoring!H2026</f>
        <v>0</v>
      </c>
      <c r="I2026">
        <f>Réponses_Scoring!I2026</f>
        <v>0</v>
      </c>
      <c r="J2026">
        <f>IFERROR(VLOOKUP(C2026,Paramètres!$A$5:$B$8,2,FALSE),0)</f>
        <v>0</v>
      </c>
      <c r="K2026">
        <f>IFERROR(VLOOKUP(D2026,Paramètres!$A$5:$B$8,2,FALSE),0)</f>
        <v>0</v>
      </c>
      <c r="L2026">
        <f>IFERROR(VLOOKUP(E2026,Paramètres!$A$5:$B$8,2,FALSE),0)</f>
        <v>0</v>
      </c>
      <c r="M2026">
        <f>IFERROR(VLOOKUP(F2026,Paramètres!$A$5:$B$8,2,FALSE),0)</f>
        <v>0</v>
      </c>
      <c r="N2026">
        <f>IFERROR(VLOOKUP(G2026,Paramètres!$D$5:$E$8,2,FALSE),0)</f>
        <v>0</v>
      </c>
      <c r="O2026">
        <f>IFERROR(VLOOKUP(H2026,Paramètres!$A$5:$B$8,2,FALSE),0)</f>
        <v>0</v>
      </c>
      <c r="P2026">
        <f>IFERROR(VLOOKUP(I2026,Paramètres!$A$5:$B$8,2,FALSE),0)</f>
        <v>0</v>
      </c>
      <c r="Q2026" s="10" t="e">
        <f>IF(SUM(Paramètres!$G$5:$M$5)=0,"",SUMPRODUCT(Paramètres!$G$5:$M$5,J2026,K2026,L2026,M2026,N2026,O2026,P2026)/SUM(Paramètres!$G$5:$M$5))</f>
        <v>#VALUE!</v>
      </c>
    </row>
    <row r="2027" spans="1:17" x14ac:dyDescent="0.2">
      <c r="A2027">
        <f>Réponses_Scoring!A2027</f>
        <v>0</v>
      </c>
      <c r="B2027">
        <f>Réponses_Scoring!B2027</f>
        <v>0</v>
      </c>
      <c r="C2027">
        <f>Réponses_Scoring!C2027</f>
        <v>0</v>
      </c>
      <c r="D2027">
        <f>Réponses_Scoring!D2027</f>
        <v>0</v>
      </c>
      <c r="E2027">
        <f>Réponses_Scoring!E2027</f>
        <v>0</v>
      </c>
      <c r="F2027">
        <f>Réponses_Scoring!F2027</f>
        <v>0</v>
      </c>
      <c r="G2027">
        <f>Réponses_Scoring!G2027</f>
        <v>0</v>
      </c>
      <c r="H2027">
        <f>Réponses_Scoring!H2027</f>
        <v>0</v>
      </c>
      <c r="I2027">
        <f>Réponses_Scoring!I2027</f>
        <v>0</v>
      </c>
      <c r="J2027">
        <f>IFERROR(VLOOKUP(C2027,Paramètres!$A$5:$B$8,2,FALSE),0)</f>
        <v>0</v>
      </c>
      <c r="K2027">
        <f>IFERROR(VLOOKUP(D2027,Paramètres!$A$5:$B$8,2,FALSE),0)</f>
        <v>0</v>
      </c>
      <c r="L2027">
        <f>IFERROR(VLOOKUP(E2027,Paramètres!$A$5:$B$8,2,FALSE),0)</f>
        <v>0</v>
      </c>
      <c r="M2027">
        <f>IFERROR(VLOOKUP(F2027,Paramètres!$A$5:$B$8,2,FALSE),0)</f>
        <v>0</v>
      </c>
      <c r="N2027">
        <f>IFERROR(VLOOKUP(G2027,Paramètres!$D$5:$E$8,2,FALSE),0)</f>
        <v>0</v>
      </c>
      <c r="O2027">
        <f>IFERROR(VLOOKUP(H2027,Paramètres!$A$5:$B$8,2,FALSE),0)</f>
        <v>0</v>
      </c>
      <c r="P2027">
        <f>IFERROR(VLOOKUP(I2027,Paramètres!$A$5:$B$8,2,FALSE),0)</f>
        <v>0</v>
      </c>
      <c r="Q2027" s="10" t="e">
        <f>IF(SUM(Paramètres!$G$5:$M$5)=0,"",SUMPRODUCT(Paramètres!$G$5:$M$5,J2027,K2027,L2027,M2027,N2027,O2027,P2027)/SUM(Paramètres!$G$5:$M$5))</f>
        <v>#VALUE!</v>
      </c>
    </row>
    <row r="2028" spans="1:17" x14ac:dyDescent="0.2">
      <c r="A2028">
        <f>Réponses_Scoring!A2028</f>
        <v>0</v>
      </c>
      <c r="B2028">
        <f>Réponses_Scoring!B2028</f>
        <v>0</v>
      </c>
      <c r="C2028">
        <f>Réponses_Scoring!C2028</f>
        <v>0</v>
      </c>
      <c r="D2028">
        <f>Réponses_Scoring!D2028</f>
        <v>0</v>
      </c>
      <c r="E2028">
        <f>Réponses_Scoring!E2028</f>
        <v>0</v>
      </c>
      <c r="F2028">
        <f>Réponses_Scoring!F2028</f>
        <v>0</v>
      </c>
      <c r="G2028">
        <f>Réponses_Scoring!G2028</f>
        <v>0</v>
      </c>
      <c r="H2028">
        <f>Réponses_Scoring!H2028</f>
        <v>0</v>
      </c>
      <c r="I2028">
        <f>Réponses_Scoring!I2028</f>
        <v>0</v>
      </c>
      <c r="J2028">
        <f>IFERROR(VLOOKUP(C2028,Paramètres!$A$5:$B$8,2,FALSE),0)</f>
        <v>0</v>
      </c>
      <c r="K2028">
        <f>IFERROR(VLOOKUP(D2028,Paramètres!$A$5:$B$8,2,FALSE),0)</f>
        <v>0</v>
      </c>
      <c r="L2028">
        <f>IFERROR(VLOOKUP(E2028,Paramètres!$A$5:$B$8,2,FALSE),0)</f>
        <v>0</v>
      </c>
      <c r="M2028">
        <f>IFERROR(VLOOKUP(F2028,Paramètres!$A$5:$B$8,2,FALSE),0)</f>
        <v>0</v>
      </c>
      <c r="N2028">
        <f>IFERROR(VLOOKUP(G2028,Paramètres!$D$5:$E$8,2,FALSE),0)</f>
        <v>0</v>
      </c>
      <c r="O2028">
        <f>IFERROR(VLOOKUP(H2028,Paramètres!$A$5:$B$8,2,FALSE),0)</f>
        <v>0</v>
      </c>
      <c r="P2028">
        <f>IFERROR(VLOOKUP(I2028,Paramètres!$A$5:$B$8,2,FALSE),0)</f>
        <v>0</v>
      </c>
      <c r="Q2028" s="10" t="e">
        <f>IF(SUM(Paramètres!$G$5:$M$5)=0,"",SUMPRODUCT(Paramètres!$G$5:$M$5,J2028,K2028,L2028,M2028,N2028,O2028,P2028)/SUM(Paramètres!$G$5:$M$5))</f>
        <v>#VALUE!</v>
      </c>
    </row>
    <row r="2029" spans="1:17" x14ac:dyDescent="0.2">
      <c r="A2029">
        <f>Réponses_Scoring!A2029</f>
        <v>0</v>
      </c>
      <c r="B2029">
        <f>Réponses_Scoring!B2029</f>
        <v>0</v>
      </c>
      <c r="C2029">
        <f>Réponses_Scoring!C2029</f>
        <v>0</v>
      </c>
      <c r="D2029">
        <f>Réponses_Scoring!D2029</f>
        <v>0</v>
      </c>
      <c r="E2029">
        <f>Réponses_Scoring!E2029</f>
        <v>0</v>
      </c>
      <c r="F2029">
        <f>Réponses_Scoring!F2029</f>
        <v>0</v>
      </c>
      <c r="G2029">
        <f>Réponses_Scoring!G2029</f>
        <v>0</v>
      </c>
      <c r="H2029">
        <f>Réponses_Scoring!H2029</f>
        <v>0</v>
      </c>
      <c r="I2029">
        <f>Réponses_Scoring!I2029</f>
        <v>0</v>
      </c>
      <c r="J2029">
        <f>IFERROR(VLOOKUP(C2029,Paramètres!$A$5:$B$8,2,FALSE),0)</f>
        <v>0</v>
      </c>
      <c r="K2029">
        <f>IFERROR(VLOOKUP(D2029,Paramètres!$A$5:$B$8,2,FALSE),0)</f>
        <v>0</v>
      </c>
      <c r="L2029">
        <f>IFERROR(VLOOKUP(E2029,Paramètres!$A$5:$B$8,2,FALSE),0)</f>
        <v>0</v>
      </c>
      <c r="M2029">
        <f>IFERROR(VLOOKUP(F2029,Paramètres!$A$5:$B$8,2,FALSE),0)</f>
        <v>0</v>
      </c>
      <c r="N2029">
        <f>IFERROR(VLOOKUP(G2029,Paramètres!$D$5:$E$8,2,FALSE),0)</f>
        <v>0</v>
      </c>
      <c r="O2029">
        <f>IFERROR(VLOOKUP(H2029,Paramètres!$A$5:$B$8,2,FALSE),0)</f>
        <v>0</v>
      </c>
      <c r="P2029">
        <f>IFERROR(VLOOKUP(I2029,Paramètres!$A$5:$B$8,2,FALSE),0)</f>
        <v>0</v>
      </c>
      <c r="Q2029" s="10" t="e">
        <f>IF(SUM(Paramètres!$G$5:$M$5)=0,"",SUMPRODUCT(Paramètres!$G$5:$M$5,J2029,K2029,L2029,M2029,N2029,O2029,P2029)/SUM(Paramètres!$G$5:$M$5))</f>
        <v>#VALUE!</v>
      </c>
    </row>
    <row r="2030" spans="1:17" x14ac:dyDescent="0.2">
      <c r="A2030">
        <f>Réponses_Scoring!A2030</f>
        <v>0</v>
      </c>
      <c r="B2030">
        <f>Réponses_Scoring!B2030</f>
        <v>0</v>
      </c>
      <c r="C2030">
        <f>Réponses_Scoring!C2030</f>
        <v>0</v>
      </c>
      <c r="D2030">
        <f>Réponses_Scoring!D2030</f>
        <v>0</v>
      </c>
      <c r="E2030">
        <f>Réponses_Scoring!E2030</f>
        <v>0</v>
      </c>
      <c r="F2030">
        <f>Réponses_Scoring!F2030</f>
        <v>0</v>
      </c>
      <c r="G2030">
        <f>Réponses_Scoring!G2030</f>
        <v>0</v>
      </c>
      <c r="H2030">
        <f>Réponses_Scoring!H2030</f>
        <v>0</v>
      </c>
      <c r="I2030">
        <f>Réponses_Scoring!I2030</f>
        <v>0</v>
      </c>
      <c r="J2030">
        <f>IFERROR(VLOOKUP(C2030,Paramètres!$A$5:$B$8,2,FALSE),0)</f>
        <v>0</v>
      </c>
      <c r="K2030">
        <f>IFERROR(VLOOKUP(D2030,Paramètres!$A$5:$B$8,2,FALSE),0)</f>
        <v>0</v>
      </c>
      <c r="L2030">
        <f>IFERROR(VLOOKUP(E2030,Paramètres!$A$5:$B$8,2,FALSE),0)</f>
        <v>0</v>
      </c>
      <c r="M2030">
        <f>IFERROR(VLOOKUP(F2030,Paramètres!$A$5:$B$8,2,FALSE),0)</f>
        <v>0</v>
      </c>
      <c r="N2030">
        <f>IFERROR(VLOOKUP(G2030,Paramètres!$D$5:$E$8,2,FALSE),0)</f>
        <v>0</v>
      </c>
      <c r="O2030">
        <f>IFERROR(VLOOKUP(H2030,Paramètres!$A$5:$B$8,2,FALSE),0)</f>
        <v>0</v>
      </c>
      <c r="P2030">
        <f>IFERROR(VLOOKUP(I2030,Paramètres!$A$5:$B$8,2,FALSE),0)</f>
        <v>0</v>
      </c>
      <c r="Q2030" s="10" t="e">
        <f>IF(SUM(Paramètres!$G$5:$M$5)=0,"",SUMPRODUCT(Paramètres!$G$5:$M$5,J2030,K2030,L2030,M2030,N2030,O2030,P2030)/SUM(Paramètres!$G$5:$M$5))</f>
        <v>#VALUE!</v>
      </c>
    </row>
    <row r="2031" spans="1:17" x14ac:dyDescent="0.2">
      <c r="A2031">
        <f>Réponses_Scoring!A2031</f>
        <v>0</v>
      </c>
      <c r="B2031">
        <f>Réponses_Scoring!B2031</f>
        <v>0</v>
      </c>
      <c r="C2031">
        <f>Réponses_Scoring!C2031</f>
        <v>0</v>
      </c>
      <c r="D2031">
        <f>Réponses_Scoring!D2031</f>
        <v>0</v>
      </c>
      <c r="E2031">
        <f>Réponses_Scoring!E2031</f>
        <v>0</v>
      </c>
      <c r="F2031">
        <f>Réponses_Scoring!F2031</f>
        <v>0</v>
      </c>
      <c r="G2031">
        <f>Réponses_Scoring!G2031</f>
        <v>0</v>
      </c>
      <c r="H2031">
        <f>Réponses_Scoring!H2031</f>
        <v>0</v>
      </c>
      <c r="I2031">
        <f>Réponses_Scoring!I2031</f>
        <v>0</v>
      </c>
      <c r="J2031">
        <f>IFERROR(VLOOKUP(C2031,Paramètres!$A$5:$B$8,2,FALSE),0)</f>
        <v>0</v>
      </c>
      <c r="K2031">
        <f>IFERROR(VLOOKUP(D2031,Paramètres!$A$5:$B$8,2,FALSE),0)</f>
        <v>0</v>
      </c>
      <c r="L2031">
        <f>IFERROR(VLOOKUP(E2031,Paramètres!$A$5:$B$8,2,FALSE),0)</f>
        <v>0</v>
      </c>
      <c r="M2031">
        <f>IFERROR(VLOOKUP(F2031,Paramètres!$A$5:$B$8,2,FALSE),0)</f>
        <v>0</v>
      </c>
      <c r="N2031">
        <f>IFERROR(VLOOKUP(G2031,Paramètres!$D$5:$E$8,2,FALSE),0)</f>
        <v>0</v>
      </c>
      <c r="O2031">
        <f>IFERROR(VLOOKUP(H2031,Paramètres!$A$5:$B$8,2,FALSE),0)</f>
        <v>0</v>
      </c>
      <c r="P2031">
        <f>IFERROR(VLOOKUP(I2031,Paramètres!$A$5:$B$8,2,FALSE),0)</f>
        <v>0</v>
      </c>
      <c r="Q2031" s="10" t="e">
        <f>IF(SUM(Paramètres!$G$5:$M$5)=0,"",SUMPRODUCT(Paramètres!$G$5:$M$5,J2031,K2031,L2031,M2031,N2031,O2031,P2031)/SUM(Paramètres!$G$5:$M$5))</f>
        <v>#VALUE!</v>
      </c>
    </row>
    <row r="2032" spans="1:17" x14ac:dyDescent="0.2">
      <c r="A2032">
        <f>Réponses_Scoring!A2032</f>
        <v>0</v>
      </c>
      <c r="B2032">
        <f>Réponses_Scoring!B2032</f>
        <v>0</v>
      </c>
      <c r="C2032">
        <f>Réponses_Scoring!C2032</f>
        <v>0</v>
      </c>
      <c r="D2032">
        <f>Réponses_Scoring!D2032</f>
        <v>0</v>
      </c>
      <c r="E2032">
        <f>Réponses_Scoring!E2032</f>
        <v>0</v>
      </c>
      <c r="F2032">
        <f>Réponses_Scoring!F2032</f>
        <v>0</v>
      </c>
      <c r="G2032">
        <f>Réponses_Scoring!G2032</f>
        <v>0</v>
      </c>
      <c r="H2032">
        <f>Réponses_Scoring!H2032</f>
        <v>0</v>
      </c>
      <c r="I2032">
        <f>Réponses_Scoring!I2032</f>
        <v>0</v>
      </c>
      <c r="J2032">
        <f>IFERROR(VLOOKUP(C2032,Paramètres!$A$5:$B$8,2,FALSE),0)</f>
        <v>0</v>
      </c>
      <c r="K2032">
        <f>IFERROR(VLOOKUP(D2032,Paramètres!$A$5:$B$8,2,FALSE),0)</f>
        <v>0</v>
      </c>
      <c r="L2032">
        <f>IFERROR(VLOOKUP(E2032,Paramètres!$A$5:$B$8,2,FALSE),0)</f>
        <v>0</v>
      </c>
      <c r="M2032">
        <f>IFERROR(VLOOKUP(F2032,Paramètres!$A$5:$B$8,2,FALSE),0)</f>
        <v>0</v>
      </c>
      <c r="N2032">
        <f>IFERROR(VLOOKUP(G2032,Paramètres!$D$5:$E$8,2,FALSE),0)</f>
        <v>0</v>
      </c>
      <c r="O2032">
        <f>IFERROR(VLOOKUP(H2032,Paramètres!$A$5:$B$8,2,FALSE),0)</f>
        <v>0</v>
      </c>
      <c r="P2032">
        <f>IFERROR(VLOOKUP(I2032,Paramètres!$A$5:$B$8,2,FALSE),0)</f>
        <v>0</v>
      </c>
      <c r="Q2032" s="10" t="e">
        <f>IF(SUM(Paramètres!$G$5:$M$5)=0,"",SUMPRODUCT(Paramètres!$G$5:$M$5,J2032,K2032,L2032,M2032,N2032,O2032,P2032)/SUM(Paramètres!$G$5:$M$5))</f>
        <v>#VALUE!</v>
      </c>
    </row>
    <row r="2033" spans="1:17" x14ac:dyDescent="0.2">
      <c r="A2033">
        <f>Réponses_Scoring!A2033</f>
        <v>0</v>
      </c>
      <c r="B2033">
        <f>Réponses_Scoring!B2033</f>
        <v>0</v>
      </c>
      <c r="C2033">
        <f>Réponses_Scoring!C2033</f>
        <v>0</v>
      </c>
      <c r="D2033">
        <f>Réponses_Scoring!D2033</f>
        <v>0</v>
      </c>
      <c r="E2033">
        <f>Réponses_Scoring!E2033</f>
        <v>0</v>
      </c>
      <c r="F2033">
        <f>Réponses_Scoring!F2033</f>
        <v>0</v>
      </c>
      <c r="G2033">
        <f>Réponses_Scoring!G2033</f>
        <v>0</v>
      </c>
      <c r="H2033">
        <f>Réponses_Scoring!H2033</f>
        <v>0</v>
      </c>
      <c r="I2033">
        <f>Réponses_Scoring!I2033</f>
        <v>0</v>
      </c>
      <c r="J2033">
        <f>IFERROR(VLOOKUP(C2033,Paramètres!$A$5:$B$8,2,FALSE),0)</f>
        <v>0</v>
      </c>
      <c r="K2033">
        <f>IFERROR(VLOOKUP(D2033,Paramètres!$A$5:$B$8,2,FALSE),0)</f>
        <v>0</v>
      </c>
      <c r="L2033">
        <f>IFERROR(VLOOKUP(E2033,Paramètres!$A$5:$B$8,2,FALSE),0)</f>
        <v>0</v>
      </c>
      <c r="M2033">
        <f>IFERROR(VLOOKUP(F2033,Paramètres!$A$5:$B$8,2,FALSE),0)</f>
        <v>0</v>
      </c>
      <c r="N2033">
        <f>IFERROR(VLOOKUP(G2033,Paramètres!$D$5:$E$8,2,FALSE),0)</f>
        <v>0</v>
      </c>
      <c r="O2033">
        <f>IFERROR(VLOOKUP(H2033,Paramètres!$A$5:$B$8,2,FALSE),0)</f>
        <v>0</v>
      </c>
      <c r="P2033">
        <f>IFERROR(VLOOKUP(I2033,Paramètres!$A$5:$B$8,2,FALSE),0)</f>
        <v>0</v>
      </c>
      <c r="Q2033" s="10" t="e">
        <f>IF(SUM(Paramètres!$G$5:$M$5)=0,"",SUMPRODUCT(Paramètres!$G$5:$M$5,J2033,K2033,L2033,M2033,N2033,O2033,P2033)/SUM(Paramètres!$G$5:$M$5))</f>
        <v>#VALUE!</v>
      </c>
    </row>
    <row r="2034" spans="1:17" x14ac:dyDescent="0.2">
      <c r="A2034">
        <f>Réponses_Scoring!A2034</f>
        <v>0</v>
      </c>
      <c r="B2034">
        <f>Réponses_Scoring!B2034</f>
        <v>0</v>
      </c>
      <c r="C2034">
        <f>Réponses_Scoring!C2034</f>
        <v>0</v>
      </c>
      <c r="D2034">
        <f>Réponses_Scoring!D2034</f>
        <v>0</v>
      </c>
      <c r="E2034">
        <f>Réponses_Scoring!E2034</f>
        <v>0</v>
      </c>
      <c r="F2034">
        <f>Réponses_Scoring!F2034</f>
        <v>0</v>
      </c>
      <c r="G2034">
        <f>Réponses_Scoring!G2034</f>
        <v>0</v>
      </c>
      <c r="H2034">
        <f>Réponses_Scoring!H2034</f>
        <v>0</v>
      </c>
      <c r="I2034">
        <f>Réponses_Scoring!I2034</f>
        <v>0</v>
      </c>
      <c r="J2034">
        <f>IFERROR(VLOOKUP(C2034,Paramètres!$A$5:$B$8,2,FALSE),0)</f>
        <v>0</v>
      </c>
      <c r="K2034">
        <f>IFERROR(VLOOKUP(D2034,Paramètres!$A$5:$B$8,2,FALSE),0)</f>
        <v>0</v>
      </c>
      <c r="L2034">
        <f>IFERROR(VLOOKUP(E2034,Paramètres!$A$5:$B$8,2,FALSE),0)</f>
        <v>0</v>
      </c>
      <c r="M2034">
        <f>IFERROR(VLOOKUP(F2034,Paramètres!$A$5:$B$8,2,FALSE),0)</f>
        <v>0</v>
      </c>
      <c r="N2034">
        <f>IFERROR(VLOOKUP(G2034,Paramètres!$D$5:$E$8,2,FALSE),0)</f>
        <v>0</v>
      </c>
      <c r="O2034">
        <f>IFERROR(VLOOKUP(H2034,Paramètres!$A$5:$B$8,2,FALSE),0)</f>
        <v>0</v>
      </c>
      <c r="P2034">
        <f>IFERROR(VLOOKUP(I2034,Paramètres!$A$5:$B$8,2,FALSE),0)</f>
        <v>0</v>
      </c>
      <c r="Q2034" s="10" t="e">
        <f>IF(SUM(Paramètres!$G$5:$M$5)=0,"",SUMPRODUCT(Paramètres!$G$5:$M$5,J2034,K2034,L2034,M2034,N2034,O2034,P2034)/SUM(Paramètres!$G$5:$M$5))</f>
        <v>#VALUE!</v>
      </c>
    </row>
    <row r="2035" spans="1:17" x14ac:dyDescent="0.2">
      <c r="A2035">
        <f>Réponses_Scoring!A2035</f>
        <v>0</v>
      </c>
      <c r="B2035">
        <f>Réponses_Scoring!B2035</f>
        <v>0</v>
      </c>
      <c r="C2035">
        <f>Réponses_Scoring!C2035</f>
        <v>0</v>
      </c>
      <c r="D2035">
        <f>Réponses_Scoring!D2035</f>
        <v>0</v>
      </c>
      <c r="E2035">
        <f>Réponses_Scoring!E2035</f>
        <v>0</v>
      </c>
      <c r="F2035">
        <f>Réponses_Scoring!F2035</f>
        <v>0</v>
      </c>
      <c r="G2035">
        <f>Réponses_Scoring!G2035</f>
        <v>0</v>
      </c>
      <c r="H2035">
        <f>Réponses_Scoring!H2035</f>
        <v>0</v>
      </c>
      <c r="I2035">
        <f>Réponses_Scoring!I2035</f>
        <v>0</v>
      </c>
      <c r="J2035">
        <f>IFERROR(VLOOKUP(C2035,Paramètres!$A$5:$B$8,2,FALSE),0)</f>
        <v>0</v>
      </c>
      <c r="K2035">
        <f>IFERROR(VLOOKUP(D2035,Paramètres!$A$5:$B$8,2,FALSE),0)</f>
        <v>0</v>
      </c>
      <c r="L2035">
        <f>IFERROR(VLOOKUP(E2035,Paramètres!$A$5:$B$8,2,FALSE),0)</f>
        <v>0</v>
      </c>
      <c r="M2035">
        <f>IFERROR(VLOOKUP(F2035,Paramètres!$A$5:$B$8,2,FALSE),0)</f>
        <v>0</v>
      </c>
      <c r="N2035">
        <f>IFERROR(VLOOKUP(G2035,Paramètres!$D$5:$E$8,2,FALSE),0)</f>
        <v>0</v>
      </c>
      <c r="O2035">
        <f>IFERROR(VLOOKUP(H2035,Paramètres!$A$5:$B$8,2,FALSE),0)</f>
        <v>0</v>
      </c>
      <c r="P2035">
        <f>IFERROR(VLOOKUP(I2035,Paramètres!$A$5:$B$8,2,FALSE),0)</f>
        <v>0</v>
      </c>
      <c r="Q2035" s="10" t="e">
        <f>IF(SUM(Paramètres!$G$5:$M$5)=0,"",SUMPRODUCT(Paramètres!$G$5:$M$5,J2035,K2035,L2035,M2035,N2035,O2035,P2035)/SUM(Paramètres!$G$5:$M$5))</f>
        <v>#VALUE!</v>
      </c>
    </row>
    <row r="2036" spans="1:17" x14ac:dyDescent="0.2">
      <c r="A2036">
        <f>Réponses_Scoring!A2036</f>
        <v>0</v>
      </c>
      <c r="B2036">
        <f>Réponses_Scoring!B2036</f>
        <v>0</v>
      </c>
      <c r="C2036">
        <f>Réponses_Scoring!C2036</f>
        <v>0</v>
      </c>
      <c r="D2036">
        <f>Réponses_Scoring!D2036</f>
        <v>0</v>
      </c>
      <c r="E2036">
        <f>Réponses_Scoring!E2036</f>
        <v>0</v>
      </c>
      <c r="F2036">
        <f>Réponses_Scoring!F2036</f>
        <v>0</v>
      </c>
      <c r="G2036">
        <f>Réponses_Scoring!G2036</f>
        <v>0</v>
      </c>
      <c r="H2036">
        <f>Réponses_Scoring!H2036</f>
        <v>0</v>
      </c>
      <c r="I2036">
        <f>Réponses_Scoring!I2036</f>
        <v>0</v>
      </c>
      <c r="J2036">
        <f>IFERROR(VLOOKUP(C2036,Paramètres!$A$5:$B$8,2,FALSE),0)</f>
        <v>0</v>
      </c>
      <c r="K2036">
        <f>IFERROR(VLOOKUP(D2036,Paramètres!$A$5:$B$8,2,FALSE),0)</f>
        <v>0</v>
      </c>
      <c r="L2036">
        <f>IFERROR(VLOOKUP(E2036,Paramètres!$A$5:$B$8,2,FALSE),0)</f>
        <v>0</v>
      </c>
      <c r="M2036">
        <f>IFERROR(VLOOKUP(F2036,Paramètres!$A$5:$B$8,2,FALSE),0)</f>
        <v>0</v>
      </c>
      <c r="N2036">
        <f>IFERROR(VLOOKUP(G2036,Paramètres!$D$5:$E$8,2,FALSE),0)</f>
        <v>0</v>
      </c>
      <c r="O2036">
        <f>IFERROR(VLOOKUP(H2036,Paramètres!$A$5:$B$8,2,FALSE),0)</f>
        <v>0</v>
      </c>
      <c r="P2036">
        <f>IFERROR(VLOOKUP(I2036,Paramètres!$A$5:$B$8,2,FALSE),0)</f>
        <v>0</v>
      </c>
      <c r="Q2036" s="10" t="e">
        <f>IF(SUM(Paramètres!$G$5:$M$5)=0,"",SUMPRODUCT(Paramètres!$G$5:$M$5,J2036,K2036,L2036,M2036,N2036,O2036,P2036)/SUM(Paramètres!$G$5:$M$5))</f>
        <v>#VALUE!</v>
      </c>
    </row>
    <row r="2037" spans="1:17" x14ac:dyDescent="0.2">
      <c r="A2037">
        <f>Réponses_Scoring!A2037</f>
        <v>0</v>
      </c>
      <c r="B2037">
        <f>Réponses_Scoring!B2037</f>
        <v>0</v>
      </c>
      <c r="C2037">
        <f>Réponses_Scoring!C2037</f>
        <v>0</v>
      </c>
      <c r="D2037">
        <f>Réponses_Scoring!D2037</f>
        <v>0</v>
      </c>
      <c r="E2037">
        <f>Réponses_Scoring!E2037</f>
        <v>0</v>
      </c>
      <c r="F2037">
        <f>Réponses_Scoring!F2037</f>
        <v>0</v>
      </c>
      <c r="G2037">
        <f>Réponses_Scoring!G2037</f>
        <v>0</v>
      </c>
      <c r="H2037">
        <f>Réponses_Scoring!H2037</f>
        <v>0</v>
      </c>
      <c r="I2037">
        <f>Réponses_Scoring!I2037</f>
        <v>0</v>
      </c>
      <c r="J2037">
        <f>IFERROR(VLOOKUP(C2037,Paramètres!$A$5:$B$8,2,FALSE),0)</f>
        <v>0</v>
      </c>
      <c r="K2037">
        <f>IFERROR(VLOOKUP(D2037,Paramètres!$A$5:$B$8,2,FALSE),0)</f>
        <v>0</v>
      </c>
      <c r="L2037">
        <f>IFERROR(VLOOKUP(E2037,Paramètres!$A$5:$B$8,2,FALSE),0)</f>
        <v>0</v>
      </c>
      <c r="M2037">
        <f>IFERROR(VLOOKUP(F2037,Paramètres!$A$5:$B$8,2,FALSE),0)</f>
        <v>0</v>
      </c>
      <c r="N2037">
        <f>IFERROR(VLOOKUP(G2037,Paramètres!$D$5:$E$8,2,FALSE),0)</f>
        <v>0</v>
      </c>
      <c r="O2037">
        <f>IFERROR(VLOOKUP(H2037,Paramètres!$A$5:$B$8,2,FALSE),0)</f>
        <v>0</v>
      </c>
      <c r="P2037">
        <f>IFERROR(VLOOKUP(I2037,Paramètres!$A$5:$B$8,2,FALSE),0)</f>
        <v>0</v>
      </c>
      <c r="Q2037" s="10" t="e">
        <f>IF(SUM(Paramètres!$G$5:$M$5)=0,"",SUMPRODUCT(Paramètres!$G$5:$M$5,J2037,K2037,L2037,M2037,N2037,O2037,P2037)/SUM(Paramètres!$G$5:$M$5))</f>
        <v>#VALUE!</v>
      </c>
    </row>
    <row r="2038" spans="1:17" x14ac:dyDescent="0.2">
      <c r="A2038">
        <f>Réponses_Scoring!A2038</f>
        <v>0</v>
      </c>
      <c r="B2038">
        <f>Réponses_Scoring!B2038</f>
        <v>0</v>
      </c>
      <c r="C2038">
        <f>Réponses_Scoring!C2038</f>
        <v>0</v>
      </c>
      <c r="D2038">
        <f>Réponses_Scoring!D2038</f>
        <v>0</v>
      </c>
      <c r="E2038">
        <f>Réponses_Scoring!E2038</f>
        <v>0</v>
      </c>
      <c r="F2038">
        <f>Réponses_Scoring!F2038</f>
        <v>0</v>
      </c>
      <c r="G2038">
        <f>Réponses_Scoring!G2038</f>
        <v>0</v>
      </c>
      <c r="H2038">
        <f>Réponses_Scoring!H2038</f>
        <v>0</v>
      </c>
      <c r="I2038">
        <f>Réponses_Scoring!I2038</f>
        <v>0</v>
      </c>
      <c r="J2038">
        <f>IFERROR(VLOOKUP(C2038,Paramètres!$A$5:$B$8,2,FALSE),0)</f>
        <v>0</v>
      </c>
      <c r="K2038">
        <f>IFERROR(VLOOKUP(D2038,Paramètres!$A$5:$B$8,2,FALSE),0)</f>
        <v>0</v>
      </c>
      <c r="L2038">
        <f>IFERROR(VLOOKUP(E2038,Paramètres!$A$5:$B$8,2,FALSE),0)</f>
        <v>0</v>
      </c>
      <c r="M2038">
        <f>IFERROR(VLOOKUP(F2038,Paramètres!$A$5:$B$8,2,FALSE),0)</f>
        <v>0</v>
      </c>
      <c r="N2038">
        <f>IFERROR(VLOOKUP(G2038,Paramètres!$D$5:$E$8,2,FALSE),0)</f>
        <v>0</v>
      </c>
      <c r="O2038">
        <f>IFERROR(VLOOKUP(H2038,Paramètres!$A$5:$B$8,2,FALSE),0)</f>
        <v>0</v>
      </c>
      <c r="P2038">
        <f>IFERROR(VLOOKUP(I2038,Paramètres!$A$5:$B$8,2,FALSE),0)</f>
        <v>0</v>
      </c>
      <c r="Q2038" s="10" t="e">
        <f>IF(SUM(Paramètres!$G$5:$M$5)=0,"",SUMPRODUCT(Paramètres!$G$5:$M$5,J2038,K2038,L2038,M2038,N2038,O2038,P2038)/SUM(Paramètres!$G$5:$M$5))</f>
        <v>#VALUE!</v>
      </c>
    </row>
    <row r="2039" spans="1:17" x14ac:dyDescent="0.2">
      <c r="A2039">
        <f>Réponses_Scoring!A2039</f>
        <v>0</v>
      </c>
      <c r="B2039">
        <f>Réponses_Scoring!B2039</f>
        <v>0</v>
      </c>
      <c r="C2039">
        <f>Réponses_Scoring!C2039</f>
        <v>0</v>
      </c>
      <c r="D2039">
        <f>Réponses_Scoring!D2039</f>
        <v>0</v>
      </c>
      <c r="E2039">
        <f>Réponses_Scoring!E2039</f>
        <v>0</v>
      </c>
      <c r="F2039">
        <f>Réponses_Scoring!F2039</f>
        <v>0</v>
      </c>
      <c r="G2039">
        <f>Réponses_Scoring!G2039</f>
        <v>0</v>
      </c>
      <c r="H2039">
        <f>Réponses_Scoring!H2039</f>
        <v>0</v>
      </c>
      <c r="I2039">
        <f>Réponses_Scoring!I2039</f>
        <v>0</v>
      </c>
      <c r="J2039">
        <f>IFERROR(VLOOKUP(C2039,Paramètres!$A$5:$B$8,2,FALSE),0)</f>
        <v>0</v>
      </c>
      <c r="K2039">
        <f>IFERROR(VLOOKUP(D2039,Paramètres!$A$5:$B$8,2,FALSE),0)</f>
        <v>0</v>
      </c>
      <c r="L2039">
        <f>IFERROR(VLOOKUP(E2039,Paramètres!$A$5:$B$8,2,FALSE),0)</f>
        <v>0</v>
      </c>
      <c r="M2039">
        <f>IFERROR(VLOOKUP(F2039,Paramètres!$A$5:$B$8,2,FALSE),0)</f>
        <v>0</v>
      </c>
      <c r="N2039">
        <f>IFERROR(VLOOKUP(G2039,Paramètres!$D$5:$E$8,2,FALSE),0)</f>
        <v>0</v>
      </c>
      <c r="O2039">
        <f>IFERROR(VLOOKUP(H2039,Paramètres!$A$5:$B$8,2,FALSE),0)</f>
        <v>0</v>
      </c>
      <c r="P2039">
        <f>IFERROR(VLOOKUP(I2039,Paramètres!$A$5:$B$8,2,FALSE),0)</f>
        <v>0</v>
      </c>
      <c r="Q2039" s="10" t="e">
        <f>IF(SUM(Paramètres!$G$5:$M$5)=0,"",SUMPRODUCT(Paramètres!$G$5:$M$5,J2039,K2039,L2039,M2039,N2039,O2039,P2039)/SUM(Paramètres!$G$5:$M$5))</f>
        <v>#VALUE!</v>
      </c>
    </row>
    <row r="2040" spans="1:17" x14ac:dyDescent="0.2">
      <c r="A2040">
        <f>Réponses_Scoring!A2040</f>
        <v>0</v>
      </c>
      <c r="B2040">
        <f>Réponses_Scoring!B2040</f>
        <v>0</v>
      </c>
      <c r="C2040">
        <f>Réponses_Scoring!C2040</f>
        <v>0</v>
      </c>
      <c r="D2040">
        <f>Réponses_Scoring!D2040</f>
        <v>0</v>
      </c>
      <c r="E2040">
        <f>Réponses_Scoring!E2040</f>
        <v>0</v>
      </c>
      <c r="F2040">
        <f>Réponses_Scoring!F2040</f>
        <v>0</v>
      </c>
      <c r="G2040">
        <f>Réponses_Scoring!G2040</f>
        <v>0</v>
      </c>
      <c r="H2040">
        <f>Réponses_Scoring!H2040</f>
        <v>0</v>
      </c>
      <c r="I2040">
        <f>Réponses_Scoring!I2040</f>
        <v>0</v>
      </c>
      <c r="J2040">
        <f>IFERROR(VLOOKUP(C2040,Paramètres!$A$5:$B$8,2,FALSE),0)</f>
        <v>0</v>
      </c>
      <c r="K2040">
        <f>IFERROR(VLOOKUP(D2040,Paramètres!$A$5:$B$8,2,FALSE),0)</f>
        <v>0</v>
      </c>
      <c r="L2040">
        <f>IFERROR(VLOOKUP(E2040,Paramètres!$A$5:$B$8,2,FALSE),0)</f>
        <v>0</v>
      </c>
      <c r="M2040">
        <f>IFERROR(VLOOKUP(F2040,Paramètres!$A$5:$B$8,2,FALSE),0)</f>
        <v>0</v>
      </c>
      <c r="N2040">
        <f>IFERROR(VLOOKUP(G2040,Paramètres!$D$5:$E$8,2,FALSE),0)</f>
        <v>0</v>
      </c>
      <c r="O2040">
        <f>IFERROR(VLOOKUP(H2040,Paramètres!$A$5:$B$8,2,FALSE),0)</f>
        <v>0</v>
      </c>
      <c r="P2040">
        <f>IFERROR(VLOOKUP(I2040,Paramètres!$A$5:$B$8,2,FALSE),0)</f>
        <v>0</v>
      </c>
      <c r="Q2040" s="10" t="e">
        <f>IF(SUM(Paramètres!$G$5:$M$5)=0,"",SUMPRODUCT(Paramètres!$G$5:$M$5,J2040,K2040,L2040,M2040,N2040,O2040,P2040)/SUM(Paramètres!$G$5:$M$5))</f>
        <v>#VALUE!</v>
      </c>
    </row>
    <row r="2041" spans="1:17" x14ac:dyDescent="0.2">
      <c r="A2041">
        <f>Réponses_Scoring!A2041</f>
        <v>0</v>
      </c>
      <c r="B2041">
        <f>Réponses_Scoring!B2041</f>
        <v>0</v>
      </c>
      <c r="C2041">
        <f>Réponses_Scoring!C2041</f>
        <v>0</v>
      </c>
      <c r="D2041">
        <f>Réponses_Scoring!D2041</f>
        <v>0</v>
      </c>
      <c r="E2041">
        <f>Réponses_Scoring!E2041</f>
        <v>0</v>
      </c>
      <c r="F2041">
        <f>Réponses_Scoring!F2041</f>
        <v>0</v>
      </c>
      <c r="G2041">
        <f>Réponses_Scoring!G2041</f>
        <v>0</v>
      </c>
      <c r="H2041">
        <f>Réponses_Scoring!H2041</f>
        <v>0</v>
      </c>
      <c r="I2041">
        <f>Réponses_Scoring!I2041</f>
        <v>0</v>
      </c>
      <c r="J2041">
        <f>IFERROR(VLOOKUP(C2041,Paramètres!$A$5:$B$8,2,FALSE),0)</f>
        <v>0</v>
      </c>
      <c r="K2041">
        <f>IFERROR(VLOOKUP(D2041,Paramètres!$A$5:$B$8,2,FALSE),0)</f>
        <v>0</v>
      </c>
      <c r="L2041">
        <f>IFERROR(VLOOKUP(E2041,Paramètres!$A$5:$B$8,2,FALSE),0)</f>
        <v>0</v>
      </c>
      <c r="M2041">
        <f>IFERROR(VLOOKUP(F2041,Paramètres!$A$5:$B$8,2,FALSE),0)</f>
        <v>0</v>
      </c>
      <c r="N2041">
        <f>IFERROR(VLOOKUP(G2041,Paramètres!$D$5:$E$8,2,FALSE),0)</f>
        <v>0</v>
      </c>
      <c r="O2041">
        <f>IFERROR(VLOOKUP(H2041,Paramètres!$A$5:$B$8,2,FALSE),0)</f>
        <v>0</v>
      </c>
      <c r="P2041">
        <f>IFERROR(VLOOKUP(I2041,Paramètres!$A$5:$B$8,2,FALSE),0)</f>
        <v>0</v>
      </c>
      <c r="Q2041" s="10" t="e">
        <f>IF(SUM(Paramètres!$G$5:$M$5)=0,"",SUMPRODUCT(Paramètres!$G$5:$M$5,J2041,K2041,L2041,M2041,N2041,O2041,P2041)/SUM(Paramètres!$G$5:$M$5))</f>
        <v>#VALUE!</v>
      </c>
    </row>
    <row r="2042" spans="1:17" x14ac:dyDescent="0.2">
      <c r="A2042">
        <f>Réponses_Scoring!A2042</f>
        <v>0</v>
      </c>
      <c r="B2042">
        <f>Réponses_Scoring!B2042</f>
        <v>0</v>
      </c>
      <c r="C2042">
        <f>Réponses_Scoring!C2042</f>
        <v>0</v>
      </c>
      <c r="D2042">
        <f>Réponses_Scoring!D2042</f>
        <v>0</v>
      </c>
      <c r="E2042">
        <f>Réponses_Scoring!E2042</f>
        <v>0</v>
      </c>
      <c r="F2042">
        <f>Réponses_Scoring!F2042</f>
        <v>0</v>
      </c>
      <c r="G2042">
        <f>Réponses_Scoring!G2042</f>
        <v>0</v>
      </c>
      <c r="H2042">
        <f>Réponses_Scoring!H2042</f>
        <v>0</v>
      </c>
      <c r="I2042">
        <f>Réponses_Scoring!I2042</f>
        <v>0</v>
      </c>
      <c r="J2042">
        <f>IFERROR(VLOOKUP(C2042,Paramètres!$A$5:$B$8,2,FALSE),0)</f>
        <v>0</v>
      </c>
      <c r="K2042">
        <f>IFERROR(VLOOKUP(D2042,Paramètres!$A$5:$B$8,2,FALSE),0)</f>
        <v>0</v>
      </c>
      <c r="L2042">
        <f>IFERROR(VLOOKUP(E2042,Paramètres!$A$5:$B$8,2,FALSE),0)</f>
        <v>0</v>
      </c>
      <c r="M2042">
        <f>IFERROR(VLOOKUP(F2042,Paramètres!$A$5:$B$8,2,FALSE),0)</f>
        <v>0</v>
      </c>
      <c r="N2042">
        <f>IFERROR(VLOOKUP(G2042,Paramètres!$D$5:$E$8,2,FALSE),0)</f>
        <v>0</v>
      </c>
      <c r="O2042">
        <f>IFERROR(VLOOKUP(H2042,Paramètres!$A$5:$B$8,2,FALSE),0)</f>
        <v>0</v>
      </c>
      <c r="P2042">
        <f>IFERROR(VLOOKUP(I2042,Paramètres!$A$5:$B$8,2,FALSE),0)</f>
        <v>0</v>
      </c>
      <c r="Q2042" s="10" t="e">
        <f>IF(SUM(Paramètres!$G$5:$M$5)=0,"",SUMPRODUCT(Paramètres!$G$5:$M$5,J2042,K2042,L2042,M2042,N2042,O2042,P2042)/SUM(Paramètres!$G$5:$M$5))</f>
        <v>#VALUE!</v>
      </c>
    </row>
    <row r="2043" spans="1:17" x14ac:dyDescent="0.2">
      <c r="A2043">
        <f>Réponses_Scoring!A2043</f>
        <v>0</v>
      </c>
      <c r="B2043">
        <f>Réponses_Scoring!B2043</f>
        <v>0</v>
      </c>
      <c r="C2043">
        <f>Réponses_Scoring!C2043</f>
        <v>0</v>
      </c>
      <c r="D2043">
        <f>Réponses_Scoring!D2043</f>
        <v>0</v>
      </c>
      <c r="E2043">
        <f>Réponses_Scoring!E2043</f>
        <v>0</v>
      </c>
      <c r="F2043">
        <f>Réponses_Scoring!F2043</f>
        <v>0</v>
      </c>
      <c r="G2043">
        <f>Réponses_Scoring!G2043</f>
        <v>0</v>
      </c>
      <c r="H2043">
        <f>Réponses_Scoring!H2043</f>
        <v>0</v>
      </c>
      <c r="I2043">
        <f>Réponses_Scoring!I2043</f>
        <v>0</v>
      </c>
      <c r="J2043">
        <f>IFERROR(VLOOKUP(C2043,Paramètres!$A$5:$B$8,2,FALSE),0)</f>
        <v>0</v>
      </c>
      <c r="K2043">
        <f>IFERROR(VLOOKUP(D2043,Paramètres!$A$5:$B$8,2,FALSE),0)</f>
        <v>0</v>
      </c>
      <c r="L2043">
        <f>IFERROR(VLOOKUP(E2043,Paramètres!$A$5:$B$8,2,FALSE),0)</f>
        <v>0</v>
      </c>
      <c r="M2043">
        <f>IFERROR(VLOOKUP(F2043,Paramètres!$A$5:$B$8,2,FALSE),0)</f>
        <v>0</v>
      </c>
      <c r="N2043">
        <f>IFERROR(VLOOKUP(G2043,Paramètres!$D$5:$E$8,2,FALSE),0)</f>
        <v>0</v>
      </c>
      <c r="O2043">
        <f>IFERROR(VLOOKUP(H2043,Paramètres!$A$5:$B$8,2,FALSE),0)</f>
        <v>0</v>
      </c>
      <c r="P2043">
        <f>IFERROR(VLOOKUP(I2043,Paramètres!$A$5:$B$8,2,FALSE),0)</f>
        <v>0</v>
      </c>
      <c r="Q2043" s="10" t="e">
        <f>IF(SUM(Paramètres!$G$5:$M$5)=0,"",SUMPRODUCT(Paramètres!$G$5:$M$5,J2043,K2043,L2043,M2043,N2043,O2043,P2043)/SUM(Paramètres!$G$5:$M$5))</f>
        <v>#VALUE!</v>
      </c>
    </row>
    <row r="2044" spans="1:17" x14ac:dyDescent="0.2">
      <c r="A2044">
        <f>Réponses_Scoring!A2044</f>
        <v>0</v>
      </c>
      <c r="B2044">
        <f>Réponses_Scoring!B2044</f>
        <v>0</v>
      </c>
      <c r="C2044">
        <f>Réponses_Scoring!C2044</f>
        <v>0</v>
      </c>
      <c r="D2044">
        <f>Réponses_Scoring!D2044</f>
        <v>0</v>
      </c>
      <c r="E2044">
        <f>Réponses_Scoring!E2044</f>
        <v>0</v>
      </c>
      <c r="F2044">
        <f>Réponses_Scoring!F2044</f>
        <v>0</v>
      </c>
      <c r="G2044">
        <f>Réponses_Scoring!G2044</f>
        <v>0</v>
      </c>
      <c r="H2044">
        <f>Réponses_Scoring!H2044</f>
        <v>0</v>
      </c>
      <c r="I2044">
        <f>Réponses_Scoring!I2044</f>
        <v>0</v>
      </c>
      <c r="J2044">
        <f>IFERROR(VLOOKUP(C2044,Paramètres!$A$5:$B$8,2,FALSE),0)</f>
        <v>0</v>
      </c>
      <c r="K2044">
        <f>IFERROR(VLOOKUP(D2044,Paramètres!$A$5:$B$8,2,FALSE),0)</f>
        <v>0</v>
      </c>
      <c r="L2044">
        <f>IFERROR(VLOOKUP(E2044,Paramètres!$A$5:$B$8,2,FALSE),0)</f>
        <v>0</v>
      </c>
      <c r="M2044">
        <f>IFERROR(VLOOKUP(F2044,Paramètres!$A$5:$B$8,2,FALSE),0)</f>
        <v>0</v>
      </c>
      <c r="N2044">
        <f>IFERROR(VLOOKUP(G2044,Paramètres!$D$5:$E$8,2,FALSE),0)</f>
        <v>0</v>
      </c>
      <c r="O2044">
        <f>IFERROR(VLOOKUP(H2044,Paramètres!$A$5:$B$8,2,FALSE),0)</f>
        <v>0</v>
      </c>
      <c r="P2044">
        <f>IFERROR(VLOOKUP(I2044,Paramètres!$A$5:$B$8,2,FALSE),0)</f>
        <v>0</v>
      </c>
      <c r="Q2044" s="10" t="e">
        <f>IF(SUM(Paramètres!$G$5:$M$5)=0,"",SUMPRODUCT(Paramètres!$G$5:$M$5,J2044,K2044,L2044,M2044,N2044,O2044,P2044)/SUM(Paramètres!$G$5:$M$5))</f>
        <v>#VALUE!</v>
      </c>
    </row>
    <row r="2045" spans="1:17" x14ac:dyDescent="0.2">
      <c r="A2045">
        <f>Réponses_Scoring!A2045</f>
        <v>0</v>
      </c>
      <c r="B2045">
        <f>Réponses_Scoring!B2045</f>
        <v>0</v>
      </c>
      <c r="C2045">
        <f>Réponses_Scoring!C2045</f>
        <v>0</v>
      </c>
      <c r="D2045">
        <f>Réponses_Scoring!D2045</f>
        <v>0</v>
      </c>
      <c r="E2045">
        <f>Réponses_Scoring!E2045</f>
        <v>0</v>
      </c>
      <c r="F2045">
        <f>Réponses_Scoring!F2045</f>
        <v>0</v>
      </c>
      <c r="G2045">
        <f>Réponses_Scoring!G2045</f>
        <v>0</v>
      </c>
      <c r="H2045">
        <f>Réponses_Scoring!H2045</f>
        <v>0</v>
      </c>
      <c r="I2045">
        <f>Réponses_Scoring!I2045</f>
        <v>0</v>
      </c>
      <c r="J2045">
        <f>IFERROR(VLOOKUP(C2045,Paramètres!$A$5:$B$8,2,FALSE),0)</f>
        <v>0</v>
      </c>
      <c r="K2045">
        <f>IFERROR(VLOOKUP(D2045,Paramètres!$A$5:$B$8,2,FALSE),0)</f>
        <v>0</v>
      </c>
      <c r="L2045">
        <f>IFERROR(VLOOKUP(E2045,Paramètres!$A$5:$B$8,2,FALSE),0)</f>
        <v>0</v>
      </c>
      <c r="M2045">
        <f>IFERROR(VLOOKUP(F2045,Paramètres!$A$5:$B$8,2,FALSE),0)</f>
        <v>0</v>
      </c>
      <c r="N2045">
        <f>IFERROR(VLOOKUP(G2045,Paramètres!$D$5:$E$8,2,FALSE),0)</f>
        <v>0</v>
      </c>
      <c r="O2045">
        <f>IFERROR(VLOOKUP(H2045,Paramètres!$A$5:$B$8,2,FALSE),0)</f>
        <v>0</v>
      </c>
      <c r="P2045">
        <f>IFERROR(VLOOKUP(I2045,Paramètres!$A$5:$B$8,2,FALSE),0)</f>
        <v>0</v>
      </c>
      <c r="Q2045" s="10" t="e">
        <f>IF(SUM(Paramètres!$G$5:$M$5)=0,"",SUMPRODUCT(Paramètres!$G$5:$M$5,J2045,K2045,L2045,M2045,N2045,O2045,P2045)/SUM(Paramètres!$G$5:$M$5))</f>
        <v>#VALUE!</v>
      </c>
    </row>
    <row r="2046" spans="1:17" x14ac:dyDescent="0.2">
      <c r="A2046">
        <f>Réponses_Scoring!A2046</f>
        <v>0</v>
      </c>
      <c r="B2046">
        <f>Réponses_Scoring!B2046</f>
        <v>0</v>
      </c>
      <c r="C2046">
        <f>Réponses_Scoring!C2046</f>
        <v>0</v>
      </c>
      <c r="D2046">
        <f>Réponses_Scoring!D2046</f>
        <v>0</v>
      </c>
      <c r="E2046">
        <f>Réponses_Scoring!E2046</f>
        <v>0</v>
      </c>
      <c r="F2046">
        <f>Réponses_Scoring!F2046</f>
        <v>0</v>
      </c>
      <c r="G2046">
        <f>Réponses_Scoring!G2046</f>
        <v>0</v>
      </c>
      <c r="H2046">
        <f>Réponses_Scoring!H2046</f>
        <v>0</v>
      </c>
      <c r="I2046">
        <f>Réponses_Scoring!I2046</f>
        <v>0</v>
      </c>
      <c r="J2046">
        <f>IFERROR(VLOOKUP(C2046,Paramètres!$A$5:$B$8,2,FALSE),0)</f>
        <v>0</v>
      </c>
      <c r="K2046">
        <f>IFERROR(VLOOKUP(D2046,Paramètres!$A$5:$B$8,2,FALSE),0)</f>
        <v>0</v>
      </c>
      <c r="L2046">
        <f>IFERROR(VLOOKUP(E2046,Paramètres!$A$5:$B$8,2,FALSE),0)</f>
        <v>0</v>
      </c>
      <c r="M2046">
        <f>IFERROR(VLOOKUP(F2046,Paramètres!$A$5:$B$8,2,FALSE),0)</f>
        <v>0</v>
      </c>
      <c r="N2046">
        <f>IFERROR(VLOOKUP(G2046,Paramètres!$D$5:$E$8,2,FALSE),0)</f>
        <v>0</v>
      </c>
      <c r="O2046">
        <f>IFERROR(VLOOKUP(H2046,Paramètres!$A$5:$B$8,2,FALSE),0)</f>
        <v>0</v>
      </c>
      <c r="P2046">
        <f>IFERROR(VLOOKUP(I2046,Paramètres!$A$5:$B$8,2,FALSE),0)</f>
        <v>0</v>
      </c>
      <c r="Q2046" s="10" t="e">
        <f>IF(SUM(Paramètres!$G$5:$M$5)=0,"",SUMPRODUCT(Paramètres!$G$5:$M$5,J2046,K2046,L2046,M2046,N2046,O2046,P2046)/SUM(Paramètres!$G$5:$M$5))</f>
        <v>#VALUE!</v>
      </c>
    </row>
    <row r="2047" spans="1:17" x14ac:dyDescent="0.2">
      <c r="A2047">
        <f>Réponses_Scoring!A2047</f>
        <v>0</v>
      </c>
      <c r="B2047">
        <f>Réponses_Scoring!B2047</f>
        <v>0</v>
      </c>
      <c r="C2047">
        <f>Réponses_Scoring!C2047</f>
        <v>0</v>
      </c>
      <c r="D2047">
        <f>Réponses_Scoring!D2047</f>
        <v>0</v>
      </c>
      <c r="E2047">
        <f>Réponses_Scoring!E2047</f>
        <v>0</v>
      </c>
      <c r="F2047">
        <f>Réponses_Scoring!F2047</f>
        <v>0</v>
      </c>
      <c r="G2047">
        <f>Réponses_Scoring!G2047</f>
        <v>0</v>
      </c>
      <c r="H2047">
        <f>Réponses_Scoring!H2047</f>
        <v>0</v>
      </c>
      <c r="I2047">
        <f>Réponses_Scoring!I2047</f>
        <v>0</v>
      </c>
      <c r="J2047">
        <f>IFERROR(VLOOKUP(C2047,Paramètres!$A$5:$B$8,2,FALSE),0)</f>
        <v>0</v>
      </c>
      <c r="K2047">
        <f>IFERROR(VLOOKUP(D2047,Paramètres!$A$5:$B$8,2,FALSE),0)</f>
        <v>0</v>
      </c>
      <c r="L2047">
        <f>IFERROR(VLOOKUP(E2047,Paramètres!$A$5:$B$8,2,FALSE),0)</f>
        <v>0</v>
      </c>
      <c r="M2047">
        <f>IFERROR(VLOOKUP(F2047,Paramètres!$A$5:$B$8,2,FALSE),0)</f>
        <v>0</v>
      </c>
      <c r="N2047">
        <f>IFERROR(VLOOKUP(G2047,Paramètres!$D$5:$E$8,2,FALSE),0)</f>
        <v>0</v>
      </c>
      <c r="O2047">
        <f>IFERROR(VLOOKUP(H2047,Paramètres!$A$5:$B$8,2,FALSE),0)</f>
        <v>0</v>
      </c>
      <c r="P2047">
        <f>IFERROR(VLOOKUP(I2047,Paramètres!$A$5:$B$8,2,FALSE),0)</f>
        <v>0</v>
      </c>
      <c r="Q2047" s="10" t="e">
        <f>IF(SUM(Paramètres!$G$5:$M$5)=0,"",SUMPRODUCT(Paramètres!$G$5:$M$5,J2047,K2047,L2047,M2047,N2047,O2047,P2047)/SUM(Paramètres!$G$5:$M$5))</f>
        <v>#VALUE!</v>
      </c>
    </row>
    <row r="2048" spans="1:17" x14ac:dyDescent="0.2">
      <c r="A2048">
        <f>Réponses_Scoring!A2048</f>
        <v>0</v>
      </c>
      <c r="B2048">
        <f>Réponses_Scoring!B2048</f>
        <v>0</v>
      </c>
      <c r="C2048">
        <f>Réponses_Scoring!C2048</f>
        <v>0</v>
      </c>
      <c r="D2048">
        <f>Réponses_Scoring!D2048</f>
        <v>0</v>
      </c>
      <c r="E2048">
        <f>Réponses_Scoring!E2048</f>
        <v>0</v>
      </c>
      <c r="F2048">
        <f>Réponses_Scoring!F2048</f>
        <v>0</v>
      </c>
      <c r="G2048">
        <f>Réponses_Scoring!G2048</f>
        <v>0</v>
      </c>
      <c r="H2048">
        <f>Réponses_Scoring!H2048</f>
        <v>0</v>
      </c>
      <c r="I2048">
        <f>Réponses_Scoring!I2048</f>
        <v>0</v>
      </c>
      <c r="J2048">
        <f>IFERROR(VLOOKUP(C2048,Paramètres!$A$5:$B$8,2,FALSE),0)</f>
        <v>0</v>
      </c>
      <c r="K2048">
        <f>IFERROR(VLOOKUP(D2048,Paramètres!$A$5:$B$8,2,FALSE),0)</f>
        <v>0</v>
      </c>
      <c r="L2048">
        <f>IFERROR(VLOOKUP(E2048,Paramètres!$A$5:$B$8,2,FALSE),0)</f>
        <v>0</v>
      </c>
      <c r="M2048">
        <f>IFERROR(VLOOKUP(F2048,Paramètres!$A$5:$B$8,2,FALSE),0)</f>
        <v>0</v>
      </c>
      <c r="N2048">
        <f>IFERROR(VLOOKUP(G2048,Paramètres!$D$5:$E$8,2,FALSE),0)</f>
        <v>0</v>
      </c>
      <c r="O2048">
        <f>IFERROR(VLOOKUP(H2048,Paramètres!$A$5:$B$8,2,FALSE),0)</f>
        <v>0</v>
      </c>
      <c r="P2048">
        <f>IFERROR(VLOOKUP(I2048,Paramètres!$A$5:$B$8,2,FALSE),0)</f>
        <v>0</v>
      </c>
      <c r="Q2048" s="10" t="e">
        <f>IF(SUM(Paramètres!$G$5:$M$5)=0,"",SUMPRODUCT(Paramètres!$G$5:$M$5,J2048,K2048,L2048,M2048,N2048,O2048,P2048)/SUM(Paramètres!$G$5:$M$5))</f>
        <v>#VALUE!</v>
      </c>
    </row>
    <row r="2049" spans="1:17" x14ac:dyDescent="0.2">
      <c r="A2049">
        <f>Réponses_Scoring!A2049</f>
        <v>0</v>
      </c>
      <c r="B2049">
        <f>Réponses_Scoring!B2049</f>
        <v>0</v>
      </c>
      <c r="C2049">
        <f>Réponses_Scoring!C2049</f>
        <v>0</v>
      </c>
      <c r="D2049">
        <f>Réponses_Scoring!D2049</f>
        <v>0</v>
      </c>
      <c r="E2049">
        <f>Réponses_Scoring!E2049</f>
        <v>0</v>
      </c>
      <c r="F2049">
        <f>Réponses_Scoring!F2049</f>
        <v>0</v>
      </c>
      <c r="G2049">
        <f>Réponses_Scoring!G2049</f>
        <v>0</v>
      </c>
      <c r="H2049">
        <f>Réponses_Scoring!H2049</f>
        <v>0</v>
      </c>
      <c r="I2049">
        <f>Réponses_Scoring!I2049</f>
        <v>0</v>
      </c>
      <c r="J2049">
        <f>IFERROR(VLOOKUP(C2049,Paramètres!$A$5:$B$8,2,FALSE),0)</f>
        <v>0</v>
      </c>
      <c r="K2049">
        <f>IFERROR(VLOOKUP(D2049,Paramètres!$A$5:$B$8,2,FALSE),0)</f>
        <v>0</v>
      </c>
      <c r="L2049">
        <f>IFERROR(VLOOKUP(E2049,Paramètres!$A$5:$B$8,2,FALSE),0)</f>
        <v>0</v>
      </c>
      <c r="M2049">
        <f>IFERROR(VLOOKUP(F2049,Paramètres!$A$5:$B$8,2,FALSE),0)</f>
        <v>0</v>
      </c>
      <c r="N2049">
        <f>IFERROR(VLOOKUP(G2049,Paramètres!$D$5:$E$8,2,FALSE),0)</f>
        <v>0</v>
      </c>
      <c r="O2049">
        <f>IFERROR(VLOOKUP(H2049,Paramètres!$A$5:$B$8,2,FALSE),0)</f>
        <v>0</v>
      </c>
      <c r="P2049">
        <f>IFERROR(VLOOKUP(I2049,Paramètres!$A$5:$B$8,2,FALSE),0)</f>
        <v>0</v>
      </c>
      <c r="Q2049" s="10" t="e">
        <f>IF(SUM(Paramètres!$G$5:$M$5)=0,"",SUMPRODUCT(Paramètres!$G$5:$M$5,J2049,K2049,L2049,M2049,N2049,O2049,P2049)/SUM(Paramètres!$G$5:$M$5))</f>
        <v>#VALUE!</v>
      </c>
    </row>
    <row r="2050" spans="1:17" x14ac:dyDescent="0.2">
      <c r="A2050">
        <f>Réponses_Scoring!A2050</f>
        <v>0</v>
      </c>
      <c r="B2050">
        <f>Réponses_Scoring!B2050</f>
        <v>0</v>
      </c>
      <c r="C2050">
        <f>Réponses_Scoring!C2050</f>
        <v>0</v>
      </c>
      <c r="D2050">
        <f>Réponses_Scoring!D2050</f>
        <v>0</v>
      </c>
      <c r="E2050">
        <f>Réponses_Scoring!E2050</f>
        <v>0</v>
      </c>
      <c r="F2050">
        <f>Réponses_Scoring!F2050</f>
        <v>0</v>
      </c>
      <c r="G2050">
        <f>Réponses_Scoring!G2050</f>
        <v>0</v>
      </c>
      <c r="H2050">
        <f>Réponses_Scoring!H2050</f>
        <v>0</v>
      </c>
      <c r="I2050">
        <f>Réponses_Scoring!I2050</f>
        <v>0</v>
      </c>
      <c r="J2050">
        <f>IFERROR(VLOOKUP(C2050,Paramètres!$A$5:$B$8,2,FALSE),0)</f>
        <v>0</v>
      </c>
      <c r="K2050">
        <f>IFERROR(VLOOKUP(D2050,Paramètres!$A$5:$B$8,2,FALSE),0)</f>
        <v>0</v>
      </c>
      <c r="L2050">
        <f>IFERROR(VLOOKUP(E2050,Paramètres!$A$5:$B$8,2,FALSE),0)</f>
        <v>0</v>
      </c>
      <c r="M2050">
        <f>IFERROR(VLOOKUP(F2050,Paramètres!$A$5:$B$8,2,FALSE),0)</f>
        <v>0</v>
      </c>
      <c r="N2050">
        <f>IFERROR(VLOOKUP(G2050,Paramètres!$D$5:$E$8,2,FALSE),0)</f>
        <v>0</v>
      </c>
      <c r="O2050">
        <f>IFERROR(VLOOKUP(H2050,Paramètres!$A$5:$B$8,2,FALSE),0)</f>
        <v>0</v>
      </c>
      <c r="P2050">
        <f>IFERROR(VLOOKUP(I2050,Paramètres!$A$5:$B$8,2,FALSE),0)</f>
        <v>0</v>
      </c>
      <c r="Q2050" s="10" t="e">
        <f>IF(SUM(Paramètres!$G$5:$M$5)=0,"",SUMPRODUCT(Paramètres!$G$5:$M$5,J2050,K2050,L2050,M2050,N2050,O2050,P2050)/SUM(Paramètres!$G$5:$M$5))</f>
        <v>#VALUE!</v>
      </c>
    </row>
    <row r="2051" spans="1:17" x14ac:dyDescent="0.2">
      <c r="A2051">
        <f>Réponses_Scoring!A2051</f>
        <v>0</v>
      </c>
      <c r="B2051">
        <f>Réponses_Scoring!B2051</f>
        <v>0</v>
      </c>
      <c r="C2051">
        <f>Réponses_Scoring!C2051</f>
        <v>0</v>
      </c>
      <c r="D2051">
        <f>Réponses_Scoring!D2051</f>
        <v>0</v>
      </c>
      <c r="E2051">
        <f>Réponses_Scoring!E2051</f>
        <v>0</v>
      </c>
      <c r="F2051">
        <f>Réponses_Scoring!F2051</f>
        <v>0</v>
      </c>
      <c r="G2051">
        <f>Réponses_Scoring!G2051</f>
        <v>0</v>
      </c>
      <c r="H2051">
        <f>Réponses_Scoring!H2051</f>
        <v>0</v>
      </c>
      <c r="I2051">
        <f>Réponses_Scoring!I2051</f>
        <v>0</v>
      </c>
      <c r="J2051">
        <f>IFERROR(VLOOKUP(C2051,Paramètres!$A$5:$B$8,2,FALSE),0)</f>
        <v>0</v>
      </c>
      <c r="K2051">
        <f>IFERROR(VLOOKUP(D2051,Paramètres!$A$5:$B$8,2,FALSE),0)</f>
        <v>0</v>
      </c>
      <c r="L2051">
        <f>IFERROR(VLOOKUP(E2051,Paramètres!$A$5:$B$8,2,FALSE),0)</f>
        <v>0</v>
      </c>
      <c r="M2051">
        <f>IFERROR(VLOOKUP(F2051,Paramètres!$A$5:$B$8,2,FALSE),0)</f>
        <v>0</v>
      </c>
      <c r="N2051">
        <f>IFERROR(VLOOKUP(G2051,Paramètres!$D$5:$E$8,2,FALSE),0)</f>
        <v>0</v>
      </c>
      <c r="O2051">
        <f>IFERROR(VLOOKUP(H2051,Paramètres!$A$5:$B$8,2,FALSE),0)</f>
        <v>0</v>
      </c>
      <c r="P2051">
        <f>IFERROR(VLOOKUP(I2051,Paramètres!$A$5:$B$8,2,FALSE),0)</f>
        <v>0</v>
      </c>
      <c r="Q2051" s="10" t="e">
        <f>IF(SUM(Paramètres!$G$5:$M$5)=0,"",SUMPRODUCT(Paramètres!$G$5:$M$5,J2051,K2051,L2051,M2051,N2051,O2051,P2051)/SUM(Paramètres!$G$5:$M$5))</f>
        <v>#VALUE!</v>
      </c>
    </row>
    <row r="2052" spans="1:17" x14ac:dyDescent="0.2">
      <c r="A2052">
        <f>Réponses_Scoring!A2052</f>
        <v>0</v>
      </c>
      <c r="B2052">
        <f>Réponses_Scoring!B2052</f>
        <v>0</v>
      </c>
      <c r="C2052">
        <f>Réponses_Scoring!C2052</f>
        <v>0</v>
      </c>
      <c r="D2052">
        <f>Réponses_Scoring!D2052</f>
        <v>0</v>
      </c>
      <c r="E2052">
        <f>Réponses_Scoring!E2052</f>
        <v>0</v>
      </c>
      <c r="F2052">
        <f>Réponses_Scoring!F2052</f>
        <v>0</v>
      </c>
      <c r="G2052">
        <f>Réponses_Scoring!G2052</f>
        <v>0</v>
      </c>
      <c r="H2052">
        <f>Réponses_Scoring!H2052</f>
        <v>0</v>
      </c>
      <c r="I2052">
        <f>Réponses_Scoring!I2052</f>
        <v>0</v>
      </c>
      <c r="J2052">
        <f>IFERROR(VLOOKUP(C2052,Paramètres!$A$5:$B$8,2,FALSE),0)</f>
        <v>0</v>
      </c>
      <c r="K2052">
        <f>IFERROR(VLOOKUP(D2052,Paramètres!$A$5:$B$8,2,FALSE),0)</f>
        <v>0</v>
      </c>
      <c r="L2052">
        <f>IFERROR(VLOOKUP(E2052,Paramètres!$A$5:$B$8,2,FALSE),0)</f>
        <v>0</v>
      </c>
      <c r="M2052">
        <f>IFERROR(VLOOKUP(F2052,Paramètres!$A$5:$B$8,2,FALSE),0)</f>
        <v>0</v>
      </c>
      <c r="N2052">
        <f>IFERROR(VLOOKUP(G2052,Paramètres!$D$5:$E$8,2,FALSE),0)</f>
        <v>0</v>
      </c>
      <c r="O2052">
        <f>IFERROR(VLOOKUP(H2052,Paramètres!$A$5:$B$8,2,FALSE),0)</f>
        <v>0</v>
      </c>
      <c r="P2052">
        <f>IFERROR(VLOOKUP(I2052,Paramètres!$A$5:$B$8,2,FALSE),0)</f>
        <v>0</v>
      </c>
      <c r="Q2052" s="10" t="e">
        <f>IF(SUM(Paramètres!$G$5:$M$5)=0,"",SUMPRODUCT(Paramètres!$G$5:$M$5,J2052,K2052,L2052,M2052,N2052,O2052,P2052)/SUM(Paramètres!$G$5:$M$5))</f>
        <v>#VALUE!</v>
      </c>
    </row>
    <row r="2053" spans="1:17" x14ac:dyDescent="0.2">
      <c r="A2053">
        <f>Réponses_Scoring!A2053</f>
        <v>0</v>
      </c>
      <c r="B2053">
        <f>Réponses_Scoring!B2053</f>
        <v>0</v>
      </c>
      <c r="C2053">
        <f>Réponses_Scoring!C2053</f>
        <v>0</v>
      </c>
      <c r="D2053">
        <f>Réponses_Scoring!D2053</f>
        <v>0</v>
      </c>
      <c r="E2053">
        <f>Réponses_Scoring!E2053</f>
        <v>0</v>
      </c>
      <c r="F2053">
        <f>Réponses_Scoring!F2053</f>
        <v>0</v>
      </c>
      <c r="G2053">
        <f>Réponses_Scoring!G2053</f>
        <v>0</v>
      </c>
      <c r="H2053">
        <f>Réponses_Scoring!H2053</f>
        <v>0</v>
      </c>
      <c r="I2053">
        <f>Réponses_Scoring!I2053</f>
        <v>0</v>
      </c>
      <c r="J2053">
        <f>IFERROR(VLOOKUP(C2053,Paramètres!$A$5:$B$8,2,FALSE),0)</f>
        <v>0</v>
      </c>
      <c r="K2053">
        <f>IFERROR(VLOOKUP(D2053,Paramètres!$A$5:$B$8,2,FALSE),0)</f>
        <v>0</v>
      </c>
      <c r="L2053">
        <f>IFERROR(VLOOKUP(E2053,Paramètres!$A$5:$B$8,2,FALSE),0)</f>
        <v>0</v>
      </c>
      <c r="M2053">
        <f>IFERROR(VLOOKUP(F2053,Paramètres!$A$5:$B$8,2,FALSE),0)</f>
        <v>0</v>
      </c>
      <c r="N2053">
        <f>IFERROR(VLOOKUP(G2053,Paramètres!$D$5:$E$8,2,FALSE),0)</f>
        <v>0</v>
      </c>
      <c r="O2053">
        <f>IFERROR(VLOOKUP(H2053,Paramètres!$A$5:$B$8,2,FALSE),0)</f>
        <v>0</v>
      </c>
      <c r="P2053">
        <f>IFERROR(VLOOKUP(I2053,Paramètres!$A$5:$B$8,2,FALSE),0)</f>
        <v>0</v>
      </c>
      <c r="Q2053" s="10" t="e">
        <f>IF(SUM(Paramètres!$G$5:$M$5)=0,"",SUMPRODUCT(Paramètres!$G$5:$M$5,J2053,K2053,L2053,M2053,N2053,O2053,P2053)/SUM(Paramètres!$G$5:$M$5))</f>
        <v>#VALUE!</v>
      </c>
    </row>
    <row r="2054" spans="1:17" x14ac:dyDescent="0.2">
      <c r="A2054">
        <f>Réponses_Scoring!A2054</f>
        <v>0</v>
      </c>
      <c r="B2054">
        <f>Réponses_Scoring!B2054</f>
        <v>0</v>
      </c>
      <c r="C2054">
        <f>Réponses_Scoring!C2054</f>
        <v>0</v>
      </c>
      <c r="D2054">
        <f>Réponses_Scoring!D2054</f>
        <v>0</v>
      </c>
      <c r="E2054">
        <f>Réponses_Scoring!E2054</f>
        <v>0</v>
      </c>
      <c r="F2054">
        <f>Réponses_Scoring!F2054</f>
        <v>0</v>
      </c>
      <c r="G2054">
        <f>Réponses_Scoring!G2054</f>
        <v>0</v>
      </c>
      <c r="H2054">
        <f>Réponses_Scoring!H2054</f>
        <v>0</v>
      </c>
      <c r="I2054">
        <f>Réponses_Scoring!I2054</f>
        <v>0</v>
      </c>
      <c r="J2054">
        <f>IFERROR(VLOOKUP(C2054,Paramètres!$A$5:$B$8,2,FALSE),0)</f>
        <v>0</v>
      </c>
      <c r="K2054">
        <f>IFERROR(VLOOKUP(D2054,Paramètres!$A$5:$B$8,2,FALSE),0)</f>
        <v>0</v>
      </c>
      <c r="L2054">
        <f>IFERROR(VLOOKUP(E2054,Paramètres!$A$5:$B$8,2,FALSE),0)</f>
        <v>0</v>
      </c>
      <c r="M2054">
        <f>IFERROR(VLOOKUP(F2054,Paramètres!$A$5:$B$8,2,FALSE),0)</f>
        <v>0</v>
      </c>
      <c r="N2054">
        <f>IFERROR(VLOOKUP(G2054,Paramètres!$D$5:$E$8,2,FALSE),0)</f>
        <v>0</v>
      </c>
      <c r="O2054">
        <f>IFERROR(VLOOKUP(H2054,Paramètres!$A$5:$B$8,2,FALSE),0)</f>
        <v>0</v>
      </c>
      <c r="P2054">
        <f>IFERROR(VLOOKUP(I2054,Paramètres!$A$5:$B$8,2,FALSE),0)</f>
        <v>0</v>
      </c>
      <c r="Q2054" s="10" t="e">
        <f>IF(SUM(Paramètres!$G$5:$M$5)=0,"",SUMPRODUCT(Paramètres!$G$5:$M$5,J2054,K2054,L2054,M2054,N2054,O2054,P2054)/SUM(Paramètres!$G$5:$M$5))</f>
        <v>#VALUE!</v>
      </c>
    </row>
    <row r="2055" spans="1:17" x14ac:dyDescent="0.2">
      <c r="A2055">
        <f>Réponses_Scoring!A2055</f>
        <v>0</v>
      </c>
      <c r="B2055">
        <f>Réponses_Scoring!B2055</f>
        <v>0</v>
      </c>
      <c r="C2055">
        <f>Réponses_Scoring!C2055</f>
        <v>0</v>
      </c>
      <c r="D2055">
        <f>Réponses_Scoring!D2055</f>
        <v>0</v>
      </c>
      <c r="E2055">
        <f>Réponses_Scoring!E2055</f>
        <v>0</v>
      </c>
      <c r="F2055">
        <f>Réponses_Scoring!F2055</f>
        <v>0</v>
      </c>
      <c r="G2055">
        <f>Réponses_Scoring!G2055</f>
        <v>0</v>
      </c>
      <c r="H2055">
        <f>Réponses_Scoring!H2055</f>
        <v>0</v>
      </c>
      <c r="I2055">
        <f>Réponses_Scoring!I2055</f>
        <v>0</v>
      </c>
      <c r="J2055">
        <f>IFERROR(VLOOKUP(C2055,Paramètres!$A$5:$B$8,2,FALSE),0)</f>
        <v>0</v>
      </c>
      <c r="K2055">
        <f>IFERROR(VLOOKUP(D2055,Paramètres!$A$5:$B$8,2,FALSE),0)</f>
        <v>0</v>
      </c>
      <c r="L2055">
        <f>IFERROR(VLOOKUP(E2055,Paramètres!$A$5:$B$8,2,FALSE),0)</f>
        <v>0</v>
      </c>
      <c r="M2055">
        <f>IFERROR(VLOOKUP(F2055,Paramètres!$A$5:$B$8,2,FALSE),0)</f>
        <v>0</v>
      </c>
      <c r="N2055">
        <f>IFERROR(VLOOKUP(G2055,Paramètres!$D$5:$E$8,2,FALSE),0)</f>
        <v>0</v>
      </c>
      <c r="O2055">
        <f>IFERROR(VLOOKUP(H2055,Paramètres!$A$5:$B$8,2,FALSE),0)</f>
        <v>0</v>
      </c>
      <c r="P2055">
        <f>IFERROR(VLOOKUP(I2055,Paramètres!$A$5:$B$8,2,FALSE),0)</f>
        <v>0</v>
      </c>
      <c r="Q2055" s="10" t="e">
        <f>IF(SUM(Paramètres!$G$5:$M$5)=0,"",SUMPRODUCT(Paramètres!$G$5:$M$5,J2055,K2055,L2055,M2055,N2055,O2055,P2055)/SUM(Paramètres!$G$5:$M$5))</f>
        <v>#VALUE!</v>
      </c>
    </row>
    <row r="2056" spans="1:17" x14ac:dyDescent="0.2">
      <c r="A2056">
        <f>Réponses_Scoring!A2056</f>
        <v>0</v>
      </c>
      <c r="B2056">
        <f>Réponses_Scoring!B2056</f>
        <v>0</v>
      </c>
      <c r="C2056">
        <f>Réponses_Scoring!C2056</f>
        <v>0</v>
      </c>
      <c r="D2056">
        <f>Réponses_Scoring!D2056</f>
        <v>0</v>
      </c>
      <c r="E2056">
        <f>Réponses_Scoring!E2056</f>
        <v>0</v>
      </c>
      <c r="F2056">
        <f>Réponses_Scoring!F2056</f>
        <v>0</v>
      </c>
      <c r="G2056">
        <f>Réponses_Scoring!G2056</f>
        <v>0</v>
      </c>
      <c r="H2056">
        <f>Réponses_Scoring!H2056</f>
        <v>0</v>
      </c>
      <c r="I2056">
        <f>Réponses_Scoring!I2056</f>
        <v>0</v>
      </c>
      <c r="J2056">
        <f>IFERROR(VLOOKUP(C2056,Paramètres!$A$5:$B$8,2,FALSE),0)</f>
        <v>0</v>
      </c>
      <c r="K2056">
        <f>IFERROR(VLOOKUP(D2056,Paramètres!$A$5:$B$8,2,FALSE),0)</f>
        <v>0</v>
      </c>
      <c r="L2056">
        <f>IFERROR(VLOOKUP(E2056,Paramètres!$A$5:$B$8,2,FALSE),0)</f>
        <v>0</v>
      </c>
      <c r="M2056">
        <f>IFERROR(VLOOKUP(F2056,Paramètres!$A$5:$B$8,2,FALSE),0)</f>
        <v>0</v>
      </c>
      <c r="N2056">
        <f>IFERROR(VLOOKUP(G2056,Paramètres!$D$5:$E$8,2,FALSE),0)</f>
        <v>0</v>
      </c>
      <c r="O2056">
        <f>IFERROR(VLOOKUP(H2056,Paramètres!$A$5:$B$8,2,FALSE),0)</f>
        <v>0</v>
      </c>
      <c r="P2056">
        <f>IFERROR(VLOOKUP(I2056,Paramètres!$A$5:$B$8,2,FALSE),0)</f>
        <v>0</v>
      </c>
      <c r="Q2056" s="10" t="e">
        <f>IF(SUM(Paramètres!$G$5:$M$5)=0,"",SUMPRODUCT(Paramètres!$G$5:$M$5,J2056,K2056,L2056,M2056,N2056,O2056,P2056)/SUM(Paramètres!$G$5:$M$5))</f>
        <v>#VALUE!</v>
      </c>
    </row>
    <row r="2057" spans="1:17" x14ac:dyDescent="0.2">
      <c r="A2057">
        <f>Réponses_Scoring!A2057</f>
        <v>0</v>
      </c>
      <c r="B2057">
        <f>Réponses_Scoring!B2057</f>
        <v>0</v>
      </c>
      <c r="C2057">
        <f>Réponses_Scoring!C2057</f>
        <v>0</v>
      </c>
      <c r="D2057">
        <f>Réponses_Scoring!D2057</f>
        <v>0</v>
      </c>
      <c r="E2057">
        <f>Réponses_Scoring!E2057</f>
        <v>0</v>
      </c>
      <c r="F2057">
        <f>Réponses_Scoring!F2057</f>
        <v>0</v>
      </c>
      <c r="G2057">
        <f>Réponses_Scoring!G2057</f>
        <v>0</v>
      </c>
      <c r="H2057">
        <f>Réponses_Scoring!H2057</f>
        <v>0</v>
      </c>
      <c r="I2057">
        <f>Réponses_Scoring!I2057</f>
        <v>0</v>
      </c>
      <c r="J2057">
        <f>IFERROR(VLOOKUP(C2057,Paramètres!$A$5:$B$8,2,FALSE),0)</f>
        <v>0</v>
      </c>
      <c r="K2057">
        <f>IFERROR(VLOOKUP(D2057,Paramètres!$A$5:$B$8,2,FALSE),0)</f>
        <v>0</v>
      </c>
      <c r="L2057">
        <f>IFERROR(VLOOKUP(E2057,Paramètres!$A$5:$B$8,2,FALSE),0)</f>
        <v>0</v>
      </c>
      <c r="M2057">
        <f>IFERROR(VLOOKUP(F2057,Paramètres!$A$5:$B$8,2,FALSE),0)</f>
        <v>0</v>
      </c>
      <c r="N2057">
        <f>IFERROR(VLOOKUP(G2057,Paramètres!$D$5:$E$8,2,FALSE),0)</f>
        <v>0</v>
      </c>
      <c r="O2057">
        <f>IFERROR(VLOOKUP(H2057,Paramètres!$A$5:$B$8,2,FALSE),0)</f>
        <v>0</v>
      </c>
      <c r="P2057">
        <f>IFERROR(VLOOKUP(I2057,Paramètres!$A$5:$B$8,2,FALSE),0)</f>
        <v>0</v>
      </c>
      <c r="Q2057" s="10" t="e">
        <f>IF(SUM(Paramètres!$G$5:$M$5)=0,"",SUMPRODUCT(Paramètres!$G$5:$M$5,J2057,K2057,L2057,M2057,N2057,O2057,P2057)/SUM(Paramètres!$G$5:$M$5))</f>
        <v>#VALUE!</v>
      </c>
    </row>
    <row r="2058" spans="1:17" x14ac:dyDescent="0.2">
      <c r="A2058">
        <f>Réponses_Scoring!A2058</f>
        <v>0</v>
      </c>
      <c r="B2058">
        <f>Réponses_Scoring!B2058</f>
        <v>0</v>
      </c>
      <c r="C2058">
        <f>Réponses_Scoring!C2058</f>
        <v>0</v>
      </c>
      <c r="D2058">
        <f>Réponses_Scoring!D2058</f>
        <v>0</v>
      </c>
      <c r="E2058">
        <f>Réponses_Scoring!E2058</f>
        <v>0</v>
      </c>
      <c r="F2058">
        <f>Réponses_Scoring!F2058</f>
        <v>0</v>
      </c>
      <c r="G2058">
        <f>Réponses_Scoring!G2058</f>
        <v>0</v>
      </c>
      <c r="H2058">
        <f>Réponses_Scoring!H2058</f>
        <v>0</v>
      </c>
      <c r="I2058">
        <f>Réponses_Scoring!I2058</f>
        <v>0</v>
      </c>
      <c r="J2058">
        <f>IFERROR(VLOOKUP(C2058,Paramètres!$A$5:$B$8,2,FALSE),0)</f>
        <v>0</v>
      </c>
      <c r="K2058">
        <f>IFERROR(VLOOKUP(D2058,Paramètres!$A$5:$B$8,2,FALSE),0)</f>
        <v>0</v>
      </c>
      <c r="L2058">
        <f>IFERROR(VLOOKUP(E2058,Paramètres!$A$5:$B$8,2,FALSE),0)</f>
        <v>0</v>
      </c>
      <c r="M2058">
        <f>IFERROR(VLOOKUP(F2058,Paramètres!$A$5:$B$8,2,FALSE),0)</f>
        <v>0</v>
      </c>
      <c r="N2058">
        <f>IFERROR(VLOOKUP(G2058,Paramètres!$D$5:$E$8,2,FALSE),0)</f>
        <v>0</v>
      </c>
      <c r="O2058">
        <f>IFERROR(VLOOKUP(H2058,Paramètres!$A$5:$B$8,2,FALSE),0)</f>
        <v>0</v>
      </c>
      <c r="P2058">
        <f>IFERROR(VLOOKUP(I2058,Paramètres!$A$5:$B$8,2,FALSE),0)</f>
        <v>0</v>
      </c>
      <c r="Q2058" s="10" t="e">
        <f>IF(SUM(Paramètres!$G$5:$M$5)=0,"",SUMPRODUCT(Paramètres!$G$5:$M$5,J2058,K2058,L2058,M2058,N2058,O2058,P2058)/SUM(Paramètres!$G$5:$M$5))</f>
        <v>#VALUE!</v>
      </c>
    </row>
    <row r="2059" spans="1:17" x14ac:dyDescent="0.2">
      <c r="A2059">
        <f>Réponses_Scoring!A2059</f>
        <v>0</v>
      </c>
      <c r="B2059">
        <f>Réponses_Scoring!B2059</f>
        <v>0</v>
      </c>
      <c r="C2059">
        <f>Réponses_Scoring!C2059</f>
        <v>0</v>
      </c>
      <c r="D2059">
        <f>Réponses_Scoring!D2059</f>
        <v>0</v>
      </c>
      <c r="E2059">
        <f>Réponses_Scoring!E2059</f>
        <v>0</v>
      </c>
      <c r="F2059">
        <f>Réponses_Scoring!F2059</f>
        <v>0</v>
      </c>
      <c r="G2059">
        <f>Réponses_Scoring!G2059</f>
        <v>0</v>
      </c>
      <c r="H2059">
        <f>Réponses_Scoring!H2059</f>
        <v>0</v>
      </c>
      <c r="I2059">
        <f>Réponses_Scoring!I2059</f>
        <v>0</v>
      </c>
      <c r="J2059">
        <f>IFERROR(VLOOKUP(C2059,Paramètres!$A$5:$B$8,2,FALSE),0)</f>
        <v>0</v>
      </c>
      <c r="K2059">
        <f>IFERROR(VLOOKUP(D2059,Paramètres!$A$5:$B$8,2,FALSE),0)</f>
        <v>0</v>
      </c>
      <c r="L2059">
        <f>IFERROR(VLOOKUP(E2059,Paramètres!$A$5:$B$8,2,FALSE),0)</f>
        <v>0</v>
      </c>
      <c r="M2059">
        <f>IFERROR(VLOOKUP(F2059,Paramètres!$A$5:$B$8,2,FALSE),0)</f>
        <v>0</v>
      </c>
      <c r="N2059">
        <f>IFERROR(VLOOKUP(G2059,Paramètres!$D$5:$E$8,2,FALSE),0)</f>
        <v>0</v>
      </c>
      <c r="O2059">
        <f>IFERROR(VLOOKUP(H2059,Paramètres!$A$5:$B$8,2,FALSE),0)</f>
        <v>0</v>
      </c>
      <c r="P2059">
        <f>IFERROR(VLOOKUP(I2059,Paramètres!$A$5:$B$8,2,FALSE),0)</f>
        <v>0</v>
      </c>
      <c r="Q2059" s="10" t="e">
        <f>IF(SUM(Paramètres!$G$5:$M$5)=0,"",SUMPRODUCT(Paramètres!$G$5:$M$5,J2059,K2059,L2059,M2059,N2059,O2059,P2059)/SUM(Paramètres!$G$5:$M$5))</f>
        <v>#VALUE!</v>
      </c>
    </row>
    <row r="2060" spans="1:17" x14ac:dyDescent="0.2">
      <c r="A2060">
        <f>Réponses_Scoring!A2060</f>
        <v>0</v>
      </c>
      <c r="B2060">
        <f>Réponses_Scoring!B2060</f>
        <v>0</v>
      </c>
      <c r="C2060">
        <f>Réponses_Scoring!C2060</f>
        <v>0</v>
      </c>
      <c r="D2060">
        <f>Réponses_Scoring!D2060</f>
        <v>0</v>
      </c>
      <c r="E2060">
        <f>Réponses_Scoring!E2060</f>
        <v>0</v>
      </c>
      <c r="F2060">
        <f>Réponses_Scoring!F2060</f>
        <v>0</v>
      </c>
      <c r="G2060">
        <f>Réponses_Scoring!G2060</f>
        <v>0</v>
      </c>
      <c r="H2060">
        <f>Réponses_Scoring!H2060</f>
        <v>0</v>
      </c>
      <c r="I2060">
        <f>Réponses_Scoring!I2060</f>
        <v>0</v>
      </c>
      <c r="J2060">
        <f>IFERROR(VLOOKUP(C2060,Paramètres!$A$5:$B$8,2,FALSE),0)</f>
        <v>0</v>
      </c>
      <c r="K2060">
        <f>IFERROR(VLOOKUP(D2060,Paramètres!$A$5:$B$8,2,FALSE),0)</f>
        <v>0</v>
      </c>
      <c r="L2060">
        <f>IFERROR(VLOOKUP(E2060,Paramètres!$A$5:$B$8,2,FALSE),0)</f>
        <v>0</v>
      </c>
      <c r="M2060">
        <f>IFERROR(VLOOKUP(F2060,Paramètres!$A$5:$B$8,2,FALSE),0)</f>
        <v>0</v>
      </c>
      <c r="N2060">
        <f>IFERROR(VLOOKUP(G2060,Paramètres!$D$5:$E$8,2,FALSE),0)</f>
        <v>0</v>
      </c>
      <c r="O2060">
        <f>IFERROR(VLOOKUP(H2060,Paramètres!$A$5:$B$8,2,FALSE),0)</f>
        <v>0</v>
      </c>
      <c r="P2060">
        <f>IFERROR(VLOOKUP(I2060,Paramètres!$A$5:$B$8,2,FALSE),0)</f>
        <v>0</v>
      </c>
      <c r="Q2060" s="10" t="e">
        <f>IF(SUM(Paramètres!$G$5:$M$5)=0,"",SUMPRODUCT(Paramètres!$G$5:$M$5,J2060,K2060,L2060,M2060,N2060,O2060,P2060)/SUM(Paramètres!$G$5:$M$5))</f>
        <v>#VALUE!</v>
      </c>
    </row>
    <row r="2061" spans="1:17" x14ac:dyDescent="0.2">
      <c r="A2061">
        <f>Réponses_Scoring!A2061</f>
        <v>0</v>
      </c>
      <c r="B2061">
        <f>Réponses_Scoring!B2061</f>
        <v>0</v>
      </c>
      <c r="C2061">
        <f>Réponses_Scoring!C2061</f>
        <v>0</v>
      </c>
      <c r="D2061">
        <f>Réponses_Scoring!D2061</f>
        <v>0</v>
      </c>
      <c r="E2061">
        <f>Réponses_Scoring!E2061</f>
        <v>0</v>
      </c>
      <c r="F2061">
        <f>Réponses_Scoring!F2061</f>
        <v>0</v>
      </c>
      <c r="G2061">
        <f>Réponses_Scoring!G2061</f>
        <v>0</v>
      </c>
      <c r="H2061">
        <f>Réponses_Scoring!H2061</f>
        <v>0</v>
      </c>
      <c r="I2061">
        <f>Réponses_Scoring!I2061</f>
        <v>0</v>
      </c>
      <c r="J2061">
        <f>IFERROR(VLOOKUP(C2061,Paramètres!$A$5:$B$8,2,FALSE),0)</f>
        <v>0</v>
      </c>
      <c r="K2061">
        <f>IFERROR(VLOOKUP(D2061,Paramètres!$A$5:$B$8,2,FALSE),0)</f>
        <v>0</v>
      </c>
      <c r="L2061">
        <f>IFERROR(VLOOKUP(E2061,Paramètres!$A$5:$B$8,2,FALSE),0)</f>
        <v>0</v>
      </c>
      <c r="M2061">
        <f>IFERROR(VLOOKUP(F2061,Paramètres!$A$5:$B$8,2,FALSE),0)</f>
        <v>0</v>
      </c>
      <c r="N2061">
        <f>IFERROR(VLOOKUP(G2061,Paramètres!$D$5:$E$8,2,FALSE),0)</f>
        <v>0</v>
      </c>
      <c r="O2061">
        <f>IFERROR(VLOOKUP(H2061,Paramètres!$A$5:$B$8,2,FALSE),0)</f>
        <v>0</v>
      </c>
      <c r="P2061">
        <f>IFERROR(VLOOKUP(I2061,Paramètres!$A$5:$B$8,2,FALSE),0)</f>
        <v>0</v>
      </c>
      <c r="Q2061" s="10" t="e">
        <f>IF(SUM(Paramètres!$G$5:$M$5)=0,"",SUMPRODUCT(Paramètres!$G$5:$M$5,J2061,K2061,L2061,M2061,N2061,O2061,P2061)/SUM(Paramètres!$G$5:$M$5))</f>
        <v>#VALUE!</v>
      </c>
    </row>
    <row r="2062" spans="1:17" x14ac:dyDescent="0.2">
      <c r="A2062">
        <f>Réponses_Scoring!A2062</f>
        <v>0</v>
      </c>
      <c r="B2062">
        <f>Réponses_Scoring!B2062</f>
        <v>0</v>
      </c>
      <c r="C2062">
        <f>Réponses_Scoring!C2062</f>
        <v>0</v>
      </c>
      <c r="D2062">
        <f>Réponses_Scoring!D2062</f>
        <v>0</v>
      </c>
      <c r="E2062">
        <f>Réponses_Scoring!E2062</f>
        <v>0</v>
      </c>
      <c r="F2062">
        <f>Réponses_Scoring!F2062</f>
        <v>0</v>
      </c>
      <c r="G2062">
        <f>Réponses_Scoring!G2062</f>
        <v>0</v>
      </c>
      <c r="H2062">
        <f>Réponses_Scoring!H2062</f>
        <v>0</v>
      </c>
      <c r="I2062">
        <f>Réponses_Scoring!I2062</f>
        <v>0</v>
      </c>
      <c r="J2062">
        <f>IFERROR(VLOOKUP(C2062,Paramètres!$A$5:$B$8,2,FALSE),0)</f>
        <v>0</v>
      </c>
      <c r="K2062">
        <f>IFERROR(VLOOKUP(D2062,Paramètres!$A$5:$B$8,2,FALSE),0)</f>
        <v>0</v>
      </c>
      <c r="L2062">
        <f>IFERROR(VLOOKUP(E2062,Paramètres!$A$5:$B$8,2,FALSE),0)</f>
        <v>0</v>
      </c>
      <c r="M2062">
        <f>IFERROR(VLOOKUP(F2062,Paramètres!$A$5:$B$8,2,FALSE),0)</f>
        <v>0</v>
      </c>
      <c r="N2062">
        <f>IFERROR(VLOOKUP(G2062,Paramètres!$D$5:$E$8,2,FALSE),0)</f>
        <v>0</v>
      </c>
      <c r="O2062">
        <f>IFERROR(VLOOKUP(H2062,Paramètres!$A$5:$B$8,2,FALSE),0)</f>
        <v>0</v>
      </c>
      <c r="P2062">
        <f>IFERROR(VLOOKUP(I2062,Paramètres!$A$5:$B$8,2,FALSE),0)</f>
        <v>0</v>
      </c>
      <c r="Q2062" s="10" t="e">
        <f>IF(SUM(Paramètres!$G$5:$M$5)=0,"",SUMPRODUCT(Paramètres!$G$5:$M$5,J2062,K2062,L2062,M2062,N2062,O2062,P2062)/SUM(Paramètres!$G$5:$M$5))</f>
        <v>#VALUE!</v>
      </c>
    </row>
    <row r="2063" spans="1:17" x14ac:dyDescent="0.2">
      <c r="A2063">
        <f>Réponses_Scoring!A2063</f>
        <v>0</v>
      </c>
      <c r="B2063">
        <f>Réponses_Scoring!B2063</f>
        <v>0</v>
      </c>
      <c r="C2063">
        <f>Réponses_Scoring!C2063</f>
        <v>0</v>
      </c>
      <c r="D2063">
        <f>Réponses_Scoring!D2063</f>
        <v>0</v>
      </c>
      <c r="E2063">
        <f>Réponses_Scoring!E2063</f>
        <v>0</v>
      </c>
      <c r="F2063">
        <f>Réponses_Scoring!F2063</f>
        <v>0</v>
      </c>
      <c r="G2063">
        <f>Réponses_Scoring!G2063</f>
        <v>0</v>
      </c>
      <c r="H2063">
        <f>Réponses_Scoring!H2063</f>
        <v>0</v>
      </c>
      <c r="I2063">
        <f>Réponses_Scoring!I2063</f>
        <v>0</v>
      </c>
      <c r="J2063">
        <f>IFERROR(VLOOKUP(C2063,Paramètres!$A$5:$B$8,2,FALSE),0)</f>
        <v>0</v>
      </c>
      <c r="K2063">
        <f>IFERROR(VLOOKUP(D2063,Paramètres!$A$5:$B$8,2,FALSE),0)</f>
        <v>0</v>
      </c>
      <c r="L2063">
        <f>IFERROR(VLOOKUP(E2063,Paramètres!$A$5:$B$8,2,FALSE),0)</f>
        <v>0</v>
      </c>
      <c r="M2063">
        <f>IFERROR(VLOOKUP(F2063,Paramètres!$A$5:$B$8,2,FALSE),0)</f>
        <v>0</v>
      </c>
      <c r="N2063">
        <f>IFERROR(VLOOKUP(G2063,Paramètres!$D$5:$E$8,2,FALSE),0)</f>
        <v>0</v>
      </c>
      <c r="O2063">
        <f>IFERROR(VLOOKUP(H2063,Paramètres!$A$5:$B$8,2,FALSE),0)</f>
        <v>0</v>
      </c>
      <c r="P2063">
        <f>IFERROR(VLOOKUP(I2063,Paramètres!$A$5:$B$8,2,FALSE),0)</f>
        <v>0</v>
      </c>
      <c r="Q2063" s="10" t="e">
        <f>IF(SUM(Paramètres!$G$5:$M$5)=0,"",SUMPRODUCT(Paramètres!$G$5:$M$5,J2063,K2063,L2063,M2063,N2063,O2063,P2063)/SUM(Paramètres!$G$5:$M$5))</f>
        <v>#VALUE!</v>
      </c>
    </row>
    <row r="2064" spans="1:17" x14ac:dyDescent="0.2">
      <c r="A2064">
        <f>Réponses_Scoring!A2064</f>
        <v>0</v>
      </c>
      <c r="B2064">
        <f>Réponses_Scoring!B2064</f>
        <v>0</v>
      </c>
      <c r="C2064">
        <f>Réponses_Scoring!C2064</f>
        <v>0</v>
      </c>
      <c r="D2064">
        <f>Réponses_Scoring!D2064</f>
        <v>0</v>
      </c>
      <c r="E2064">
        <f>Réponses_Scoring!E2064</f>
        <v>0</v>
      </c>
      <c r="F2064">
        <f>Réponses_Scoring!F2064</f>
        <v>0</v>
      </c>
      <c r="G2064">
        <f>Réponses_Scoring!G2064</f>
        <v>0</v>
      </c>
      <c r="H2064">
        <f>Réponses_Scoring!H2064</f>
        <v>0</v>
      </c>
      <c r="I2064">
        <f>Réponses_Scoring!I2064</f>
        <v>0</v>
      </c>
      <c r="J2064">
        <f>IFERROR(VLOOKUP(C2064,Paramètres!$A$5:$B$8,2,FALSE),0)</f>
        <v>0</v>
      </c>
      <c r="K2064">
        <f>IFERROR(VLOOKUP(D2064,Paramètres!$A$5:$B$8,2,FALSE),0)</f>
        <v>0</v>
      </c>
      <c r="L2064">
        <f>IFERROR(VLOOKUP(E2064,Paramètres!$A$5:$B$8,2,FALSE),0)</f>
        <v>0</v>
      </c>
      <c r="M2064">
        <f>IFERROR(VLOOKUP(F2064,Paramètres!$A$5:$B$8,2,FALSE),0)</f>
        <v>0</v>
      </c>
      <c r="N2064">
        <f>IFERROR(VLOOKUP(G2064,Paramètres!$D$5:$E$8,2,FALSE),0)</f>
        <v>0</v>
      </c>
      <c r="O2064">
        <f>IFERROR(VLOOKUP(H2064,Paramètres!$A$5:$B$8,2,FALSE),0)</f>
        <v>0</v>
      </c>
      <c r="P2064">
        <f>IFERROR(VLOOKUP(I2064,Paramètres!$A$5:$B$8,2,FALSE),0)</f>
        <v>0</v>
      </c>
      <c r="Q2064" s="10" t="e">
        <f>IF(SUM(Paramètres!$G$5:$M$5)=0,"",SUMPRODUCT(Paramètres!$G$5:$M$5,J2064,K2064,L2064,M2064,N2064,O2064,P2064)/SUM(Paramètres!$G$5:$M$5))</f>
        <v>#VALUE!</v>
      </c>
    </row>
    <row r="2065" spans="1:17" x14ac:dyDescent="0.2">
      <c r="A2065">
        <f>Réponses_Scoring!A2065</f>
        <v>0</v>
      </c>
      <c r="B2065">
        <f>Réponses_Scoring!B2065</f>
        <v>0</v>
      </c>
      <c r="C2065">
        <f>Réponses_Scoring!C2065</f>
        <v>0</v>
      </c>
      <c r="D2065">
        <f>Réponses_Scoring!D2065</f>
        <v>0</v>
      </c>
      <c r="E2065">
        <f>Réponses_Scoring!E2065</f>
        <v>0</v>
      </c>
      <c r="F2065">
        <f>Réponses_Scoring!F2065</f>
        <v>0</v>
      </c>
      <c r="G2065">
        <f>Réponses_Scoring!G2065</f>
        <v>0</v>
      </c>
      <c r="H2065">
        <f>Réponses_Scoring!H2065</f>
        <v>0</v>
      </c>
      <c r="I2065">
        <f>Réponses_Scoring!I2065</f>
        <v>0</v>
      </c>
      <c r="J2065">
        <f>IFERROR(VLOOKUP(C2065,Paramètres!$A$5:$B$8,2,FALSE),0)</f>
        <v>0</v>
      </c>
      <c r="K2065">
        <f>IFERROR(VLOOKUP(D2065,Paramètres!$A$5:$B$8,2,FALSE),0)</f>
        <v>0</v>
      </c>
      <c r="L2065">
        <f>IFERROR(VLOOKUP(E2065,Paramètres!$A$5:$B$8,2,FALSE),0)</f>
        <v>0</v>
      </c>
      <c r="M2065">
        <f>IFERROR(VLOOKUP(F2065,Paramètres!$A$5:$B$8,2,FALSE),0)</f>
        <v>0</v>
      </c>
      <c r="N2065">
        <f>IFERROR(VLOOKUP(G2065,Paramètres!$D$5:$E$8,2,FALSE),0)</f>
        <v>0</v>
      </c>
      <c r="O2065">
        <f>IFERROR(VLOOKUP(H2065,Paramètres!$A$5:$B$8,2,FALSE),0)</f>
        <v>0</v>
      </c>
      <c r="P2065">
        <f>IFERROR(VLOOKUP(I2065,Paramètres!$A$5:$B$8,2,FALSE),0)</f>
        <v>0</v>
      </c>
      <c r="Q2065" s="10" t="e">
        <f>IF(SUM(Paramètres!$G$5:$M$5)=0,"",SUMPRODUCT(Paramètres!$G$5:$M$5,J2065,K2065,L2065,M2065,N2065,O2065,P2065)/SUM(Paramètres!$G$5:$M$5))</f>
        <v>#VALUE!</v>
      </c>
    </row>
    <row r="2066" spans="1:17" x14ac:dyDescent="0.2">
      <c r="A2066">
        <f>Réponses_Scoring!A2066</f>
        <v>0</v>
      </c>
      <c r="B2066">
        <f>Réponses_Scoring!B2066</f>
        <v>0</v>
      </c>
      <c r="C2066">
        <f>Réponses_Scoring!C2066</f>
        <v>0</v>
      </c>
      <c r="D2066">
        <f>Réponses_Scoring!D2066</f>
        <v>0</v>
      </c>
      <c r="E2066">
        <f>Réponses_Scoring!E2066</f>
        <v>0</v>
      </c>
      <c r="F2066">
        <f>Réponses_Scoring!F2066</f>
        <v>0</v>
      </c>
      <c r="G2066">
        <f>Réponses_Scoring!G2066</f>
        <v>0</v>
      </c>
      <c r="H2066">
        <f>Réponses_Scoring!H2066</f>
        <v>0</v>
      </c>
      <c r="I2066">
        <f>Réponses_Scoring!I2066</f>
        <v>0</v>
      </c>
      <c r="J2066">
        <f>IFERROR(VLOOKUP(C2066,Paramètres!$A$5:$B$8,2,FALSE),0)</f>
        <v>0</v>
      </c>
      <c r="K2066">
        <f>IFERROR(VLOOKUP(D2066,Paramètres!$A$5:$B$8,2,FALSE),0)</f>
        <v>0</v>
      </c>
      <c r="L2066">
        <f>IFERROR(VLOOKUP(E2066,Paramètres!$A$5:$B$8,2,FALSE),0)</f>
        <v>0</v>
      </c>
      <c r="M2066">
        <f>IFERROR(VLOOKUP(F2066,Paramètres!$A$5:$B$8,2,FALSE),0)</f>
        <v>0</v>
      </c>
      <c r="N2066">
        <f>IFERROR(VLOOKUP(G2066,Paramètres!$D$5:$E$8,2,FALSE),0)</f>
        <v>0</v>
      </c>
      <c r="O2066">
        <f>IFERROR(VLOOKUP(H2066,Paramètres!$A$5:$B$8,2,FALSE),0)</f>
        <v>0</v>
      </c>
      <c r="P2066">
        <f>IFERROR(VLOOKUP(I2066,Paramètres!$A$5:$B$8,2,FALSE),0)</f>
        <v>0</v>
      </c>
      <c r="Q2066" s="10" t="e">
        <f>IF(SUM(Paramètres!$G$5:$M$5)=0,"",SUMPRODUCT(Paramètres!$G$5:$M$5,J2066,K2066,L2066,M2066,N2066,O2066,P2066)/SUM(Paramètres!$G$5:$M$5))</f>
        <v>#VALUE!</v>
      </c>
    </row>
    <row r="2067" spans="1:17" x14ac:dyDescent="0.2">
      <c r="A2067">
        <f>Réponses_Scoring!A2067</f>
        <v>0</v>
      </c>
      <c r="B2067">
        <f>Réponses_Scoring!B2067</f>
        <v>0</v>
      </c>
      <c r="C2067">
        <f>Réponses_Scoring!C2067</f>
        <v>0</v>
      </c>
      <c r="D2067">
        <f>Réponses_Scoring!D2067</f>
        <v>0</v>
      </c>
      <c r="E2067">
        <f>Réponses_Scoring!E2067</f>
        <v>0</v>
      </c>
      <c r="F2067">
        <f>Réponses_Scoring!F2067</f>
        <v>0</v>
      </c>
      <c r="G2067">
        <f>Réponses_Scoring!G2067</f>
        <v>0</v>
      </c>
      <c r="H2067">
        <f>Réponses_Scoring!H2067</f>
        <v>0</v>
      </c>
      <c r="I2067">
        <f>Réponses_Scoring!I2067</f>
        <v>0</v>
      </c>
      <c r="J2067">
        <f>IFERROR(VLOOKUP(C2067,Paramètres!$A$5:$B$8,2,FALSE),0)</f>
        <v>0</v>
      </c>
      <c r="K2067">
        <f>IFERROR(VLOOKUP(D2067,Paramètres!$A$5:$B$8,2,FALSE),0)</f>
        <v>0</v>
      </c>
      <c r="L2067">
        <f>IFERROR(VLOOKUP(E2067,Paramètres!$A$5:$B$8,2,FALSE),0)</f>
        <v>0</v>
      </c>
      <c r="M2067">
        <f>IFERROR(VLOOKUP(F2067,Paramètres!$A$5:$B$8,2,FALSE),0)</f>
        <v>0</v>
      </c>
      <c r="N2067">
        <f>IFERROR(VLOOKUP(G2067,Paramètres!$D$5:$E$8,2,FALSE),0)</f>
        <v>0</v>
      </c>
      <c r="O2067">
        <f>IFERROR(VLOOKUP(H2067,Paramètres!$A$5:$B$8,2,FALSE),0)</f>
        <v>0</v>
      </c>
      <c r="P2067">
        <f>IFERROR(VLOOKUP(I2067,Paramètres!$A$5:$B$8,2,FALSE),0)</f>
        <v>0</v>
      </c>
      <c r="Q2067" s="10" t="e">
        <f>IF(SUM(Paramètres!$G$5:$M$5)=0,"",SUMPRODUCT(Paramètres!$G$5:$M$5,J2067,K2067,L2067,M2067,N2067,O2067,P2067)/SUM(Paramètres!$G$5:$M$5))</f>
        <v>#VALUE!</v>
      </c>
    </row>
    <row r="2068" spans="1:17" x14ac:dyDescent="0.2">
      <c r="A2068">
        <f>Réponses_Scoring!A2068</f>
        <v>0</v>
      </c>
      <c r="B2068">
        <f>Réponses_Scoring!B2068</f>
        <v>0</v>
      </c>
      <c r="C2068">
        <f>Réponses_Scoring!C2068</f>
        <v>0</v>
      </c>
      <c r="D2068">
        <f>Réponses_Scoring!D2068</f>
        <v>0</v>
      </c>
      <c r="E2068">
        <f>Réponses_Scoring!E2068</f>
        <v>0</v>
      </c>
      <c r="F2068">
        <f>Réponses_Scoring!F2068</f>
        <v>0</v>
      </c>
      <c r="G2068">
        <f>Réponses_Scoring!G2068</f>
        <v>0</v>
      </c>
      <c r="H2068">
        <f>Réponses_Scoring!H2068</f>
        <v>0</v>
      </c>
      <c r="I2068">
        <f>Réponses_Scoring!I2068</f>
        <v>0</v>
      </c>
      <c r="J2068">
        <f>IFERROR(VLOOKUP(C2068,Paramètres!$A$5:$B$8,2,FALSE),0)</f>
        <v>0</v>
      </c>
      <c r="K2068">
        <f>IFERROR(VLOOKUP(D2068,Paramètres!$A$5:$B$8,2,FALSE),0)</f>
        <v>0</v>
      </c>
      <c r="L2068">
        <f>IFERROR(VLOOKUP(E2068,Paramètres!$A$5:$B$8,2,FALSE),0)</f>
        <v>0</v>
      </c>
      <c r="M2068">
        <f>IFERROR(VLOOKUP(F2068,Paramètres!$A$5:$B$8,2,FALSE),0)</f>
        <v>0</v>
      </c>
      <c r="N2068">
        <f>IFERROR(VLOOKUP(G2068,Paramètres!$D$5:$E$8,2,FALSE),0)</f>
        <v>0</v>
      </c>
      <c r="O2068">
        <f>IFERROR(VLOOKUP(H2068,Paramètres!$A$5:$B$8,2,FALSE),0)</f>
        <v>0</v>
      </c>
      <c r="P2068">
        <f>IFERROR(VLOOKUP(I2068,Paramètres!$A$5:$B$8,2,FALSE),0)</f>
        <v>0</v>
      </c>
      <c r="Q2068" s="10" t="e">
        <f>IF(SUM(Paramètres!$G$5:$M$5)=0,"",SUMPRODUCT(Paramètres!$G$5:$M$5,J2068,K2068,L2068,M2068,N2068,O2068,P2068)/SUM(Paramètres!$G$5:$M$5))</f>
        <v>#VALUE!</v>
      </c>
    </row>
    <row r="2069" spans="1:17" x14ac:dyDescent="0.2">
      <c r="A2069">
        <f>Réponses_Scoring!A2069</f>
        <v>0</v>
      </c>
      <c r="B2069">
        <f>Réponses_Scoring!B2069</f>
        <v>0</v>
      </c>
      <c r="C2069">
        <f>Réponses_Scoring!C2069</f>
        <v>0</v>
      </c>
      <c r="D2069">
        <f>Réponses_Scoring!D2069</f>
        <v>0</v>
      </c>
      <c r="E2069">
        <f>Réponses_Scoring!E2069</f>
        <v>0</v>
      </c>
      <c r="F2069">
        <f>Réponses_Scoring!F2069</f>
        <v>0</v>
      </c>
      <c r="G2069">
        <f>Réponses_Scoring!G2069</f>
        <v>0</v>
      </c>
      <c r="H2069">
        <f>Réponses_Scoring!H2069</f>
        <v>0</v>
      </c>
      <c r="I2069">
        <f>Réponses_Scoring!I2069</f>
        <v>0</v>
      </c>
      <c r="J2069">
        <f>IFERROR(VLOOKUP(C2069,Paramètres!$A$5:$B$8,2,FALSE),0)</f>
        <v>0</v>
      </c>
      <c r="K2069">
        <f>IFERROR(VLOOKUP(D2069,Paramètres!$A$5:$B$8,2,FALSE),0)</f>
        <v>0</v>
      </c>
      <c r="L2069">
        <f>IFERROR(VLOOKUP(E2069,Paramètres!$A$5:$B$8,2,FALSE),0)</f>
        <v>0</v>
      </c>
      <c r="M2069">
        <f>IFERROR(VLOOKUP(F2069,Paramètres!$A$5:$B$8,2,FALSE),0)</f>
        <v>0</v>
      </c>
      <c r="N2069">
        <f>IFERROR(VLOOKUP(G2069,Paramètres!$D$5:$E$8,2,FALSE),0)</f>
        <v>0</v>
      </c>
      <c r="O2069">
        <f>IFERROR(VLOOKUP(H2069,Paramètres!$A$5:$B$8,2,FALSE),0)</f>
        <v>0</v>
      </c>
      <c r="P2069">
        <f>IFERROR(VLOOKUP(I2069,Paramètres!$A$5:$B$8,2,FALSE),0)</f>
        <v>0</v>
      </c>
      <c r="Q2069" s="10" t="e">
        <f>IF(SUM(Paramètres!$G$5:$M$5)=0,"",SUMPRODUCT(Paramètres!$G$5:$M$5,J2069,K2069,L2069,M2069,N2069,O2069,P2069)/SUM(Paramètres!$G$5:$M$5))</f>
        <v>#VALUE!</v>
      </c>
    </row>
    <row r="2070" spans="1:17" x14ac:dyDescent="0.2">
      <c r="A2070">
        <f>Réponses_Scoring!A2070</f>
        <v>0</v>
      </c>
      <c r="B2070">
        <f>Réponses_Scoring!B2070</f>
        <v>0</v>
      </c>
      <c r="C2070">
        <f>Réponses_Scoring!C2070</f>
        <v>0</v>
      </c>
      <c r="D2070">
        <f>Réponses_Scoring!D2070</f>
        <v>0</v>
      </c>
      <c r="E2070">
        <f>Réponses_Scoring!E2070</f>
        <v>0</v>
      </c>
      <c r="F2070">
        <f>Réponses_Scoring!F2070</f>
        <v>0</v>
      </c>
      <c r="G2070">
        <f>Réponses_Scoring!G2070</f>
        <v>0</v>
      </c>
      <c r="H2070">
        <f>Réponses_Scoring!H2070</f>
        <v>0</v>
      </c>
      <c r="I2070">
        <f>Réponses_Scoring!I2070</f>
        <v>0</v>
      </c>
      <c r="J2070">
        <f>IFERROR(VLOOKUP(C2070,Paramètres!$A$5:$B$8,2,FALSE),0)</f>
        <v>0</v>
      </c>
      <c r="K2070">
        <f>IFERROR(VLOOKUP(D2070,Paramètres!$A$5:$B$8,2,FALSE),0)</f>
        <v>0</v>
      </c>
      <c r="L2070">
        <f>IFERROR(VLOOKUP(E2070,Paramètres!$A$5:$B$8,2,FALSE),0)</f>
        <v>0</v>
      </c>
      <c r="M2070">
        <f>IFERROR(VLOOKUP(F2070,Paramètres!$A$5:$B$8,2,FALSE),0)</f>
        <v>0</v>
      </c>
      <c r="N2070">
        <f>IFERROR(VLOOKUP(G2070,Paramètres!$D$5:$E$8,2,FALSE),0)</f>
        <v>0</v>
      </c>
      <c r="O2070">
        <f>IFERROR(VLOOKUP(H2070,Paramètres!$A$5:$B$8,2,FALSE),0)</f>
        <v>0</v>
      </c>
      <c r="P2070">
        <f>IFERROR(VLOOKUP(I2070,Paramètres!$A$5:$B$8,2,FALSE),0)</f>
        <v>0</v>
      </c>
      <c r="Q2070" s="10" t="e">
        <f>IF(SUM(Paramètres!$G$5:$M$5)=0,"",SUMPRODUCT(Paramètres!$G$5:$M$5,J2070,K2070,L2070,M2070,N2070,O2070,P2070)/SUM(Paramètres!$G$5:$M$5))</f>
        <v>#VALUE!</v>
      </c>
    </row>
    <row r="2071" spans="1:17" x14ac:dyDescent="0.2">
      <c r="A2071">
        <f>Réponses_Scoring!A2071</f>
        <v>0</v>
      </c>
      <c r="B2071">
        <f>Réponses_Scoring!B2071</f>
        <v>0</v>
      </c>
      <c r="C2071">
        <f>Réponses_Scoring!C2071</f>
        <v>0</v>
      </c>
      <c r="D2071">
        <f>Réponses_Scoring!D2071</f>
        <v>0</v>
      </c>
      <c r="E2071">
        <f>Réponses_Scoring!E2071</f>
        <v>0</v>
      </c>
      <c r="F2071">
        <f>Réponses_Scoring!F2071</f>
        <v>0</v>
      </c>
      <c r="G2071">
        <f>Réponses_Scoring!G2071</f>
        <v>0</v>
      </c>
      <c r="H2071">
        <f>Réponses_Scoring!H2071</f>
        <v>0</v>
      </c>
      <c r="I2071">
        <f>Réponses_Scoring!I2071</f>
        <v>0</v>
      </c>
      <c r="J2071">
        <f>IFERROR(VLOOKUP(C2071,Paramètres!$A$5:$B$8,2,FALSE),0)</f>
        <v>0</v>
      </c>
      <c r="K2071">
        <f>IFERROR(VLOOKUP(D2071,Paramètres!$A$5:$B$8,2,FALSE),0)</f>
        <v>0</v>
      </c>
      <c r="L2071">
        <f>IFERROR(VLOOKUP(E2071,Paramètres!$A$5:$B$8,2,FALSE),0)</f>
        <v>0</v>
      </c>
      <c r="M2071">
        <f>IFERROR(VLOOKUP(F2071,Paramètres!$A$5:$B$8,2,FALSE),0)</f>
        <v>0</v>
      </c>
      <c r="N2071">
        <f>IFERROR(VLOOKUP(G2071,Paramètres!$D$5:$E$8,2,FALSE),0)</f>
        <v>0</v>
      </c>
      <c r="O2071">
        <f>IFERROR(VLOOKUP(H2071,Paramètres!$A$5:$B$8,2,FALSE),0)</f>
        <v>0</v>
      </c>
      <c r="P2071">
        <f>IFERROR(VLOOKUP(I2071,Paramètres!$A$5:$B$8,2,FALSE),0)</f>
        <v>0</v>
      </c>
      <c r="Q2071" s="10" t="e">
        <f>IF(SUM(Paramètres!$G$5:$M$5)=0,"",SUMPRODUCT(Paramètres!$G$5:$M$5,J2071,K2071,L2071,M2071,N2071,O2071,P2071)/SUM(Paramètres!$G$5:$M$5))</f>
        <v>#VALUE!</v>
      </c>
    </row>
    <row r="2072" spans="1:17" x14ac:dyDescent="0.2">
      <c r="A2072">
        <f>Réponses_Scoring!A2072</f>
        <v>0</v>
      </c>
      <c r="B2072">
        <f>Réponses_Scoring!B2072</f>
        <v>0</v>
      </c>
      <c r="C2072">
        <f>Réponses_Scoring!C2072</f>
        <v>0</v>
      </c>
      <c r="D2072">
        <f>Réponses_Scoring!D2072</f>
        <v>0</v>
      </c>
      <c r="E2072">
        <f>Réponses_Scoring!E2072</f>
        <v>0</v>
      </c>
      <c r="F2072">
        <f>Réponses_Scoring!F2072</f>
        <v>0</v>
      </c>
      <c r="G2072">
        <f>Réponses_Scoring!G2072</f>
        <v>0</v>
      </c>
      <c r="H2072">
        <f>Réponses_Scoring!H2072</f>
        <v>0</v>
      </c>
      <c r="I2072">
        <f>Réponses_Scoring!I2072</f>
        <v>0</v>
      </c>
      <c r="J2072">
        <f>IFERROR(VLOOKUP(C2072,Paramètres!$A$5:$B$8,2,FALSE),0)</f>
        <v>0</v>
      </c>
      <c r="K2072">
        <f>IFERROR(VLOOKUP(D2072,Paramètres!$A$5:$B$8,2,FALSE),0)</f>
        <v>0</v>
      </c>
      <c r="L2072">
        <f>IFERROR(VLOOKUP(E2072,Paramètres!$A$5:$B$8,2,FALSE),0)</f>
        <v>0</v>
      </c>
      <c r="M2072">
        <f>IFERROR(VLOOKUP(F2072,Paramètres!$A$5:$B$8,2,FALSE),0)</f>
        <v>0</v>
      </c>
      <c r="N2072">
        <f>IFERROR(VLOOKUP(G2072,Paramètres!$D$5:$E$8,2,FALSE),0)</f>
        <v>0</v>
      </c>
      <c r="O2072">
        <f>IFERROR(VLOOKUP(H2072,Paramètres!$A$5:$B$8,2,FALSE),0)</f>
        <v>0</v>
      </c>
      <c r="P2072">
        <f>IFERROR(VLOOKUP(I2072,Paramètres!$A$5:$B$8,2,FALSE),0)</f>
        <v>0</v>
      </c>
      <c r="Q2072" s="10" t="e">
        <f>IF(SUM(Paramètres!$G$5:$M$5)=0,"",SUMPRODUCT(Paramètres!$G$5:$M$5,J2072,K2072,L2072,M2072,N2072,O2072,P2072)/SUM(Paramètres!$G$5:$M$5))</f>
        <v>#VALUE!</v>
      </c>
    </row>
    <row r="2073" spans="1:17" x14ac:dyDescent="0.2">
      <c r="A2073">
        <f>Réponses_Scoring!A2073</f>
        <v>0</v>
      </c>
      <c r="B2073">
        <f>Réponses_Scoring!B2073</f>
        <v>0</v>
      </c>
      <c r="C2073">
        <f>Réponses_Scoring!C2073</f>
        <v>0</v>
      </c>
      <c r="D2073">
        <f>Réponses_Scoring!D2073</f>
        <v>0</v>
      </c>
      <c r="E2073">
        <f>Réponses_Scoring!E2073</f>
        <v>0</v>
      </c>
      <c r="F2073">
        <f>Réponses_Scoring!F2073</f>
        <v>0</v>
      </c>
      <c r="G2073">
        <f>Réponses_Scoring!G2073</f>
        <v>0</v>
      </c>
      <c r="H2073">
        <f>Réponses_Scoring!H2073</f>
        <v>0</v>
      </c>
      <c r="I2073">
        <f>Réponses_Scoring!I2073</f>
        <v>0</v>
      </c>
      <c r="J2073">
        <f>IFERROR(VLOOKUP(C2073,Paramètres!$A$5:$B$8,2,FALSE),0)</f>
        <v>0</v>
      </c>
      <c r="K2073">
        <f>IFERROR(VLOOKUP(D2073,Paramètres!$A$5:$B$8,2,FALSE),0)</f>
        <v>0</v>
      </c>
      <c r="L2073">
        <f>IFERROR(VLOOKUP(E2073,Paramètres!$A$5:$B$8,2,FALSE),0)</f>
        <v>0</v>
      </c>
      <c r="M2073">
        <f>IFERROR(VLOOKUP(F2073,Paramètres!$A$5:$B$8,2,FALSE),0)</f>
        <v>0</v>
      </c>
      <c r="N2073">
        <f>IFERROR(VLOOKUP(G2073,Paramètres!$D$5:$E$8,2,FALSE),0)</f>
        <v>0</v>
      </c>
      <c r="O2073">
        <f>IFERROR(VLOOKUP(H2073,Paramètres!$A$5:$B$8,2,FALSE),0)</f>
        <v>0</v>
      </c>
      <c r="P2073">
        <f>IFERROR(VLOOKUP(I2073,Paramètres!$A$5:$B$8,2,FALSE),0)</f>
        <v>0</v>
      </c>
      <c r="Q2073" s="10" t="e">
        <f>IF(SUM(Paramètres!$G$5:$M$5)=0,"",SUMPRODUCT(Paramètres!$G$5:$M$5,J2073,K2073,L2073,M2073,N2073,O2073,P2073)/SUM(Paramètres!$G$5:$M$5))</f>
        <v>#VALUE!</v>
      </c>
    </row>
    <row r="2074" spans="1:17" x14ac:dyDescent="0.2">
      <c r="A2074">
        <f>Réponses_Scoring!A2074</f>
        <v>0</v>
      </c>
      <c r="B2074">
        <f>Réponses_Scoring!B2074</f>
        <v>0</v>
      </c>
      <c r="C2074">
        <f>Réponses_Scoring!C2074</f>
        <v>0</v>
      </c>
      <c r="D2074">
        <f>Réponses_Scoring!D2074</f>
        <v>0</v>
      </c>
      <c r="E2074">
        <f>Réponses_Scoring!E2074</f>
        <v>0</v>
      </c>
      <c r="F2074">
        <f>Réponses_Scoring!F2074</f>
        <v>0</v>
      </c>
      <c r="G2074">
        <f>Réponses_Scoring!G2074</f>
        <v>0</v>
      </c>
      <c r="H2074">
        <f>Réponses_Scoring!H2074</f>
        <v>0</v>
      </c>
      <c r="I2074">
        <f>Réponses_Scoring!I2074</f>
        <v>0</v>
      </c>
      <c r="J2074">
        <f>IFERROR(VLOOKUP(C2074,Paramètres!$A$5:$B$8,2,FALSE),0)</f>
        <v>0</v>
      </c>
      <c r="K2074">
        <f>IFERROR(VLOOKUP(D2074,Paramètres!$A$5:$B$8,2,FALSE),0)</f>
        <v>0</v>
      </c>
      <c r="L2074">
        <f>IFERROR(VLOOKUP(E2074,Paramètres!$A$5:$B$8,2,FALSE),0)</f>
        <v>0</v>
      </c>
      <c r="M2074">
        <f>IFERROR(VLOOKUP(F2074,Paramètres!$A$5:$B$8,2,FALSE),0)</f>
        <v>0</v>
      </c>
      <c r="N2074">
        <f>IFERROR(VLOOKUP(G2074,Paramètres!$D$5:$E$8,2,FALSE),0)</f>
        <v>0</v>
      </c>
      <c r="O2074">
        <f>IFERROR(VLOOKUP(H2074,Paramètres!$A$5:$B$8,2,FALSE),0)</f>
        <v>0</v>
      </c>
      <c r="P2074">
        <f>IFERROR(VLOOKUP(I2074,Paramètres!$A$5:$B$8,2,FALSE),0)</f>
        <v>0</v>
      </c>
      <c r="Q2074" s="10" t="e">
        <f>IF(SUM(Paramètres!$G$5:$M$5)=0,"",SUMPRODUCT(Paramètres!$G$5:$M$5,J2074,K2074,L2074,M2074,N2074,O2074,P2074)/SUM(Paramètres!$G$5:$M$5))</f>
        <v>#VALUE!</v>
      </c>
    </row>
    <row r="2075" spans="1:17" x14ac:dyDescent="0.2">
      <c r="A2075">
        <f>Réponses_Scoring!A2075</f>
        <v>0</v>
      </c>
      <c r="B2075">
        <f>Réponses_Scoring!B2075</f>
        <v>0</v>
      </c>
      <c r="C2075">
        <f>Réponses_Scoring!C2075</f>
        <v>0</v>
      </c>
      <c r="D2075">
        <f>Réponses_Scoring!D2075</f>
        <v>0</v>
      </c>
      <c r="E2075">
        <f>Réponses_Scoring!E2075</f>
        <v>0</v>
      </c>
      <c r="F2075">
        <f>Réponses_Scoring!F2075</f>
        <v>0</v>
      </c>
      <c r="G2075">
        <f>Réponses_Scoring!G2075</f>
        <v>0</v>
      </c>
      <c r="H2075">
        <f>Réponses_Scoring!H2075</f>
        <v>0</v>
      </c>
      <c r="I2075">
        <f>Réponses_Scoring!I2075</f>
        <v>0</v>
      </c>
      <c r="J2075">
        <f>IFERROR(VLOOKUP(C2075,Paramètres!$A$5:$B$8,2,FALSE),0)</f>
        <v>0</v>
      </c>
      <c r="K2075">
        <f>IFERROR(VLOOKUP(D2075,Paramètres!$A$5:$B$8,2,FALSE),0)</f>
        <v>0</v>
      </c>
      <c r="L2075">
        <f>IFERROR(VLOOKUP(E2075,Paramètres!$A$5:$B$8,2,FALSE),0)</f>
        <v>0</v>
      </c>
      <c r="M2075">
        <f>IFERROR(VLOOKUP(F2075,Paramètres!$A$5:$B$8,2,FALSE),0)</f>
        <v>0</v>
      </c>
      <c r="N2075">
        <f>IFERROR(VLOOKUP(G2075,Paramètres!$D$5:$E$8,2,FALSE),0)</f>
        <v>0</v>
      </c>
      <c r="O2075">
        <f>IFERROR(VLOOKUP(H2075,Paramètres!$A$5:$B$8,2,FALSE),0)</f>
        <v>0</v>
      </c>
      <c r="P2075">
        <f>IFERROR(VLOOKUP(I2075,Paramètres!$A$5:$B$8,2,FALSE),0)</f>
        <v>0</v>
      </c>
      <c r="Q2075" s="10" t="e">
        <f>IF(SUM(Paramètres!$G$5:$M$5)=0,"",SUMPRODUCT(Paramètres!$G$5:$M$5,J2075,K2075,L2075,M2075,N2075,O2075,P2075)/SUM(Paramètres!$G$5:$M$5))</f>
        <v>#VALUE!</v>
      </c>
    </row>
    <row r="2076" spans="1:17" x14ac:dyDescent="0.2">
      <c r="A2076">
        <f>Réponses_Scoring!A2076</f>
        <v>0</v>
      </c>
      <c r="B2076">
        <f>Réponses_Scoring!B2076</f>
        <v>0</v>
      </c>
      <c r="C2076">
        <f>Réponses_Scoring!C2076</f>
        <v>0</v>
      </c>
      <c r="D2076">
        <f>Réponses_Scoring!D2076</f>
        <v>0</v>
      </c>
      <c r="E2076">
        <f>Réponses_Scoring!E2076</f>
        <v>0</v>
      </c>
      <c r="F2076">
        <f>Réponses_Scoring!F2076</f>
        <v>0</v>
      </c>
      <c r="G2076">
        <f>Réponses_Scoring!G2076</f>
        <v>0</v>
      </c>
      <c r="H2076">
        <f>Réponses_Scoring!H2076</f>
        <v>0</v>
      </c>
      <c r="I2076">
        <f>Réponses_Scoring!I2076</f>
        <v>0</v>
      </c>
      <c r="J2076">
        <f>IFERROR(VLOOKUP(C2076,Paramètres!$A$5:$B$8,2,FALSE),0)</f>
        <v>0</v>
      </c>
      <c r="K2076">
        <f>IFERROR(VLOOKUP(D2076,Paramètres!$A$5:$B$8,2,FALSE),0)</f>
        <v>0</v>
      </c>
      <c r="L2076">
        <f>IFERROR(VLOOKUP(E2076,Paramètres!$A$5:$B$8,2,FALSE),0)</f>
        <v>0</v>
      </c>
      <c r="M2076">
        <f>IFERROR(VLOOKUP(F2076,Paramètres!$A$5:$B$8,2,FALSE),0)</f>
        <v>0</v>
      </c>
      <c r="N2076">
        <f>IFERROR(VLOOKUP(G2076,Paramètres!$D$5:$E$8,2,FALSE),0)</f>
        <v>0</v>
      </c>
      <c r="O2076">
        <f>IFERROR(VLOOKUP(H2076,Paramètres!$A$5:$B$8,2,FALSE),0)</f>
        <v>0</v>
      </c>
      <c r="P2076">
        <f>IFERROR(VLOOKUP(I2076,Paramètres!$A$5:$B$8,2,FALSE),0)</f>
        <v>0</v>
      </c>
      <c r="Q2076" s="10" t="e">
        <f>IF(SUM(Paramètres!$G$5:$M$5)=0,"",SUMPRODUCT(Paramètres!$G$5:$M$5,J2076,K2076,L2076,M2076,N2076,O2076,P2076)/SUM(Paramètres!$G$5:$M$5))</f>
        <v>#VALUE!</v>
      </c>
    </row>
    <row r="2077" spans="1:17" x14ac:dyDescent="0.2">
      <c r="A2077">
        <f>Réponses_Scoring!A2077</f>
        <v>0</v>
      </c>
      <c r="B2077">
        <f>Réponses_Scoring!B2077</f>
        <v>0</v>
      </c>
      <c r="C2077">
        <f>Réponses_Scoring!C2077</f>
        <v>0</v>
      </c>
      <c r="D2077">
        <f>Réponses_Scoring!D2077</f>
        <v>0</v>
      </c>
      <c r="E2077">
        <f>Réponses_Scoring!E2077</f>
        <v>0</v>
      </c>
      <c r="F2077">
        <f>Réponses_Scoring!F2077</f>
        <v>0</v>
      </c>
      <c r="G2077">
        <f>Réponses_Scoring!G2077</f>
        <v>0</v>
      </c>
      <c r="H2077">
        <f>Réponses_Scoring!H2077</f>
        <v>0</v>
      </c>
      <c r="I2077">
        <f>Réponses_Scoring!I2077</f>
        <v>0</v>
      </c>
      <c r="J2077">
        <f>IFERROR(VLOOKUP(C2077,Paramètres!$A$5:$B$8,2,FALSE),0)</f>
        <v>0</v>
      </c>
      <c r="K2077">
        <f>IFERROR(VLOOKUP(D2077,Paramètres!$A$5:$B$8,2,FALSE),0)</f>
        <v>0</v>
      </c>
      <c r="L2077">
        <f>IFERROR(VLOOKUP(E2077,Paramètres!$A$5:$B$8,2,FALSE),0)</f>
        <v>0</v>
      </c>
      <c r="M2077">
        <f>IFERROR(VLOOKUP(F2077,Paramètres!$A$5:$B$8,2,FALSE),0)</f>
        <v>0</v>
      </c>
      <c r="N2077">
        <f>IFERROR(VLOOKUP(G2077,Paramètres!$D$5:$E$8,2,FALSE),0)</f>
        <v>0</v>
      </c>
      <c r="O2077">
        <f>IFERROR(VLOOKUP(H2077,Paramètres!$A$5:$B$8,2,FALSE),0)</f>
        <v>0</v>
      </c>
      <c r="P2077">
        <f>IFERROR(VLOOKUP(I2077,Paramètres!$A$5:$B$8,2,FALSE),0)</f>
        <v>0</v>
      </c>
      <c r="Q2077" s="10" t="e">
        <f>IF(SUM(Paramètres!$G$5:$M$5)=0,"",SUMPRODUCT(Paramètres!$G$5:$M$5,J2077,K2077,L2077,M2077,N2077,O2077,P2077)/SUM(Paramètres!$G$5:$M$5))</f>
        <v>#VALUE!</v>
      </c>
    </row>
    <row r="2078" spans="1:17" x14ac:dyDescent="0.2">
      <c r="A2078">
        <f>Réponses_Scoring!A2078</f>
        <v>0</v>
      </c>
      <c r="B2078">
        <f>Réponses_Scoring!B2078</f>
        <v>0</v>
      </c>
      <c r="C2078">
        <f>Réponses_Scoring!C2078</f>
        <v>0</v>
      </c>
      <c r="D2078">
        <f>Réponses_Scoring!D2078</f>
        <v>0</v>
      </c>
      <c r="E2078">
        <f>Réponses_Scoring!E2078</f>
        <v>0</v>
      </c>
      <c r="F2078">
        <f>Réponses_Scoring!F2078</f>
        <v>0</v>
      </c>
      <c r="G2078">
        <f>Réponses_Scoring!G2078</f>
        <v>0</v>
      </c>
      <c r="H2078">
        <f>Réponses_Scoring!H2078</f>
        <v>0</v>
      </c>
      <c r="I2078">
        <f>Réponses_Scoring!I2078</f>
        <v>0</v>
      </c>
      <c r="J2078">
        <f>IFERROR(VLOOKUP(C2078,Paramètres!$A$5:$B$8,2,FALSE),0)</f>
        <v>0</v>
      </c>
      <c r="K2078">
        <f>IFERROR(VLOOKUP(D2078,Paramètres!$A$5:$B$8,2,FALSE),0)</f>
        <v>0</v>
      </c>
      <c r="L2078">
        <f>IFERROR(VLOOKUP(E2078,Paramètres!$A$5:$B$8,2,FALSE),0)</f>
        <v>0</v>
      </c>
      <c r="M2078">
        <f>IFERROR(VLOOKUP(F2078,Paramètres!$A$5:$B$8,2,FALSE),0)</f>
        <v>0</v>
      </c>
      <c r="N2078">
        <f>IFERROR(VLOOKUP(G2078,Paramètres!$D$5:$E$8,2,FALSE),0)</f>
        <v>0</v>
      </c>
      <c r="O2078">
        <f>IFERROR(VLOOKUP(H2078,Paramètres!$A$5:$B$8,2,FALSE),0)</f>
        <v>0</v>
      </c>
      <c r="P2078">
        <f>IFERROR(VLOOKUP(I2078,Paramètres!$A$5:$B$8,2,FALSE),0)</f>
        <v>0</v>
      </c>
      <c r="Q2078" s="10" t="e">
        <f>IF(SUM(Paramètres!$G$5:$M$5)=0,"",SUMPRODUCT(Paramètres!$G$5:$M$5,J2078,K2078,L2078,M2078,N2078,O2078,P2078)/SUM(Paramètres!$G$5:$M$5))</f>
        <v>#VALUE!</v>
      </c>
    </row>
    <row r="2079" spans="1:17" x14ac:dyDescent="0.2">
      <c r="A2079">
        <f>Réponses_Scoring!A2079</f>
        <v>0</v>
      </c>
      <c r="B2079">
        <f>Réponses_Scoring!B2079</f>
        <v>0</v>
      </c>
      <c r="C2079">
        <f>Réponses_Scoring!C2079</f>
        <v>0</v>
      </c>
      <c r="D2079">
        <f>Réponses_Scoring!D2079</f>
        <v>0</v>
      </c>
      <c r="E2079">
        <f>Réponses_Scoring!E2079</f>
        <v>0</v>
      </c>
      <c r="F2079">
        <f>Réponses_Scoring!F2079</f>
        <v>0</v>
      </c>
      <c r="G2079">
        <f>Réponses_Scoring!G2079</f>
        <v>0</v>
      </c>
      <c r="H2079">
        <f>Réponses_Scoring!H2079</f>
        <v>0</v>
      </c>
      <c r="I2079">
        <f>Réponses_Scoring!I2079</f>
        <v>0</v>
      </c>
      <c r="J2079">
        <f>IFERROR(VLOOKUP(C2079,Paramètres!$A$5:$B$8,2,FALSE),0)</f>
        <v>0</v>
      </c>
      <c r="K2079">
        <f>IFERROR(VLOOKUP(D2079,Paramètres!$A$5:$B$8,2,FALSE),0)</f>
        <v>0</v>
      </c>
      <c r="L2079">
        <f>IFERROR(VLOOKUP(E2079,Paramètres!$A$5:$B$8,2,FALSE),0)</f>
        <v>0</v>
      </c>
      <c r="M2079">
        <f>IFERROR(VLOOKUP(F2079,Paramètres!$A$5:$B$8,2,FALSE),0)</f>
        <v>0</v>
      </c>
      <c r="N2079">
        <f>IFERROR(VLOOKUP(G2079,Paramètres!$D$5:$E$8,2,FALSE),0)</f>
        <v>0</v>
      </c>
      <c r="O2079">
        <f>IFERROR(VLOOKUP(H2079,Paramètres!$A$5:$B$8,2,FALSE),0)</f>
        <v>0</v>
      </c>
      <c r="P2079">
        <f>IFERROR(VLOOKUP(I2079,Paramètres!$A$5:$B$8,2,FALSE),0)</f>
        <v>0</v>
      </c>
      <c r="Q2079" s="10" t="e">
        <f>IF(SUM(Paramètres!$G$5:$M$5)=0,"",SUMPRODUCT(Paramètres!$G$5:$M$5,J2079,K2079,L2079,M2079,N2079,O2079,P2079)/SUM(Paramètres!$G$5:$M$5))</f>
        <v>#VALUE!</v>
      </c>
    </row>
    <row r="2080" spans="1:17" x14ac:dyDescent="0.2">
      <c r="A2080">
        <f>Réponses_Scoring!A2080</f>
        <v>0</v>
      </c>
      <c r="B2080">
        <f>Réponses_Scoring!B2080</f>
        <v>0</v>
      </c>
      <c r="C2080">
        <f>Réponses_Scoring!C2080</f>
        <v>0</v>
      </c>
      <c r="D2080">
        <f>Réponses_Scoring!D2080</f>
        <v>0</v>
      </c>
      <c r="E2080">
        <f>Réponses_Scoring!E2080</f>
        <v>0</v>
      </c>
      <c r="F2080">
        <f>Réponses_Scoring!F2080</f>
        <v>0</v>
      </c>
      <c r="G2080">
        <f>Réponses_Scoring!G2080</f>
        <v>0</v>
      </c>
      <c r="H2080">
        <f>Réponses_Scoring!H2080</f>
        <v>0</v>
      </c>
      <c r="I2080">
        <f>Réponses_Scoring!I2080</f>
        <v>0</v>
      </c>
      <c r="J2080">
        <f>IFERROR(VLOOKUP(C2080,Paramètres!$A$5:$B$8,2,FALSE),0)</f>
        <v>0</v>
      </c>
      <c r="K2080">
        <f>IFERROR(VLOOKUP(D2080,Paramètres!$A$5:$B$8,2,FALSE),0)</f>
        <v>0</v>
      </c>
      <c r="L2080">
        <f>IFERROR(VLOOKUP(E2080,Paramètres!$A$5:$B$8,2,FALSE),0)</f>
        <v>0</v>
      </c>
      <c r="M2080">
        <f>IFERROR(VLOOKUP(F2080,Paramètres!$A$5:$B$8,2,FALSE),0)</f>
        <v>0</v>
      </c>
      <c r="N2080">
        <f>IFERROR(VLOOKUP(G2080,Paramètres!$D$5:$E$8,2,FALSE),0)</f>
        <v>0</v>
      </c>
      <c r="O2080">
        <f>IFERROR(VLOOKUP(H2080,Paramètres!$A$5:$B$8,2,FALSE),0)</f>
        <v>0</v>
      </c>
      <c r="P2080">
        <f>IFERROR(VLOOKUP(I2080,Paramètres!$A$5:$B$8,2,FALSE),0)</f>
        <v>0</v>
      </c>
      <c r="Q2080" s="10" t="e">
        <f>IF(SUM(Paramètres!$G$5:$M$5)=0,"",SUMPRODUCT(Paramètres!$G$5:$M$5,J2080,K2080,L2080,M2080,N2080,O2080,P2080)/SUM(Paramètres!$G$5:$M$5))</f>
        <v>#VALUE!</v>
      </c>
    </row>
    <row r="2081" spans="1:17" x14ac:dyDescent="0.2">
      <c r="A2081">
        <f>Réponses_Scoring!A2081</f>
        <v>0</v>
      </c>
      <c r="B2081">
        <f>Réponses_Scoring!B2081</f>
        <v>0</v>
      </c>
      <c r="C2081">
        <f>Réponses_Scoring!C2081</f>
        <v>0</v>
      </c>
      <c r="D2081">
        <f>Réponses_Scoring!D2081</f>
        <v>0</v>
      </c>
      <c r="E2081">
        <f>Réponses_Scoring!E2081</f>
        <v>0</v>
      </c>
      <c r="F2081">
        <f>Réponses_Scoring!F2081</f>
        <v>0</v>
      </c>
      <c r="G2081">
        <f>Réponses_Scoring!G2081</f>
        <v>0</v>
      </c>
      <c r="H2081">
        <f>Réponses_Scoring!H2081</f>
        <v>0</v>
      </c>
      <c r="I2081">
        <f>Réponses_Scoring!I2081</f>
        <v>0</v>
      </c>
      <c r="J2081">
        <f>IFERROR(VLOOKUP(C2081,Paramètres!$A$5:$B$8,2,FALSE),0)</f>
        <v>0</v>
      </c>
      <c r="K2081">
        <f>IFERROR(VLOOKUP(D2081,Paramètres!$A$5:$B$8,2,FALSE),0)</f>
        <v>0</v>
      </c>
      <c r="L2081">
        <f>IFERROR(VLOOKUP(E2081,Paramètres!$A$5:$B$8,2,FALSE),0)</f>
        <v>0</v>
      </c>
      <c r="M2081">
        <f>IFERROR(VLOOKUP(F2081,Paramètres!$A$5:$B$8,2,FALSE),0)</f>
        <v>0</v>
      </c>
      <c r="N2081">
        <f>IFERROR(VLOOKUP(G2081,Paramètres!$D$5:$E$8,2,FALSE),0)</f>
        <v>0</v>
      </c>
      <c r="O2081">
        <f>IFERROR(VLOOKUP(H2081,Paramètres!$A$5:$B$8,2,FALSE),0)</f>
        <v>0</v>
      </c>
      <c r="P2081">
        <f>IFERROR(VLOOKUP(I2081,Paramètres!$A$5:$B$8,2,FALSE),0)</f>
        <v>0</v>
      </c>
      <c r="Q2081" s="10" t="e">
        <f>IF(SUM(Paramètres!$G$5:$M$5)=0,"",SUMPRODUCT(Paramètres!$G$5:$M$5,J2081,K2081,L2081,M2081,N2081,O2081,P2081)/SUM(Paramètres!$G$5:$M$5))</f>
        <v>#VALUE!</v>
      </c>
    </row>
    <row r="2082" spans="1:17" x14ac:dyDescent="0.2">
      <c r="A2082">
        <f>Réponses_Scoring!A2082</f>
        <v>0</v>
      </c>
      <c r="B2082">
        <f>Réponses_Scoring!B2082</f>
        <v>0</v>
      </c>
      <c r="C2082">
        <f>Réponses_Scoring!C2082</f>
        <v>0</v>
      </c>
      <c r="D2082">
        <f>Réponses_Scoring!D2082</f>
        <v>0</v>
      </c>
      <c r="E2082">
        <f>Réponses_Scoring!E2082</f>
        <v>0</v>
      </c>
      <c r="F2082">
        <f>Réponses_Scoring!F2082</f>
        <v>0</v>
      </c>
      <c r="G2082">
        <f>Réponses_Scoring!G2082</f>
        <v>0</v>
      </c>
      <c r="H2082">
        <f>Réponses_Scoring!H2082</f>
        <v>0</v>
      </c>
      <c r="I2082">
        <f>Réponses_Scoring!I2082</f>
        <v>0</v>
      </c>
      <c r="J2082">
        <f>IFERROR(VLOOKUP(C2082,Paramètres!$A$5:$B$8,2,FALSE),0)</f>
        <v>0</v>
      </c>
      <c r="K2082">
        <f>IFERROR(VLOOKUP(D2082,Paramètres!$A$5:$B$8,2,FALSE),0)</f>
        <v>0</v>
      </c>
      <c r="L2082">
        <f>IFERROR(VLOOKUP(E2082,Paramètres!$A$5:$B$8,2,FALSE),0)</f>
        <v>0</v>
      </c>
      <c r="M2082">
        <f>IFERROR(VLOOKUP(F2082,Paramètres!$A$5:$B$8,2,FALSE),0)</f>
        <v>0</v>
      </c>
      <c r="N2082">
        <f>IFERROR(VLOOKUP(G2082,Paramètres!$D$5:$E$8,2,FALSE),0)</f>
        <v>0</v>
      </c>
      <c r="O2082">
        <f>IFERROR(VLOOKUP(H2082,Paramètres!$A$5:$B$8,2,FALSE),0)</f>
        <v>0</v>
      </c>
      <c r="P2082">
        <f>IFERROR(VLOOKUP(I2082,Paramètres!$A$5:$B$8,2,FALSE),0)</f>
        <v>0</v>
      </c>
      <c r="Q2082" s="10" t="e">
        <f>IF(SUM(Paramètres!$G$5:$M$5)=0,"",SUMPRODUCT(Paramètres!$G$5:$M$5,J2082,K2082,L2082,M2082,N2082,O2082,P2082)/SUM(Paramètres!$G$5:$M$5))</f>
        <v>#VALUE!</v>
      </c>
    </row>
    <row r="2083" spans="1:17" x14ac:dyDescent="0.2">
      <c r="A2083">
        <f>Réponses_Scoring!A2083</f>
        <v>0</v>
      </c>
      <c r="B2083">
        <f>Réponses_Scoring!B2083</f>
        <v>0</v>
      </c>
      <c r="C2083">
        <f>Réponses_Scoring!C2083</f>
        <v>0</v>
      </c>
      <c r="D2083">
        <f>Réponses_Scoring!D2083</f>
        <v>0</v>
      </c>
      <c r="E2083">
        <f>Réponses_Scoring!E2083</f>
        <v>0</v>
      </c>
      <c r="F2083">
        <f>Réponses_Scoring!F2083</f>
        <v>0</v>
      </c>
      <c r="G2083">
        <f>Réponses_Scoring!G2083</f>
        <v>0</v>
      </c>
      <c r="H2083">
        <f>Réponses_Scoring!H2083</f>
        <v>0</v>
      </c>
      <c r="I2083">
        <f>Réponses_Scoring!I2083</f>
        <v>0</v>
      </c>
      <c r="J2083">
        <f>IFERROR(VLOOKUP(C2083,Paramètres!$A$5:$B$8,2,FALSE),0)</f>
        <v>0</v>
      </c>
      <c r="K2083">
        <f>IFERROR(VLOOKUP(D2083,Paramètres!$A$5:$B$8,2,FALSE),0)</f>
        <v>0</v>
      </c>
      <c r="L2083">
        <f>IFERROR(VLOOKUP(E2083,Paramètres!$A$5:$B$8,2,FALSE),0)</f>
        <v>0</v>
      </c>
      <c r="M2083">
        <f>IFERROR(VLOOKUP(F2083,Paramètres!$A$5:$B$8,2,FALSE),0)</f>
        <v>0</v>
      </c>
      <c r="N2083">
        <f>IFERROR(VLOOKUP(G2083,Paramètres!$D$5:$E$8,2,FALSE),0)</f>
        <v>0</v>
      </c>
      <c r="O2083">
        <f>IFERROR(VLOOKUP(H2083,Paramètres!$A$5:$B$8,2,FALSE),0)</f>
        <v>0</v>
      </c>
      <c r="P2083">
        <f>IFERROR(VLOOKUP(I2083,Paramètres!$A$5:$B$8,2,FALSE),0)</f>
        <v>0</v>
      </c>
      <c r="Q2083" s="10" t="e">
        <f>IF(SUM(Paramètres!$G$5:$M$5)=0,"",SUMPRODUCT(Paramètres!$G$5:$M$5,J2083,K2083,L2083,M2083,N2083,O2083,P2083)/SUM(Paramètres!$G$5:$M$5))</f>
        <v>#VALUE!</v>
      </c>
    </row>
    <row r="2084" spans="1:17" x14ac:dyDescent="0.2">
      <c r="A2084">
        <f>Réponses_Scoring!A2084</f>
        <v>0</v>
      </c>
      <c r="B2084">
        <f>Réponses_Scoring!B2084</f>
        <v>0</v>
      </c>
      <c r="C2084">
        <f>Réponses_Scoring!C2084</f>
        <v>0</v>
      </c>
      <c r="D2084">
        <f>Réponses_Scoring!D2084</f>
        <v>0</v>
      </c>
      <c r="E2084">
        <f>Réponses_Scoring!E2084</f>
        <v>0</v>
      </c>
      <c r="F2084">
        <f>Réponses_Scoring!F2084</f>
        <v>0</v>
      </c>
      <c r="G2084">
        <f>Réponses_Scoring!G2084</f>
        <v>0</v>
      </c>
      <c r="H2084">
        <f>Réponses_Scoring!H2084</f>
        <v>0</v>
      </c>
      <c r="I2084">
        <f>Réponses_Scoring!I2084</f>
        <v>0</v>
      </c>
      <c r="J2084">
        <f>IFERROR(VLOOKUP(C2084,Paramètres!$A$5:$B$8,2,FALSE),0)</f>
        <v>0</v>
      </c>
      <c r="K2084">
        <f>IFERROR(VLOOKUP(D2084,Paramètres!$A$5:$B$8,2,FALSE),0)</f>
        <v>0</v>
      </c>
      <c r="L2084">
        <f>IFERROR(VLOOKUP(E2084,Paramètres!$A$5:$B$8,2,FALSE),0)</f>
        <v>0</v>
      </c>
      <c r="M2084">
        <f>IFERROR(VLOOKUP(F2084,Paramètres!$A$5:$B$8,2,FALSE),0)</f>
        <v>0</v>
      </c>
      <c r="N2084">
        <f>IFERROR(VLOOKUP(G2084,Paramètres!$D$5:$E$8,2,FALSE),0)</f>
        <v>0</v>
      </c>
      <c r="O2084">
        <f>IFERROR(VLOOKUP(H2084,Paramètres!$A$5:$B$8,2,FALSE),0)</f>
        <v>0</v>
      </c>
      <c r="P2084">
        <f>IFERROR(VLOOKUP(I2084,Paramètres!$A$5:$B$8,2,FALSE),0)</f>
        <v>0</v>
      </c>
      <c r="Q2084" s="10" t="e">
        <f>IF(SUM(Paramètres!$G$5:$M$5)=0,"",SUMPRODUCT(Paramètres!$G$5:$M$5,J2084,K2084,L2084,M2084,N2084,O2084,P2084)/SUM(Paramètres!$G$5:$M$5))</f>
        <v>#VALUE!</v>
      </c>
    </row>
    <row r="2085" spans="1:17" x14ac:dyDescent="0.2">
      <c r="A2085">
        <f>Réponses_Scoring!A2085</f>
        <v>0</v>
      </c>
      <c r="B2085">
        <f>Réponses_Scoring!B2085</f>
        <v>0</v>
      </c>
      <c r="C2085">
        <f>Réponses_Scoring!C2085</f>
        <v>0</v>
      </c>
      <c r="D2085">
        <f>Réponses_Scoring!D2085</f>
        <v>0</v>
      </c>
      <c r="E2085">
        <f>Réponses_Scoring!E2085</f>
        <v>0</v>
      </c>
      <c r="F2085">
        <f>Réponses_Scoring!F2085</f>
        <v>0</v>
      </c>
      <c r="G2085">
        <f>Réponses_Scoring!G2085</f>
        <v>0</v>
      </c>
      <c r="H2085">
        <f>Réponses_Scoring!H2085</f>
        <v>0</v>
      </c>
      <c r="I2085">
        <f>Réponses_Scoring!I2085</f>
        <v>0</v>
      </c>
      <c r="J2085">
        <f>IFERROR(VLOOKUP(C2085,Paramètres!$A$5:$B$8,2,FALSE),0)</f>
        <v>0</v>
      </c>
      <c r="K2085">
        <f>IFERROR(VLOOKUP(D2085,Paramètres!$A$5:$B$8,2,FALSE),0)</f>
        <v>0</v>
      </c>
      <c r="L2085">
        <f>IFERROR(VLOOKUP(E2085,Paramètres!$A$5:$B$8,2,FALSE),0)</f>
        <v>0</v>
      </c>
      <c r="M2085">
        <f>IFERROR(VLOOKUP(F2085,Paramètres!$A$5:$B$8,2,FALSE),0)</f>
        <v>0</v>
      </c>
      <c r="N2085">
        <f>IFERROR(VLOOKUP(G2085,Paramètres!$D$5:$E$8,2,FALSE),0)</f>
        <v>0</v>
      </c>
      <c r="O2085">
        <f>IFERROR(VLOOKUP(H2085,Paramètres!$A$5:$B$8,2,FALSE),0)</f>
        <v>0</v>
      </c>
      <c r="P2085">
        <f>IFERROR(VLOOKUP(I2085,Paramètres!$A$5:$B$8,2,FALSE),0)</f>
        <v>0</v>
      </c>
      <c r="Q2085" s="10" t="e">
        <f>IF(SUM(Paramètres!$G$5:$M$5)=0,"",SUMPRODUCT(Paramètres!$G$5:$M$5,J2085,K2085,L2085,M2085,N2085,O2085,P2085)/SUM(Paramètres!$G$5:$M$5))</f>
        <v>#VALUE!</v>
      </c>
    </row>
    <row r="2086" spans="1:17" x14ac:dyDescent="0.2">
      <c r="A2086">
        <f>Réponses_Scoring!A2086</f>
        <v>0</v>
      </c>
      <c r="B2086">
        <f>Réponses_Scoring!B2086</f>
        <v>0</v>
      </c>
      <c r="C2086">
        <f>Réponses_Scoring!C2086</f>
        <v>0</v>
      </c>
      <c r="D2086">
        <f>Réponses_Scoring!D2086</f>
        <v>0</v>
      </c>
      <c r="E2086">
        <f>Réponses_Scoring!E2086</f>
        <v>0</v>
      </c>
      <c r="F2086">
        <f>Réponses_Scoring!F2086</f>
        <v>0</v>
      </c>
      <c r="G2086">
        <f>Réponses_Scoring!G2086</f>
        <v>0</v>
      </c>
      <c r="H2086">
        <f>Réponses_Scoring!H2086</f>
        <v>0</v>
      </c>
      <c r="I2086">
        <f>Réponses_Scoring!I2086</f>
        <v>0</v>
      </c>
      <c r="J2086">
        <f>IFERROR(VLOOKUP(C2086,Paramètres!$A$5:$B$8,2,FALSE),0)</f>
        <v>0</v>
      </c>
      <c r="K2086">
        <f>IFERROR(VLOOKUP(D2086,Paramètres!$A$5:$B$8,2,FALSE),0)</f>
        <v>0</v>
      </c>
      <c r="L2086">
        <f>IFERROR(VLOOKUP(E2086,Paramètres!$A$5:$B$8,2,FALSE),0)</f>
        <v>0</v>
      </c>
      <c r="M2086">
        <f>IFERROR(VLOOKUP(F2086,Paramètres!$A$5:$B$8,2,FALSE),0)</f>
        <v>0</v>
      </c>
      <c r="N2086">
        <f>IFERROR(VLOOKUP(G2086,Paramètres!$D$5:$E$8,2,FALSE),0)</f>
        <v>0</v>
      </c>
      <c r="O2086">
        <f>IFERROR(VLOOKUP(H2086,Paramètres!$A$5:$B$8,2,FALSE),0)</f>
        <v>0</v>
      </c>
      <c r="P2086">
        <f>IFERROR(VLOOKUP(I2086,Paramètres!$A$5:$B$8,2,FALSE),0)</f>
        <v>0</v>
      </c>
      <c r="Q2086" s="10" t="e">
        <f>IF(SUM(Paramètres!$G$5:$M$5)=0,"",SUMPRODUCT(Paramètres!$G$5:$M$5,J2086,K2086,L2086,M2086,N2086,O2086,P2086)/SUM(Paramètres!$G$5:$M$5))</f>
        <v>#VALUE!</v>
      </c>
    </row>
    <row r="2087" spans="1:17" x14ac:dyDescent="0.2">
      <c r="A2087">
        <f>Réponses_Scoring!A2087</f>
        <v>0</v>
      </c>
      <c r="B2087">
        <f>Réponses_Scoring!B2087</f>
        <v>0</v>
      </c>
      <c r="C2087">
        <f>Réponses_Scoring!C2087</f>
        <v>0</v>
      </c>
      <c r="D2087">
        <f>Réponses_Scoring!D2087</f>
        <v>0</v>
      </c>
      <c r="E2087">
        <f>Réponses_Scoring!E2087</f>
        <v>0</v>
      </c>
      <c r="F2087">
        <f>Réponses_Scoring!F2087</f>
        <v>0</v>
      </c>
      <c r="G2087">
        <f>Réponses_Scoring!G2087</f>
        <v>0</v>
      </c>
      <c r="H2087">
        <f>Réponses_Scoring!H2087</f>
        <v>0</v>
      </c>
      <c r="I2087">
        <f>Réponses_Scoring!I2087</f>
        <v>0</v>
      </c>
      <c r="J2087">
        <f>IFERROR(VLOOKUP(C2087,Paramètres!$A$5:$B$8,2,FALSE),0)</f>
        <v>0</v>
      </c>
      <c r="K2087">
        <f>IFERROR(VLOOKUP(D2087,Paramètres!$A$5:$B$8,2,FALSE),0)</f>
        <v>0</v>
      </c>
      <c r="L2087">
        <f>IFERROR(VLOOKUP(E2087,Paramètres!$A$5:$B$8,2,FALSE),0)</f>
        <v>0</v>
      </c>
      <c r="M2087">
        <f>IFERROR(VLOOKUP(F2087,Paramètres!$A$5:$B$8,2,FALSE),0)</f>
        <v>0</v>
      </c>
      <c r="N2087">
        <f>IFERROR(VLOOKUP(G2087,Paramètres!$D$5:$E$8,2,FALSE),0)</f>
        <v>0</v>
      </c>
      <c r="O2087">
        <f>IFERROR(VLOOKUP(H2087,Paramètres!$A$5:$B$8,2,FALSE),0)</f>
        <v>0</v>
      </c>
      <c r="P2087">
        <f>IFERROR(VLOOKUP(I2087,Paramètres!$A$5:$B$8,2,FALSE),0)</f>
        <v>0</v>
      </c>
      <c r="Q2087" s="10" t="e">
        <f>IF(SUM(Paramètres!$G$5:$M$5)=0,"",SUMPRODUCT(Paramètres!$G$5:$M$5,J2087,K2087,L2087,M2087,N2087,O2087,P2087)/SUM(Paramètres!$G$5:$M$5))</f>
        <v>#VALUE!</v>
      </c>
    </row>
    <row r="2088" spans="1:17" x14ac:dyDescent="0.2">
      <c r="A2088">
        <f>Réponses_Scoring!A2088</f>
        <v>0</v>
      </c>
      <c r="B2088">
        <f>Réponses_Scoring!B2088</f>
        <v>0</v>
      </c>
      <c r="C2088">
        <f>Réponses_Scoring!C2088</f>
        <v>0</v>
      </c>
      <c r="D2088">
        <f>Réponses_Scoring!D2088</f>
        <v>0</v>
      </c>
      <c r="E2088">
        <f>Réponses_Scoring!E2088</f>
        <v>0</v>
      </c>
      <c r="F2088">
        <f>Réponses_Scoring!F2088</f>
        <v>0</v>
      </c>
      <c r="G2088">
        <f>Réponses_Scoring!G2088</f>
        <v>0</v>
      </c>
      <c r="H2088">
        <f>Réponses_Scoring!H2088</f>
        <v>0</v>
      </c>
      <c r="I2088">
        <f>Réponses_Scoring!I2088</f>
        <v>0</v>
      </c>
      <c r="J2088">
        <f>IFERROR(VLOOKUP(C2088,Paramètres!$A$5:$B$8,2,FALSE),0)</f>
        <v>0</v>
      </c>
      <c r="K2088">
        <f>IFERROR(VLOOKUP(D2088,Paramètres!$A$5:$B$8,2,FALSE),0)</f>
        <v>0</v>
      </c>
      <c r="L2088">
        <f>IFERROR(VLOOKUP(E2088,Paramètres!$A$5:$B$8,2,FALSE),0)</f>
        <v>0</v>
      </c>
      <c r="M2088">
        <f>IFERROR(VLOOKUP(F2088,Paramètres!$A$5:$B$8,2,FALSE),0)</f>
        <v>0</v>
      </c>
      <c r="N2088">
        <f>IFERROR(VLOOKUP(G2088,Paramètres!$D$5:$E$8,2,FALSE),0)</f>
        <v>0</v>
      </c>
      <c r="O2088">
        <f>IFERROR(VLOOKUP(H2088,Paramètres!$A$5:$B$8,2,FALSE),0)</f>
        <v>0</v>
      </c>
      <c r="P2088">
        <f>IFERROR(VLOOKUP(I2088,Paramètres!$A$5:$B$8,2,FALSE),0)</f>
        <v>0</v>
      </c>
      <c r="Q2088" s="10" t="e">
        <f>IF(SUM(Paramètres!$G$5:$M$5)=0,"",SUMPRODUCT(Paramètres!$G$5:$M$5,J2088,K2088,L2088,M2088,N2088,O2088,P2088)/SUM(Paramètres!$G$5:$M$5))</f>
        <v>#VALUE!</v>
      </c>
    </row>
    <row r="2089" spans="1:17" x14ac:dyDescent="0.2">
      <c r="A2089">
        <f>Réponses_Scoring!A2089</f>
        <v>0</v>
      </c>
      <c r="B2089">
        <f>Réponses_Scoring!B2089</f>
        <v>0</v>
      </c>
      <c r="C2089">
        <f>Réponses_Scoring!C2089</f>
        <v>0</v>
      </c>
      <c r="D2089">
        <f>Réponses_Scoring!D2089</f>
        <v>0</v>
      </c>
      <c r="E2089">
        <f>Réponses_Scoring!E2089</f>
        <v>0</v>
      </c>
      <c r="F2089">
        <f>Réponses_Scoring!F2089</f>
        <v>0</v>
      </c>
      <c r="G2089">
        <f>Réponses_Scoring!G2089</f>
        <v>0</v>
      </c>
      <c r="H2089">
        <f>Réponses_Scoring!H2089</f>
        <v>0</v>
      </c>
      <c r="I2089">
        <f>Réponses_Scoring!I2089</f>
        <v>0</v>
      </c>
      <c r="J2089">
        <f>IFERROR(VLOOKUP(C2089,Paramètres!$A$5:$B$8,2,FALSE),0)</f>
        <v>0</v>
      </c>
      <c r="K2089">
        <f>IFERROR(VLOOKUP(D2089,Paramètres!$A$5:$B$8,2,FALSE),0)</f>
        <v>0</v>
      </c>
      <c r="L2089">
        <f>IFERROR(VLOOKUP(E2089,Paramètres!$A$5:$B$8,2,FALSE),0)</f>
        <v>0</v>
      </c>
      <c r="M2089">
        <f>IFERROR(VLOOKUP(F2089,Paramètres!$A$5:$B$8,2,FALSE),0)</f>
        <v>0</v>
      </c>
      <c r="N2089">
        <f>IFERROR(VLOOKUP(G2089,Paramètres!$D$5:$E$8,2,FALSE),0)</f>
        <v>0</v>
      </c>
      <c r="O2089">
        <f>IFERROR(VLOOKUP(H2089,Paramètres!$A$5:$B$8,2,FALSE),0)</f>
        <v>0</v>
      </c>
      <c r="P2089">
        <f>IFERROR(VLOOKUP(I2089,Paramètres!$A$5:$B$8,2,FALSE),0)</f>
        <v>0</v>
      </c>
      <c r="Q2089" s="10" t="e">
        <f>IF(SUM(Paramètres!$G$5:$M$5)=0,"",SUMPRODUCT(Paramètres!$G$5:$M$5,J2089,K2089,L2089,M2089,N2089,O2089,P2089)/SUM(Paramètres!$G$5:$M$5))</f>
        <v>#VALUE!</v>
      </c>
    </row>
    <row r="2090" spans="1:17" x14ac:dyDescent="0.2">
      <c r="A2090">
        <f>Réponses_Scoring!A2090</f>
        <v>0</v>
      </c>
      <c r="B2090">
        <f>Réponses_Scoring!B2090</f>
        <v>0</v>
      </c>
      <c r="C2090">
        <f>Réponses_Scoring!C2090</f>
        <v>0</v>
      </c>
      <c r="D2090">
        <f>Réponses_Scoring!D2090</f>
        <v>0</v>
      </c>
      <c r="E2090">
        <f>Réponses_Scoring!E2090</f>
        <v>0</v>
      </c>
      <c r="F2090">
        <f>Réponses_Scoring!F2090</f>
        <v>0</v>
      </c>
      <c r="G2090">
        <f>Réponses_Scoring!G2090</f>
        <v>0</v>
      </c>
      <c r="H2090">
        <f>Réponses_Scoring!H2090</f>
        <v>0</v>
      </c>
      <c r="I2090">
        <f>Réponses_Scoring!I2090</f>
        <v>0</v>
      </c>
      <c r="J2090">
        <f>IFERROR(VLOOKUP(C2090,Paramètres!$A$5:$B$8,2,FALSE),0)</f>
        <v>0</v>
      </c>
      <c r="K2090">
        <f>IFERROR(VLOOKUP(D2090,Paramètres!$A$5:$B$8,2,FALSE),0)</f>
        <v>0</v>
      </c>
      <c r="L2090">
        <f>IFERROR(VLOOKUP(E2090,Paramètres!$A$5:$B$8,2,FALSE),0)</f>
        <v>0</v>
      </c>
      <c r="M2090">
        <f>IFERROR(VLOOKUP(F2090,Paramètres!$A$5:$B$8,2,FALSE),0)</f>
        <v>0</v>
      </c>
      <c r="N2090">
        <f>IFERROR(VLOOKUP(G2090,Paramètres!$D$5:$E$8,2,FALSE),0)</f>
        <v>0</v>
      </c>
      <c r="O2090">
        <f>IFERROR(VLOOKUP(H2090,Paramètres!$A$5:$B$8,2,FALSE),0)</f>
        <v>0</v>
      </c>
      <c r="P2090">
        <f>IFERROR(VLOOKUP(I2090,Paramètres!$A$5:$B$8,2,FALSE),0)</f>
        <v>0</v>
      </c>
      <c r="Q2090" s="10" t="e">
        <f>IF(SUM(Paramètres!$G$5:$M$5)=0,"",SUMPRODUCT(Paramètres!$G$5:$M$5,J2090,K2090,L2090,M2090,N2090,O2090,P2090)/SUM(Paramètres!$G$5:$M$5))</f>
        <v>#VALUE!</v>
      </c>
    </row>
    <row r="2091" spans="1:17" x14ac:dyDescent="0.2">
      <c r="A2091">
        <f>Réponses_Scoring!A2091</f>
        <v>0</v>
      </c>
      <c r="B2091">
        <f>Réponses_Scoring!B2091</f>
        <v>0</v>
      </c>
      <c r="C2091">
        <f>Réponses_Scoring!C2091</f>
        <v>0</v>
      </c>
      <c r="D2091">
        <f>Réponses_Scoring!D2091</f>
        <v>0</v>
      </c>
      <c r="E2091">
        <f>Réponses_Scoring!E2091</f>
        <v>0</v>
      </c>
      <c r="F2091">
        <f>Réponses_Scoring!F2091</f>
        <v>0</v>
      </c>
      <c r="G2091">
        <f>Réponses_Scoring!G2091</f>
        <v>0</v>
      </c>
      <c r="H2091">
        <f>Réponses_Scoring!H2091</f>
        <v>0</v>
      </c>
      <c r="I2091">
        <f>Réponses_Scoring!I2091</f>
        <v>0</v>
      </c>
      <c r="J2091">
        <f>IFERROR(VLOOKUP(C2091,Paramètres!$A$5:$B$8,2,FALSE),0)</f>
        <v>0</v>
      </c>
      <c r="K2091">
        <f>IFERROR(VLOOKUP(D2091,Paramètres!$A$5:$B$8,2,FALSE),0)</f>
        <v>0</v>
      </c>
      <c r="L2091">
        <f>IFERROR(VLOOKUP(E2091,Paramètres!$A$5:$B$8,2,FALSE),0)</f>
        <v>0</v>
      </c>
      <c r="M2091">
        <f>IFERROR(VLOOKUP(F2091,Paramètres!$A$5:$B$8,2,FALSE),0)</f>
        <v>0</v>
      </c>
      <c r="N2091">
        <f>IFERROR(VLOOKUP(G2091,Paramètres!$D$5:$E$8,2,FALSE),0)</f>
        <v>0</v>
      </c>
      <c r="O2091">
        <f>IFERROR(VLOOKUP(H2091,Paramètres!$A$5:$B$8,2,FALSE),0)</f>
        <v>0</v>
      </c>
      <c r="P2091">
        <f>IFERROR(VLOOKUP(I2091,Paramètres!$A$5:$B$8,2,FALSE),0)</f>
        <v>0</v>
      </c>
      <c r="Q2091" s="10" t="e">
        <f>IF(SUM(Paramètres!$G$5:$M$5)=0,"",SUMPRODUCT(Paramètres!$G$5:$M$5,J2091,K2091,L2091,M2091,N2091,O2091,P2091)/SUM(Paramètres!$G$5:$M$5))</f>
        <v>#VALUE!</v>
      </c>
    </row>
    <row r="2092" spans="1:17" x14ac:dyDescent="0.2">
      <c r="A2092">
        <f>Réponses_Scoring!A2092</f>
        <v>0</v>
      </c>
      <c r="B2092">
        <f>Réponses_Scoring!B2092</f>
        <v>0</v>
      </c>
      <c r="C2092">
        <f>Réponses_Scoring!C2092</f>
        <v>0</v>
      </c>
      <c r="D2092">
        <f>Réponses_Scoring!D2092</f>
        <v>0</v>
      </c>
      <c r="E2092">
        <f>Réponses_Scoring!E2092</f>
        <v>0</v>
      </c>
      <c r="F2092">
        <f>Réponses_Scoring!F2092</f>
        <v>0</v>
      </c>
      <c r="G2092">
        <f>Réponses_Scoring!G2092</f>
        <v>0</v>
      </c>
      <c r="H2092">
        <f>Réponses_Scoring!H2092</f>
        <v>0</v>
      </c>
      <c r="I2092">
        <f>Réponses_Scoring!I2092</f>
        <v>0</v>
      </c>
      <c r="J2092">
        <f>IFERROR(VLOOKUP(C2092,Paramètres!$A$5:$B$8,2,FALSE),0)</f>
        <v>0</v>
      </c>
      <c r="K2092">
        <f>IFERROR(VLOOKUP(D2092,Paramètres!$A$5:$B$8,2,FALSE),0)</f>
        <v>0</v>
      </c>
      <c r="L2092">
        <f>IFERROR(VLOOKUP(E2092,Paramètres!$A$5:$B$8,2,FALSE),0)</f>
        <v>0</v>
      </c>
      <c r="M2092">
        <f>IFERROR(VLOOKUP(F2092,Paramètres!$A$5:$B$8,2,FALSE),0)</f>
        <v>0</v>
      </c>
      <c r="N2092">
        <f>IFERROR(VLOOKUP(G2092,Paramètres!$D$5:$E$8,2,FALSE),0)</f>
        <v>0</v>
      </c>
      <c r="O2092">
        <f>IFERROR(VLOOKUP(H2092,Paramètres!$A$5:$B$8,2,FALSE),0)</f>
        <v>0</v>
      </c>
      <c r="P2092">
        <f>IFERROR(VLOOKUP(I2092,Paramètres!$A$5:$B$8,2,FALSE),0)</f>
        <v>0</v>
      </c>
      <c r="Q2092" s="10" t="e">
        <f>IF(SUM(Paramètres!$G$5:$M$5)=0,"",SUMPRODUCT(Paramètres!$G$5:$M$5,J2092,K2092,L2092,M2092,N2092,O2092,P2092)/SUM(Paramètres!$G$5:$M$5))</f>
        <v>#VALUE!</v>
      </c>
    </row>
    <row r="2093" spans="1:17" x14ac:dyDescent="0.2">
      <c r="A2093">
        <f>Réponses_Scoring!A2093</f>
        <v>0</v>
      </c>
      <c r="B2093">
        <f>Réponses_Scoring!B2093</f>
        <v>0</v>
      </c>
      <c r="C2093">
        <f>Réponses_Scoring!C2093</f>
        <v>0</v>
      </c>
      <c r="D2093">
        <f>Réponses_Scoring!D2093</f>
        <v>0</v>
      </c>
      <c r="E2093">
        <f>Réponses_Scoring!E2093</f>
        <v>0</v>
      </c>
      <c r="F2093">
        <f>Réponses_Scoring!F2093</f>
        <v>0</v>
      </c>
      <c r="G2093">
        <f>Réponses_Scoring!G2093</f>
        <v>0</v>
      </c>
      <c r="H2093">
        <f>Réponses_Scoring!H2093</f>
        <v>0</v>
      </c>
      <c r="I2093">
        <f>Réponses_Scoring!I2093</f>
        <v>0</v>
      </c>
      <c r="J2093">
        <f>IFERROR(VLOOKUP(C2093,Paramètres!$A$5:$B$8,2,FALSE),0)</f>
        <v>0</v>
      </c>
      <c r="K2093">
        <f>IFERROR(VLOOKUP(D2093,Paramètres!$A$5:$B$8,2,FALSE),0)</f>
        <v>0</v>
      </c>
      <c r="L2093">
        <f>IFERROR(VLOOKUP(E2093,Paramètres!$A$5:$B$8,2,FALSE),0)</f>
        <v>0</v>
      </c>
      <c r="M2093">
        <f>IFERROR(VLOOKUP(F2093,Paramètres!$A$5:$B$8,2,FALSE),0)</f>
        <v>0</v>
      </c>
      <c r="N2093">
        <f>IFERROR(VLOOKUP(G2093,Paramètres!$D$5:$E$8,2,FALSE),0)</f>
        <v>0</v>
      </c>
      <c r="O2093">
        <f>IFERROR(VLOOKUP(H2093,Paramètres!$A$5:$B$8,2,FALSE),0)</f>
        <v>0</v>
      </c>
      <c r="P2093">
        <f>IFERROR(VLOOKUP(I2093,Paramètres!$A$5:$B$8,2,FALSE),0)</f>
        <v>0</v>
      </c>
      <c r="Q2093" s="10" t="e">
        <f>IF(SUM(Paramètres!$G$5:$M$5)=0,"",SUMPRODUCT(Paramètres!$G$5:$M$5,J2093,K2093,L2093,M2093,N2093,O2093,P2093)/SUM(Paramètres!$G$5:$M$5))</f>
        <v>#VALUE!</v>
      </c>
    </row>
    <row r="2094" spans="1:17" x14ac:dyDescent="0.2">
      <c r="A2094">
        <f>Réponses_Scoring!A2094</f>
        <v>0</v>
      </c>
      <c r="B2094">
        <f>Réponses_Scoring!B2094</f>
        <v>0</v>
      </c>
      <c r="C2094">
        <f>Réponses_Scoring!C2094</f>
        <v>0</v>
      </c>
      <c r="D2094">
        <f>Réponses_Scoring!D2094</f>
        <v>0</v>
      </c>
      <c r="E2094">
        <f>Réponses_Scoring!E2094</f>
        <v>0</v>
      </c>
      <c r="F2094">
        <f>Réponses_Scoring!F2094</f>
        <v>0</v>
      </c>
      <c r="G2094">
        <f>Réponses_Scoring!G2094</f>
        <v>0</v>
      </c>
      <c r="H2094">
        <f>Réponses_Scoring!H2094</f>
        <v>0</v>
      </c>
      <c r="I2094">
        <f>Réponses_Scoring!I2094</f>
        <v>0</v>
      </c>
      <c r="J2094">
        <f>IFERROR(VLOOKUP(C2094,Paramètres!$A$5:$B$8,2,FALSE),0)</f>
        <v>0</v>
      </c>
      <c r="K2094">
        <f>IFERROR(VLOOKUP(D2094,Paramètres!$A$5:$B$8,2,FALSE),0)</f>
        <v>0</v>
      </c>
      <c r="L2094">
        <f>IFERROR(VLOOKUP(E2094,Paramètres!$A$5:$B$8,2,FALSE),0)</f>
        <v>0</v>
      </c>
      <c r="M2094">
        <f>IFERROR(VLOOKUP(F2094,Paramètres!$A$5:$B$8,2,FALSE),0)</f>
        <v>0</v>
      </c>
      <c r="N2094">
        <f>IFERROR(VLOOKUP(G2094,Paramètres!$D$5:$E$8,2,FALSE),0)</f>
        <v>0</v>
      </c>
      <c r="O2094">
        <f>IFERROR(VLOOKUP(H2094,Paramètres!$A$5:$B$8,2,FALSE),0)</f>
        <v>0</v>
      </c>
      <c r="P2094">
        <f>IFERROR(VLOOKUP(I2094,Paramètres!$A$5:$B$8,2,FALSE),0)</f>
        <v>0</v>
      </c>
      <c r="Q2094" s="10" t="e">
        <f>IF(SUM(Paramètres!$G$5:$M$5)=0,"",SUMPRODUCT(Paramètres!$G$5:$M$5,J2094,K2094,L2094,M2094,N2094,O2094,P2094)/SUM(Paramètres!$G$5:$M$5))</f>
        <v>#VALUE!</v>
      </c>
    </row>
    <row r="2095" spans="1:17" x14ac:dyDescent="0.2">
      <c r="A2095">
        <f>Réponses_Scoring!A2095</f>
        <v>0</v>
      </c>
      <c r="B2095">
        <f>Réponses_Scoring!B2095</f>
        <v>0</v>
      </c>
      <c r="C2095">
        <f>Réponses_Scoring!C2095</f>
        <v>0</v>
      </c>
      <c r="D2095">
        <f>Réponses_Scoring!D2095</f>
        <v>0</v>
      </c>
      <c r="E2095">
        <f>Réponses_Scoring!E2095</f>
        <v>0</v>
      </c>
      <c r="F2095">
        <f>Réponses_Scoring!F2095</f>
        <v>0</v>
      </c>
      <c r="G2095">
        <f>Réponses_Scoring!G2095</f>
        <v>0</v>
      </c>
      <c r="H2095">
        <f>Réponses_Scoring!H2095</f>
        <v>0</v>
      </c>
      <c r="I2095">
        <f>Réponses_Scoring!I2095</f>
        <v>0</v>
      </c>
      <c r="J2095">
        <f>IFERROR(VLOOKUP(C2095,Paramètres!$A$5:$B$8,2,FALSE),0)</f>
        <v>0</v>
      </c>
      <c r="K2095">
        <f>IFERROR(VLOOKUP(D2095,Paramètres!$A$5:$B$8,2,FALSE),0)</f>
        <v>0</v>
      </c>
      <c r="L2095">
        <f>IFERROR(VLOOKUP(E2095,Paramètres!$A$5:$B$8,2,FALSE),0)</f>
        <v>0</v>
      </c>
      <c r="M2095">
        <f>IFERROR(VLOOKUP(F2095,Paramètres!$A$5:$B$8,2,FALSE),0)</f>
        <v>0</v>
      </c>
      <c r="N2095">
        <f>IFERROR(VLOOKUP(G2095,Paramètres!$D$5:$E$8,2,FALSE),0)</f>
        <v>0</v>
      </c>
      <c r="O2095">
        <f>IFERROR(VLOOKUP(H2095,Paramètres!$A$5:$B$8,2,FALSE),0)</f>
        <v>0</v>
      </c>
      <c r="P2095">
        <f>IFERROR(VLOOKUP(I2095,Paramètres!$A$5:$B$8,2,FALSE),0)</f>
        <v>0</v>
      </c>
      <c r="Q2095" s="10" t="e">
        <f>IF(SUM(Paramètres!$G$5:$M$5)=0,"",SUMPRODUCT(Paramètres!$G$5:$M$5,J2095,K2095,L2095,M2095,N2095,O2095,P2095)/SUM(Paramètres!$G$5:$M$5))</f>
        <v>#VALUE!</v>
      </c>
    </row>
    <row r="2096" spans="1:17" x14ac:dyDescent="0.2">
      <c r="A2096">
        <f>Réponses_Scoring!A2096</f>
        <v>0</v>
      </c>
      <c r="B2096">
        <f>Réponses_Scoring!B2096</f>
        <v>0</v>
      </c>
      <c r="C2096">
        <f>Réponses_Scoring!C2096</f>
        <v>0</v>
      </c>
      <c r="D2096">
        <f>Réponses_Scoring!D2096</f>
        <v>0</v>
      </c>
      <c r="E2096">
        <f>Réponses_Scoring!E2096</f>
        <v>0</v>
      </c>
      <c r="F2096">
        <f>Réponses_Scoring!F2096</f>
        <v>0</v>
      </c>
      <c r="G2096">
        <f>Réponses_Scoring!G2096</f>
        <v>0</v>
      </c>
      <c r="H2096">
        <f>Réponses_Scoring!H2096</f>
        <v>0</v>
      </c>
      <c r="I2096">
        <f>Réponses_Scoring!I2096</f>
        <v>0</v>
      </c>
      <c r="J2096">
        <f>IFERROR(VLOOKUP(C2096,Paramètres!$A$5:$B$8,2,FALSE),0)</f>
        <v>0</v>
      </c>
      <c r="K2096">
        <f>IFERROR(VLOOKUP(D2096,Paramètres!$A$5:$B$8,2,FALSE),0)</f>
        <v>0</v>
      </c>
      <c r="L2096">
        <f>IFERROR(VLOOKUP(E2096,Paramètres!$A$5:$B$8,2,FALSE),0)</f>
        <v>0</v>
      </c>
      <c r="M2096">
        <f>IFERROR(VLOOKUP(F2096,Paramètres!$A$5:$B$8,2,FALSE),0)</f>
        <v>0</v>
      </c>
      <c r="N2096">
        <f>IFERROR(VLOOKUP(G2096,Paramètres!$D$5:$E$8,2,FALSE),0)</f>
        <v>0</v>
      </c>
      <c r="O2096">
        <f>IFERROR(VLOOKUP(H2096,Paramètres!$A$5:$B$8,2,FALSE),0)</f>
        <v>0</v>
      </c>
      <c r="P2096">
        <f>IFERROR(VLOOKUP(I2096,Paramètres!$A$5:$B$8,2,FALSE),0)</f>
        <v>0</v>
      </c>
      <c r="Q2096" s="10" t="e">
        <f>IF(SUM(Paramètres!$G$5:$M$5)=0,"",SUMPRODUCT(Paramètres!$G$5:$M$5,J2096,K2096,L2096,M2096,N2096,O2096,P2096)/SUM(Paramètres!$G$5:$M$5))</f>
        <v>#VALUE!</v>
      </c>
    </row>
    <row r="2097" spans="1:17" x14ac:dyDescent="0.2">
      <c r="A2097">
        <f>Réponses_Scoring!A2097</f>
        <v>0</v>
      </c>
      <c r="B2097">
        <f>Réponses_Scoring!B2097</f>
        <v>0</v>
      </c>
      <c r="C2097">
        <f>Réponses_Scoring!C2097</f>
        <v>0</v>
      </c>
      <c r="D2097">
        <f>Réponses_Scoring!D2097</f>
        <v>0</v>
      </c>
      <c r="E2097">
        <f>Réponses_Scoring!E2097</f>
        <v>0</v>
      </c>
      <c r="F2097">
        <f>Réponses_Scoring!F2097</f>
        <v>0</v>
      </c>
      <c r="G2097">
        <f>Réponses_Scoring!G2097</f>
        <v>0</v>
      </c>
      <c r="H2097">
        <f>Réponses_Scoring!H2097</f>
        <v>0</v>
      </c>
      <c r="I2097">
        <f>Réponses_Scoring!I2097</f>
        <v>0</v>
      </c>
      <c r="J2097">
        <f>IFERROR(VLOOKUP(C2097,Paramètres!$A$5:$B$8,2,FALSE),0)</f>
        <v>0</v>
      </c>
      <c r="K2097">
        <f>IFERROR(VLOOKUP(D2097,Paramètres!$A$5:$B$8,2,FALSE),0)</f>
        <v>0</v>
      </c>
      <c r="L2097">
        <f>IFERROR(VLOOKUP(E2097,Paramètres!$A$5:$B$8,2,FALSE),0)</f>
        <v>0</v>
      </c>
      <c r="M2097">
        <f>IFERROR(VLOOKUP(F2097,Paramètres!$A$5:$B$8,2,FALSE),0)</f>
        <v>0</v>
      </c>
      <c r="N2097">
        <f>IFERROR(VLOOKUP(G2097,Paramètres!$D$5:$E$8,2,FALSE),0)</f>
        <v>0</v>
      </c>
      <c r="O2097">
        <f>IFERROR(VLOOKUP(H2097,Paramètres!$A$5:$B$8,2,FALSE),0)</f>
        <v>0</v>
      </c>
      <c r="P2097">
        <f>IFERROR(VLOOKUP(I2097,Paramètres!$A$5:$B$8,2,FALSE),0)</f>
        <v>0</v>
      </c>
      <c r="Q2097" s="10" t="e">
        <f>IF(SUM(Paramètres!$G$5:$M$5)=0,"",SUMPRODUCT(Paramètres!$G$5:$M$5,J2097,K2097,L2097,M2097,N2097,O2097,P2097)/SUM(Paramètres!$G$5:$M$5))</f>
        <v>#VALUE!</v>
      </c>
    </row>
    <row r="2098" spans="1:17" x14ac:dyDescent="0.2">
      <c r="A2098">
        <f>Réponses_Scoring!A2098</f>
        <v>0</v>
      </c>
      <c r="B2098">
        <f>Réponses_Scoring!B2098</f>
        <v>0</v>
      </c>
      <c r="C2098">
        <f>Réponses_Scoring!C2098</f>
        <v>0</v>
      </c>
      <c r="D2098">
        <f>Réponses_Scoring!D2098</f>
        <v>0</v>
      </c>
      <c r="E2098">
        <f>Réponses_Scoring!E2098</f>
        <v>0</v>
      </c>
      <c r="F2098">
        <f>Réponses_Scoring!F2098</f>
        <v>0</v>
      </c>
      <c r="G2098">
        <f>Réponses_Scoring!G2098</f>
        <v>0</v>
      </c>
      <c r="H2098">
        <f>Réponses_Scoring!H2098</f>
        <v>0</v>
      </c>
      <c r="I2098">
        <f>Réponses_Scoring!I2098</f>
        <v>0</v>
      </c>
      <c r="J2098">
        <f>IFERROR(VLOOKUP(C2098,Paramètres!$A$5:$B$8,2,FALSE),0)</f>
        <v>0</v>
      </c>
      <c r="K2098">
        <f>IFERROR(VLOOKUP(D2098,Paramètres!$A$5:$B$8,2,FALSE),0)</f>
        <v>0</v>
      </c>
      <c r="L2098">
        <f>IFERROR(VLOOKUP(E2098,Paramètres!$A$5:$B$8,2,FALSE),0)</f>
        <v>0</v>
      </c>
      <c r="M2098">
        <f>IFERROR(VLOOKUP(F2098,Paramètres!$A$5:$B$8,2,FALSE),0)</f>
        <v>0</v>
      </c>
      <c r="N2098">
        <f>IFERROR(VLOOKUP(G2098,Paramètres!$D$5:$E$8,2,FALSE),0)</f>
        <v>0</v>
      </c>
      <c r="O2098">
        <f>IFERROR(VLOOKUP(H2098,Paramètres!$A$5:$B$8,2,FALSE),0)</f>
        <v>0</v>
      </c>
      <c r="P2098">
        <f>IFERROR(VLOOKUP(I2098,Paramètres!$A$5:$B$8,2,FALSE),0)</f>
        <v>0</v>
      </c>
      <c r="Q2098" s="10" t="e">
        <f>IF(SUM(Paramètres!$G$5:$M$5)=0,"",SUMPRODUCT(Paramètres!$G$5:$M$5,J2098,K2098,L2098,M2098,N2098,O2098,P2098)/SUM(Paramètres!$G$5:$M$5))</f>
        <v>#VALUE!</v>
      </c>
    </row>
    <row r="2099" spans="1:17" x14ac:dyDescent="0.2">
      <c r="A2099">
        <f>Réponses_Scoring!A2099</f>
        <v>0</v>
      </c>
      <c r="B2099">
        <f>Réponses_Scoring!B2099</f>
        <v>0</v>
      </c>
      <c r="C2099">
        <f>Réponses_Scoring!C2099</f>
        <v>0</v>
      </c>
      <c r="D2099">
        <f>Réponses_Scoring!D2099</f>
        <v>0</v>
      </c>
      <c r="E2099">
        <f>Réponses_Scoring!E2099</f>
        <v>0</v>
      </c>
      <c r="F2099">
        <f>Réponses_Scoring!F2099</f>
        <v>0</v>
      </c>
      <c r="G2099">
        <f>Réponses_Scoring!G2099</f>
        <v>0</v>
      </c>
      <c r="H2099">
        <f>Réponses_Scoring!H2099</f>
        <v>0</v>
      </c>
      <c r="I2099">
        <f>Réponses_Scoring!I2099</f>
        <v>0</v>
      </c>
      <c r="J2099">
        <f>IFERROR(VLOOKUP(C2099,Paramètres!$A$5:$B$8,2,FALSE),0)</f>
        <v>0</v>
      </c>
      <c r="K2099">
        <f>IFERROR(VLOOKUP(D2099,Paramètres!$A$5:$B$8,2,FALSE),0)</f>
        <v>0</v>
      </c>
      <c r="L2099">
        <f>IFERROR(VLOOKUP(E2099,Paramètres!$A$5:$B$8,2,FALSE),0)</f>
        <v>0</v>
      </c>
      <c r="M2099">
        <f>IFERROR(VLOOKUP(F2099,Paramètres!$A$5:$B$8,2,FALSE),0)</f>
        <v>0</v>
      </c>
      <c r="N2099">
        <f>IFERROR(VLOOKUP(G2099,Paramètres!$D$5:$E$8,2,FALSE),0)</f>
        <v>0</v>
      </c>
      <c r="O2099">
        <f>IFERROR(VLOOKUP(H2099,Paramètres!$A$5:$B$8,2,FALSE),0)</f>
        <v>0</v>
      </c>
      <c r="P2099">
        <f>IFERROR(VLOOKUP(I2099,Paramètres!$A$5:$B$8,2,FALSE),0)</f>
        <v>0</v>
      </c>
      <c r="Q2099" s="10" t="e">
        <f>IF(SUM(Paramètres!$G$5:$M$5)=0,"",SUMPRODUCT(Paramètres!$G$5:$M$5,J2099,K2099,L2099,M2099,N2099,O2099,P2099)/SUM(Paramètres!$G$5:$M$5))</f>
        <v>#VALUE!</v>
      </c>
    </row>
    <row r="2100" spans="1:17" x14ac:dyDescent="0.2">
      <c r="A2100">
        <f>Réponses_Scoring!A2100</f>
        <v>0</v>
      </c>
      <c r="B2100">
        <f>Réponses_Scoring!B2100</f>
        <v>0</v>
      </c>
      <c r="C2100">
        <f>Réponses_Scoring!C2100</f>
        <v>0</v>
      </c>
      <c r="D2100">
        <f>Réponses_Scoring!D2100</f>
        <v>0</v>
      </c>
      <c r="E2100">
        <f>Réponses_Scoring!E2100</f>
        <v>0</v>
      </c>
      <c r="F2100">
        <f>Réponses_Scoring!F2100</f>
        <v>0</v>
      </c>
      <c r="G2100">
        <f>Réponses_Scoring!G2100</f>
        <v>0</v>
      </c>
      <c r="H2100">
        <f>Réponses_Scoring!H2100</f>
        <v>0</v>
      </c>
      <c r="I2100">
        <f>Réponses_Scoring!I2100</f>
        <v>0</v>
      </c>
      <c r="J2100">
        <f>IFERROR(VLOOKUP(C2100,Paramètres!$A$5:$B$8,2,FALSE),0)</f>
        <v>0</v>
      </c>
      <c r="K2100">
        <f>IFERROR(VLOOKUP(D2100,Paramètres!$A$5:$B$8,2,FALSE),0)</f>
        <v>0</v>
      </c>
      <c r="L2100">
        <f>IFERROR(VLOOKUP(E2100,Paramètres!$A$5:$B$8,2,FALSE),0)</f>
        <v>0</v>
      </c>
      <c r="M2100">
        <f>IFERROR(VLOOKUP(F2100,Paramètres!$A$5:$B$8,2,FALSE),0)</f>
        <v>0</v>
      </c>
      <c r="N2100">
        <f>IFERROR(VLOOKUP(G2100,Paramètres!$D$5:$E$8,2,FALSE),0)</f>
        <v>0</v>
      </c>
      <c r="O2100">
        <f>IFERROR(VLOOKUP(H2100,Paramètres!$A$5:$B$8,2,FALSE),0)</f>
        <v>0</v>
      </c>
      <c r="P2100">
        <f>IFERROR(VLOOKUP(I2100,Paramètres!$A$5:$B$8,2,FALSE),0)</f>
        <v>0</v>
      </c>
      <c r="Q2100" s="10" t="e">
        <f>IF(SUM(Paramètres!$G$5:$M$5)=0,"",SUMPRODUCT(Paramètres!$G$5:$M$5,J2100,K2100,L2100,M2100,N2100,O2100,P2100)/SUM(Paramètres!$G$5:$M$5))</f>
        <v>#VALUE!</v>
      </c>
    </row>
    <row r="2101" spans="1:17" x14ac:dyDescent="0.2">
      <c r="A2101">
        <f>Réponses_Scoring!A2101</f>
        <v>0</v>
      </c>
      <c r="B2101">
        <f>Réponses_Scoring!B2101</f>
        <v>0</v>
      </c>
      <c r="C2101">
        <f>Réponses_Scoring!C2101</f>
        <v>0</v>
      </c>
      <c r="D2101">
        <f>Réponses_Scoring!D2101</f>
        <v>0</v>
      </c>
      <c r="E2101">
        <f>Réponses_Scoring!E2101</f>
        <v>0</v>
      </c>
      <c r="F2101">
        <f>Réponses_Scoring!F2101</f>
        <v>0</v>
      </c>
      <c r="G2101">
        <f>Réponses_Scoring!G2101</f>
        <v>0</v>
      </c>
      <c r="H2101">
        <f>Réponses_Scoring!H2101</f>
        <v>0</v>
      </c>
      <c r="I2101">
        <f>Réponses_Scoring!I2101</f>
        <v>0</v>
      </c>
      <c r="J2101">
        <f>IFERROR(VLOOKUP(C2101,Paramètres!$A$5:$B$8,2,FALSE),0)</f>
        <v>0</v>
      </c>
      <c r="K2101">
        <f>IFERROR(VLOOKUP(D2101,Paramètres!$A$5:$B$8,2,FALSE),0)</f>
        <v>0</v>
      </c>
      <c r="L2101">
        <f>IFERROR(VLOOKUP(E2101,Paramètres!$A$5:$B$8,2,FALSE),0)</f>
        <v>0</v>
      </c>
      <c r="M2101">
        <f>IFERROR(VLOOKUP(F2101,Paramètres!$A$5:$B$8,2,FALSE),0)</f>
        <v>0</v>
      </c>
      <c r="N2101">
        <f>IFERROR(VLOOKUP(G2101,Paramètres!$D$5:$E$8,2,FALSE),0)</f>
        <v>0</v>
      </c>
      <c r="O2101">
        <f>IFERROR(VLOOKUP(H2101,Paramètres!$A$5:$B$8,2,FALSE),0)</f>
        <v>0</v>
      </c>
      <c r="P2101">
        <f>IFERROR(VLOOKUP(I2101,Paramètres!$A$5:$B$8,2,FALSE),0)</f>
        <v>0</v>
      </c>
      <c r="Q2101" s="10" t="e">
        <f>IF(SUM(Paramètres!$G$5:$M$5)=0,"",SUMPRODUCT(Paramètres!$G$5:$M$5,J2101,K2101,L2101,M2101,N2101,O2101,P2101)/SUM(Paramètres!$G$5:$M$5))</f>
        <v>#VALUE!</v>
      </c>
    </row>
    <row r="2102" spans="1:17" x14ac:dyDescent="0.2">
      <c r="A2102">
        <f>Réponses_Scoring!A2102</f>
        <v>0</v>
      </c>
      <c r="B2102">
        <f>Réponses_Scoring!B2102</f>
        <v>0</v>
      </c>
      <c r="C2102">
        <f>Réponses_Scoring!C2102</f>
        <v>0</v>
      </c>
      <c r="D2102">
        <f>Réponses_Scoring!D2102</f>
        <v>0</v>
      </c>
      <c r="E2102">
        <f>Réponses_Scoring!E2102</f>
        <v>0</v>
      </c>
      <c r="F2102">
        <f>Réponses_Scoring!F2102</f>
        <v>0</v>
      </c>
      <c r="G2102">
        <f>Réponses_Scoring!G2102</f>
        <v>0</v>
      </c>
      <c r="H2102">
        <f>Réponses_Scoring!H2102</f>
        <v>0</v>
      </c>
      <c r="I2102">
        <f>Réponses_Scoring!I2102</f>
        <v>0</v>
      </c>
      <c r="J2102">
        <f>IFERROR(VLOOKUP(C2102,Paramètres!$A$5:$B$8,2,FALSE),0)</f>
        <v>0</v>
      </c>
      <c r="K2102">
        <f>IFERROR(VLOOKUP(D2102,Paramètres!$A$5:$B$8,2,FALSE),0)</f>
        <v>0</v>
      </c>
      <c r="L2102">
        <f>IFERROR(VLOOKUP(E2102,Paramètres!$A$5:$B$8,2,FALSE),0)</f>
        <v>0</v>
      </c>
      <c r="M2102">
        <f>IFERROR(VLOOKUP(F2102,Paramètres!$A$5:$B$8,2,FALSE),0)</f>
        <v>0</v>
      </c>
      <c r="N2102">
        <f>IFERROR(VLOOKUP(G2102,Paramètres!$D$5:$E$8,2,FALSE),0)</f>
        <v>0</v>
      </c>
      <c r="O2102">
        <f>IFERROR(VLOOKUP(H2102,Paramètres!$A$5:$B$8,2,FALSE),0)</f>
        <v>0</v>
      </c>
      <c r="P2102">
        <f>IFERROR(VLOOKUP(I2102,Paramètres!$A$5:$B$8,2,FALSE),0)</f>
        <v>0</v>
      </c>
      <c r="Q2102" s="10" t="e">
        <f>IF(SUM(Paramètres!$G$5:$M$5)=0,"",SUMPRODUCT(Paramètres!$G$5:$M$5,J2102,K2102,L2102,M2102,N2102,O2102,P2102)/SUM(Paramètres!$G$5:$M$5))</f>
        <v>#VALUE!</v>
      </c>
    </row>
    <row r="2103" spans="1:17" x14ac:dyDescent="0.2">
      <c r="A2103">
        <f>Réponses_Scoring!A2103</f>
        <v>0</v>
      </c>
      <c r="B2103">
        <f>Réponses_Scoring!B2103</f>
        <v>0</v>
      </c>
      <c r="C2103">
        <f>Réponses_Scoring!C2103</f>
        <v>0</v>
      </c>
      <c r="D2103">
        <f>Réponses_Scoring!D2103</f>
        <v>0</v>
      </c>
      <c r="E2103">
        <f>Réponses_Scoring!E2103</f>
        <v>0</v>
      </c>
      <c r="F2103">
        <f>Réponses_Scoring!F2103</f>
        <v>0</v>
      </c>
      <c r="G2103">
        <f>Réponses_Scoring!G2103</f>
        <v>0</v>
      </c>
      <c r="H2103">
        <f>Réponses_Scoring!H2103</f>
        <v>0</v>
      </c>
      <c r="I2103">
        <f>Réponses_Scoring!I2103</f>
        <v>0</v>
      </c>
      <c r="J2103">
        <f>IFERROR(VLOOKUP(C2103,Paramètres!$A$5:$B$8,2,FALSE),0)</f>
        <v>0</v>
      </c>
      <c r="K2103">
        <f>IFERROR(VLOOKUP(D2103,Paramètres!$A$5:$B$8,2,FALSE),0)</f>
        <v>0</v>
      </c>
      <c r="L2103">
        <f>IFERROR(VLOOKUP(E2103,Paramètres!$A$5:$B$8,2,FALSE),0)</f>
        <v>0</v>
      </c>
      <c r="M2103">
        <f>IFERROR(VLOOKUP(F2103,Paramètres!$A$5:$B$8,2,FALSE),0)</f>
        <v>0</v>
      </c>
      <c r="N2103">
        <f>IFERROR(VLOOKUP(G2103,Paramètres!$D$5:$E$8,2,FALSE),0)</f>
        <v>0</v>
      </c>
      <c r="O2103">
        <f>IFERROR(VLOOKUP(H2103,Paramètres!$A$5:$B$8,2,FALSE),0)</f>
        <v>0</v>
      </c>
      <c r="P2103">
        <f>IFERROR(VLOOKUP(I2103,Paramètres!$A$5:$B$8,2,FALSE),0)</f>
        <v>0</v>
      </c>
      <c r="Q2103" s="10" t="e">
        <f>IF(SUM(Paramètres!$G$5:$M$5)=0,"",SUMPRODUCT(Paramètres!$G$5:$M$5,J2103,K2103,L2103,M2103,N2103,O2103,P2103)/SUM(Paramètres!$G$5:$M$5))</f>
        <v>#VALUE!</v>
      </c>
    </row>
    <row r="2104" spans="1:17" x14ac:dyDescent="0.2">
      <c r="A2104">
        <f>Réponses_Scoring!A2104</f>
        <v>0</v>
      </c>
      <c r="B2104">
        <f>Réponses_Scoring!B2104</f>
        <v>0</v>
      </c>
      <c r="C2104">
        <f>Réponses_Scoring!C2104</f>
        <v>0</v>
      </c>
      <c r="D2104">
        <f>Réponses_Scoring!D2104</f>
        <v>0</v>
      </c>
      <c r="E2104">
        <f>Réponses_Scoring!E2104</f>
        <v>0</v>
      </c>
      <c r="F2104">
        <f>Réponses_Scoring!F2104</f>
        <v>0</v>
      </c>
      <c r="G2104">
        <f>Réponses_Scoring!G2104</f>
        <v>0</v>
      </c>
      <c r="H2104">
        <f>Réponses_Scoring!H2104</f>
        <v>0</v>
      </c>
      <c r="I2104">
        <f>Réponses_Scoring!I2104</f>
        <v>0</v>
      </c>
      <c r="J2104">
        <f>IFERROR(VLOOKUP(C2104,Paramètres!$A$5:$B$8,2,FALSE),0)</f>
        <v>0</v>
      </c>
      <c r="K2104">
        <f>IFERROR(VLOOKUP(D2104,Paramètres!$A$5:$B$8,2,FALSE),0)</f>
        <v>0</v>
      </c>
      <c r="L2104">
        <f>IFERROR(VLOOKUP(E2104,Paramètres!$A$5:$B$8,2,FALSE),0)</f>
        <v>0</v>
      </c>
      <c r="M2104">
        <f>IFERROR(VLOOKUP(F2104,Paramètres!$A$5:$B$8,2,FALSE),0)</f>
        <v>0</v>
      </c>
      <c r="N2104">
        <f>IFERROR(VLOOKUP(G2104,Paramètres!$D$5:$E$8,2,FALSE),0)</f>
        <v>0</v>
      </c>
      <c r="O2104">
        <f>IFERROR(VLOOKUP(H2104,Paramètres!$A$5:$B$8,2,FALSE),0)</f>
        <v>0</v>
      </c>
      <c r="P2104">
        <f>IFERROR(VLOOKUP(I2104,Paramètres!$A$5:$B$8,2,FALSE),0)</f>
        <v>0</v>
      </c>
      <c r="Q2104" s="10" t="e">
        <f>IF(SUM(Paramètres!$G$5:$M$5)=0,"",SUMPRODUCT(Paramètres!$G$5:$M$5,J2104,K2104,L2104,M2104,N2104,O2104,P2104)/SUM(Paramètres!$G$5:$M$5))</f>
        <v>#VALUE!</v>
      </c>
    </row>
    <row r="2105" spans="1:17" x14ac:dyDescent="0.2">
      <c r="A2105">
        <f>Réponses_Scoring!A2105</f>
        <v>0</v>
      </c>
      <c r="B2105">
        <f>Réponses_Scoring!B2105</f>
        <v>0</v>
      </c>
      <c r="C2105">
        <f>Réponses_Scoring!C2105</f>
        <v>0</v>
      </c>
      <c r="D2105">
        <f>Réponses_Scoring!D2105</f>
        <v>0</v>
      </c>
      <c r="E2105">
        <f>Réponses_Scoring!E2105</f>
        <v>0</v>
      </c>
      <c r="F2105">
        <f>Réponses_Scoring!F2105</f>
        <v>0</v>
      </c>
      <c r="G2105">
        <f>Réponses_Scoring!G2105</f>
        <v>0</v>
      </c>
      <c r="H2105">
        <f>Réponses_Scoring!H2105</f>
        <v>0</v>
      </c>
      <c r="I2105">
        <f>Réponses_Scoring!I2105</f>
        <v>0</v>
      </c>
      <c r="J2105">
        <f>IFERROR(VLOOKUP(C2105,Paramètres!$A$5:$B$8,2,FALSE),0)</f>
        <v>0</v>
      </c>
      <c r="K2105">
        <f>IFERROR(VLOOKUP(D2105,Paramètres!$A$5:$B$8,2,FALSE),0)</f>
        <v>0</v>
      </c>
      <c r="L2105">
        <f>IFERROR(VLOOKUP(E2105,Paramètres!$A$5:$B$8,2,FALSE),0)</f>
        <v>0</v>
      </c>
      <c r="M2105">
        <f>IFERROR(VLOOKUP(F2105,Paramètres!$A$5:$B$8,2,FALSE),0)</f>
        <v>0</v>
      </c>
      <c r="N2105">
        <f>IFERROR(VLOOKUP(G2105,Paramètres!$D$5:$E$8,2,FALSE),0)</f>
        <v>0</v>
      </c>
      <c r="O2105">
        <f>IFERROR(VLOOKUP(H2105,Paramètres!$A$5:$B$8,2,FALSE),0)</f>
        <v>0</v>
      </c>
      <c r="P2105">
        <f>IFERROR(VLOOKUP(I2105,Paramètres!$A$5:$B$8,2,FALSE),0)</f>
        <v>0</v>
      </c>
      <c r="Q2105" s="10" t="e">
        <f>IF(SUM(Paramètres!$G$5:$M$5)=0,"",SUMPRODUCT(Paramètres!$G$5:$M$5,J2105,K2105,L2105,M2105,N2105,O2105,P2105)/SUM(Paramètres!$G$5:$M$5))</f>
        <v>#VALUE!</v>
      </c>
    </row>
    <row r="2106" spans="1:17" x14ac:dyDescent="0.2">
      <c r="A2106">
        <f>Réponses_Scoring!A2106</f>
        <v>0</v>
      </c>
      <c r="B2106">
        <f>Réponses_Scoring!B2106</f>
        <v>0</v>
      </c>
      <c r="C2106">
        <f>Réponses_Scoring!C2106</f>
        <v>0</v>
      </c>
      <c r="D2106">
        <f>Réponses_Scoring!D2106</f>
        <v>0</v>
      </c>
      <c r="E2106">
        <f>Réponses_Scoring!E2106</f>
        <v>0</v>
      </c>
      <c r="F2106">
        <f>Réponses_Scoring!F2106</f>
        <v>0</v>
      </c>
      <c r="G2106">
        <f>Réponses_Scoring!G2106</f>
        <v>0</v>
      </c>
      <c r="H2106">
        <f>Réponses_Scoring!H2106</f>
        <v>0</v>
      </c>
      <c r="I2106">
        <f>Réponses_Scoring!I2106</f>
        <v>0</v>
      </c>
      <c r="J2106">
        <f>IFERROR(VLOOKUP(C2106,Paramètres!$A$5:$B$8,2,FALSE),0)</f>
        <v>0</v>
      </c>
      <c r="K2106">
        <f>IFERROR(VLOOKUP(D2106,Paramètres!$A$5:$B$8,2,FALSE),0)</f>
        <v>0</v>
      </c>
      <c r="L2106">
        <f>IFERROR(VLOOKUP(E2106,Paramètres!$A$5:$B$8,2,FALSE),0)</f>
        <v>0</v>
      </c>
      <c r="M2106">
        <f>IFERROR(VLOOKUP(F2106,Paramètres!$A$5:$B$8,2,FALSE),0)</f>
        <v>0</v>
      </c>
      <c r="N2106">
        <f>IFERROR(VLOOKUP(G2106,Paramètres!$D$5:$E$8,2,FALSE),0)</f>
        <v>0</v>
      </c>
      <c r="O2106">
        <f>IFERROR(VLOOKUP(H2106,Paramètres!$A$5:$B$8,2,FALSE),0)</f>
        <v>0</v>
      </c>
      <c r="P2106">
        <f>IFERROR(VLOOKUP(I2106,Paramètres!$A$5:$B$8,2,FALSE),0)</f>
        <v>0</v>
      </c>
      <c r="Q2106" s="10" t="e">
        <f>IF(SUM(Paramètres!$G$5:$M$5)=0,"",SUMPRODUCT(Paramètres!$G$5:$M$5,J2106,K2106,L2106,M2106,N2106,O2106,P2106)/SUM(Paramètres!$G$5:$M$5))</f>
        <v>#VALUE!</v>
      </c>
    </row>
    <row r="2107" spans="1:17" x14ac:dyDescent="0.2">
      <c r="A2107">
        <f>Réponses_Scoring!A2107</f>
        <v>0</v>
      </c>
      <c r="B2107">
        <f>Réponses_Scoring!B2107</f>
        <v>0</v>
      </c>
      <c r="C2107">
        <f>Réponses_Scoring!C2107</f>
        <v>0</v>
      </c>
      <c r="D2107">
        <f>Réponses_Scoring!D2107</f>
        <v>0</v>
      </c>
      <c r="E2107">
        <f>Réponses_Scoring!E2107</f>
        <v>0</v>
      </c>
      <c r="F2107">
        <f>Réponses_Scoring!F2107</f>
        <v>0</v>
      </c>
      <c r="G2107">
        <f>Réponses_Scoring!G2107</f>
        <v>0</v>
      </c>
      <c r="H2107">
        <f>Réponses_Scoring!H2107</f>
        <v>0</v>
      </c>
      <c r="I2107">
        <f>Réponses_Scoring!I2107</f>
        <v>0</v>
      </c>
      <c r="J2107">
        <f>IFERROR(VLOOKUP(C2107,Paramètres!$A$5:$B$8,2,FALSE),0)</f>
        <v>0</v>
      </c>
      <c r="K2107">
        <f>IFERROR(VLOOKUP(D2107,Paramètres!$A$5:$B$8,2,FALSE),0)</f>
        <v>0</v>
      </c>
      <c r="L2107">
        <f>IFERROR(VLOOKUP(E2107,Paramètres!$A$5:$B$8,2,FALSE),0)</f>
        <v>0</v>
      </c>
      <c r="M2107">
        <f>IFERROR(VLOOKUP(F2107,Paramètres!$A$5:$B$8,2,FALSE),0)</f>
        <v>0</v>
      </c>
      <c r="N2107">
        <f>IFERROR(VLOOKUP(G2107,Paramètres!$D$5:$E$8,2,FALSE),0)</f>
        <v>0</v>
      </c>
      <c r="O2107">
        <f>IFERROR(VLOOKUP(H2107,Paramètres!$A$5:$B$8,2,FALSE),0)</f>
        <v>0</v>
      </c>
      <c r="P2107">
        <f>IFERROR(VLOOKUP(I2107,Paramètres!$A$5:$B$8,2,FALSE),0)</f>
        <v>0</v>
      </c>
      <c r="Q2107" s="10" t="e">
        <f>IF(SUM(Paramètres!$G$5:$M$5)=0,"",SUMPRODUCT(Paramètres!$G$5:$M$5,J2107,K2107,L2107,M2107,N2107,O2107,P2107)/SUM(Paramètres!$G$5:$M$5))</f>
        <v>#VALUE!</v>
      </c>
    </row>
    <row r="2108" spans="1:17" x14ac:dyDescent="0.2">
      <c r="A2108">
        <f>Réponses_Scoring!A2108</f>
        <v>0</v>
      </c>
      <c r="B2108">
        <f>Réponses_Scoring!B2108</f>
        <v>0</v>
      </c>
      <c r="C2108">
        <f>Réponses_Scoring!C2108</f>
        <v>0</v>
      </c>
      <c r="D2108">
        <f>Réponses_Scoring!D2108</f>
        <v>0</v>
      </c>
      <c r="E2108">
        <f>Réponses_Scoring!E2108</f>
        <v>0</v>
      </c>
      <c r="F2108">
        <f>Réponses_Scoring!F2108</f>
        <v>0</v>
      </c>
      <c r="G2108">
        <f>Réponses_Scoring!G2108</f>
        <v>0</v>
      </c>
      <c r="H2108">
        <f>Réponses_Scoring!H2108</f>
        <v>0</v>
      </c>
      <c r="I2108">
        <f>Réponses_Scoring!I2108</f>
        <v>0</v>
      </c>
      <c r="J2108">
        <f>IFERROR(VLOOKUP(C2108,Paramètres!$A$5:$B$8,2,FALSE),0)</f>
        <v>0</v>
      </c>
      <c r="K2108">
        <f>IFERROR(VLOOKUP(D2108,Paramètres!$A$5:$B$8,2,FALSE),0)</f>
        <v>0</v>
      </c>
      <c r="L2108">
        <f>IFERROR(VLOOKUP(E2108,Paramètres!$A$5:$B$8,2,FALSE),0)</f>
        <v>0</v>
      </c>
      <c r="M2108">
        <f>IFERROR(VLOOKUP(F2108,Paramètres!$A$5:$B$8,2,FALSE),0)</f>
        <v>0</v>
      </c>
      <c r="N2108">
        <f>IFERROR(VLOOKUP(G2108,Paramètres!$D$5:$E$8,2,FALSE),0)</f>
        <v>0</v>
      </c>
      <c r="O2108">
        <f>IFERROR(VLOOKUP(H2108,Paramètres!$A$5:$B$8,2,FALSE),0)</f>
        <v>0</v>
      </c>
      <c r="P2108">
        <f>IFERROR(VLOOKUP(I2108,Paramètres!$A$5:$B$8,2,FALSE),0)</f>
        <v>0</v>
      </c>
      <c r="Q2108" s="10" t="e">
        <f>IF(SUM(Paramètres!$G$5:$M$5)=0,"",SUMPRODUCT(Paramètres!$G$5:$M$5,J2108,K2108,L2108,M2108,N2108,O2108,P2108)/SUM(Paramètres!$G$5:$M$5))</f>
        <v>#VALUE!</v>
      </c>
    </row>
    <row r="2109" spans="1:17" x14ac:dyDescent="0.2">
      <c r="A2109">
        <f>Réponses_Scoring!A2109</f>
        <v>0</v>
      </c>
      <c r="B2109">
        <f>Réponses_Scoring!B2109</f>
        <v>0</v>
      </c>
      <c r="C2109">
        <f>Réponses_Scoring!C2109</f>
        <v>0</v>
      </c>
      <c r="D2109">
        <f>Réponses_Scoring!D2109</f>
        <v>0</v>
      </c>
      <c r="E2109">
        <f>Réponses_Scoring!E2109</f>
        <v>0</v>
      </c>
      <c r="F2109">
        <f>Réponses_Scoring!F2109</f>
        <v>0</v>
      </c>
      <c r="G2109">
        <f>Réponses_Scoring!G2109</f>
        <v>0</v>
      </c>
      <c r="H2109">
        <f>Réponses_Scoring!H2109</f>
        <v>0</v>
      </c>
      <c r="I2109">
        <f>Réponses_Scoring!I2109</f>
        <v>0</v>
      </c>
      <c r="J2109">
        <f>IFERROR(VLOOKUP(C2109,Paramètres!$A$5:$B$8,2,FALSE),0)</f>
        <v>0</v>
      </c>
      <c r="K2109">
        <f>IFERROR(VLOOKUP(D2109,Paramètres!$A$5:$B$8,2,FALSE),0)</f>
        <v>0</v>
      </c>
      <c r="L2109">
        <f>IFERROR(VLOOKUP(E2109,Paramètres!$A$5:$B$8,2,FALSE),0)</f>
        <v>0</v>
      </c>
      <c r="M2109">
        <f>IFERROR(VLOOKUP(F2109,Paramètres!$A$5:$B$8,2,FALSE),0)</f>
        <v>0</v>
      </c>
      <c r="N2109">
        <f>IFERROR(VLOOKUP(G2109,Paramètres!$D$5:$E$8,2,FALSE),0)</f>
        <v>0</v>
      </c>
      <c r="O2109">
        <f>IFERROR(VLOOKUP(H2109,Paramètres!$A$5:$B$8,2,FALSE),0)</f>
        <v>0</v>
      </c>
      <c r="P2109">
        <f>IFERROR(VLOOKUP(I2109,Paramètres!$A$5:$B$8,2,FALSE),0)</f>
        <v>0</v>
      </c>
      <c r="Q2109" s="10" t="e">
        <f>IF(SUM(Paramètres!$G$5:$M$5)=0,"",SUMPRODUCT(Paramètres!$G$5:$M$5,J2109,K2109,L2109,M2109,N2109,O2109,P2109)/SUM(Paramètres!$G$5:$M$5))</f>
        <v>#VALUE!</v>
      </c>
    </row>
    <row r="2110" spans="1:17" x14ac:dyDescent="0.2">
      <c r="A2110">
        <f>Réponses_Scoring!A2110</f>
        <v>0</v>
      </c>
      <c r="B2110">
        <f>Réponses_Scoring!B2110</f>
        <v>0</v>
      </c>
      <c r="C2110">
        <f>Réponses_Scoring!C2110</f>
        <v>0</v>
      </c>
      <c r="D2110">
        <f>Réponses_Scoring!D2110</f>
        <v>0</v>
      </c>
      <c r="E2110">
        <f>Réponses_Scoring!E2110</f>
        <v>0</v>
      </c>
      <c r="F2110">
        <f>Réponses_Scoring!F2110</f>
        <v>0</v>
      </c>
      <c r="G2110">
        <f>Réponses_Scoring!G2110</f>
        <v>0</v>
      </c>
      <c r="H2110">
        <f>Réponses_Scoring!H2110</f>
        <v>0</v>
      </c>
      <c r="I2110">
        <f>Réponses_Scoring!I2110</f>
        <v>0</v>
      </c>
      <c r="J2110">
        <f>IFERROR(VLOOKUP(C2110,Paramètres!$A$5:$B$8,2,FALSE),0)</f>
        <v>0</v>
      </c>
      <c r="K2110">
        <f>IFERROR(VLOOKUP(D2110,Paramètres!$A$5:$B$8,2,FALSE),0)</f>
        <v>0</v>
      </c>
      <c r="L2110">
        <f>IFERROR(VLOOKUP(E2110,Paramètres!$A$5:$B$8,2,FALSE),0)</f>
        <v>0</v>
      </c>
      <c r="M2110">
        <f>IFERROR(VLOOKUP(F2110,Paramètres!$A$5:$B$8,2,FALSE),0)</f>
        <v>0</v>
      </c>
      <c r="N2110">
        <f>IFERROR(VLOOKUP(G2110,Paramètres!$D$5:$E$8,2,FALSE),0)</f>
        <v>0</v>
      </c>
      <c r="O2110">
        <f>IFERROR(VLOOKUP(H2110,Paramètres!$A$5:$B$8,2,FALSE),0)</f>
        <v>0</v>
      </c>
      <c r="P2110">
        <f>IFERROR(VLOOKUP(I2110,Paramètres!$A$5:$B$8,2,FALSE),0)</f>
        <v>0</v>
      </c>
      <c r="Q2110" s="10" t="e">
        <f>IF(SUM(Paramètres!$G$5:$M$5)=0,"",SUMPRODUCT(Paramètres!$G$5:$M$5,J2110,K2110,L2110,M2110,N2110,O2110,P2110)/SUM(Paramètres!$G$5:$M$5))</f>
        <v>#VALUE!</v>
      </c>
    </row>
    <row r="2111" spans="1:17" x14ac:dyDescent="0.2">
      <c r="A2111">
        <f>Réponses_Scoring!A2111</f>
        <v>0</v>
      </c>
      <c r="B2111">
        <f>Réponses_Scoring!B2111</f>
        <v>0</v>
      </c>
      <c r="C2111">
        <f>Réponses_Scoring!C2111</f>
        <v>0</v>
      </c>
      <c r="D2111">
        <f>Réponses_Scoring!D2111</f>
        <v>0</v>
      </c>
      <c r="E2111">
        <f>Réponses_Scoring!E2111</f>
        <v>0</v>
      </c>
      <c r="F2111">
        <f>Réponses_Scoring!F2111</f>
        <v>0</v>
      </c>
      <c r="G2111">
        <f>Réponses_Scoring!G2111</f>
        <v>0</v>
      </c>
      <c r="H2111">
        <f>Réponses_Scoring!H2111</f>
        <v>0</v>
      </c>
      <c r="I2111">
        <f>Réponses_Scoring!I2111</f>
        <v>0</v>
      </c>
      <c r="J2111">
        <f>IFERROR(VLOOKUP(C2111,Paramètres!$A$5:$B$8,2,FALSE),0)</f>
        <v>0</v>
      </c>
      <c r="K2111">
        <f>IFERROR(VLOOKUP(D2111,Paramètres!$A$5:$B$8,2,FALSE),0)</f>
        <v>0</v>
      </c>
      <c r="L2111">
        <f>IFERROR(VLOOKUP(E2111,Paramètres!$A$5:$B$8,2,FALSE),0)</f>
        <v>0</v>
      </c>
      <c r="M2111">
        <f>IFERROR(VLOOKUP(F2111,Paramètres!$A$5:$B$8,2,FALSE),0)</f>
        <v>0</v>
      </c>
      <c r="N2111">
        <f>IFERROR(VLOOKUP(G2111,Paramètres!$D$5:$E$8,2,FALSE),0)</f>
        <v>0</v>
      </c>
      <c r="O2111">
        <f>IFERROR(VLOOKUP(H2111,Paramètres!$A$5:$B$8,2,FALSE),0)</f>
        <v>0</v>
      </c>
      <c r="P2111">
        <f>IFERROR(VLOOKUP(I2111,Paramètres!$A$5:$B$8,2,FALSE),0)</f>
        <v>0</v>
      </c>
      <c r="Q2111" s="10" t="e">
        <f>IF(SUM(Paramètres!$G$5:$M$5)=0,"",SUMPRODUCT(Paramètres!$G$5:$M$5,J2111,K2111,L2111,M2111,N2111,O2111,P2111)/SUM(Paramètres!$G$5:$M$5))</f>
        <v>#VALUE!</v>
      </c>
    </row>
    <row r="2112" spans="1:17" x14ac:dyDescent="0.2">
      <c r="A2112">
        <f>Réponses_Scoring!A2112</f>
        <v>0</v>
      </c>
      <c r="B2112">
        <f>Réponses_Scoring!B2112</f>
        <v>0</v>
      </c>
      <c r="C2112">
        <f>Réponses_Scoring!C2112</f>
        <v>0</v>
      </c>
      <c r="D2112">
        <f>Réponses_Scoring!D2112</f>
        <v>0</v>
      </c>
      <c r="E2112">
        <f>Réponses_Scoring!E2112</f>
        <v>0</v>
      </c>
      <c r="F2112">
        <f>Réponses_Scoring!F2112</f>
        <v>0</v>
      </c>
      <c r="G2112">
        <f>Réponses_Scoring!G2112</f>
        <v>0</v>
      </c>
      <c r="H2112">
        <f>Réponses_Scoring!H2112</f>
        <v>0</v>
      </c>
      <c r="I2112">
        <f>Réponses_Scoring!I2112</f>
        <v>0</v>
      </c>
      <c r="J2112">
        <f>IFERROR(VLOOKUP(C2112,Paramètres!$A$5:$B$8,2,FALSE),0)</f>
        <v>0</v>
      </c>
      <c r="K2112">
        <f>IFERROR(VLOOKUP(D2112,Paramètres!$A$5:$B$8,2,FALSE),0)</f>
        <v>0</v>
      </c>
      <c r="L2112">
        <f>IFERROR(VLOOKUP(E2112,Paramètres!$A$5:$B$8,2,FALSE),0)</f>
        <v>0</v>
      </c>
      <c r="M2112">
        <f>IFERROR(VLOOKUP(F2112,Paramètres!$A$5:$B$8,2,FALSE),0)</f>
        <v>0</v>
      </c>
      <c r="N2112">
        <f>IFERROR(VLOOKUP(G2112,Paramètres!$D$5:$E$8,2,FALSE),0)</f>
        <v>0</v>
      </c>
      <c r="O2112">
        <f>IFERROR(VLOOKUP(H2112,Paramètres!$A$5:$B$8,2,FALSE),0)</f>
        <v>0</v>
      </c>
      <c r="P2112">
        <f>IFERROR(VLOOKUP(I2112,Paramètres!$A$5:$B$8,2,FALSE),0)</f>
        <v>0</v>
      </c>
      <c r="Q2112" s="10" t="e">
        <f>IF(SUM(Paramètres!$G$5:$M$5)=0,"",SUMPRODUCT(Paramètres!$G$5:$M$5,J2112,K2112,L2112,M2112,N2112,O2112,P2112)/SUM(Paramètres!$G$5:$M$5))</f>
        <v>#VALUE!</v>
      </c>
    </row>
    <row r="2113" spans="1:17" x14ac:dyDescent="0.2">
      <c r="A2113">
        <f>Réponses_Scoring!A2113</f>
        <v>0</v>
      </c>
      <c r="B2113">
        <f>Réponses_Scoring!B2113</f>
        <v>0</v>
      </c>
      <c r="C2113">
        <f>Réponses_Scoring!C2113</f>
        <v>0</v>
      </c>
      <c r="D2113">
        <f>Réponses_Scoring!D2113</f>
        <v>0</v>
      </c>
      <c r="E2113">
        <f>Réponses_Scoring!E2113</f>
        <v>0</v>
      </c>
      <c r="F2113">
        <f>Réponses_Scoring!F2113</f>
        <v>0</v>
      </c>
      <c r="G2113">
        <f>Réponses_Scoring!G2113</f>
        <v>0</v>
      </c>
      <c r="H2113">
        <f>Réponses_Scoring!H2113</f>
        <v>0</v>
      </c>
      <c r="I2113">
        <f>Réponses_Scoring!I2113</f>
        <v>0</v>
      </c>
      <c r="J2113">
        <f>IFERROR(VLOOKUP(C2113,Paramètres!$A$5:$B$8,2,FALSE),0)</f>
        <v>0</v>
      </c>
      <c r="K2113">
        <f>IFERROR(VLOOKUP(D2113,Paramètres!$A$5:$B$8,2,FALSE),0)</f>
        <v>0</v>
      </c>
      <c r="L2113">
        <f>IFERROR(VLOOKUP(E2113,Paramètres!$A$5:$B$8,2,FALSE),0)</f>
        <v>0</v>
      </c>
      <c r="M2113">
        <f>IFERROR(VLOOKUP(F2113,Paramètres!$A$5:$B$8,2,FALSE),0)</f>
        <v>0</v>
      </c>
      <c r="N2113">
        <f>IFERROR(VLOOKUP(G2113,Paramètres!$D$5:$E$8,2,FALSE),0)</f>
        <v>0</v>
      </c>
      <c r="O2113">
        <f>IFERROR(VLOOKUP(H2113,Paramètres!$A$5:$B$8,2,FALSE),0)</f>
        <v>0</v>
      </c>
      <c r="P2113">
        <f>IFERROR(VLOOKUP(I2113,Paramètres!$A$5:$B$8,2,FALSE),0)</f>
        <v>0</v>
      </c>
      <c r="Q2113" s="10" t="e">
        <f>IF(SUM(Paramètres!$G$5:$M$5)=0,"",SUMPRODUCT(Paramètres!$G$5:$M$5,J2113,K2113,L2113,M2113,N2113,O2113,P2113)/SUM(Paramètres!$G$5:$M$5))</f>
        <v>#VALUE!</v>
      </c>
    </row>
    <row r="2114" spans="1:17" x14ac:dyDescent="0.2">
      <c r="A2114">
        <f>Réponses_Scoring!A2114</f>
        <v>0</v>
      </c>
      <c r="B2114">
        <f>Réponses_Scoring!B2114</f>
        <v>0</v>
      </c>
      <c r="C2114">
        <f>Réponses_Scoring!C2114</f>
        <v>0</v>
      </c>
      <c r="D2114">
        <f>Réponses_Scoring!D2114</f>
        <v>0</v>
      </c>
      <c r="E2114">
        <f>Réponses_Scoring!E2114</f>
        <v>0</v>
      </c>
      <c r="F2114">
        <f>Réponses_Scoring!F2114</f>
        <v>0</v>
      </c>
      <c r="G2114">
        <f>Réponses_Scoring!G2114</f>
        <v>0</v>
      </c>
      <c r="H2114">
        <f>Réponses_Scoring!H2114</f>
        <v>0</v>
      </c>
      <c r="I2114">
        <f>Réponses_Scoring!I2114</f>
        <v>0</v>
      </c>
      <c r="J2114">
        <f>IFERROR(VLOOKUP(C2114,Paramètres!$A$5:$B$8,2,FALSE),0)</f>
        <v>0</v>
      </c>
      <c r="K2114">
        <f>IFERROR(VLOOKUP(D2114,Paramètres!$A$5:$B$8,2,FALSE),0)</f>
        <v>0</v>
      </c>
      <c r="L2114">
        <f>IFERROR(VLOOKUP(E2114,Paramètres!$A$5:$B$8,2,FALSE),0)</f>
        <v>0</v>
      </c>
      <c r="M2114">
        <f>IFERROR(VLOOKUP(F2114,Paramètres!$A$5:$B$8,2,FALSE),0)</f>
        <v>0</v>
      </c>
      <c r="N2114">
        <f>IFERROR(VLOOKUP(G2114,Paramètres!$D$5:$E$8,2,FALSE),0)</f>
        <v>0</v>
      </c>
      <c r="O2114">
        <f>IFERROR(VLOOKUP(H2114,Paramètres!$A$5:$B$8,2,FALSE),0)</f>
        <v>0</v>
      </c>
      <c r="P2114">
        <f>IFERROR(VLOOKUP(I2114,Paramètres!$A$5:$B$8,2,FALSE),0)</f>
        <v>0</v>
      </c>
      <c r="Q2114" s="10" t="e">
        <f>IF(SUM(Paramètres!$G$5:$M$5)=0,"",SUMPRODUCT(Paramètres!$G$5:$M$5,J2114,K2114,L2114,M2114,N2114,O2114,P2114)/SUM(Paramètres!$G$5:$M$5))</f>
        <v>#VALUE!</v>
      </c>
    </row>
    <row r="2115" spans="1:17" x14ac:dyDescent="0.2">
      <c r="A2115">
        <f>Réponses_Scoring!A2115</f>
        <v>0</v>
      </c>
      <c r="B2115">
        <f>Réponses_Scoring!B2115</f>
        <v>0</v>
      </c>
      <c r="C2115">
        <f>Réponses_Scoring!C2115</f>
        <v>0</v>
      </c>
      <c r="D2115">
        <f>Réponses_Scoring!D2115</f>
        <v>0</v>
      </c>
      <c r="E2115">
        <f>Réponses_Scoring!E2115</f>
        <v>0</v>
      </c>
      <c r="F2115">
        <f>Réponses_Scoring!F2115</f>
        <v>0</v>
      </c>
      <c r="G2115">
        <f>Réponses_Scoring!G2115</f>
        <v>0</v>
      </c>
      <c r="H2115">
        <f>Réponses_Scoring!H2115</f>
        <v>0</v>
      </c>
      <c r="I2115">
        <f>Réponses_Scoring!I2115</f>
        <v>0</v>
      </c>
      <c r="J2115">
        <f>IFERROR(VLOOKUP(C2115,Paramètres!$A$5:$B$8,2,FALSE),0)</f>
        <v>0</v>
      </c>
      <c r="K2115">
        <f>IFERROR(VLOOKUP(D2115,Paramètres!$A$5:$B$8,2,FALSE),0)</f>
        <v>0</v>
      </c>
      <c r="L2115">
        <f>IFERROR(VLOOKUP(E2115,Paramètres!$A$5:$B$8,2,FALSE),0)</f>
        <v>0</v>
      </c>
      <c r="M2115">
        <f>IFERROR(VLOOKUP(F2115,Paramètres!$A$5:$B$8,2,FALSE),0)</f>
        <v>0</v>
      </c>
      <c r="N2115">
        <f>IFERROR(VLOOKUP(G2115,Paramètres!$D$5:$E$8,2,FALSE),0)</f>
        <v>0</v>
      </c>
      <c r="O2115">
        <f>IFERROR(VLOOKUP(H2115,Paramètres!$A$5:$B$8,2,FALSE),0)</f>
        <v>0</v>
      </c>
      <c r="P2115">
        <f>IFERROR(VLOOKUP(I2115,Paramètres!$A$5:$B$8,2,FALSE),0)</f>
        <v>0</v>
      </c>
      <c r="Q2115" s="10" t="e">
        <f>IF(SUM(Paramètres!$G$5:$M$5)=0,"",SUMPRODUCT(Paramètres!$G$5:$M$5,J2115,K2115,L2115,M2115,N2115,O2115,P2115)/SUM(Paramètres!$G$5:$M$5))</f>
        <v>#VALUE!</v>
      </c>
    </row>
    <row r="2116" spans="1:17" x14ac:dyDescent="0.2">
      <c r="A2116">
        <f>Réponses_Scoring!A2116</f>
        <v>0</v>
      </c>
      <c r="B2116">
        <f>Réponses_Scoring!B2116</f>
        <v>0</v>
      </c>
      <c r="C2116">
        <f>Réponses_Scoring!C2116</f>
        <v>0</v>
      </c>
      <c r="D2116">
        <f>Réponses_Scoring!D2116</f>
        <v>0</v>
      </c>
      <c r="E2116">
        <f>Réponses_Scoring!E2116</f>
        <v>0</v>
      </c>
      <c r="F2116">
        <f>Réponses_Scoring!F2116</f>
        <v>0</v>
      </c>
      <c r="G2116">
        <f>Réponses_Scoring!G2116</f>
        <v>0</v>
      </c>
      <c r="H2116">
        <f>Réponses_Scoring!H2116</f>
        <v>0</v>
      </c>
      <c r="I2116">
        <f>Réponses_Scoring!I2116</f>
        <v>0</v>
      </c>
      <c r="J2116">
        <f>IFERROR(VLOOKUP(C2116,Paramètres!$A$5:$B$8,2,FALSE),0)</f>
        <v>0</v>
      </c>
      <c r="K2116">
        <f>IFERROR(VLOOKUP(D2116,Paramètres!$A$5:$B$8,2,FALSE),0)</f>
        <v>0</v>
      </c>
      <c r="L2116">
        <f>IFERROR(VLOOKUP(E2116,Paramètres!$A$5:$B$8,2,FALSE),0)</f>
        <v>0</v>
      </c>
      <c r="M2116">
        <f>IFERROR(VLOOKUP(F2116,Paramètres!$A$5:$B$8,2,FALSE),0)</f>
        <v>0</v>
      </c>
      <c r="N2116">
        <f>IFERROR(VLOOKUP(G2116,Paramètres!$D$5:$E$8,2,FALSE),0)</f>
        <v>0</v>
      </c>
      <c r="O2116">
        <f>IFERROR(VLOOKUP(H2116,Paramètres!$A$5:$B$8,2,FALSE),0)</f>
        <v>0</v>
      </c>
      <c r="P2116">
        <f>IFERROR(VLOOKUP(I2116,Paramètres!$A$5:$B$8,2,FALSE),0)</f>
        <v>0</v>
      </c>
      <c r="Q2116" s="10" t="e">
        <f>IF(SUM(Paramètres!$G$5:$M$5)=0,"",SUMPRODUCT(Paramètres!$G$5:$M$5,J2116,K2116,L2116,M2116,N2116,O2116,P2116)/SUM(Paramètres!$G$5:$M$5))</f>
        <v>#VALUE!</v>
      </c>
    </row>
    <row r="2117" spans="1:17" x14ac:dyDescent="0.2">
      <c r="A2117">
        <f>Réponses_Scoring!A2117</f>
        <v>0</v>
      </c>
      <c r="B2117">
        <f>Réponses_Scoring!B2117</f>
        <v>0</v>
      </c>
      <c r="C2117">
        <f>Réponses_Scoring!C2117</f>
        <v>0</v>
      </c>
      <c r="D2117">
        <f>Réponses_Scoring!D2117</f>
        <v>0</v>
      </c>
      <c r="E2117">
        <f>Réponses_Scoring!E2117</f>
        <v>0</v>
      </c>
      <c r="F2117">
        <f>Réponses_Scoring!F2117</f>
        <v>0</v>
      </c>
      <c r="G2117">
        <f>Réponses_Scoring!G2117</f>
        <v>0</v>
      </c>
      <c r="H2117">
        <f>Réponses_Scoring!H2117</f>
        <v>0</v>
      </c>
      <c r="I2117">
        <f>Réponses_Scoring!I2117</f>
        <v>0</v>
      </c>
      <c r="J2117">
        <f>IFERROR(VLOOKUP(C2117,Paramètres!$A$5:$B$8,2,FALSE),0)</f>
        <v>0</v>
      </c>
      <c r="K2117">
        <f>IFERROR(VLOOKUP(D2117,Paramètres!$A$5:$B$8,2,FALSE),0)</f>
        <v>0</v>
      </c>
      <c r="L2117">
        <f>IFERROR(VLOOKUP(E2117,Paramètres!$A$5:$B$8,2,FALSE),0)</f>
        <v>0</v>
      </c>
      <c r="M2117">
        <f>IFERROR(VLOOKUP(F2117,Paramètres!$A$5:$B$8,2,FALSE),0)</f>
        <v>0</v>
      </c>
      <c r="N2117">
        <f>IFERROR(VLOOKUP(G2117,Paramètres!$D$5:$E$8,2,FALSE),0)</f>
        <v>0</v>
      </c>
      <c r="O2117">
        <f>IFERROR(VLOOKUP(H2117,Paramètres!$A$5:$B$8,2,FALSE),0)</f>
        <v>0</v>
      </c>
      <c r="P2117">
        <f>IFERROR(VLOOKUP(I2117,Paramètres!$A$5:$B$8,2,FALSE),0)</f>
        <v>0</v>
      </c>
      <c r="Q2117" s="10" t="e">
        <f>IF(SUM(Paramètres!$G$5:$M$5)=0,"",SUMPRODUCT(Paramètres!$G$5:$M$5,J2117,K2117,L2117,M2117,N2117,O2117,P2117)/SUM(Paramètres!$G$5:$M$5))</f>
        <v>#VALUE!</v>
      </c>
    </row>
    <row r="2118" spans="1:17" x14ac:dyDescent="0.2">
      <c r="A2118">
        <f>Réponses_Scoring!A2118</f>
        <v>0</v>
      </c>
      <c r="B2118">
        <f>Réponses_Scoring!B2118</f>
        <v>0</v>
      </c>
      <c r="C2118">
        <f>Réponses_Scoring!C2118</f>
        <v>0</v>
      </c>
      <c r="D2118">
        <f>Réponses_Scoring!D2118</f>
        <v>0</v>
      </c>
      <c r="E2118">
        <f>Réponses_Scoring!E2118</f>
        <v>0</v>
      </c>
      <c r="F2118">
        <f>Réponses_Scoring!F2118</f>
        <v>0</v>
      </c>
      <c r="G2118">
        <f>Réponses_Scoring!G2118</f>
        <v>0</v>
      </c>
      <c r="H2118">
        <f>Réponses_Scoring!H2118</f>
        <v>0</v>
      </c>
      <c r="I2118">
        <f>Réponses_Scoring!I2118</f>
        <v>0</v>
      </c>
      <c r="J2118">
        <f>IFERROR(VLOOKUP(C2118,Paramètres!$A$5:$B$8,2,FALSE),0)</f>
        <v>0</v>
      </c>
      <c r="K2118">
        <f>IFERROR(VLOOKUP(D2118,Paramètres!$A$5:$B$8,2,FALSE),0)</f>
        <v>0</v>
      </c>
      <c r="L2118">
        <f>IFERROR(VLOOKUP(E2118,Paramètres!$A$5:$B$8,2,FALSE),0)</f>
        <v>0</v>
      </c>
      <c r="M2118">
        <f>IFERROR(VLOOKUP(F2118,Paramètres!$A$5:$B$8,2,FALSE),0)</f>
        <v>0</v>
      </c>
      <c r="N2118">
        <f>IFERROR(VLOOKUP(G2118,Paramètres!$D$5:$E$8,2,FALSE),0)</f>
        <v>0</v>
      </c>
      <c r="O2118">
        <f>IFERROR(VLOOKUP(H2118,Paramètres!$A$5:$B$8,2,FALSE),0)</f>
        <v>0</v>
      </c>
      <c r="P2118">
        <f>IFERROR(VLOOKUP(I2118,Paramètres!$A$5:$B$8,2,FALSE),0)</f>
        <v>0</v>
      </c>
      <c r="Q2118" s="10" t="e">
        <f>IF(SUM(Paramètres!$G$5:$M$5)=0,"",SUMPRODUCT(Paramètres!$G$5:$M$5,J2118,K2118,L2118,M2118,N2118,O2118,P2118)/SUM(Paramètres!$G$5:$M$5))</f>
        <v>#VALUE!</v>
      </c>
    </row>
    <row r="2119" spans="1:17" x14ac:dyDescent="0.2">
      <c r="A2119">
        <f>Réponses_Scoring!A2119</f>
        <v>0</v>
      </c>
      <c r="B2119">
        <f>Réponses_Scoring!B2119</f>
        <v>0</v>
      </c>
      <c r="C2119">
        <f>Réponses_Scoring!C2119</f>
        <v>0</v>
      </c>
      <c r="D2119">
        <f>Réponses_Scoring!D2119</f>
        <v>0</v>
      </c>
      <c r="E2119">
        <f>Réponses_Scoring!E2119</f>
        <v>0</v>
      </c>
      <c r="F2119">
        <f>Réponses_Scoring!F2119</f>
        <v>0</v>
      </c>
      <c r="G2119">
        <f>Réponses_Scoring!G2119</f>
        <v>0</v>
      </c>
      <c r="H2119">
        <f>Réponses_Scoring!H2119</f>
        <v>0</v>
      </c>
      <c r="I2119">
        <f>Réponses_Scoring!I2119</f>
        <v>0</v>
      </c>
      <c r="J2119">
        <f>IFERROR(VLOOKUP(C2119,Paramètres!$A$5:$B$8,2,FALSE),0)</f>
        <v>0</v>
      </c>
      <c r="K2119">
        <f>IFERROR(VLOOKUP(D2119,Paramètres!$A$5:$B$8,2,FALSE),0)</f>
        <v>0</v>
      </c>
      <c r="L2119">
        <f>IFERROR(VLOOKUP(E2119,Paramètres!$A$5:$B$8,2,FALSE),0)</f>
        <v>0</v>
      </c>
      <c r="M2119">
        <f>IFERROR(VLOOKUP(F2119,Paramètres!$A$5:$B$8,2,FALSE),0)</f>
        <v>0</v>
      </c>
      <c r="N2119">
        <f>IFERROR(VLOOKUP(G2119,Paramètres!$D$5:$E$8,2,FALSE),0)</f>
        <v>0</v>
      </c>
      <c r="O2119">
        <f>IFERROR(VLOOKUP(H2119,Paramètres!$A$5:$B$8,2,FALSE),0)</f>
        <v>0</v>
      </c>
      <c r="P2119">
        <f>IFERROR(VLOOKUP(I2119,Paramètres!$A$5:$B$8,2,FALSE),0)</f>
        <v>0</v>
      </c>
      <c r="Q2119" s="10" t="e">
        <f>IF(SUM(Paramètres!$G$5:$M$5)=0,"",SUMPRODUCT(Paramètres!$G$5:$M$5,J2119,K2119,L2119,M2119,N2119,O2119,P2119)/SUM(Paramètres!$G$5:$M$5))</f>
        <v>#VALUE!</v>
      </c>
    </row>
    <row r="2120" spans="1:17" x14ac:dyDescent="0.2">
      <c r="A2120">
        <f>Réponses_Scoring!A2120</f>
        <v>0</v>
      </c>
      <c r="B2120">
        <f>Réponses_Scoring!B2120</f>
        <v>0</v>
      </c>
      <c r="C2120">
        <f>Réponses_Scoring!C2120</f>
        <v>0</v>
      </c>
      <c r="D2120">
        <f>Réponses_Scoring!D2120</f>
        <v>0</v>
      </c>
      <c r="E2120">
        <f>Réponses_Scoring!E2120</f>
        <v>0</v>
      </c>
      <c r="F2120">
        <f>Réponses_Scoring!F2120</f>
        <v>0</v>
      </c>
      <c r="G2120">
        <f>Réponses_Scoring!G2120</f>
        <v>0</v>
      </c>
      <c r="H2120">
        <f>Réponses_Scoring!H2120</f>
        <v>0</v>
      </c>
      <c r="I2120">
        <f>Réponses_Scoring!I2120</f>
        <v>0</v>
      </c>
      <c r="J2120">
        <f>IFERROR(VLOOKUP(C2120,Paramètres!$A$5:$B$8,2,FALSE),0)</f>
        <v>0</v>
      </c>
      <c r="K2120">
        <f>IFERROR(VLOOKUP(D2120,Paramètres!$A$5:$B$8,2,FALSE),0)</f>
        <v>0</v>
      </c>
      <c r="L2120">
        <f>IFERROR(VLOOKUP(E2120,Paramètres!$A$5:$B$8,2,FALSE),0)</f>
        <v>0</v>
      </c>
      <c r="M2120">
        <f>IFERROR(VLOOKUP(F2120,Paramètres!$A$5:$B$8,2,FALSE),0)</f>
        <v>0</v>
      </c>
      <c r="N2120">
        <f>IFERROR(VLOOKUP(G2120,Paramètres!$D$5:$E$8,2,FALSE),0)</f>
        <v>0</v>
      </c>
      <c r="O2120">
        <f>IFERROR(VLOOKUP(H2120,Paramètres!$A$5:$B$8,2,FALSE),0)</f>
        <v>0</v>
      </c>
      <c r="P2120">
        <f>IFERROR(VLOOKUP(I2120,Paramètres!$A$5:$B$8,2,FALSE),0)</f>
        <v>0</v>
      </c>
      <c r="Q2120" s="10" t="e">
        <f>IF(SUM(Paramètres!$G$5:$M$5)=0,"",SUMPRODUCT(Paramètres!$G$5:$M$5,J2120,K2120,L2120,M2120,N2120,O2120,P2120)/SUM(Paramètres!$G$5:$M$5))</f>
        <v>#VALUE!</v>
      </c>
    </row>
    <row r="2121" spans="1:17" x14ac:dyDescent="0.2">
      <c r="A2121">
        <f>Réponses_Scoring!A2121</f>
        <v>0</v>
      </c>
      <c r="B2121">
        <f>Réponses_Scoring!B2121</f>
        <v>0</v>
      </c>
      <c r="C2121">
        <f>Réponses_Scoring!C2121</f>
        <v>0</v>
      </c>
      <c r="D2121">
        <f>Réponses_Scoring!D2121</f>
        <v>0</v>
      </c>
      <c r="E2121">
        <f>Réponses_Scoring!E2121</f>
        <v>0</v>
      </c>
      <c r="F2121">
        <f>Réponses_Scoring!F2121</f>
        <v>0</v>
      </c>
      <c r="G2121">
        <f>Réponses_Scoring!G2121</f>
        <v>0</v>
      </c>
      <c r="H2121">
        <f>Réponses_Scoring!H2121</f>
        <v>0</v>
      </c>
      <c r="I2121">
        <f>Réponses_Scoring!I2121</f>
        <v>0</v>
      </c>
      <c r="J2121">
        <f>IFERROR(VLOOKUP(C2121,Paramètres!$A$5:$B$8,2,FALSE),0)</f>
        <v>0</v>
      </c>
      <c r="K2121">
        <f>IFERROR(VLOOKUP(D2121,Paramètres!$A$5:$B$8,2,FALSE),0)</f>
        <v>0</v>
      </c>
      <c r="L2121">
        <f>IFERROR(VLOOKUP(E2121,Paramètres!$A$5:$B$8,2,FALSE),0)</f>
        <v>0</v>
      </c>
      <c r="M2121">
        <f>IFERROR(VLOOKUP(F2121,Paramètres!$A$5:$B$8,2,FALSE),0)</f>
        <v>0</v>
      </c>
      <c r="N2121">
        <f>IFERROR(VLOOKUP(G2121,Paramètres!$D$5:$E$8,2,FALSE),0)</f>
        <v>0</v>
      </c>
      <c r="O2121">
        <f>IFERROR(VLOOKUP(H2121,Paramètres!$A$5:$B$8,2,FALSE),0)</f>
        <v>0</v>
      </c>
      <c r="P2121">
        <f>IFERROR(VLOOKUP(I2121,Paramètres!$A$5:$B$8,2,FALSE),0)</f>
        <v>0</v>
      </c>
      <c r="Q2121" s="10" t="e">
        <f>IF(SUM(Paramètres!$G$5:$M$5)=0,"",SUMPRODUCT(Paramètres!$G$5:$M$5,J2121,K2121,L2121,M2121,N2121,O2121,P2121)/SUM(Paramètres!$G$5:$M$5))</f>
        <v>#VALUE!</v>
      </c>
    </row>
    <row r="2122" spans="1:17" x14ac:dyDescent="0.2">
      <c r="A2122">
        <f>Réponses_Scoring!A2122</f>
        <v>0</v>
      </c>
      <c r="B2122">
        <f>Réponses_Scoring!B2122</f>
        <v>0</v>
      </c>
      <c r="C2122">
        <f>Réponses_Scoring!C2122</f>
        <v>0</v>
      </c>
      <c r="D2122">
        <f>Réponses_Scoring!D2122</f>
        <v>0</v>
      </c>
      <c r="E2122">
        <f>Réponses_Scoring!E2122</f>
        <v>0</v>
      </c>
      <c r="F2122">
        <f>Réponses_Scoring!F2122</f>
        <v>0</v>
      </c>
      <c r="G2122">
        <f>Réponses_Scoring!G2122</f>
        <v>0</v>
      </c>
      <c r="H2122">
        <f>Réponses_Scoring!H2122</f>
        <v>0</v>
      </c>
      <c r="I2122">
        <f>Réponses_Scoring!I2122</f>
        <v>0</v>
      </c>
      <c r="J2122">
        <f>IFERROR(VLOOKUP(C2122,Paramètres!$A$5:$B$8,2,FALSE),0)</f>
        <v>0</v>
      </c>
      <c r="K2122">
        <f>IFERROR(VLOOKUP(D2122,Paramètres!$A$5:$B$8,2,FALSE),0)</f>
        <v>0</v>
      </c>
      <c r="L2122">
        <f>IFERROR(VLOOKUP(E2122,Paramètres!$A$5:$B$8,2,FALSE),0)</f>
        <v>0</v>
      </c>
      <c r="M2122">
        <f>IFERROR(VLOOKUP(F2122,Paramètres!$A$5:$B$8,2,FALSE),0)</f>
        <v>0</v>
      </c>
      <c r="N2122">
        <f>IFERROR(VLOOKUP(G2122,Paramètres!$D$5:$E$8,2,FALSE),0)</f>
        <v>0</v>
      </c>
      <c r="O2122">
        <f>IFERROR(VLOOKUP(H2122,Paramètres!$A$5:$B$8,2,FALSE),0)</f>
        <v>0</v>
      </c>
      <c r="P2122">
        <f>IFERROR(VLOOKUP(I2122,Paramètres!$A$5:$B$8,2,FALSE),0)</f>
        <v>0</v>
      </c>
      <c r="Q2122" s="10" t="e">
        <f>IF(SUM(Paramètres!$G$5:$M$5)=0,"",SUMPRODUCT(Paramètres!$G$5:$M$5,J2122,K2122,L2122,M2122,N2122,O2122,P2122)/SUM(Paramètres!$G$5:$M$5))</f>
        <v>#VALUE!</v>
      </c>
    </row>
    <row r="2123" spans="1:17" x14ac:dyDescent="0.2">
      <c r="A2123">
        <f>Réponses_Scoring!A2123</f>
        <v>0</v>
      </c>
      <c r="B2123">
        <f>Réponses_Scoring!B2123</f>
        <v>0</v>
      </c>
      <c r="C2123">
        <f>Réponses_Scoring!C2123</f>
        <v>0</v>
      </c>
      <c r="D2123">
        <f>Réponses_Scoring!D2123</f>
        <v>0</v>
      </c>
      <c r="E2123">
        <f>Réponses_Scoring!E2123</f>
        <v>0</v>
      </c>
      <c r="F2123">
        <f>Réponses_Scoring!F2123</f>
        <v>0</v>
      </c>
      <c r="G2123">
        <f>Réponses_Scoring!G2123</f>
        <v>0</v>
      </c>
      <c r="H2123">
        <f>Réponses_Scoring!H2123</f>
        <v>0</v>
      </c>
      <c r="I2123">
        <f>Réponses_Scoring!I2123</f>
        <v>0</v>
      </c>
      <c r="J2123">
        <f>IFERROR(VLOOKUP(C2123,Paramètres!$A$5:$B$8,2,FALSE),0)</f>
        <v>0</v>
      </c>
      <c r="K2123">
        <f>IFERROR(VLOOKUP(D2123,Paramètres!$A$5:$B$8,2,FALSE),0)</f>
        <v>0</v>
      </c>
      <c r="L2123">
        <f>IFERROR(VLOOKUP(E2123,Paramètres!$A$5:$B$8,2,FALSE),0)</f>
        <v>0</v>
      </c>
      <c r="M2123">
        <f>IFERROR(VLOOKUP(F2123,Paramètres!$A$5:$B$8,2,FALSE),0)</f>
        <v>0</v>
      </c>
      <c r="N2123">
        <f>IFERROR(VLOOKUP(G2123,Paramètres!$D$5:$E$8,2,FALSE),0)</f>
        <v>0</v>
      </c>
      <c r="O2123">
        <f>IFERROR(VLOOKUP(H2123,Paramètres!$A$5:$B$8,2,FALSE),0)</f>
        <v>0</v>
      </c>
      <c r="P2123">
        <f>IFERROR(VLOOKUP(I2123,Paramètres!$A$5:$B$8,2,FALSE),0)</f>
        <v>0</v>
      </c>
      <c r="Q2123" s="10" t="e">
        <f>IF(SUM(Paramètres!$G$5:$M$5)=0,"",SUMPRODUCT(Paramètres!$G$5:$M$5,J2123,K2123,L2123,M2123,N2123,O2123,P2123)/SUM(Paramètres!$G$5:$M$5))</f>
        <v>#VALUE!</v>
      </c>
    </row>
    <row r="2124" spans="1:17" x14ac:dyDescent="0.2">
      <c r="A2124">
        <f>Réponses_Scoring!A2124</f>
        <v>0</v>
      </c>
      <c r="B2124">
        <f>Réponses_Scoring!B2124</f>
        <v>0</v>
      </c>
      <c r="C2124">
        <f>Réponses_Scoring!C2124</f>
        <v>0</v>
      </c>
      <c r="D2124">
        <f>Réponses_Scoring!D2124</f>
        <v>0</v>
      </c>
      <c r="E2124">
        <f>Réponses_Scoring!E2124</f>
        <v>0</v>
      </c>
      <c r="F2124">
        <f>Réponses_Scoring!F2124</f>
        <v>0</v>
      </c>
      <c r="G2124">
        <f>Réponses_Scoring!G2124</f>
        <v>0</v>
      </c>
      <c r="H2124">
        <f>Réponses_Scoring!H2124</f>
        <v>0</v>
      </c>
      <c r="I2124">
        <f>Réponses_Scoring!I2124</f>
        <v>0</v>
      </c>
      <c r="J2124">
        <f>IFERROR(VLOOKUP(C2124,Paramètres!$A$5:$B$8,2,FALSE),0)</f>
        <v>0</v>
      </c>
      <c r="K2124">
        <f>IFERROR(VLOOKUP(D2124,Paramètres!$A$5:$B$8,2,FALSE),0)</f>
        <v>0</v>
      </c>
      <c r="L2124">
        <f>IFERROR(VLOOKUP(E2124,Paramètres!$A$5:$B$8,2,FALSE),0)</f>
        <v>0</v>
      </c>
      <c r="M2124">
        <f>IFERROR(VLOOKUP(F2124,Paramètres!$A$5:$B$8,2,FALSE),0)</f>
        <v>0</v>
      </c>
      <c r="N2124">
        <f>IFERROR(VLOOKUP(G2124,Paramètres!$D$5:$E$8,2,FALSE),0)</f>
        <v>0</v>
      </c>
      <c r="O2124">
        <f>IFERROR(VLOOKUP(H2124,Paramètres!$A$5:$B$8,2,FALSE),0)</f>
        <v>0</v>
      </c>
      <c r="P2124">
        <f>IFERROR(VLOOKUP(I2124,Paramètres!$A$5:$B$8,2,FALSE),0)</f>
        <v>0</v>
      </c>
      <c r="Q2124" s="10" t="e">
        <f>IF(SUM(Paramètres!$G$5:$M$5)=0,"",SUMPRODUCT(Paramètres!$G$5:$M$5,J2124,K2124,L2124,M2124,N2124,O2124,P2124)/SUM(Paramètres!$G$5:$M$5))</f>
        <v>#VALUE!</v>
      </c>
    </row>
    <row r="2125" spans="1:17" x14ac:dyDescent="0.2">
      <c r="A2125">
        <f>Réponses_Scoring!A2125</f>
        <v>0</v>
      </c>
      <c r="B2125">
        <f>Réponses_Scoring!B2125</f>
        <v>0</v>
      </c>
      <c r="C2125">
        <f>Réponses_Scoring!C2125</f>
        <v>0</v>
      </c>
      <c r="D2125">
        <f>Réponses_Scoring!D2125</f>
        <v>0</v>
      </c>
      <c r="E2125">
        <f>Réponses_Scoring!E2125</f>
        <v>0</v>
      </c>
      <c r="F2125">
        <f>Réponses_Scoring!F2125</f>
        <v>0</v>
      </c>
      <c r="G2125">
        <f>Réponses_Scoring!G2125</f>
        <v>0</v>
      </c>
      <c r="H2125">
        <f>Réponses_Scoring!H2125</f>
        <v>0</v>
      </c>
      <c r="I2125">
        <f>Réponses_Scoring!I2125</f>
        <v>0</v>
      </c>
      <c r="J2125">
        <f>IFERROR(VLOOKUP(C2125,Paramètres!$A$5:$B$8,2,FALSE),0)</f>
        <v>0</v>
      </c>
      <c r="K2125">
        <f>IFERROR(VLOOKUP(D2125,Paramètres!$A$5:$B$8,2,FALSE),0)</f>
        <v>0</v>
      </c>
      <c r="L2125">
        <f>IFERROR(VLOOKUP(E2125,Paramètres!$A$5:$B$8,2,FALSE),0)</f>
        <v>0</v>
      </c>
      <c r="M2125">
        <f>IFERROR(VLOOKUP(F2125,Paramètres!$A$5:$B$8,2,FALSE),0)</f>
        <v>0</v>
      </c>
      <c r="N2125">
        <f>IFERROR(VLOOKUP(G2125,Paramètres!$D$5:$E$8,2,FALSE),0)</f>
        <v>0</v>
      </c>
      <c r="O2125">
        <f>IFERROR(VLOOKUP(H2125,Paramètres!$A$5:$B$8,2,FALSE),0)</f>
        <v>0</v>
      </c>
      <c r="P2125">
        <f>IFERROR(VLOOKUP(I2125,Paramètres!$A$5:$B$8,2,FALSE),0)</f>
        <v>0</v>
      </c>
      <c r="Q2125" s="10" t="e">
        <f>IF(SUM(Paramètres!$G$5:$M$5)=0,"",SUMPRODUCT(Paramètres!$G$5:$M$5,J2125,K2125,L2125,M2125,N2125,O2125,P2125)/SUM(Paramètres!$G$5:$M$5))</f>
        <v>#VALUE!</v>
      </c>
    </row>
    <row r="2126" spans="1:17" x14ac:dyDescent="0.2">
      <c r="A2126">
        <f>Réponses_Scoring!A2126</f>
        <v>0</v>
      </c>
      <c r="B2126">
        <f>Réponses_Scoring!B2126</f>
        <v>0</v>
      </c>
      <c r="C2126">
        <f>Réponses_Scoring!C2126</f>
        <v>0</v>
      </c>
      <c r="D2126">
        <f>Réponses_Scoring!D2126</f>
        <v>0</v>
      </c>
      <c r="E2126">
        <f>Réponses_Scoring!E2126</f>
        <v>0</v>
      </c>
      <c r="F2126">
        <f>Réponses_Scoring!F2126</f>
        <v>0</v>
      </c>
      <c r="G2126">
        <f>Réponses_Scoring!G2126</f>
        <v>0</v>
      </c>
      <c r="H2126">
        <f>Réponses_Scoring!H2126</f>
        <v>0</v>
      </c>
      <c r="I2126">
        <f>Réponses_Scoring!I2126</f>
        <v>0</v>
      </c>
      <c r="J2126">
        <f>IFERROR(VLOOKUP(C2126,Paramètres!$A$5:$B$8,2,FALSE),0)</f>
        <v>0</v>
      </c>
      <c r="K2126">
        <f>IFERROR(VLOOKUP(D2126,Paramètres!$A$5:$B$8,2,FALSE),0)</f>
        <v>0</v>
      </c>
      <c r="L2126">
        <f>IFERROR(VLOOKUP(E2126,Paramètres!$A$5:$B$8,2,FALSE),0)</f>
        <v>0</v>
      </c>
      <c r="M2126">
        <f>IFERROR(VLOOKUP(F2126,Paramètres!$A$5:$B$8,2,FALSE),0)</f>
        <v>0</v>
      </c>
      <c r="N2126">
        <f>IFERROR(VLOOKUP(G2126,Paramètres!$D$5:$E$8,2,FALSE),0)</f>
        <v>0</v>
      </c>
      <c r="O2126">
        <f>IFERROR(VLOOKUP(H2126,Paramètres!$A$5:$B$8,2,FALSE),0)</f>
        <v>0</v>
      </c>
      <c r="P2126">
        <f>IFERROR(VLOOKUP(I2126,Paramètres!$A$5:$B$8,2,FALSE),0)</f>
        <v>0</v>
      </c>
      <c r="Q2126" s="10" t="e">
        <f>IF(SUM(Paramètres!$G$5:$M$5)=0,"",SUMPRODUCT(Paramètres!$G$5:$M$5,J2126,K2126,L2126,M2126,N2126,O2126,P2126)/SUM(Paramètres!$G$5:$M$5))</f>
        <v>#VALUE!</v>
      </c>
    </row>
    <row r="2127" spans="1:17" x14ac:dyDescent="0.2">
      <c r="A2127">
        <f>Réponses_Scoring!A2127</f>
        <v>0</v>
      </c>
      <c r="B2127">
        <f>Réponses_Scoring!B2127</f>
        <v>0</v>
      </c>
      <c r="C2127">
        <f>Réponses_Scoring!C2127</f>
        <v>0</v>
      </c>
      <c r="D2127">
        <f>Réponses_Scoring!D2127</f>
        <v>0</v>
      </c>
      <c r="E2127">
        <f>Réponses_Scoring!E2127</f>
        <v>0</v>
      </c>
      <c r="F2127">
        <f>Réponses_Scoring!F2127</f>
        <v>0</v>
      </c>
      <c r="G2127">
        <f>Réponses_Scoring!G2127</f>
        <v>0</v>
      </c>
      <c r="H2127">
        <f>Réponses_Scoring!H2127</f>
        <v>0</v>
      </c>
      <c r="I2127">
        <f>Réponses_Scoring!I2127</f>
        <v>0</v>
      </c>
      <c r="J2127">
        <f>IFERROR(VLOOKUP(C2127,Paramètres!$A$5:$B$8,2,FALSE),0)</f>
        <v>0</v>
      </c>
      <c r="K2127">
        <f>IFERROR(VLOOKUP(D2127,Paramètres!$A$5:$B$8,2,FALSE),0)</f>
        <v>0</v>
      </c>
      <c r="L2127">
        <f>IFERROR(VLOOKUP(E2127,Paramètres!$A$5:$B$8,2,FALSE),0)</f>
        <v>0</v>
      </c>
      <c r="M2127">
        <f>IFERROR(VLOOKUP(F2127,Paramètres!$A$5:$B$8,2,FALSE),0)</f>
        <v>0</v>
      </c>
      <c r="N2127">
        <f>IFERROR(VLOOKUP(G2127,Paramètres!$D$5:$E$8,2,FALSE),0)</f>
        <v>0</v>
      </c>
      <c r="O2127">
        <f>IFERROR(VLOOKUP(H2127,Paramètres!$A$5:$B$8,2,FALSE),0)</f>
        <v>0</v>
      </c>
      <c r="P2127">
        <f>IFERROR(VLOOKUP(I2127,Paramètres!$A$5:$B$8,2,FALSE),0)</f>
        <v>0</v>
      </c>
      <c r="Q2127" s="10" t="e">
        <f>IF(SUM(Paramètres!$G$5:$M$5)=0,"",SUMPRODUCT(Paramètres!$G$5:$M$5,J2127,K2127,L2127,M2127,N2127,O2127,P2127)/SUM(Paramètres!$G$5:$M$5))</f>
        <v>#VALUE!</v>
      </c>
    </row>
    <row r="2128" spans="1:17" x14ac:dyDescent="0.2">
      <c r="A2128">
        <f>Réponses_Scoring!A2128</f>
        <v>0</v>
      </c>
      <c r="B2128">
        <f>Réponses_Scoring!B2128</f>
        <v>0</v>
      </c>
      <c r="C2128">
        <f>Réponses_Scoring!C2128</f>
        <v>0</v>
      </c>
      <c r="D2128">
        <f>Réponses_Scoring!D2128</f>
        <v>0</v>
      </c>
      <c r="E2128">
        <f>Réponses_Scoring!E2128</f>
        <v>0</v>
      </c>
      <c r="F2128">
        <f>Réponses_Scoring!F2128</f>
        <v>0</v>
      </c>
      <c r="G2128">
        <f>Réponses_Scoring!G2128</f>
        <v>0</v>
      </c>
      <c r="H2128">
        <f>Réponses_Scoring!H2128</f>
        <v>0</v>
      </c>
      <c r="I2128">
        <f>Réponses_Scoring!I2128</f>
        <v>0</v>
      </c>
      <c r="J2128">
        <f>IFERROR(VLOOKUP(C2128,Paramètres!$A$5:$B$8,2,FALSE),0)</f>
        <v>0</v>
      </c>
      <c r="K2128">
        <f>IFERROR(VLOOKUP(D2128,Paramètres!$A$5:$B$8,2,FALSE),0)</f>
        <v>0</v>
      </c>
      <c r="L2128">
        <f>IFERROR(VLOOKUP(E2128,Paramètres!$A$5:$B$8,2,FALSE),0)</f>
        <v>0</v>
      </c>
      <c r="M2128">
        <f>IFERROR(VLOOKUP(F2128,Paramètres!$A$5:$B$8,2,FALSE),0)</f>
        <v>0</v>
      </c>
      <c r="N2128">
        <f>IFERROR(VLOOKUP(G2128,Paramètres!$D$5:$E$8,2,FALSE),0)</f>
        <v>0</v>
      </c>
      <c r="O2128">
        <f>IFERROR(VLOOKUP(H2128,Paramètres!$A$5:$B$8,2,FALSE),0)</f>
        <v>0</v>
      </c>
      <c r="P2128">
        <f>IFERROR(VLOOKUP(I2128,Paramètres!$A$5:$B$8,2,FALSE),0)</f>
        <v>0</v>
      </c>
      <c r="Q2128" s="10" t="e">
        <f>IF(SUM(Paramètres!$G$5:$M$5)=0,"",SUMPRODUCT(Paramètres!$G$5:$M$5,J2128,K2128,L2128,M2128,N2128,O2128,P2128)/SUM(Paramètres!$G$5:$M$5))</f>
        <v>#VALUE!</v>
      </c>
    </row>
    <row r="2129" spans="1:17" x14ac:dyDescent="0.2">
      <c r="A2129">
        <f>Réponses_Scoring!A2129</f>
        <v>0</v>
      </c>
      <c r="B2129">
        <f>Réponses_Scoring!B2129</f>
        <v>0</v>
      </c>
      <c r="C2129">
        <f>Réponses_Scoring!C2129</f>
        <v>0</v>
      </c>
      <c r="D2129">
        <f>Réponses_Scoring!D2129</f>
        <v>0</v>
      </c>
      <c r="E2129">
        <f>Réponses_Scoring!E2129</f>
        <v>0</v>
      </c>
      <c r="F2129">
        <f>Réponses_Scoring!F2129</f>
        <v>0</v>
      </c>
      <c r="G2129">
        <f>Réponses_Scoring!G2129</f>
        <v>0</v>
      </c>
      <c r="H2129">
        <f>Réponses_Scoring!H2129</f>
        <v>0</v>
      </c>
      <c r="I2129">
        <f>Réponses_Scoring!I2129</f>
        <v>0</v>
      </c>
      <c r="J2129">
        <f>IFERROR(VLOOKUP(C2129,Paramètres!$A$5:$B$8,2,FALSE),0)</f>
        <v>0</v>
      </c>
      <c r="K2129">
        <f>IFERROR(VLOOKUP(D2129,Paramètres!$A$5:$B$8,2,FALSE),0)</f>
        <v>0</v>
      </c>
      <c r="L2129">
        <f>IFERROR(VLOOKUP(E2129,Paramètres!$A$5:$B$8,2,FALSE),0)</f>
        <v>0</v>
      </c>
      <c r="M2129">
        <f>IFERROR(VLOOKUP(F2129,Paramètres!$A$5:$B$8,2,FALSE),0)</f>
        <v>0</v>
      </c>
      <c r="N2129">
        <f>IFERROR(VLOOKUP(G2129,Paramètres!$D$5:$E$8,2,FALSE),0)</f>
        <v>0</v>
      </c>
      <c r="O2129">
        <f>IFERROR(VLOOKUP(H2129,Paramètres!$A$5:$B$8,2,FALSE),0)</f>
        <v>0</v>
      </c>
      <c r="P2129">
        <f>IFERROR(VLOOKUP(I2129,Paramètres!$A$5:$B$8,2,FALSE),0)</f>
        <v>0</v>
      </c>
      <c r="Q2129" s="10" t="e">
        <f>IF(SUM(Paramètres!$G$5:$M$5)=0,"",SUMPRODUCT(Paramètres!$G$5:$M$5,J2129,K2129,L2129,M2129,N2129,O2129,P2129)/SUM(Paramètres!$G$5:$M$5))</f>
        <v>#VALUE!</v>
      </c>
    </row>
    <row r="2130" spans="1:17" x14ac:dyDescent="0.2">
      <c r="A2130">
        <f>Réponses_Scoring!A2130</f>
        <v>0</v>
      </c>
      <c r="B2130">
        <f>Réponses_Scoring!B2130</f>
        <v>0</v>
      </c>
      <c r="C2130">
        <f>Réponses_Scoring!C2130</f>
        <v>0</v>
      </c>
      <c r="D2130">
        <f>Réponses_Scoring!D2130</f>
        <v>0</v>
      </c>
      <c r="E2130">
        <f>Réponses_Scoring!E2130</f>
        <v>0</v>
      </c>
      <c r="F2130">
        <f>Réponses_Scoring!F2130</f>
        <v>0</v>
      </c>
      <c r="G2130">
        <f>Réponses_Scoring!G2130</f>
        <v>0</v>
      </c>
      <c r="H2130">
        <f>Réponses_Scoring!H2130</f>
        <v>0</v>
      </c>
      <c r="I2130">
        <f>Réponses_Scoring!I2130</f>
        <v>0</v>
      </c>
      <c r="J2130">
        <f>IFERROR(VLOOKUP(C2130,Paramètres!$A$5:$B$8,2,FALSE),0)</f>
        <v>0</v>
      </c>
      <c r="K2130">
        <f>IFERROR(VLOOKUP(D2130,Paramètres!$A$5:$B$8,2,FALSE),0)</f>
        <v>0</v>
      </c>
      <c r="L2130">
        <f>IFERROR(VLOOKUP(E2130,Paramètres!$A$5:$B$8,2,FALSE),0)</f>
        <v>0</v>
      </c>
      <c r="M2130">
        <f>IFERROR(VLOOKUP(F2130,Paramètres!$A$5:$B$8,2,FALSE),0)</f>
        <v>0</v>
      </c>
      <c r="N2130">
        <f>IFERROR(VLOOKUP(G2130,Paramètres!$D$5:$E$8,2,FALSE),0)</f>
        <v>0</v>
      </c>
      <c r="O2130">
        <f>IFERROR(VLOOKUP(H2130,Paramètres!$A$5:$B$8,2,FALSE),0)</f>
        <v>0</v>
      </c>
      <c r="P2130">
        <f>IFERROR(VLOOKUP(I2130,Paramètres!$A$5:$B$8,2,FALSE),0)</f>
        <v>0</v>
      </c>
      <c r="Q2130" s="10" t="e">
        <f>IF(SUM(Paramètres!$G$5:$M$5)=0,"",SUMPRODUCT(Paramètres!$G$5:$M$5,J2130,K2130,L2130,M2130,N2130,O2130,P2130)/SUM(Paramètres!$G$5:$M$5))</f>
        <v>#VALUE!</v>
      </c>
    </row>
    <row r="2131" spans="1:17" x14ac:dyDescent="0.2">
      <c r="A2131">
        <f>Réponses_Scoring!A2131</f>
        <v>0</v>
      </c>
      <c r="B2131">
        <f>Réponses_Scoring!B2131</f>
        <v>0</v>
      </c>
      <c r="C2131">
        <f>Réponses_Scoring!C2131</f>
        <v>0</v>
      </c>
      <c r="D2131">
        <f>Réponses_Scoring!D2131</f>
        <v>0</v>
      </c>
      <c r="E2131">
        <f>Réponses_Scoring!E2131</f>
        <v>0</v>
      </c>
      <c r="F2131">
        <f>Réponses_Scoring!F2131</f>
        <v>0</v>
      </c>
      <c r="G2131">
        <f>Réponses_Scoring!G2131</f>
        <v>0</v>
      </c>
      <c r="H2131">
        <f>Réponses_Scoring!H2131</f>
        <v>0</v>
      </c>
      <c r="I2131">
        <f>Réponses_Scoring!I2131</f>
        <v>0</v>
      </c>
      <c r="J2131">
        <f>IFERROR(VLOOKUP(C2131,Paramètres!$A$5:$B$8,2,FALSE),0)</f>
        <v>0</v>
      </c>
      <c r="K2131">
        <f>IFERROR(VLOOKUP(D2131,Paramètres!$A$5:$B$8,2,FALSE),0)</f>
        <v>0</v>
      </c>
      <c r="L2131">
        <f>IFERROR(VLOOKUP(E2131,Paramètres!$A$5:$B$8,2,FALSE),0)</f>
        <v>0</v>
      </c>
      <c r="M2131">
        <f>IFERROR(VLOOKUP(F2131,Paramètres!$A$5:$B$8,2,FALSE),0)</f>
        <v>0</v>
      </c>
      <c r="N2131">
        <f>IFERROR(VLOOKUP(G2131,Paramètres!$D$5:$E$8,2,FALSE),0)</f>
        <v>0</v>
      </c>
      <c r="O2131">
        <f>IFERROR(VLOOKUP(H2131,Paramètres!$A$5:$B$8,2,FALSE),0)</f>
        <v>0</v>
      </c>
      <c r="P2131">
        <f>IFERROR(VLOOKUP(I2131,Paramètres!$A$5:$B$8,2,FALSE),0)</f>
        <v>0</v>
      </c>
      <c r="Q2131" s="10" t="e">
        <f>IF(SUM(Paramètres!$G$5:$M$5)=0,"",SUMPRODUCT(Paramètres!$G$5:$M$5,J2131,K2131,L2131,M2131,N2131,O2131,P2131)/SUM(Paramètres!$G$5:$M$5))</f>
        <v>#VALUE!</v>
      </c>
    </row>
    <row r="2132" spans="1:17" x14ac:dyDescent="0.2">
      <c r="A2132">
        <f>Réponses_Scoring!A2132</f>
        <v>0</v>
      </c>
      <c r="B2132">
        <f>Réponses_Scoring!B2132</f>
        <v>0</v>
      </c>
      <c r="C2132">
        <f>Réponses_Scoring!C2132</f>
        <v>0</v>
      </c>
      <c r="D2132">
        <f>Réponses_Scoring!D2132</f>
        <v>0</v>
      </c>
      <c r="E2132">
        <f>Réponses_Scoring!E2132</f>
        <v>0</v>
      </c>
      <c r="F2132">
        <f>Réponses_Scoring!F2132</f>
        <v>0</v>
      </c>
      <c r="G2132">
        <f>Réponses_Scoring!G2132</f>
        <v>0</v>
      </c>
      <c r="H2132">
        <f>Réponses_Scoring!H2132</f>
        <v>0</v>
      </c>
      <c r="I2132">
        <f>Réponses_Scoring!I2132</f>
        <v>0</v>
      </c>
      <c r="J2132">
        <f>IFERROR(VLOOKUP(C2132,Paramètres!$A$5:$B$8,2,FALSE),0)</f>
        <v>0</v>
      </c>
      <c r="K2132">
        <f>IFERROR(VLOOKUP(D2132,Paramètres!$A$5:$B$8,2,FALSE),0)</f>
        <v>0</v>
      </c>
      <c r="L2132">
        <f>IFERROR(VLOOKUP(E2132,Paramètres!$A$5:$B$8,2,FALSE),0)</f>
        <v>0</v>
      </c>
      <c r="M2132">
        <f>IFERROR(VLOOKUP(F2132,Paramètres!$A$5:$B$8,2,FALSE),0)</f>
        <v>0</v>
      </c>
      <c r="N2132">
        <f>IFERROR(VLOOKUP(G2132,Paramètres!$D$5:$E$8,2,FALSE),0)</f>
        <v>0</v>
      </c>
      <c r="O2132">
        <f>IFERROR(VLOOKUP(H2132,Paramètres!$A$5:$B$8,2,FALSE),0)</f>
        <v>0</v>
      </c>
      <c r="P2132">
        <f>IFERROR(VLOOKUP(I2132,Paramètres!$A$5:$B$8,2,FALSE),0)</f>
        <v>0</v>
      </c>
      <c r="Q2132" s="10" t="e">
        <f>IF(SUM(Paramètres!$G$5:$M$5)=0,"",SUMPRODUCT(Paramètres!$G$5:$M$5,J2132,K2132,L2132,M2132,N2132,O2132,P2132)/SUM(Paramètres!$G$5:$M$5))</f>
        <v>#VALUE!</v>
      </c>
    </row>
    <row r="2133" spans="1:17" x14ac:dyDescent="0.2">
      <c r="A2133">
        <f>Réponses_Scoring!A2133</f>
        <v>0</v>
      </c>
      <c r="B2133">
        <f>Réponses_Scoring!B2133</f>
        <v>0</v>
      </c>
      <c r="C2133">
        <f>Réponses_Scoring!C2133</f>
        <v>0</v>
      </c>
      <c r="D2133">
        <f>Réponses_Scoring!D2133</f>
        <v>0</v>
      </c>
      <c r="E2133">
        <f>Réponses_Scoring!E2133</f>
        <v>0</v>
      </c>
      <c r="F2133">
        <f>Réponses_Scoring!F2133</f>
        <v>0</v>
      </c>
      <c r="G2133">
        <f>Réponses_Scoring!G2133</f>
        <v>0</v>
      </c>
      <c r="H2133">
        <f>Réponses_Scoring!H2133</f>
        <v>0</v>
      </c>
      <c r="I2133">
        <f>Réponses_Scoring!I2133</f>
        <v>0</v>
      </c>
      <c r="J2133">
        <f>IFERROR(VLOOKUP(C2133,Paramètres!$A$5:$B$8,2,FALSE),0)</f>
        <v>0</v>
      </c>
      <c r="K2133">
        <f>IFERROR(VLOOKUP(D2133,Paramètres!$A$5:$B$8,2,FALSE),0)</f>
        <v>0</v>
      </c>
      <c r="L2133">
        <f>IFERROR(VLOOKUP(E2133,Paramètres!$A$5:$B$8,2,FALSE),0)</f>
        <v>0</v>
      </c>
      <c r="M2133">
        <f>IFERROR(VLOOKUP(F2133,Paramètres!$A$5:$B$8,2,FALSE),0)</f>
        <v>0</v>
      </c>
      <c r="N2133">
        <f>IFERROR(VLOOKUP(G2133,Paramètres!$D$5:$E$8,2,FALSE),0)</f>
        <v>0</v>
      </c>
      <c r="O2133">
        <f>IFERROR(VLOOKUP(H2133,Paramètres!$A$5:$B$8,2,FALSE),0)</f>
        <v>0</v>
      </c>
      <c r="P2133">
        <f>IFERROR(VLOOKUP(I2133,Paramètres!$A$5:$B$8,2,FALSE),0)</f>
        <v>0</v>
      </c>
      <c r="Q2133" s="10" t="e">
        <f>IF(SUM(Paramètres!$G$5:$M$5)=0,"",SUMPRODUCT(Paramètres!$G$5:$M$5,J2133,K2133,L2133,M2133,N2133,O2133,P2133)/SUM(Paramètres!$G$5:$M$5))</f>
        <v>#VALUE!</v>
      </c>
    </row>
    <row r="2134" spans="1:17" x14ac:dyDescent="0.2">
      <c r="A2134">
        <f>Réponses_Scoring!A2134</f>
        <v>0</v>
      </c>
      <c r="B2134">
        <f>Réponses_Scoring!B2134</f>
        <v>0</v>
      </c>
      <c r="C2134">
        <f>Réponses_Scoring!C2134</f>
        <v>0</v>
      </c>
      <c r="D2134">
        <f>Réponses_Scoring!D2134</f>
        <v>0</v>
      </c>
      <c r="E2134">
        <f>Réponses_Scoring!E2134</f>
        <v>0</v>
      </c>
      <c r="F2134">
        <f>Réponses_Scoring!F2134</f>
        <v>0</v>
      </c>
      <c r="G2134">
        <f>Réponses_Scoring!G2134</f>
        <v>0</v>
      </c>
      <c r="H2134">
        <f>Réponses_Scoring!H2134</f>
        <v>0</v>
      </c>
      <c r="I2134">
        <f>Réponses_Scoring!I2134</f>
        <v>0</v>
      </c>
      <c r="J2134">
        <f>IFERROR(VLOOKUP(C2134,Paramètres!$A$5:$B$8,2,FALSE),0)</f>
        <v>0</v>
      </c>
      <c r="K2134">
        <f>IFERROR(VLOOKUP(D2134,Paramètres!$A$5:$B$8,2,FALSE),0)</f>
        <v>0</v>
      </c>
      <c r="L2134">
        <f>IFERROR(VLOOKUP(E2134,Paramètres!$A$5:$B$8,2,FALSE),0)</f>
        <v>0</v>
      </c>
      <c r="M2134">
        <f>IFERROR(VLOOKUP(F2134,Paramètres!$A$5:$B$8,2,FALSE),0)</f>
        <v>0</v>
      </c>
      <c r="N2134">
        <f>IFERROR(VLOOKUP(G2134,Paramètres!$D$5:$E$8,2,FALSE),0)</f>
        <v>0</v>
      </c>
      <c r="O2134">
        <f>IFERROR(VLOOKUP(H2134,Paramètres!$A$5:$B$8,2,FALSE),0)</f>
        <v>0</v>
      </c>
      <c r="P2134">
        <f>IFERROR(VLOOKUP(I2134,Paramètres!$A$5:$B$8,2,FALSE),0)</f>
        <v>0</v>
      </c>
      <c r="Q2134" s="10" t="e">
        <f>IF(SUM(Paramètres!$G$5:$M$5)=0,"",SUMPRODUCT(Paramètres!$G$5:$M$5,J2134,K2134,L2134,M2134,N2134,O2134,P2134)/SUM(Paramètres!$G$5:$M$5))</f>
        <v>#VALUE!</v>
      </c>
    </row>
    <row r="2135" spans="1:17" x14ac:dyDescent="0.2">
      <c r="A2135">
        <f>Réponses_Scoring!A2135</f>
        <v>0</v>
      </c>
      <c r="B2135">
        <f>Réponses_Scoring!B2135</f>
        <v>0</v>
      </c>
      <c r="C2135">
        <f>Réponses_Scoring!C2135</f>
        <v>0</v>
      </c>
      <c r="D2135">
        <f>Réponses_Scoring!D2135</f>
        <v>0</v>
      </c>
      <c r="E2135">
        <f>Réponses_Scoring!E2135</f>
        <v>0</v>
      </c>
      <c r="F2135">
        <f>Réponses_Scoring!F2135</f>
        <v>0</v>
      </c>
      <c r="G2135">
        <f>Réponses_Scoring!G2135</f>
        <v>0</v>
      </c>
      <c r="H2135">
        <f>Réponses_Scoring!H2135</f>
        <v>0</v>
      </c>
      <c r="I2135">
        <f>Réponses_Scoring!I2135</f>
        <v>0</v>
      </c>
      <c r="J2135">
        <f>IFERROR(VLOOKUP(C2135,Paramètres!$A$5:$B$8,2,FALSE),0)</f>
        <v>0</v>
      </c>
      <c r="K2135">
        <f>IFERROR(VLOOKUP(D2135,Paramètres!$A$5:$B$8,2,FALSE),0)</f>
        <v>0</v>
      </c>
      <c r="L2135">
        <f>IFERROR(VLOOKUP(E2135,Paramètres!$A$5:$B$8,2,FALSE),0)</f>
        <v>0</v>
      </c>
      <c r="M2135">
        <f>IFERROR(VLOOKUP(F2135,Paramètres!$A$5:$B$8,2,FALSE),0)</f>
        <v>0</v>
      </c>
      <c r="N2135">
        <f>IFERROR(VLOOKUP(G2135,Paramètres!$D$5:$E$8,2,FALSE),0)</f>
        <v>0</v>
      </c>
      <c r="O2135">
        <f>IFERROR(VLOOKUP(H2135,Paramètres!$A$5:$B$8,2,FALSE),0)</f>
        <v>0</v>
      </c>
      <c r="P2135">
        <f>IFERROR(VLOOKUP(I2135,Paramètres!$A$5:$B$8,2,FALSE),0)</f>
        <v>0</v>
      </c>
      <c r="Q2135" s="10" t="e">
        <f>IF(SUM(Paramètres!$G$5:$M$5)=0,"",SUMPRODUCT(Paramètres!$G$5:$M$5,J2135,K2135,L2135,M2135,N2135,O2135,P2135)/SUM(Paramètres!$G$5:$M$5))</f>
        <v>#VALUE!</v>
      </c>
    </row>
    <row r="2136" spans="1:17" x14ac:dyDescent="0.2">
      <c r="A2136">
        <f>Réponses_Scoring!A2136</f>
        <v>0</v>
      </c>
      <c r="B2136">
        <f>Réponses_Scoring!B2136</f>
        <v>0</v>
      </c>
      <c r="C2136">
        <f>Réponses_Scoring!C2136</f>
        <v>0</v>
      </c>
      <c r="D2136">
        <f>Réponses_Scoring!D2136</f>
        <v>0</v>
      </c>
      <c r="E2136">
        <f>Réponses_Scoring!E2136</f>
        <v>0</v>
      </c>
      <c r="F2136">
        <f>Réponses_Scoring!F2136</f>
        <v>0</v>
      </c>
      <c r="G2136">
        <f>Réponses_Scoring!G2136</f>
        <v>0</v>
      </c>
      <c r="H2136">
        <f>Réponses_Scoring!H2136</f>
        <v>0</v>
      </c>
      <c r="I2136">
        <f>Réponses_Scoring!I2136</f>
        <v>0</v>
      </c>
      <c r="J2136">
        <f>IFERROR(VLOOKUP(C2136,Paramètres!$A$5:$B$8,2,FALSE),0)</f>
        <v>0</v>
      </c>
      <c r="K2136">
        <f>IFERROR(VLOOKUP(D2136,Paramètres!$A$5:$B$8,2,FALSE),0)</f>
        <v>0</v>
      </c>
      <c r="L2136">
        <f>IFERROR(VLOOKUP(E2136,Paramètres!$A$5:$B$8,2,FALSE),0)</f>
        <v>0</v>
      </c>
      <c r="M2136">
        <f>IFERROR(VLOOKUP(F2136,Paramètres!$A$5:$B$8,2,FALSE),0)</f>
        <v>0</v>
      </c>
      <c r="N2136">
        <f>IFERROR(VLOOKUP(G2136,Paramètres!$D$5:$E$8,2,FALSE),0)</f>
        <v>0</v>
      </c>
      <c r="O2136">
        <f>IFERROR(VLOOKUP(H2136,Paramètres!$A$5:$B$8,2,FALSE),0)</f>
        <v>0</v>
      </c>
      <c r="P2136">
        <f>IFERROR(VLOOKUP(I2136,Paramètres!$A$5:$B$8,2,FALSE),0)</f>
        <v>0</v>
      </c>
      <c r="Q2136" s="10" t="e">
        <f>IF(SUM(Paramètres!$G$5:$M$5)=0,"",SUMPRODUCT(Paramètres!$G$5:$M$5,J2136,K2136,L2136,M2136,N2136,O2136,P2136)/SUM(Paramètres!$G$5:$M$5))</f>
        <v>#VALUE!</v>
      </c>
    </row>
    <row r="2137" spans="1:17" x14ac:dyDescent="0.2">
      <c r="A2137">
        <f>Réponses_Scoring!A2137</f>
        <v>0</v>
      </c>
      <c r="B2137">
        <f>Réponses_Scoring!B2137</f>
        <v>0</v>
      </c>
      <c r="C2137">
        <f>Réponses_Scoring!C2137</f>
        <v>0</v>
      </c>
      <c r="D2137">
        <f>Réponses_Scoring!D2137</f>
        <v>0</v>
      </c>
      <c r="E2137">
        <f>Réponses_Scoring!E2137</f>
        <v>0</v>
      </c>
      <c r="F2137">
        <f>Réponses_Scoring!F2137</f>
        <v>0</v>
      </c>
      <c r="G2137">
        <f>Réponses_Scoring!G2137</f>
        <v>0</v>
      </c>
      <c r="H2137">
        <f>Réponses_Scoring!H2137</f>
        <v>0</v>
      </c>
      <c r="I2137">
        <f>Réponses_Scoring!I2137</f>
        <v>0</v>
      </c>
      <c r="J2137">
        <f>IFERROR(VLOOKUP(C2137,Paramètres!$A$5:$B$8,2,FALSE),0)</f>
        <v>0</v>
      </c>
      <c r="K2137">
        <f>IFERROR(VLOOKUP(D2137,Paramètres!$A$5:$B$8,2,FALSE),0)</f>
        <v>0</v>
      </c>
      <c r="L2137">
        <f>IFERROR(VLOOKUP(E2137,Paramètres!$A$5:$B$8,2,FALSE),0)</f>
        <v>0</v>
      </c>
      <c r="M2137">
        <f>IFERROR(VLOOKUP(F2137,Paramètres!$A$5:$B$8,2,FALSE),0)</f>
        <v>0</v>
      </c>
      <c r="N2137">
        <f>IFERROR(VLOOKUP(G2137,Paramètres!$D$5:$E$8,2,FALSE),0)</f>
        <v>0</v>
      </c>
      <c r="O2137">
        <f>IFERROR(VLOOKUP(H2137,Paramètres!$A$5:$B$8,2,FALSE),0)</f>
        <v>0</v>
      </c>
      <c r="P2137">
        <f>IFERROR(VLOOKUP(I2137,Paramètres!$A$5:$B$8,2,FALSE),0)</f>
        <v>0</v>
      </c>
      <c r="Q2137" s="10" t="e">
        <f>IF(SUM(Paramètres!$G$5:$M$5)=0,"",SUMPRODUCT(Paramètres!$G$5:$M$5,J2137,K2137,L2137,M2137,N2137,O2137,P2137)/SUM(Paramètres!$G$5:$M$5))</f>
        <v>#VALUE!</v>
      </c>
    </row>
    <row r="2138" spans="1:17" x14ac:dyDescent="0.2">
      <c r="A2138">
        <f>Réponses_Scoring!A2138</f>
        <v>0</v>
      </c>
      <c r="B2138">
        <f>Réponses_Scoring!B2138</f>
        <v>0</v>
      </c>
      <c r="C2138">
        <f>Réponses_Scoring!C2138</f>
        <v>0</v>
      </c>
      <c r="D2138">
        <f>Réponses_Scoring!D2138</f>
        <v>0</v>
      </c>
      <c r="E2138">
        <f>Réponses_Scoring!E2138</f>
        <v>0</v>
      </c>
      <c r="F2138">
        <f>Réponses_Scoring!F2138</f>
        <v>0</v>
      </c>
      <c r="G2138">
        <f>Réponses_Scoring!G2138</f>
        <v>0</v>
      </c>
      <c r="H2138">
        <f>Réponses_Scoring!H2138</f>
        <v>0</v>
      </c>
      <c r="I2138">
        <f>Réponses_Scoring!I2138</f>
        <v>0</v>
      </c>
      <c r="J2138">
        <f>IFERROR(VLOOKUP(C2138,Paramètres!$A$5:$B$8,2,FALSE),0)</f>
        <v>0</v>
      </c>
      <c r="K2138">
        <f>IFERROR(VLOOKUP(D2138,Paramètres!$A$5:$B$8,2,FALSE),0)</f>
        <v>0</v>
      </c>
      <c r="L2138">
        <f>IFERROR(VLOOKUP(E2138,Paramètres!$A$5:$B$8,2,FALSE),0)</f>
        <v>0</v>
      </c>
      <c r="M2138">
        <f>IFERROR(VLOOKUP(F2138,Paramètres!$A$5:$B$8,2,FALSE),0)</f>
        <v>0</v>
      </c>
      <c r="N2138">
        <f>IFERROR(VLOOKUP(G2138,Paramètres!$D$5:$E$8,2,FALSE),0)</f>
        <v>0</v>
      </c>
      <c r="O2138">
        <f>IFERROR(VLOOKUP(H2138,Paramètres!$A$5:$B$8,2,FALSE),0)</f>
        <v>0</v>
      </c>
      <c r="P2138">
        <f>IFERROR(VLOOKUP(I2138,Paramètres!$A$5:$B$8,2,FALSE),0)</f>
        <v>0</v>
      </c>
      <c r="Q2138" s="10" t="e">
        <f>IF(SUM(Paramètres!$G$5:$M$5)=0,"",SUMPRODUCT(Paramètres!$G$5:$M$5,J2138,K2138,L2138,M2138,N2138,O2138,P2138)/SUM(Paramètres!$G$5:$M$5))</f>
        <v>#VALUE!</v>
      </c>
    </row>
    <row r="2139" spans="1:17" x14ac:dyDescent="0.2">
      <c r="A2139">
        <f>Réponses_Scoring!A2139</f>
        <v>0</v>
      </c>
      <c r="B2139">
        <f>Réponses_Scoring!B2139</f>
        <v>0</v>
      </c>
      <c r="C2139">
        <f>Réponses_Scoring!C2139</f>
        <v>0</v>
      </c>
      <c r="D2139">
        <f>Réponses_Scoring!D2139</f>
        <v>0</v>
      </c>
      <c r="E2139">
        <f>Réponses_Scoring!E2139</f>
        <v>0</v>
      </c>
      <c r="F2139">
        <f>Réponses_Scoring!F2139</f>
        <v>0</v>
      </c>
      <c r="G2139">
        <f>Réponses_Scoring!G2139</f>
        <v>0</v>
      </c>
      <c r="H2139">
        <f>Réponses_Scoring!H2139</f>
        <v>0</v>
      </c>
      <c r="I2139">
        <f>Réponses_Scoring!I2139</f>
        <v>0</v>
      </c>
      <c r="J2139">
        <f>IFERROR(VLOOKUP(C2139,Paramètres!$A$5:$B$8,2,FALSE),0)</f>
        <v>0</v>
      </c>
      <c r="K2139">
        <f>IFERROR(VLOOKUP(D2139,Paramètres!$A$5:$B$8,2,FALSE),0)</f>
        <v>0</v>
      </c>
      <c r="L2139">
        <f>IFERROR(VLOOKUP(E2139,Paramètres!$A$5:$B$8,2,FALSE),0)</f>
        <v>0</v>
      </c>
      <c r="M2139">
        <f>IFERROR(VLOOKUP(F2139,Paramètres!$A$5:$B$8,2,FALSE),0)</f>
        <v>0</v>
      </c>
      <c r="N2139">
        <f>IFERROR(VLOOKUP(G2139,Paramètres!$D$5:$E$8,2,FALSE),0)</f>
        <v>0</v>
      </c>
      <c r="O2139">
        <f>IFERROR(VLOOKUP(H2139,Paramètres!$A$5:$B$8,2,FALSE),0)</f>
        <v>0</v>
      </c>
      <c r="P2139">
        <f>IFERROR(VLOOKUP(I2139,Paramètres!$A$5:$B$8,2,FALSE),0)</f>
        <v>0</v>
      </c>
      <c r="Q2139" s="10" t="e">
        <f>IF(SUM(Paramètres!$G$5:$M$5)=0,"",SUMPRODUCT(Paramètres!$G$5:$M$5,J2139,K2139,L2139,M2139,N2139,O2139,P2139)/SUM(Paramètres!$G$5:$M$5))</f>
        <v>#VALUE!</v>
      </c>
    </row>
    <row r="2140" spans="1:17" x14ac:dyDescent="0.2">
      <c r="A2140">
        <f>Réponses_Scoring!A2140</f>
        <v>0</v>
      </c>
      <c r="B2140">
        <f>Réponses_Scoring!B2140</f>
        <v>0</v>
      </c>
      <c r="C2140">
        <f>Réponses_Scoring!C2140</f>
        <v>0</v>
      </c>
      <c r="D2140">
        <f>Réponses_Scoring!D2140</f>
        <v>0</v>
      </c>
      <c r="E2140">
        <f>Réponses_Scoring!E2140</f>
        <v>0</v>
      </c>
      <c r="F2140">
        <f>Réponses_Scoring!F2140</f>
        <v>0</v>
      </c>
      <c r="G2140">
        <f>Réponses_Scoring!G2140</f>
        <v>0</v>
      </c>
      <c r="H2140">
        <f>Réponses_Scoring!H2140</f>
        <v>0</v>
      </c>
      <c r="I2140">
        <f>Réponses_Scoring!I2140</f>
        <v>0</v>
      </c>
      <c r="J2140">
        <f>IFERROR(VLOOKUP(C2140,Paramètres!$A$5:$B$8,2,FALSE),0)</f>
        <v>0</v>
      </c>
      <c r="K2140">
        <f>IFERROR(VLOOKUP(D2140,Paramètres!$A$5:$B$8,2,FALSE),0)</f>
        <v>0</v>
      </c>
      <c r="L2140">
        <f>IFERROR(VLOOKUP(E2140,Paramètres!$A$5:$B$8,2,FALSE),0)</f>
        <v>0</v>
      </c>
      <c r="M2140">
        <f>IFERROR(VLOOKUP(F2140,Paramètres!$A$5:$B$8,2,FALSE),0)</f>
        <v>0</v>
      </c>
      <c r="N2140">
        <f>IFERROR(VLOOKUP(G2140,Paramètres!$D$5:$E$8,2,FALSE),0)</f>
        <v>0</v>
      </c>
      <c r="O2140">
        <f>IFERROR(VLOOKUP(H2140,Paramètres!$A$5:$B$8,2,FALSE),0)</f>
        <v>0</v>
      </c>
      <c r="P2140">
        <f>IFERROR(VLOOKUP(I2140,Paramètres!$A$5:$B$8,2,FALSE),0)</f>
        <v>0</v>
      </c>
      <c r="Q2140" s="10" t="e">
        <f>IF(SUM(Paramètres!$G$5:$M$5)=0,"",SUMPRODUCT(Paramètres!$G$5:$M$5,J2140,K2140,L2140,M2140,N2140,O2140,P2140)/SUM(Paramètres!$G$5:$M$5))</f>
        <v>#VALUE!</v>
      </c>
    </row>
    <row r="2141" spans="1:17" x14ac:dyDescent="0.2">
      <c r="A2141">
        <f>Réponses_Scoring!A2141</f>
        <v>0</v>
      </c>
      <c r="B2141">
        <f>Réponses_Scoring!B2141</f>
        <v>0</v>
      </c>
      <c r="C2141">
        <f>Réponses_Scoring!C2141</f>
        <v>0</v>
      </c>
      <c r="D2141">
        <f>Réponses_Scoring!D2141</f>
        <v>0</v>
      </c>
      <c r="E2141">
        <f>Réponses_Scoring!E2141</f>
        <v>0</v>
      </c>
      <c r="F2141">
        <f>Réponses_Scoring!F2141</f>
        <v>0</v>
      </c>
      <c r="G2141">
        <f>Réponses_Scoring!G2141</f>
        <v>0</v>
      </c>
      <c r="H2141">
        <f>Réponses_Scoring!H2141</f>
        <v>0</v>
      </c>
      <c r="I2141">
        <f>Réponses_Scoring!I2141</f>
        <v>0</v>
      </c>
      <c r="J2141">
        <f>IFERROR(VLOOKUP(C2141,Paramètres!$A$5:$B$8,2,FALSE),0)</f>
        <v>0</v>
      </c>
      <c r="K2141">
        <f>IFERROR(VLOOKUP(D2141,Paramètres!$A$5:$B$8,2,FALSE),0)</f>
        <v>0</v>
      </c>
      <c r="L2141">
        <f>IFERROR(VLOOKUP(E2141,Paramètres!$A$5:$B$8,2,FALSE),0)</f>
        <v>0</v>
      </c>
      <c r="M2141">
        <f>IFERROR(VLOOKUP(F2141,Paramètres!$A$5:$B$8,2,FALSE),0)</f>
        <v>0</v>
      </c>
      <c r="N2141">
        <f>IFERROR(VLOOKUP(G2141,Paramètres!$D$5:$E$8,2,FALSE),0)</f>
        <v>0</v>
      </c>
      <c r="O2141">
        <f>IFERROR(VLOOKUP(H2141,Paramètres!$A$5:$B$8,2,FALSE),0)</f>
        <v>0</v>
      </c>
      <c r="P2141">
        <f>IFERROR(VLOOKUP(I2141,Paramètres!$A$5:$B$8,2,FALSE),0)</f>
        <v>0</v>
      </c>
      <c r="Q2141" s="10" t="e">
        <f>IF(SUM(Paramètres!$G$5:$M$5)=0,"",SUMPRODUCT(Paramètres!$G$5:$M$5,J2141,K2141,L2141,M2141,N2141,O2141,P2141)/SUM(Paramètres!$G$5:$M$5))</f>
        <v>#VALUE!</v>
      </c>
    </row>
    <row r="2142" spans="1:17" x14ac:dyDescent="0.2">
      <c r="A2142">
        <f>Réponses_Scoring!A2142</f>
        <v>0</v>
      </c>
      <c r="B2142">
        <f>Réponses_Scoring!B2142</f>
        <v>0</v>
      </c>
      <c r="C2142">
        <f>Réponses_Scoring!C2142</f>
        <v>0</v>
      </c>
      <c r="D2142">
        <f>Réponses_Scoring!D2142</f>
        <v>0</v>
      </c>
      <c r="E2142">
        <f>Réponses_Scoring!E2142</f>
        <v>0</v>
      </c>
      <c r="F2142">
        <f>Réponses_Scoring!F2142</f>
        <v>0</v>
      </c>
      <c r="G2142">
        <f>Réponses_Scoring!G2142</f>
        <v>0</v>
      </c>
      <c r="H2142">
        <f>Réponses_Scoring!H2142</f>
        <v>0</v>
      </c>
      <c r="I2142">
        <f>Réponses_Scoring!I2142</f>
        <v>0</v>
      </c>
      <c r="J2142">
        <f>IFERROR(VLOOKUP(C2142,Paramètres!$A$5:$B$8,2,FALSE),0)</f>
        <v>0</v>
      </c>
      <c r="K2142">
        <f>IFERROR(VLOOKUP(D2142,Paramètres!$A$5:$B$8,2,FALSE),0)</f>
        <v>0</v>
      </c>
      <c r="L2142">
        <f>IFERROR(VLOOKUP(E2142,Paramètres!$A$5:$B$8,2,FALSE),0)</f>
        <v>0</v>
      </c>
      <c r="M2142">
        <f>IFERROR(VLOOKUP(F2142,Paramètres!$A$5:$B$8,2,FALSE),0)</f>
        <v>0</v>
      </c>
      <c r="N2142">
        <f>IFERROR(VLOOKUP(G2142,Paramètres!$D$5:$E$8,2,FALSE),0)</f>
        <v>0</v>
      </c>
      <c r="O2142">
        <f>IFERROR(VLOOKUP(H2142,Paramètres!$A$5:$B$8,2,FALSE),0)</f>
        <v>0</v>
      </c>
      <c r="P2142">
        <f>IFERROR(VLOOKUP(I2142,Paramètres!$A$5:$B$8,2,FALSE),0)</f>
        <v>0</v>
      </c>
      <c r="Q2142" s="10" t="e">
        <f>IF(SUM(Paramètres!$G$5:$M$5)=0,"",SUMPRODUCT(Paramètres!$G$5:$M$5,J2142,K2142,L2142,M2142,N2142,O2142,P2142)/SUM(Paramètres!$G$5:$M$5))</f>
        <v>#VALUE!</v>
      </c>
    </row>
    <row r="2143" spans="1:17" x14ac:dyDescent="0.2">
      <c r="A2143">
        <f>Réponses_Scoring!A2143</f>
        <v>0</v>
      </c>
      <c r="B2143">
        <f>Réponses_Scoring!B2143</f>
        <v>0</v>
      </c>
      <c r="C2143">
        <f>Réponses_Scoring!C2143</f>
        <v>0</v>
      </c>
      <c r="D2143">
        <f>Réponses_Scoring!D2143</f>
        <v>0</v>
      </c>
      <c r="E2143">
        <f>Réponses_Scoring!E2143</f>
        <v>0</v>
      </c>
      <c r="F2143">
        <f>Réponses_Scoring!F2143</f>
        <v>0</v>
      </c>
      <c r="G2143">
        <f>Réponses_Scoring!G2143</f>
        <v>0</v>
      </c>
      <c r="H2143">
        <f>Réponses_Scoring!H2143</f>
        <v>0</v>
      </c>
      <c r="I2143">
        <f>Réponses_Scoring!I2143</f>
        <v>0</v>
      </c>
      <c r="J2143">
        <f>IFERROR(VLOOKUP(C2143,Paramètres!$A$5:$B$8,2,FALSE),0)</f>
        <v>0</v>
      </c>
      <c r="K2143">
        <f>IFERROR(VLOOKUP(D2143,Paramètres!$A$5:$B$8,2,FALSE),0)</f>
        <v>0</v>
      </c>
      <c r="L2143">
        <f>IFERROR(VLOOKUP(E2143,Paramètres!$A$5:$B$8,2,FALSE),0)</f>
        <v>0</v>
      </c>
      <c r="M2143">
        <f>IFERROR(VLOOKUP(F2143,Paramètres!$A$5:$B$8,2,FALSE),0)</f>
        <v>0</v>
      </c>
      <c r="N2143">
        <f>IFERROR(VLOOKUP(G2143,Paramètres!$D$5:$E$8,2,FALSE),0)</f>
        <v>0</v>
      </c>
      <c r="O2143">
        <f>IFERROR(VLOOKUP(H2143,Paramètres!$A$5:$B$8,2,FALSE),0)</f>
        <v>0</v>
      </c>
      <c r="P2143">
        <f>IFERROR(VLOOKUP(I2143,Paramètres!$A$5:$B$8,2,FALSE),0)</f>
        <v>0</v>
      </c>
      <c r="Q2143" s="10" t="e">
        <f>IF(SUM(Paramètres!$G$5:$M$5)=0,"",SUMPRODUCT(Paramètres!$G$5:$M$5,J2143,K2143,L2143,M2143,N2143,O2143,P2143)/SUM(Paramètres!$G$5:$M$5))</f>
        <v>#VALUE!</v>
      </c>
    </row>
    <row r="2144" spans="1:17" x14ac:dyDescent="0.2">
      <c r="A2144">
        <f>Réponses_Scoring!A2144</f>
        <v>0</v>
      </c>
      <c r="B2144">
        <f>Réponses_Scoring!B2144</f>
        <v>0</v>
      </c>
      <c r="C2144">
        <f>Réponses_Scoring!C2144</f>
        <v>0</v>
      </c>
      <c r="D2144">
        <f>Réponses_Scoring!D2144</f>
        <v>0</v>
      </c>
      <c r="E2144">
        <f>Réponses_Scoring!E2144</f>
        <v>0</v>
      </c>
      <c r="F2144">
        <f>Réponses_Scoring!F2144</f>
        <v>0</v>
      </c>
      <c r="G2144">
        <f>Réponses_Scoring!G2144</f>
        <v>0</v>
      </c>
      <c r="H2144">
        <f>Réponses_Scoring!H2144</f>
        <v>0</v>
      </c>
      <c r="I2144">
        <f>Réponses_Scoring!I2144</f>
        <v>0</v>
      </c>
      <c r="J2144">
        <f>IFERROR(VLOOKUP(C2144,Paramètres!$A$5:$B$8,2,FALSE),0)</f>
        <v>0</v>
      </c>
      <c r="K2144">
        <f>IFERROR(VLOOKUP(D2144,Paramètres!$A$5:$B$8,2,FALSE),0)</f>
        <v>0</v>
      </c>
      <c r="L2144">
        <f>IFERROR(VLOOKUP(E2144,Paramètres!$A$5:$B$8,2,FALSE),0)</f>
        <v>0</v>
      </c>
      <c r="M2144">
        <f>IFERROR(VLOOKUP(F2144,Paramètres!$A$5:$B$8,2,FALSE),0)</f>
        <v>0</v>
      </c>
      <c r="N2144">
        <f>IFERROR(VLOOKUP(G2144,Paramètres!$D$5:$E$8,2,FALSE),0)</f>
        <v>0</v>
      </c>
      <c r="O2144">
        <f>IFERROR(VLOOKUP(H2144,Paramètres!$A$5:$B$8,2,FALSE),0)</f>
        <v>0</v>
      </c>
      <c r="P2144">
        <f>IFERROR(VLOOKUP(I2144,Paramètres!$A$5:$B$8,2,FALSE),0)</f>
        <v>0</v>
      </c>
      <c r="Q2144" s="10" t="e">
        <f>IF(SUM(Paramètres!$G$5:$M$5)=0,"",SUMPRODUCT(Paramètres!$G$5:$M$5,J2144,K2144,L2144,M2144,N2144,O2144,P2144)/SUM(Paramètres!$G$5:$M$5))</f>
        <v>#VALUE!</v>
      </c>
    </row>
    <row r="2145" spans="1:17" x14ac:dyDescent="0.2">
      <c r="A2145">
        <f>Réponses_Scoring!A2145</f>
        <v>0</v>
      </c>
      <c r="B2145">
        <f>Réponses_Scoring!B2145</f>
        <v>0</v>
      </c>
      <c r="C2145">
        <f>Réponses_Scoring!C2145</f>
        <v>0</v>
      </c>
      <c r="D2145">
        <f>Réponses_Scoring!D2145</f>
        <v>0</v>
      </c>
      <c r="E2145">
        <f>Réponses_Scoring!E2145</f>
        <v>0</v>
      </c>
      <c r="F2145">
        <f>Réponses_Scoring!F2145</f>
        <v>0</v>
      </c>
      <c r="G2145">
        <f>Réponses_Scoring!G2145</f>
        <v>0</v>
      </c>
      <c r="H2145">
        <f>Réponses_Scoring!H2145</f>
        <v>0</v>
      </c>
      <c r="I2145">
        <f>Réponses_Scoring!I2145</f>
        <v>0</v>
      </c>
      <c r="J2145">
        <f>IFERROR(VLOOKUP(C2145,Paramètres!$A$5:$B$8,2,FALSE),0)</f>
        <v>0</v>
      </c>
      <c r="K2145">
        <f>IFERROR(VLOOKUP(D2145,Paramètres!$A$5:$B$8,2,FALSE),0)</f>
        <v>0</v>
      </c>
      <c r="L2145">
        <f>IFERROR(VLOOKUP(E2145,Paramètres!$A$5:$B$8,2,FALSE),0)</f>
        <v>0</v>
      </c>
      <c r="M2145">
        <f>IFERROR(VLOOKUP(F2145,Paramètres!$A$5:$B$8,2,FALSE),0)</f>
        <v>0</v>
      </c>
      <c r="N2145">
        <f>IFERROR(VLOOKUP(G2145,Paramètres!$D$5:$E$8,2,FALSE),0)</f>
        <v>0</v>
      </c>
      <c r="O2145">
        <f>IFERROR(VLOOKUP(H2145,Paramètres!$A$5:$B$8,2,FALSE),0)</f>
        <v>0</v>
      </c>
      <c r="P2145">
        <f>IFERROR(VLOOKUP(I2145,Paramètres!$A$5:$B$8,2,FALSE),0)</f>
        <v>0</v>
      </c>
      <c r="Q2145" s="10" t="e">
        <f>IF(SUM(Paramètres!$G$5:$M$5)=0,"",SUMPRODUCT(Paramètres!$G$5:$M$5,J2145,K2145,L2145,M2145,N2145,O2145,P2145)/SUM(Paramètres!$G$5:$M$5))</f>
        <v>#VALUE!</v>
      </c>
    </row>
    <row r="2146" spans="1:17" x14ac:dyDescent="0.2">
      <c r="A2146">
        <f>Réponses_Scoring!A2146</f>
        <v>0</v>
      </c>
      <c r="B2146">
        <f>Réponses_Scoring!B2146</f>
        <v>0</v>
      </c>
      <c r="C2146">
        <f>Réponses_Scoring!C2146</f>
        <v>0</v>
      </c>
      <c r="D2146">
        <f>Réponses_Scoring!D2146</f>
        <v>0</v>
      </c>
      <c r="E2146">
        <f>Réponses_Scoring!E2146</f>
        <v>0</v>
      </c>
      <c r="F2146">
        <f>Réponses_Scoring!F2146</f>
        <v>0</v>
      </c>
      <c r="G2146">
        <f>Réponses_Scoring!G2146</f>
        <v>0</v>
      </c>
      <c r="H2146">
        <f>Réponses_Scoring!H2146</f>
        <v>0</v>
      </c>
      <c r="I2146">
        <f>Réponses_Scoring!I2146</f>
        <v>0</v>
      </c>
      <c r="J2146">
        <f>IFERROR(VLOOKUP(C2146,Paramètres!$A$5:$B$8,2,FALSE),0)</f>
        <v>0</v>
      </c>
      <c r="K2146">
        <f>IFERROR(VLOOKUP(D2146,Paramètres!$A$5:$B$8,2,FALSE),0)</f>
        <v>0</v>
      </c>
      <c r="L2146">
        <f>IFERROR(VLOOKUP(E2146,Paramètres!$A$5:$B$8,2,FALSE),0)</f>
        <v>0</v>
      </c>
      <c r="M2146">
        <f>IFERROR(VLOOKUP(F2146,Paramètres!$A$5:$B$8,2,FALSE),0)</f>
        <v>0</v>
      </c>
      <c r="N2146">
        <f>IFERROR(VLOOKUP(G2146,Paramètres!$D$5:$E$8,2,FALSE),0)</f>
        <v>0</v>
      </c>
      <c r="O2146">
        <f>IFERROR(VLOOKUP(H2146,Paramètres!$A$5:$B$8,2,FALSE),0)</f>
        <v>0</v>
      </c>
      <c r="P2146">
        <f>IFERROR(VLOOKUP(I2146,Paramètres!$A$5:$B$8,2,FALSE),0)</f>
        <v>0</v>
      </c>
      <c r="Q2146" s="10" t="e">
        <f>IF(SUM(Paramètres!$G$5:$M$5)=0,"",SUMPRODUCT(Paramètres!$G$5:$M$5,J2146,K2146,L2146,M2146,N2146,O2146,P2146)/SUM(Paramètres!$G$5:$M$5))</f>
        <v>#VALUE!</v>
      </c>
    </row>
    <row r="2147" spans="1:17" x14ac:dyDescent="0.2">
      <c r="A2147">
        <f>Réponses_Scoring!A2147</f>
        <v>0</v>
      </c>
      <c r="B2147">
        <f>Réponses_Scoring!B2147</f>
        <v>0</v>
      </c>
      <c r="C2147">
        <f>Réponses_Scoring!C2147</f>
        <v>0</v>
      </c>
      <c r="D2147">
        <f>Réponses_Scoring!D2147</f>
        <v>0</v>
      </c>
      <c r="E2147">
        <f>Réponses_Scoring!E2147</f>
        <v>0</v>
      </c>
      <c r="F2147">
        <f>Réponses_Scoring!F2147</f>
        <v>0</v>
      </c>
      <c r="G2147">
        <f>Réponses_Scoring!G2147</f>
        <v>0</v>
      </c>
      <c r="H2147">
        <f>Réponses_Scoring!H2147</f>
        <v>0</v>
      </c>
      <c r="I2147">
        <f>Réponses_Scoring!I2147</f>
        <v>0</v>
      </c>
      <c r="J2147">
        <f>IFERROR(VLOOKUP(C2147,Paramètres!$A$5:$B$8,2,FALSE),0)</f>
        <v>0</v>
      </c>
      <c r="K2147">
        <f>IFERROR(VLOOKUP(D2147,Paramètres!$A$5:$B$8,2,FALSE),0)</f>
        <v>0</v>
      </c>
      <c r="L2147">
        <f>IFERROR(VLOOKUP(E2147,Paramètres!$A$5:$B$8,2,FALSE),0)</f>
        <v>0</v>
      </c>
      <c r="M2147">
        <f>IFERROR(VLOOKUP(F2147,Paramètres!$A$5:$B$8,2,FALSE),0)</f>
        <v>0</v>
      </c>
      <c r="N2147">
        <f>IFERROR(VLOOKUP(G2147,Paramètres!$D$5:$E$8,2,FALSE),0)</f>
        <v>0</v>
      </c>
      <c r="O2147">
        <f>IFERROR(VLOOKUP(H2147,Paramètres!$A$5:$B$8,2,FALSE),0)</f>
        <v>0</v>
      </c>
      <c r="P2147">
        <f>IFERROR(VLOOKUP(I2147,Paramètres!$A$5:$B$8,2,FALSE),0)</f>
        <v>0</v>
      </c>
      <c r="Q2147" s="10" t="e">
        <f>IF(SUM(Paramètres!$G$5:$M$5)=0,"",SUMPRODUCT(Paramètres!$G$5:$M$5,J2147,K2147,L2147,M2147,N2147,O2147,P2147)/SUM(Paramètres!$G$5:$M$5))</f>
        <v>#VALUE!</v>
      </c>
    </row>
    <row r="2148" spans="1:17" x14ac:dyDescent="0.2">
      <c r="A2148">
        <f>Réponses_Scoring!A2148</f>
        <v>0</v>
      </c>
      <c r="B2148">
        <f>Réponses_Scoring!B2148</f>
        <v>0</v>
      </c>
      <c r="C2148">
        <f>Réponses_Scoring!C2148</f>
        <v>0</v>
      </c>
      <c r="D2148">
        <f>Réponses_Scoring!D2148</f>
        <v>0</v>
      </c>
      <c r="E2148">
        <f>Réponses_Scoring!E2148</f>
        <v>0</v>
      </c>
      <c r="F2148">
        <f>Réponses_Scoring!F2148</f>
        <v>0</v>
      </c>
      <c r="G2148">
        <f>Réponses_Scoring!G2148</f>
        <v>0</v>
      </c>
      <c r="H2148">
        <f>Réponses_Scoring!H2148</f>
        <v>0</v>
      </c>
      <c r="I2148">
        <f>Réponses_Scoring!I2148</f>
        <v>0</v>
      </c>
      <c r="J2148">
        <f>IFERROR(VLOOKUP(C2148,Paramètres!$A$5:$B$8,2,FALSE),0)</f>
        <v>0</v>
      </c>
      <c r="K2148">
        <f>IFERROR(VLOOKUP(D2148,Paramètres!$A$5:$B$8,2,FALSE),0)</f>
        <v>0</v>
      </c>
      <c r="L2148">
        <f>IFERROR(VLOOKUP(E2148,Paramètres!$A$5:$B$8,2,FALSE),0)</f>
        <v>0</v>
      </c>
      <c r="M2148">
        <f>IFERROR(VLOOKUP(F2148,Paramètres!$A$5:$B$8,2,FALSE),0)</f>
        <v>0</v>
      </c>
      <c r="N2148">
        <f>IFERROR(VLOOKUP(G2148,Paramètres!$D$5:$E$8,2,FALSE),0)</f>
        <v>0</v>
      </c>
      <c r="O2148">
        <f>IFERROR(VLOOKUP(H2148,Paramètres!$A$5:$B$8,2,FALSE),0)</f>
        <v>0</v>
      </c>
      <c r="P2148">
        <f>IFERROR(VLOOKUP(I2148,Paramètres!$A$5:$B$8,2,FALSE),0)</f>
        <v>0</v>
      </c>
      <c r="Q2148" s="10" t="e">
        <f>IF(SUM(Paramètres!$G$5:$M$5)=0,"",SUMPRODUCT(Paramètres!$G$5:$M$5,J2148,K2148,L2148,M2148,N2148,O2148,P2148)/SUM(Paramètres!$G$5:$M$5))</f>
        <v>#VALUE!</v>
      </c>
    </row>
    <row r="2149" spans="1:17" x14ac:dyDescent="0.2">
      <c r="A2149">
        <f>Réponses_Scoring!A2149</f>
        <v>0</v>
      </c>
      <c r="B2149">
        <f>Réponses_Scoring!B2149</f>
        <v>0</v>
      </c>
      <c r="C2149">
        <f>Réponses_Scoring!C2149</f>
        <v>0</v>
      </c>
      <c r="D2149">
        <f>Réponses_Scoring!D2149</f>
        <v>0</v>
      </c>
      <c r="E2149">
        <f>Réponses_Scoring!E2149</f>
        <v>0</v>
      </c>
      <c r="F2149">
        <f>Réponses_Scoring!F2149</f>
        <v>0</v>
      </c>
      <c r="G2149">
        <f>Réponses_Scoring!G2149</f>
        <v>0</v>
      </c>
      <c r="H2149">
        <f>Réponses_Scoring!H2149</f>
        <v>0</v>
      </c>
      <c r="I2149">
        <f>Réponses_Scoring!I2149</f>
        <v>0</v>
      </c>
      <c r="J2149">
        <f>IFERROR(VLOOKUP(C2149,Paramètres!$A$5:$B$8,2,FALSE),0)</f>
        <v>0</v>
      </c>
      <c r="K2149">
        <f>IFERROR(VLOOKUP(D2149,Paramètres!$A$5:$B$8,2,FALSE),0)</f>
        <v>0</v>
      </c>
      <c r="L2149">
        <f>IFERROR(VLOOKUP(E2149,Paramètres!$A$5:$B$8,2,FALSE),0)</f>
        <v>0</v>
      </c>
      <c r="M2149">
        <f>IFERROR(VLOOKUP(F2149,Paramètres!$A$5:$B$8,2,FALSE),0)</f>
        <v>0</v>
      </c>
      <c r="N2149">
        <f>IFERROR(VLOOKUP(G2149,Paramètres!$D$5:$E$8,2,FALSE),0)</f>
        <v>0</v>
      </c>
      <c r="O2149">
        <f>IFERROR(VLOOKUP(H2149,Paramètres!$A$5:$B$8,2,FALSE),0)</f>
        <v>0</v>
      </c>
      <c r="P2149">
        <f>IFERROR(VLOOKUP(I2149,Paramètres!$A$5:$B$8,2,FALSE),0)</f>
        <v>0</v>
      </c>
      <c r="Q2149" s="10" t="e">
        <f>IF(SUM(Paramètres!$G$5:$M$5)=0,"",SUMPRODUCT(Paramètres!$G$5:$M$5,J2149,K2149,L2149,M2149,N2149,O2149,P2149)/SUM(Paramètres!$G$5:$M$5))</f>
        <v>#VALUE!</v>
      </c>
    </row>
    <row r="2150" spans="1:17" x14ac:dyDescent="0.2">
      <c r="A2150">
        <f>Réponses_Scoring!A2150</f>
        <v>0</v>
      </c>
      <c r="B2150">
        <f>Réponses_Scoring!B2150</f>
        <v>0</v>
      </c>
      <c r="C2150">
        <f>Réponses_Scoring!C2150</f>
        <v>0</v>
      </c>
      <c r="D2150">
        <f>Réponses_Scoring!D2150</f>
        <v>0</v>
      </c>
      <c r="E2150">
        <f>Réponses_Scoring!E2150</f>
        <v>0</v>
      </c>
      <c r="F2150">
        <f>Réponses_Scoring!F2150</f>
        <v>0</v>
      </c>
      <c r="G2150">
        <f>Réponses_Scoring!G2150</f>
        <v>0</v>
      </c>
      <c r="H2150">
        <f>Réponses_Scoring!H2150</f>
        <v>0</v>
      </c>
      <c r="I2150">
        <f>Réponses_Scoring!I2150</f>
        <v>0</v>
      </c>
      <c r="J2150">
        <f>IFERROR(VLOOKUP(C2150,Paramètres!$A$5:$B$8,2,FALSE),0)</f>
        <v>0</v>
      </c>
      <c r="K2150">
        <f>IFERROR(VLOOKUP(D2150,Paramètres!$A$5:$B$8,2,FALSE),0)</f>
        <v>0</v>
      </c>
      <c r="L2150">
        <f>IFERROR(VLOOKUP(E2150,Paramètres!$A$5:$B$8,2,FALSE),0)</f>
        <v>0</v>
      </c>
      <c r="M2150">
        <f>IFERROR(VLOOKUP(F2150,Paramètres!$A$5:$B$8,2,FALSE),0)</f>
        <v>0</v>
      </c>
      <c r="N2150">
        <f>IFERROR(VLOOKUP(G2150,Paramètres!$D$5:$E$8,2,FALSE),0)</f>
        <v>0</v>
      </c>
      <c r="O2150">
        <f>IFERROR(VLOOKUP(H2150,Paramètres!$A$5:$B$8,2,FALSE),0)</f>
        <v>0</v>
      </c>
      <c r="P2150">
        <f>IFERROR(VLOOKUP(I2150,Paramètres!$A$5:$B$8,2,FALSE),0)</f>
        <v>0</v>
      </c>
      <c r="Q2150" s="10" t="e">
        <f>IF(SUM(Paramètres!$G$5:$M$5)=0,"",SUMPRODUCT(Paramètres!$G$5:$M$5,J2150,K2150,L2150,M2150,N2150,O2150,P2150)/SUM(Paramètres!$G$5:$M$5))</f>
        <v>#VALUE!</v>
      </c>
    </row>
    <row r="2151" spans="1:17" x14ac:dyDescent="0.2">
      <c r="A2151">
        <f>Réponses_Scoring!A2151</f>
        <v>0</v>
      </c>
      <c r="B2151">
        <f>Réponses_Scoring!B2151</f>
        <v>0</v>
      </c>
      <c r="C2151">
        <f>Réponses_Scoring!C2151</f>
        <v>0</v>
      </c>
      <c r="D2151">
        <f>Réponses_Scoring!D2151</f>
        <v>0</v>
      </c>
      <c r="E2151">
        <f>Réponses_Scoring!E2151</f>
        <v>0</v>
      </c>
      <c r="F2151">
        <f>Réponses_Scoring!F2151</f>
        <v>0</v>
      </c>
      <c r="G2151">
        <f>Réponses_Scoring!G2151</f>
        <v>0</v>
      </c>
      <c r="H2151">
        <f>Réponses_Scoring!H2151</f>
        <v>0</v>
      </c>
      <c r="I2151">
        <f>Réponses_Scoring!I2151</f>
        <v>0</v>
      </c>
      <c r="J2151">
        <f>IFERROR(VLOOKUP(C2151,Paramètres!$A$5:$B$8,2,FALSE),0)</f>
        <v>0</v>
      </c>
      <c r="K2151">
        <f>IFERROR(VLOOKUP(D2151,Paramètres!$A$5:$B$8,2,FALSE),0)</f>
        <v>0</v>
      </c>
      <c r="L2151">
        <f>IFERROR(VLOOKUP(E2151,Paramètres!$A$5:$B$8,2,FALSE),0)</f>
        <v>0</v>
      </c>
      <c r="M2151">
        <f>IFERROR(VLOOKUP(F2151,Paramètres!$A$5:$B$8,2,FALSE),0)</f>
        <v>0</v>
      </c>
      <c r="N2151">
        <f>IFERROR(VLOOKUP(G2151,Paramètres!$D$5:$E$8,2,FALSE),0)</f>
        <v>0</v>
      </c>
      <c r="O2151">
        <f>IFERROR(VLOOKUP(H2151,Paramètres!$A$5:$B$8,2,FALSE),0)</f>
        <v>0</v>
      </c>
      <c r="P2151">
        <f>IFERROR(VLOOKUP(I2151,Paramètres!$A$5:$B$8,2,FALSE),0)</f>
        <v>0</v>
      </c>
      <c r="Q2151" s="10" t="e">
        <f>IF(SUM(Paramètres!$G$5:$M$5)=0,"",SUMPRODUCT(Paramètres!$G$5:$M$5,J2151,K2151,L2151,M2151,N2151,O2151,P2151)/SUM(Paramètres!$G$5:$M$5))</f>
        <v>#VALUE!</v>
      </c>
    </row>
    <row r="2152" spans="1:17" x14ac:dyDescent="0.2">
      <c r="A2152">
        <f>Réponses_Scoring!A2152</f>
        <v>0</v>
      </c>
      <c r="B2152">
        <f>Réponses_Scoring!B2152</f>
        <v>0</v>
      </c>
      <c r="C2152">
        <f>Réponses_Scoring!C2152</f>
        <v>0</v>
      </c>
      <c r="D2152">
        <f>Réponses_Scoring!D2152</f>
        <v>0</v>
      </c>
      <c r="E2152">
        <f>Réponses_Scoring!E2152</f>
        <v>0</v>
      </c>
      <c r="F2152">
        <f>Réponses_Scoring!F2152</f>
        <v>0</v>
      </c>
      <c r="G2152">
        <f>Réponses_Scoring!G2152</f>
        <v>0</v>
      </c>
      <c r="H2152">
        <f>Réponses_Scoring!H2152</f>
        <v>0</v>
      </c>
      <c r="I2152">
        <f>Réponses_Scoring!I2152</f>
        <v>0</v>
      </c>
      <c r="J2152">
        <f>IFERROR(VLOOKUP(C2152,Paramètres!$A$5:$B$8,2,FALSE),0)</f>
        <v>0</v>
      </c>
      <c r="K2152">
        <f>IFERROR(VLOOKUP(D2152,Paramètres!$A$5:$B$8,2,FALSE),0)</f>
        <v>0</v>
      </c>
      <c r="L2152">
        <f>IFERROR(VLOOKUP(E2152,Paramètres!$A$5:$B$8,2,FALSE),0)</f>
        <v>0</v>
      </c>
      <c r="M2152">
        <f>IFERROR(VLOOKUP(F2152,Paramètres!$A$5:$B$8,2,FALSE),0)</f>
        <v>0</v>
      </c>
      <c r="N2152">
        <f>IFERROR(VLOOKUP(G2152,Paramètres!$D$5:$E$8,2,FALSE),0)</f>
        <v>0</v>
      </c>
      <c r="O2152">
        <f>IFERROR(VLOOKUP(H2152,Paramètres!$A$5:$B$8,2,FALSE),0)</f>
        <v>0</v>
      </c>
      <c r="P2152">
        <f>IFERROR(VLOOKUP(I2152,Paramètres!$A$5:$B$8,2,FALSE),0)</f>
        <v>0</v>
      </c>
      <c r="Q2152" s="10" t="e">
        <f>IF(SUM(Paramètres!$G$5:$M$5)=0,"",SUMPRODUCT(Paramètres!$G$5:$M$5,J2152,K2152,L2152,M2152,N2152,O2152,P2152)/SUM(Paramètres!$G$5:$M$5))</f>
        <v>#VALUE!</v>
      </c>
    </row>
    <row r="2153" spans="1:17" x14ac:dyDescent="0.2">
      <c r="A2153">
        <f>Réponses_Scoring!A2153</f>
        <v>0</v>
      </c>
      <c r="B2153">
        <f>Réponses_Scoring!B2153</f>
        <v>0</v>
      </c>
      <c r="C2153">
        <f>Réponses_Scoring!C2153</f>
        <v>0</v>
      </c>
      <c r="D2153">
        <f>Réponses_Scoring!D2153</f>
        <v>0</v>
      </c>
      <c r="E2153">
        <f>Réponses_Scoring!E2153</f>
        <v>0</v>
      </c>
      <c r="F2153">
        <f>Réponses_Scoring!F2153</f>
        <v>0</v>
      </c>
      <c r="G2153">
        <f>Réponses_Scoring!G2153</f>
        <v>0</v>
      </c>
      <c r="H2153">
        <f>Réponses_Scoring!H2153</f>
        <v>0</v>
      </c>
      <c r="I2153">
        <f>Réponses_Scoring!I2153</f>
        <v>0</v>
      </c>
      <c r="J2153">
        <f>IFERROR(VLOOKUP(C2153,Paramètres!$A$5:$B$8,2,FALSE),0)</f>
        <v>0</v>
      </c>
      <c r="K2153">
        <f>IFERROR(VLOOKUP(D2153,Paramètres!$A$5:$B$8,2,FALSE),0)</f>
        <v>0</v>
      </c>
      <c r="L2153">
        <f>IFERROR(VLOOKUP(E2153,Paramètres!$A$5:$B$8,2,FALSE),0)</f>
        <v>0</v>
      </c>
      <c r="M2153">
        <f>IFERROR(VLOOKUP(F2153,Paramètres!$A$5:$B$8,2,FALSE),0)</f>
        <v>0</v>
      </c>
      <c r="N2153">
        <f>IFERROR(VLOOKUP(G2153,Paramètres!$D$5:$E$8,2,FALSE),0)</f>
        <v>0</v>
      </c>
      <c r="O2153">
        <f>IFERROR(VLOOKUP(H2153,Paramètres!$A$5:$B$8,2,FALSE),0)</f>
        <v>0</v>
      </c>
      <c r="P2153">
        <f>IFERROR(VLOOKUP(I2153,Paramètres!$A$5:$B$8,2,FALSE),0)</f>
        <v>0</v>
      </c>
      <c r="Q2153" s="10" t="e">
        <f>IF(SUM(Paramètres!$G$5:$M$5)=0,"",SUMPRODUCT(Paramètres!$G$5:$M$5,J2153,K2153,L2153,M2153,N2153,O2153,P2153)/SUM(Paramètres!$G$5:$M$5))</f>
        <v>#VALUE!</v>
      </c>
    </row>
    <row r="2154" spans="1:17" x14ac:dyDescent="0.2">
      <c r="A2154">
        <f>Réponses_Scoring!A2154</f>
        <v>0</v>
      </c>
      <c r="B2154">
        <f>Réponses_Scoring!B2154</f>
        <v>0</v>
      </c>
      <c r="C2154">
        <f>Réponses_Scoring!C2154</f>
        <v>0</v>
      </c>
      <c r="D2154">
        <f>Réponses_Scoring!D2154</f>
        <v>0</v>
      </c>
      <c r="E2154">
        <f>Réponses_Scoring!E2154</f>
        <v>0</v>
      </c>
      <c r="F2154">
        <f>Réponses_Scoring!F2154</f>
        <v>0</v>
      </c>
      <c r="G2154">
        <f>Réponses_Scoring!G2154</f>
        <v>0</v>
      </c>
      <c r="H2154">
        <f>Réponses_Scoring!H2154</f>
        <v>0</v>
      </c>
      <c r="I2154">
        <f>Réponses_Scoring!I2154</f>
        <v>0</v>
      </c>
      <c r="J2154">
        <f>IFERROR(VLOOKUP(C2154,Paramètres!$A$5:$B$8,2,FALSE),0)</f>
        <v>0</v>
      </c>
      <c r="K2154">
        <f>IFERROR(VLOOKUP(D2154,Paramètres!$A$5:$B$8,2,FALSE),0)</f>
        <v>0</v>
      </c>
      <c r="L2154">
        <f>IFERROR(VLOOKUP(E2154,Paramètres!$A$5:$B$8,2,FALSE),0)</f>
        <v>0</v>
      </c>
      <c r="M2154">
        <f>IFERROR(VLOOKUP(F2154,Paramètres!$A$5:$B$8,2,FALSE),0)</f>
        <v>0</v>
      </c>
      <c r="N2154">
        <f>IFERROR(VLOOKUP(G2154,Paramètres!$D$5:$E$8,2,FALSE),0)</f>
        <v>0</v>
      </c>
      <c r="O2154">
        <f>IFERROR(VLOOKUP(H2154,Paramètres!$A$5:$B$8,2,FALSE),0)</f>
        <v>0</v>
      </c>
      <c r="P2154">
        <f>IFERROR(VLOOKUP(I2154,Paramètres!$A$5:$B$8,2,FALSE),0)</f>
        <v>0</v>
      </c>
      <c r="Q2154" s="10" t="e">
        <f>IF(SUM(Paramètres!$G$5:$M$5)=0,"",SUMPRODUCT(Paramètres!$G$5:$M$5,J2154,K2154,L2154,M2154,N2154,O2154,P2154)/SUM(Paramètres!$G$5:$M$5))</f>
        <v>#VALUE!</v>
      </c>
    </row>
    <row r="2155" spans="1:17" x14ac:dyDescent="0.2">
      <c r="A2155">
        <f>Réponses_Scoring!A2155</f>
        <v>0</v>
      </c>
      <c r="B2155">
        <f>Réponses_Scoring!B2155</f>
        <v>0</v>
      </c>
      <c r="C2155">
        <f>Réponses_Scoring!C2155</f>
        <v>0</v>
      </c>
      <c r="D2155">
        <f>Réponses_Scoring!D2155</f>
        <v>0</v>
      </c>
      <c r="E2155">
        <f>Réponses_Scoring!E2155</f>
        <v>0</v>
      </c>
      <c r="F2155">
        <f>Réponses_Scoring!F2155</f>
        <v>0</v>
      </c>
      <c r="G2155">
        <f>Réponses_Scoring!G2155</f>
        <v>0</v>
      </c>
      <c r="H2155">
        <f>Réponses_Scoring!H2155</f>
        <v>0</v>
      </c>
      <c r="I2155">
        <f>Réponses_Scoring!I2155</f>
        <v>0</v>
      </c>
      <c r="J2155">
        <f>IFERROR(VLOOKUP(C2155,Paramètres!$A$5:$B$8,2,FALSE),0)</f>
        <v>0</v>
      </c>
      <c r="K2155">
        <f>IFERROR(VLOOKUP(D2155,Paramètres!$A$5:$B$8,2,FALSE),0)</f>
        <v>0</v>
      </c>
      <c r="L2155">
        <f>IFERROR(VLOOKUP(E2155,Paramètres!$A$5:$B$8,2,FALSE),0)</f>
        <v>0</v>
      </c>
      <c r="M2155">
        <f>IFERROR(VLOOKUP(F2155,Paramètres!$A$5:$B$8,2,FALSE),0)</f>
        <v>0</v>
      </c>
      <c r="N2155">
        <f>IFERROR(VLOOKUP(G2155,Paramètres!$D$5:$E$8,2,FALSE),0)</f>
        <v>0</v>
      </c>
      <c r="O2155">
        <f>IFERROR(VLOOKUP(H2155,Paramètres!$A$5:$B$8,2,FALSE),0)</f>
        <v>0</v>
      </c>
      <c r="P2155">
        <f>IFERROR(VLOOKUP(I2155,Paramètres!$A$5:$B$8,2,FALSE),0)</f>
        <v>0</v>
      </c>
      <c r="Q2155" s="10" t="e">
        <f>IF(SUM(Paramètres!$G$5:$M$5)=0,"",SUMPRODUCT(Paramètres!$G$5:$M$5,J2155,K2155,L2155,M2155,N2155,O2155,P2155)/SUM(Paramètres!$G$5:$M$5))</f>
        <v>#VALUE!</v>
      </c>
    </row>
    <row r="2156" spans="1:17" x14ac:dyDescent="0.2">
      <c r="A2156">
        <f>Réponses_Scoring!A2156</f>
        <v>0</v>
      </c>
      <c r="B2156">
        <f>Réponses_Scoring!B2156</f>
        <v>0</v>
      </c>
      <c r="C2156">
        <f>Réponses_Scoring!C2156</f>
        <v>0</v>
      </c>
      <c r="D2156">
        <f>Réponses_Scoring!D2156</f>
        <v>0</v>
      </c>
      <c r="E2156">
        <f>Réponses_Scoring!E2156</f>
        <v>0</v>
      </c>
      <c r="F2156">
        <f>Réponses_Scoring!F2156</f>
        <v>0</v>
      </c>
      <c r="G2156">
        <f>Réponses_Scoring!G2156</f>
        <v>0</v>
      </c>
      <c r="H2156">
        <f>Réponses_Scoring!H2156</f>
        <v>0</v>
      </c>
      <c r="I2156">
        <f>Réponses_Scoring!I2156</f>
        <v>0</v>
      </c>
      <c r="J2156">
        <f>IFERROR(VLOOKUP(C2156,Paramètres!$A$5:$B$8,2,FALSE),0)</f>
        <v>0</v>
      </c>
      <c r="K2156">
        <f>IFERROR(VLOOKUP(D2156,Paramètres!$A$5:$B$8,2,FALSE),0)</f>
        <v>0</v>
      </c>
      <c r="L2156">
        <f>IFERROR(VLOOKUP(E2156,Paramètres!$A$5:$B$8,2,FALSE),0)</f>
        <v>0</v>
      </c>
      <c r="M2156">
        <f>IFERROR(VLOOKUP(F2156,Paramètres!$A$5:$B$8,2,FALSE),0)</f>
        <v>0</v>
      </c>
      <c r="N2156">
        <f>IFERROR(VLOOKUP(G2156,Paramètres!$D$5:$E$8,2,FALSE),0)</f>
        <v>0</v>
      </c>
      <c r="O2156">
        <f>IFERROR(VLOOKUP(H2156,Paramètres!$A$5:$B$8,2,FALSE),0)</f>
        <v>0</v>
      </c>
      <c r="P2156">
        <f>IFERROR(VLOOKUP(I2156,Paramètres!$A$5:$B$8,2,FALSE),0)</f>
        <v>0</v>
      </c>
      <c r="Q2156" s="10" t="e">
        <f>IF(SUM(Paramètres!$G$5:$M$5)=0,"",SUMPRODUCT(Paramètres!$G$5:$M$5,J2156,K2156,L2156,M2156,N2156,O2156,P2156)/SUM(Paramètres!$G$5:$M$5))</f>
        <v>#VALUE!</v>
      </c>
    </row>
    <row r="2157" spans="1:17" x14ac:dyDescent="0.2">
      <c r="A2157">
        <f>Réponses_Scoring!A2157</f>
        <v>0</v>
      </c>
      <c r="B2157">
        <f>Réponses_Scoring!B2157</f>
        <v>0</v>
      </c>
      <c r="C2157">
        <f>Réponses_Scoring!C2157</f>
        <v>0</v>
      </c>
      <c r="D2157">
        <f>Réponses_Scoring!D2157</f>
        <v>0</v>
      </c>
      <c r="E2157">
        <f>Réponses_Scoring!E2157</f>
        <v>0</v>
      </c>
      <c r="F2157">
        <f>Réponses_Scoring!F2157</f>
        <v>0</v>
      </c>
      <c r="G2157">
        <f>Réponses_Scoring!G2157</f>
        <v>0</v>
      </c>
      <c r="H2157">
        <f>Réponses_Scoring!H2157</f>
        <v>0</v>
      </c>
      <c r="I2157">
        <f>Réponses_Scoring!I2157</f>
        <v>0</v>
      </c>
      <c r="J2157">
        <f>IFERROR(VLOOKUP(C2157,Paramètres!$A$5:$B$8,2,FALSE),0)</f>
        <v>0</v>
      </c>
      <c r="K2157">
        <f>IFERROR(VLOOKUP(D2157,Paramètres!$A$5:$B$8,2,FALSE),0)</f>
        <v>0</v>
      </c>
      <c r="L2157">
        <f>IFERROR(VLOOKUP(E2157,Paramètres!$A$5:$B$8,2,FALSE),0)</f>
        <v>0</v>
      </c>
      <c r="M2157">
        <f>IFERROR(VLOOKUP(F2157,Paramètres!$A$5:$B$8,2,FALSE),0)</f>
        <v>0</v>
      </c>
      <c r="N2157">
        <f>IFERROR(VLOOKUP(G2157,Paramètres!$D$5:$E$8,2,FALSE),0)</f>
        <v>0</v>
      </c>
      <c r="O2157">
        <f>IFERROR(VLOOKUP(H2157,Paramètres!$A$5:$B$8,2,FALSE),0)</f>
        <v>0</v>
      </c>
      <c r="P2157">
        <f>IFERROR(VLOOKUP(I2157,Paramètres!$A$5:$B$8,2,FALSE),0)</f>
        <v>0</v>
      </c>
      <c r="Q2157" s="10" t="e">
        <f>IF(SUM(Paramètres!$G$5:$M$5)=0,"",SUMPRODUCT(Paramètres!$G$5:$M$5,J2157,K2157,L2157,M2157,N2157,O2157,P2157)/SUM(Paramètres!$G$5:$M$5))</f>
        <v>#VALUE!</v>
      </c>
    </row>
    <row r="2158" spans="1:17" x14ac:dyDescent="0.2">
      <c r="A2158">
        <f>Réponses_Scoring!A2158</f>
        <v>0</v>
      </c>
      <c r="B2158">
        <f>Réponses_Scoring!B2158</f>
        <v>0</v>
      </c>
      <c r="C2158">
        <f>Réponses_Scoring!C2158</f>
        <v>0</v>
      </c>
      <c r="D2158">
        <f>Réponses_Scoring!D2158</f>
        <v>0</v>
      </c>
      <c r="E2158">
        <f>Réponses_Scoring!E2158</f>
        <v>0</v>
      </c>
      <c r="F2158">
        <f>Réponses_Scoring!F2158</f>
        <v>0</v>
      </c>
      <c r="G2158">
        <f>Réponses_Scoring!G2158</f>
        <v>0</v>
      </c>
      <c r="H2158">
        <f>Réponses_Scoring!H2158</f>
        <v>0</v>
      </c>
      <c r="I2158">
        <f>Réponses_Scoring!I2158</f>
        <v>0</v>
      </c>
      <c r="J2158">
        <f>IFERROR(VLOOKUP(C2158,Paramètres!$A$5:$B$8,2,FALSE),0)</f>
        <v>0</v>
      </c>
      <c r="K2158">
        <f>IFERROR(VLOOKUP(D2158,Paramètres!$A$5:$B$8,2,FALSE),0)</f>
        <v>0</v>
      </c>
      <c r="L2158">
        <f>IFERROR(VLOOKUP(E2158,Paramètres!$A$5:$B$8,2,FALSE),0)</f>
        <v>0</v>
      </c>
      <c r="M2158">
        <f>IFERROR(VLOOKUP(F2158,Paramètres!$A$5:$B$8,2,FALSE),0)</f>
        <v>0</v>
      </c>
      <c r="N2158">
        <f>IFERROR(VLOOKUP(G2158,Paramètres!$D$5:$E$8,2,FALSE),0)</f>
        <v>0</v>
      </c>
      <c r="O2158">
        <f>IFERROR(VLOOKUP(H2158,Paramètres!$A$5:$B$8,2,FALSE),0)</f>
        <v>0</v>
      </c>
      <c r="P2158">
        <f>IFERROR(VLOOKUP(I2158,Paramètres!$A$5:$B$8,2,FALSE),0)</f>
        <v>0</v>
      </c>
      <c r="Q2158" s="10" t="e">
        <f>IF(SUM(Paramètres!$G$5:$M$5)=0,"",SUMPRODUCT(Paramètres!$G$5:$M$5,J2158,K2158,L2158,M2158,N2158,O2158,P2158)/SUM(Paramètres!$G$5:$M$5))</f>
        <v>#VALUE!</v>
      </c>
    </row>
    <row r="2159" spans="1:17" x14ac:dyDescent="0.2">
      <c r="A2159">
        <f>Réponses_Scoring!A2159</f>
        <v>0</v>
      </c>
      <c r="B2159">
        <f>Réponses_Scoring!B2159</f>
        <v>0</v>
      </c>
      <c r="C2159">
        <f>Réponses_Scoring!C2159</f>
        <v>0</v>
      </c>
      <c r="D2159">
        <f>Réponses_Scoring!D2159</f>
        <v>0</v>
      </c>
      <c r="E2159">
        <f>Réponses_Scoring!E2159</f>
        <v>0</v>
      </c>
      <c r="F2159">
        <f>Réponses_Scoring!F2159</f>
        <v>0</v>
      </c>
      <c r="G2159">
        <f>Réponses_Scoring!G2159</f>
        <v>0</v>
      </c>
      <c r="H2159">
        <f>Réponses_Scoring!H2159</f>
        <v>0</v>
      </c>
      <c r="I2159">
        <f>Réponses_Scoring!I2159</f>
        <v>0</v>
      </c>
      <c r="J2159">
        <f>IFERROR(VLOOKUP(C2159,Paramètres!$A$5:$B$8,2,FALSE),0)</f>
        <v>0</v>
      </c>
      <c r="K2159">
        <f>IFERROR(VLOOKUP(D2159,Paramètres!$A$5:$B$8,2,FALSE),0)</f>
        <v>0</v>
      </c>
      <c r="L2159">
        <f>IFERROR(VLOOKUP(E2159,Paramètres!$A$5:$B$8,2,FALSE),0)</f>
        <v>0</v>
      </c>
      <c r="M2159">
        <f>IFERROR(VLOOKUP(F2159,Paramètres!$A$5:$B$8,2,FALSE),0)</f>
        <v>0</v>
      </c>
      <c r="N2159">
        <f>IFERROR(VLOOKUP(G2159,Paramètres!$D$5:$E$8,2,FALSE),0)</f>
        <v>0</v>
      </c>
      <c r="O2159">
        <f>IFERROR(VLOOKUP(H2159,Paramètres!$A$5:$B$8,2,FALSE),0)</f>
        <v>0</v>
      </c>
      <c r="P2159">
        <f>IFERROR(VLOOKUP(I2159,Paramètres!$A$5:$B$8,2,FALSE),0)</f>
        <v>0</v>
      </c>
      <c r="Q2159" s="10" t="e">
        <f>IF(SUM(Paramètres!$G$5:$M$5)=0,"",SUMPRODUCT(Paramètres!$G$5:$M$5,J2159,K2159,L2159,M2159,N2159,O2159,P2159)/SUM(Paramètres!$G$5:$M$5))</f>
        <v>#VALUE!</v>
      </c>
    </row>
    <row r="2160" spans="1:17" x14ac:dyDescent="0.2">
      <c r="A2160">
        <f>Réponses_Scoring!A2160</f>
        <v>0</v>
      </c>
      <c r="B2160">
        <f>Réponses_Scoring!B2160</f>
        <v>0</v>
      </c>
      <c r="C2160">
        <f>Réponses_Scoring!C2160</f>
        <v>0</v>
      </c>
      <c r="D2160">
        <f>Réponses_Scoring!D2160</f>
        <v>0</v>
      </c>
      <c r="E2160">
        <f>Réponses_Scoring!E2160</f>
        <v>0</v>
      </c>
      <c r="F2160">
        <f>Réponses_Scoring!F2160</f>
        <v>0</v>
      </c>
      <c r="G2160">
        <f>Réponses_Scoring!G2160</f>
        <v>0</v>
      </c>
      <c r="H2160">
        <f>Réponses_Scoring!H2160</f>
        <v>0</v>
      </c>
      <c r="I2160">
        <f>Réponses_Scoring!I2160</f>
        <v>0</v>
      </c>
      <c r="J2160">
        <f>IFERROR(VLOOKUP(C2160,Paramètres!$A$5:$B$8,2,FALSE),0)</f>
        <v>0</v>
      </c>
      <c r="K2160">
        <f>IFERROR(VLOOKUP(D2160,Paramètres!$A$5:$B$8,2,FALSE),0)</f>
        <v>0</v>
      </c>
      <c r="L2160">
        <f>IFERROR(VLOOKUP(E2160,Paramètres!$A$5:$B$8,2,FALSE),0)</f>
        <v>0</v>
      </c>
      <c r="M2160">
        <f>IFERROR(VLOOKUP(F2160,Paramètres!$A$5:$B$8,2,FALSE),0)</f>
        <v>0</v>
      </c>
      <c r="N2160">
        <f>IFERROR(VLOOKUP(G2160,Paramètres!$D$5:$E$8,2,FALSE),0)</f>
        <v>0</v>
      </c>
      <c r="O2160">
        <f>IFERROR(VLOOKUP(H2160,Paramètres!$A$5:$B$8,2,FALSE),0)</f>
        <v>0</v>
      </c>
      <c r="P2160">
        <f>IFERROR(VLOOKUP(I2160,Paramètres!$A$5:$B$8,2,FALSE),0)</f>
        <v>0</v>
      </c>
      <c r="Q2160" s="10" t="e">
        <f>IF(SUM(Paramètres!$G$5:$M$5)=0,"",SUMPRODUCT(Paramètres!$G$5:$M$5,J2160,K2160,L2160,M2160,N2160,O2160,P2160)/SUM(Paramètres!$G$5:$M$5))</f>
        <v>#VALUE!</v>
      </c>
    </row>
    <row r="2161" spans="1:17" x14ac:dyDescent="0.2">
      <c r="A2161">
        <f>Réponses_Scoring!A2161</f>
        <v>0</v>
      </c>
      <c r="B2161">
        <f>Réponses_Scoring!B2161</f>
        <v>0</v>
      </c>
      <c r="C2161">
        <f>Réponses_Scoring!C2161</f>
        <v>0</v>
      </c>
      <c r="D2161">
        <f>Réponses_Scoring!D2161</f>
        <v>0</v>
      </c>
      <c r="E2161">
        <f>Réponses_Scoring!E2161</f>
        <v>0</v>
      </c>
      <c r="F2161">
        <f>Réponses_Scoring!F2161</f>
        <v>0</v>
      </c>
      <c r="G2161">
        <f>Réponses_Scoring!G2161</f>
        <v>0</v>
      </c>
      <c r="H2161">
        <f>Réponses_Scoring!H2161</f>
        <v>0</v>
      </c>
      <c r="I2161">
        <f>Réponses_Scoring!I2161</f>
        <v>0</v>
      </c>
      <c r="J2161">
        <f>IFERROR(VLOOKUP(C2161,Paramètres!$A$5:$B$8,2,FALSE),0)</f>
        <v>0</v>
      </c>
      <c r="K2161">
        <f>IFERROR(VLOOKUP(D2161,Paramètres!$A$5:$B$8,2,FALSE),0)</f>
        <v>0</v>
      </c>
      <c r="L2161">
        <f>IFERROR(VLOOKUP(E2161,Paramètres!$A$5:$B$8,2,FALSE),0)</f>
        <v>0</v>
      </c>
      <c r="M2161">
        <f>IFERROR(VLOOKUP(F2161,Paramètres!$A$5:$B$8,2,FALSE),0)</f>
        <v>0</v>
      </c>
      <c r="N2161">
        <f>IFERROR(VLOOKUP(G2161,Paramètres!$D$5:$E$8,2,FALSE),0)</f>
        <v>0</v>
      </c>
      <c r="O2161">
        <f>IFERROR(VLOOKUP(H2161,Paramètres!$A$5:$B$8,2,FALSE),0)</f>
        <v>0</v>
      </c>
      <c r="P2161">
        <f>IFERROR(VLOOKUP(I2161,Paramètres!$A$5:$B$8,2,FALSE),0)</f>
        <v>0</v>
      </c>
      <c r="Q2161" s="10" t="e">
        <f>IF(SUM(Paramètres!$G$5:$M$5)=0,"",SUMPRODUCT(Paramètres!$G$5:$M$5,J2161,K2161,L2161,M2161,N2161,O2161,P2161)/SUM(Paramètres!$G$5:$M$5))</f>
        <v>#VALUE!</v>
      </c>
    </row>
    <row r="2162" spans="1:17" x14ac:dyDescent="0.2">
      <c r="A2162">
        <f>Réponses_Scoring!A2162</f>
        <v>0</v>
      </c>
      <c r="B2162">
        <f>Réponses_Scoring!B2162</f>
        <v>0</v>
      </c>
      <c r="C2162">
        <f>Réponses_Scoring!C2162</f>
        <v>0</v>
      </c>
      <c r="D2162">
        <f>Réponses_Scoring!D2162</f>
        <v>0</v>
      </c>
      <c r="E2162">
        <f>Réponses_Scoring!E2162</f>
        <v>0</v>
      </c>
      <c r="F2162">
        <f>Réponses_Scoring!F2162</f>
        <v>0</v>
      </c>
      <c r="G2162">
        <f>Réponses_Scoring!G2162</f>
        <v>0</v>
      </c>
      <c r="H2162">
        <f>Réponses_Scoring!H2162</f>
        <v>0</v>
      </c>
      <c r="I2162">
        <f>Réponses_Scoring!I2162</f>
        <v>0</v>
      </c>
      <c r="J2162">
        <f>IFERROR(VLOOKUP(C2162,Paramètres!$A$5:$B$8,2,FALSE),0)</f>
        <v>0</v>
      </c>
      <c r="K2162">
        <f>IFERROR(VLOOKUP(D2162,Paramètres!$A$5:$B$8,2,FALSE),0)</f>
        <v>0</v>
      </c>
      <c r="L2162">
        <f>IFERROR(VLOOKUP(E2162,Paramètres!$A$5:$B$8,2,FALSE),0)</f>
        <v>0</v>
      </c>
      <c r="M2162">
        <f>IFERROR(VLOOKUP(F2162,Paramètres!$A$5:$B$8,2,FALSE),0)</f>
        <v>0</v>
      </c>
      <c r="N2162">
        <f>IFERROR(VLOOKUP(G2162,Paramètres!$D$5:$E$8,2,FALSE),0)</f>
        <v>0</v>
      </c>
      <c r="O2162">
        <f>IFERROR(VLOOKUP(H2162,Paramètres!$A$5:$B$8,2,FALSE),0)</f>
        <v>0</v>
      </c>
      <c r="P2162">
        <f>IFERROR(VLOOKUP(I2162,Paramètres!$A$5:$B$8,2,FALSE),0)</f>
        <v>0</v>
      </c>
      <c r="Q2162" s="10" t="e">
        <f>IF(SUM(Paramètres!$G$5:$M$5)=0,"",SUMPRODUCT(Paramètres!$G$5:$M$5,J2162,K2162,L2162,M2162,N2162,O2162,P2162)/SUM(Paramètres!$G$5:$M$5))</f>
        <v>#VALUE!</v>
      </c>
    </row>
    <row r="2163" spans="1:17" x14ac:dyDescent="0.2">
      <c r="A2163">
        <f>Réponses_Scoring!A2163</f>
        <v>0</v>
      </c>
      <c r="B2163">
        <f>Réponses_Scoring!B2163</f>
        <v>0</v>
      </c>
      <c r="C2163">
        <f>Réponses_Scoring!C2163</f>
        <v>0</v>
      </c>
      <c r="D2163">
        <f>Réponses_Scoring!D2163</f>
        <v>0</v>
      </c>
      <c r="E2163">
        <f>Réponses_Scoring!E2163</f>
        <v>0</v>
      </c>
      <c r="F2163">
        <f>Réponses_Scoring!F2163</f>
        <v>0</v>
      </c>
      <c r="G2163">
        <f>Réponses_Scoring!G2163</f>
        <v>0</v>
      </c>
      <c r="H2163">
        <f>Réponses_Scoring!H2163</f>
        <v>0</v>
      </c>
      <c r="I2163">
        <f>Réponses_Scoring!I2163</f>
        <v>0</v>
      </c>
      <c r="J2163">
        <f>IFERROR(VLOOKUP(C2163,Paramètres!$A$5:$B$8,2,FALSE),0)</f>
        <v>0</v>
      </c>
      <c r="K2163">
        <f>IFERROR(VLOOKUP(D2163,Paramètres!$A$5:$B$8,2,FALSE),0)</f>
        <v>0</v>
      </c>
      <c r="L2163">
        <f>IFERROR(VLOOKUP(E2163,Paramètres!$A$5:$B$8,2,FALSE),0)</f>
        <v>0</v>
      </c>
      <c r="M2163">
        <f>IFERROR(VLOOKUP(F2163,Paramètres!$A$5:$B$8,2,FALSE),0)</f>
        <v>0</v>
      </c>
      <c r="N2163">
        <f>IFERROR(VLOOKUP(G2163,Paramètres!$D$5:$E$8,2,FALSE),0)</f>
        <v>0</v>
      </c>
      <c r="O2163">
        <f>IFERROR(VLOOKUP(H2163,Paramètres!$A$5:$B$8,2,FALSE),0)</f>
        <v>0</v>
      </c>
      <c r="P2163">
        <f>IFERROR(VLOOKUP(I2163,Paramètres!$A$5:$B$8,2,FALSE),0)</f>
        <v>0</v>
      </c>
      <c r="Q2163" s="10" t="e">
        <f>IF(SUM(Paramètres!$G$5:$M$5)=0,"",SUMPRODUCT(Paramètres!$G$5:$M$5,J2163,K2163,L2163,M2163,N2163,O2163,P2163)/SUM(Paramètres!$G$5:$M$5))</f>
        <v>#VALUE!</v>
      </c>
    </row>
    <row r="2164" spans="1:17" x14ac:dyDescent="0.2">
      <c r="A2164">
        <f>Réponses_Scoring!A2164</f>
        <v>0</v>
      </c>
      <c r="B2164">
        <f>Réponses_Scoring!B2164</f>
        <v>0</v>
      </c>
      <c r="C2164">
        <f>Réponses_Scoring!C2164</f>
        <v>0</v>
      </c>
      <c r="D2164">
        <f>Réponses_Scoring!D2164</f>
        <v>0</v>
      </c>
      <c r="E2164">
        <f>Réponses_Scoring!E2164</f>
        <v>0</v>
      </c>
      <c r="F2164">
        <f>Réponses_Scoring!F2164</f>
        <v>0</v>
      </c>
      <c r="G2164">
        <f>Réponses_Scoring!G2164</f>
        <v>0</v>
      </c>
      <c r="H2164">
        <f>Réponses_Scoring!H2164</f>
        <v>0</v>
      </c>
      <c r="I2164">
        <f>Réponses_Scoring!I2164</f>
        <v>0</v>
      </c>
      <c r="J2164">
        <f>IFERROR(VLOOKUP(C2164,Paramètres!$A$5:$B$8,2,FALSE),0)</f>
        <v>0</v>
      </c>
      <c r="K2164">
        <f>IFERROR(VLOOKUP(D2164,Paramètres!$A$5:$B$8,2,FALSE),0)</f>
        <v>0</v>
      </c>
      <c r="L2164">
        <f>IFERROR(VLOOKUP(E2164,Paramètres!$A$5:$B$8,2,FALSE),0)</f>
        <v>0</v>
      </c>
      <c r="M2164">
        <f>IFERROR(VLOOKUP(F2164,Paramètres!$A$5:$B$8,2,FALSE),0)</f>
        <v>0</v>
      </c>
      <c r="N2164">
        <f>IFERROR(VLOOKUP(G2164,Paramètres!$D$5:$E$8,2,FALSE),0)</f>
        <v>0</v>
      </c>
      <c r="O2164">
        <f>IFERROR(VLOOKUP(H2164,Paramètres!$A$5:$B$8,2,FALSE),0)</f>
        <v>0</v>
      </c>
      <c r="P2164">
        <f>IFERROR(VLOOKUP(I2164,Paramètres!$A$5:$B$8,2,FALSE),0)</f>
        <v>0</v>
      </c>
      <c r="Q2164" s="10" t="e">
        <f>IF(SUM(Paramètres!$G$5:$M$5)=0,"",SUMPRODUCT(Paramètres!$G$5:$M$5,J2164,K2164,L2164,M2164,N2164,O2164,P2164)/SUM(Paramètres!$G$5:$M$5))</f>
        <v>#VALUE!</v>
      </c>
    </row>
    <row r="2165" spans="1:17" x14ac:dyDescent="0.2">
      <c r="A2165">
        <f>Réponses_Scoring!A2165</f>
        <v>0</v>
      </c>
      <c r="B2165">
        <f>Réponses_Scoring!B2165</f>
        <v>0</v>
      </c>
      <c r="C2165">
        <f>Réponses_Scoring!C2165</f>
        <v>0</v>
      </c>
      <c r="D2165">
        <f>Réponses_Scoring!D2165</f>
        <v>0</v>
      </c>
      <c r="E2165">
        <f>Réponses_Scoring!E2165</f>
        <v>0</v>
      </c>
      <c r="F2165">
        <f>Réponses_Scoring!F2165</f>
        <v>0</v>
      </c>
      <c r="G2165">
        <f>Réponses_Scoring!G2165</f>
        <v>0</v>
      </c>
      <c r="H2165">
        <f>Réponses_Scoring!H2165</f>
        <v>0</v>
      </c>
      <c r="I2165">
        <f>Réponses_Scoring!I2165</f>
        <v>0</v>
      </c>
      <c r="J2165">
        <f>IFERROR(VLOOKUP(C2165,Paramètres!$A$5:$B$8,2,FALSE),0)</f>
        <v>0</v>
      </c>
      <c r="K2165">
        <f>IFERROR(VLOOKUP(D2165,Paramètres!$A$5:$B$8,2,FALSE),0)</f>
        <v>0</v>
      </c>
      <c r="L2165">
        <f>IFERROR(VLOOKUP(E2165,Paramètres!$A$5:$B$8,2,FALSE),0)</f>
        <v>0</v>
      </c>
      <c r="M2165">
        <f>IFERROR(VLOOKUP(F2165,Paramètres!$A$5:$B$8,2,FALSE),0)</f>
        <v>0</v>
      </c>
      <c r="N2165">
        <f>IFERROR(VLOOKUP(G2165,Paramètres!$D$5:$E$8,2,FALSE),0)</f>
        <v>0</v>
      </c>
      <c r="O2165">
        <f>IFERROR(VLOOKUP(H2165,Paramètres!$A$5:$B$8,2,FALSE),0)</f>
        <v>0</v>
      </c>
      <c r="P2165">
        <f>IFERROR(VLOOKUP(I2165,Paramètres!$A$5:$B$8,2,FALSE),0)</f>
        <v>0</v>
      </c>
      <c r="Q2165" s="10" t="e">
        <f>IF(SUM(Paramètres!$G$5:$M$5)=0,"",SUMPRODUCT(Paramètres!$G$5:$M$5,J2165,K2165,L2165,M2165,N2165,O2165,P2165)/SUM(Paramètres!$G$5:$M$5))</f>
        <v>#VALUE!</v>
      </c>
    </row>
    <row r="2166" spans="1:17" x14ac:dyDescent="0.2">
      <c r="A2166">
        <f>Réponses_Scoring!A2166</f>
        <v>0</v>
      </c>
      <c r="B2166">
        <f>Réponses_Scoring!B2166</f>
        <v>0</v>
      </c>
      <c r="C2166">
        <f>Réponses_Scoring!C2166</f>
        <v>0</v>
      </c>
      <c r="D2166">
        <f>Réponses_Scoring!D2166</f>
        <v>0</v>
      </c>
      <c r="E2166">
        <f>Réponses_Scoring!E2166</f>
        <v>0</v>
      </c>
      <c r="F2166">
        <f>Réponses_Scoring!F2166</f>
        <v>0</v>
      </c>
      <c r="G2166">
        <f>Réponses_Scoring!G2166</f>
        <v>0</v>
      </c>
      <c r="H2166">
        <f>Réponses_Scoring!H2166</f>
        <v>0</v>
      </c>
      <c r="I2166">
        <f>Réponses_Scoring!I2166</f>
        <v>0</v>
      </c>
      <c r="J2166">
        <f>IFERROR(VLOOKUP(C2166,Paramètres!$A$5:$B$8,2,FALSE),0)</f>
        <v>0</v>
      </c>
      <c r="K2166">
        <f>IFERROR(VLOOKUP(D2166,Paramètres!$A$5:$B$8,2,FALSE),0)</f>
        <v>0</v>
      </c>
      <c r="L2166">
        <f>IFERROR(VLOOKUP(E2166,Paramètres!$A$5:$B$8,2,FALSE),0)</f>
        <v>0</v>
      </c>
      <c r="M2166">
        <f>IFERROR(VLOOKUP(F2166,Paramètres!$A$5:$B$8,2,FALSE),0)</f>
        <v>0</v>
      </c>
      <c r="N2166">
        <f>IFERROR(VLOOKUP(G2166,Paramètres!$D$5:$E$8,2,FALSE),0)</f>
        <v>0</v>
      </c>
      <c r="O2166">
        <f>IFERROR(VLOOKUP(H2166,Paramètres!$A$5:$B$8,2,FALSE),0)</f>
        <v>0</v>
      </c>
      <c r="P2166">
        <f>IFERROR(VLOOKUP(I2166,Paramètres!$A$5:$B$8,2,FALSE),0)</f>
        <v>0</v>
      </c>
      <c r="Q2166" s="10" t="e">
        <f>IF(SUM(Paramètres!$G$5:$M$5)=0,"",SUMPRODUCT(Paramètres!$G$5:$M$5,J2166,K2166,L2166,M2166,N2166,O2166,P2166)/SUM(Paramètres!$G$5:$M$5))</f>
        <v>#VALUE!</v>
      </c>
    </row>
    <row r="2167" spans="1:17" x14ac:dyDescent="0.2">
      <c r="A2167">
        <f>Réponses_Scoring!A2167</f>
        <v>0</v>
      </c>
      <c r="B2167">
        <f>Réponses_Scoring!B2167</f>
        <v>0</v>
      </c>
      <c r="C2167">
        <f>Réponses_Scoring!C2167</f>
        <v>0</v>
      </c>
      <c r="D2167">
        <f>Réponses_Scoring!D2167</f>
        <v>0</v>
      </c>
      <c r="E2167">
        <f>Réponses_Scoring!E2167</f>
        <v>0</v>
      </c>
      <c r="F2167">
        <f>Réponses_Scoring!F2167</f>
        <v>0</v>
      </c>
      <c r="G2167">
        <f>Réponses_Scoring!G2167</f>
        <v>0</v>
      </c>
      <c r="H2167">
        <f>Réponses_Scoring!H2167</f>
        <v>0</v>
      </c>
      <c r="I2167">
        <f>Réponses_Scoring!I2167</f>
        <v>0</v>
      </c>
      <c r="J2167">
        <f>IFERROR(VLOOKUP(C2167,Paramètres!$A$5:$B$8,2,FALSE),0)</f>
        <v>0</v>
      </c>
      <c r="K2167">
        <f>IFERROR(VLOOKUP(D2167,Paramètres!$A$5:$B$8,2,FALSE),0)</f>
        <v>0</v>
      </c>
      <c r="L2167">
        <f>IFERROR(VLOOKUP(E2167,Paramètres!$A$5:$B$8,2,FALSE),0)</f>
        <v>0</v>
      </c>
      <c r="M2167">
        <f>IFERROR(VLOOKUP(F2167,Paramètres!$A$5:$B$8,2,FALSE),0)</f>
        <v>0</v>
      </c>
      <c r="N2167">
        <f>IFERROR(VLOOKUP(G2167,Paramètres!$D$5:$E$8,2,FALSE),0)</f>
        <v>0</v>
      </c>
      <c r="O2167">
        <f>IFERROR(VLOOKUP(H2167,Paramètres!$A$5:$B$8,2,FALSE),0)</f>
        <v>0</v>
      </c>
      <c r="P2167">
        <f>IFERROR(VLOOKUP(I2167,Paramètres!$A$5:$B$8,2,FALSE),0)</f>
        <v>0</v>
      </c>
      <c r="Q2167" s="10" t="e">
        <f>IF(SUM(Paramètres!$G$5:$M$5)=0,"",SUMPRODUCT(Paramètres!$G$5:$M$5,J2167,K2167,L2167,M2167,N2167,O2167,P2167)/SUM(Paramètres!$G$5:$M$5))</f>
        <v>#VALUE!</v>
      </c>
    </row>
    <row r="2168" spans="1:17" x14ac:dyDescent="0.2">
      <c r="A2168">
        <f>Réponses_Scoring!A2168</f>
        <v>0</v>
      </c>
      <c r="B2168">
        <f>Réponses_Scoring!B2168</f>
        <v>0</v>
      </c>
      <c r="C2168">
        <f>Réponses_Scoring!C2168</f>
        <v>0</v>
      </c>
      <c r="D2168">
        <f>Réponses_Scoring!D2168</f>
        <v>0</v>
      </c>
      <c r="E2168">
        <f>Réponses_Scoring!E2168</f>
        <v>0</v>
      </c>
      <c r="F2168">
        <f>Réponses_Scoring!F2168</f>
        <v>0</v>
      </c>
      <c r="G2168">
        <f>Réponses_Scoring!G2168</f>
        <v>0</v>
      </c>
      <c r="H2168">
        <f>Réponses_Scoring!H2168</f>
        <v>0</v>
      </c>
      <c r="I2168">
        <f>Réponses_Scoring!I2168</f>
        <v>0</v>
      </c>
      <c r="J2168">
        <f>IFERROR(VLOOKUP(C2168,Paramètres!$A$5:$B$8,2,FALSE),0)</f>
        <v>0</v>
      </c>
      <c r="K2168">
        <f>IFERROR(VLOOKUP(D2168,Paramètres!$A$5:$B$8,2,FALSE),0)</f>
        <v>0</v>
      </c>
      <c r="L2168">
        <f>IFERROR(VLOOKUP(E2168,Paramètres!$A$5:$B$8,2,FALSE),0)</f>
        <v>0</v>
      </c>
      <c r="M2168">
        <f>IFERROR(VLOOKUP(F2168,Paramètres!$A$5:$B$8,2,FALSE),0)</f>
        <v>0</v>
      </c>
      <c r="N2168">
        <f>IFERROR(VLOOKUP(G2168,Paramètres!$D$5:$E$8,2,FALSE),0)</f>
        <v>0</v>
      </c>
      <c r="O2168">
        <f>IFERROR(VLOOKUP(H2168,Paramètres!$A$5:$B$8,2,FALSE),0)</f>
        <v>0</v>
      </c>
      <c r="P2168">
        <f>IFERROR(VLOOKUP(I2168,Paramètres!$A$5:$B$8,2,FALSE),0)</f>
        <v>0</v>
      </c>
      <c r="Q2168" s="10" t="e">
        <f>IF(SUM(Paramètres!$G$5:$M$5)=0,"",SUMPRODUCT(Paramètres!$G$5:$M$5,J2168,K2168,L2168,M2168,N2168,O2168,P2168)/SUM(Paramètres!$G$5:$M$5))</f>
        <v>#VALUE!</v>
      </c>
    </row>
    <row r="2169" spans="1:17" x14ac:dyDescent="0.2">
      <c r="A2169">
        <f>Réponses_Scoring!A2169</f>
        <v>0</v>
      </c>
      <c r="B2169">
        <f>Réponses_Scoring!B2169</f>
        <v>0</v>
      </c>
      <c r="C2169">
        <f>Réponses_Scoring!C2169</f>
        <v>0</v>
      </c>
      <c r="D2169">
        <f>Réponses_Scoring!D2169</f>
        <v>0</v>
      </c>
      <c r="E2169">
        <f>Réponses_Scoring!E2169</f>
        <v>0</v>
      </c>
      <c r="F2169">
        <f>Réponses_Scoring!F2169</f>
        <v>0</v>
      </c>
      <c r="G2169">
        <f>Réponses_Scoring!G2169</f>
        <v>0</v>
      </c>
      <c r="H2169">
        <f>Réponses_Scoring!H2169</f>
        <v>0</v>
      </c>
      <c r="I2169">
        <f>Réponses_Scoring!I2169</f>
        <v>0</v>
      </c>
      <c r="J2169">
        <f>IFERROR(VLOOKUP(C2169,Paramètres!$A$5:$B$8,2,FALSE),0)</f>
        <v>0</v>
      </c>
      <c r="K2169">
        <f>IFERROR(VLOOKUP(D2169,Paramètres!$A$5:$B$8,2,FALSE),0)</f>
        <v>0</v>
      </c>
      <c r="L2169">
        <f>IFERROR(VLOOKUP(E2169,Paramètres!$A$5:$B$8,2,FALSE),0)</f>
        <v>0</v>
      </c>
      <c r="M2169">
        <f>IFERROR(VLOOKUP(F2169,Paramètres!$A$5:$B$8,2,FALSE),0)</f>
        <v>0</v>
      </c>
      <c r="N2169">
        <f>IFERROR(VLOOKUP(G2169,Paramètres!$D$5:$E$8,2,FALSE),0)</f>
        <v>0</v>
      </c>
      <c r="O2169">
        <f>IFERROR(VLOOKUP(H2169,Paramètres!$A$5:$B$8,2,FALSE),0)</f>
        <v>0</v>
      </c>
      <c r="P2169">
        <f>IFERROR(VLOOKUP(I2169,Paramètres!$A$5:$B$8,2,FALSE),0)</f>
        <v>0</v>
      </c>
      <c r="Q2169" s="10" t="e">
        <f>IF(SUM(Paramètres!$G$5:$M$5)=0,"",SUMPRODUCT(Paramètres!$G$5:$M$5,J2169,K2169,L2169,M2169,N2169,O2169,P2169)/SUM(Paramètres!$G$5:$M$5))</f>
        <v>#VALUE!</v>
      </c>
    </row>
    <row r="2170" spans="1:17" x14ac:dyDescent="0.2">
      <c r="A2170">
        <f>Réponses_Scoring!A2170</f>
        <v>0</v>
      </c>
      <c r="B2170">
        <f>Réponses_Scoring!B2170</f>
        <v>0</v>
      </c>
      <c r="C2170">
        <f>Réponses_Scoring!C2170</f>
        <v>0</v>
      </c>
      <c r="D2170">
        <f>Réponses_Scoring!D2170</f>
        <v>0</v>
      </c>
      <c r="E2170">
        <f>Réponses_Scoring!E2170</f>
        <v>0</v>
      </c>
      <c r="F2170">
        <f>Réponses_Scoring!F2170</f>
        <v>0</v>
      </c>
      <c r="G2170">
        <f>Réponses_Scoring!G2170</f>
        <v>0</v>
      </c>
      <c r="H2170">
        <f>Réponses_Scoring!H2170</f>
        <v>0</v>
      </c>
      <c r="I2170">
        <f>Réponses_Scoring!I2170</f>
        <v>0</v>
      </c>
      <c r="J2170">
        <f>IFERROR(VLOOKUP(C2170,Paramètres!$A$5:$B$8,2,FALSE),0)</f>
        <v>0</v>
      </c>
      <c r="K2170">
        <f>IFERROR(VLOOKUP(D2170,Paramètres!$A$5:$B$8,2,FALSE),0)</f>
        <v>0</v>
      </c>
      <c r="L2170">
        <f>IFERROR(VLOOKUP(E2170,Paramètres!$A$5:$B$8,2,FALSE),0)</f>
        <v>0</v>
      </c>
      <c r="M2170">
        <f>IFERROR(VLOOKUP(F2170,Paramètres!$A$5:$B$8,2,FALSE),0)</f>
        <v>0</v>
      </c>
      <c r="N2170">
        <f>IFERROR(VLOOKUP(G2170,Paramètres!$D$5:$E$8,2,FALSE),0)</f>
        <v>0</v>
      </c>
      <c r="O2170">
        <f>IFERROR(VLOOKUP(H2170,Paramètres!$A$5:$B$8,2,FALSE),0)</f>
        <v>0</v>
      </c>
      <c r="P2170">
        <f>IFERROR(VLOOKUP(I2170,Paramètres!$A$5:$B$8,2,FALSE),0)</f>
        <v>0</v>
      </c>
      <c r="Q2170" s="10" t="e">
        <f>IF(SUM(Paramètres!$G$5:$M$5)=0,"",SUMPRODUCT(Paramètres!$G$5:$M$5,J2170,K2170,L2170,M2170,N2170,O2170,P2170)/SUM(Paramètres!$G$5:$M$5))</f>
        <v>#VALUE!</v>
      </c>
    </row>
    <row r="2171" spans="1:17" x14ac:dyDescent="0.2">
      <c r="A2171">
        <f>Réponses_Scoring!A2171</f>
        <v>0</v>
      </c>
      <c r="B2171">
        <f>Réponses_Scoring!B2171</f>
        <v>0</v>
      </c>
      <c r="C2171">
        <f>Réponses_Scoring!C2171</f>
        <v>0</v>
      </c>
      <c r="D2171">
        <f>Réponses_Scoring!D2171</f>
        <v>0</v>
      </c>
      <c r="E2171">
        <f>Réponses_Scoring!E2171</f>
        <v>0</v>
      </c>
      <c r="F2171">
        <f>Réponses_Scoring!F2171</f>
        <v>0</v>
      </c>
      <c r="G2171">
        <f>Réponses_Scoring!G2171</f>
        <v>0</v>
      </c>
      <c r="H2171">
        <f>Réponses_Scoring!H2171</f>
        <v>0</v>
      </c>
      <c r="I2171">
        <f>Réponses_Scoring!I2171</f>
        <v>0</v>
      </c>
      <c r="J2171">
        <f>IFERROR(VLOOKUP(C2171,Paramètres!$A$5:$B$8,2,FALSE),0)</f>
        <v>0</v>
      </c>
      <c r="K2171">
        <f>IFERROR(VLOOKUP(D2171,Paramètres!$A$5:$B$8,2,FALSE),0)</f>
        <v>0</v>
      </c>
      <c r="L2171">
        <f>IFERROR(VLOOKUP(E2171,Paramètres!$A$5:$B$8,2,FALSE),0)</f>
        <v>0</v>
      </c>
      <c r="M2171">
        <f>IFERROR(VLOOKUP(F2171,Paramètres!$A$5:$B$8,2,FALSE),0)</f>
        <v>0</v>
      </c>
      <c r="N2171">
        <f>IFERROR(VLOOKUP(G2171,Paramètres!$D$5:$E$8,2,FALSE),0)</f>
        <v>0</v>
      </c>
      <c r="O2171">
        <f>IFERROR(VLOOKUP(H2171,Paramètres!$A$5:$B$8,2,FALSE),0)</f>
        <v>0</v>
      </c>
      <c r="P2171">
        <f>IFERROR(VLOOKUP(I2171,Paramètres!$A$5:$B$8,2,FALSE),0)</f>
        <v>0</v>
      </c>
      <c r="Q2171" s="10" t="e">
        <f>IF(SUM(Paramètres!$G$5:$M$5)=0,"",SUMPRODUCT(Paramètres!$G$5:$M$5,J2171,K2171,L2171,M2171,N2171,O2171,P2171)/SUM(Paramètres!$G$5:$M$5))</f>
        <v>#VALUE!</v>
      </c>
    </row>
    <row r="2172" spans="1:17" x14ac:dyDescent="0.2">
      <c r="A2172">
        <f>Réponses_Scoring!A2172</f>
        <v>0</v>
      </c>
      <c r="B2172">
        <f>Réponses_Scoring!B2172</f>
        <v>0</v>
      </c>
      <c r="C2172">
        <f>Réponses_Scoring!C2172</f>
        <v>0</v>
      </c>
      <c r="D2172">
        <f>Réponses_Scoring!D2172</f>
        <v>0</v>
      </c>
      <c r="E2172">
        <f>Réponses_Scoring!E2172</f>
        <v>0</v>
      </c>
      <c r="F2172">
        <f>Réponses_Scoring!F2172</f>
        <v>0</v>
      </c>
      <c r="G2172">
        <f>Réponses_Scoring!G2172</f>
        <v>0</v>
      </c>
      <c r="H2172">
        <f>Réponses_Scoring!H2172</f>
        <v>0</v>
      </c>
      <c r="I2172">
        <f>Réponses_Scoring!I2172</f>
        <v>0</v>
      </c>
      <c r="J2172">
        <f>IFERROR(VLOOKUP(C2172,Paramètres!$A$5:$B$8,2,FALSE),0)</f>
        <v>0</v>
      </c>
      <c r="K2172">
        <f>IFERROR(VLOOKUP(D2172,Paramètres!$A$5:$B$8,2,FALSE),0)</f>
        <v>0</v>
      </c>
      <c r="L2172">
        <f>IFERROR(VLOOKUP(E2172,Paramètres!$A$5:$B$8,2,FALSE),0)</f>
        <v>0</v>
      </c>
      <c r="M2172">
        <f>IFERROR(VLOOKUP(F2172,Paramètres!$A$5:$B$8,2,FALSE),0)</f>
        <v>0</v>
      </c>
      <c r="N2172">
        <f>IFERROR(VLOOKUP(G2172,Paramètres!$D$5:$E$8,2,FALSE),0)</f>
        <v>0</v>
      </c>
      <c r="O2172">
        <f>IFERROR(VLOOKUP(H2172,Paramètres!$A$5:$B$8,2,FALSE),0)</f>
        <v>0</v>
      </c>
      <c r="P2172">
        <f>IFERROR(VLOOKUP(I2172,Paramètres!$A$5:$B$8,2,FALSE),0)</f>
        <v>0</v>
      </c>
      <c r="Q2172" s="10" t="e">
        <f>IF(SUM(Paramètres!$G$5:$M$5)=0,"",SUMPRODUCT(Paramètres!$G$5:$M$5,J2172,K2172,L2172,M2172,N2172,O2172,P2172)/SUM(Paramètres!$G$5:$M$5))</f>
        <v>#VALUE!</v>
      </c>
    </row>
    <row r="2173" spans="1:17" x14ac:dyDescent="0.2">
      <c r="A2173">
        <f>Réponses_Scoring!A2173</f>
        <v>0</v>
      </c>
      <c r="B2173">
        <f>Réponses_Scoring!B2173</f>
        <v>0</v>
      </c>
      <c r="C2173">
        <f>Réponses_Scoring!C2173</f>
        <v>0</v>
      </c>
      <c r="D2173">
        <f>Réponses_Scoring!D2173</f>
        <v>0</v>
      </c>
      <c r="E2173">
        <f>Réponses_Scoring!E2173</f>
        <v>0</v>
      </c>
      <c r="F2173">
        <f>Réponses_Scoring!F2173</f>
        <v>0</v>
      </c>
      <c r="G2173">
        <f>Réponses_Scoring!G2173</f>
        <v>0</v>
      </c>
      <c r="H2173">
        <f>Réponses_Scoring!H2173</f>
        <v>0</v>
      </c>
      <c r="I2173">
        <f>Réponses_Scoring!I2173</f>
        <v>0</v>
      </c>
      <c r="J2173">
        <f>IFERROR(VLOOKUP(C2173,Paramètres!$A$5:$B$8,2,FALSE),0)</f>
        <v>0</v>
      </c>
      <c r="K2173">
        <f>IFERROR(VLOOKUP(D2173,Paramètres!$A$5:$B$8,2,FALSE),0)</f>
        <v>0</v>
      </c>
      <c r="L2173">
        <f>IFERROR(VLOOKUP(E2173,Paramètres!$A$5:$B$8,2,FALSE),0)</f>
        <v>0</v>
      </c>
      <c r="M2173">
        <f>IFERROR(VLOOKUP(F2173,Paramètres!$A$5:$B$8,2,FALSE),0)</f>
        <v>0</v>
      </c>
      <c r="N2173">
        <f>IFERROR(VLOOKUP(G2173,Paramètres!$D$5:$E$8,2,FALSE),0)</f>
        <v>0</v>
      </c>
      <c r="O2173">
        <f>IFERROR(VLOOKUP(H2173,Paramètres!$A$5:$B$8,2,FALSE),0)</f>
        <v>0</v>
      </c>
      <c r="P2173">
        <f>IFERROR(VLOOKUP(I2173,Paramètres!$A$5:$B$8,2,FALSE),0)</f>
        <v>0</v>
      </c>
      <c r="Q2173" s="10" t="e">
        <f>IF(SUM(Paramètres!$G$5:$M$5)=0,"",SUMPRODUCT(Paramètres!$G$5:$M$5,J2173,K2173,L2173,M2173,N2173,O2173,P2173)/SUM(Paramètres!$G$5:$M$5))</f>
        <v>#VALUE!</v>
      </c>
    </row>
    <row r="2174" spans="1:17" x14ac:dyDescent="0.2">
      <c r="A2174">
        <f>Réponses_Scoring!A2174</f>
        <v>0</v>
      </c>
      <c r="B2174">
        <f>Réponses_Scoring!B2174</f>
        <v>0</v>
      </c>
      <c r="C2174">
        <f>Réponses_Scoring!C2174</f>
        <v>0</v>
      </c>
      <c r="D2174">
        <f>Réponses_Scoring!D2174</f>
        <v>0</v>
      </c>
      <c r="E2174">
        <f>Réponses_Scoring!E2174</f>
        <v>0</v>
      </c>
      <c r="F2174">
        <f>Réponses_Scoring!F2174</f>
        <v>0</v>
      </c>
      <c r="G2174">
        <f>Réponses_Scoring!G2174</f>
        <v>0</v>
      </c>
      <c r="H2174">
        <f>Réponses_Scoring!H2174</f>
        <v>0</v>
      </c>
      <c r="I2174">
        <f>Réponses_Scoring!I2174</f>
        <v>0</v>
      </c>
      <c r="J2174">
        <f>IFERROR(VLOOKUP(C2174,Paramètres!$A$5:$B$8,2,FALSE),0)</f>
        <v>0</v>
      </c>
      <c r="K2174">
        <f>IFERROR(VLOOKUP(D2174,Paramètres!$A$5:$B$8,2,FALSE),0)</f>
        <v>0</v>
      </c>
      <c r="L2174">
        <f>IFERROR(VLOOKUP(E2174,Paramètres!$A$5:$B$8,2,FALSE),0)</f>
        <v>0</v>
      </c>
      <c r="M2174">
        <f>IFERROR(VLOOKUP(F2174,Paramètres!$A$5:$B$8,2,FALSE),0)</f>
        <v>0</v>
      </c>
      <c r="N2174">
        <f>IFERROR(VLOOKUP(G2174,Paramètres!$D$5:$E$8,2,FALSE),0)</f>
        <v>0</v>
      </c>
      <c r="O2174">
        <f>IFERROR(VLOOKUP(H2174,Paramètres!$A$5:$B$8,2,FALSE),0)</f>
        <v>0</v>
      </c>
      <c r="P2174">
        <f>IFERROR(VLOOKUP(I2174,Paramètres!$A$5:$B$8,2,FALSE),0)</f>
        <v>0</v>
      </c>
      <c r="Q2174" s="10" t="e">
        <f>IF(SUM(Paramètres!$G$5:$M$5)=0,"",SUMPRODUCT(Paramètres!$G$5:$M$5,J2174,K2174,L2174,M2174,N2174,O2174,P2174)/SUM(Paramètres!$G$5:$M$5))</f>
        <v>#VALUE!</v>
      </c>
    </row>
    <row r="2175" spans="1:17" x14ac:dyDescent="0.2">
      <c r="A2175">
        <f>Réponses_Scoring!A2175</f>
        <v>0</v>
      </c>
      <c r="B2175">
        <f>Réponses_Scoring!B2175</f>
        <v>0</v>
      </c>
      <c r="C2175">
        <f>Réponses_Scoring!C2175</f>
        <v>0</v>
      </c>
      <c r="D2175">
        <f>Réponses_Scoring!D2175</f>
        <v>0</v>
      </c>
      <c r="E2175">
        <f>Réponses_Scoring!E2175</f>
        <v>0</v>
      </c>
      <c r="F2175">
        <f>Réponses_Scoring!F2175</f>
        <v>0</v>
      </c>
      <c r="G2175">
        <f>Réponses_Scoring!G2175</f>
        <v>0</v>
      </c>
      <c r="H2175">
        <f>Réponses_Scoring!H2175</f>
        <v>0</v>
      </c>
      <c r="I2175">
        <f>Réponses_Scoring!I2175</f>
        <v>0</v>
      </c>
      <c r="J2175">
        <f>IFERROR(VLOOKUP(C2175,Paramètres!$A$5:$B$8,2,FALSE),0)</f>
        <v>0</v>
      </c>
      <c r="K2175">
        <f>IFERROR(VLOOKUP(D2175,Paramètres!$A$5:$B$8,2,FALSE),0)</f>
        <v>0</v>
      </c>
      <c r="L2175">
        <f>IFERROR(VLOOKUP(E2175,Paramètres!$A$5:$B$8,2,FALSE),0)</f>
        <v>0</v>
      </c>
      <c r="M2175">
        <f>IFERROR(VLOOKUP(F2175,Paramètres!$A$5:$B$8,2,FALSE),0)</f>
        <v>0</v>
      </c>
      <c r="N2175">
        <f>IFERROR(VLOOKUP(G2175,Paramètres!$D$5:$E$8,2,FALSE),0)</f>
        <v>0</v>
      </c>
      <c r="O2175">
        <f>IFERROR(VLOOKUP(H2175,Paramètres!$A$5:$B$8,2,FALSE),0)</f>
        <v>0</v>
      </c>
      <c r="P2175">
        <f>IFERROR(VLOOKUP(I2175,Paramètres!$A$5:$B$8,2,FALSE),0)</f>
        <v>0</v>
      </c>
      <c r="Q2175" s="10" t="e">
        <f>IF(SUM(Paramètres!$G$5:$M$5)=0,"",SUMPRODUCT(Paramètres!$G$5:$M$5,J2175,K2175,L2175,M2175,N2175,O2175,P2175)/SUM(Paramètres!$G$5:$M$5))</f>
        <v>#VALUE!</v>
      </c>
    </row>
    <row r="2176" spans="1:17" x14ac:dyDescent="0.2">
      <c r="A2176">
        <f>Réponses_Scoring!A2176</f>
        <v>0</v>
      </c>
      <c r="B2176">
        <f>Réponses_Scoring!B2176</f>
        <v>0</v>
      </c>
      <c r="C2176">
        <f>Réponses_Scoring!C2176</f>
        <v>0</v>
      </c>
      <c r="D2176">
        <f>Réponses_Scoring!D2176</f>
        <v>0</v>
      </c>
      <c r="E2176">
        <f>Réponses_Scoring!E2176</f>
        <v>0</v>
      </c>
      <c r="F2176">
        <f>Réponses_Scoring!F2176</f>
        <v>0</v>
      </c>
      <c r="G2176">
        <f>Réponses_Scoring!G2176</f>
        <v>0</v>
      </c>
      <c r="H2176">
        <f>Réponses_Scoring!H2176</f>
        <v>0</v>
      </c>
      <c r="I2176">
        <f>Réponses_Scoring!I2176</f>
        <v>0</v>
      </c>
      <c r="J2176">
        <f>IFERROR(VLOOKUP(C2176,Paramètres!$A$5:$B$8,2,FALSE),0)</f>
        <v>0</v>
      </c>
      <c r="K2176">
        <f>IFERROR(VLOOKUP(D2176,Paramètres!$A$5:$B$8,2,FALSE),0)</f>
        <v>0</v>
      </c>
      <c r="L2176">
        <f>IFERROR(VLOOKUP(E2176,Paramètres!$A$5:$B$8,2,FALSE),0)</f>
        <v>0</v>
      </c>
      <c r="M2176">
        <f>IFERROR(VLOOKUP(F2176,Paramètres!$A$5:$B$8,2,FALSE),0)</f>
        <v>0</v>
      </c>
      <c r="N2176">
        <f>IFERROR(VLOOKUP(G2176,Paramètres!$D$5:$E$8,2,FALSE),0)</f>
        <v>0</v>
      </c>
      <c r="O2176">
        <f>IFERROR(VLOOKUP(H2176,Paramètres!$A$5:$B$8,2,FALSE),0)</f>
        <v>0</v>
      </c>
      <c r="P2176">
        <f>IFERROR(VLOOKUP(I2176,Paramètres!$A$5:$B$8,2,FALSE),0)</f>
        <v>0</v>
      </c>
      <c r="Q2176" s="10" t="e">
        <f>IF(SUM(Paramètres!$G$5:$M$5)=0,"",SUMPRODUCT(Paramètres!$G$5:$M$5,J2176,K2176,L2176,M2176,N2176,O2176,P2176)/SUM(Paramètres!$G$5:$M$5))</f>
        <v>#VALUE!</v>
      </c>
    </row>
    <row r="2177" spans="1:17" x14ac:dyDescent="0.2">
      <c r="A2177">
        <f>Réponses_Scoring!A2177</f>
        <v>0</v>
      </c>
      <c r="B2177">
        <f>Réponses_Scoring!B2177</f>
        <v>0</v>
      </c>
      <c r="C2177">
        <f>Réponses_Scoring!C2177</f>
        <v>0</v>
      </c>
      <c r="D2177">
        <f>Réponses_Scoring!D2177</f>
        <v>0</v>
      </c>
      <c r="E2177">
        <f>Réponses_Scoring!E2177</f>
        <v>0</v>
      </c>
      <c r="F2177">
        <f>Réponses_Scoring!F2177</f>
        <v>0</v>
      </c>
      <c r="G2177">
        <f>Réponses_Scoring!G2177</f>
        <v>0</v>
      </c>
      <c r="H2177">
        <f>Réponses_Scoring!H2177</f>
        <v>0</v>
      </c>
      <c r="I2177">
        <f>Réponses_Scoring!I2177</f>
        <v>0</v>
      </c>
      <c r="J2177">
        <f>IFERROR(VLOOKUP(C2177,Paramètres!$A$5:$B$8,2,FALSE),0)</f>
        <v>0</v>
      </c>
      <c r="K2177">
        <f>IFERROR(VLOOKUP(D2177,Paramètres!$A$5:$B$8,2,FALSE),0)</f>
        <v>0</v>
      </c>
      <c r="L2177">
        <f>IFERROR(VLOOKUP(E2177,Paramètres!$A$5:$B$8,2,FALSE),0)</f>
        <v>0</v>
      </c>
      <c r="M2177">
        <f>IFERROR(VLOOKUP(F2177,Paramètres!$A$5:$B$8,2,FALSE),0)</f>
        <v>0</v>
      </c>
      <c r="N2177">
        <f>IFERROR(VLOOKUP(G2177,Paramètres!$D$5:$E$8,2,FALSE),0)</f>
        <v>0</v>
      </c>
      <c r="O2177">
        <f>IFERROR(VLOOKUP(H2177,Paramètres!$A$5:$B$8,2,FALSE),0)</f>
        <v>0</v>
      </c>
      <c r="P2177">
        <f>IFERROR(VLOOKUP(I2177,Paramètres!$A$5:$B$8,2,FALSE),0)</f>
        <v>0</v>
      </c>
      <c r="Q2177" s="10" t="e">
        <f>IF(SUM(Paramètres!$G$5:$M$5)=0,"",SUMPRODUCT(Paramètres!$G$5:$M$5,J2177,K2177,L2177,M2177,N2177,O2177,P2177)/SUM(Paramètres!$G$5:$M$5))</f>
        <v>#VALUE!</v>
      </c>
    </row>
    <row r="2178" spans="1:17" x14ac:dyDescent="0.2">
      <c r="A2178">
        <f>Réponses_Scoring!A2178</f>
        <v>0</v>
      </c>
      <c r="B2178">
        <f>Réponses_Scoring!B2178</f>
        <v>0</v>
      </c>
      <c r="C2178">
        <f>Réponses_Scoring!C2178</f>
        <v>0</v>
      </c>
      <c r="D2178">
        <f>Réponses_Scoring!D2178</f>
        <v>0</v>
      </c>
      <c r="E2178">
        <f>Réponses_Scoring!E2178</f>
        <v>0</v>
      </c>
      <c r="F2178">
        <f>Réponses_Scoring!F2178</f>
        <v>0</v>
      </c>
      <c r="G2178">
        <f>Réponses_Scoring!G2178</f>
        <v>0</v>
      </c>
      <c r="H2178">
        <f>Réponses_Scoring!H2178</f>
        <v>0</v>
      </c>
      <c r="I2178">
        <f>Réponses_Scoring!I2178</f>
        <v>0</v>
      </c>
      <c r="J2178">
        <f>IFERROR(VLOOKUP(C2178,Paramètres!$A$5:$B$8,2,FALSE),0)</f>
        <v>0</v>
      </c>
      <c r="K2178">
        <f>IFERROR(VLOOKUP(D2178,Paramètres!$A$5:$B$8,2,FALSE),0)</f>
        <v>0</v>
      </c>
      <c r="L2178">
        <f>IFERROR(VLOOKUP(E2178,Paramètres!$A$5:$B$8,2,FALSE),0)</f>
        <v>0</v>
      </c>
      <c r="M2178">
        <f>IFERROR(VLOOKUP(F2178,Paramètres!$A$5:$B$8,2,FALSE),0)</f>
        <v>0</v>
      </c>
      <c r="N2178">
        <f>IFERROR(VLOOKUP(G2178,Paramètres!$D$5:$E$8,2,FALSE),0)</f>
        <v>0</v>
      </c>
      <c r="O2178">
        <f>IFERROR(VLOOKUP(H2178,Paramètres!$A$5:$B$8,2,FALSE),0)</f>
        <v>0</v>
      </c>
      <c r="P2178">
        <f>IFERROR(VLOOKUP(I2178,Paramètres!$A$5:$B$8,2,FALSE),0)</f>
        <v>0</v>
      </c>
      <c r="Q2178" s="10" t="e">
        <f>IF(SUM(Paramètres!$G$5:$M$5)=0,"",SUMPRODUCT(Paramètres!$G$5:$M$5,J2178,K2178,L2178,M2178,N2178,O2178,P2178)/SUM(Paramètres!$G$5:$M$5))</f>
        <v>#VALUE!</v>
      </c>
    </row>
    <row r="2179" spans="1:17" x14ac:dyDescent="0.2">
      <c r="A2179">
        <f>Réponses_Scoring!A2179</f>
        <v>0</v>
      </c>
      <c r="B2179">
        <f>Réponses_Scoring!B2179</f>
        <v>0</v>
      </c>
      <c r="C2179">
        <f>Réponses_Scoring!C2179</f>
        <v>0</v>
      </c>
      <c r="D2179">
        <f>Réponses_Scoring!D2179</f>
        <v>0</v>
      </c>
      <c r="E2179">
        <f>Réponses_Scoring!E2179</f>
        <v>0</v>
      </c>
      <c r="F2179">
        <f>Réponses_Scoring!F2179</f>
        <v>0</v>
      </c>
      <c r="G2179">
        <f>Réponses_Scoring!G2179</f>
        <v>0</v>
      </c>
      <c r="H2179">
        <f>Réponses_Scoring!H2179</f>
        <v>0</v>
      </c>
      <c r="I2179">
        <f>Réponses_Scoring!I2179</f>
        <v>0</v>
      </c>
      <c r="J2179">
        <f>IFERROR(VLOOKUP(C2179,Paramètres!$A$5:$B$8,2,FALSE),0)</f>
        <v>0</v>
      </c>
      <c r="K2179">
        <f>IFERROR(VLOOKUP(D2179,Paramètres!$A$5:$B$8,2,FALSE),0)</f>
        <v>0</v>
      </c>
      <c r="L2179">
        <f>IFERROR(VLOOKUP(E2179,Paramètres!$A$5:$B$8,2,FALSE),0)</f>
        <v>0</v>
      </c>
      <c r="M2179">
        <f>IFERROR(VLOOKUP(F2179,Paramètres!$A$5:$B$8,2,FALSE),0)</f>
        <v>0</v>
      </c>
      <c r="N2179">
        <f>IFERROR(VLOOKUP(G2179,Paramètres!$D$5:$E$8,2,FALSE),0)</f>
        <v>0</v>
      </c>
      <c r="O2179">
        <f>IFERROR(VLOOKUP(H2179,Paramètres!$A$5:$B$8,2,FALSE),0)</f>
        <v>0</v>
      </c>
      <c r="P2179">
        <f>IFERROR(VLOOKUP(I2179,Paramètres!$A$5:$B$8,2,FALSE),0)</f>
        <v>0</v>
      </c>
      <c r="Q2179" s="10" t="e">
        <f>IF(SUM(Paramètres!$G$5:$M$5)=0,"",SUMPRODUCT(Paramètres!$G$5:$M$5,J2179,K2179,L2179,M2179,N2179,O2179,P2179)/SUM(Paramètres!$G$5:$M$5))</f>
        <v>#VALUE!</v>
      </c>
    </row>
    <row r="2180" spans="1:17" x14ac:dyDescent="0.2">
      <c r="A2180">
        <f>Réponses_Scoring!A2180</f>
        <v>0</v>
      </c>
      <c r="B2180">
        <f>Réponses_Scoring!B2180</f>
        <v>0</v>
      </c>
      <c r="C2180">
        <f>Réponses_Scoring!C2180</f>
        <v>0</v>
      </c>
      <c r="D2180">
        <f>Réponses_Scoring!D2180</f>
        <v>0</v>
      </c>
      <c r="E2180">
        <f>Réponses_Scoring!E2180</f>
        <v>0</v>
      </c>
      <c r="F2180">
        <f>Réponses_Scoring!F2180</f>
        <v>0</v>
      </c>
      <c r="G2180">
        <f>Réponses_Scoring!G2180</f>
        <v>0</v>
      </c>
      <c r="H2180">
        <f>Réponses_Scoring!H2180</f>
        <v>0</v>
      </c>
      <c r="I2180">
        <f>Réponses_Scoring!I2180</f>
        <v>0</v>
      </c>
      <c r="J2180">
        <f>IFERROR(VLOOKUP(C2180,Paramètres!$A$5:$B$8,2,FALSE),0)</f>
        <v>0</v>
      </c>
      <c r="K2180">
        <f>IFERROR(VLOOKUP(D2180,Paramètres!$A$5:$B$8,2,FALSE),0)</f>
        <v>0</v>
      </c>
      <c r="L2180">
        <f>IFERROR(VLOOKUP(E2180,Paramètres!$A$5:$B$8,2,FALSE),0)</f>
        <v>0</v>
      </c>
      <c r="M2180">
        <f>IFERROR(VLOOKUP(F2180,Paramètres!$A$5:$B$8,2,FALSE),0)</f>
        <v>0</v>
      </c>
      <c r="N2180">
        <f>IFERROR(VLOOKUP(G2180,Paramètres!$D$5:$E$8,2,FALSE),0)</f>
        <v>0</v>
      </c>
      <c r="O2180">
        <f>IFERROR(VLOOKUP(H2180,Paramètres!$A$5:$B$8,2,FALSE),0)</f>
        <v>0</v>
      </c>
      <c r="P2180">
        <f>IFERROR(VLOOKUP(I2180,Paramètres!$A$5:$B$8,2,FALSE),0)</f>
        <v>0</v>
      </c>
      <c r="Q2180" s="10" t="e">
        <f>IF(SUM(Paramètres!$G$5:$M$5)=0,"",SUMPRODUCT(Paramètres!$G$5:$M$5,J2180,K2180,L2180,M2180,N2180,O2180,P2180)/SUM(Paramètres!$G$5:$M$5))</f>
        <v>#VALUE!</v>
      </c>
    </row>
    <row r="2181" spans="1:17" x14ac:dyDescent="0.2">
      <c r="A2181">
        <f>Réponses_Scoring!A2181</f>
        <v>0</v>
      </c>
      <c r="B2181">
        <f>Réponses_Scoring!B2181</f>
        <v>0</v>
      </c>
      <c r="C2181">
        <f>Réponses_Scoring!C2181</f>
        <v>0</v>
      </c>
      <c r="D2181">
        <f>Réponses_Scoring!D2181</f>
        <v>0</v>
      </c>
      <c r="E2181">
        <f>Réponses_Scoring!E2181</f>
        <v>0</v>
      </c>
      <c r="F2181">
        <f>Réponses_Scoring!F2181</f>
        <v>0</v>
      </c>
      <c r="G2181">
        <f>Réponses_Scoring!G2181</f>
        <v>0</v>
      </c>
      <c r="H2181">
        <f>Réponses_Scoring!H2181</f>
        <v>0</v>
      </c>
      <c r="I2181">
        <f>Réponses_Scoring!I2181</f>
        <v>0</v>
      </c>
      <c r="J2181">
        <f>IFERROR(VLOOKUP(C2181,Paramètres!$A$5:$B$8,2,FALSE),0)</f>
        <v>0</v>
      </c>
      <c r="K2181">
        <f>IFERROR(VLOOKUP(D2181,Paramètres!$A$5:$B$8,2,FALSE),0)</f>
        <v>0</v>
      </c>
      <c r="L2181">
        <f>IFERROR(VLOOKUP(E2181,Paramètres!$A$5:$B$8,2,FALSE),0)</f>
        <v>0</v>
      </c>
      <c r="M2181">
        <f>IFERROR(VLOOKUP(F2181,Paramètres!$A$5:$B$8,2,FALSE),0)</f>
        <v>0</v>
      </c>
      <c r="N2181">
        <f>IFERROR(VLOOKUP(G2181,Paramètres!$D$5:$E$8,2,FALSE),0)</f>
        <v>0</v>
      </c>
      <c r="O2181">
        <f>IFERROR(VLOOKUP(H2181,Paramètres!$A$5:$B$8,2,FALSE),0)</f>
        <v>0</v>
      </c>
      <c r="P2181">
        <f>IFERROR(VLOOKUP(I2181,Paramètres!$A$5:$B$8,2,FALSE),0)</f>
        <v>0</v>
      </c>
      <c r="Q2181" s="10" t="e">
        <f>IF(SUM(Paramètres!$G$5:$M$5)=0,"",SUMPRODUCT(Paramètres!$G$5:$M$5,J2181,K2181,L2181,M2181,N2181,O2181,P2181)/SUM(Paramètres!$G$5:$M$5))</f>
        <v>#VALUE!</v>
      </c>
    </row>
    <row r="2182" spans="1:17" x14ac:dyDescent="0.2">
      <c r="A2182">
        <f>Réponses_Scoring!A2182</f>
        <v>0</v>
      </c>
      <c r="B2182">
        <f>Réponses_Scoring!B2182</f>
        <v>0</v>
      </c>
      <c r="C2182">
        <f>Réponses_Scoring!C2182</f>
        <v>0</v>
      </c>
      <c r="D2182">
        <f>Réponses_Scoring!D2182</f>
        <v>0</v>
      </c>
      <c r="E2182">
        <f>Réponses_Scoring!E2182</f>
        <v>0</v>
      </c>
      <c r="F2182">
        <f>Réponses_Scoring!F2182</f>
        <v>0</v>
      </c>
      <c r="G2182">
        <f>Réponses_Scoring!G2182</f>
        <v>0</v>
      </c>
      <c r="H2182">
        <f>Réponses_Scoring!H2182</f>
        <v>0</v>
      </c>
      <c r="I2182">
        <f>Réponses_Scoring!I2182</f>
        <v>0</v>
      </c>
      <c r="J2182">
        <f>IFERROR(VLOOKUP(C2182,Paramètres!$A$5:$B$8,2,FALSE),0)</f>
        <v>0</v>
      </c>
      <c r="K2182">
        <f>IFERROR(VLOOKUP(D2182,Paramètres!$A$5:$B$8,2,FALSE),0)</f>
        <v>0</v>
      </c>
      <c r="L2182">
        <f>IFERROR(VLOOKUP(E2182,Paramètres!$A$5:$B$8,2,FALSE),0)</f>
        <v>0</v>
      </c>
      <c r="M2182">
        <f>IFERROR(VLOOKUP(F2182,Paramètres!$A$5:$B$8,2,FALSE),0)</f>
        <v>0</v>
      </c>
      <c r="N2182">
        <f>IFERROR(VLOOKUP(G2182,Paramètres!$D$5:$E$8,2,FALSE),0)</f>
        <v>0</v>
      </c>
      <c r="O2182">
        <f>IFERROR(VLOOKUP(H2182,Paramètres!$A$5:$B$8,2,FALSE),0)</f>
        <v>0</v>
      </c>
      <c r="P2182">
        <f>IFERROR(VLOOKUP(I2182,Paramètres!$A$5:$B$8,2,FALSE),0)</f>
        <v>0</v>
      </c>
      <c r="Q2182" s="10" t="e">
        <f>IF(SUM(Paramètres!$G$5:$M$5)=0,"",SUMPRODUCT(Paramètres!$G$5:$M$5,J2182,K2182,L2182,M2182,N2182,O2182,P2182)/SUM(Paramètres!$G$5:$M$5))</f>
        <v>#VALUE!</v>
      </c>
    </row>
    <row r="2183" spans="1:17" x14ac:dyDescent="0.2">
      <c r="A2183">
        <f>Réponses_Scoring!A2183</f>
        <v>0</v>
      </c>
      <c r="B2183">
        <f>Réponses_Scoring!B2183</f>
        <v>0</v>
      </c>
      <c r="C2183">
        <f>Réponses_Scoring!C2183</f>
        <v>0</v>
      </c>
      <c r="D2183">
        <f>Réponses_Scoring!D2183</f>
        <v>0</v>
      </c>
      <c r="E2183">
        <f>Réponses_Scoring!E2183</f>
        <v>0</v>
      </c>
      <c r="F2183">
        <f>Réponses_Scoring!F2183</f>
        <v>0</v>
      </c>
      <c r="G2183">
        <f>Réponses_Scoring!G2183</f>
        <v>0</v>
      </c>
      <c r="H2183">
        <f>Réponses_Scoring!H2183</f>
        <v>0</v>
      </c>
      <c r="I2183">
        <f>Réponses_Scoring!I2183</f>
        <v>0</v>
      </c>
      <c r="J2183">
        <f>IFERROR(VLOOKUP(C2183,Paramètres!$A$5:$B$8,2,FALSE),0)</f>
        <v>0</v>
      </c>
      <c r="K2183">
        <f>IFERROR(VLOOKUP(D2183,Paramètres!$A$5:$B$8,2,FALSE),0)</f>
        <v>0</v>
      </c>
      <c r="L2183">
        <f>IFERROR(VLOOKUP(E2183,Paramètres!$A$5:$B$8,2,FALSE),0)</f>
        <v>0</v>
      </c>
      <c r="M2183">
        <f>IFERROR(VLOOKUP(F2183,Paramètres!$A$5:$B$8,2,FALSE),0)</f>
        <v>0</v>
      </c>
      <c r="N2183">
        <f>IFERROR(VLOOKUP(G2183,Paramètres!$D$5:$E$8,2,FALSE),0)</f>
        <v>0</v>
      </c>
      <c r="O2183">
        <f>IFERROR(VLOOKUP(H2183,Paramètres!$A$5:$B$8,2,FALSE),0)</f>
        <v>0</v>
      </c>
      <c r="P2183">
        <f>IFERROR(VLOOKUP(I2183,Paramètres!$A$5:$B$8,2,FALSE),0)</f>
        <v>0</v>
      </c>
      <c r="Q2183" s="10" t="e">
        <f>IF(SUM(Paramètres!$G$5:$M$5)=0,"",SUMPRODUCT(Paramètres!$G$5:$M$5,J2183,K2183,L2183,M2183,N2183,O2183,P2183)/SUM(Paramètres!$G$5:$M$5))</f>
        <v>#VALUE!</v>
      </c>
    </row>
    <row r="2184" spans="1:17" x14ac:dyDescent="0.2">
      <c r="A2184">
        <f>Réponses_Scoring!A2184</f>
        <v>0</v>
      </c>
      <c r="B2184">
        <f>Réponses_Scoring!B2184</f>
        <v>0</v>
      </c>
      <c r="C2184">
        <f>Réponses_Scoring!C2184</f>
        <v>0</v>
      </c>
      <c r="D2184">
        <f>Réponses_Scoring!D2184</f>
        <v>0</v>
      </c>
      <c r="E2184">
        <f>Réponses_Scoring!E2184</f>
        <v>0</v>
      </c>
      <c r="F2184">
        <f>Réponses_Scoring!F2184</f>
        <v>0</v>
      </c>
      <c r="G2184">
        <f>Réponses_Scoring!G2184</f>
        <v>0</v>
      </c>
      <c r="H2184">
        <f>Réponses_Scoring!H2184</f>
        <v>0</v>
      </c>
      <c r="I2184">
        <f>Réponses_Scoring!I2184</f>
        <v>0</v>
      </c>
      <c r="J2184">
        <f>IFERROR(VLOOKUP(C2184,Paramètres!$A$5:$B$8,2,FALSE),0)</f>
        <v>0</v>
      </c>
      <c r="K2184">
        <f>IFERROR(VLOOKUP(D2184,Paramètres!$A$5:$B$8,2,FALSE),0)</f>
        <v>0</v>
      </c>
      <c r="L2184">
        <f>IFERROR(VLOOKUP(E2184,Paramètres!$A$5:$B$8,2,FALSE),0)</f>
        <v>0</v>
      </c>
      <c r="M2184">
        <f>IFERROR(VLOOKUP(F2184,Paramètres!$A$5:$B$8,2,FALSE),0)</f>
        <v>0</v>
      </c>
      <c r="N2184">
        <f>IFERROR(VLOOKUP(G2184,Paramètres!$D$5:$E$8,2,FALSE),0)</f>
        <v>0</v>
      </c>
      <c r="O2184">
        <f>IFERROR(VLOOKUP(H2184,Paramètres!$A$5:$B$8,2,FALSE),0)</f>
        <v>0</v>
      </c>
      <c r="P2184">
        <f>IFERROR(VLOOKUP(I2184,Paramètres!$A$5:$B$8,2,FALSE),0)</f>
        <v>0</v>
      </c>
      <c r="Q2184" s="10" t="e">
        <f>IF(SUM(Paramètres!$G$5:$M$5)=0,"",SUMPRODUCT(Paramètres!$G$5:$M$5,J2184,K2184,L2184,M2184,N2184,O2184,P2184)/SUM(Paramètres!$G$5:$M$5))</f>
        <v>#VALUE!</v>
      </c>
    </row>
    <row r="2185" spans="1:17" x14ac:dyDescent="0.2">
      <c r="A2185">
        <f>Réponses_Scoring!A2185</f>
        <v>0</v>
      </c>
      <c r="B2185">
        <f>Réponses_Scoring!B2185</f>
        <v>0</v>
      </c>
      <c r="C2185">
        <f>Réponses_Scoring!C2185</f>
        <v>0</v>
      </c>
      <c r="D2185">
        <f>Réponses_Scoring!D2185</f>
        <v>0</v>
      </c>
      <c r="E2185">
        <f>Réponses_Scoring!E2185</f>
        <v>0</v>
      </c>
      <c r="F2185">
        <f>Réponses_Scoring!F2185</f>
        <v>0</v>
      </c>
      <c r="G2185">
        <f>Réponses_Scoring!G2185</f>
        <v>0</v>
      </c>
      <c r="H2185">
        <f>Réponses_Scoring!H2185</f>
        <v>0</v>
      </c>
      <c r="I2185">
        <f>Réponses_Scoring!I2185</f>
        <v>0</v>
      </c>
      <c r="J2185">
        <f>IFERROR(VLOOKUP(C2185,Paramètres!$A$5:$B$8,2,FALSE),0)</f>
        <v>0</v>
      </c>
      <c r="K2185">
        <f>IFERROR(VLOOKUP(D2185,Paramètres!$A$5:$B$8,2,FALSE),0)</f>
        <v>0</v>
      </c>
      <c r="L2185">
        <f>IFERROR(VLOOKUP(E2185,Paramètres!$A$5:$B$8,2,FALSE),0)</f>
        <v>0</v>
      </c>
      <c r="M2185">
        <f>IFERROR(VLOOKUP(F2185,Paramètres!$A$5:$B$8,2,FALSE),0)</f>
        <v>0</v>
      </c>
      <c r="N2185">
        <f>IFERROR(VLOOKUP(G2185,Paramètres!$D$5:$E$8,2,FALSE),0)</f>
        <v>0</v>
      </c>
      <c r="O2185">
        <f>IFERROR(VLOOKUP(H2185,Paramètres!$A$5:$B$8,2,FALSE),0)</f>
        <v>0</v>
      </c>
      <c r="P2185">
        <f>IFERROR(VLOOKUP(I2185,Paramètres!$A$5:$B$8,2,FALSE),0)</f>
        <v>0</v>
      </c>
      <c r="Q2185" s="10" t="e">
        <f>IF(SUM(Paramètres!$G$5:$M$5)=0,"",SUMPRODUCT(Paramètres!$G$5:$M$5,J2185,K2185,L2185,M2185,N2185,O2185,P2185)/SUM(Paramètres!$G$5:$M$5))</f>
        <v>#VALUE!</v>
      </c>
    </row>
    <row r="2186" spans="1:17" x14ac:dyDescent="0.2">
      <c r="A2186">
        <f>Réponses_Scoring!A2186</f>
        <v>0</v>
      </c>
      <c r="B2186">
        <f>Réponses_Scoring!B2186</f>
        <v>0</v>
      </c>
      <c r="C2186">
        <f>Réponses_Scoring!C2186</f>
        <v>0</v>
      </c>
      <c r="D2186">
        <f>Réponses_Scoring!D2186</f>
        <v>0</v>
      </c>
      <c r="E2186">
        <f>Réponses_Scoring!E2186</f>
        <v>0</v>
      </c>
      <c r="F2186">
        <f>Réponses_Scoring!F2186</f>
        <v>0</v>
      </c>
      <c r="G2186">
        <f>Réponses_Scoring!G2186</f>
        <v>0</v>
      </c>
      <c r="H2186">
        <f>Réponses_Scoring!H2186</f>
        <v>0</v>
      </c>
      <c r="I2186">
        <f>Réponses_Scoring!I2186</f>
        <v>0</v>
      </c>
      <c r="J2186">
        <f>IFERROR(VLOOKUP(C2186,Paramètres!$A$5:$B$8,2,FALSE),0)</f>
        <v>0</v>
      </c>
      <c r="K2186">
        <f>IFERROR(VLOOKUP(D2186,Paramètres!$A$5:$B$8,2,FALSE),0)</f>
        <v>0</v>
      </c>
      <c r="L2186">
        <f>IFERROR(VLOOKUP(E2186,Paramètres!$A$5:$B$8,2,FALSE),0)</f>
        <v>0</v>
      </c>
      <c r="M2186">
        <f>IFERROR(VLOOKUP(F2186,Paramètres!$A$5:$B$8,2,FALSE),0)</f>
        <v>0</v>
      </c>
      <c r="N2186">
        <f>IFERROR(VLOOKUP(G2186,Paramètres!$D$5:$E$8,2,FALSE),0)</f>
        <v>0</v>
      </c>
      <c r="O2186">
        <f>IFERROR(VLOOKUP(H2186,Paramètres!$A$5:$B$8,2,FALSE),0)</f>
        <v>0</v>
      </c>
      <c r="P2186">
        <f>IFERROR(VLOOKUP(I2186,Paramètres!$A$5:$B$8,2,FALSE),0)</f>
        <v>0</v>
      </c>
      <c r="Q2186" s="10" t="e">
        <f>IF(SUM(Paramètres!$G$5:$M$5)=0,"",SUMPRODUCT(Paramètres!$G$5:$M$5,J2186,K2186,L2186,M2186,N2186,O2186,P2186)/SUM(Paramètres!$G$5:$M$5))</f>
        <v>#VALUE!</v>
      </c>
    </row>
    <row r="2187" spans="1:17" x14ac:dyDescent="0.2">
      <c r="A2187">
        <f>Réponses_Scoring!A2187</f>
        <v>0</v>
      </c>
      <c r="B2187">
        <f>Réponses_Scoring!B2187</f>
        <v>0</v>
      </c>
      <c r="C2187">
        <f>Réponses_Scoring!C2187</f>
        <v>0</v>
      </c>
      <c r="D2187">
        <f>Réponses_Scoring!D2187</f>
        <v>0</v>
      </c>
      <c r="E2187">
        <f>Réponses_Scoring!E2187</f>
        <v>0</v>
      </c>
      <c r="F2187">
        <f>Réponses_Scoring!F2187</f>
        <v>0</v>
      </c>
      <c r="G2187">
        <f>Réponses_Scoring!G2187</f>
        <v>0</v>
      </c>
      <c r="H2187">
        <f>Réponses_Scoring!H2187</f>
        <v>0</v>
      </c>
      <c r="I2187">
        <f>Réponses_Scoring!I2187</f>
        <v>0</v>
      </c>
      <c r="J2187">
        <f>IFERROR(VLOOKUP(C2187,Paramètres!$A$5:$B$8,2,FALSE),0)</f>
        <v>0</v>
      </c>
      <c r="K2187">
        <f>IFERROR(VLOOKUP(D2187,Paramètres!$A$5:$B$8,2,FALSE),0)</f>
        <v>0</v>
      </c>
      <c r="L2187">
        <f>IFERROR(VLOOKUP(E2187,Paramètres!$A$5:$B$8,2,FALSE),0)</f>
        <v>0</v>
      </c>
      <c r="M2187">
        <f>IFERROR(VLOOKUP(F2187,Paramètres!$A$5:$B$8,2,FALSE),0)</f>
        <v>0</v>
      </c>
      <c r="N2187">
        <f>IFERROR(VLOOKUP(G2187,Paramètres!$D$5:$E$8,2,FALSE),0)</f>
        <v>0</v>
      </c>
      <c r="O2187">
        <f>IFERROR(VLOOKUP(H2187,Paramètres!$A$5:$B$8,2,FALSE),0)</f>
        <v>0</v>
      </c>
      <c r="P2187">
        <f>IFERROR(VLOOKUP(I2187,Paramètres!$A$5:$B$8,2,FALSE),0)</f>
        <v>0</v>
      </c>
      <c r="Q2187" s="10" t="e">
        <f>IF(SUM(Paramètres!$G$5:$M$5)=0,"",SUMPRODUCT(Paramètres!$G$5:$M$5,J2187,K2187,L2187,M2187,N2187,O2187,P2187)/SUM(Paramètres!$G$5:$M$5))</f>
        <v>#VALUE!</v>
      </c>
    </row>
    <row r="2188" spans="1:17" x14ac:dyDescent="0.2">
      <c r="A2188">
        <f>Réponses_Scoring!A2188</f>
        <v>0</v>
      </c>
      <c r="B2188">
        <f>Réponses_Scoring!B2188</f>
        <v>0</v>
      </c>
      <c r="C2188">
        <f>Réponses_Scoring!C2188</f>
        <v>0</v>
      </c>
      <c r="D2188">
        <f>Réponses_Scoring!D2188</f>
        <v>0</v>
      </c>
      <c r="E2188">
        <f>Réponses_Scoring!E2188</f>
        <v>0</v>
      </c>
      <c r="F2188">
        <f>Réponses_Scoring!F2188</f>
        <v>0</v>
      </c>
      <c r="G2188">
        <f>Réponses_Scoring!G2188</f>
        <v>0</v>
      </c>
      <c r="H2188">
        <f>Réponses_Scoring!H2188</f>
        <v>0</v>
      </c>
      <c r="I2188">
        <f>Réponses_Scoring!I2188</f>
        <v>0</v>
      </c>
      <c r="J2188">
        <f>IFERROR(VLOOKUP(C2188,Paramètres!$A$5:$B$8,2,FALSE),0)</f>
        <v>0</v>
      </c>
      <c r="K2188">
        <f>IFERROR(VLOOKUP(D2188,Paramètres!$A$5:$B$8,2,FALSE),0)</f>
        <v>0</v>
      </c>
      <c r="L2188">
        <f>IFERROR(VLOOKUP(E2188,Paramètres!$A$5:$B$8,2,FALSE),0)</f>
        <v>0</v>
      </c>
      <c r="M2188">
        <f>IFERROR(VLOOKUP(F2188,Paramètres!$A$5:$B$8,2,FALSE),0)</f>
        <v>0</v>
      </c>
      <c r="N2188">
        <f>IFERROR(VLOOKUP(G2188,Paramètres!$D$5:$E$8,2,FALSE),0)</f>
        <v>0</v>
      </c>
      <c r="O2188">
        <f>IFERROR(VLOOKUP(H2188,Paramètres!$A$5:$B$8,2,FALSE),0)</f>
        <v>0</v>
      </c>
      <c r="P2188">
        <f>IFERROR(VLOOKUP(I2188,Paramètres!$A$5:$B$8,2,FALSE),0)</f>
        <v>0</v>
      </c>
      <c r="Q2188" s="10" t="e">
        <f>IF(SUM(Paramètres!$G$5:$M$5)=0,"",SUMPRODUCT(Paramètres!$G$5:$M$5,J2188,K2188,L2188,M2188,N2188,O2188,P2188)/SUM(Paramètres!$G$5:$M$5))</f>
        <v>#VALUE!</v>
      </c>
    </row>
    <row r="2189" spans="1:17" x14ac:dyDescent="0.2">
      <c r="A2189">
        <f>Réponses_Scoring!A2189</f>
        <v>0</v>
      </c>
      <c r="B2189">
        <f>Réponses_Scoring!B2189</f>
        <v>0</v>
      </c>
      <c r="C2189">
        <f>Réponses_Scoring!C2189</f>
        <v>0</v>
      </c>
      <c r="D2189">
        <f>Réponses_Scoring!D2189</f>
        <v>0</v>
      </c>
      <c r="E2189">
        <f>Réponses_Scoring!E2189</f>
        <v>0</v>
      </c>
      <c r="F2189">
        <f>Réponses_Scoring!F2189</f>
        <v>0</v>
      </c>
      <c r="G2189">
        <f>Réponses_Scoring!G2189</f>
        <v>0</v>
      </c>
      <c r="H2189">
        <f>Réponses_Scoring!H2189</f>
        <v>0</v>
      </c>
      <c r="I2189">
        <f>Réponses_Scoring!I2189</f>
        <v>0</v>
      </c>
      <c r="J2189">
        <f>IFERROR(VLOOKUP(C2189,Paramètres!$A$5:$B$8,2,FALSE),0)</f>
        <v>0</v>
      </c>
      <c r="K2189">
        <f>IFERROR(VLOOKUP(D2189,Paramètres!$A$5:$B$8,2,FALSE),0)</f>
        <v>0</v>
      </c>
      <c r="L2189">
        <f>IFERROR(VLOOKUP(E2189,Paramètres!$A$5:$B$8,2,FALSE),0)</f>
        <v>0</v>
      </c>
      <c r="M2189">
        <f>IFERROR(VLOOKUP(F2189,Paramètres!$A$5:$B$8,2,FALSE),0)</f>
        <v>0</v>
      </c>
      <c r="N2189">
        <f>IFERROR(VLOOKUP(G2189,Paramètres!$D$5:$E$8,2,FALSE),0)</f>
        <v>0</v>
      </c>
      <c r="O2189">
        <f>IFERROR(VLOOKUP(H2189,Paramètres!$A$5:$B$8,2,FALSE),0)</f>
        <v>0</v>
      </c>
      <c r="P2189">
        <f>IFERROR(VLOOKUP(I2189,Paramètres!$A$5:$B$8,2,FALSE),0)</f>
        <v>0</v>
      </c>
      <c r="Q2189" s="10" t="e">
        <f>IF(SUM(Paramètres!$G$5:$M$5)=0,"",SUMPRODUCT(Paramètres!$G$5:$M$5,J2189,K2189,L2189,M2189,N2189,O2189,P2189)/SUM(Paramètres!$G$5:$M$5))</f>
        <v>#VALUE!</v>
      </c>
    </row>
    <row r="2190" spans="1:17" x14ac:dyDescent="0.2">
      <c r="A2190">
        <f>Réponses_Scoring!A2190</f>
        <v>0</v>
      </c>
      <c r="B2190">
        <f>Réponses_Scoring!B2190</f>
        <v>0</v>
      </c>
      <c r="C2190">
        <f>Réponses_Scoring!C2190</f>
        <v>0</v>
      </c>
      <c r="D2190">
        <f>Réponses_Scoring!D2190</f>
        <v>0</v>
      </c>
      <c r="E2190">
        <f>Réponses_Scoring!E2190</f>
        <v>0</v>
      </c>
      <c r="F2190">
        <f>Réponses_Scoring!F2190</f>
        <v>0</v>
      </c>
      <c r="G2190">
        <f>Réponses_Scoring!G2190</f>
        <v>0</v>
      </c>
      <c r="H2190">
        <f>Réponses_Scoring!H2190</f>
        <v>0</v>
      </c>
      <c r="I2190">
        <f>Réponses_Scoring!I2190</f>
        <v>0</v>
      </c>
      <c r="J2190">
        <f>IFERROR(VLOOKUP(C2190,Paramètres!$A$5:$B$8,2,FALSE),0)</f>
        <v>0</v>
      </c>
      <c r="K2190">
        <f>IFERROR(VLOOKUP(D2190,Paramètres!$A$5:$B$8,2,FALSE),0)</f>
        <v>0</v>
      </c>
      <c r="L2190">
        <f>IFERROR(VLOOKUP(E2190,Paramètres!$A$5:$B$8,2,FALSE),0)</f>
        <v>0</v>
      </c>
      <c r="M2190">
        <f>IFERROR(VLOOKUP(F2190,Paramètres!$A$5:$B$8,2,FALSE),0)</f>
        <v>0</v>
      </c>
      <c r="N2190">
        <f>IFERROR(VLOOKUP(G2190,Paramètres!$D$5:$E$8,2,FALSE),0)</f>
        <v>0</v>
      </c>
      <c r="O2190">
        <f>IFERROR(VLOOKUP(H2190,Paramètres!$A$5:$B$8,2,FALSE),0)</f>
        <v>0</v>
      </c>
      <c r="P2190">
        <f>IFERROR(VLOOKUP(I2190,Paramètres!$A$5:$B$8,2,FALSE),0)</f>
        <v>0</v>
      </c>
      <c r="Q2190" s="10" t="e">
        <f>IF(SUM(Paramètres!$G$5:$M$5)=0,"",SUMPRODUCT(Paramètres!$G$5:$M$5,J2190,K2190,L2190,M2190,N2190,O2190,P2190)/SUM(Paramètres!$G$5:$M$5))</f>
        <v>#VALUE!</v>
      </c>
    </row>
    <row r="2191" spans="1:17" x14ac:dyDescent="0.2">
      <c r="A2191">
        <f>Réponses_Scoring!A2191</f>
        <v>0</v>
      </c>
      <c r="B2191">
        <f>Réponses_Scoring!B2191</f>
        <v>0</v>
      </c>
      <c r="C2191">
        <f>Réponses_Scoring!C2191</f>
        <v>0</v>
      </c>
      <c r="D2191">
        <f>Réponses_Scoring!D2191</f>
        <v>0</v>
      </c>
      <c r="E2191">
        <f>Réponses_Scoring!E2191</f>
        <v>0</v>
      </c>
      <c r="F2191">
        <f>Réponses_Scoring!F2191</f>
        <v>0</v>
      </c>
      <c r="G2191">
        <f>Réponses_Scoring!G2191</f>
        <v>0</v>
      </c>
      <c r="H2191">
        <f>Réponses_Scoring!H2191</f>
        <v>0</v>
      </c>
      <c r="I2191">
        <f>Réponses_Scoring!I2191</f>
        <v>0</v>
      </c>
      <c r="J2191">
        <f>IFERROR(VLOOKUP(C2191,Paramètres!$A$5:$B$8,2,FALSE),0)</f>
        <v>0</v>
      </c>
      <c r="K2191">
        <f>IFERROR(VLOOKUP(D2191,Paramètres!$A$5:$B$8,2,FALSE),0)</f>
        <v>0</v>
      </c>
      <c r="L2191">
        <f>IFERROR(VLOOKUP(E2191,Paramètres!$A$5:$B$8,2,FALSE),0)</f>
        <v>0</v>
      </c>
      <c r="M2191">
        <f>IFERROR(VLOOKUP(F2191,Paramètres!$A$5:$B$8,2,FALSE),0)</f>
        <v>0</v>
      </c>
      <c r="N2191">
        <f>IFERROR(VLOOKUP(G2191,Paramètres!$D$5:$E$8,2,FALSE),0)</f>
        <v>0</v>
      </c>
      <c r="O2191">
        <f>IFERROR(VLOOKUP(H2191,Paramètres!$A$5:$B$8,2,FALSE),0)</f>
        <v>0</v>
      </c>
      <c r="P2191">
        <f>IFERROR(VLOOKUP(I2191,Paramètres!$A$5:$B$8,2,FALSE),0)</f>
        <v>0</v>
      </c>
      <c r="Q2191" s="10" t="e">
        <f>IF(SUM(Paramètres!$G$5:$M$5)=0,"",SUMPRODUCT(Paramètres!$G$5:$M$5,J2191,K2191,L2191,M2191,N2191,O2191,P2191)/SUM(Paramètres!$G$5:$M$5))</f>
        <v>#VALUE!</v>
      </c>
    </row>
    <row r="2192" spans="1:17" x14ac:dyDescent="0.2">
      <c r="A2192">
        <f>Réponses_Scoring!A2192</f>
        <v>0</v>
      </c>
      <c r="B2192">
        <f>Réponses_Scoring!B2192</f>
        <v>0</v>
      </c>
      <c r="C2192">
        <f>Réponses_Scoring!C2192</f>
        <v>0</v>
      </c>
      <c r="D2192">
        <f>Réponses_Scoring!D2192</f>
        <v>0</v>
      </c>
      <c r="E2192">
        <f>Réponses_Scoring!E2192</f>
        <v>0</v>
      </c>
      <c r="F2192">
        <f>Réponses_Scoring!F2192</f>
        <v>0</v>
      </c>
      <c r="G2192">
        <f>Réponses_Scoring!G2192</f>
        <v>0</v>
      </c>
      <c r="H2192">
        <f>Réponses_Scoring!H2192</f>
        <v>0</v>
      </c>
      <c r="I2192">
        <f>Réponses_Scoring!I2192</f>
        <v>0</v>
      </c>
      <c r="J2192">
        <f>IFERROR(VLOOKUP(C2192,Paramètres!$A$5:$B$8,2,FALSE),0)</f>
        <v>0</v>
      </c>
      <c r="K2192">
        <f>IFERROR(VLOOKUP(D2192,Paramètres!$A$5:$B$8,2,FALSE),0)</f>
        <v>0</v>
      </c>
      <c r="L2192">
        <f>IFERROR(VLOOKUP(E2192,Paramètres!$A$5:$B$8,2,FALSE),0)</f>
        <v>0</v>
      </c>
      <c r="M2192">
        <f>IFERROR(VLOOKUP(F2192,Paramètres!$A$5:$B$8,2,FALSE),0)</f>
        <v>0</v>
      </c>
      <c r="N2192">
        <f>IFERROR(VLOOKUP(G2192,Paramètres!$D$5:$E$8,2,FALSE),0)</f>
        <v>0</v>
      </c>
      <c r="O2192">
        <f>IFERROR(VLOOKUP(H2192,Paramètres!$A$5:$B$8,2,FALSE),0)</f>
        <v>0</v>
      </c>
      <c r="P2192">
        <f>IFERROR(VLOOKUP(I2192,Paramètres!$A$5:$B$8,2,FALSE),0)</f>
        <v>0</v>
      </c>
      <c r="Q2192" s="10" t="e">
        <f>IF(SUM(Paramètres!$G$5:$M$5)=0,"",SUMPRODUCT(Paramètres!$G$5:$M$5,J2192,K2192,L2192,M2192,N2192,O2192,P2192)/SUM(Paramètres!$G$5:$M$5))</f>
        <v>#VALUE!</v>
      </c>
    </row>
    <row r="2193" spans="1:17" x14ac:dyDescent="0.2">
      <c r="A2193">
        <f>Réponses_Scoring!A2193</f>
        <v>0</v>
      </c>
      <c r="B2193">
        <f>Réponses_Scoring!B2193</f>
        <v>0</v>
      </c>
      <c r="C2193">
        <f>Réponses_Scoring!C2193</f>
        <v>0</v>
      </c>
      <c r="D2193">
        <f>Réponses_Scoring!D2193</f>
        <v>0</v>
      </c>
      <c r="E2193">
        <f>Réponses_Scoring!E2193</f>
        <v>0</v>
      </c>
      <c r="F2193">
        <f>Réponses_Scoring!F2193</f>
        <v>0</v>
      </c>
      <c r="G2193">
        <f>Réponses_Scoring!G2193</f>
        <v>0</v>
      </c>
      <c r="H2193">
        <f>Réponses_Scoring!H2193</f>
        <v>0</v>
      </c>
      <c r="I2193">
        <f>Réponses_Scoring!I2193</f>
        <v>0</v>
      </c>
      <c r="J2193">
        <f>IFERROR(VLOOKUP(C2193,Paramètres!$A$5:$B$8,2,FALSE),0)</f>
        <v>0</v>
      </c>
      <c r="K2193">
        <f>IFERROR(VLOOKUP(D2193,Paramètres!$A$5:$B$8,2,FALSE),0)</f>
        <v>0</v>
      </c>
      <c r="L2193">
        <f>IFERROR(VLOOKUP(E2193,Paramètres!$A$5:$B$8,2,FALSE),0)</f>
        <v>0</v>
      </c>
      <c r="M2193">
        <f>IFERROR(VLOOKUP(F2193,Paramètres!$A$5:$B$8,2,FALSE),0)</f>
        <v>0</v>
      </c>
      <c r="N2193">
        <f>IFERROR(VLOOKUP(G2193,Paramètres!$D$5:$E$8,2,FALSE),0)</f>
        <v>0</v>
      </c>
      <c r="O2193">
        <f>IFERROR(VLOOKUP(H2193,Paramètres!$A$5:$B$8,2,FALSE),0)</f>
        <v>0</v>
      </c>
      <c r="P2193">
        <f>IFERROR(VLOOKUP(I2193,Paramètres!$A$5:$B$8,2,FALSE),0)</f>
        <v>0</v>
      </c>
      <c r="Q2193" s="10" t="e">
        <f>IF(SUM(Paramètres!$G$5:$M$5)=0,"",SUMPRODUCT(Paramètres!$G$5:$M$5,J2193,K2193,L2193,M2193,N2193,O2193,P2193)/SUM(Paramètres!$G$5:$M$5))</f>
        <v>#VALUE!</v>
      </c>
    </row>
    <row r="2194" spans="1:17" x14ac:dyDescent="0.2">
      <c r="A2194">
        <f>Réponses_Scoring!A2194</f>
        <v>0</v>
      </c>
      <c r="B2194">
        <f>Réponses_Scoring!B2194</f>
        <v>0</v>
      </c>
      <c r="C2194">
        <f>Réponses_Scoring!C2194</f>
        <v>0</v>
      </c>
      <c r="D2194">
        <f>Réponses_Scoring!D2194</f>
        <v>0</v>
      </c>
      <c r="E2194">
        <f>Réponses_Scoring!E2194</f>
        <v>0</v>
      </c>
      <c r="F2194">
        <f>Réponses_Scoring!F2194</f>
        <v>0</v>
      </c>
      <c r="G2194">
        <f>Réponses_Scoring!G2194</f>
        <v>0</v>
      </c>
      <c r="H2194">
        <f>Réponses_Scoring!H2194</f>
        <v>0</v>
      </c>
      <c r="I2194">
        <f>Réponses_Scoring!I2194</f>
        <v>0</v>
      </c>
      <c r="J2194">
        <f>IFERROR(VLOOKUP(C2194,Paramètres!$A$5:$B$8,2,FALSE),0)</f>
        <v>0</v>
      </c>
      <c r="K2194">
        <f>IFERROR(VLOOKUP(D2194,Paramètres!$A$5:$B$8,2,FALSE),0)</f>
        <v>0</v>
      </c>
      <c r="L2194">
        <f>IFERROR(VLOOKUP(E2194,Paramètres!$A$5:$B$8,2,FALSE),0)</f>
        <v>0</v>
      </c>
      <c r="M2194">
        <f>IFERROR(VLOOKUP(F2194,Paramètres!$A$5:$B$8,2,FALSE),0)</f>
        <v>0</v>
      </c>
      <c r="N2194">
        <f>IFERROR(VLOOKUP(G2194,Paramètres!$D$5:$E$8,2,FALSE),0)</f>
        <v>0</v>
      </c>
      <c r="O2194">
        <f>IFERROR(VLOOKUP(H2194,Paramètres!$A$5:$B$8,2,FALSE),0)</f>
        <v>0</v>
      </c>
      <c r="P2194">
        <f>IFERROR(VLOOKUP(I2194,Paramètres!$A$5:$B$8,2,FALSE),0)</f>
        <v>0</v>
      </c>
      <c r="Q2194" s="10" t="e">
        <f>IF(SUM(Paramètres!$G$5:$M$5)=0,"",SUMPRODUCT(Paramètres!$G$5:$M$5,J2194,K2194,L2194,M2194,N2194,O2194,P2194)/SUM(Paramètres!$G$5:$M$5))</f>
        <v>#VALUE!</v>
      </c>
    </row>
    <row r="2195" spans="1:17" x14ac:dyDescent="0.2">
      <c r="A2195">
        <f>Réponses_Scoring!A2195</f>
        <v>0</v>
      </c>
      <c r="B2195">
        <f>Réponses_Scoring!B2195</f>
        <v>0</v>
      </c>
      <c r="C2195">
        <f>Réponses_Scoring!C2195</f>
        <v>0</v>
      </c>
      <c r="D2195">
        <f>Réponses_Scoring!D2195</f>
        <v>0</v>
      </c>
      <c r="E2195">
        <f>Réponses_Scoring!E2195</f>
        <v>0</v>
      </c>
      <c r="F2195">
        <f>Réponses_Scoring!F2195</f>
        <v>0</v>
      </c>
      <c r="G2195">
        <f>Réponses_Scoring!G2195</f>
        <v>0</v>
      </c>
      <c r="H2195">
        <f>Réponses_Scoring!H2195</f>
        <v>0</v>
      </c>
      <c r="I2195">
        <f>Réponses_Scoring!I2195</f>
        <v>0</v>
      </c>
      <c r="J2195">
        <f>IFERROR(VLOOKUP(C2195,Paramètres!$A$5:$B$8,2,FALSE),0)</f>
        <v>0</v>
      </c>
      <c r="K2195">
        <f>IFERROR(VLOOKUP(D2195,Paramètres!$A$5:$B$8,2,FALSE),0)</f>
        <v>0</v>
      </c>
      <c r="L2195">
        <f>IFERROR(VLOOKUP(E2195,Paramètres!$A$5:$B$8,2,FALSE),0)</f>
        <v>0</v>
      </c>
      <c r="M2195">
        <f>IFERROR(VLOOKUP(F2195,Paramètres!$A$5:$B$8,2,FALSE),0)</f>
        <v>0</v>
      </c>
      <c r="N2195">
        <f>IFERROR(VLOOKUP(G2195,Paramètres!$D$5:$E$8,2,FALSE),0)</f>
        <v>0</v>
      </c>
      <c r="O2195">
        <f>IFERROR(VLOOKUP(H2195,Paramètres!$A$5:$B$8,2,FALSE),0)</f>
        <v>0</v>
      </c>
      <c r="P2195">
        <f>IFERROR(VLOOKUP(I2195,Paramètres!$A$5:$B$8,2,FALSE),0)</f>
        <v>0</v>
      </c>
      <c r="Q2195" s="10" t="e">
        <f>IF(SUM(Paramètres!$G$5:$M$5)=0,"",SUMPRODUCT(Paramètres!$G$5:$M$5,J2195,K2195,L2195,M2195,N2195,O2195,P2195)/SUM(Paramètres!$G$5:$M$5))</f>
        <v>#VALUE!</v>
      </c>
    </row>
    <row r="2196" spans="1:17" x14ac:dyDescent="0.2">
      <c r="A2196">
        <f>Réponses_Scoring!A2196</f>
        <v>0</v>
      </c>
      <c r="B2196">
        <f>Réponses_Scoring!B2196</f>
        <v>0</v>
      </c>
      <c r="C2196">
        <f>Réponses_Scoring!C2196</f>
        <v>0</v>
      </c>
      <c r="D2196">
        <f>Réponses_Scoring!D2196</f>
        <v>0</v>
      </c>
      <c r="E2196">
        <f>Réponses_Scoring!E2196</f>
        <v>0</v>
      </c>
      <c r="F2196">
        <f>Réponses_Scoring!F2196</f>
        <v>0</v>
      </c>
      <c r="G2196">
        <f>Réponses_Scoring!G2196</f>
        <v>0</v>
      </c>
      <c r="H2196">
        <f>Réponses_Scoring!H2196</f>
        <v>0</v>
      </c>
      <c r="I2196">
        <f>Réponses_Scoring!I2196</f>
        <v>0</v>
      </c>
      <c r="J2196">
        <f>IFERROR(VLOOKUP(C2196,Paramètres!$A$5:$B$8,2,FALSE),0)</f>
        <v>0</v>
      </c>
      <c r="K2196">
        <f>IFERROR(VLOOKUP(D2196,Paramètres!$A$5:$B$8,2,FALSE),0)</f>
        <v>0</v>
      </c>
      <c r="L2196">
        <f>IFERROR(VLOOKUP(E2196,Paramètres!$A$5:$B$8,2,FALSE),0)</f>
        <v>0</v>
      </c>
      <c r="M2196">
        <f>IFERROR(VLOOKUP(F2196,Paramètres!$A$5:$B$8,2,FALSE),0)</f>
        <v>0</v>
      </c>
      <c r="N2196">
        <f>IFERROR(VLOOKUP(G2196,Paramètres!$D$5:$E$8,2,FALSE),0)</f>
        <v>0</v>
      </c>
      <c r="O2196">
        <f>IFERROR(VLOOKUP(H2196,Paramètres!$A$5:$B$8,2,FALSE),0)</f>
        <v>0</v>
      </c>
      <c r="P2196">
        <f>IFERROR(VLOOKUP(I2196,Paramètres!$A$5:$B$8,2,FALSE),0)</f>
        <v>0</v>
      </c>
      <c r="Q2196" s="10" t="e">
        <f>IF(SUM(Paramètres!$G$5:$M$5)=0,"",SUMPRODUCT(Paramètres!$G$5:$M$5,J2196,K2196,L2196,M2196,N2196,O2196,P2196)/SUM(Paramètres!$G$5:$M$5))</f>
        <v>#VALUE!</v>
      </c>
    </row>
    <row r="2197" spans="1:17" x14ac:dyDescent="0.2">
      <c r="A2197">
        <f>Réponses_Scoring!A2197</f>
        <v>0</v>
      </c>
      <c r="B2197">
        <f>Réponses_Scoring!B2197</f>
        <v>0</v>
      </c>
      <c r="C2197">
        <f>Réponses_Scoring!C2197</f>
        <v>0</v>
      </c>
      <c r="D2197">
        <f>Réponses_Scoring!D2197</f>
        <v>0</v>
      </c>
      <c r="E2197">
        <f>Réponses_Scoring!E2197</f>
        <v>0</v>
      </c>
      <c r="F2197">
        <f>Réponses_Scoring!F2197</f>
        <v>0</v>
      </c>
      <c r="G2197">
        <f>Réponses_Scoring!G2197</f>
        <v>0</v>
      </c>
      <c r="H2197">
        <f>Réponses_Scoring!H2197</f>
        <v>0</v>
      </c>
      <c r="I2197">
        <f>Réponses_Scoring!I2197</f>
        <v>0</v>
      </c>
      <c r="J2197">
        <f>IFERROR(VLOOKUP(C2197,Paramètres!$A$5:$B$8,2,FALSE),0)</f>
        <v>0</v>
      </c>
      <c r="K2197">
        <f>IFERROR(VLOOKUP(D2197,Paramètres!$A$5:$B$8,2,FALSE),0)</f>
        <v>0</v>
      </c>
      <c r="L2197">
        <f>IFERROR(VLOOKUP(E2197,Paramètres!$A$5:$B$8,2,FALSE),0)</f>
        <v>0</v>
      </c>
      <c r="M2197">
        <f>IFERROR(VLOOKUP(F2197,Paramètres!$A$5:$B$8,2,FALSE),0)</f>
        <v>0</v>
      </c>
      <c r="N2197">
        <f>IFERROR(VLOOKUP(G2197,Paramètres!$D$5:$E$8,2,FALSE),0)</f>
        <v>0</v>
      </c>
      <c r="O2197">
        <f>IFERROR(VLOOKUP(H2197,Paramètres!$A$5:$B$8,2,FALSE),0)</f>
        <v>0</v>
      </c>
      <c r="P2197">
        <f>IFERROR(VLOOKUP(I2197,Paramètres!$A$5:$B$8,2,FALSE),0)</f>
        <v>0</v>
      </c>
      <c r="Q2197" s="10" t="e">
        <f>IF(SUM(Paramètres!$G$5:$M$5)=0,"",SUMPRODUCT(Paramètres!$G$5:$M$5,J2197,K2197,L2197,M2197,N2197,O2197,P2197)/SUM(Paramètres!$G$5:$M$5))</f>
        <v>#VALUE!</v>
      </c>
    </row>
    <row r="2198" spans="1:17" x14ac:dyDescent="0.2">
      <c r="A2198">
        <f>Réponses_Scoring!A2198</f>
        <v>0</v>
      </c>
      <c r="B2198">
        <f>Réponses_Scoring!B2198</f>
        <v>0</v>
      </c>
      <c r="C2198">
        <f>Réponses_Scoring!C2198</f>
        <v>0</v>
      </c>
      <c r="D2198">
        <f>Réponses_Scoring!D2198</f>
        <v>0</v>
      </c>
      <c r="E2198">
        <f>Réponses_Scoring!E2198</f>
        <v>0</v>
      </c>
      <c r="F2198">
        <f>Réponses_Scoring!F2198</f>
        <v>0</v>
      </c>
      <c r="G2198">
        <f>Réponses_Scoring!G2198</f>
        <v>0</v>
      </c>
      <c r="H2198">
        <f>Réponses_Scoring!H2198</f>
        <v>0</v>
      </c>
      <c r="I2198">
        <f>Réponses_Scoring!I2198</f>
        <v>0</v>
      </c>
      <c r="J2198">
        <f>IFERROR(VLOOKUP(C2198,Paramètres!$A$5:$B$8,2,FALSE),0)</f>
        <v>0</v>
      </c>
      <c r="K2198">
        <f>IFERROR(VLOOKUP(D2198,Paramètres!$A$5:$B$8,2,FALSE),0)</f>
        <v>0</v>
      </c>
      <c r="L2198">
        <f>IFERROR(VLOOKUP(E2198,Paramètres!$A$5:$B$8,2,FALSE),0)</f>
        <v>0</v>
      </c>
      <c r="M2198">
        <f>IFERROR(VLOOKUP(F2198,Paramètres!$A$5:$B$8,2,FALSE),0)</f>
        <v>0</v>
      </c>
      <c r="N2198">
        <f>IFERROR(VLOOKUP(G2198,Paramètres!$D$5:$E$8,2,FALSE),0)</f>
        <v>0</v>
      </c>
      <c r="O2198">
        <f>IFERROR(VLOOKUP(H2198,Paramètres!$A$5:$B$8,2,FALSE),0)</f>
        <v>0</v>
      </c>
      <c r="P2198">
        <f>IFERROR(VLOOKUP(I2198,Paramètres!$A$5:$B$8,2,FALSE),0)</f>
        <v>0</v>
      </c>
      <c r="Q2198" s="10" t="e">
        <f>IF(SUM(Paramètres!$G$5:$M$5)=0,"",SUMPRODUCT(Paramètres!$G$5:$M$5,J2198,K2198,L2198,M2198,N2198,O2198,P2198)/SUM(Paramètres!$G$5:$M$5))</f>
        <v>#VALUE!</v>
      </c>
    </row>
    <row r="2199" spans="1:17" x14ac:dyDescent="0.2">
      <c r="A2199">
        <f>Réponses_Scoring!A2199</f>
        <v>0</v>
      </c>
      <c r="B2199">
        <f>Réponses_Scoring!B2199</f>
        <v>0</v>
      </c>
      <c r="C2199">
        <f>Réponses_Scoring!C2199</f>
        <v>0</v>
      </c>
      <c r="D2199">
        <f>Réponses_Scoring!D2199</f>
        <v>0</v>
      </c>
      <c r="E2199">
        <f>Réponses_Scoring!E2199</f>
        <v>0</v>
      </c>
      <c r="F2199">
        <f>Réponses_Scoring!F2199</f>
        <v>0</v>
      </c>
      <c r="G2199">
        <f>Réponses_Scoring!G2199</f>
        <v>0</v>
      </c>
      <c r="H2199">
        <f>Réponses_Scoring!H2199</f>
        <v>0</v>
      </c>
      <c r="I2199">
        <f>Réponses_Scoring!I2199</f>
        <v>0</v>
      </c>
      <c r="J2199">
        <f>IFERROR(VLOOKUP(C2199,Paramètres!$A$5:$B$8,2,FALSE),0)</f>
        <v>0</v>
      </c>
      <c r="K2199">
        <f>IFERROR(VLOOKUP(D2199,Paramètres!$A$5:$B$8,2,FALSE),0)</f>
        <v>0</v>
      </c>
      <c r="L2199">
        <f>IFERROR(VLOOKUP(E2199,Paramètres!$A$5:$B$8,2,FALSE),0)</f>
        <v>0</v>
      </c>
      <c r="M2199">
        <f>IFERROR(VLOOKUP(F2199,Paramètres!$A$5:$B$8,2,FALSE),0)</f>
        <v>0</v>
      </c>
      <c r="N2199">
        <f>IFERROR(VLOOKUP(G2199,Paramètres!$D$5:$E$8,2,FALSE),0)</f>
        <v>0</v>
      </c>
      <c r="O2199">
        <f>IFERROR(VLOOKUP(H2199,Paramètres!$A$5:$B$8,2,FALSE),0)</f>
        <v>0</v>
      </c>
      <c r="P2199">
        <f>IFERROR(VLOOKUP(I2199,Paramètres!$A$5:$B$8,2,FALSE),0)</f>
        <v>0</v>
      </c>
      <c r="Q2199" s="10" t="e">
        <f>IF(SUM(Paramètres!$G$5:$M$5)=0,"",SUMPRODUCT(Paramètres!$G$5:$M$5,J2199,K2199,L2199,M2199,N2199,O2199,P2199)/SUM(Paramètres!$G$5:$M$5))</f>
        <v>#VALUE!</v>
      </c>
    </row>
    <row r="2200" spans="1:17" x14ac:dyDescent="0.2">
      <c r="A2200">
        <f>Réponses_Scoring!A2200</f>
        <v>0</v>
      </c>
      <c r="B2200">
        <f>Réponses_Scoring!B2200</f>
        <v>0</v>
      </c>
      <c r="C2200">
        <f>Réponses_Scoring!C2200</f>
        <v>0</v>
      </c>
      <c r="D2200">
        <f>Réponses_Scoring!D2200</f>
        <v>0</v>
      </c>
      <c r="E2200">
        <f>Réponses_Scoring!E2200</f>
        <v>0</v>
      </c>
      <c r="F2200">
        <f>Réponses_Scoring!F2200</f>
        <v>0</v>
      </c>
      <c r="G2200">
        <f>Réponses_Scoring!G2200</f>
        <v>0</v>
      </c>
      <c r="H2200">
        <f>Réponses_Scoring!H2200</f>
        <v>0</v>
      </c>
      <c r="I2200">
        <f>Réponses_Scoring!I2200</f>
        <v>0</v>
      </c>
      <c r="J2200">
        <f>IFERROR(VLOOKUP(C2200,Paramètres!$A$5:$B$8,2,FALSE),0)</f>
        <v>0</v>
      </c>
      <c r="K2200">
        <f>IFERROR(VLOOKUP(D2200,Paramètres!$A$5:$B$8,2,FALSE),0)</f>
        <v>0</v>
      </c>
      <c r="L2200">
        <f>IFERROR(VLOOKUP(E2200,Paramètres!$A$5:$B$8,2,FALSE),0)</f>
        <v>0</v>
      </c>
      <c r="M2200">
        <f>IFERROR(VLOOKUP(F2200,Paramètres!$A$5:$B$8,2,FALSE),0)</f>
        <v>0</v>
      </c>
      <c r="N2200">
        <f>IFERROR(VLOOKUP(G2200,Paramètres!$D$5:$E$8,2,FALSE),0)</f>
        <v>0</v>
      </c>
      <c r="O2200">
        <f>IFERROR(VLOOKUP(H2200,Paramètres!$A$5:$B$8,2,FALSE),0)</f>
        <v>0</v>
      </c>
      <c r="P2200">
        <f>IFERROR(VLOOKUP(I2200,Paramètres!$A$5:$B$8,2,FALSE),0)</f>
        <v>0</v>
      </c>
      <c r="Q2200" s="10" t="e">
        <f>IF(SUM(Paramètres!$G$5:$M$5)=0,"",SUMPRODUCT(Paramètres!$G$5:$M$5,J2200,K2200,L2200,M2200,N2200,O2200,P2200)/SUM(Paramètres!$G$5:$M$5))</f>
        <v>#VALUE!</v>
      </c>
    </row>
    <row r="2201" spans="1:17" x14ac:dyDescent="0.2">
      <c r="A2201">
        <f>Réponses_Scoring!A2201</f>
        <v>0</v>
      </c>
      <c r="B2201">
        <f>Réponses_Scoring!B2201</f>
        <v>0</v>
      </c>
      <c r="C2201">
        <f>Réponses_Scoring!C2201</f>
        <v>0</v>
      </c>
      <c r="D2201">
        <f>Réponses_Scoring!D2201</f>
        <v>0</v>
      </c>
      <c r="E2201">
        <f>Réponses_Scoring!E2201</f>
        <v>0</v>
      </c>
      <c r="F2201">
        <f>Réponses_Scoring!F2201</f>
        <v>0</v>
      </c>
      <c r="G2201">
        <f>Réponses_Scoring!G2201</f>
        <v>0</v>
      </c>
      <c r="H2201">
        <f>Réponses_Scoring!H2201</f>
        <v>0</v>
      </c>
      <c r="I2201">
        <f>Réponses_Scoring!I2201</f>
        <v>0</v>
      </c>
      <c r="J2201">
        <f>IFERROR(VLOOKUP(C2201,Paramètres!$A$5:$B$8,2,FALSE),0)</f>
        <v>0</v>
      </c>
      <c r="K2201">
        <f>IFERROR(VLOOKUP(D2201,Paramètres!$A$5:$B$8,2,FALSE),0)</f>
        <v>0</v>
      </c>
      <c r="L2201">
        <f>IFERROR(VLOOKUP(E2201,Paramètres!$A$5:$B$8,2,FALSE),0)</f>
        <v>0</v>
      </c>
      <c r="M2201">
        <f>IFERROR(VLOOKUP(F2201,Paramètres!$A$5:$B$8,2,FALSE),0)</f>
        <v>0</v>
      </c>
      <c r="N2201">
        <f>IFERROR(VLOOKUP(G2201,Paramètres!$D$5:$E$8,2,FALSE),0)</f>
        <v>0</v>
      </c>
      <c r="O2201">
        <f>IFERROR(VLOOKUP(H2201,Paramètres!$A$5:$B$8,2,FALSE),0)</f>
        <v>0</v>
      </c>
      <c r="P2201">
        <f>IFERROR(VLOOKUP(I2201,Paramètres!$A$5:$B$8,2,FALSE),0)</f>
        <v>0</v>
      </c>
      <c r="Q2201" s="10" t="e">
        <f>IF(SUM(Paramètres!$G$5:$M$5)=0,"",SUMPRODUCT(Paramètres!$G$5:$M$5,J2201,K2201,L2201,M2201,N2201,O2201,P2201)/SUM(Paramètres!$G$5:$M$5))</f>
        <v>#VALUE!</v>
      </c>
    </row>
    <row r="2202" spans="1:17" x14ac:dyDescent="0.2">
      <c r="A2202">
        <f>Réponses_Scoring!A2202</f>
        <v>0</v>
      </c>
      <c r="B2202">
        <f>Réponses_Scoring!B2202</f>
        <v>0</v>
      </c>
      <c r="C2202">
        <f>Réponses_Scoring!C2202</f>
        <v>0</v>
      </c>
      <c r="D2202">
        <f>Réponses_Scoring!D2202</f>
        <v>0</v>
      </c>
      <c r="E2202">
        <f>Réponses_Scoring!E2202</f>
        <v>0</v>
      </c>
      <c r="F2202">
        <f>Réponses_Scoring!F2202</f>
        <v>0</v>
      </c>
      <c r="G2202">
        <f>Réponses_Scoring!G2202</f>
        <v>0</v>
      </c>
      <c r="H2202">
        <f>Réponses_Scoring!H2202</f>
        <v>0</v>
      </c>
      <c r="I2202">
        <f>Réponses_Scoring!I2202</f>
        <v>0</v>
      </c>
      <c r="J2202">
        <f>IFERROR(VLOOKUP(C2202,Paramètres!$A$5:$B$8,2,FALSE),0)</f>
        <v>0</v>
      </c>
      <c r="K2202">
        <f>IFERROR(VLOOKUP(D2202,Paramètres!$A$5:$B$8,2,FALSE),0)</f>
        <v>0</v>
      </c>
      <c r="L2202">
        <f>IFERROR(VLOOKUP(E2202,Paramètres!$A$5:$B$8,2,FALSE),0)</f>
        <v>0</v>
      </c>
      <c r="M2202">
        <f>IFERROR(VLOOKUP(F2202,Paramètres!$A$5:$B$8,2,FALSE),0)</f>
        <v>0</v>
      </c>
      <c r="N2202">
        <f>IFERROR(VLOOKUP(G2202,Paramètres!$D$5:$E$8,2,FALSE),0)</f>
        <v>0</v>
      </c>
      <c r="O2202">
        <f>IFERROR(VLOOKUP(H2202,Paramètres!$A$5:$B$8,2,FALSE),0)</f>
        <v>0</v>
      </c>
      <c r="P2202">
        <f>IFERROR(VLOOKUP(I2202,Paramètres!$A$5:$B$8,2,FALSE),0)</f>
        <v>0</v>
      </c>
      <c r="Q2202" s="10" t="e">
        <f>IF(SUM(Paramètres!$G$5:$M$5)=0,"",SUMPRODUCT(Paramètres!$G$5:$M$5,J2202,K2202,L2202,M2202,N2202,O2202,P2202)/SUM(Paramètres!$G$5:$M$5))</f>
        <v>#VALUE!</v>
      </c>
    </row>
    <row r="2203" spans="1:17" x14ac:dyDescent="0.2">
      <c r="A2203">
        <f>Réponses_Scoring!A2203</f>
        <v>0</v>
      </c>
      <c r="B2203">
        <f>Réponses_Scoring!B2203</f>
        <v>0</v>
      </c>
      <c r="C2203">
        <f>Réponses_Scoring!C2203</f>
        <v>0</v>
      </c>
      <c r="D2203">
        <f>Réponses_Scoring!D2203</f>
        <v>0</v>
      </c>
      <c r="E2203">
        <f>Réponses_Scoring!E2203</f>
        <v>0</v>
      </c>
      <c r="F2203">
        <f>Réponses_Scoring!F2203</f>
        <v>0</v>
      </c>
      <c r="G2203">
        <f>Réponses_Scoring!G2203</f>
        <v>0</v>
      </c>
      <c r="H2203">
        <f>Réponses_Scoring!H2203</f>
        <v>0</v>
      </c>
      <c r="I2203">
        <f>Réponses_Scoring!I2203</f>
        <v>0</v>
      </c>
      <c r="J2203">
        <f>IFERROR(VLOOKUP(C2203,Paramètres!$A$5:$B$8,2,FALSE),0)</f>
        <v>0</v>
      </c>
      <c r="K2203">
        <f>IFERROR(VLOOKUP(D2203,Paramètres!$A$5:$B$8,2,FALSE),0)</f>
        <v>0</v>
      </c>
      <c r="L2203">
        <f>IFERROR(VLOOKUP(E2203,Paramètres!$A$5:$B$8,2,FALSE),0)</f>
        <v>0</v>
      </c>
      <c r="M2203">
        <f>IFERROR(VLOOKUP(F2203,Paramètres!$A$5:$B$8,2,FALSE),0)</f>
        <v>0</v>
      </c>
      <c r="N2203">
        <f>IFERROR(VLOOKUP(G2203,Paramètres!$D$5:$E$8,2,FALSE),0)</f>
        <v>0</v>
      </c>
      <c r="O2203">
        <f>IFERROR(VLOOKUP(H2203,Paramètres!$A$5:$B$8,2,FALSE),0)</f>
        <v>0</v>
      </c>
      <c r="P2203">
        <f>IFERROR(VLOOKUP(I2203,Paramètres!$A$5:$B$8,2,FALSE),0)</f>
        <v>0</v>
      </c>
      <c r="Q2203" s="10" t="e">
        <f>IF(SUM(Paramètres!$G$5:$M$5)=0,"",SUMPRODUCT(Paramètres!$G$5:$M$5,J2203,K2203,L2203,M2203,N2203,O2203,P2203)/SUM(Paramètres!$G$5:$M$5))</f>
        <v>#VALUE!</v>
      </c>
    </row>
    <row r="2204" spans="1:17" x14ac:dyDescent="0.2">
      <c r="A2204">
        <f>Réponses_Scoring!A2204</f>
        <v>0</v>
      </c>
      <c r="B2204">
        <f>Réponses_Scoring!B2204</f>
        <v>0</v>
      </c>
      <c r="C2204">
        <f>Réponses_Scoring!C2204</f>
        <v>0</v>
      </c>
      <c r="D2204">
        <f>Réponses_Scoring!D2204</f>
        <v>0</v>
      </c>
      <c r="E2204">
        <f>Réponses_Scoring!E2204</f>
        <v>0</v>
      </c>
      <c r="F2204">
        <f>Réponses_Scoring!F2204</f>
        <v>0</v>
      </c>
      <c r="G2204">
        <f>Réponses_Scoring!G2204</f>
        <v>0</v>
      </c>
      <c r="H2204">
        <f>Réponses_Scoring!H2204</f>
        <v>0</v>
      </c>
      <c r="I2204">
        <f>Réponses_Scoring!I2204</f>
        <v>0</v>
      </c>
      <c r="J2204">
        <f>IFERROR(VLOOKUP(C2204,Paramètres!$A$5:$B$8,2,FALSE),0)</f>
        <v>0</v>
      </c>
      <c r="K2204">
        <f>IFERROR(VLOOKUP(D2204,Paramètres!$A$5:$B$8,2,FALSE),0)</f>
        <v>0</v>
      </c>
      <c r="L2204">
        <f>IFERROR(VLOOKUP(E2204,Paramètres!$A$5:$B$8,2,FALSE),0)</f>
        <v>0</v>
      </c>
      <c r="M2204">
        <f>IFERROR(VLOOKUP(F2204,Paramètres!$A$5:$B$8,2,FALSE),0)</f>
        <v>0</v>
      </c>
      <c r="N2204">
        <f>IFERROR(VLOOKUP(G2204,Paramètres!$D$5:$E$8,2,FALSE),0)</f>
        <v>0</v>
      </c>
      <c r="O2204">
        <f>IFERROR(VLOOKUP(H2204,Paramètres!$A$5:$B$8,2,FALSE),0)</f>
        <v>0</v>
      </c>
      <c r="P2204">
        <f>IFERROR(VLOOKUP(I2204,Paramètres!$A$5:$B$8,2,FALSE),0)</f>
        <v>0</v>
      </c>
      <c r="Q2204" s="10" t="e">
        <f>IF(SUM(Paramètres!$G$5:$M$5)=0,"",SUMPRODUCT(Paramètres!$G$5:$M$5,J2204,K2204,L2204,M2204,N2204,O2204,P2204)/SUM(Paramètres!$G$5:$M$5))</f>
        <v>#VALUE!</v>
      </c>
    </row>
    <row r="2205" spans="1:17" x14ac:dyDescent="0.2">
      <c r="A2205">
        <f>Réponses_Scoring!A2205</f>
        <v>0</v>
      </c>
      <c r="B2205">
        <f>Réponses_Scoring!B2205</f>
        <v>0</v>
      </c>
      <c r="C2205">
        <f>Réponses_Scoring!C2205</f>
        <v>0</v>
      </c>
      <c r="D2205">
        <f>Réponses_Scoring!D2205</f>
        <v>0</v>
      </c>
      <c r="E2205">
        <f>Réponses_Scoring!E2205</f>
        <v>0</v>
      </c>
      <c r="F2205">
        <f>Réponses_Scoring!F2205</f>
        <v>0</v>
      </c>
      <c r="G2205">
        <f>Réponses_Scoring!G2205</f>
        <v>0</v>
      </c>
      <c r="H2205">
        <f>Réponses_Scoring!H2205</f>
        <v>0</v>
      </c>
      <c r="I2205">
        <f>Réponses_Scoring!I2205</f>
        <v>0</v>
      </c>
      <c r="J2205">
        <f>IFERROR(VLOOKUP(C2205,Paramètres!$A$5:$B$8,2,FALSE),0)</f>
        <v>0</v>
      </c>
      <c r="K2205">
        <f>IFERROR(VLOOKUP(D2205,Paramètres!$A$5:$B$8,2,FALSE),0)</f>
        <v>0</v>
      </c>
      <c r="L2205">
        <f>IFERROR(VLOOKUP(E2205,Paramètres!$A$5:$B$8,2,FALSE),0)</f>
        <v>0</v>
      </c>
      <c r="M2205">
        <f>IFERROR(VLOOKUP(F2205,Paramètres!$A$5:$B$8,2,FALSE),0)</f>
        <v>0</v>
      </c>
      <c r="N2205">
        <f>IFERROR(VLOOKUP(G2205,Paramètres!$D$5:$E$8,2,FALSE),0)</f>
        <v>0</v>
      </c>
      <c r="O2205">
        <f>IFERROR(VLOOKUP(H2205,Paramètres!$A$5:$B$8,2,FALSE),0)</f>
        <v>0</v>
      </c>
      <c r="P2205">
        <f>IFERROR(VLOOKUP(I2205,Paramètres!$A$5:$B$8,2,FALSE),0)</f>
        <v>0</v>
      </c>
      <c r="Q2205" s="10" t="e">
        <f>IF(SUM(Paramètres!$G$5:$M$5)=0,"",SUMPRODUCT(Paramètres!$G$5:$M$5,J2205,K2205,L2205,M2205,N2205,O2205,P2205)/SUM(Paramètres!$G$5:$M$5))</f>
        <v>#VALUE!</v>
      </c>
    </row>
    <row r="2206" spans="1:17" x14ac:dyDescent="0.2">
      <c r="A2206">
        <f>Réponses_Scoring!A2206</f>
        <v>0</v>
      </c>
      <c r="B2206">
        <f>Réponses_Scoring!B2206</f>
        <v>0</v>
      </c>
      <c r="C2206">
        <f>Réponses_Scoring!C2206</f>
        <v>0</v>
      </c>
      <c r="D2206">
        <f>Réponses_Scoring!D2206</f>
        <v>0</v>
      </c>
      <c r="E2206">
        <f>Réponses_Scoring!E2206</f>
        <v>0</v>
      </c>
      <c r="F2206">
        <f>Réponses_Scoring!F2206</f>
        <v>0</v>
      </c>
      <c r="G2206">
        <f>Réponses_Scoring!G2206</f>
        <v>0</v>
      </c>
      <c r="H2206">
        <f>Réponses_Scoring!H2206</f>
        <v>0</v>
      </c>
      <c r="I2206">
        <f>Réponses_Scoring!I2206</f>
        <v>0</v>
      </c>
      <c r="J2206">
        <f>IFERROR(VLOOKUP(C2206,Paramètres!$A$5:$B$8,2,FALSE),0)</f>
        <v>0</v>
      </c>
      <c r="K2206">
        <f>IFERROR(VLOOKUP(D2206,Paramètres!$A$5:$B$8,2,FALSE),0)</f>
        <v>0</v>
      </c>
      <c r="L2206">
        <f>IFERROR(VLOOKUP(E2206,Paramètres!$A$5:$B$8,2,FALSE),0)</f>
        <v>0</v>
      </c>
      <c r="M2206">
        <f>IFERROR(VLOOKUP(F2206,Paramètres!$A$5:$B$8,2,FALSE),0)</f>
        <v>0</v>
      </c>
      <c r="N2206">
        <f>IFERROR(VLOOKUP(G2206,Paramètres!$D$5:$E$8,2,FALSE),0)</f>
        <v>0</v>
      </c>
      <c r="O2206">
        <f>IFERROR(VLOOKUP(H2206,Paramètres!$A$5:$B$8,2,FALSE),0)</f>
        <v>0</v>
      </c>
      <c r="P2206">
        <f>IFERROR(VLOOKUP(I2206,Paramètres!$A$5:$B$8,2,FALSE),0)</f>
        <v>0</v>
      </c>
      <c r="Q2206" s="10" t="e">
        <f>IF(SUM(Paramètres!$G$5:$M$5)=0,"",SUMPRODUCT(Paramètres!$G$5:$M$5,J2206,K2206,L2206,M2206,N2206,O2206,P2206)/SUM(Paramètres!$G$5:$M$5))</f>
        <v>#VALUE!</v>
      </c>
    </row>
    <row r="2207" spans="1:17" x14ac:dyDescent="0.2">
      <c r="A2207">
        <f>Réponses_Scoring!A2207</f>
        <v>0</v>
      </c>
      <c r="B2207">
        <f>Réponses_Scoring!B2207</f>
        <v>0</v>
      </c>
      <c r="C2207">
        <f>Réponses_Scoring!C2207</f>
        <v>0</v>
      </c>
      <c r="D2207">
        <f>Réponses_Scoring!D2207</f>
        <v>0</v>
      </c>
      <c r="E2207">
        <f>Réponses_Scoring!E2207</f>
        <v>0</v>
      </c>
      <c r="F2207">
        <f>Réponses_Scoring!F2207</f>
        <v>0</v>
      </c>
      <c r="G2207">
        <f>Réponses_Scoring!G2207</f>
        <v>0</v>
      </c>
      <c r="H2207">
        <f>Réponses_Scoring!H2207</f>
        <v>0</v>
      </c>
      <c r="I2207">
        <f>Réponses_Scoring!I2207</f>
        <v>0</v>
      </c>
      <c r="J2207">
        <f>IFERROR(VLOOKUP(C2207,Paramètres!$A$5:$B$8,2,FALSE),0)</f>
        <v>0</v>
      </c>
      <c r="K2207">
        <f>IFERROR(VLOOKUP(D2207,Paramètres!$A$5:$B$8,2,FALSE),0)</f>
        <v>0</v>
      </c>
      <c r="L2207">
        <f>IFERROR(VLOOKUP(E2207,Paramètres!$A$5:$B$8,2,FALSE),0)</f>
        <v>0</v>
      </c>
      <c r="M2207">
        <f>IFERROR(VLOOKUP(F2207,Paramètres!$A$5:$B$8,2,FALSE),0)</f>
        <v>0</v>
      </c>
      <c r="N2207">
        <f>IFERROR(VLOOKUP(G2207,Paramètres!$D$5:$E$8,2,FALSE),0)</f>
        <v>0</v>
      </c>
      <c r="O2207">
        <f>IFERROR(VLOOKUP(H2207,Paramètres!$A$5:$B$8,2,FALSE),0)</f>
        <v>0</v>
      </c>
      <c r="P2207">
        <f>IFERROR(VLOOKUP(I2207,Paramètres!$A$5:$B$8,2,FALSE),0)</f>
        <v>0</v>
      </c>
      <c r="Q2207" s="10" t="e">
        <f>IF(SUM(Paramètres!$G$5:$M$5)=0,"",SUMPRODUCT(Paramètres!$G$5:$M$5,J2207,K2207,L2207,M2207,N2207,O2207,P2207)/SUM(Paramètres!$G$5:$M$5))</f>
        <v>#VALUE!</v>
      </c>
    </row>
    <row r="2208" spans="1:17" x14ac:dyDescent="0.2">
      <c r="A2208">
        <f>Réponses_Scoring!A2208</f>
        <v>0</v>
      </c>
      <c r="B2208">
        <f>Réponses_Scoring!B2208</f>
        <v>0</v>
      </c>
      <c r="C2208">
        <f>Réponses_Scoring!C2208</f>
        <v>0</v>
      </c>
      <c r="D2208">
        <f>Réponses_Scoring!D2208</f>
        <v>0</v>
      </c>
      <c r="E2208">
        <f>Réponses_Scoring!E2208</f>
        <v>0</v>
      </c>
      <c r="F2208">
        <f>Réponses_Scoring!F2208</f>
        <v>0</v>
      </c>
      <c r="G2208">
        <f>Réponses_Scoring!G2208</f>
        <v>0</v>
      </c>
      <c r="H2208">
        <f>Réponses_Scoring!H2208</f>
        <v>0</v>
      </c>
      <c r="I2208">
        <f>Réponses_Scoring!I2208</f>
        <v>0</v>
      </c>
      <c r="J2208">
        <f>IFERROR(VLOOKUP(C2208,Paramètres!$A$5:$B$8,2,FALSE),0)</f>
        <v>0</v>
      </c>
      <c r="K2208">
        <f>IFERROR(VLOOKUP(D2208,Paramètres!$A$5:$B$8,2,FALSE),0)</f>
        <v>0</v>
      </c>
      <c r="L2208">
        <f>IFERROR(VLOOKUP(E2208,Paramètres!$A$5:$B$8,2,FALSE),0)</f>
        <v>0</v>
      </c>
      <c r="M2208">
        <f>IFERROR(VLOOKUP(F2208,Paramètres!$A$5:$B$8,2,FALSE),0)</f>
        <v>0</v>
      </c>
      <c r="N2208">
        <f>IFERROR(VLOOKUP(G2208,Paramètres!$D$5:$E$8,2,FALSE),0)</f>
        <v>0</v>
      </c>
      <c r="O2208">
        <f>IFERROR(VLOOKUP(H2208,Paramètres!$A$5:$B$8,2,FALSE),0)</f>
        <v>0</v>
      </c>
      <c r="P2208">
        <f>IFERROR(VLOOKUP(I2208,Paramètres!$A$5:$B$8,2,FALSE),0)</f>
        <v>0</v>
      </c>
      <c r="Q2208" s="10" t="e">
        <f>IF(SUM(Paramètres!$G$5:$M$5)=0,"",SUMPRODUCT(Paramètres!$G$5:$M$5,J2208,K2208,L2208,M2208,N2208,O2208,P2208)/SUM(Paramètres!$G$5:$M$5))</f>
        <v>#VALUE!</v>
      </c>
    </row>
    <row r="2209" spans="1:17" x14ac:dyDescent="0.2">
      <c r="A2209">
        <f>Réponses_Scoring!A2209</f>
        <v>0</v>
      </c>
      <c r="B2209">
        <f>Réponses_Scoring!B2209</f>
        <v>0</v>
      </c>
      <c r="C2209">
        <f>Réponses_Scoring!C2209</f>
        <v>0</v>
      </c>
      <c r="D2209">
        <f>Réponses_Scoring!D2209</f>
        <v>0</v>
      </c>
      <c r="E2209">
        <f>Réponses_Scoring!E2209</f>
        <v>0</v>
      </c>
      <c r="F2209">
        <f>Réponses_Scoring!F2209</f>
        <v>0</v>
      </c>
      <c r="G2209">
        <f>Réponses_Scoring!G2209</f>
        <v>0</v>
      </c>
      <c r="H2209">
        <f>Réponses_Scoring!H2209</f>
        <v>0</v>
      </c>
      <c r="I2209">
        <f>Réponses_Scoring!I2209</f>
        <v>0</v>
      </c>
      <c r="J2209">
        <f>IFERROR(VLOOKUP(C2209,Paramètres!$A$5:$B$8,2,FALSE),0)</f>
        <v>0</v>
      </c>
      <c r="K2209">
        <f>IFERROR(VLOOKUP(D2209,Paramètres!$A$5:$B$8,2,FALSE),0)</f>
        <v>0</v>
      </c>
      <c r="L2209">
        <f>IFERROR(VLOOKUP(E2209,Paramètres!$A$5:$B$8,2,FALSE),0)</f>
        <v>0</v>
      </c>
      <c r="M2209">
        <f>IFERROR(VLOOKUP(F2209,Paramètres!$A$5:$B$8,2,FALSE),0)</f>
        <v>0</v>
      </c>
      <c r="N2209">
        <f>IFERROR(VLOOKUP(G2209,Paramètres!$D$5:$E$8,2,FALSE),0)</f>
        <v>0</v>
      </c>
      <c r="O2209">
        <f>IFERROR(VLOOKUP(H2209,Paramètres!$A$5:$B$8,2,FALSE),0)</f>
        <v>0</v>
      </c>
      <c r="P2209">
        <f>IFERROR(VLOOKUP(I2209,Paramètres!$A$5:$B$8,2,FALSE),0)</f>
        <v>0</v>
      </c>
      <c r="Q2209" s="10" t="e">
        <f>IF(SUM(Paramètres!$G$5:$M$5)=0,"",SUMPRODUCT(Paramètres!$G$5:$M$5,J2209,K2209,L2209,M2209,N2209,O2209,P2209)/SUM(Paramètres!$G$5:$M$5))</f>
        <v>#VALUE!</v>
      </c>
    </row>
    <row r="2210" spans="1:17" x14ac:dyDescent="0.2">
      <c r="A2210">
        <f>Réponses_Scoring!A2210</f>
        <v>0</v>
      </c>
      <c r="B2210">
        <f>Réponses_Scoring!B2210</f>
        <v>0</v>
      </c>
      <c r="C2210">
        <f>Réponses_Scoring!C2210</f>
        <v>0</v>
      </c>
      <c r="D2210">
        <f>Réponses_Scoring!D2210</f>
        <v>0</v>
      </c>
      <c r="E2210">
        <f>Réponses_Scoring!E2210</f>
        <v>0</v>
      </c>
      <c r="F2210">
        <f>Réponses_Scoring!F2210</f>
        <v>0</v>
      </c>
      <c r="G2210">
        <f>Réponses_Scoring!G2210</f>
        <v>0</v>
      </c>
      <c r="H2210">
        <f>Réponses_Scoring!H2210</f>
        <v>0</v>
      </c>
      <c r="I2210">
        <f>Réponses_Scoring!I2210</f>
        <v>0</v>
      </c>
      <c r="J2210">
        <f>IFERROR(VLOOKUP(C2210,Paramètres!$A$5:$B$8,2,FALSE),0)</f>
        <v>0</v>
      </c>
      <c r="K2210">
        <f>IFERROR(VLOOKUP(D2210,Paramètres!$A$5:$B$8,2,FALSE),0)</f>
        <v>0</v>
      </c>
      <c r="L2210">
        <f>IFERROR(VLOOKUP(E2210,Paramètres!$A$5:$B$8,2,FALSE),0)</f>
        <v>0</v>
      </c>
      <c r="M2210">
        <f>IFERROR(VLOOKUP(F2210,Paramètres!$A$5:$B$8,2,FALSE),0)</f>
        <v>0</v>
      </c>
      <c r="N2210">
        <f>IFERROR(VLOOKUP(G2210,Paramètres!$D$5:$E$8,2,FALSE),0)</f>
        <v>0</v>
      </c>
      <c r="O2210">
        <f>IFERROR(VLOOKUP(H2210,Paramètres!$A$5:$B$8,2,FALSE),0)</f>
        <v>0</v>
      </c>
      <c r="P2210">
        <f>IFERROR(VLOOKUP(I2210,Paramètres!$A$5:$B$8,2,FALSE),0)</f>
        <v>0</v>
      </c>
      <c r="Q2210" s="10" t="e">
        <f>IF(SUM(Paramètres!$G$5:$M$5)=0,"",SUMPRODUCT(Paramètres!$G$5:$M$5,J2210,K2210,L2210,M2210,N2210,O2210,P2210)/SUM(Paramètres!$G$5:$M$5))</f>
        <v>#VALUE!</v>
      </c>
    </row>
    <row r="2211" spans="1:17" x14ac:dyDescent="0.2">
      <c r="A2211">
        <f>Réponses_Scoring!A2211</f>
        <v>0</v>
      </c>
      <c r="B2211">
        <f>Réponses_Scoring!B2211</f>
        <v>0</v>
      </c>
      <c r="C2211">
        <f>Réponses_Scoring!C2211</f>
        <v>0</v>
      </c>
      <c r="D2211">
        <f>Réponses_Scoring!D2211</f>
        <v>0</v>
      </c>
      <c r="E2211">
        <f>Réponses_Scoring!E2211</f>
        <v>0</v>
      </c>
      <c r="F2211">
        <f>Réponses_Scoring!F2211</f>
        <v>0</v>
      </c>
      <c r="G2211">
        <f>Réponses_Scoring!G2211</f>
        <v>0</v>
      </c>
      <c r="H2211">
        <f>Réponses_Scoring!H2211</f>
        <v>0</v>
      </c>
      <c r="I2211">
        <f>Réponses_Scoring!I2211</f>
        <v>0</v>
      </c>
      <c r="J2211">
        <f>IFERROR(VLOOKUP(C2211,Paramètres!$A$5:$B$8,2,FALSE),0)</f>
        <v>0</v>
      </c>
      <c r="K2211">
        <f>IFERROR(VLOOKUP(D2211,Paramètres!$A$5:$B$8,2,FALSE),0)</f>
        <v>0</v>
      </c>
      <c r="L2211">
        <f>IFERROR(VLOOKUP(E2211,Paramètres!$A$5:$B$8,2,FALSE),0)</f>
        <v>0</v>
      </c>
      <c r="M2211">
        <f>IFERROR(VLOOKUP(F2211,Paramètres!$A$5:$B$8,2,FALSE),0)</f>
        <v>0</v>
      </c>
      <c r="N2211">
        <f>IFERROR(VLOOKUP(G2211,Paramètres!$D$5:$E$8,2,FALSE),0)</f>
        <v>0</v>
      </c>
      <c r="O2211">
        <f>IFERROR(VLOOKUP(H2211,Paramètres!$A$5:$B$8,2,FALSE),0)</f>
        <v>0</v>
      </c>
      <c r="P2211">
        <f>IFERROR(VLOOKUP(I2211,Paramètres!$A$5:$B$8,2,FALSE),0)</f>
        <v>0</v>
      </c>
      <c r="Q2211" s="10" t="e">
        <f>IF(SUM(Paramètres!$G$5:$M$5)=0,"",SUMPRODUCT(Paramètres!$G$5:$M$5,J2211,K2211,L2211,M2211,N2211,O2211,P2211)/SUM(Paramètres!$G$5:$M$5))</f>
        <v>#VALUE!</v>
      </c>
    </row>
    <row r="2212" spans="1:17" x14ac:dyDescent="0.2">
      <c r="A2212">
        <f>Réponses_Scoring!A2212</f>
        <v>0</v>
      </c>
      <c r="B2212">
        <f>Réponses_Scoring!B2212</f>
        <v>0</v>
      </c>
      <c r="C2212">
        <f>Réponses_Scoring!C2212</f>
        <v>0</v>
      </c>
      <c r="D2212">
        <f>Réponses_Scoring!D2212</f>
        <v>0</v>
      </c>
      <c r="E2212">
        <f>Réponses_Scoring!E2212</f>
        <v>0</v>
      </c>
      <c r="F2212">
        <f>Réponses_Scoring!F2212</f>
        <v>0</v>
      </c>
      <c r="G2212">
        <f>Réponses_Scoring!G2212</f>
        <v>0</v>
      </c>
      <c r="H2212">
        <f>Réponses_Scoring!H2212</f>
        <v>0</v>
      </c>
      <c r="I2212">
        <f>Réponses_Scoring!I2212</f>
        <v>0</v>
      </c>
      <c r="J2212">
        <f>IFERROR(VLOOKUP(C2212,Paramètres!$A$5:$B$8,2,FALSE),0)</f>
        <v>0</v>
      </c>
      <c r="K2212">
        <f>IFERROR(VLOOKUP(D2212,Paramètres!$A$5:$B$8,2,FALSE),0)</f>
        <v>0</v>
      </c>
      <c r="L2212">
        <f>IFERROR(VLOOKUP(E2212,Paramètres!$A$5:$B$8,2,FALSE),0)</f>
        <v>0</v>
      </c>
      <c r="M2212">
        <f>IFERROR(VLOOKUP(F2212,Paramètres!$A$5:$B$8,2,FALSE),0)</f>
        <v>0</v>
      </c>
      <c r="N2212">
        <f>IFERROR(VLOOKUP(G2212,Paramètres!$D$5:$E$8,2,FALSE),0)</f>
        <v>0</v>
      </c>
      <c r="O2212">
        <f>IFERROR(VLOOKUP(H2212,Paramètres!$A$5:$B$8,2,FALSE),0)</f>
        <v>0</v>
      </c>
      <c r="P2212">
        <f>IFERROR(VLOOKUP(I2212,Paramètres!$A$5:$B$8,2,FALSE),0)</f>
        <v>0</v>
      </c>
      <c r="Q2212" s="10" t="e">
        <f>IF(SUM(Paramètres!$G$5:$M$5)=0,"",SUMPRODUCT(Paramètres!$G$5:$M$5,J2212,K2212,L2212,M2212,N2212,O2212,P2212)/SUM(Paramètres!$G$5:$M$5))</f>
        <v>#VALUE!</v>
      </c>
    </row>
    <row r="2213" spans="1:17" x14ac:dyDescent="0.2">
      <c r="A2213">
        <f>Réponses_Scoring!A2213</f>
        <v>0</v>
      </c>
      <c r="B2213">
        <f>Réponses_Scoring!B2213</f>
        <v>0</v>
      </c>
      <c r="C2213">
        <f>Réponses_Scoring!C2213</f>
        <v>0</v>
      </c>
      <c r="D2213">
        <f>Réponses_Scoring!D2213</f>
        <v>0</v>
      </c>
      <c r="E2213">
        <f>Réponses_Scoring!E2213</f>
        <v>0</v>
      </c>
      <c r="F2213">
        <f>Réponses_Scoring!F2213</f>
        <v>0</v>
      </c>
      <c r="G2213">
        <f>Réponses_Scoring!G2213</f>
        <v>0</v>
      </c>
      <c r="H2213">
        <f>Réponses_Scoring!H2213</f>
        <v>0</v>
      </c>
      <c r="I2213">
        <f>Réponses_Scoring!I2213</f>
        <v>0</v>
      </c>
      <c r="J2213">
        <f>IFERROR(VLOOKUP(C2213,Paramètres!$A$5:$B$8,2,FALSE),0)</f>
        <v>0</v>
      </c>
      <c r="K2213">
        <f>IFERROR(VLOOKUP(D2213,Paramètres!$A$5:$B$8,2,FALSE),0)</f>
        <v>0</v>
      </c>
      <c r="L2213">
        <f>IFERROR(VLOOKUP(E2213,Paramètres!$A$5:$B$8,2,FALSE),0)</f>
        <v>0</v>
      </c>
      <c r="M2213">
        <f>IFERROR(VLOOKUP(F2213,Paramètres!$A$5:$B$8,2,FALSE),0)</f>
        <v>0</v>
      </c>
      <c r="N2213">
        <f>IFERROR(VLOOKUP(G2213,Paramètres!$D$5:$E$8,2,FALSE),0)</f>
        <v>0</v>
      </c>
      <c r="O2213">
        <f>IFERROR(VLOOKUP(H2213,Paramètres!$A$5:$B$8,2,FALSE),0)</f>
        <v>0</v>
      </c>
      <c r="P2213">
        <f>IFERROR(VLOOKUP(I2213,Paramètres!$A$5:$B$8,2,FALSE),0)</f>
        <v>0</v>
      </c>
      <c r="Q2213" s="10" t="e">
        <f>IF(SUM(Paramètres!$G$5:$M$5)=0,"",SUMPRODUCT(Paramètres!$G$5:$M$5,J2213,K2213,L2213,M2213,N2213,O2213,P2213)/SUM(Paramètres!$G$5:$M$5))</f>
        <v>#VALUE!</v>
      </c>
    </row>
    <row r="2214" spans="1:17" x14ac:dyDescent="0.2">
      <c r="A2214">
        <f>Réponses_Scoring!A2214</f>
        <v>0</v>
      </c>
      <c r="B2214">
        <f>Réponses_Scoring!B2214</f>
        <v>0</v>
      </c>
      <c r="C2214">
        <f>Réponses_Scoring!C2214</f>
        <v>0</v>
      </c>
      <c r="D2214">
        <f>Réponses_Scoring!D2214</f>
        <v>0</v>
      </c>
      <c r="E2214">
        <f>Réponses_Scoring!E2214</f>
        <v>0</v>
      </c>
      <c r="F2214">
        <f>Réponses_Scoring!F2214</f>
        <v>0</v>
      </c>
      <c r="G2214">
        <f>Réponses_Scoring!G2214</f>
        <v>0</v>
      </c>
      <c r="H2214">
        <f>Réponses_Scoring!H2214</f>
        <v>0</v>
      </c>
      <c r="I2214">
        <f>Réponses_Scoring!I2214</f>
        <v>0</v>
      </c>
      <c r="J2214">
        <f>IFERROR(VLOOKUP(C2214,Paramètres!$A$5:$B$8,2,FALSE),0)</f>
        <v>0</v>
      </c>
      <c r="K2214">
        <f>IFERROR(VLOOKUP(D2214,Paramètres!$A$5:$B$8,2,FALSE),0)</f>
        <v>0</v>
      </c>
      <c r="L2214">
        <f>IFERROR(VLOOKUP(E2214,Paramètres!$A$5:$B$8,2,FALSE),0)</f>
        <v>0</v>
      </c>
      <c r="M2214">
        <f>IFERROR(VLOOKUP(F2214,Paramètres!$A$5:$B$8,2,FALSE),0)</f>
        <v>0</v>
      </c>
      <c r="N2214">
        <f>IFERROR(VLOOKUP(G2214,Paramètres!$D$5:$E$8,2,FALSE),0)</f>
        <v>0</v>
      </c>
      <c r="O2214">
        <f>IFERROR(VLOOKUP(H2214,Paramètres!$A$5:$B$8,2,FALSE),0)</f>
        <v>0</v>
      </c>
      <c r="P2214">
        <f>IFERROR(VLOOKUP(I2214,Paramètres!$A$5:$B$8,2,FALSE),0)</f>
        <v>0</v>
      </c>
      <c r="Q2214" s="10" t="e">
        <f>IF(SUM(Paramètres!$G$5:$M$5)=0,"",SUMPRODUCT(Paramètres!$G$5:$M$5,J2214,K2214,L2214,M2214,N2214,O2214,P2214)/SUM(Paramètres!$G$5:$M$5))</f>
        <v>#VALUE!</v>
      </c>
    </row>
    <row r="2215" spans="1:17" x14ac:dyDescent="0.2">
      <c r="A2215">
        <f>Réponses_Scoring!A2215</f>
        <v>0</v>
      </c>
      <c r="B2215">
        <f>Réponses_Scoring!B2215</f>
        <v>0</v>
      </c>
      <c r="C2215">
        <f>Réponses_Scoring!C2215</f>
        <v>0</v>
      </c>
      <c r="D2215">
        <f>Réponses_Scoring!D2215</f>
        <v>0</v>
      </c>
      <c r="E2215">
        <f>Réponses_Scoring!E2215</f>
        <v>0</v>
      </c>
      <c r="F2215">
        <f>Réponses_Scoring!F2215</f>
        <v>0</v>
      </c>
      <c r="G2215">
        <f>Réponses_Scoring!G2215</f>
        <v>0</v>
      </c>
      <c r="H2215">
        <f>Réponses_Scoring!H2215</f>
        <v>0</v>
      </c>
      <c r="I2215">
        <f>Réponses_Scoring!I2215</f>
        <v>0</v>
      </c>
      <c r="J2215">
        <f>IFERROR(VLOOKUP(C2215,Paramètres!$A$5:$B$8,2,FALSE),0)</f>
        <v>0</v>
      </c>
      <c r="K2215">
        <f>IFERROR(VLOOKUP(D2215,Paramètres!$A$5:$B$8,2,FALSE),0)</f>
        <v>0</v>
      </c>
      <c r="L2215">
        <f>IFERROR(VLOOKUP(E2215,Paramètres!$A$5:$B$8,2,FALSE),0)</f>
        <v>0</v>
      </c>
      <c r="M2215">
        <f>IFERROR(VLOOKUP(F2215,Paramètres!$A$5:$B$8,2,FALSE),0)</f>
        <v>0</v>
      </c>
      <c r="N2215">
        <f>IFERROR(VLOOKUP(G2215,Paramètres!$D$5:$E$8,2,FALSE),0)</f>
        <v>0</v>
      </c>
      <c r="O2215">
        <f>IFERROR(VLOOKUP(H2215,Paramètres!$A$5:$B$8,2,FALSE),0)</f>
        <v>0</v>
      </c>
      <c r="P2215">
        <f>IFERROR(VLOOKUP(I2215,Paramètres!$A$5:$B$8,2,FALSE),0)</f>
        <v>0</v>
      </c>
      <c r="Q2215" s="10" t="e">
        <f>IF(SUM(Paramètres!$G$5:$M$5)=0,"",SUMPRODUCT(Paramètres!$G$5:$M$5,J2215,K2215,L2215,M2215,N2215,O2215,P2215)/SUM(Paramètres!$G$5:$M$5))</f>
        <v>#VALUE!</v>
      </c>
    </row>
    <row r="2216" spans="1:17" x14ac:dyDescent="0.2">
      <c r="A2216">
        <f>Réponses_Scoring!A2216</f>
        <v>0</v>
      </c>
      <c r="B2216">
        <f>Réponses_Scoring!B2216</f>
        <v>0</v>
      </c>
      <c r="C2216">
        <f>Réponses_Scoring!C2216</f>
        <v>0</v>
      </c>
      <c r="D2216">
        <f>Réponses_Scoring!D2216</f>
        <v>0</v>
      </c>
      <c r="E2216">
        <f>Réponses_Scoring!E2216</f>
        <v>0</v>
      </c>
      <c r="F2216">
        <f>Réponses_Scoring!F2216</f>
        <v>0</v>
      </c>
      <c r="G2216">
        <f>Réponses_Scoring!G2216</f>
        <v>0</v>
      </c>
      <c r="H2216">
        <f>Réponses_Scoring!H2216</f>
        <v>0</v>
      </c>
      <c r="I2216">
        <f>Réponses_Scoring!I2216</f>
        <v>0</v>
      </c>
      <c r="J2216">
        <f>IFERROR(VLOOKUP(C2216,Paramètres!$A$5:$B$8,2,FALSE),0)</f>
        <v>0</v>
      </c>
      <c r="K2216">
        <f>IFERROR(VLOOKUP(D2216,Paramètres!$A$5:$B$8,2,FALSE),0)</f>
        <v>0</v>
      </c>
      <c r="L2216">
        <f>IFERROR(VLOOKUP(E2216,Paramètres!$A$5:$B$8,2,FALSE),0)</f>
        <v>0</v>
      </c>
      <c r="M2216">
        <f>IFERROR(VLOOKUP(F2216,Paramètres!$A$5:$B$8,2,FALSE),0)</f>
        <v>0</v>
      </c>
      <c r="N2216">
        <f>IFERROR(VLOOKUP(G2216,Paramètres!$D$5:$E$8,2,FALSE),0)</f>
        <v>0</v>
      </c>
      <c r="O2216">
        <f>IFERROR(VLOOKUP(H2216,Paramètres!$A$5:$B$8,2,FALSE),0)</f>
        <v>0</v>
      </c>
      <c r="P2216">
        <f>IFERROR(VLOOKUP(I2216,Paramètres!$A$5:$B$8,2,FALSE),0)</f>
        <v>0</v>
      </c>
      <c r="Q2216" s="10" t="e">
        <f>IF(SUM(Paramètres!$G$5:$M$5)=0,"",SUMPRODUCT(Paramètres!$G$5:$M$5,J2216,K2216,L2216,M2216,N2216,O2216,P2216)/SUM(Paramètres!$G$5:$M$5))</f>
        <v>#VALUE!</v>
      </c>
    </row>
    <row r="2217" spans="1:17" x14ac:dyDescent="0.2">
      <c r="A2217">
        <f>Réponses_Scoring!A2217</f>
        <v>0</v>
      </c>
      <c r="B2217">
        <f>Réponses_Scoring!B2217</f>
        <v>0</v>
      </c>
      <c r="C2217">
        <f>Réponses_Scoring!C2217</f>
        <v>0</v>
      </c>
      <c r="D2217">
        <f>Réponses_Scoring!D2217</f>
        <v>0</v>
      </c>
      <c r="E2217">
        <f>Réponses_Scoring!E2217</f>
        <v>0</v>
      </c>
      <c r="F2217">
        <f>Réponses_Scoring!F2217</f>
        <v>0</v>
      </c>
      <c r="G2217">
        <f>Réponses_Scoring!G2217</f>
        <v>0</v>
      </c>
      <c r="H2217">
        <f>Réponses_Scoring!H2217</f>
        <v>0</v>
      </c>
      <c r="I2217">
        <f>Réponses_Scoring!I2217</f>
        <v>0</v>
      </c>
      <c r="J2217">
        <f>IFERROR(VLOOKUP(C2217,Paramètres!$A$5:$B$8,2,FALSE),0)</f>
        <v>0</v>
      </c>
      <c r="K2217">
        <f>IFERROR(VLOOKUP(D2217,Paramètres!$A$5:$B$8,2,FALSE),0)</f>
        <v>0</v>
      </c>
      <c r="L2217">
        <f>IFERROR(VLOOKUP(E2217,Paramètres!$A$5:$B$8,2,FALSE),0)</f>
        <v>0</v>
      </c>
      <c r="M2217">
        <f>IFERROR(VLOOKUP(F2217,Paramètres!$A$5:$B$8,2,FALSE),0)</f>
        <v>0</v>
      </c>
      <c r="N2217">
        <f>IFERROR(VLOOKUP(G2217,Paramètres!$D$5:$E$8,2,FALSE),0)</f>
        <v>0</v>
      </c>
      <c r="O2217">
        <f>IFERROR(VLOOKUP(H2217,Paramètres!$A$5:$B$8,2,FALSE),0)</f>
        <v>0</v>
      </c>
      <c r="P2217">
        <f>IFERROR(VLOOKUP(I2217,Paramètres!$A$5:$B$8,2,FALSE),0)</f>
        <v>0</v>
      </c>
      <c r="Q2217" s="10" t="e">
        <f>IF(SUM(Paramètres!$G$5:$M$5)=0,"",SUMPRODUCT(Paramètres!$G$5:$M$5,J2217,K2217,L2217,M2217,N2217,O2217,P2217)/SUM(Paramètres!$G$5:$M$5))</f>
        <v>#VALUE!</v>
      </c>
    </row>
    <row r="2218" spans="1:17" x14ac:dyDescent="0.2">
      <c r="A2218">
        <f>Réponses_Scoring!A2218</f>
        <v>0</v>
      </c>
      <c r="B2218">
        <f>Réponses_Scoring!B2218</f>
        <v>0</v>
      </c>
      <c r="C2218">
        <f>Réponses_Scoring!C2218</f>
        <v>0</v>
      </c>
      <c r="D2218">
        <f>Réponses_Scoring!D2218</f>
        <v>0</v>
      </c>
      <c r="E2218">
        <f>Réponses_Scoring!E2218</f>
        <v>0</v>
      </c>
      <c r="F2218">
        <f>Réponses_Scoring!F2218</f>
        <v>0</v>
      </c>
      <c r="G2218">
        <f>Réponses_Scoring!G2218</f>
        <v>0</v>
      </c>
      <c r="H2218">
        <f>Réponses_Scoring!H2218</f>
        <v>0</v>
      </c>
      <c r="I2218">
        <f>Réponses_Scoring!I2218</f>
        <v>0</v>
      </c>
      <c r="J2218">
        <f>IFERROR(VLOOKUP(C2218,Paramètres!$A$5:$B$8,2,FALSE),0)</f>
        <v>0</v>
      </c>
      <c r="K2218">
        <f>IFERROR(VLOOKUP(D2218,Paramètres!$A$5:$B$8,2,FALSE),0)</f>
        <v>0</v>
      </c>
      <c r="L2218">
        <f>IFERROR(VLOOKUP(E2218,Paramètres!$A$5:$B$8,2,FALSE),0)</f>
        <v>0</v>
      </c>
      <c r="M2218">
        <f>IFERROR(VLOOKUP(F2218,Paramètres!$A$5:$B$8,2,FALSE),0)</f>
        <v>0</v>
      </c>
      <c r="N2218">
        <f>IFERROR(VLOOKUP(G2218,Paramètres!$D$5:$E$8,2,FALSE),0)</f>
        <v>0</v>
      </c>
      <c r="O2218">
        <f>IFERROR(VLOOKUP(H2218,Paramètres!$A$5:$B$8,2,FALSE),0)</f>
        <v>0</v>
      </c>
      <c r="P2218">
        <f>IFERROR(VLOOKUP(I2218,Paramètres!$A$5:$B$8,2,FALSE),0)</f>
        <v>0</v>
      </c>
      <c r="Q2218" s="10" t="e">
        <f>IF(SUM(Paramètres!$G$5:$M$5)=0,"",SUMPRODUCT(Paramètres!$G$5:$M$5,J2218,K2218,L2218,M2218,N2218,O2218,P2218)/SUM(Paramètres!$G$5:$M$5))</f>
        <v>#VALUE!</v>
      </c>
    </row>
    <row r="2219" spans="1:17" x14ac:dyDescent="0.2">
      <c r="A2219">
        <f>Réponses_Scoring!A2219</f>
        <v>0</v>
      </c>
      <c r="B2219">
        <f>Réponses_Scoring!B2219</f>
        <v>0</v>
      </c>
      <c r="C2219">
        <f>Réponses_Scoring!C2219</f>
        <v>0</v>
      </c>
      <c r="D2219">
        <f>Réponses_Scoring!D2219</f>
        <v>0</v>
      </c>
      <c r="E2219">
        <f>Réponses_Scoring!E2219</f>
        <v>0</v>
      </c>
      <c r="F2219">
        <f>Réponses_Scoring!F2219</f>
        <v>0</v>
      </c>
      <c r="G2219">
        <f>Réponses_Scoring!G2219</f>
        <v>0</v>
      </c>
      <c r="H2219">
        <f>Réponses_Scoring!H2219</f>
        <v>0</v>
      </c>
      <c r="I2219">
        <f>Réponses_Scoring!I2219</f>
        <v>0</v>
      </c>
      <c r="J2219">
        <f>IFERROR(VLOOKUP(C2219,Paramètres!$A$5:$B$8,2,FALSE),0)</f>
        <v>0</v>
      </c>
      <c r="K2219">
        <f>IFERROR(VLOOKUP(D2219,Paramètres!$A$5:$B$8,2,FALSE),0)</f>
        <v>0</v>
      </c>
      <c r="L2219">
        <f>IFERROR(VLOOKUP(E2219,Paramètres!$A$5:$B$8,2,FALSE),0)</f>
        <v>0</v>
      </c>
      <c r="M2219">
        <f>IFERROR(VLOOKUP(F2219,Paramètres!$A$5:$B$8,2,FALSE),0)</f>
        <v>0</v>
      </c>
      <c r="N2219">
        <f>IFERROR(VLOOKUP(G2219,Paramètres!$D$5:$E$8,2,FALSE),0)</f>
        <v>0</v>
      </c>
      <c r="O2219">
        <f>IFERROR(VLOOKUP(H2219,Paramètres!$A$5:$B$8,2,FALSE),0)</f>
        <v>0</v>
      </c>
      <c r="P2219">
        <f>IFERROR(VLOOKUP(I2219,Paramètres!$A$5:$B$8,2,FALSE),0)</f>
        <v>0</v>
      </c>
      <c r="Q2219" s="10" t="e">
        <f>IF(SUM(Paramètres!$G$5:$M$5)=0,"",SUMPRODUCT(Paramètres!$G$5:$M$5,J2219,K2219,L2219,M2219,N2219,O2219,P2219)/SUM(Paramètres!$G$5:$M$5))</f>
        <v>#VALUE!</v>
      </c>
    </row>
    <row r="2220" spans="1:17" x14ac:dyDescent="0.2">
      <c r="A2220">
        <f>Réponses_Scoring!A2220</f>
        <v>0</v>
      </c>
      <c r="B2220">
        <f>Réponses_Scoring!B2220</f>
        <v>0</v>
      </c>
      <c r="C2220">
        <f>Réponses_Scoring!C2220</f>
        <v>0</v>
      </c>
      <c r="D2220">
        <f>Réponses_Scoring!D2220</f>
        <v>0</v>
      </c>
      <c r="E2220">
        <f>Réponses_Scoring!E2220</f>
        <v>0</v>
      </c>
      <c r="F2220">
        <f>Réponses_Scoring!F2220</f>
        <v>0</v>
      </c>
      <c r="G2220">
        <f>Réponses_Scoring!G2220</f>
        <v>0</v>
      </c>
      <c r="H2220">
        <f>Réponses_Scoring!H2220</f>
        <v>0</v>
      </c>
      <c r="I2220">
        <f>Réponses_Scoring!I2220</f>
        <v>0</v>
      </c>
      <c r="J2220">
        <f>IFERROR(VLOOKUP(C2220,Paramètres!$A$5:$B$8,2,FALSE),0)</f>
        <v>0</v>
      </c>
      <c r="K2220">
        <f>IFERROR(VLOOKUP(D2220,Paramètres!$A$5:$B$8,2,FALSE),0)</f>
        <v>0</v>
      </c>
      <c r="L2220">
        <f>IFERROR(VLOOKUP(E2220,Paramètres!$A$5:$B$8,2,FALSE),0)</f>
        <v>0</v>
      </c>
      <c r="M2220">
        <f>IFERROR(VLOOKUP(F2220,Paramètres!$A$5:$B$8,2,FALSE),0)</f>
        <v>0</v>
      </c>
      <c r="N2220">
        <f>IFERROR(VLOOKUP(G2220,Paramètres!$D$5:$E$8,2,FALSE),0)</f>
        <v>0</v>
      </c>
      <c r="O2220">
        <f>IFERROR(VLOOKUP(H2220,Paramètres!$A$5:$B$8,2,FALSE),0)</f>
        <v>0</v>
      </c>
      <c r="P2220">
        <f>IFERROR(VLOOKUP(I2220,Paramètres!$A$5:$B$8,2,FALSE),0)</f>
        <v>0</v>
      </c>
      <c r="Q2220" s="10" t="e">
        <f>IF(SUM(Paramètres!$G$5:$M$5)=0,"",SUMPRODUCT(Paramètres!$G$5:$M$5,J2220,K2220,L2220,M2220,N2220,O2220,P2220)/SUM(Paramètres!$G$5:$M$5))</f>
        <v>#VALUE!</v>
      </c>
    </row>
    <row r="2221" spans="1:17" x14ac:dyDescent="0.2">
      <c r="A2221">
        <f>Réponses_Scoring!A2221</f>
        <v>0</v>
      </c>
      <c r="B2221">
        <f>Réponses_Scoring!B2221</f>
        <v>0</v>
      </c>
      <c r="C2221">
        <f>Réponses_Scoring!C2221</f>
        <v>0</v>
      </c>
      <c r="D2221">
        <f>Réponses_Scoring!D2221</f>
        <v>0</v>
      </c>
      <c r="E2221">
        <f>Réponses_Scoring!E2221</f>
        <v>0</v>
      </c>
      <c r="F2221">
        <f>Réponses_Scoring!F2221</f>
        <v>0</v>
      </c>
      <c r="G2221">
        <f>Réponses_Scoring!G2221</f>
        <v>0</v>
      </c>
      <c r="H2221">
        <f>Réponses_Scoring!H2221</f>
        <v>0</v>
      </c>
      <c r="I2221">
        <f>Réponses_Scoring!I2221</f>
        <v>0</v>
      </c>
      <c r="J2221">
        <f>IFERROR(VLOOKUP(C2221,Paramètres!$A$5:$B$8,2,FALSE),0)</f>
        <v>0</v>
      </c>
      <c r="K2221">
        <f>IFERROR(VLOOKUP(D2221,Paramètres!$A$5:$B$8,2,FALSE),0)</f>
        <v>0</v>
      </c>
      <c r="L2221">
        <f>IFERROR(VLOOKUP(E2221,Paramètres!$A$5:$B$8,2,FALSE),0)</f>
        <v>0</v>
      </c>
      <c r="M2221">
        <f>IFERROR(VLOOKUP(F2221,Paramètres!$A$5:$B$8,2,FALSE),0)</f>
        <v>0</v>
      </c>
      <c r="N2221">
        <f>IFERROR(VLOOKUP(G2221,Paramètres!$D$5:$E$8,2,FALSE),0)</f>
        <v>0</v>
      </c>
      <c r="O2221">
        <f>IFERROR(VLOOKUP(H2221,Paramètres!$A$5:$B$8,2,FALSE),0)</f>
        <v>0</v>
      </c>
      <c r="P2221">
        <f>IFERROR(VLOOKUP(I2221,Paramètres!$A$5:$B$8,2,FALSE),0)</f>
        <v>0</v>
      </c>
      <c r="Q2221" s="10" t="e">
        <f>IF(SUM(Paramètres!$G$5:$M$5)=0,"",SUMPRODUCT(Paramètres!$G$5:$M$5,J2221,K2221,L2221,M2221,N2221,O2221,P2221)/SUM(Paramètres!$G$5:$M$5))</f>
        <v>#VALUE!</v>
      </c>
    </row>
    <row r="2222" spans="1:17" x14ac:dyDescent="0.2">
      <c r="A2222">
        <f>Réponses_Scoring!A2222</f>
        <v>0</v>
      </c>
      <c r="B2222">
        <f>Réponses_Scoring!B2222</f>
        <v>0</v>
      </c>
      <c r="C2222">
        <f>Réponses_Scoring!C2222</f>
        <v>0</v>
      </c>
      <c r="D2222">
        <f>Réponses_Scoring!D2222</f>
        <v>0</v>
      </c>
      <c r="E2222">
        <f>Réponses_Scoring!E2222</f>
        <v>0</v>
      </c>
      <c r="F2222">
        <f>Réponses_Scoring!F2222</f>
        <v>0</v>
      </c>
      <c r="G2222">
        <f>Réponses_Scoring!G2222</f>
        <v>0</v>
      </c>
      <c r="H2222">
        <f>Réponses_Scoring!H2222</f>
        <v>0</v>
      </c>
      <c r="I2222">
        <f>Réponses_Scoring!I2222</f>
        <v>0</v>
      </c>
      <c r="J2222">
        <f>IFERROR(VLOOKUP(C2222,Paramètres!$A$5:$B$8,2,FALSE),0)</f>
        <v>0</v>
      </c>
      <c r="K2222">
        <f>IFERROR(VLOOKUP(D2222,Paramètres!$A$5:$B$8,2,FALSE),0)</f>
        <v>0</v>
      </c>
      <c r="L2222">
        <f>IFERROR(VLOOKUP(E2222,Paramètres!$A$5:$B$8,2,FALSE),0)</f>
        <v>0</v>
      </c>
      <c r="M2222">
        <f>IFERROR(VLOOKUP(F2222,Paramètres!$A$5:$B$8,2,FALSE),0)</f>
        <v>0</v>
      </c>
      <c r="N2222">
        <f>IFERROR(VLOOKUP(G2222,Paramètres!$D$5:$E$8,2,FALSE),0)</f>
        <v>0</v>
      </c>
      <c r="O2222">
        <f>IFERROR(VLOOKUP(H2222,Paramètres!$A$5:$B$8,2,FALSE),0)</f>
        <v>0</v>
      </c>
      <c r="P2222">
        <f>IFERROR(VLOOKUP(I2222,Paramètres!$A$5:$B$8,2,FALSE),0)</f>
        <v>0</v>
      </c>
      <c r="Q2222" s="10" t="e">
        <f>IF(SUM(Paramètres!$G$5:$M$5)=0,"",SUMPRODUCT(Paramètres!$G$5:$M$5,J2222,K2222,L2222,M2222,N2222,O2222,P2222)/SUM(Paramètres!$G$5:$M$5))</f>
        <v>#VALUE!</v>
      </c>
    </row>
    <row r="2223" spans="1:17" x14ac:dyDescent="0.2">
      <c r="A2223">
        <f>Réponses_Scoring!A2223</f>
        <v>0</v>
      </c>
      <c r="B2223">
        <f>Réponses_Scoring!B2223</f>
        <v>0</v>
      </c>
      <c r="C2223">
        <f>Réponses_Scoring!C2223</f>
        <v>0</v>
      </c>
      <c r="D2223">
        <f>Réponses_Scoring!D2223</f>
        <v>0</v>
      </c>
      <c r="E2223">
        <f>Réponses_Scoring!E2223</f>
        <v>0</v>
      </c>
      <c r="F2223">
        <f>Réponses_Scoring!F2223</f>
        <v>0</v>
      </c>
      <c r="G2223">
        <f>Réponses_Scoring!G2223</f>
        <v>0</v>
      </c>
      <c r="H2223">
        <f>Réponses_Scoring!H2223</f>
        <v>0</v>
      </c>
      <c r="I2223">
        <f>Réponses_Scoring!I2223</f>
        <v>0</v>
      </c>
      <c r="J2223">
        <f>IFERROR(VLOOKUP(C2223,Paramètres!$A$5:$B$8,2,FALSE),0)</f>
        <v>0</v>
      </c>
      <c r="K2223">
        <f>IFERROR(VLOOKUP(D2223,Paramètres!$A$5:$B$8,2,FALSE),0)</f>
        <v>0</v>
      </c>
      <c r="L2223">
        <f>IFERROR(VLOOKUP(E2223,Paramètres!$A$5:$B$8,2,FALSE),0)</f>
        <v>0</v>
      </c>
      <c r="M2223">
        <f>IFERROR(VLOOKUP(F2223,Paramètres!$A$5:$B$8,2,FALSE),0)</f>
        <v>0</v>
      </c>
      <c r="N2223">
        <f>IFERROR(VLOOKUP(G2223,Paramètres!$D$5:$E$8,2,FALSE),0)</f>
        <v>0</v>
      </c>
      <c r="O2223">
        <f>IFERROR(VLOOKUP(H2223,Paramètres!$A$5:$B$8,2,FALSE),0)</f>
        <v>0</v>
      </c>
      <c r="P2223">
        <f>IFERROR(VLOOKUP(I2223,Paramètres!$A$5:$B$8,2,FALSE),0)</f>
        <v>0</v>
      </c>
      <c r="Q2223" s="10" t="e">
        <f>IF(SUM(Paramètres!$G$5:$M$5)=0,"",SUMPRODUCT(Paramètres!$G$5:$M$5,J2223,K2223,L2223,M2223,N2223,O2223,P2223)/SUM(Paramètres!$G$5:$M$5))</f>
        <v>#VALUE!</v>
      </c>
    </row>
    <row r="2224" spans="1:17" x14ac:dyDescent="0.2">
      <c r="A2224">
        <f>Réponses_Scoring!A2224</f>
        <v>0</v>
      </c>
      <c r="B2224">
        <f>Réponses_Scoring!B2224</f>
        <v>0</v>
      </c>
      <c r="C2224">
        <f>Réponses_Scoring!C2224</f>
        <v>0</v>
      </c>
      <c r="D2224">
        <f>Réponses_Scoring!D2224</f>
        <v>0</v>
      </c>
      <c r="E2224">
        <f>Réponses_Scoring!E2224</f>
        <v>0</v>
      </c>
      <c r="F2224">
        <f>Réponses_Scoring!F2224</f>
        <v>0</v>
      </c>
      <c r="G2224">
        <f>Réponses_Scoring!G2224</f>
        <v>0</v>
      </c>
      <c r="H2224">
        <f>Réponses_Scoring!H2224</f>
        <v>0</v>
      </c>
      <c r="I2224">
        <f>Réponses_Scoring!I2224</f>
        <v>0</v>
      </c>
      <c r="J2224">
        <f>IFERROR(VLOOKUP(C2224,Paramètres!$A$5:$B$8,2,FALSE),0)</f>
        <v>0</v>
      </c>
      <c r="K2224">
        <f>IFERROR(VLOOKUP(D2224,Paramètres!$A$5:$B$8,2,FALSE),0)</f>
        <v>0</v>
      </c>
      <c r="L2224">
        <f>IFERROR(VLOOKUP(E2224,Paramètres!$A$5:$B$8,2,FALSE),0)</f>
        <v>0</v>
      </c>
      <c r="M2224">
        <f>IFERROR(VLOOKUP(F2224,Paramètres!$A$5:$B$8,2,FALSE),0)</f>
        <v>0</v>
      </c>
      <c r="N2224">
        <f>IFERROR(VLOOKUP(G2224,Paramètres!$D$5:$E$8,2,FALSE),0)</f>
        <v>0</v>
      </c>
      <c r="O2224">
        <f>IFERROR(VLOOKUP(H2224,Paramètres!$A$5:$B$8,2,FALSE),0)</f>
        <v>0</v>
      </c>
      <c r="P2224">
        <f>IFERROR(VLOOKUP(I2224,Paramètres!$A$5:$B$8,2,FALSE),0)</f>
        <v>0</v>
      </c>
      <c r="Q2224" s="10" t="e">
        <f>IF(SUM(Paramètres!$G$5:$M$5)=0,"",SUMPRODUCT(Paramètres!$G$5:$M$5,J2224,K2224,L2224,M2224,N2224,O2224,P2224)/SUM(Paramètres!$G$5:$M$5))</f>
        <v>#VALUE!</v>
      </c>
    </row>
    <row r="2225" spans="1:17" x14ac:dyDescent="0.2">
      <c r="A2225">
        <f>Réponses_Scoring!A2225</f>
        <v>0</v>
      </c>
      <c r="B2225">
        <f>Réponses_Scoring!B2225</f>
        <v>0</v>
      </c>
      <c r="C2225">
        <f>Réponses_Scoring!C2225</f>
        <v>0</v>
      </c>
      <c r="D2225">
        <f>Réponses_Scoring!D2225</f>
        <v>0</v>
      </c>
      <c r="E2225">
        <f>Réponses_Scoring!E2225</f>
        <v>0</v>
      </c>
      <c r="F2225">
        <f>Réponses_Scoring!F2225</f>
        <v>0</v>
      </c>
      <c r="G2225">
        <f>Réponses_Scoring!G2225</f>
        <v>0</v>
      </c>
      <c r="H2225">
        <f>Réponses_Scoring!H2225</f>
        <v>0</v>
      </c>
      <c r="I2225">
        <f>Réponses_Scoring!I2225</f>
        <v>0</v>
      </c>
      <c r="J2225">
        <f>IFERROR(VLOOKUP(C2225,Paramètres!$A$5:$B$8,2,FALSE),0)</f>
        <v>0</v>
      </c>
      <c r="K2225">
        <f>IFERROR(VLOOKUP(D2225,Paramètres!$A$5:$B$8,2,FALSE),0)</f>
        <v>0</v>
      </c>
      <c r="L2225">
        <f>IFERROR(VLOOKUP(E2225,Paramètres!$A$5:$B$8,2,FALSE),0)</f>
        <v>0</v>
      </c>
      <c r="M2225">
        <f>IFERROR(VLOOKUP(F2225,Paramètres!$A$5:$B$8,2,FALSE),0)</f>
        <v>0</v>
      </c>
      <c r="N2225">
        <f>IFERROR(VLOOKUP(G2225,Paramètres!$D$5:$E$8,2,FALSE),0)</f>
        <v>0</v>
      </c>
      <c r="O2225">
        <f>IFERROR(VLOOKUP(H2225,Paramètres!$A$5:$B$8,2,FALSE),0)</f>
        <v>0</v>
      </c>
      <c r="P2225">
        <f>IFERROR(VLOOKUP(I2225,Paramètres!$A$5:$B$8,2,FALSE),0)</f>
        <v>0</v>
      </c>
      <c r="Q2225" s="10" t="e">
        <f>IF(SUM(Paramètres!$G$5:$M$5)=0,"",SUMPRODUCT(Paramètres!$G$5:$M$5,J2225,K2225,L2225,M2225,N2225,O2225,P2225)/SUM(Paramètres!$G$5:$M$5))</f>
        <v>#VALUE!</v>
      </c>
    </row>
    <row r="2226" spans="1:17" x14ac:dyDescent="0.2">
      <c r="A2226">
        <f>Réponses_Scoring!A2226</f>
        <v>0</v>
      </c>
      <c r="B2226">
        <f>Réponses_Scoring!B2226</f>
        <v>0</v>
      </c>
      <c r="C2226">
        <f>Réponses_Scoring!C2226</f>
        <v>0</v>
      </c>
      <c r="D2226">
        <f>Réponses_Scoring!D2226</f>
        <v>0</v>
      </c>
      <c r="E2226">
        <f>Réponses_Scoring!E2226</f>
        <v>0</v>
      </c>
      <c r="F2226">
        <f>Réponses_Scoring!F2226</f>
        <v>0</v>
      </c>
      <c r="G2226">
        <f>Réponses_Scoring!G2226</f>
        <v>0</v>
      </c>
      <c r="H2226">
        <f>Réponses_Scoring!H2226</f>
        <v>0</v>
      </c>
      <c r="I2226">
        <f>Réponses_Scoring!I2226</f>
        <v>0</v>
      </c>
      <c r="J2226">
        <f>IFERROR(VLOOKUP(C2226,Paramètres!$A$5:$B$8,2,FALSE),0)</f>
        <v>0</v>
      </c>
      <c r="K2226">
        <f>IFERROR(VLOOKUP(D2226,Paramètres!$A$5:$B$8,2,FALSE),0)</f>
        <v>0</v>
      </c>
      <c r="L2226">
        <f>IFERROR(VLOOKUP(E2226,Paramètres!$A$5:$B$8,2,FALSE),0)</f>
        <v>0</v>
      </c>
      <c r="M2226">
        <f>IFERROR(VLOOKUP(F2226,Paramètres!$A$5:$B$8,2,FALSE),0)</f>
        <v>0</v>
      </c>
      <c r="N2226">
        <f>IFERROR(VLOOKUP(G2226,Paramètres!$D$5:$E$8,2,FALSE),0)</f>
        <v>0</v>
      </c>
      <c r="O2226">
        <f>IFERROR(VLOOKUP(H2226,Paramètres!$A$5:$B$8,2,FALSE),0)</f>
        <v>0</v>
      </c>
      <c r="P2226">
        <f>IFERROR(VLOOKUP(I2226,Paramètres!$A$5:$B$8,2,FALSE),0)</f>
        <v>0</v>
      </c>
      <c r="Q2226" s="10" t="e">
        <f>IF(SUM(Paramètres!$G$5:$M$5)=0,"",SUMPRODUCT(Paramètres!$G$5:$M$5,J2226,K2226,L2226,M2226,N2226,O2226,P2226)/SUM(Paramètres!$G$5:$M$5))</f>
        <v>#VALUE!</v>
      </c>
    </row>
    <row r="2227" spans="1:17" x14ac:dyDescent="0.2">
      <c r="A2227">
        <f>Réponses_Scoring!A2227</f>
        <v>0</v>
      </c>
      <c r="B2227">
        <f>Réponses_Scoring!B2227</f>
        <v>0</v>
      </c>
      <c r="C2227">
        <f>Réponses_Scoring!C2227</f>
        <v>0</v>
      </c>
      <c r="D2227">
        <f>Réponses_Scoring!D2227</f>
        <v>0</v>
      </c>
      <c r="E2227">
        <f>Réponses_Scoring!E2227</f>
        <v>0</v>
      </c>
      <c r="F2227">
        <f>Réponses_Scoring!F2227</f>
        <v>0</v>
      </c>
      <c r="G2227">
        <f>Réponses_Scoring!G2227</f>
        <v>0</v>
      </c>
      <c r="H2227">
        <f>Réponses_Scoring!H2227</f>
        <v>0</v>
      </c>
      <c r="I2227">
        <f>Réponses_Scoring!I2227</f>
        <v>0</v>
      </c>
      <c r="J2227">
        <f>IFERROR(VLOOKUP(C2227,Paramètres!$A$5:$B$8,2,FALSE),0)</f>
        <v>0</v>
      </c>
      <c r="K2227">
        <f>IFERROR(VLOOKUP(D2227,Paramètres!$A$5:$B$8,2,FALSE),0)</f>
        <v>0</v>
      </c>
      <c r="L2227">
        <f>IFERROR(VLOOKUP(E2227,Paramètres!$A$5:$B$8,2,FALSE),0)</f>
        <v>0</v>
      </c>
      <c r="M2227">
        <f>IFERROR(VLOOKUP(F2227,Paramètres!$A$5:$B$8,2,FALSE),0)</f>
        <v>0</v>
      </c>
      <c r="N2227">
        <f>IFERROR(VLOOKUP(G2227,Paramètres!$D$5:$E$8,2,FALSE),0)</f>
        <v>0</v>
      </c>
      <c r="O2227">
        <f>IFERROR(VLOOKUP(H2227,Paramètres!$A$5:$B$8,2,FALSE),0)</f>
        <v>0</v>
      </c>
      <c r="P2227">
        <f>IFERROR(VLOOKUP(I2227,Paramètres!$A$5:$B$8,2,FALSE),0)</f>
        <v>0</v>
      </c>
      <c r="Q2227" s="10" t="e">
        <f>IF(SUM(Paramètres!$G$5:$M$5)=0,"",SUMPRODUCT(Paramètres!$G$5:$M$5,J2227,K2227,L2227,M2227,N2227,O2227,P2227)/SUM(Paramètres!$G$5:$M$5))</f>
        <v>#VALUE!</v>
      </c>
    </row>
    <row r="2228" spans="1:17" x14ac:dyDescent="0.2">
      <c r="A2228">
        <f>Réponses_Scoring!A2228</f>
        <v>0</v>
      </c>
      <c r="B2228">
        <f>Réponses_Scoring!B2228</f>
        <v>0</v>
      </c>
      <c r="C2228">
        <f>Réponses_Scoring!C2228</f>
        <v>0</v>
      </c>
      <c r="D2228">
        <f>Réponses_Scoring!D2228</f>
        <v>0</v>
      </c>
      <c r="E2228">
        <f>Réponses_Scoring!E2228</f>
        <v>0</v>
      </c>
      <c r="F2228">
        <f>Réponses_Scoring!F2228</f>
        <v>0</v>
      </c>
      <c r="G2228">
        <f>Réponses_Scoring!G2228</f>
        <v>0</v>
      </c>
      <c r="H2228">
        <f>Réponses_Scoring!H2228</f>
        <v>0</v>
      </c>
      <c r="I2228">
        <f>Réponses_Scoring!I2228</f>
        <v>0</v>
      </c>
      <c r="J2228">
        <f>IFERROR(VLOOKUP(C2228,Paramètres!$A$5:$B$8,2,FALSE),0)</f>
        <v>0</v>
      </c>
      <c r="K2228">
        <f>IFERROR(VLOOKUP(D2228,Paramètres!$A$5:$B$8,2,FALSE),0)</f>
        <v>0</v>
      </c>
      <c r="L2228">
        <f>IFERROR(VLOOKUP(E2228,Paramètres!$A$5:$B$8,2,FALSE),0)</f>
        <v>0</v>
      </c>
      <c r="M2228">
        <f>IFERROR(VLOOKUP(F2228,Paramètres!$A$5:$B$8,2,FALSE),0)</f>
        <v>0</v>
      </c>
      <c r="N2228">
        <f>IFERROR(VLOOKUP(G2228,Paramètres!$D$5:$E$8,2,FALSE),0)</f>
        <v>0</v>
      </c>
      <c r="O2228">
        <f>IFERROR(VLOOKUP(H2228,Paramètres!$A$5:$B$8,2,FALSE),0)</f>
        <v>0</v>
      </c>
      <c r="P2228">
        <f>IFERROR(VLOOKUP(I2228,Paramètres!$A$5:$B$8,2,FALSE),0)</f>
        <v>0</v>
      </c>
      <c r="Q2228" s="10" t="e">
        <f>IF(SUM(Paramètres!$G$5:$M$5)=0,"",SUMPRODUCT(Paramètres!$G$5:$M$5,J2228,K2228,L2228,M2228,N2228,O2228,P2228)/SUM(Paramètres!$G$5:$M$5))</f>
        <v>#VALUE!</v>
      </c>
    </row>
    <row r="2229" spans="1:17" x14ac:dyDescent="0.2">
      <c r="A2229">
        <f>Réponses_Scoring!A2229</f>
        <v>0</v>
      </c>
      <c r="B2229">
        <f>Réponses_Scoring!B2229</f>
        <v>0</v>
      </c>
      <c r="C2229">
        <f>Réponses_Scoring!C2229</f>
        <v>0</v>
      </c>
      <c r="D2229">
        <f>Réponses_Scoring!D2229</f>
        <v>0</v>
      </c>
      <c r="E2229">
        <f>Réponses_Scoring!E2229</f>
        <v>0</v>
      </c>
      <c r="F2229">
        <f>Réponses_Scoring!F2229</f>
        <v>0</v>
      </c>
      <c r="G2229">
        <f>Réponses_Scoring!G2229</f>
        <v>0</v>
      </c>
      <c r="H2229">
        <f>Réponses_Scoring!H2229</f>
        <v>0</v>
      </c>
      <c r="I2229">
        <f>Réponses_Scoring!I2229</f>
        <v>0</v>
      </c>
      <c r="J2229">
        <f>IFERROR(VLOOKUP(C2229,Paramètres!$A$5:$B$8,2,FALSE),0)</f>
        <v>0</v>
      </c>
      <c r="K2229">
        <f>IFERROR(VLOOKUP(D2229,Paramètres!$A$5:$B$8,2,FALSE),0)</f>
        <v>0</v>
      </c>
      <c r="L2229">
        <f>IFERROR(VLOOKUP(E2229,Paramètres!$A$5:$B$8,2,FALSE),0)</f>
        <v>0</v>
      </c>
      <c r="M2229">
        <f>IFERROR(VLOOKUP(F2229,Paramètres!$A$5:$B$8,2,FALSE),0)</f>
        <v>0</v>
      </c>
      <c r="N2229">
        <f>IFERROR(VLOOKUP(G2229,Paramètres!$D$5:$E$8,2,FALSE),0)</f>
        <v>0</v>
      </c>
      <c r="O2229">
        <f>IFERROR(VLOOKUP(H2229,Paramètres!$A$5:$B$8,2,FALSE),0)</f>
        <v>0</v>
      </c>
      <c r="P2229">
        <f>IFERROR(VLOOKUP(I2229,Paramètres!$A$5:$B$8,2,FALSE),0)</f>
        <v>0</v>
      </c>
      <c r="Q2229" s="10" t="e">
        <f>IF(SUM(Paramètres!$G$5:$M$5)=0,"",SUMPRODUCT(Paramètres!$G$5:$M$5,J2229,K2229,L2229,M2229,N2229,O2229,P2229)/SUM(Paramètres!$G$5:$M$5))</f>
        <v>#VALUE!</v>
      </c>
    </row>
    <row r="2230" spans="1:17" x14ac:dyDescent="0.2">
      <c r="A2230">
        <f>Réponses_Scoring!A2230</f>
        <v>0</v>
      </c>
      <c r="B2230">
        <f>Réponses_Scoring!B2230</f>
        <v>0</v>
      </c>
      <c r="C2230">
        <f>Réponses_Scoring!C2230</f>
        <v>0</v>
      </c>
      <c r="D2230">
        <f>Réponses_Scoring!D2230</f>
        <v>0</v>
      </c>
      <c r="E2230">
        <f>Réponses_Scoring!E2230</f>
        <v>0</v>
      </c>
      <c r="F2230">
        <f>Réponses_Scoring!F2230</f>
        <v>0</v>
      </c>
      <c r="G2230">
        <f>Réponses_Scoring!G2230</f>
        <v>0</v>
      </c>
      <c r="H2230">
        <f>Réponses_Scoring!H2230</f>
        <v>0</v>
      </c>
      <c r="I2230">
        <f>Réponses_Scoring!I2230</f>
        <v>0</v>
      </c>
      <c r="J2230">
        <f>IFERROR(VLOOKUP(C2230,Paramètres!$A$5:$B$8,2,FALSE),0)</f>
        <v>0</v>
      </c>
      <c r="K2230">
        <f>IFERROR(VLOOKUP(D2230,Paramètres!$A$5:$B$8,2,FALSE),0)</f>
        <v>0</v>
      </c>
      <c r="L2230">
        <f>IFERROR(VLOOKUP(E2230,Paramètres!$A$5:$B$8,2,FALSE),0)</f>
        <v>0</v>
      </c>
      <c r="M2230">
        <f>IFERROR(VLOOKUP(F2230,Paramètres!$A$5:$B$8,2,FALSE),0)</f>
        <v>0</v>
      </c>
      <c r="N2230">
        <f>IFERROR(VLOOKUP(G2230,Paramètres!$D$5:$E$8,2,FALSE),0)</f>
        <v>0</v>
      </c>
      <c r="O2230">
        <f>IFERROR(VLOOKUP(H2230,Paramètres!$A$5:$B$8,2,FALSE),0)</f>
        <v>0</v>
      </c>
      <c r="P2230">
        <f>IFERROR(VLOOKUP(I2230,Paramètres!$A$5:$B$8,2,FALSE),0)</f>
        <v>0</v>
      </c>
      <c r="Q2230" s="10" t="e">
        <f>IF(SUM(Paramètres!$G$5:$M$5)=0,"",SUMPRODUCT(Paramètres!$G$5:$M$5,J2230,K2230,L2230,M2230,N2230,O2230,P2230)/SUM(Paramètres!$G$5:$M$5))</f>
        <v>#VALUE!</v>
      </c>
    </row>
    <row r="2231" spans="1:17" x14ac:dyDescent="0.2">
      <c r="A2231">
        <f>Réponses_Scoring!A2231</f>
        <v>0</v>
      </c>
      <c r="B2231">
        <f>Réponses_Scoring!B2231</f>
        <v>0</v>
      </c>
      <c r="C2231">
        <f>Réponses_Scoring!C2231</f>
        <v>0</v>
      </c>
      <c r="D2231">
        <f>Réponses_Scoring!D2231</f>
        <v>0</v>
      </c>
      <c r="E2231">
        <f>Réponses_Scoring!E2231</f>
        <v>0</v>
      </c>
      <c r="F2231">
        <f>Réponses_Scoring!F2231</f>
        <v>0</v>
      </c>
      <c r="G2231">
        <f>Réponses_Scoring!G2231</f>
        <v>0</v>
      </c>
      <c r="H2231">
        <f>Réponses_Scoring!H2231</f>
        <v>0</v>
      </c>
      <c r="I2231">
        <f>Réponses_Scoring!I2231</f>
        <v>0</v>
      </c>
      <c r="J2231">
        <f>IFERROR(VLOOKUP(C2231,Paramètres!$A$5:$B$8,2,FALSE),0)</f>
        <v>0</v>
      </c>
      <c r="K2231">
        <f>IFERROR(VLOOKUP(D2231,Paramètres!$A$5:$B$8,2,FALSE),0)</f>
        <v>0</v>
      </c>
      <c r="L2231">
        <f>IFERROR(VLOOKUP(E2231,Paramètres!$A$5:$B$8,2,FALSE),0)</f>
        <v>0</v>
      </c>
      <c r="M2231">
        <f>IFERROR(VLOOKUP(F2231,Paramètres!$A$5:$B$8,2,FALSE),0)</f>
        <v>0</v>
      </c>
      <c r="N2231">
        <f>IFERROR(VLOOKUP(G2231,Paramètres!$D$5:$E$8,2,FALSE),0)</f>
        <v>0</v>
      </c>
      <c r="O2231">
        <f>IFERROR(VLOOKUP(H2231,Paramètres!$A$5:$B$8,2,FALSE),0)</f>
        <v>0</v>
      </c>
      <c r="P2231">
        <f>IFERROR(VLOOKUP(I2231,Paramètres!$A$5:$B$8,2,FALSE),0)</f>
        <v>0</v>
      </c>
      <c r="Q2231" s="10" t="e">
        <f>IF(SUM(Paramètres!$G$5:$M$5)=0,"",SUMPRODUCT(Paramètres!$G$5:$M$5,J2231,K2231,L2231,M2231,N2231,O2231,P2231)/SUM(Paramètres!$G$5:$M$5))</f>
        <v>#VALUE!</v>
      </c>
    </row>
    <row r="2232" spans="1:17" x14ac:dyDescent="0.2">
      <c r="A2232">
        <f>Réponses_Scoring!A2232</f>
        <v>0</v>
      </c>
      <c r="B2232">
        <f>Réponses_Scoring!B2232</f>
        <v>0</v>
      </c>
      <c r="C2232">
        <f>Réponses_Scoring!C2232</f>
        <v>0</v>
      </c>
      <c r="D2232">
        <f>Réponses_Scoring!D2232</f>
        <v>0</v>
      </c>
      <c r="E2232">
        <f>Réponses_Scoring!E2232</f>
        <v>0</v>
      </c>
      <c r="F2232">
        <f>Réponses_Scoring!F2232</f>
        <v>0</v>
      </c>
      <c r="G2232">
        <f>Réponses_Scoring!G2232</f>
        <v>0</v>
      </c>
      <c r="H2232">
        <f>Réponses_Scoring!H2232</f>
        <v>0</v>
      </c>
      <c r="I2232">
        <f>Réponses_Scoring!I2232</f>
        <v>0</v>
      </c>
      <c r="J2232">
        <f>IFERROR(VLOOKUP(C2232,Paramètres!$A$5:$B$8,2,FALSE),0)</f>
        <v>0</v>
      </c>
      <c r="K2232">
        <f>IFERROR(VLOOKUP(D2232,Paramètres!$A$5:$B$8,2,FALSE),0)</f>
        <v>0</v>
      </c>
      <c r="L2232">
        <f>IFERROR(VLOOKUP(E2232,Paramètres!$A$5:$B$8,2,FALSE),0)</f>
        <v>0</v>
      </c>
      <c r="M2232">
        <f>IFERROR(VLOOKUP(F2232,Paramètres!$A$5:$B$8,2,FALSE),0)</f>
        <v>0</v>
      </c>
      <c r="N2232">
        <f>IFERROR(VLOOKUP(G2232,Paramètres!$D$5:$E$8,2,FALSE),0)</f>
        <v>0</v>
      </c>
      <c r="O2232">
        <f>IFERROR(VLOOKUP(H2232,Paramètres!$A$5:$B$8,2,FALSE),0)</f>
        <v>0</v>
      </c>
      <c r="P2232">
        <f>IFERROR(VLOOKUP(I2232,Paramètres!$A$5:$B$8,2,FALSE),0)</f>
        <v>0</v>
      </c>
      <c r="Q2232" s="10" t="e">
        <f>IF(SUM(Paramètres!$G$5:$M$5)=0,"",SUMPRODUCT(Paramètres!$G$5:$M$5,J2232,K2232,L2232,M2232,N2232,O2232,P2232)/SUM(Paramètres!$G$5:$M$5))</f>
        <v>#VALUE!</v>
      </c>
    </row>
    <row r="2233" spans="1:17" x14ac:dyDescent="0.2">
      <c r="A2233">
        <f>Réponses_Scoring!A2233</f>
        <v>0</v>
      </c>
      <c r="B2233">
        <f>Réponses_Scoring!B2233</f>
        <v>0</v>
      </c>
      <c r="C2233">
        <f>Réponses_Scoring!C2233</f>
        <v>0</v>
      </c>
      <c r="D2233">
        <f>Réponses_Scoring!D2233</f>
        <v>0</v>
      </c>
      <c r="E2233">
        <f>Réponses_Scoring!E2233</f>
        <v>0</v>
      </c>
      <c r="F2233">
        <f>Réponses_Scoring!F2233</f>
        <v>0</v>
      </c>
      <c r="G2233">
        <f>Réponses_Scoring!G2233</f>
        <v>0</v>
      </c>
      <c r="H2233">
        <f>Réponses_Scoring!H2233</f>
        <v>0</v>
      </c>
      <c r="I2233">
        <f>Réponses_Scoring!I2233</f>
        <v>0</v>
      </c>
      <c r="J2233">
        <f>IFERROR(VLOOKUP(C2233,Paramètres!$A$5:$B$8,2,FALSE),0)</f>
        <v>0</v>
      </c>
      <c r="K2233">
        <f>IFERROR(VLOOKUP(D2233,Paramètres!$A$5:$B$8,2,FALSE),0)</f>
        <v>0</v>
      </c>
      <c r="L2233">
        <f>IFERROR(VLOOKUP(E2233,Paramètres!$A$5:$B$8,2,FALSE),0)</f>
        <v>0</v>
      </c>
      <c r="M2233">
        <f>IFERROR(VLOOKUP(F2233,Paramètres!$A$5:$B$8,2,FALSE),0)</f>
        <v>0</v>
      </c>
      <c r="N2233">
        <f>IFERROR(VLOOKUP(G2233,Paramètres!$D$5:$E$8,2,FALSE),0)</f>
        <v>0</v>
      </c>
      <c r="O2233">
        <f>IFERROR(VLOOKUP(H2233,Paramètres!$A$5:$B$8,2,FALSE),0)</f>
        <v>0</v>
      </c>
      <c r="P2233">
        <f>IFERROR(VLOOKUP(I2233,Paramètres!$A$5:$B$8,2,FALSE),0)</f>
        <v>0</v>
      </c>
      <c r="Q2233" s="10" t="e">
        <f>IF(SUM(Paramètres!$G$5:$M$5)=0,"",SUMPRODUCT(Paramètres!$G$5:$M$5,J2233,K2233,L2233,M2233,N2233,O2233,P2233)/SUM(Paramètres!$G$5:$M$5))</f>
        <v>#VALUE!</v>
      </c>
    </row>
    <row r="2234" spans="1:17" x14ac:dyDescent="0.2">
      <c r="A2234">
        <f>Réponses_Scoring!A2234</f>
        <v>0</v>
      </c>
      <c r="B2234">
        <f>Réponses_Scoring!B2234</f>
        <v>0</v>
      </c>
      <c r="C2234">
        <f>Réponses_Scoring!C2234</f>
        <v>0</v>
      </c>
      <c r="D2234">
        <f>Réponses_Scoring!D2234</f>
        <v>0</v>
      </c>
      <c r="E2234">
        <f>Réponses_Scoring!E2234</f>
        <v>0</v>
      </c>
      <c r="F2234">
        <f>Réponses_Scoring!F2234</f>
        <v>0</v>
      </c>
      <c r="G2234">
        <f>Réponses_Scoring!G2234</f>
        <v>0</v>
      </c>
      <c r="H2234">
        <f>Réponses_Scoring!H2234</f>
        <v>0</v>
      </c>
      <c r="I2234">
        <f>Réponses_Scoring!I2234</f>
        <v>0</v>
      </c>
      <c r="J2234">
        <f>IFERROR(VLOOKUP(C2234,Paramètres!$A$5:$B$8,2,FALSE),0)</f>
        <v>0</v>
      </c>
      <c r="K2234">
        <f>IFERROR(VLOOKUP(D2234,Paramètres!$A$5:$B$8,2,FALSE),0)</f>
        <v>0</v>
      </c>
      <c r="L2234">
        <f>IFERROR(VLOOKUP(E2234,Paramètres!$A$5:$B$8,2,FALSE),0)</f>
        <v>0</v>
      </c>
      <c r="M2234">
        <f>IFERROR(VLOOKUP(F2234,Paramètres!$A$5:$B$8,2,FALSE),0)</f>
        <v>0</v>
      </c>
      <c r="N2234">
        <f>IFERROR(VLOOKUP(G2234,Paramètres!$D$5:$E$8,2,FALSE),0)</f>
        <v>0</v>
      </c>
      <c r="O2234">
        <f>IFERROR(VLOOKUP(H2234,Paramètres!$A$5:$B$8,2,FALSE),0)</f>
        <v>0</v>
      </c>
      <c r="P2234">
        <f>IFERROR(VLOOKUP(I2234,Paramètres!$A$5:$B$8,2,FALSE),0)</f>
        <v>0</v>
      </c>
      <c r="Q2234" s="10" t="e">
        <f>IF(SUM(Paramètres!$G$5:$M$5)=0,"",SUMPRODUCT(Paramètres!$G$5:$M$5,J2234,K2234,L2234,M2234,N2234,O2234,P2234)/SUM(Paramètres!$G$5:$M$5))</f>
        <v>#VALUE!</v>
      </c>
    </row>
    <row r="2235" spans="1:17" x14ac:dyDescent="0.2">
      <c r="A2235">
        <f>Réponses_Scoring!A2235</f>
        <v>0</v>
      </c>
      <c r="B2235">
        <f>Réponses_Scoring!B2235</f>
        <v>0</v>
      </c>
      <c r="C2235">
        <f>Réponses_Scoring!C2235</f>
        <v>0</v>
      </c>
      <c r="D2235">
        <f>Réponses_Scoring!D2235</f>
        <v>0</v>
      </c>
      <c r="E2235">
        <f>Réponses_Scoring!E2235</f>
        <v>0</v>
      </c>
      <c r="F2235">
        <f>Réponses_Scoring!F2235</f>
        <v>0</v>
      </c>
      <c r="G2235">
        <f>Réponses_Scoring!G2235</f>
        <v>0</v>
      </c>
      <c r="H2235">
        <f>Réponses_Scoring!H2235</f>
        <v>0</v>
      </c>
      <c r="I2235">
        <f>Réponses_Scoring!I2235</f>
        <v>0</v>
      </c>
      <c r="J2235">
        <f>IFERROR(VLOOKUP(C2235,Paramètres!$A$5:$B$8,2,FALSE),0)</f>
        <v>0</v>
      </c>
      <c r="K2235">
        <f>IFERROR(VLOOKUP(D2235,Paramètres!$A$5:$B$8,2,FALSE),0)</f>
        <v>0</v>
      </c>
      <c r="L2235">
        <f>IFERROR(VLOOKUP(E2235,Paramètres!$A$5:$B$8,2,FALSE),0)</f>
        <v>0</v>
      </c>
      <c r="M2235">
        <f>IFERROR(VLOOKUP(F2235,Paramètres!$A$5:$B$8,2,FALSE),0)</f>
        <v>0</v>
      </c>
      <c r="N2235">
        <f>IFERROR(VLOOKUP(G2235,Paramètres!$D$5:$E$8,2,FALSE),0)</f>
        <v>0</v>
      </c>
      <c r="O2235">
        <f>IFERROR(VLOOKUP(H2235,Paramètres!$A$5:$B$8,2,FALSE),0)</f>
        <v>0</v>
      </c>
      <c r="P2235">
        <f>IFERROR(VLOOKUP(I2235,Paramètres!$A$5:$B$8,2,FALSE),0)</f>
        <v>0</v>
      </c>
      <c r="Q2235" s="10" t="e">
        <f>IF(SUM(Paramètres!$G$5:$M$5)=0,"",SUMPRODUCT(Paramètres!$G$5:$M$5,J2235,K2235,L2235,M2235,N2235,O2235,P2235)/SUM(Paramètres!$G$5:$M$5))</f>
        <v>#VALUE!</v>
      </c>
    </row>
    <row r="2236" spans="1:17" x14ac:dyDescent="0.2">
      <c r="A2236">
        <f>Réponses_Scoring!A2236</f>
        <v>0</v>
      </c>
      <c r="B2236">
        <f>Réponses_Scoring!B2236</f>
        <v>0</v>
      </c>
      <c r="C2236">
        <f>Réponses_Scoring!C2236</f>
        <v>0</v>
      </c>
      <c r="D2236">
        <f>Réponses_Scoring!D2236</f>
        <v>0</v>
      </c>
      <c r="E2236">
        <f>Réponses_Scoring!E2236</f>
        <v>0</v>
      </c>
      <c r="F2236">
        <f>Réponses_Scoring!F2236</f>
        <v>0</v>
      </c>
      <c r="G2236">
        <f>Réponses_Scoring!G2236</f>
        <v>0</v>
      </c>
      <c r="H2236">
        <f>Réponses_Scoring!H2236</f>
        <v>0</v>
      </c>
      <c r="I2236">
        <f>Réponses_Scoring!I2236</f>
        <v>0</v>
      </c>
      <c r="J2236">
        <f>IFERROR(VLOOKUP(C2236,Paramètres!$A$5:$B$8,2,FALSE),0)</f>
        <v>0</v>
      </c>
      <c r="K2236">
        <f>IFERROR(VLOOKUP(D2236,Paramètres!$A$5:$B$8,2,FALSE),0)</f>
        <v>0</v>
      </c>
      <c r="L2236">
        <f>IFERROR(VLOOKUP(E2236,Paramètres!$A$5:$B$8,2,FALSE),0)</f>
        <v>0</v>
      </c>
      <c r="M2236">
        <f>IFERROR(VLOOKUP(F2236,Paramètres!$A$5:$B$8,2,FALSE),0)</f>
        <v>0</v>
      </c>
      <c r="N2236">
        <f>IFERROR(VLOOKUP(G2236,Paramètres!$D$5:$E$8,2,FALSE),0)</f>
        <v>0</v>
      </c>
      <c r="O2236">
        <f>IFERROR(VLOOKUP(H2236,Paramètres!$A$5:$B$8,2,FALSE),0)</f>
        <v>0</v>
      </c>
      <c r="P2236">
        <f>IFERROR(VLOOKUP(I2236,Paramètres!$A$5:$B$8,2,FALSE),0)</f>
        <v>0</v>
      </c>
      <c r="Q2236" s="10" t="e">
        <f>IF(SUM(Paramètres!$G$5:$M$5)=0,"",SUMPRODUCT(Paramètres!$G$5:$M$5,J2236,K2236,L2236,M2236,N2236,O2236,P2236)/SUM(Paramètres!$G$5:$M$5))</f>
        <v>#VALUE!</v>
      </c>
    </row>
    <row r="2237" spans="1:17" x14ac:dyDescent="0.2">
      <c r="A2237">
        <f>Réponses_Scoring!A2237</f>
        <v>0</v>
      </c>
      <c r="B2237">
        <f>Réponses_Scoring!B2237</f>
        <v>0</v>
      </c>
      <c r="C2237">
        <f>Réponses_Scoring!C2237</f>
        <v>0</v>
      </c>
      <c r="D2237">
        <f>Réponses_Scoring!D2237</f>
        <v>0</v>
      </c>
      <c r="E2237">
        <f>Réponses_Scoring!E2237</f>
        <v>0</v>
      </c>
      <c r="F2237">
        <f>Réponses_Scoring!F2237</f>
        <v>0</v>
      </c>
      <c r="G2237">
        <f>Réponses_Scoring!G2237</f>
        <v>0</v>
      </c>
      <c r="H2237">
        <f>Réponses_Scoring!H2237</f>
        <v>0</v>
      </c>
      <c r="I2237">
        <f>Réponses_Scoring!I2237</f>
        <v>0</v>
      </c>
      <c r="J2237">
        <f>IFERROR(VLOOKUP(C2237,Paramètres!$A$5:$B$8,2,FALSE),0)</f>
        <v>0</v>
      </c>
      <c r="K2237">
        <f>IFERROR(VLOOKUP(D2237,Paramètres!$A$5:$B$8,2,FALSE),0)</f>
        <v>0</v>
      </c>
      <c r="L2237">
        <f>IFERROR(VLOOKUP(E2237,Paramètres!$A$5:$B$8,2,FALSE),0)</f>
        <v>0</v>
      </c>
      <c r="M2237">
        <f>IFERROR(VLOOKUP(F2237,Paramètres!$A$5:$B$8,2,FALSE),0)</f>
        <v>0</v>
      </c>
      <c r="N2237">
        <f>IFERROR(VLOOKUP(G2237,Paramètres!$D$5:$E$8,2,FALSE),0)</f>
        <v>0</v>
      </c>
      <c r="O2237">
        <f>IFERROR(VLOOKUP(H2237,Paramètres!$A$5:$B$8,2,FALSE),0)</f>
        <v>0</v>
      </c>
      <c r="P2237">
        <f>IFERROR(VLOOKUP(I2237,Paramètres!$A$5:$B$8,2,FALSE),0)</f>
        <v>0</v>
      </c>
      <c r="Q2237" s="10" t="e">
        <f>IF(SUM(Paramètres!$G$5:$M$5)=0,"",SUMPRODUCT(Paramètres!$G$5:$M$5,J2237,K2237,L2237,M2237,N2237,O2237,P2237)/SUM(Paramètres!$G$5:$M$5))</f>
        <v>#VALUE!</v>
      </c>
    </row>
    <row r="2238" spans="1:17" x14ac:dyDescent="0.2">
      <c r="A2238">
        <f>Réponses_Scoring!A2238</f>
        <v>0</v>
      </c>
      <c r="B2238">
        <f>Réponses_Scoring!B2238</f>
        <v>0</v>
      </c>
      <c r="C2238">
        <f>Réponses_Scoring!C2238</f>
        <v>0</v>
      </c>
      <c r="D2238">
        <f>Réponses_Scoring!D2238</f>
        <v>0</v>
      </c>
      <c r="E2238">
        <f>Réponses_Scoring!E2238</f>
        <v>0</v>
      </c>
      <c r="F2238">
        <f>Réponses_Scoring!F2238</f>
        <v>0</v>
      </c>
      <c r="G2238">
        <f>Réponses_Scoring!G2238</f>
        <v>0</v>
      </c>
      <c r="H2238">
        <f>Réponses_Scoring!H2238</f>
        <v>0</v>
      </c>
      <c r="I2238">
        <f>Réponses_Scoring!I2238</f>
        <v>0</v>
      </c>
      <c r="J2238">
        <f>IFERROR(VLOOKUP(C2238,Paramètres!$A$5:$B$8,2,FALSE),0)</f>
        <v>0</v>
      </c>
      <c r="K2238">
        <f>IFERROR(VLOOKUP(D2238,Paramètres!$A$5:$B$8,2,FALSE),0)</f>
        <v>0</v>
      </c>
      <c r="L2238">
        <f>IFERROR(VLOOKUP(E2238,Paramètres!$A$5:$B$8,2,FALSE),0)</f>
        <v>0</v>
      </c>
      <c r="M2238">
        <f>IFERROR(VLOOKUP(F2238,Paramètres!$A$5:$B$8,2,FALSE),0)</f>
        <v>0</v>
      </c>
      <c r="N2238">
        <f>IFERROR(VLOOKUP(G2238,Paramètres!$D$5:$E$8,2,FALSE),0)</f>
        <v>0</v>
      </c>
      <c r="O2238">
        <f>IFERROR(VLOOKUP(H2238,Paramètres!$A$5:$B$8,2,FALSE),0)</f>
        <v>0</v>
      </c>
      <c r="P2238">
        <f>IFERROR(VLOOKUP(I2238,Paramètres!$A$5:$B$8,2,FALSE),0)</f>
        <v>0</v>
      </c>
      <c r="Q2238" s="10" t="e">
        <f>IF(SUM(Paramètres!$G$5:$M$5)=0,"",SUMPRODUCT(Paramètres!$G$5:$M$5,J2238,K2238,L2238,M2238,N2238,O2238,P2238)/SUM(Paramètres!$G$5:$M$5))</f>
        <v>#VALUE!</v>
      </c>
    </row>
    <row r="2239" spans="1:17" x14ac:dyDescent="0.2">
      <c r="A2239">
        <f>Réponses_Scoring!A2239</f>
        <v>0</v>
      </c>
      <c r="B2239">
        <f>Réponses_Scoring!B2239</f>
        <v>0</v>
      </c>
      <c r="C2239">
        <f>Réponses_Scoring!C2239</f>
        <v>0</v>
      </c>
      <c r="D2239">
        <f>Réponses_Scoring!D2239</f>
        <v>0</v>
      </c>
      <c r="E2239">
        <f>Réponses_Scoring!E2239</f>
        <v>0</v>
      </c>
      <c r="F2239">
        <f>Réponses_Scoring!F2239</f>
        <v>0</v>
      </c>
      <c r="G2239">
        <f>Réponses_Scoring!G2239</f>
        <v>0</v>
      </c>
      <c r="H2239">
        <f>Réponses_Scoring!H2239</f>
        <v>0</v>
      </c>
      <c r="I2239">
        <f>Réponses_Scoring!I2239</f>
        <v>0</v>
      </c>
      <c r="J2239">
        <f>IFERROR(VLOOKUP(C2239,Paramètres!$A$5:$B$8,2,FALSE),0)</f>
        <v>0</v>
      </c>
      <c r="K2239">
        <f>IFERROR(VLOOKUP(D2239,Paramètres!$A$5:$B$8,2,FALSE),0)</f>
        <v>0</v>
      </c>
      <c r="L2239">
        <f>IFERROR(VLOOKUP(E2239,Paramètres!$A$5:$B$8,2,FALSE),0)</f>
        <v>0</v>
      </c>
      <c r="M2239">
        <f>IFERROR(VLOOKUP(F2239,Paramètres!$A$5:$B$8,2,FALSE),0)</f>
        <v>0</v>
      </c>
      <c r="N2239">
        <f>IFERROR(VLOOKUP(G2239,Paramètres!$D$5:$E$8,2,FALSE),0)</f>
        <v>0</v>
      </c>
      <c r="O2239">
        <f>IFERROR(VLOOKUP(H2239,Paramètres!$A$5:$B$8,2,FALSE),0)</f>
        <v>0</v>
      </c>
      <c r="P2239">
        <f>IFERROR(VLOOKUP(I2239,Paramètres!$A$5:$B$8,2,FALSE),0)</f>
        <v>0</v>
      </c>
      <c r="Q2239" s="10" t="e">
        <f>IF(SUM(Paramètres!$G$5:$M$5)=0,"",SUMPRODUCT(Paramètres!$G$5:$M$5,J2239,K2239,L2239,M2239,N2239,O2239,P2239)/SUM(Paramètres!$G$5:$M$5))</f>
        <v>#VALUE!</v>
      </c>
    </row>
    <row r="2240" spans="1:17" x14ac:dyDescent="0.2">
      <c r="A2240">
        <f>Réponses_Scoring!A2240</f>
        <v>0</v>
      </c>
      <c r="B2240">
        <f>Réponses_Scoring!B2240</f>
        <v>0</v>
      </c>
      <c r="C2240">
        <f>Réponses_Scoring!C2240</f>
        <v>0</v>
      </c>
      <c r="D2240">
        <f>Réponses_Scoring!D2240</f>
        <v>0</v>
      </c>
      <c r="E2240">
        <f>Réponses_Scoring!E2240</f>
        <v>0</v>
      </c>
      <c r="F2240">
        <f>Réponses_Scoring!F2240</f>
        <v>0</v>
      </c>
      <c r="G2240">
        <f>Réponses_Scoring!G2240</f>
        <v>0</v>
      </c>
      <c r="H2240">
        <f>Réponses_Scoring!H2240</f>
        <v>0</v>
      </c>
      <c r="I2240">
        <f>Réponses_Scoring!I2240</f>
        <v>0</v>
      </c>
      <c r="J2240">
        <f>IFERROR(VLOOKUP(C2240,Paramètres!$A$5:$B$8,2,FALSE),0)</f>
        <v>0</v>
      </c>
      <c r="K2240">
        <f>IFERROR(VLOOKUP(D2240,Paramètres!$A$5:$B$8,2,FALSE),0)</f>
        <v>0</v>
      </c>
      <c r="L2240">
        <f>IFERROR(VLOOKUP(E2240,Paramètres!$A$5:$B$8,2,FALSE),0)</f>
        <v>0</v>
      </c>
      <c r="M2240">
        <f>IFERROR(VLOOKUP(F2240,Paramètres!$A$5:$B$8,2,FALSE),0)</f>
        <v>0</v>
      </c>
      <c r="N2240">
        <f>IFERROR(VLOOKUP(G2240,Paramètres!$D$5:$E$8,2,FALSE),0)</f>
        <v>0</v>
      </c>
      <c r="O2240">
        <f>IFERROR(VLOOKUP(H2240,Paramètres!$A$5:$B$8,2,FALSE),0)</f>
        <v>0</v>
      </c>
      <c r="P2240">
        <f>IFERROR(VLOOKUP(I2240,Paramètres!$A$5:$B$8,2,FALSE),0)</f>
        <v>0</v>
      </c>
      <c r="Q2240" s="10" t="e">
        <f>IF(SUM(Paramètres!$G$5:$M$5)=0,"",SUMPRODUCT(Paramètres!$G$5:$M$5,J2240,K2240,L2240,M2240,N2240,O2240,P2240)/SUM(Paramètres!$G$5:$M$5))</f>
        <v>#VALUE!</v>
      </c>
    </row>
    <row r="2241" spans="1:17" x14ac:dyDescent="0.2">
      <c r="A2241">
        <f>Réponses_Scoring!A2241</f>
        <v>0</v>
      </c>
      <c r="B2241">
        <f>Réponses_Scoring!B2241</f>
        <v>0</v>
      </c>
      <c r="C2241">
        <f>Réponses_Scoring!C2241</f>
        <v>0</v>
      </c>
      <c r="D2241">
        <f>Réponses_Scoring!D2241</f>
        <v>0</v>
      </c>
      <c r="E2241">
        <f>Réponses_Scoring!E2241</f>
        <v>0</v>
      </c>
      <c r="F2241">
        <f>Réponses_Scoring!F2241</f>
        <v>0</v>
      </c>
      <c r="G2241">
        <f>Réponses_Scoring!G2241</f>
        <v>0</v>
      </c>
      <c r="H2241">
        <f>Réponses_Scoring!H2241</f>
        <v>0</v>
      </c>
      <c r="I2241">
        <f>Réponses_Scoring!I2241</f>
        <v>0</v>
      </c>
      <c r="J2241">
        <f>IFERROR(VLOOKUP(C2241,Paramètres!$A$5:$B$8,2,FALSE),0)</f>
        <v>0</v>
      </c>
      <c r="K2241">
        <f>IFERROR(VLOOKUP(D2241,Paramètres!$A$5:$B$8,2,FALSE),0)</f>
        <v>0</v>
      </c>
      <c r="L2241">
        <f>IFERROR(VLOOKUP(E2241,Paramètres!$A$5:$B$8,2,FALSE),0)</f>
        <v>0</v>
      </c>
      <c r="M2241">
        <f>IFERROR(VLOOKUP(F2241,Paramètres!$A$5:$B$8,2,FALSE),0)</f>
        <v>0</v>
      </c>
      <c r="N2241">
        <f>IFERROR(VLOOKUP(G2241,Paramètres!$D$5:$E$8,2,FALSE),0)</f>
        <v>0</v>
      </c>
      <c r="O2241">
        <f>IFERROR(VLOOKUP(H2241,Paramètres!$A$5:$B$8,2,FALSE),0)</f>
        <v>0</v>
      </c>
      <c r="P2241">
        <f>IFERROR(VLOOKUP(I2241,Paramètres!$A$5:$B$8,2,FALSE),0)</f>
        <v>0</v>
      </c>
      <c r="Q2241" s="10" t="e">
        <f>IF(SUM(Paramètres!$G$5:$M$5)=0,"",SUMPRODUCT(Paramètres!$G$5:$M$5,J2241,K2241,L2241,M2241,N2241,O2241,P2241)/SUM(Paramètres!$G$5:$M$5))</f>
        <v>#VALUE!</v>
      </c>
    </row>
    <row r="2242" spans="1:17" x14ac:dyDescent="0.2">
      <c r="A2242">
        <f>Réponses_Scoring!A2242</f>
        <v>0</v>
      </c>
      <c r="B2242">
        <f>Réponses_Scoring!B2242</f>
        <v>0</v>
      </c>
      <c r="C2242">
        <f>Réponses_Scoring!C2242</f>
        <v>0</v>
      </c>
      <c r="D2242">
        <f>Réponses_Scoring!D2242</f>
        <v>0</v>
      </c>
      <c r="E2242">
        <f>Réponses_Scoring!E2242</f>
        <v>0</v>
      </c>
      <c r="F2242">
        <f>Réponses_Scoring!F2242</f>
        <v>0</v>
      </c>
      <c r="G2242">
        <f>Réponses_Scoring!G2242</f>
        <v>0</v>
      </c>
      <c r="H2242">
        <f>Réponses_Scoring!H2242</f>
        <v>0</v>
      </c>
      <c r="I2242">
        <f>Réponses_Scoring!I2242</f>
        <v>0</v>
      </c>
      <c r="J2242">
        <f>IFERROR(VLOOKUP(C2242,Paramètres!$A$5:$B$8,2,FALSE),0)</f>
        <v>0</v>
      </c>
      <c r="K2242">
        <f>IFERROR(VLOOKUP(D2242,Paramètres!$A$5:$B$8,2,FALSE),0)</f>
        <v>0</v>
      </c>
      <c r="L2242">
        <f>IFERROR(VLOOKUP(E2242,Paramètres!$A$5:$B$8,2,FALSE),0)</f>
        <v>0</v>
      </c>
      <c r="M2242">
        <f>IFERROR(VLOOKUP(F2242,Paramètres!$A$5:$B$8,2,FALSE),0)</f>
        <v>0</v>
      </c>
      <c r="N2242">
        <f>IFERROR(VLOOKUP(G2242,Paramètres!$D$5:$E$8,2,FALSE),0)</f>
        <v>0</v>
      </c>
      <c r="O2242">
        <f>IFERROR(VLOOKUP(H2242,Paramètres!$A$5:$B$8,2,FALSE),0)</f>
        <v>0</v>
      </c>
      <c r="P2242">
        <f>IFERROR(VLOOKUP(I2242,Paramètres!$A$5:$B$8,2,FALSE),0)</f>
        <v>0</v>
      </c>
      <c r="Q2242" s="10" t="e">
        <f>IF(SUM(Paramètres!$G$5:$M$5)=0,"",SUMPRODUCT(Paramètres!$G$5:$M$5,J2242,K2242,L2242,M2242,N2242,O2242,P2242)/SUM(Paramètres!$G$5:$M$5))</f>
        <v>#VALUE!</v>
      </c>
    </row>
    <row r="2243" spans="1:17" x14ac:dyDescent="0.2">
      <c r="A2243">
        <f>Réponses_Scoring!A2243</f>
        <v>0</v>
      </c>
      <c r="B2243">
        <f>Réponses_Scoring!B2243</f>
        <v>0</v>
      </c>
      <c r="C2243">
        <f>Réponses_Scoring!C2243</f>
        <v>0</v>
      </c>
      <c r="D2243">
        <f>Réponses_Scoring!D2243</f>
        <v>0</v>
      </c>
      <c r="E2243">
        <f>Réponses_Scoring!E2243</f>
        <v>0</v>
      </c>
      <c r="F2243">
        <f>Réponses_Scoring!F2243</f>
        <v>0</v>
      </c>
      <c r="G2243">
        <f>Réponses_Scoring!G2243</f>
        <v>0</v>
      </c>
      <c r="H2243">
        <f>Réponses_Scoring!H2243</f>
        <v>0</v>
      </c>
      <c r="I2243">
        <f>Réponses_Scoring!I2243</f>
        <v>0</v>
      </c>
      <c r="J2243">
        <f>IFERROR(VLOOKUP(C2243,Paramètres!$A$5:$B$8,2,FALSE),0)</f>
        <v>0</v>
      </c>
      <c r="K2243">
        <f>IFERROR(VLOOKUP(D2243,Paramètres!$A$5:$B$8,2,FALSE),0)</f>
        <v>0</v>
      </c>
      <c r="L2243">
        <f>IFERROR(VLOOKUP(E2243,Paramètres!$A$5:$B$8,2,FALSE),0)</f>
        <v>0</v>
      </c>
      <c r="M2243">
        <f>IFERROR(VLOOKUP(F2243,Paramètres!$A$5:$B$8,2,FALSE),0)</f>
        <v>0</v>
      </c>
      <c r="N2243">
        <f>IFERROR(VLOOKUP(G2243,Paramètres!$D$5:$E$8,2,FALSE),0)</f>
        <v>0</v>
      </c>
      <c r="O2243">
        <f>IFERROR(VLOOKUP(H2243,Paramètres!$A$5:$B$8,2,FALSE),0)</f>
        <v>0</v>
      </c>
      <c r="P2243">
        <f>IFERROR(VLOOKUP(I2243,Paramètres!$A$5:$B$8,2,FALSE),0)</f>
        <v>0</v>
      </c>
      <c r="Q2243" s="10" t="e">
        <f>IF(SUM(Paramètres!$G$5:$M$5)=0,"",SUMPRODUCT(Paramètres!$G$5:$M$5,J2243,K2243,L2243,M2243,N2243,O2243,P2243)/SUM(Paramètres!$G$5:$M$5))</f>
        <v>#VALUE!</v>
      </c>
    </row>
    <row r="2244" spans="1:17" x14ac:dyDescent="0.2">
      <c r="A2244">
        <f>Réponses_Scoring!A2244</f>
        <v>0</v>
      </c>
      <c r="B2244">
        <f>Réponses_Scoring!B2244</f>
        <v>0</v>
      </c>
      <c r="C2244">
        <f>Réponses_Scoring!C2244</f>
        <v>0</v>
      </c>
      <c r="D2244">
        <f>Réponses_Scoring!D2244</f>
        <v>0</v>
      </c>
      <c r="E2244">
        <f>Réponses_Scoring!E2244</f>
        <v>0</v>
      </c>
      <c r="F2244">
        <f>Réponses_Scoring!F2244</f>
        <v>0</v>
      </c>
      <c r="G2244">
        <f>Réponses_Scoring!G2244</f>
        <v>0</v>
      </c>
      <c r="H2244">
        <f>Réponses_Scoring!H2244</f>
        <v>0</v>
      </c>
      <c r="I2244">
        <f>Réponses_Scoring!I2244</f>
        <v>0</v>
      </c>
      <c r="J2244">
        <f>IFERROR(VLOOKUP(C2244,Paramètres!$A$5:$B$8,2,FALSE),0)</f>
        <v>0</v>
      </c>
      <c r="K2244">
        <f>IFERROR(VLOOKUP(D2244,Paramètres!$A$5:$B$8,2,FALSE),0)</f>
        <v>0</v>
      </c>
      <c r="L2244">
        <f>IFERROR(VLOOKUP(E2244,Paramètres!$A$5:$B$8,2,FALSE),0)</f>
        <v>0</v>
      </c>
      <c r="M2244">
        <f>IFERROR(VLOOKUP(F2244,Paramètres!$A$5:$B$8,2,FALSE),0)</f>
        <v>0</v>
      </c>
      <c r="N2244">
        <f>IFERROR(VLOOKUP(G2244,Paramètres!$D$5:$E$8,2,FALSE),0)</f>
        <v>0</v>
      </c>
      <c r="O2244">
        <f>IFERROR(VLOOKUP(H2244,Paramètres!$A$5:$B$8,2,FALSE),0)</f>
        <v>0</v>
      </c>
      <c r="P2244">
        <f>IFERROR(VLOOKUP(I2244,Paramètres!$A$5:$B$8,2,FALSE),0)</f>
        <v>0</v>
      </c>
      <c r="Q2244" s="10" t="e">
        <f>IF(SUM(Paramètres!$G$5:$M$5)=0,"",SUMPRODUCT(Paramètres!$G$5:$M$5,J2244,K2244,L2244,M2244,N2244,O2244,P2244)/SUM(Paramètres!$G$5:$M$5))</f>
        <v>#VALUE!</v>
      </c>
    </row>
    <row r="2245" spans="1:17" x14ac:dyDescent="0.2">
      <c r="A2245">
        <f>Réponses_Scoring!A2245</f>
        <v>0</v>
      </c>
      <c r="B2245">
        <f>Réponses_Scoring!B2245</f>
        <v>0</v>
      </c>
      <c r="C2245">
        <f>Réponses_Scoring!C2245</f>
        <v>0</v>
      </c>
      <c r="D2245">
        <f>Réponses_Scoring!D2245</f>
        <v>0</v>
      </c>
      <c r="E2245">
        <f>Réponses_Scoring!E2245</f>
        <v>0</v>
      </c>
      <c r="F2245">
        <f>Réponses_Scoring!F2245</f>
        <v>0</v>
      </c>
      <c r="G2245">
        <f>Réponses_Scoring!G2245</f>
        <v>0</v>
      </c>
      <c r="H2245">
        <f>Réponses_Scoring!H2245</f>
        <v>0</v>
      </c>
      <c r="I2245">
        <f>Réponses_Scoring!I2245</f>
        <v>0</v>
      </c>
      <c r="J2245">
        <f>IFERROR(VLOOKUP(C2245,Paramètres!$A$5:$B$8,2,FALSE),0)</f>
        <v>0</v>
      </c>
      <c r="K2245">
        <f>IFERROR(VLOOKUP(D2245,Paramètres!$A$5:$B$8,2,FALSE),0)</f>
        <v>0</v>
      </c>
      <c r="L2245">
        <f>IFERROR(VLOOKUP(E2245,Paramètres!$A$5:$B$8,2,FALSE),0)</f>
        <v>0</v>
      </c>
      <c r="M2245">
        <f>IFERROR(VLOOKUP(F2245,Paramètres!$A$5:$B$8,2,FALSE),0)</f>
        <v>0</v>
      </c>
      <c r="N2245">
        <f>IFERROR(VLOOKUP(G2245,Paramètres!$D$5:$E$8,2,FALSE),0)</f>
        <v>0</v>
      </c>
      <c r="O2245">
        <f>IFERROR(VLOOKUP(H2245,Paramètres!$A$5:$B$8,2,FALSE),0)</f>
        <v>0</v>
      </c>
      <c r="P2245">
        <f>IFERROR(VLOOKUP(I2245,Paramètres!$A$5:$B$8,2,FALSE),0)</f>
        <v>0</v>
      </c>
      <c r="Q2245" s="10" t="e">
        <f>IF(SUM(Paramètres!$G$5:$M$5)=0,"",SUMPRODUCT(Paramètres!$G$5:$M$5,J2245,K2245,L2245,M2245,N2245,O2245,P2245)/SUM(Paramètres!$G$5:$M$5))</f>
        <v>#VALUE!</v>
      </c>
    </row>
    <row r="2246" spans="1:17" x14ac:dyDescent="0.2">
      <c r="A2246">
        <f>Réponses_Scoring!A2246</f>
        <v>0</v>
      </c>
      <c r="B2246">
        <f>Réponses_Scoring!B2246</f>
        <v>0</v>
      </c>
      <c r="C2246">
        <f>Réponses_Scoring!C2246</f>
        <v>0</v>
      </c>
      <c r="D2246">
        <f>Réponses_Scoring!D2246</f>
        <v>0</v>
      </c>
      <c r="E2246">
        <f>Réponses_Scoring!E2246</f>
        <v>0</v>
      </c>
      <c r="F2246">
        <f>Réponses_Scoring!F2246</f>
        <v>0</v>
      </c>
      <c r="G2246">
        <f>Réponses_Scoring!G2246</f>
        <v>0</v>
      </c>
      <c r="H2246">
        <f>Réponses_Scoring!H2246</f>
        <v>0</v>
      </c>
      <c r="I2246">
        <f>Réponses_Scoring!I2246</f>
        <v>0</v>
      </c>
      <c r="J2246">
        <f>IFERROR(VLOOKUP(C2246,Paramètres!$A$5:$B$8,2,FALSE),0)</f>
        <v>0</v>
      </c>
      <c r="K2246">
        <f>IFERROR(VLOOKUP(D2246,Paramètres!$A$5:$B$8,2,FALSE),0)</f>
        <v>0</v>
      </c>
      <c r="L2246">
        <f>IFERROR(VLOOKUP(E2246,Paramètres!$A$5:$B$8,2,FALSE),0)</f>
        <v>0</v>
      </c>
      <c r="M2246">
        <f>IFERROR(VLOOKUP(F2246,Paramètres!$A$5:$B$8,2,FALSE),0)</f>
        <v>0</v>
      </c>
      <c r="N2246">
        <f>IFERROR(VLOOKUP(G2246,Paramètres!$D$5:$E$8,2,FALSE),0)</f>
        <v>0</v>
      </c>
      <c r="O2246">
        <f>IFERROR(VLOOKUP(H2246,Paramètres!$A$5:$B$8,2,FALSE),0)</f>
        <v>0</v>
      </c>
      <c r="P2246">
        <f>IFERROR(VLOOKUP(I2246,Paramètres!$A$5:$B$8,2,FALSE),0)</f>
        <v>0</v>
      </c>
      <c r="Q2246" s="10" t="e">
        <f>IF(SUM(Paramètres!$G$5:$M$5)=0,"",SUMPRODUCT(Paramètres!$G$5:$M$5,J2246,K2246,L2246,M2246,N2246,O2246,P2246)/SUM(Paramètres!$G$5:$M$5))</f>
        <v>#VALUE!</v>
      </c>
    </row>
    <row r="2247" spans="1:17" x14ac:dyDescent="0.2">
      <c r="A2247">
        <f>Réponses_Scoring!A2247</f>
        <v>0</v>
      </c>
      <c r="B2247">
        <f>Réponses_Scoring!B2247</f>
        <v>0</v>
      </c>
      <c r="C2247">
        <f>Réponses_Scoring!C2247</f>
        <v>0</v>
      </c>
      <c r="D2247">
        <f>Réponses_Scoring!D2247</f>
        <v>0</v>
      </c>
      <c r="E2247">
        <f>Réponses_Scoring!E2247</f>
        <v>0</v>
      </c>
      <c r="F2247">
        <f>Réponses_Scoring!F2247</f>
        <v>0</v>
      </c>
      <c r="G2247">
        <f>Réponses_Scoring!G2247</f>
        <v>0</v>
      </c>
      <c r="H2247">
        <f>Réponses_Scoring!H2247</f>
        <v>0</v>
      </c>
      <c r="I2247">
        <f>Réponses_Scoring!I2247</f>
        <v>0</v>
      </c>
      <c r="J2247">
        <f>IFERROR(VLOOKUP(C2247,Paramètres!$A$5:$B$8,2,FALSE),0)</f>
        <v>0</v>
      </c>
      <c r="K2247">
        <f>IFERROR(VLOOKUP(D2247,Paramètres!$A$5:$B$8,2,FALSE),0)</f>
        <v>0</v>
      </c>
      <c r="L2247">
        <f>IFERROR(VLOOKUP(E2247,Paramètres!$A$5:$B$8,2,FALSE),0)</f>
        <v>0</v>
      </c>
      <c r="M2247">
        <f>IFERROR(VLOOKUP(F2247,Paramètres!$A$5:$B$8,2,FALSE),0)</f>
        <v>0</v>
      </c>
      <c r="N2247">
        <f>IFERROR(VLOOKUP(G2247,Paramètres!$D$5:$E$8,2,FALSE),0)</f>
        <v>0</v>
      </c>
      <c r="O2247">
        <f>IFERROR(VLOOKUP(H2247,Paramètres!$A$5:$B$8,2,FALSE),0)</f>
        <v>0</v>
      </c>
      <c r="P2247">
        <f>IFERROR(VLOOKUP(I2247,Paramètres!$A$5:$B$8,2,FALSE),0)</f>
        <v>0</v>
      </c>
      <c r="Q2247" s="10" t="e">
        <f>IF(SUM(Paramètres!$G$5:$M$5)=0,"",SUMPRODUCT(Paramètres!$G$5:$M$5,J2247,K2247,L2247,M2247,N2247,O2247,P2247)/SUM(Paramètres!$G$5:$M$5))</f>
        <v>#VALUE!</v>
      </c>
    </row>
    <row r="2248" spans="1:17" x14ac:dyDescent="0.2">
      <c r="A2248">
        <f>Réponses_Scoring!A2248</f>
        <v>0</v>
      </c>
      <c r="B2248">
        <f>Réponses_Scoring!B2248</f>
        <v>0</v>
      </c>
      <c r="C2248">
        <f>Réponses_Scoring!C2248</f>
        <v>0</v>
      </c>
      <c r="D2248">
        <f>Réponses_Scoring!D2248</f>
        <v>0</v>
      </c>
      <c r="E2248">
        <f>Réponses_Scoring!E2248</f>
        <v>0</v>
      </c>
      <c r="F2248">
        <f>Réponses_Scoring!F2248</f>
        <v>0</v>
      </c>
      <c r="G2248">
        <f>Réponses_Scoring!G2248</f>
        <v>0</v>
      </c>
      <c r="H2248">
        <f>Réponses_Scoring!H2248</f>
        <v>0</v>
      </c>
      <c r="I2248">
        <f>Réponses_Scoring!I2248</f>
        <v>0</v>
      </c>
      <c r="J2248">
        <f>IFERROR(VLOOKUP(C2248,Paramètres!$A$5:$B$8,2,FALSE),0)</f>
        <v>0</v>
      </c>
      <c r="K2248">
        <f>IFERROR(VLOOKUP(D2248,Paramètres!$A$5:$B$8,2,FALSE),0)</f>
        <v>0</v>
      </c>
      <c r="L2248">
        <f>IFERROR(VLOOKUP(E2248,Paramètres!$A$5:$B$8,2,FALSE),0)</f>
        <v>0</v>
      </c>
      <c r="M2248">
        <f>IFERROR(VLOOKUP(F2248,Paramètres!$A$5:$B$8,2,FALSE),0)</f>
        <v>0</v>
      </c>
      <c r="N2248">
        <f>IFERROR(VLOOKUP(G2248,Paramètres!$D$5:$E$8,2,FALSE),0)</f>
        <v>0</v>
      </c>
      <c r="O2248">
        <f>IFERROR(VLOOKUP(H2248,Paramètres!$A$5:$B$8,2,FALSE),0)</f>
        <v>0</v>
      </c>
      <c r="P2248">
        <f>IFERROR(VLOOKUP(I2248,Paramètres!$A$5:$B$8,2,FALSE),0)</f>
        <v>0</v>
      </c>
      <c r="Q2248" s="10" t="e">
        <f>IF(SUM(Paramètres!$G$5:$M$5)=0,"",SUMPRODUCT(Paramètres!$G$5:$M$5,J2248,K2248,L2248,M2248,N2248,O2248,P2248)/SUM(Paramètres!$G$5:$M$5))</f>
        <v>#VALUE!</v>
      </c>
    </row>
    <row r="2249" spans="1:17" x14ac:dyDescent="0.2">
      <c r="A2249">
        <f>Réponses_Scoring!A2249</f>
        <v>0</v>
      </c>
      <c r="B2249">
        <f>Réponses_Scoring!B2249</f>
        <v>0</v>
      </c>
      <c r="C2249">
        <f>Réponses_Scoring!C2249</f>
        <v>0</v>
      </c>
      <c r="D2249">
        <f>Réponses_Scoring!D2249</f>
        <v>0</v>
      </c>
      <c r="E2249">
        <f>Réponses_Scoring!E2249</f>
        <v>0</v>
      </c>
      <c r="F2249">
        <f>Réponses_Scoring!F2249</f>
        <v>0</v>
      </c>
      <c r="G2249">
        <f>Réponses_Scoring!G2249</f>
        <v>0</v>
      </c>
      <c r="H2249">
        <f>Réponses_Scoring!H2249</f>
        <v>0</v>
      </c>
      <c r="I2249">
        <f>Réponses_Scoring!I2249</f>
        <v>0</v>
      </c>
      <c r="J2249">
        <f>IFERROR(VLOOKUP(C2249,Paramètres!$A$5:$B$8,2,FALSE),0)</f>
        <v>0</v>
      </c>
      <c r="K2249">
        <f>IFERROR(VLOOKUP(D2249,Paramètres!$A$5:$B$8,2,FALSE),0)</f>
        <v>0</v>
      </c>
      <c r="L2249">
        <f>IFERROR(VLOOKUP(E2249,Paramètres!$A$5:$B$8,2,FALSE),0)</f>
        <v>0</v>
      </c>
      <c r="M2249">
        <f>IFERROR(VLOOKUP(F2249,Paramètres!$A$5:$B$8,2,FALSE),0)</f>
        <v>0</v>
      </c>
      <c r="N2249">
        <f>IFERROR(VLOOKUP(G2249,Paramètres!$D$5:$E$8,2,FALSE),0)</f>
        <v>0</v>
      </c>
      <c r="O2249">
        <f>IFERROR(VLOOKUP(H2249,Paramètres!$A$5:$B$8,2,FALSE),0)</f>
        <v>0</v>
      </c>
      <c r="P2249">
        <f>IFERROR(VLOOKUP(I2249,Paramètres!$A$5:$B$8,2,FALSE),0)</f>
        <v>0</v>
      </c>
      <c r="Q2249" s="10" t="e">
        <f>IF(SUM(Paramètres!$G$5:$M$5)=0,"",SUMPRODUCT(Paramètres!$G$5:$M$5,J2249,K2249,L2249,M2249,N2249,O2249,P2249)/SUM(Paramètres!$G$5:$M$5))</f>
        <v>#VALUE!</v>
      </c>
    </row>
    <row r="2250" spans="1:17" x14ac:dyDescent="0.2">
      <c r="A2250">
        <f>Réponses_Scoring!A2250</f>
        <v>0</v>
      </c>
      <c r="B2250">
        <f>Réponses_Scoring!B2250</f>
        <v>0</v>
      </c>
      <c r="C2250">
        <f>Réponses_Scoring!C2250</f>
        <v>0</v>
      </c>
      <c r="D2250">
        <f>Réponses_Scoring!D2250</f>
        <v>0</v>
      </c>
      <c r="E2250">
        <f>Réponses_Scoring!E2250</f>
        <v>0</v>
      </c>
      <c r="F2250">
        <f>Réponses_Scoring!F2250</f>
        <v>0</v>
      </c>
      <c r="G2250">
        <f>Réponses_Scoring!G2250</f>
        <v>0</v>
      </c>
      <c r="H2250">
        <f>Réponses_Scoring!H2250</f>
        <v>0</v>
      </c>
      <c r="I2250">
        <f>Réponses_Scoring!I2250</f>
        <v>0</v>
      </c>
      <c r="J2250">
        <f>IFERROR(VLOOKUP(C2250,Paramètres!$A$5:$B$8,2,FALSE),0)</f>
        <v>0</v>
      </c>
      <c r="K2250">
        <f>IFERROR(VLOOKUP(D2250,Paramètres!$A$5:$B$8,2,FALSE),0)</f>
        <v>0</v>
      </c>
      <c r="L2250">
        <f>IFERROR(VLOOKUP(E2250,Paramètres!$A$5:$B$8,2,FALSE),0)</f>
        <v>0</v>
      </c>
      <c r="M2250">
        <f>IFERROR(VLOOKUP(F2250,Paramètres!$A$5:$B$8,2,FALSE),0)</f>
        <v>0</v>
      </c>
      <c r="N2250">
        <f>IFERROR(VLOOKUP(G2250,Paramètres!$D$5:$E$8,2,FALSE),0)</f>
        <v>0</v>
      </c>
      <c r="O2250">
        <f>IFERROR(VLOOKUP(H2250,Paramètres!$A$5:$B$8,2,FALSE),0)</f>
        <v>0</v>
      </c>
      <c r="P2250">
        <f>IFERROR(VLOOKUP(I2250,Paramètres!$A$5:$B$8,2,FALSE),0)</f>
        <v>0</v>
      </c>
      <c r="Q2250" s="10" t="e">
        <f>IF(SUM(Paramètres!$G$5:$M$5)=0,"",SUMPRODUCT(Paramètres!$G$5:$M$5,J2250,K2250,L2250,M2250,N2250,O2250,P2250)/SUM(Paramètres!$G$5:$M$5))</f>
        <v>#VALUE!</v>
      </c>
    </row>
    <row r="2251" spans="1:17" x14ac:dyDescent="0.2">
      <c r="A2251">
        <f>Réponses_Scoring!A2251</f>
        <v>0</v>
      </c>
      <c r="B2251">
        <f>Réponses_Scoring!B2251</f>
        <v>0</v>
      </c>
      <c r="C2251">
        <f>Réponses_Scoring!C2251</f>
        <v>0</v>
      </c>
      <c r="D2251">
        <f>Réponses_Scoring!D2251</f>
        <v>0</v>
      </c>
      <c r="E2251">
        <f>Réponses_Scoring!E2251</f>
        <v>0</v>
      </c>
      <c r="F2251">
        <f>Réponses_Scoring!F2251</f>
        <v>0</v>
      </c>
      <c r="G2251">
        <f>Réponses_Scoring!G2251</f>
        <v>0</v>
      </c>
      <c r="H2251">
        <f>Réponses_Scoring!H2251</f>
        <v>0</v>
      </c>
      <c r="I2251">
        <f>Réponses_Scoring!I2251</f>
        <v>0</v>
      </c>
      <c r="J2251">
        <f>IFERROR(VLOOKUP(C2251,Paramètres!$A$5:$B$8,2,FALSE),0)</f>
        <v>0</v>
      </c>
      <c r="K2251">
        <f>IFERROR(VLOOKUP(D2251,Paramètres!$A$5:$B$8,2,FALSE),0)</f>
        <v>0</v>
      </c>
      <c r="L2251">
        <f>IFERROR(VLOOKUP(E2251,Paramètres!$A$5:$B$8,2,FALSE),0)</f>
        <v>0</v>
      </c>
      <c r="M2251">
        <f>IFERROR(VLOOKUP(F2251,Paramètres!$A$5:$B$8,2,FALSE),0)</f>
        <v>0</v>
      </c>
      <c r="N2251">
        <f>IFERROR(VLOOKUP(G2251,Paramètres!$D$5:$E$8,2,FALSE),0)</f>
        <v>0</v>
      </c>
      <c r="O2251">
        <f>IFERROR(VLOOKUP(H2251,Paramètres!$A$5:$B$8,2,FALSE),0)</f>
        <v>0</v>
      </c>
      <c r="P2251">
        <f>IFERROR(VLOOKUP(I2251,Paramètres!$A$5:$B$8,2,FALSE),0)</f>
        <v>0</v>
      </c>
      <c r="Q2251" s="10" t="e">
        <f>IF(SUM(Paramètres!$G$5:$M$5)=0,"",SUMPRODUCT(Paramètres!$G$5:$M$5,J2251,K2251,L2251,M2251,N2251,O2251,P2251)/SUM(Paramètres!$G$5:$M$5))</f>
        <v>#VALUE!</v>
      </c>
    </row>
    <row r="2252" spans="1:17" x14ac:dyDescent="0.2">
      <c r="A2252">
        <f>Réponses_Scoring!A2252</f>
        <v>0</v>
      </c>
      <c r="B2252">
        <f>Réponses_Scoring!B2252</f>
        <v>0</v>
      </c>
      <c r="C2252">
        <f>Réponses_Scoring!C2252</f>
        <v>0</v>
      </c>
      <c r="D2252">
        <f>Réponses_Scoring!D2252</f>
        <v>0</v>
      </c>
      <c r="E2252">
        <f>Réponses_Scoring!E2252</f>
        <v>0</v>
      </c>
      <c r="F2252">
        <f>Réponses_Scoring!F2252</f>
        <v>0</v>
      </c>
      <c r="G2252">
        <f>Réponses_Scoring!G2252</f>
        <v>0</v>
      </c>
      <c r="H2252">
        <f>Réponses_Scoring!H2252</f>
        <v>0</v>
      </c>
      <c r="I2252">
        <f>Réponses_Scoring!I2252</f>
        <v>0</v>
      </c>
      <c r="J2252">
        <f>IFERROR(VLOOKUP(C2252,Paramètres!$A$5:$B$8,2,FALSE),0)</f>
        <v>0</v>
      </c>
      <c r="K2252">
        <f>IFERROR(VLOOKUP(D2252,Paramètres!$A$5:$B$8,2,FALSE),0)</f>
        <v>0</v>
      </c>
      <c r="L2252">
        <f>IFERROR(VLOOKUP(E2252,Paramètres!$A$5:$B$8,2,FALSE),0)</f>
        <v>0</v>
      </c>
      <c r="M2252">
        <f>IFERROR(VLOOKUP(F2252,Paramètres!$A$5:$B$8,2,FALSE),0)</f>
        <v>0</v>
      </c>
      <c r="N2252">
        <f>IFERROR(VLOOKUP(G2252,Paramètres!$D$5:$E$8,2,FALSE),0)</f>
        <v>0</v>
      </c>
      <c r="O2252">
        <f>IFERROR(VLOOKUP(H2252,Paramètres!$A$5:$B$8,2,FALSE),0)</f>
        <v>0</v>
      </c>
      <c r="P2252">
        <f>IFERROR(VLOOKUP(I2252,Paramètres!$A$5:$B$8,2,FALSE),0)</f>
        <v>0</v>
      </c>
      <c r="Q2252" s="10" t="e">
        <f>IF(SUM(Paramètres!$G$5:$M$5)=0,"",SUMPRODUCT(Paramètres!$G$5:$M$5,J2252,K2252,L2252,M2252,N2252,O2252,P2252)/SUM(Paramètres!$G$5:$M$5))</f>
        <v>#VALUE!</v>
      </c>
    </row>
    <row r="2253" spans="1:17" x14ac:dyDescent="0.2">
      <c r="A2253">
        <f>Réponses_Scoring!A2253</f>
        <v>0</v>
      </c>
      <c r="B2253">
        <f>Réponses_Scoring!B2253</f>
        <v>0</v>
      </c>
      <c r="C2253">
        <f>Réponses_Scoring!C2253</f>
        <v>0</v>
      </c>
      <c r="D2253">
        <f>Réponses_Scoring!D2253</f>
        <v>0</v>
      </c>
      <c r="E2253">
        <f>Réponses_Scoring!E2253</f>
        <v>0</v>
      </c>
      <c r="F2253">
        <f>Réponses_Scoring!F2253</f>
        <v>0</v>
      </c>
      <c r="G2253">
        <f>Réponses_Scoring!G2253</f>
        <v>0</v>
      </c>
      <c r="H2253">
        <f>Réponses_Scoring!H2253</f>
        <v>0</v>
      </c>
      <c r="I2253">
        <f>Réponses_Scoring!I2253</f>
        <v>0</v>
      </c>
      <c r="J2253">
        <f>IFERROR(VLOOKUP(C2253,Paramètres!$A$5:$B$8,2,FALSE),0)</f>
        <v>0</v>
      </c>
      <c r="K2253">
        <f>IFERROR(VLOOKUP(D2253,Paramètres!$A$5:$B$8,2,FALSE),0)</f>
        <v>0</v>
      </c>
      <c r="L2253">
        <f>IFERROR(VLOOKUP(E2253,Paramètres!$A$5:$B$8,2,FALSE),0)</f>
        <v>0</v>
      </c>
      <c r="M2253">
        <f>IFERROR(VLOOKUP(F2253,Paramètres!$A$5:$B$8,2,FALSE),0)</f>
        <v>0</v>
      </c>
      <c r="N2253">
        <f>IFERROR(VLOOKUP(G2253,Paramètres!$D$5:$E$8,2,FALSE),0)</f>
        <v>0</v>
      </c>
      <c r="O2253">
        <f>IFERROR(VLOOKUP(H2253,Paramètres!$A$5:$B$8,2,FALSE),0)</f>
        <v>0</v>
      </c>
      <c r="P2253">
        <f>IFERROR(VLOOKUP(I2253,Paramètres!$A$5:$B$8,2,FALSE),0)</f>
        <v>0</v>
      </c>
      <c r="Q2253" s="10" t="e">
        <f>IF(SUM(Paramètres!$G$5:$M$5)=0,"",SUMPRODUCT(Paramètres!$G$5:$M$5,J2253,K2253,L2253,M2253,N2253,O2253,P2253)/SUM(Paramètres!$G$5:$M$5))</f>
        <v>#VALUE!</v>
      </c>
    </row>
    <row r="2254" spans="1:17" x14ac:dyDescent="0.2">
      <c r="A2254">
        <f>Réponses_Scoring!A2254</f>
        <v>0</v>
      </c>
      <c r="B2254">
        <f>Réponses_Scoring!B2254</f>
        <v>0</v>
      </c>
      <c r="C2254">
        <f>Réponses_Scoring!C2254</f>
        <v>0</v>
      </c>
      <c r="D2254">
        <f>Réponses_Scoring!D2254</f>
        <v>0</v>
      </c>
      <c r="E2254">
        <f>Réponses_Scoring!E2254</f>
        <v>0</v>
      </c>
      <c r="F2254">
        <f>Réponses_Scoring!F2254</f>
        <v>0</v>
      </c>
      <c r="G2254">
        <f>Réponses_Scoring!G2254</f>
        <v>0</v>
      </c>
      <c r="H2254">
        <f>Réponses_Scoring!H2254</f>
        <v>0</v>
      </c>
      <c r="I2254">
        <f>Réponses_Scoring!I2254</f>
        <v>0</v>
      </c>
      <c r="J2254">
        <f>IFERROR(VLOOKUP(C2254,Paramètres!$A$5:$B$8,2,FALSE),0)</f>
        <v>0</v>
      </c>
      <c r="K2254">
        <f>IFERROR(VLOOKUP(D2254,Paramètres!$A$5:$B$8,2,FALSE),0)</f>
        <v>0</v>
      </c>
      <c r="L2254">
        <f>IFERROR(VLOOKUP(E2254,Paramètres!$A$5:$B$8,2,FALSE),0)</f>
        <v>0</v>
      </c>
      <c r="M2254">
        <f>IFERROR(VLOOKUP(F2254,Paramètres!$A$5:$B$8,2,FALSE),0)</f>
        <v>0</v>
      </c>
      <c r="N2254">
        <f>IFERROR(VLOOKUP(G2254,Paramètres!$D$5:$E$8,2,FALSE),0)</f>
        <v>0</v>
      </c>
      <c r="O2254">
        <f>IFERROR(VLOOKUP(H2254,Paramètres!$A$5:$B$8,2,FALSE),0)</f>
        <v>0</v>
      </c>
      <c r="P2254">
        <f>IFERROR(VLOOKUP(I2254,Paramètres!$A$5:$B$8,2,FALSE),0)</f>
        <v>0</v>
      </c>
      <c r="Q2254" s="10" t="e">
        <f>IF(SUM(Paramètres!$G$5:$M$5)=0,"",SUMPRODUCT(Paramètres!$G$5:$M$5,J2254,K2254,L2254,M2254,N2254,O2254,P2254)/SUM(Paramètres!$G$5:$M$5))</f>
        <v>#VALUE!</v>
      </c>
    </row>
    <row r="2255" spans="1:17" x14ac:dyDescent="0.2">
      <c r="A2255">
        <f>Réponses_Scoring!A2255</f>
        <v>0</v>
      </c>
      <c r="B2255">
        <f>Réponses_Scoring!B2255</f>
        <v>0</v>
      </c>
      <c r="C2255">
        <f>Réponses_Scoring!C2255</f>
        <v>0</v>
      </c>
      <c r="D2255">
        <f>Réponses_Scoring!D2255</f>
        <v>0</v>
      </c>
      <c r="E2255">
        <f>Réponses_Scoring!E2255</f>
        <v>0</v>
      </c>
      <c r="F2255">
        <f>Réponses_Scoring!F2255</f>
        <v>0</v>
      </c>
      <c r="G2255">
        <f>Réponses_Scoring!G2255</f>
        <v>0</v>
      </c>
      <c r="H2255">
        <f>Réponses_Scoring!H2255</f>
        <v>0</v>
      </c>
      <c r="I2255">
        <f>Réponses_Scoring!I2255</f>
        <v>0</v>
      </c>
      <c r="J2255">
        <f>IFERROR(VLOOKUP(C2255,Paramètres!$A$5:$B$8,2,FALSE),0)</f>
        <v>0</v>
      </c>
      <c r="K2255">
        <f>IFERROR(VLOOKUP(D2255,Paramètres!$A$5:$B$8,2,FALSE),0)</f>
        <v>0</v>
      </c>
      <c r="L2255">
        <f>IFERROR(VLOOKUP(E2255,Paramètres!$A$5:$B$8,2,FALSE),0)</f>
        <v>0</v>
      </c>
      <c r="M2255">
        <f>IFERROR(VLOOKUP(F2255,Paramètres!$A$5:$B$8,2,FALSE),0)</f>
        <v>0</v>
      </c>
      <c r="N2255">
        <f>IFERROR(VLOOKUP(G2255,Paramètres!$D$5:$E$8,2,FALSE),0)</f>
        <v>0</v>
      </c>
      <c r="O2255">
        <f>IFERROR(VLOOKUP(H2255,Paramètres!$A$5:$B$8,2,FALSE),0)</f>
        <v>0</v>
      </c>
      <c r="P2255">
        <f>IFERROR(VLOOKUP(I2255,Paramètres!$A$5:$B$8,2,FALSE),0)</f>
        <v>0</v>
      </c>
      <c r="Q2255" s="10" t="e">
        <f>IF(SUM(Paramètres!$G$5:$M$5)=0,"",SUMPRODUCT(Paramètres!$G$5:$M$5,J2255,K2255,L2255,M2255,N2255,O2255,P2255)/SUM(Paramètres!$G$5:$M$5))</f>
        <v>#VALUE!</v>
      </c>
    </row>
    <row r="2256" spans="1:17" x14ac:dyDescent="0.2">
      <c r="A2256">
        <f>Réponses_Scoring!A2256</f>
        <v>0</v>
      </c>
      <c r="B2256">
        <f>Réponses_Scoring!B2256</f>
        <v>0</v>
      </c>
      <c r="C2256">
        <f>Réponses_Scoring!C2256</f>
        <v>0</v>
      </c>
      <c r="D2256">
        <f>Réponses_Scoring!D2256</f>
        <v>0</v>
      </c>
      <c r="E2256">
        <f>Réponses_Scoring!E2256</f>
        <v>0</v>
      </c>
      <c r="F2256">
        <f>Réponses_Scoring!F2256</f>
        <v>0</v>
      </c>
      <c r="G2256">
        <f>Réponses_Scoring!G2256</f>
        <v>0</v>
      </c>
      <c r="H2256">
        <f>Réponses_Scoring!H2256</f>
        <v>0</v>
      </c>
      <c r="I2256">
        <f>Réponses_Scoring!I2256</f>
        <v>0</v>
      </c>
      <c r="J2256">
        <f>IFERROR(VLOOKUP(C2256,Paramètres!$A$5:$B$8,2,FALSE),0)</f>
        <v>0</v>
      </c>
      <c r="K2256">
        <f>IFERROR(VLOOKUP(D2256,Paramètres!$A$5:$B$8,2,FALSE),0)</f>
        <v>0</v>
      </c>
      <c r="L2256">
        <f>IFERROR(VLOOKUP(E2256,Paramètres!$A$5:$B$8,2,FALSE),0)</f>
        <v>0</v>
      </c>
      <c r="M2256">
        <f>IFERROR(VLOOKUP(F2256,Paramètres!$A$5:$B$8,2,FALSE),0)</f>
        <v>0</v>
      </c>
      <c r="N2256">
        <f>IFERROR(VLOOKUP(G2256,Paramètres!$D$5:$E$8,2,FALSE),0)</f>
        <v>0</v>
      </c>
      <c r="O2256">
        <f>IFERROR(VLOOKUP(H2256,Paramètres!$A$5:$B$8,2,FALSE),0)</f>
        <v>0</v>
      </c>
      <c r="P2256">
        <f>IFERROR(VLOOKUP(I2256,Paramètres!$A$5:$B$8,2,FALSE),0)</f>
        <v>0</v>
      </c>
      <c r="Q2256" s="10" t="e">
        <f>IF(SUM(Paramètres!$G$5:$M$5)=0,"",SUMPRODUCT(Paramètres!$G$5:$M$5,J2256,K2256,L2256,M2256,N2256,O2256,P2256)/SUM(Paramètres!$G$5:$M$5))</f>
        <v>#VALUE!</v>
      </c>
    </row>
    <row r="2257" spans="1:17" x14ac:dyDescent="0.2">
      <c r="A2257">
        <f>Réponses_Scoring!A2257</f>
        <v>0</v>
      </c>
      <c r="B2257">
        <f>Réponses_Scoring!B2257</f>
        <v>0</v>
      </c>
      <c r="C2257">
        <f>Réponses_Scoring!C2257</f>
        <v>0</v>
      </c>
      <c r="D2257">
        <f>Réponses_Scoring!D2257</f>
        <v>0</v>
      </c>
      <c r="E2257">
        <f>Réponses_Scoring!E2257</f>
        <v>0</v>
      </c>
      <c r="F2257">
        <f>Réponses_Scoring!F2257</f>
        <v>0</v>
      </c>
      <c r="G2257">
        <f>Réponses_Scoring!G2257</f>
        <v>0</v>
      </c>
      <c r="H2257">
        <f>Réponses_Scoring!H2257</f>
        <v>0</v>
      </c>
      <c r="I2257">
        <f>Réponses_Scoring!I2257</f>
        <v>0</v>
      </c>
      <c r="J2257">
        <f>IFERROR(VLOOKUP(C2257,Paramètres!$A$5:$B$8,2,FALSE),0)</f>
        <v>0</v>
      </c>
      <c r="K2257">
        <f>IFERROR(VLOOKUP(D2257,Paramètres!$A$5:$B$8,2,FALSE),0)</f>
        <v>0</v>
      </c>
      <c r="L2257">
        <f>IFERROR(VLOOKUP(E2257,Paramètres!$A$5:$B$8,2,FALSE),0)</f>
        <v>0</v>
      </c>
      <c r="M2257">
        <f>IFERROR(VLOOKUP(F2257,Paramètres!$A$5:$B$8,2,FALSE),0)</f>
        <v>0</v>
      </c>
      <c r="N2257">
        <f>IFERROR(VLOOKUP(G2257,Paramètres!$D$5:$E$8,2,FALSE),0)</f>
        <v>0</v>
      </c>
      <c r="O2257">
        <f>IFERROR(VLOOKUP(H2257,Paramètres!$A$5:$B$8,2,FALSE),0)</f>
        <v>0</v>
      </c>
      <c r="P2257">
        <f>IFERROR(VLOOKUP(I2257,Paramètres!$A$5:$B$8,2,FALSE),0)</f>
        <v>0</v>
      </c>
      <c r="Q2257" s="10" t="e">
        <f>IF(SUM(Paramètres!$G$5:$M$5)=0,"",SUMPRODUCT(Paramètres!$G$5:$M$5,J2257,K2257,L2257,M2257,N2257,O2257,P2257)/SUM(Paramètres!$G$5:$M$5))</f>
        <v>#VALUE!</v>
      </c>
    </row>
    <row r="2258" spans="1:17" x14ac:dyDescent="0.2">
      <c r="A2258">
        <f>Réponses_Scoring!A2258</f>
        <v>0</v>
      </c>
      <c r="B2258">
        <f>Réponses_Scoring!B2258</f>
        <v>0</v>
      </c>
      <c r="C2258">
        <f>Réponses_Scoring!C2258</f>
        <v>0</v>
      </c>
      <c r="D2258">
        <f>Réponses_Scoring!D2258</f>
        <v>0</v>
      </c>
      <c r="E2258">
        <f>Réponses_Scoring!E2258</f>
        <v>0</v>
      </c>
      <c r="F2258">
        <f>Réponses_Scoring!F2258</f>
        <v>0</v>
      </c>
      <c r="G2258">
        <f>Réponses_Scoring!G2258</f>
        <v>0</v>
      </c>
      <c r="H2258">
        <f>Réponses_Scoring!H2258</f>
        <v>0</v>
      </c>
      <c r="I2258">
        <f>Réponses_Scoring!I2258</f>
        <v>0</v>
      </c>
      <c r="J2258">
        <f>IFERROR(VLOOKUP(C2258,Paramètres!$A$5:$B$8,2,FALSE),0)</f>
        <v>0</v>
      </c>
      <c r="K2258">
        <f>IFERROR(VLOOKUP(D2258,Paramètres!$A$5:$B$8,2,FALSE),0)</f>
        <v>0</v>
      </c>
      <c r="L2258">
        <f>IFERROR(VLOOKUP(E2258,Paramètres!$A$5:$B$8,2,FALSE),0)</f>
        <v>0</v>
      </c>
      <c r="M2258">
        <f>IFERROR(VLOOKUP(F2258,Paramètres!$A$5:$B$8,2,FALSE),0)</f>
        <v>0</v>
      </c>
      <c r="N2258">
        <f>IFERROR(VLOOKUP(G2258,Paramètres!$D$5:$E$8,2,FALSE),0)</f>
        <v>0</v>
      </c>
      <c r="O2258">
        <f>IFERROR(VLOOKUP(H2258,Paramètres!$A$5:$B$8,2,FALSE),0)</f>
        <v>0</v>
      </c>
      <c r="P2258">
        <f>IFERROR(VLOOKUP(I2258,Paramètres!$A$5:$B$8,2,FALSE),0)</f>
        <v>0</v>
      </c>
      <c r="Q2258" s="10" t="e">
        <f>IF(SUM(Paramètres!$G$5:$M$5)=0,"",SUMPRODUCT(Paramètres!$G$5:$M$5,J2258,K2258,L2258,M2258,N2258,O2258,P2258)/SUM(Paramètres!$G$5:$M$5))</f>
        <v>#VALUE!</v>
      </c>
    </row>
    <row r="2259" spans="1:17" x14ac:dyDescent="0.2">
      <c r="A2259">
        <f>Réponses_Scoring!A2259</f>
        <v>0</v>
      </c>
      <c r="B2259">
        <f>Réponses_Scoring!B2259</f>
        <v>0</v>
      </c>
      <c r="C2259">
        <f>Réponses_Scoring!C2259</f>
        <v>0</v>
      </c>
      <c r="D2259">
        <f>Réponses_Scoring!D2259</f>
        <v>0</v>
      </c>
      <c r="E2259">
        <f>Réponses_Scoring!E2259</f>
        <v>0</v>
      </c>
      <c r="F2259">
        <f>Réponses_Scoring!F2259</f>
        <v>0</v>
      </c>
      <c r="G2259">
        <f>Réponses_Scoring!G2259</f>
        <v>0</v>
      </c>
      <c r="H2259">
        <f>Réponses_Scoring!H2259</f>
        <v>0</v>
      </c>
      <c r="I2259">
        <f>Réponses_Scoring!I2259</f>
        <v>0</v>
      </c>
      <c r="J2259">
        <f>IFERROR(VLOOKUP(C2259,Paramètres!$A$5:$B$8,2,FALSE),0)</f>
        <v>0</v>
      </c>
      <c r="K2259">
        <f>IFERROR(VLOOKUP(D2259,Paramètres!$A$5:$B$8,2,FALSE),0)</f>
        <v>0</v>
      </c>
      <c r="L2259">
        <f>IFERROR(VLOOKUP(E2259,Paramètres!$A$5:$B$8,2,FALSE),0)</f>
        <v>0</v>
      </c>
      <c r="M2259">
        <f>IFERROR(VLOOKUP(F2259,Paramètres!$A$5:$B$8,2,FALSE),0)</f>
        <v>0</v>
      </c>
      <c r="N2259">
        <f>IFERROR(VLOOKUP(G2259,Paramètres!$D$5:$E$8,2,FALSE),0)</f>
        <v>0</v>
      </c>
      <c r="O2259">
        <f>IFERROR(VLOOKUP(H2259,Paramètres!$A$5:$B$8,2,FALSE),0)</f>
        <v>0</v>
      </c>
      <c r="P2259">
        <f>IFERROR(VLOOKUP(I2259,Paramètres!$A$5:$B$8,2,FALSE),0)</f>
        <v>0</v>
      </c>
      <c r="Q2259" s="10" t="e">
        <f>IF(SUM(Paramètres!$G$5:$M$5)=0,"",SUMPRODUCT(Paramètres!$G$5:$M$5,J2259,K2259,L2259,M2259,N2259,O2259,P2259)/SUM(Paramètres!$G$5:$M$5))</f>
        <v>#VALUE!</v>
      </c>
    </row>
    <row r="2260" spans="1:17" x14ac:dyDescent="0.2">
      <c r="A2260">
        <f>Réponses_Scoring!A2260</f>
        <v>0</v>
      </c>
      <c r="B2260">
        <f>Réponses_Scoring!B2260</f>
        <v>0</v>
      </c>
      <c r="C2260">
        <f>Réponses_Scoring!C2260</f>
        <v>0</v>
      </c>
      <c r="D2260">
        <f>Réponses_Scoring!D2260</f>
        <v>0</v>
      </c>
      <c r="E2260">
        <f>Réponses_Scoring!E2260</f>
        <v>0</v>
      </c>
      <c r="F2260">
        <f>Réponses_Scoring!F2260</f>
        <v>0</v>
      </c>
      <c r="G2260">
        <f>Réponses_Scoring!G2260</f>
        <v>0</v>
      </c>
      <c r="H2260">
        <f>Réponses_Scoring!H2260</f>
        <v>0</v>
      </c>
      <c r="I2260">
        <f>Réponses_Scoring!I2260</f>
        <v>0</v>
      </c>
      <c r="J2260">
        <f>IFERROR(VLOOKUP(C2260,Paramètres!$A$5:$B$8,2,FALSE),0)</f>
        <v>0</v>
      </c>
      <c r="K2260">
        <f>IFERROR(VLOOKUP(D2260,Paramètres!$A$5:$B$8,2,FALSE),0)</f>
        <v>0</v>
      </c>
      <c r="L2260">
        <f>IFERROR(VLOOKUP(E2260,Paramètres!$A$5:$B$8,2,FALSE),0)</f>
        <v>0</v>
      </c>
      <c r="M2260">
        <f>IFERROR(VLOOKUP(F2260,Paramètres!$A$5:$B$8,2,FALSE),0)</f>
        <v>0</v>
      </c>
      <c r="N2260">
        <f>IFERROR(VLOOKUP(G2260,Paramètres!$D$5:$E$8,2,FALSE),0)</f>
        <v>0</v>
      </c>
      <c r="O2260">
        <f>IFERROR(VLOOKUP(H2260,Paramètres!$A$5:$B$8,2,FALSE),0)</f>
        <v>0</v>
      </c>
      <c r="P2260">
        <f>IFERROR(VLOOKUP(I2260,Paramètres!$A$5:$B$8,2,FALSE),0)</f>
        <v>0</v>
      </c>
      <c r="Q2260" s="10" t="e">
        <f>IF(SUM(Paramètres!$G$5:$M$5)=0,"",SUMPRODUCT(Paramètres!$G$5:$M$5,J2260,K2260,L2260,M2260,N2260,O2260,P2260)/SUM(Paramètres!$G$5:$M$5))</f>
        <v>#VALUE!</v>
      </c>
    </row>
    <row r="2261" spans="1:17" x14ac:dyDescent="0.2">
      <c r="A2261">
        <f>Réponses_Scoring!A2261</f>
        <v>0</v>
      </c>
      <c r="B2261">
        <f>Réponses_Scoring!B2261</f>
        <v>0</v>
      </c>
      <c r="C2261">
        <f>Réponses_Scoring!C2261</f>
        <v>0</v>
      </c>
      <c r="D2261">
        <f>Réponses_Scoring!D2261</f>
        <v>0</v>
      </c>
      <c r="E2261">
        <f>Réponses_Scoring!E2261</f>
        <v>0</v>
      </c>
      <c r="F2261">
        <f>Réponses_Scoring!F2261</f>
        <v>0</v>
      </c>
      <c r="G2261">
        <f>Réponses_Scoring!G2261</f>
        <v>0</v>
      </c>
      <c r="H2261">
        <f>Réponses_Scoring!H2261</f>
        <v>0</v>
      </c>
      <c r="I2261">
        <f>Réponses_Scoring!I2261</f>
        <v>0</v>
      </c>
      <c r="J2261">
        <f>IFERROR(VLOOKUP(C2261,Paramètres!$A$5:$B$8,2,FALSE),0)</f>
        <v>0</v>
      </c>
      <c r="K2261">
        <f>IFERROR(VLOOKUP(D2261,Paramètres!$A$5:$B$8,2,FALSE),0)</f>
        <v>0</v>
      </c>
      <c r="L2261">
        <f>IFERROR(VLOOKUP(E2261,Paramètres!$A$5:$B$8,2,FALSE),0)</f>
        <v>0</v>
      </c>
      <c r="M2261">
        <f>IFERROR(VLOOKUP(F2261,Paramètres!$A$5:$B$8,2,FALSE),0)</f>
        <v>0</v>
      </c>
      <c r="N2261">
        <f>IFERROR(VLOOKUP(G2261,Paramètres!$D$5:$E$8,2,FALSE),0)</f>
        <v>0</v>
      </c>
      <c r="O2261">
        <f>IFERROR(VLOOKUP(H2261,Paramètres!$A$5:$B$8,2,FALSE),0)</f>
        <v>0</v>
      </c>
      <c r="P2261">
        <f>IFERROR(VLOOKUP(I2261,Paramètres!$A$5:$B$8,2,FALSE),0)</f>
        <v>0</v>
      </c>
      <c r="Q2261" s="10" t="e">
        <f>IF(SUM(Paramètres!$G$5:$M$5)=0,"",SUMPRODUCT(Paramètres!$G$5:$M$5,J2261,K2261,L2261,M2261,N2261,O2261,P2261)/SUM(Paramètres!$G$5:$M$5))</f>
        <v>#VALUE!</v>
      </c>
    </row>
    <row r="2262" spans="1:17" x14ac:dyDescent="0.2">
      <c r="A2262">
        <f>Réponses_Scoring!A2262</f>
        <v>0</v>
      </c>
      <c r="B2262">
        <f>Réponses_Scoring!B2262</f>
        <v>0</v>
      </c>
      <c r="C2262">
        <f>Réponses_Scoring!C2262</f>
        <v>0</v>
      </c>
      <c r="D2262">
        <f>Réponses_Scoring!D2262</f>
        <v>0</v>
      </c>
      <c r="E2262">
        <f>Réponses_Scoring!E2262</f>
        <v>0</v>
      </c>
      <c r="F2262">
        <f>Réponses_Scoring!F2262</f>
        <v>0</v>
      </c>
      <c r="G2262">
        <f>Réponses_Scoring!G2262</f>
        <v>0</v>
      </c>
      <c r="H2262">
        <f>Réponses_Scoring!H2262</f>
        <v>0</v>
      </c>
      <c r="I2262">
        <f>Réponses_Scoring!I2262</f>
        <v>0</v>
      </c>
      <c r="J2262">
        <f>IFERROR(VLOOKUP(C2262,Paramètres!$A$5:$B$8,2,FALSE),0)</f>
        <v>0</v>
      </c>
      <c r="K2262">
        <f>IFERROR(VLOOKUP(D2262,Paramètres!$A$5:$B$8,2,FALSE),0)</f>
        <v>0</v>
      </c>
      <c r="L2262">
        <f>IFERROR(VLOOKUP(E2262,Paramètres!$A$5:$B$8,2,FALSE),0)</f>
        <v>0</v>
      </c>
      <c r="M2262">
        <f>IFERROR(VLOOKUP(F2262,Paramètres!$A$5:$B$8,2,FALSE),0)</f>
        <v>0</v>
      </c>
      <c r="N2262">
        <f>IFERROR(VLOOKUP(G2262,Paramètres!$D$5:$E$8,2,FALSE),0)</f>
        <v>0</v>
      </c>
      <c r="O2262">
        <f>IFERROR(VLOOKUP(H2262,Paramètres!$A$5:$B$8,2,FALSE),0)</f>
        <v>0</v>
      </c>
      <c r="P2262">
        <f>IFERROR(VLOOKUP(I2262,Paramètres!$A$5:$B$8,2,FALSE),0)</f>
        <v>0</v>
      </c>
      <c r="Q2262" s="10" t="e">
        <f>IF(SUM(Paramètres!$G$5:$M$5)=0,"",SUMPRODUCT(Paramètres!$G$5:$M$5,J2262,K2262,L2262,M2262,N2262,O2262,P2262)/SUM(Paramètres!$G$5:$M$5))</f>
        <v>#VALUE!</v>
      </c>
    </row>
    <row r="2263" spans="1:17" x14ac:dyDescent="0.2">
      <c r="A2263">
        <f>Réponses_Scoring!A2263</f>
        <v>0</v>
      </c>
      <c r="B2263">
        <f>Réponses_Scoring!B2263</f>
        <v>0</v>
      </c>
      <c r="C2263">
        <f>Réponses_Scoring!C2263</f>
        <v>0</v>
      </c>
      <c r="D2263">
        <f>Réponses_Scoring!D2263</f>
        <v>0</v>
      </c>
      <c r="E2263">
        <f>Réponses_Scoring!E2263</f>
        <v>0</v>
      </c>
      <c r="F2263">
        <f>Réponses_Scoring!F2263</f>
        <v>0</v>
      </c>
      <c r="G2263">
        <f>Réponses_Scoring!G2263</f>
        <v>0</v>
      </c>
      <c r="H2263">
        <f>Réponses_Scoring!H2263</f>
        <v>0</v>
      </c>
      <c r="I2263">
        <f>Réponses_Scoring!I2263</f>
        <v>0</v>
      </c>
      <c r="J2263">
        <f>IFERROR(VLOOKUP(C2263,Paramètres!$A$5:$B$8,2,FALSE),0)</f>
        <v>0</v>
      </c>
      <c r="K2263">
        <f>IFERROR(VLOOKUP(D2263,Paramètres!$A$5:$B$8,2,FALSE),0)</f>
        <v>0</v>
      </c>
      <c r="L2263">
        <f>IFERROR(VLOOKUP(E2263,Paramètres!$A$5:$B$8,2,FALSE),0)</f>
        <v>0</v>
      </c>
      <c r="M2263">
        <f>IFERROR(VLOOKUP(F2263,Paramètres!$A$5:$B$8,2,FALSE),0)</f>
        <v>0</v>
      </c>
      <c r="N2263">
        <f>IFERROR(VLOOKUP(G2263,Paramètres!$D$5:$E$8,2,FALSE),0)</f>
        <v>0</v>
      </c>
      <c r="O2263">
        <f>IFERROR(VLOOKUP(H2263,Paramètres!$A$5:$B$8,2,FALSE),0)</f>
        <v>0</v>
      </c>
      <c r="P2263">
        <f>IFERROR(VLOOKUP(I2263,Paramètres!$A$5:$B$8,2,FALSE),0)</f>
        <v>0</v>
      </c>
      <c r="Q2263" s="10" t="e">
        <f>IF(SUM(Paramètres!$G$5:$M$5)=0,"",SUMPRODUCT(Paramètres!$G$5:$M$5,J2263,K2263,L2263,M2263,N2263,O2263,P2263)/SUM(Paramètres!$G$5:$M$5))</f>
        <v>#VALUE!</v>
      </c>
    </row>
    <row r="2264" spans="1:17" x14ac:dyDescent="0.2">
      <c r="A2264">
        <f>Réponses_Scoring!A2264</f>
        <v>0</v>
      </c>
      <c r="B2264">
        <f>Réponses_Scoring!B2264</f>
        <v>0</v>
      </c>
      <c r="C2264">
        <f>Réponses_Scoring!C2264</f>
        <v>0</v>
      </c>
      <c r="D2264">
        <f>Réponses_Scoring!D2264</f>
        <v>0</v>
      </c>
      <c r="E2264">
        <f>Réponses_Scoring!E2264</f>
        <v>0</v>
      </c>
      <c r="F2264">
        <f>Réponses_Scoring!F2264</f>
        <v>0</v>
      </c>
      <c r="G2264">
        <f>Réponses_Scoring!G2264</f>
        <v>0</v>
      </c>
      <c r="H2264">
        <f>Réponses_Scoring!H2264</f>
        <v>0</v>
      </c>
      <c r="I2264">
        <f>Réponses_Scoring!I2264</f>
        <v>0</v>
      </c>
      <c r="J2264">
        <f>IFERROR(VLOOKUP(C2264,Paramètres!$A$5:$B$8,2,FALSE),0)</f>
        <v>0</v>
      </c>
      <c r="K2264">
        <f>IFERROR(VLOOKUP(D2264,Paramètres!$A$5:$B$8,2,FALSE),0)</f>
        <v>0</v>
      </c>
      <c r="L2264">
        <f>IFERROR(VLOOKUP(E2264,Paramètres!$A$5:$B$8,2,FALSE),0)</f>
        <v>0</v>
      </c>
      <c r="M2264">
        <f>IFERROR(VLOOKUP(F2264,Paramètres!$A$5:$B$8,2,FALSE),0)</f>
        <v>0</v>
      </c>
      <c r="N2264">
        <f>IFERROR(VLOOKUP(G2264,Paramètres!$D$5:$E$8,2,FALSE),0)</f>
        <v>0</v>
      </c>
      <c r="O2264">
        <f>IFERROR(VLOOKUP(H2264,Paramètres!$A$5:$B$8,2,FALSE),0)</f>
        <v>0</v>
      </c>
      <c r="P2264">
        <f>IFERROR(VLOOKUP(I2264,Paramètres!$A$5:$B$8,2,FALSE),0)</f>
        <v>0</v>
      </c>
      <c r="Q2264" s="10" t="e">
        <f>IF(SUM(Paramètres!$G$5:$M$5)=0,"",SUMPRODUCT(Paramètres!$G$5:$M$5,J2264,K2264,L2264,M2264,N2264,O2264,P2264)/SUM(Paramètres!$G$5:$M$5))</f>
        <v>#VALUE!</v>
      </c>
    </row>
    <row r="2265" spans="1:17" x14ac:dyDescent="0.2">
      <c r="A2265">
        <f>Réponses_Scoring!A2265</f>
        <v>0</v>
      </c>
      <c r="B2265">
        <f>Réponses_Scoring!B2265</f>
        <v>0</v>
      </c>
      <c r="C2265">
        <f>Réponses_Scoring!C2265</f>
        <v>0</v>
      </c>
      <c r="D2265">
        <f>Réponses_Scoring!D2265</f>
        <v>0</v>
      </c>
      <c r="E2265">
        <f>Réponses_Scoring!E2265</f>
        <v>0</v>
      </c>
      <c r="F2265">
        <f>Réponses_Scoring!F2265</f>
        <v>0</v>
      </c>
      <c r="G2265">
        <f>Réponses_Scoring!G2265</f>
        <v>0</v>
      </c>
      <c r="H2265">
        <f>Réponses_Scoring!H2265</f>
        <v>0</v>
      </c>
      <c r="I2265">
        <f>Réponses_Scoring!I2265</f>
        <v>0</v>
      </c>
      <c r="J2265">
        <f>IFERROR(VLOOKUP(C2265,Paramètres!$A$5:$B$8,2,FALSE),0)</f>
        <v>0</v>
      </c>
      <c r="K2265">
        <f>IFERROR(VLOOKUP(D2265,Paramètres!$A$5:$B$8,2,FALSE),0)</f>
        <v>0</v>
      </c>
      <c r="L2265">
        <f>IFERROR(VLOOKUP(E2265,Paramètres!$A$5:$B$8,2,FALSE),0)</f>
        <v>0</v>
      </c>
      <c r="M2265">
        <f>IFERROR(VLOOKUP(F2265,Paramètres!$A$5:$B$8,2,FALSE),0)</f>
        <v>0</v>
      </c>
      <c r="N2265">
        <f>IFERROR(VLOOKUP(G2265,Paramètres!$D$5:$E$8,2,FALSE),0)</f>
        <v>0</v>
      </c>
      <c r="O2265">
        <f>IFERROR(VLOOKUP(H2265,Paramètres!$A$5:$B$8,2,FALSE),0)</f>
        <v>0</v>
      </c>
      <c r="P2265">
        <f>IFERROR(VLOOKUP(I2265,Paramètres!$A$5:$B$8,2,FALSE),0)</f>
        <v>0</v>
      </c>
      <c r="Q2265" s="10" t="e">
        <f>IF(SUM(Paramètres!$G$5:$M$5)=0,"",SUMPRODUCT(Paramètres!$G$5:$M$5,J2265,K2265,L2265,M2265,N2265,O2265,P2265)/SUM(Paramètres!$G$5:$M$5))</f>
        <v>#VALUE!</v>
      </c>
    </row>
    <row r="2266" spans="1:17" x14ac:dyDescent="0.2">
      <c r="A2266">
        <f>Réponses_Scoring!A2266</f>
        <v>0</v>
      </c>
      <c r="B2266">
        <f>Réponses_Scoring!B2266</f>
        <v>0</v>
      </c>
      <c r="C2266">
        <f>Réponses_Scoring!C2266</f>
        <v>0</v>
      </c>
      <c r="D2266">
        <f>Réponses_Scoring!D2266</f>
        <v>0</v>
      </c>
      <c r="E2266">
        <f>Réponses_Scoring!E2266</f>
        <v>0</v>
      </c>
      <c r="F2266">
        <f>Réponses_Scoring!F2266</f>
        <v>0</v>
      </c>
      <c r="G2266">
        <f>Réponses_Scoring!G2266</f>
        <v>0</v>
      </c>
      <c r="H2266">
        <f>Réponses_Scoring!H2266</f>
        <v>0</v>
      </c>
      <c r="I2266">
        <f>Réponses_Scoring!I2266</f>
        <v>0</v>
      </c>
      <c r="J2266">
        <f>IFERROR(VLOOKUP(C2266,Paramètres!$A$5:$B$8,2,FALSE),0)</f>
        <v>0</v>
      </c>
      <c r="K2266">
        <f>IFERROR(VLOOKUP(D2266,Paramètres!$A$5:$B$8,2,FALSE),0)</f>
        <v>0</v>
      </c>
      <c r="L2266">
        <f>IFERROR(VLOOKUP(E2266,Paramètres!$A$5:$B$8,2,FALSE),0)</f>
        <v>0</v>
      </c>
      <c r="M2266">
        <f>IFERROR(VLOOKUP(F2266,Paramètres!$A$5:$B$8,2,FALSE),0)</f>
        <v>0</v>
      </c>
      <c r="N2266">
        <f>IFERROR(VLOOKUP(G2266,Paramètres!$D$5:$E$8,2,FALSE),0)</f>
        <v>0</v>
      </c>
      <c r="O2266">
        <f>IFERROR(VLOOKUP(H2266,Paramètres!$A$5:$B$8,2,FALSE),0)</f>
        <v>0</v>
      </c>
      <c r="P2266">
        <f>IFERROR(VLOOKUP(I2266,Paramètres!$A$5:$B$8,2,FALSE),0)</f>
        <v>0</v>
      </c>
      <c r="Q2266" s="10" t="e">
        <f>IF(SUM(Paramètres!$G$5:$M$5)=0,"",SUMPRODUCT(Paramètres!$G$5:$M$5,J2266,K2266,L2266,M2266,N2266,O2266,P2266)/SUM(Paramètres!$G$5:$M$5))</f>
        <v>#VALUE!</v>
      </c>
    </row>
    <row r="2267" spans="1:17" x14ac:dyDescent="0.2">
      <c r="A2267">
        <f>Réponses_Scoring!A2267</f>
        <v>0</v>
      </c>
      <c r="B2267">
        <f>Réponses_Scoring!B2267</f>
        <v>0</v>
      </c>
      <c r="C2267">
        <f>Réponses_Scoring!C2267</f>
        <v>0</v>
      </c>
      <c r="D2267">
        <f>Réponses_Scoring!D2267</f>
        <v>0</v>
      </c>
      <c r="E2267">
        <f>Réponses_Scoring!E2267</f>
        <v>0</v>
      </c>
      <c r="F2267">
        <f>Réponses_Scoring!F2267</f>
        <v>0</v>
      </c>
      <c r="G2267">
        <f>Réponses_Scoring!G2267</f>
        <v>0</v>
      </c>
      <c r="H2267">
        <f>Réponses_Scoring!H2267</f>
        <v>0</v>
      </c>
      <c r="I2267">
        <f>Réponses_Scoring!I2267</f>
        <v>0</v>
      </c>
      <c r="J2267">
        <f>IFERROR(VLOOKUP(C2267,Paramètres!$A$5:$B$8,2,FALSE),0)</f>
        <v>0</v>
      </c>
      <c r="K2267">
        <f>IFERROR(VLOOKUP(D2267,Paramètres!$A$5:$B$8,2,FALSE),0)</f>
        <v>0</v>
      </c>
      <c r="L2267">
        <f>IFERROR(VLOOKUP(E2267,Paramètres!$A$5:$B$8,2,FALSE),0)</f>
        <v>0</v>
      </c>
      <c r="M2267">
        <f>IFERROR(VLOOKUP(F2267,Paramètres!$A$5:$B$8,2,FALSE),0)</f>
        <v>0</v>
      </c>
      <c r="N2267">
        <f>IFERROR(VLOOKUP(G2267,Paramètres!$D$5:$E$8,2,FALSE),0)</f>
        <v>0</v>
      </c>
      <c r="O2267">
        <f>IFERROR(VLOOKUP(H2267,Paramètres!$A$5:$B$8,2,FALSE),0)</f>
        <v>0</v>
      </c>
      <c r="P2267">
        <f>IFERROR(VLOOKUP(I2267,Paramètres!$A$5:$B$8,2,FALSE),0)</f>
        <v>0</v>
      </c>
      <c r="Q2267" s="10" t="e">
        <f>IF(SUM(Paramètres!$G$5:$M$5)=0,"",SUMPRODUCT(Paramètres!$G$5:$M$5,J2267,K2267,L2267,M2267,N2267,O2267,P2267)/SUM(Paramètres!$G$5:$M$5))</f>
        <v>#VALUE!</v>
      </c>
    </row>
    <row r="2268" spans="1:17" x14ac:dyDescent="0.2">
      <c r="A2268">
        <f>Réponses_Scoring!A2268</f>
        <v>0</v>
      </c>
      <c r="B2268">
        <f>Réponses_Scoring!B2268</f>
        <v>0</v>
      </c>
      <c r="C2268">
        <f>Réponses_Scoring!C2268</f>
        <v>0</v>
      </c>
      <c r="D2268">
        <f>Réponses_Scoring!D2268</f>
        <v>0</v>
      </c>
      <c r="E2268">
        <f>Réponses_Scoring!E2268</f>
        <v>0</v>
      </c>
      <c r="F2268">
        <f>Réponses_Scoring!F2268</f>
        <v>0</v>
      </c>
      <c r="G2268">
        <f>Réponses_Scoring!G2268</f>
        <v>0</v>
      </c>
      <c r="H2268">
        <f>Réponses_Scoring!H2268</f>
        <v>0</v>
      </c>
      <c r="I2268">
        <f>Réponses_Scoring!I2268</f>
        <v>0</v>
      </c>
      <c r="J2268">
        <f>IFERROR(VLOOKUP(C2268,Paramètres!$A$5:$B$8,2,FALSE),0)</f>
        <v>0</v>
      </c>
      <c r="K2268">
        <f>IFERROR(VLOOKUP(D2268,Paramètres!$A$5:$B$8,2,FALSE),0)</f>
        <v>0</v>
      </c>
      <c r="L2268">
        <f>IFERROR(VLOOKUP(E2268,Paramètres!$A$5:$B$8,2,FALSE),0)</f>
        <v>0</v>
      </c>
      <c r="M2268">
        <f>IFERROR(VLOOKUP(F2268,Paramètres!$A$5:$B$8,2,FALSE),0)</f>
        <v>0</v>
      </c>
      <c r="N2268">
        <f>IFERROR(VLOOKUP(G2268,Paramètres!$D$5:$E$8,2,FALSE),0)</f>
        <v>0</v>
      </c>
      <c r="O2268">
        <f>IFERROR(VLOOKUP(H2268,Paramètres!$A$5:$B$8,2,FALSE),0)</f>
        <v>0</v>
      </c>
      <c r="P2268">
        <f>IFERROR(VLOOKUP(I2268,Paramètres!$A$5:$B$8,2,FALSE),0)</f>
        <v>0</v>
      </c>
      <c r="Q2268" s="10" t="e">
        <f>IF(SUM(Paramètres!$G$5:$M$5)=0,"",SUMPRODUCT(Paramètres!$G$5:$M$5,J2268,K2268,L2268,M2268,N2268,O2268,P2268)/SUM(Paramètres!$G$5:$M$5))</f>
        <v>#VALUE!</v>
      </c>
    </row>
    <row r="2269" spans="1:17" x14ac:dyDescent="0.2">
      <c r="A2269">
        <f>Réponses_Scoring!A2269</f>
        <v>0</v>
      </c>
      <c r="B2269">
        <f>Réponses_Scoring!B2269</f>
        <v>0</v>
      </c>
      <c r="C2269">
        <f>Réponses_Scoring!C2269</f>
        <v>0</v>
      </c>
      <c r="D2269">
        <f>Réponses_Scoring!D2269</f>
        <v>0</v>
      </c>
      <c r="E2269">
        <f>Réponses_Scoring!E2269</f>
        <v>0</v>
      </c>
      <c r="F2269">
        <f>Réponses_Scoring!F2269</f>
        <v>0</v>
      </c>
      <c r="G2269">
        <f>Réponses_Scoring!G2269</f>
        <v>0</v>
      </c>
      <c r="H2269">
        <f>Réponses_Scoring!H2269</f>
        <v>0</v>
      </c>
      <c r="I2269">
        <f>Réponses_Scoring!I2269</f>
        <v>0</v>
      </c>
      <c r="J2269">
        <f>IFERROR(VLOOKUP(C2269,Paramètres!$A$5:$B$8,2,FALSE),0)</f>
        <v>0</v>
      </c>
      <c r="K2269">
        <f>IFERROR(VLOOKUP(D2269,Paramètres!$A$5:$B$8,2,FALSE),0)</f>
        <v>0</v>
      </c>
      <c r="L2269">
        <f>IFERROR(VLOOKUP(E2269,Paramètres!$A$5:$B$8,2,FALSE),0)</f>
        <v>0</v>
      </c>
      <c r="M2269">
        <f>IFERROR(VLOOKUP(F2269,Paramètres!$A$5:$B$8,2,FALSE),0)</f>
        <v>0</v>
      </c>
      <c r="N2269">
        <f>IFERROR(VLOOKUP(G2269,Paramètres!$D$5:$E$8,2,FALSE),0)</f>
        <v>0</v>
      </c>
      <c r="O2269">
        <f>IFERROR(VLOOKUP(H2269,Paramètres!$A$5:$B$8,2,FALSE),0)</f>
        <v>0</v>
      </c>
      <c r="P2269">
        <f>IFERROR(VLOOKUP(I2269,Paramètres!$A$5:$B$8,2,FALSE),0)</f>
        <v>0</v>
      </c>
      <c r="Q2269" s="10" t="e">
        <f>IF(SUM(Paramètres!$G$5:$M$5)=0,"",SUMPRODUCT(Paramètres!$G$5:$M$5,J2269,K2269,L2269,M2269,N2269,O2269,P2269)/SUM(Paramètres!$G$5:$M$5))</f>
        <v>#VALUE!</v>
      </c>
    </row>
    <row r="2270" spans="1:17" x14ac:dyDescent="0.2">
      <c r="A2270">
        <f>Réponses_Scoring!A2270</f>
        <v>0</v>
      </c>
      <c r="B2270">
        <f>Réponses_Scoring!B2270</f>
        <v>0</v>
      </c>
      <c r="C2270">
        <f>Réponses_Scoring!C2270</f>
        <v>0</v>
      </c>
      <c r="D2270">
        <f>Réponses_Scoring!D2270</f>
        <v>0</v>
      </c>
      <c r="E2270">
        <f>Réponses_Scoring!E2270</f>
        <v>0</v>
      </c>
      <c r="F2270">
        <f>Réponses_Scoring!F2270</f>
        <v>0</v>
      </c>
      <c r="G2270">
        <f>Réponses_Scoring!G2270</f>
        <v>0</v>
      </c>
      <c r="H2270">
        <f>Réponses_Scoring!H2270</f>
        <v>0</v>
      </c>
      <c r="I2270">
        <f>Réponses_Scoring!I2270</f>
        <v>0</v>
      </c>
      <c r="J2270">
        <f>IFERROR(VLOOKUP(C2270,Paramètres!$A$5:$B$8,2,FALSE),0)</f>
        <v>0</v>
      </c>
      <c r="K2270">
        <f>IFERROR(VLOOKUP(D2270,Paramètres!$A$5:$B$8,2,FALSE),0)</f>
        <v>0</v>
      </c>
      <c r="L2270">
        <f>IFERROR(VLOOKUP(E2270,Paramètres!$A$5:$B$8,2,FALSE),0)</f>
        <v>0</v>
      </c>
      <c r="M2270">
        <f>IFERROR(VLOOKUP(F2270,Paramètres!$A$5:$B$8,2,FALSE),0)</f>
        <v>0</v>
      </c>
      <c r="N2270">
        <f>IFERROR(VLOOKUP(G2270,Paramètres!$D$5:$E$8,2,FALSE),0)</f>
        <v>0</v>
      </c>
      <c r="O2270">
        <f>IFERROR(VLOOKUP(H2270,Paramètres!$A$5:$B$8,2,FALSE),0)</f>
        <v>0</v>
      </c>
      <c r="P2270">
        <f>IFERROR(VLOOKUP(I2270,Paramètres!$A$5:$B$8,2,FALSE),0)</f>
        <v>0</v>
      </c>
      <c r="Q2270" s="10" t="e">
        <f>IF(SUM(Paramètres!$G$5:$M$5)=0,"",SUMPRODUCT(Paramètres!$G$5:$M$5,J2270,K2270,L2270,M2270,N2270,O2270,P2270)/SUM(Paramètres!$G$5:$M$5))</f>
        <v>#VALUE!</v>
      </c>
    </row>
    <row r="2271" spans="1:17" x14ac:dyDescent="0.2">
      <c r="A2271">
        <f>Réponses_Scoring!A2271</f>
        <v>0</v>
      </c>
      <c r="B2271">
        <f>Réponses_Scoring!B2271</f>
        <v>0</v>
      </c>
      <c r="C2271">
        <f>Réponses_Scoring!C2271</f>
        <v>0</v>
      </c>
      <c r="D2271">
        <f>Réponses_Scoring!D2271</f>
        <v>0</v>
      </c>
      <c r="E2271">
        <f>Réponses_Scoring!E2271</f>
        <v>0</v>
      </c>
      <c r="F2271">
        <f>Réponses_Scoring!F2271</f>
        <v>0</v>
      </c>
      <c r="G2271">
        <f>Réponses_Scoring!G2271</f>
        <v>0</v>
      </c>
      <c r="H2271">
        <f>Réponses_Scoring!H2271</f>
        <v>0</v>
      </c>
      <c r="I2271">
        <f>Réponses_Scoring!I2271</f>
        <v>0</v>
      </c>
      <c r="J2271">
        <f>IFERROR(VLOOKUP(C2271,Paramètres!$A$5:$B$8,2,FALSE),0)</f>
        <v>0</v>
      </c>
      <c r="K2271">
        <f>IFERROR(VLOOKUP(D2271,Paramètres!$A$5:$B$8,2,FALSE),0)</f>
        <v>0</v>
      </c>
      <c r="L2271">
        <f>IFERROR(VLOOKUP(E2271,Paramètres!$A$5:$B$8,2,FALSE),0)</f>
        <v>0</v>
      </c>
      <c r="M2271">
        <f>IFERROR(VLOOKUP(F2271,Paramètres!$A$5:$B$8,2,FALSE),0)</f>
        <v>0</v>
      </c>
      <c r="N2271">
        <f>IFERROR(VLOOKUP(G2271,Paramètres!$D$5:$E$8,2,FALSE),0)</f>
        <v>0</v>
      </c>
      <c r="O2271">
        <f>IFERROR(VLOOKUP(H2271,Paramètres!$A$5:$B$8,2,FALSE),0)</f>
        <v>0</v>
      </c>
      <c r="P2271">
        <f>IFERROR(VLOOKUP(I2271,Paramètres!$A$5:$B$8,2,FALSE),0)</f>
        <v>0</v>
      </c>
      <c r="Q2271" s="10" t="e">
        <f>IF(SUM(Paramètres!$G$5:$M$5)=0,"",SUMPRODUCT(Paramètres!$G$5:$M$5,J2271,K2271,L2271,M2271,N2271,O2271,P2271)/SUM(Paramètres!$G$5:$M$5))</f>
        <v>#VALUE!</v>
      </c>
    </row>
    <row r="2272" spans="1:17" x14ac:dyDescent="0.2">
      <c r="A2272">
        <f>Réponses_Scoring!A2272</f>
        <v>0</v>
      </c>
      <c r="B2272">
        <f>Réponses_Scoring!B2272</f>
        <v>0</v>
      </c>
      <c r="C2272">
        <f>Réponses_Scoring!C2272</f>
        <v>0</v>
      </c>
      <c r="D2272">
        <f>Réponses_Scoring!D2272</f>
        <v>0</v>
      </c>
      <c r="E2272">
        <f>Réponses_Scoring!E2272</f>
        <v>0</v>
      </c>
      <c r="F2272">
        <f>Réponses_Scoring!F2272</f>
        <v>0</v>
      </c>
      <c r="G2272">
        <f>Réponses_Scoring!G2272</f>
        <v>0</v>
      </c>
      <c r="H2272">
        <f>Réponses_Scoring!H2272</f>
        <v>0</v>
      </c>
      <c r="I2272">
        <f>Réponses_Scoring!I2272</f>
        <v>0</v>
      </c>
      <c r="J2272">
        <f>IFERROR(VLOOKUP(C2272,Paramètres!$A$5:$B$8,2,FALSE),0)</f>
        <v>0</v>
      </c>
      <c r="K2272">
        <f>IFERROR(VLOOKUP(D2272,Paramètres!$A$5:$B$8,2,FALSE),0)</f>
        <v>0</v>
      </c>
      <c r="L2272">
        <f>IFERROR(VLOOKUP(E2272,Paramètres!$A$5:$B$8,2,FALSE),0)</f>
        <v>0</v>
      </c>
      <c r="M2272">
        <f>IFERROR(VLOOKUP(F2272,Paramètres!$A$5:$B$8,2,FALSE),0)</f>
        <v>0</v>
      </c>
      <c r="N2272">
        <f>IFERROR(VLOOKUP(G2272,Paramètres!$D$5:$E$8,2,FALSE),0)</f>
        <v>0</v>
      </c>
      <c r="O2272">
        <f>IFERROR(VLOOKUP(H2272,Paramètres!$A$5:$B$8,2,FALSE),0)</f>
        <v>0</v>
      </c>
      <c r="P2272">
        <f>IFERROR(VLOOKUP(I2272,Paramètres!$A$5:$B$8,2,FALSE),0)</f>
        <v>0</v>
      </c>
      <c r="Q2272" s="10" t="e">
        <f>IF(SUM(Paramètres!$G$5:$M$5)=0,"",SUMPRODUCT(Paramètres!$G$5:$M$5,J2272,K2272,L2272,M2272,N2272,O2272,P2272)/SUM(Paramètres!$G$5:$M$5))</f>
        <v>#VALUE!</v>
      </c>
    </row>
    <row r="2273" spans="1:17" x14ac:dyDescent="0.2">
      <c r="A2273">
        <f>Réponses_Scoring!A2273</f>
        <v>0</v>
      </c>
      <c r="B2273">
        <f>Réponses_Scoring!B2273</f>
        <v>0</v>
      </c>
      <c r="C2273">
        <f>Réponses_Scoring!C2273</f>
        <v>0</v>
      </c>
      <c r="D2273">
        <f>Réponses_Scoring!D2273</f>
        <v>0</v>
      </c>
      <c r="E2273">
        <f>Réponses_Scoring!E2273</f>
        <v>0</v>
      </c>
      <c r="F2273">
        <f>Réponses_Scoring!F2273</f>
        <v>0</v>
      </c>
      <c r="G2273">
        <f>Réponses_Scoring!G2273</f>
        <v>0</v>
      </c>
      <c r="H2273">
        <f>Réponses_Scoring!H2273</f>
        <v>0</v>
      </c>
      <c r="I2273">
        <f>Réponses_Scoring!I2273</f>
        <v>0</v>
      </c>
      <c r="J2273">
        <f>IFERROR(VLOOKUP(C2273,Paramètres!$A$5:$B$8,2,FALSE),0)</f>
        <v>0</v>
      </c>
      <c r="K2273">
        <f>IFERROR(VLOOKUP(D2273,Paramètres!$A$5:$B$8,2,FALSE),0)</f>
        <v>0</v>
      </c>
      <c r="L2273">
        <f>IFERROR(VLOOKUP(E2273,Paramètres!$A$5:$B$8,2,FALSE),0)</f>
        <v>0</v>
      </c>
      <c r="M2273">
        <f>IFERROR(VLOOKUP(F2273,Paramètres!$A$5:$B$8,2,FALSE),0)</f>
        <v>0</v>
      </c>
      <c r="N2273">
        <f>IFERROR(VLOOKUP(G2273,Paramètres!$D$5:$E$8,2,FALSE),0)</f>
        <v>0</v>
      </c>
      <c r="O2273">
        <f>IFERROR(VLOOKUP(H2273,Paramètres!$A$5:$B$8,2,FALSE),0)</f>
        <v>0</v>
      </c>
      <c r="P2273">
        <f>IFERROR(VLOOKUP(I2273,Paramètres!$A$5:$B$8,2,FALSE),0)</f>
        <v>0</v>
      </c>
      <c r="Q2273" s="10" t="e">
        <f>IF(SUM(Paramètres!$G$5:$M$5)=0,"",SUMPRODUCT(Paramètres!$G$5:$M$5,J2273,K2273,L2273,M2273,N2273,O2273,P2273)/SUM(Paramètres!$G$5:$M$5))</f>
        <v>#VALUE!</v>
      </c>
    </row>
    <row r="2274" spans="1:17" x14ac:dyDescent="0.2">
      <c r="A2274">
        <f>Réponses_Scoring!A2274</f>
        <v>0</v>
      </c>
      <c r="B2274">
        <f>Réponses_Scoring!B2274</f>
        <v>0</v>
      </c>
      <c r="C2274">
        <f>Réponses_Scoring!C2274</f>
        <v>0</v>
      </c>
      <c r="D2274">
        <f>Réponses_Scoring!D2274</f>
        <v>0</v>
      </c>
      <c r="E2274">
        <f>Réponses_Scoring!E2274</f>
        <v>0</v>
      </c>
      <c r="F2274">
        <f>Réponses_Scoring!F2274</f>
        <v>0</v>
      </c>
      <c r="G2274">
        <f>Réponses_Scoring!G2274</f>
        <v>0</v>
      </c>
      <c r="H2274">
        <f>Réponses_Scoring!H2274</f>
        <v>0</v>
      </c>
      <c r="I2274">
        <f>Réponses_Scoring!I2274</f>
        <v>0</v>
      </c>
      <c r="J2274">
        <f>IFERROR(VLOOKUP(C2274,Paramètres!$A$5:$B$8,2,FALSE),0)</f>
        <v>0</v>
      </c>
      <c r="K2274">
        <f>IFERROR(VLOOKUP(D2274,Paramètres!$A$5:$B$8,2,FALSE),0)</f>
        <v>0</v>
      </c>
      <c r="L2274">
        <f>IFERROR(VLOOKUP(E2274,Paramètres!$A$5:$B$8,2,FALSE),0)</f>
        <v>0</v>
      </c>
      <c r="M2274">
        <f>IFERROR(VLOOKUP(F2274,Paramètres!$A$5:$B$8,2,FALSE),0)</f>
        <v>0</v>
      </c>
      <c r="N2274">
        <f>IFERROR(VLOOKUP(G2274,Paramètres!$D$5:$E$8,2,FALSE),0)</f>
        <v>0</v>
      </c>
      <c r="O2274">
        <f>IFERROR(VLOOKUP(H2274,Paramètres!$A$5:$B$8,2,FALSE),0)</f>
        <v>0</v>
      </c>
      <c r="P2274">
        <f>IFERROR(VLOOKUP(I2274,Paramètres!$A$5:$B$8,2,FALSE),0)</f>
        <v>0</v>
      </c>
      <c r="Q2274" s="10" t="e">
        <f>IF(SUM(Paramètres!$G$5:$M$5)=0,"",SUMPRODUCT(Paramètres!$G$5:$M$5,J2274,K2274,L2274,M2274,N2274,O2274,P2274)/SUM(Paramètres!$G$5:$M$5))</f>
        <v>#VALUE!</v>
      </c>
    </row>
    <row r="2275" spans="1:17" x14ac:dyDescent="0.2">
      <c r="A2275">
        <f>Réponses_Scoring!A2275</f>
        <v>0</v>
      </c>
      <c r="B2275">
        <f>Réponses_Scoring!B2275</f>
        <v>0</v>
      </c>
      <c r="C2275">
        <f>Réponses_Scoring!C2275</f>
        <v>0</v>
      </c>
      <c r="D2275">
        <f>Réponses_Scoring!D2275</f>
        <v>0</v>
      </c>
      <c r="E2275">
        <f>Réponses_Scoring!E2275</f>
        <v>0</v>
      </c>
      <c r="F2275">
        <f>Réponses_Scoring!F2275</f>
        <v>0</v>
      </c>
      <c r="G2275">
        <f>Réponses_Scoring!G2275</f>
        <v>0</v>
      </c>
      <c r="H2275">
        <f>Réponses_Scoring!H2275</f>
        <v>0</v>
      </c>
      <c r="I2275">
        <f>Réponses_Scoring!I2275</f>
        <v>0</v>
      </c>
      <c r="J2275">
        <f>IFERROR(VLOOKUP(C2275,Paramètres!$A$5:$B$8,2,FALSE),0)</f>
        <v>0</v>
      </c>
      <c r="K2275">
        <f>IFERROR(VLOOKUP(D2275,Paramètres!$A$5:$B$8,2,FALSE),0)</f>
        <v>0</v>
      </c>
      <c r="L2275">
        <f>IFERROR(VLOOKUP(E2275,Paramètres!$A$5:$B$8,2,FALSE),0)</f>
        <v>0</v>
      </c>
      <c r="M2275">
        <f>IFERROR(VLOOKUP(F2275,Paramètres!$A$5:$B$8,2,FALSE),0)</f>
        <v>0</v>
      </c>
      <c r="N2275">
        <f>IFERROR(VLOOKUP(G2275,Paramètres!$D$5:$E$8,2,FALSE),0)</f>
        <v>0</v>
      </c>
      <c r="O2275">
        <f>IFERROR(VLOOKUP(H2275,Paramètres!$A$5:$B$8,2,FALSE),0)</f>
        <v>0</v>
      </c>
      <c r="P2275">
        <f>IFERROR(VLOOKUP(I2275,Paramètres!$A$5:$B$8,2,FALSE),0)</f>
        <v>0</v>
      </c>
      <c r="Q2275" s="10" t="e">
        <f>IF(SUM(Paramètres!$G$5:$M$5)=0,"",SUMPRODUCT(Paramètres!$G$5:$M$5,J2275,K2275,L2275,M2275,N2275,O2275,P2275)/SUM(Paramètres!$G$5:$M$5))</f>
        <v>#VALUE!</v>
      </c>
    </row>
    <row r="2276" spans="1:17" x14ac:dyDescent="0.2">
      <c r="A2276">
        <f>Réponses_Scoring!A2276</f>
        <v>0</v>
      </c>
      <c r="B2276">
        <f>Réponses_Scoring!B2276</f>
        <v>0</v>
      </c>
      <c r="C2276">
        <f>Réponses_Scoring!C2276</f>
        <v>0</v>
      </c>
      <c r="D2276">
        <f>Réponses_Scoring!D2276</f>
        <v>0</v>
      </c>
      <c r="E2276">
        <f>Réponses_Scoring!E2276</f>
        <v>0</v>
      </c>
      <c r="F2276">
        <f>Réponses_Scoring!F2276</f>
        <v>0</v>
      </c>
      <c r="G2276">
        <f>Réponses_Scoring!G2276</f>
        <v>0</v>
      </c>
      <c r="H2276">
        <f>Réponses_Scoring!H2276</f>
        <v>0</v>
      </c>
      <c r="I2276">
        <f>Réponses_Scoring!I2276</f>
        <v>0</v>
      </c>
      <c r="J2276">
        <f>IFERROR(VLOOKUP(C2276,Paramètres!$A$5:$B$8,2,FALSE),0)</f>
        <v>0</v>
      </c>
      <c r="K2276">
        <f>IFERROR(VLOOKUP(D2276,Paramètres!$A$5:$B$8,2,FALSE),0)</f>
        <v>0</v>
      </c>
      <c r="L2276">
        <f>IFERROR(VLOOKUP(E2276,Paramètres!$A$5:$B$8,2,FALSE),0)</f>
        <v>0</v>
      </c>
      <c r="M2276">
        <f>IFERROR(VLOOKUP(F2276,Paramètres!$A$5:$B$8,2,FALSE),0)</f>
        <v>0</v>
      </c>
      <c r="N2276">
        <f>IFERROR(VLOOKUP(G2276,Paramètres!$D$5:$E$8,2,FALSE),0)</f>
        <v>0</v>
      </c>
      <c r="O2276">
        <f>IFERROR(VLOOKUP(H2276,Paramètres!$A$5:$B$8,2,FALSE),0)</f>
        <v>0</v>
      </c>
      <c r="P2276">
        <f>IFERROR(VLOOKUP(I2276,Paramètres!$A$5:$B$8,2,FALSE),0)</f>
        <v>0</v>
      </c>
      <c r="Q2276" s="10" t="e">
        <f>IF(SUM(Paramètres!$G$5:$M$5)=0,"",SUMPRODUCT(Paramètres!$G$5:$M$5,J2276,K2276,L2276,M2276,N2276,O2276,P2276)/SUM(Paramètres!$G$5:$M$5))</f>
        <v>#VALUE!</v>
      </c>
    </row>
    <row r="2277" spans="1:17" x14ac:dyDescent="0.2">
      <c r="A2277">
        <f>Réponses_Scoring!A2277</f>
        <v>0</v>
      </c>
      <c r="B2277">
        <f>Réponses_Scoring!B2277</f>
        <v>0</v>
      </c>
      <c r="C2277">
        <f>Réponses_Scoring!C2277</f>
        <v>0</v>
      </c>
      <c r="D2277">
        <f>Réponses_Scoring!D2277</f>
        <v>0</v>
      </c>
      <c r="E2277">
        <f>Réponses_Scoring!E2277</f>
        <v>0</v>
      </c>
      <c r="F2277">
        <f>Réponses_Scoring!F2277</f>
        <v>0</v>
      </c>
      <c r="G2277">
        <f>Réponses_Scoring!G2277</f>
        <v>0</v>
      </c>
      <c r="H2277">
        <f>Réponses_Scoring!H2277</f>
        <v>0</v>
      </c>
      <c r="I2277">
        <f>Réponses_Scoring!I2277</f>
        <v>0</v>
      </c>
      <c r="J2277">
        <f>IFERROR(VLOOKUP(C2277,Paramètres!$A$5:$B$8,2,FALSE),0)</f>
        <v>0</v>
      </c>
      <c r="K2277">
        <f>IFERROR(VLOOKUP(D2277,Paramètres!$A$5:$B$8,2,FALSE),0)</f>
        <v>0</v>
      </c>
      <c r="L2277">
        <f>IFERROR(VLOOKUP(E2277,Paramètres!$A$5:$B$8,2,FALSE),0)</f>
        <v>0</v>
      </c>
      <c r="M2277">
        <f>IFERROR(VLOOKUP(F2277,Paramètres!$A$5:$B$8,2,FALSE),0)</f>
        <v>0</v>
      </c>
      <c r="N2277">
        <f>IFERROR(VLOOKUP(G2277,Paramètres!$D$5:$E$8,2,FALSE),0)</f>
        <v>0</v>
      </c>
      <c r="O2277">
        <f>IFERROR(VLOOKUP(H2277,Paramètres!$A$5:$B$8,2,FALSE),0)</f>
        <v>0</v>
      </c>
      <c r="P2277">
        <f>IFERROR(VLOOKUP(I2277,Paramètres!$A$5:$B$8,2,FALSE),0)</f>
        <v>0</v>
      </c>
      <c r="Q2277" s="10" t="e">
        <f>IF(SUM(Paramètres!$G$5:$M$5)=0,"",SUMPRODUCT(Paramètres!$G$5:$M$5,J2277,K2277,L2277,M2277,N2277,O2277,P2277)/SUM(Paramètres!$G$5:$M$5))</f>
        <v>#VALUE!</v>
      </c>
    </row>
    <row r="2278" spans="1:17" x14ac:dyDescent="0.2">
      <c r="A2278">
        <f>Réponses_Scoring!A2278</f>
        <v>0</v>
      </c>
      <c r="B2278">
        <f>Réponses_Scoring!B2278</f>
        <v>0</v>
      </c>
      <c r="C2278">
        <f>Réponses_Scoring!C2278</f>
        <v>0</v>
      </c>
      <c r="D2278">
        <f>Réponses_Scoring!D2278</f>
        <v>0</v>
      </c>
      <c r="E2278">
        <f>Réponses_Scoring!E2278</f>
        <v>0</v>
      </c>
      <c r="F2278">
        <f>Réponses_Scoring!F2278</f>
        <v>0</v>
      </c>
      <c r="G2278">
        <f>Réponses_Scoring!G2278</f>
        <v>0</v>
      </c>
      <c r="H2278">
        <f>Réponses_Scoring!H2278</f>
        <v>0</v>
      </c>
      <c r="I2278">
        <f>Réponses_Scoring!I2278</f>
        <v>0</v>
      </c>
      <c r="J2278">
        <f>IFERROR(VLOOKUP(C2278,Paramètres!$A$5:$B$8,2,FALSE),0)</f>
        <v>0</v>
      </c>
      <c r="K2278">
        <f>IFERROR(VLOOKUP(D2278,Paramètres!$A$5:$B$8,2,FALSE),0)</f>
        <v>0</v>
      </c>
      <c r="L2278">
        <f>IFERROR(VLOOKUP(E2278,Paramètres!$A$5:$B$8,2,FALSE),0)</f>
        <v>0</v>
      </c>
      <c r="M2278">
        <f>IFERROR(VLOOKUP(F2278,Paramètres!$A$5:$B$8,2,FALSE),0)</f>
        <v>0</v>
      </c>
      <c r="N2278">
        <f>IFERROR(VLOOKUP(G2278,Paramètres!$D$5:$E$8,2,FALSE),0)</f>
        <v>0</v>
      </c>
      <c r="O2278">
        <f>IFERROR(VLOOKUP(H2278,Paramètres!$A$5:$B$8,2,FALSE),0)</f>
        <v>0</v>
      </c>
      <c r="P2278">
        <f>IFERROR(VLOOKUP(I2278,Paramètres!$A$5:$B$8,2,FALSE),0)</f>
        <v>0</v>
      </c>
      <c r="Q2278" s="10" t="e">
        <f>IF(SUM(Paramètres!$G$5:$M$5)=0,"",SUMPRODUCT(Paramètres!$G$5:$M$5,J2278,K2278,L2278,M2278,N2278,O2278,P2278)/SUM(Paramètres!$G$5:$M$5))</f>
        <v>#VALUE!</v>
      </c>
    </row>
    <row r="2279" spans="1:17" x14ac:dyDescent="0.2">
      <c r="A2279">
        <f>Réponses_Scoring!A2279</f>
        <v>0</v>
      </c>
      <c r="B2279">
        <f>Réponses_Scoring!B2279</f>
        <v>0</v>
      </c>
      <c r="C2279">
        <f>Réponses_Scoring!C2279</f>
        <v>0</v>
      </c>
      <c r="D2279">
        <f>Réponses_Scoring!D2279</f>
        <v>0</v>
      </c>
      <c r="E2279">
        <f>Réponses_Scoring!E2279</f>
        <v>0</v>
      </c>
      <c r="F2279">
        <f>Réponses_Scoring!F2279</f>
        <v>0</v>
      </c>
      <c r="G2279">
        <f>Réponses_Scoring!G2279</f>
        <v>0</v>
      </c>
      <c r="H2279">
        <f>Réponses_Scoring!H2279</f>
        <v>0</v>
      </c>
      <c r="I2279">
        <f>Réponses_Scoring!I2279</f>
        <v>0</v>
      </c>
      <c r="J2279">
        <f>IFERROR(VLOOKUP(C2279,Paramètres!$A$5:$B$8,2,FALSE),0)</f>
        <v>0</v>
      </c>
      <c r="K2279">
        <f>IFERROR(VLOOKUP(D2279,Paramètres!$A$5:$B$8,2,FALSE),0)</f>
        <v>0</v>
      </c>
      <c r="L2279">
        <f>IFERROR(VLOOKUP(E2279,Paramètres!$A$5:$B$8,2,FALSE),0)</f>
        <v>0</v>
      </c>
      <c r="M2279">
        <f>IFERROR(VLOOKUP(F2279,Paramètres!$A$5:$B$8,2,FALSE),0)</f>
        <v>0</v>
      </c>
      <c r="N2279">
        <f>IFERROR(VLOOKUP(G2279,Paramètres!$D$5:$E$8,2,FALSE),0)</f>
        <v>0</v>
      </c>
      <c r="O2279">
        <f>IFERROR(VLOOKUP(H2279,Paramètres!$A$5:$B$8,2,FALSE),0)</f>
        <v>0</v>
      </c>
      <c r="P2279">
        <f>IFERROR(VLOOKUP(I2279,Paramètres!$A$5:$B$8,2,FALSE),0)</f>
        <v>0</v>
      </c>
      <c r="Q2279" s="10" t="e">
        <f>IF(SUM(Paramètres!$G$5:$M$5)=0,"",SUMPRODUCT(Paramètres!$G$5:$M$5,J2279,K2279,L2279,M2279,N2279,O2279,P2279)/SUM(Paramètres!$G$5:$M$5))</f>
        <v>#VALUE!</v>
      </c>
    </row>
    <row r="2280" spans="1:17" x14ac:dyDescent="0.2">
      <c r="A2280">
        <f>Réponses_Scoring!A2280</f>
        <v>0</v>
      </c>
      <c r="B2280">
        <f>Réponses_Scoring!B2280</f>
        <v>0</v>
      </c>
      <c r="C2280">
        <f>Réponses_Scoring!C2280</f>
        <v>0</v>
      </c>
      <c r="D2280">
        <f>Réponses_Scoring!D2280</f>
        <v>0</v>
      </c>
      <c r="E2280">
        <f>Réponses_Scoring!E2280</f>
        <v>0</v>
      </c>
      <c r="F2280">
        <f>Réponses_Scoring!F2280</f>
        <v>0</v>
      </c>
      <c r="G2280">
        <f>Réponses_Scoring!G2280</f>
        <v>0</v>
      </c>
      <c r="H2280">
        <f>Réponses_Scoring!H2280</f>
        <v>0</v>
      </c>
      <c r="I2280">
        <f>Réponses_Scoring!I2280</f>
        <v>0</v>
      </c>
      <c r="J2280">
        <f>IFERROR(VLOOKUP(C2280,Paramètres!$A$5:$B$8,2,FALSE),0)</f>
        <v>0</v>
      </c>
      <c r="K2280">
        <f>IFERROR(VLOOKUP(D2280,Paramètres!$A$5:$B$8,2,FALSE),0)</f>
        <v>0</v>
      </c>
      <c r="L2280">
        <f>IFERROR(VLOOKUP(E2280,Paramètres!$A$5:$B$8,2,FALSE),0)</f>
        <v>0</v>
      </c>
      <c r="M2280">
        <f>IFERROR(VLOOKUP(F2280,Paramètres!$A$5:$B$8,2,FALSE),0)</f>
        <v>0</v>
      </c>
      <c r="N2280">
        <f>IFERROR(VLOOKUP(G2280,Paramètres!$D$5:$E$8,2,FALSE),0)</f>
        <v>0</v>
      </c>
      <c r="O2280">
        <f>IFERROR(VLOOKUP(H2280,Paramètres!$A$5:$B$8,2,FALSE),0)</f>
        <v>0</v>
      </c>
      <c r="P2280">
        <f>IFERROR(VLOOKUP(I2280,Paramètres!$A$5:$B$8,2,FALSE),0)</f>
        <v>0</v>
      </c>
      <c r="Q2280" s="10" t="e">
        <f>IF(SUM(Paramètres!$G$5:$M$5)=0,"",SUMPRODUCT(Paramètres!$G$5:$M$5,J2280,K2280,L2280,M2280,N2280,O2280,P2280)/SUM(Paramètres!$G$5:$M$5))</f>
        <v>#VALUE!</v>
      </c>
    </row>
    <row r="2281" spans="1:17" x14ac:dyDescent="0.2">
      <c r="A2281">
        <f>Réponses_Scoring!A2281</f>
        <v>0</v>
      </c>
      <c r="B2281">
        <f>Réponses_Scoring!B2281</f>
        <v>0</v>
      </c>
      <c r="C2281">
        <f>Réponses_Scoring!C2281</f>
        <v>0</v>
      </c>
      <c r="D2281">
        <f>Réponses_Scoring!D2281</f>
        <v>0</v>
      </c>
      <c r="E2281">
        <f>Réponses_Scoring!E2281</f>
        <v>0</v>
      </c>
      <c r="F2281">
        <f>Réponses_Scoring!F2281</f>
        <v>0</v>
      </c>
      <c r="G2281">
        <f>Réponses_Scoring!G2281</f>
        <v>0</v>
      </c>
      <c r="H2281">
        <f>Réponses_Scoring!H2281</f>
        <v>0</v>
      </c>
      <c r="I2281">
        <f>Réponses_Scoring!I2281</f>
        <v>0</v>
      </c>
      <c r="J2281">
        <f>IFERROR(VLOOKUP(C2281,Paramètres!$A$5:$B$8,2,FALSE),0)</f>
        <v>0</v>
      </c>
      <c r="K2281">
        <f>IFERROR(VLOOKUP(D2281,Paramètres!$A$5:$B$8,2,FALSE),0)</f>
        <v>0</v>
      </c>
      <c r="L2281">
        <f>IFERROR(VLOOKUP(E2281,Paramètres!$A$5:$B$8,2,FALSE),0)</f>
        <v>0</v>
      </c>
      <c r="M2281">
        <f>IFERROR(VLOOKUP(F2281,Paramètres!$A$5:$B$8,2,FALSE),0)</f>
        <v>0</v>
      </c>
      <c r="N2281">
        <f>IFERROR(VLOOKUP(G2281,Paramètres!$D$5:$E$8,2,FALSE),0)</f>
        <v>0</v>
      </c>
      <c r="O2281">
        <f>IFERROR(VLOOKUP(H2281,Paramètres!$A$5:$B$8,2,FALSE),0)</f>
        <v>0</v>
      </c>
      <c r="P2281">
        <f>IFERROR(VLOOKUP(I2281,Paramètres!$A$5:$B$8,2,FALSE),0)</f>
        <v>0</v>
      </c>
      <c r="Q2281" s="10" t="e">
        <f>IF(SUM(Paramètres!$G$5:$M$5)=0,"",SUMPRODUCT(Paramètres!$G$5:$M$5,J2281,K2281,L2281,M2281,N2281,O2281,P2281)/SUM(Paramètres!$G$5:$M$5))</f>
        <v>#VALUE!</v>
      </c>
    </row>
    <row r="2282" spans="1:17" x14ac:dyDescent="0.2">
      <c r="A2282">
        <f>Réponses_Scoring!A2282</f>
        <v>0</v>
      </c>
      <c r="B2282">
        <f>Réponses_Scoring!B2282</f>
        <v>0</v>
      </c>
      <c r="C2282">
        <f>Réponses_Scoring!C2282</f>
        <v>0</v>
      </c>
      <c r="D2282">
        <f>Réponses_Scoring!D2282</f>
        <v>0</v>
      </c>
      <c r="E2282">
        <f>Réponses_Scoring!E2282</f>
        <v>0</v>
      </c>
      <c r="F2282">
        <f>Réponses_Scoring!F2282</f>
        <v>0</v>
      </c>
      <c r="G2282">
        <f>Réponses_Scoring!G2282</f>
        <v>0</v>
      </c>
      <c r="H2282">
        <f>Réponses_Scoring!H2282</f>
        <v>0</v>
      </c>
      <c r="I2282">
        <f>Réponses_Scoring!I2282</f>
        <v>0</v>
      </c>
      <c r="J2282">
        <f>IFERROR(VLOOKUP(C2282,Paramètres!$A$5:$B$8,2,FALSE),0)</f>
        <v>0</v>
      </c>
      <c r="K2282">
        <f>IFERROR(VLOOKUP(D2282,Paramètres!$A$5:$B$8,2,FALSE),0)</f>
        <v>0</v>
      </c>
      <c r="L2282">
        <f>IFERROR(VLOOKUP(E2282,Paramètres!$A$5:$B$8,2,FALSE),0)</f>
        <v>0</v>
      </c>
      <c r="M2282">
        <f>IFERROR(VLOOKUP(F2282,Paramètres!$A$5:$B$8,2,FALSE),0)</f>
        <v>0</v>
      </c>
      <c r="N2282">
        <f>IFERROR(VLOOKUP(G2282,Paramètres!$D$5:$E$8,2,FALSE),0)</f>
        <v>0</v>
      </c>
      <c r="O2282">
        <f>IFERROR(VLOOKUP(H2282,Paramètres!$A$5:$B$8,2,FALSE),0)</f>
        <v>0</v>
      </c>
      <c r="P2282">
        <f>IFERROR(VLOOKUP(I2282,Paramètres!$A$5:$B$8,2,FALSE),0)</f>
        <v>0</v>
      </c>
      <c r="Q2282" s="10" t="e">
        <f>IF(SUM(Paramètres!$G$5:$M$5)=0,"",SUMPRODUCT(Paramètres!$G$5:$M$5,J2282,K2282,L2282,M2282,N2282,O2282,P2282)/SUM(Paramètres!$G$5:$M$5))</f>
        <v>#VALUE!</v>
      </c>
    </row>
    <row r="2283" spans="1:17" x14ac:dyDescent="0.2">
      <c r="A2283">
        <f>Réponses_Scoring!A2283</f>
        <v>0</v>
      </c>
      <c r="B2283">
        <f>Réponses_Scoring!B2283</f>
        <v>0</v>
      </c>
      <c r="C2283">
        <f>Réponses_Scoring!C2283</f>
        <v>0</v>
      </c>
      <c r="D2283">
        <f>Réponses_Scoring!D2283</f>
        <v>0</v>
      </c>
      <c r="E2283">
        <f>Réponses_Scoring!E2283</f>
        <v>0</v>
      </c>
      <c r="F2283">
        <f>Réponses_Scoring!F2283</f>
        <v>0</v>
      </c>
      <c r="G2283">
        <f>Réponses_Scoring!G2283</f>
        <v>0</v>
      </c>
      <c r="H2283">
        <f>Réponses_Scoring!H2283</f>
        <v>0</v>
      </c>
      <c r="I2283">
        <f>Réponses_Scoring!I2283</f>
        <v>0</v>
      </c>
      <c r="J2283">
        <f>IFERROR(VLOOKUP(C2283,Paramètres!$A$5:$B$8,2,FALSE),0)</f>
        <v>0</v>
      </c>
      <c r="K2283">
        <f>IFERROR(VLOOKUP(D2283,Paramètres!$A$5:$B$8,2,FALSE),0)</f>
        <v>0</v>
      </c>
      <c r="L2283">
        <f>IFERROR(VLOOKUP(E2283,Paramètres!$A$5:$B$8,2,FALSE),0)</f>
        <v>0</v>
      </c>
      <c r="M2283">
        <f>IFERROR(VLOOKUP(F2283,Paramètres!$A$5:$B$8,2,FALSE),0)</f>
        <v>0</v>
      </c>
      <c r="N2283">
        <f>IFERROR(VLOOKUP(G2283,Paramètres!$D$5:$E$8,2,FALSE),0)</f>
        <v>0</v>
      </c>
      <c r="O2283">
        <f>IFERROR(VLOOKUP(H2283,Paramètres!$A$5:$B$8,2,FALSE),0)</f>
        <v>0</v>
      </c>
      <c r="P2283">
        <f>IFERROR(VLOOKUP(I2283,Paramètres!$A$5:$B$8,2,FALSE),0)</f>
        <v>0</v>
      </c>
      <c r="Q2283" s="10" t="e">
        <f>IF(SUM(Paramètres!$G$5:$M$5)=0,"",SUMPRODUCT(Paramètres!$G$5:$M$5,J2283,K2283,L2283,M2283,N2283,O2283,P2283)/SUM(Paramètres!$G$5:$M$5))</f>
        <v>#VALUE!</v>
      </c>
    </row>
    <row r="2284" spans="1:17" x14ac:dyDescent="0.2">
      <c r="A2284">
        <f>Réponses_Scoring!A2284</f>
        <v>0</v>
      </c>
      <c r="B2284">
        <f>Réponses_Scoring!B2284</f>
        <v>0</v>
      </c>
      <c r="C2284">
        <f>Réponses_Scoring!C2284</f>
        <v>0</v>
      </c>
      <c r="D2284">
        <f>Réponses_Scoring!D2284</f>
        <v>0</v>
      </c>
      <c r="E2284">
        <f>Réponses_Scoring!E2284</f>
        <v>0</v>
      </c>
      <c r="F2284">
        <f>Réponses_Scoring!F2284</f>
        <v>0</v>
      </c>
      <c r="G2284">
        <f>Réponses_Scoring!G2284</f>
        <v>0</v>
      </c>
      <c r="H2284">
        <f>Réponses_Scoring!H2284</f>
        <v>0</v>
      </c>
      <c r="I2284">
        <f>Réponses_Scoring!I2284</f>
        <v>0</v>
      </c>
      <c r="J2284">
        <f>IFERROR(VLOOKUP(C2284,Paramètres!$A$5:$B$8,2,FALSE),0)</f>
        <v>0</v>
      </c>
      <c r="K2284">
        <f>IFERROR(VLOOKUP(D2284,Paramètres!$A$5:$B$8,2,FALSE),0)</f>
        <v>0</v>
      </c>
      <c r="L2284">
        <f>IFERROR(VLOOKUP(E2284,Paramètres!$A$5:$B$8,2,FALSE),0)</f>
        <v>0</v>
      </c>
      <c r="M2284">
        <f>IFERROR(VLOOKUP(F2284,Paramètres!$A$5:$B$8,2,FALSE),0)</f>
        <v>0</v>
      </c>
      <c r="N2284">
        <f>IFERROR(VLOOKUP(G2284,Paramètres!$D$5:$E$8,2,FALSE),0)</f>
        <v>0</v>
      </c>
      <c r="O2284">
        <f>IFERROR(VLOOKUP(H2284,Paramètres!$A$5:$B$8,2,FALSE),0)</f>
        <v>0</v>
      </c>
      <c r="P2284">
        <f>IFERROR(VLOOKUP(I2284,Paramètres!$A$5:$B$8,2,FALSE),0)</f>
        <v>0</v>
      </c>
      <c r="Q2284" s="10" t="e">
        <f>IF(SUM(Paramètres!$G$5:$M$5)=0,"",SUMPRODUCT(Paramètres!$G$5:$M$5,J2284,K2284,L2284,M2284,N2284,O2284,P2284)/SUM(Paramètres!$G$5:$M$5))</f>
        <v>#VALUE!</v>
      </c>
    </row>
    <row r="2285" spans="1:17" x14ac:dyDescent="0.2">
      <c r="A2285">
        <f>Réponses_Scoring!A2285</f>
        <v>0</v>
      </c>
      <c r="B2285">
        <f>Réponses_Scoring!B2285</f>
        <v>0</v>
      </c>
      <c r="C2285">
        <f>Réponses_Scoring!C2285</f>
        <v>0</v>
      </c>
      <c r="D2285">
        <f>Réponses_Scoring!D2285</f>
        <v>0</v>
      </c>
      <c r="E2285">
        <f>Réponses_Scoring!E2285</f>
        <v>0</v>
      </c>
      <c r="F2285">
        <f>Réponses_Scoring!F2285</f>
        <v>0</v>
      </c>
      <c r="G2285">
        <f>Réponses_Scoring!G2285</f>
        <v>0</v>
      </c>
      <c r="H2285">
        <f>Réponses_Scoring!H2285</f>
        <v>0</v>
      </c>
      <c r="I2285">
        <f>Réponses_Scoring!I2285</f>
        <v>0</v>
      </c>
      <c r="J2285">
        <f>IFERROR(VLOOKUP(C2285,Paramètres!$A$5:$B$8,2,FALSE),0)</f>
        <v>0</v>
      </c>
      <c r="K2285">
        <f>IFERROR(VLOOKUP(D2285,Paramètres!$A$5:$B$8,2,FALSE),0)</f>
        <v>0</v>
      </c>
      <c r="L2285">
        <f>IFERROR(VLOOKUP(E2285,Paramètres!$A$5:$B$8,2,FALSE),0)</f>
        <v>0</v>
      </c>
      <c r="M2285">
        <f>IFERROR(VLOOKUP(F2285,Paramètres!$A$5:$B$8,2,FALSE),0)</f>
        <v>0</v>
      </c>
      <c r="N2285">
        <f>IFERROR(VLOOKUP(G2285,Paramètres!$D$5:$E$8,2,FALSE),0)</f>
        <v>0</v>
      </c>
      <c r="O2285">
        <f>IFERROR(VLOOKUP(H2285,Paramètres!$A$5:$B$8,2,FALSE),0)</f>
        <v>0</v>
      </c>
      <c r="P2285">
        <f>IFERROR(VLOOKUP(I2285,Paramètres!$A$5:$B$8,2,FALSE),0)</f>
        <v>0</v>
      </c>
      <c r="Q2285" s="10" t="e">
        <f>IF(SUM(Paramètres!$G$5:$M$5)=0,"",SUMPRODUCT(Paramètres!$G$5:$M$5,J2285,K2285,L2285,M2285,N2285,O2285,P2285)/SUM(Paramètres!$G$5:$M$5))</f>
        <v>#VALUE!</v>
      </c>
    </row>
    <row r="2286" spans="1:17" x14ac:dyDescent="0.2">
      <c r="A2286">
        <f>Réponses_Scoring!A2286</f>
        <v>0</v>
      </c>
      <c r="B2286">
        <f>Réponses_Scoring!B2286</f>
        <v>0</v>
      </c>
      <c r="C2286">
        <f>Réponses_Scoring!C2286</f>
        <v>0</v>
      </c>
      <c r="D2286">
        <f>Réponses_Scoring!D2286</f>
        <v>0</v>
      </c>
      <c r="E2286">
        <f>Réponses_Scoring!E2286</f>
        <v>0</v>
      </c>
      <c r="F2286">
        <f>Réponses_Scoring!F2286</f>
        <v>0</v>
      </c>
      <c r="G2286">
        <f>Réponses_Scoring!G2286</f>
        <v>0</v>
      </c>
      <c r="H2286">
        <f>Réponses_Scoring!H2286</f>
        <v>0</v>
      </c>
      <c r="I2286">
        <f>Réponses_Scoring!I2286</f>
        <v>0</v>
      </c>
      <c r="J2286">
        <f>IFERROR(VLOOKUP(C2286,Paramètres!$A$5:$B$8,2,FALSE),0)</f>
        <v>0</v>
      </c>
      <c r="K2286">
        <f>IFERROR(VLOOKUP(D2286,Paramètres!$A$5:$B$8,2,FALSE),0)</f>
        <v>0</v>
      </c>
      <c r="L2286">
        <f>IFERROR(VLOOKUP(E2286,Paramètres!$A$5:$B$8,2,FALSE),0)</f>
        <v>0</v>
      </c>
      <c r="M2286">
        <f>IFERROR(VLOOKUP(F2286,Paramètres!$A$5:$B$8,2,FALSE),0)</f>
        <v>0</v>
      </c>
      <c r="N2286">
        <f>IFERROR(VLOOKUP(G2286,Paramètres!$D$5:$E$8,2,FALSE),0)</f>
        <v>0</v>
      </c>
      <c r="O2286">
        <f>IFERROR(VLOOKUP(H2286,Paramètres!$A$5:$B$8,2,FALSE),0)</f>
        <v>0</v>
      </c>
      <c r="P2286">
        <f>IFERROR(VLOOKUP(I2286,Paramètres!$A$5:$B$8,2,FALSE),0)</f>
        <v>0</v>
      </c>
      <c r="Q2286" s="10" t="e">
        <f>IF(SUM(Paramètres!$G$5:$M$5)=0,"",SUMPRODUCT(Paramètres!$G$5:$M$5,J2286,K2286,L2286,M2286,N2286,O2286,P2286)/SUM(Paramètres!$G$5:$M$5))</f>
        <v>#VALUE!</v>
      </c>
    </row>
    <row r="2287" spans="1:17" x14ac:dyDescent="0.2">
      <c r="A2287">
        <f>Réponses_Scoring!A2287</f>
        <v>0</v>
      </c>
      <c r="B2287">
        <f>Réponses_Scoring!B2287</f>
        <v>0</v>
      </c>
      <c r="C2287">
        <f>Réponses_Scoring!C2287</f>
        <v>0</v>
      </c>
      <c r="D2287">
        <f>Réponses_Scoring!D2287</f>
        <v>0</v>
      </c>
      <c r="E2287">
        <f>Réponses_Scoring!E2287</f>
        <v>0</v>
      </c>
      <c r="F2287">
        <f>Réponses_Scoring!F2287</f>
        <v>0</v>
      </c>
      <c r="G2287">
        <f>Réponses_Scoring!G2287</f>
        <v>0</v>
      </c>
      <c r="H2287">
        <f>Réponses_Scoring!H2287</f>
        <v>0</v>
      </c>
      <c r="I2287">
        <f>Réponses_Scoring!I2287</f>
        <v>0</v>
      </c>
      <c r="J2287">
        <f>IFERROR(VLOOKUP(C2287,Paramètres!$A$5:$B$8,2,FALSE),0)</f>
        <v>0</v>
      </c>
      <c r="K2287">
        <f>IFERROR(VLOOKUP(D2287,Paramètres!$A$5:$B$8,2,FALSE),0)</f>
        <v>0</v>
      </c>
      <c r="L2287">
        <f>IFERROR(VLOOKUP(E2287,Paramètres!$A$5:$B$8,2,FALSE),0)</f>
        <v>0</v>
      </c>
      <c r="M2287">
        <f>IFERROR(VLOOKUP(F2287,Paramètres!$A$5:$B$8,2,FALSE),0)</f>
        <v>0</v>
      </c>
      <c r="N2287">
        <f>IFERROR(VLOOKUP(G2287,Paramètres!$D$5:$E$8,2,FALSE),0)</f>
        <v>0</v>
      </c>
      <c r="O2287">
        <f>IFERROR(VLOOKUP(H2287,Paramètres!$A$5:$B$8,2,FALSE),0)</f>
        <v>0</v>
      </c>
      <c r="P2287">
        <f>IFERROR(VLOOKUP(I2287,Paramètres!$A$5:$B$8,2,FALSE),0)</f>
        <v>0</v>
      </c>
      <c r="Q2287" s="10" t="e">
        <f>IF(SUM(Paramètres!$G$5:$M$5)=0,"",SUMPRODUCT(Paramètres!$G$5:$M$5,J2287,K2287,L2287,M2287,N2287,O2287,P2287)/SUM(Paramètres!$G$5:$M$5))</f>
        <v>#VALUE!</v>
      </c>
    </row>
    <row r="2288" spans="1:17" x14ac:dyDescent="0.2">
      <c r="A2288">
        <f>Réponses_Scoring!A2288</f>
        <v>0</v>
      </c>
      <c r="B2288">
        <f>Réponses_Scoring!B2288</f>
        <v>0</v>
      </c>
      <c r="C2288">
        <f>Réponses_Scoring!C2288</f>
        <v>0</v>
      </c>
      <c r="D2288">
        <f>Réponses_Scoring!D2288</f>
        <v>0</v>
      </c>
      <c r="E2288">
        <f>Réponses_Scoring!E2288</f>
        <v>0</v>
      </c>
      <c r="F2288">
        <f>Réponses_Scoring!F2288</f>
        <v>0</v>
      </c>
      <c r="G2288">
        <f>Réponses_Scoring!G2288</f>
        <v>0</v>
      </c>
      <c r="H2288">
        <f>Réponses_Scoring!H2288</f>
        <v>0</v>
      </c>
      <c r="I2288">
        <f>Réponses_Scoring!I2288</f>
        <v>0</v>
      </c>
      <c r="J2288">
        <f>IFERROR(VLOOKUP(C2288,Paramètres!$A$5:$B$8,2,FALSE),0)</f>
        <v>0</v>
      </c>
      <c r="K2288">
        <f>IFERROR(VLOOKUP(D2288,Paramètres!$A$5:$B$8,2,FALSE),0)</f>
        <v>0</v>
      </c>
      <c r="L2288">
        <f>IFERROR(VLOOKUP(E2288,Paramètres!$A$5:$B$8,2,FALSE),0)</f>
        <v>0</v>
      </c>
      <c r="M2288">
        <f>IFERROR(VLOOKUP(F2288,Paramètres!$A$5:$B$8,2,FALSE),0)</f>
        <v>0</v>
      </c>
      <c r="N2288">
        <f>IFERROR(VLOOKUP(G2288,Paramètres!$D$5:$E$8,2,FALSE),0)</f>
        <v>0</v>
      </c>
      <c r="O2288">
        <f>IFERROR(VLOOKUP(H2288,Paramètres!$A$5:$B$8,2,FALSE),0)</f>
        <v>0</v>
      </c>
      <c r="P2288">
        <f>IFERROR(VLOOKUP(I2288,Paramètres!$A$5:$B$8,2,FALSE),0)</f>
        <v>0</v>
      </c>
      <c r="Q2288" s="10" t="e">
        <f>IF(SUM(Paramètres!$G$5:$M$5)=0,"",SUMPRODUCT(Paramètres!$G$5:$M$5,J2288,K2288,L2288,M2288,N2288,O2288,P2288)/SUM(Paramètres!$G$5:$M$5))</f>
        <v>#VALUE!</v>
      </c>
    </row>
    <row r="2289" spans="1:17" x14ac:dyDescent="0.2">
      <c r="A2289">
        <f>Réponses_Scoring!A2289</f>
        <v>0</v>
      </c>
      <c r="B2289">
        <f>Réponses_Scoring!B2289</f>
        <v>0</v>
      </c>
      <c r="C2289">
        <f>Réponses_Scoring!C2289</f>
        <v>0</v>
      </c>
      <c r="D2289">
        <f>Réponses_Scoring!D2289</f>
        <v>0</v>
      </c>
      <c r="E2289">
        <f>Réponses_Scoring!E2289</f>
        <v>0</v>
      </c>
      <c r="F2289">
        <f>Réponses_Scoring!F2289</f>
        <v>0</v>
      </c>
      <c r="G2289">
        <f>Réponses_Scoring!G2289</f>
        <v>0</v>
      </c>
      <c r="H2289">
        <f>Réponses_Scoring!H2289</f>
        <v>0</v>
      </c>
      <c r="I2289">
        <f>Réponses_Scoring!I2289</f>
        <v>0</v>
      </c>
      <c r="J2289">
        <f>IFERROR(VLOOKUP(C2289,Paramètres!$A$5:$B$8,2,FALSE),0)</f>
        <v>0</v>
      </c>
      <c r="K2289">
        <f>IFERROR(VLOOKUP(D2289,Paramètres!$A$5:$B$8,2,FALSE),0)</f>
        <v>0</v>
      </c>
      <c r="L2289">
        <f>IFERROR(VLOOKUP(E2289,Paramètres!$A$5:$B$8,2,FALSE),0)</f>
        <v>0</v>
      </c>
      <c r="M2289">
        <f>IFERROR(VLOOKUP(F2289,Paramètres!$A$5:$B$8,2,FALSE),0)</f>
        <v>0</v>
      </c>
      <c r="N2289">
        <f>IFERROR(VLOOKUP(G2289,Paramètres!$D$5:$E$8,2,FALSE),0)</f>
        <v>0</v>
      </c>
      <c r="O2289">
        <f>IFERROR(VLOOKUP(H2289,Paramètres!$A$5:$B$8,2,FALSE),0)</f>
        <v>0</v>
      </c>
      <c r="P2289">
        <f>IFERROR(VLOOKUP(I2289,Paramètres!$A$5:$B$8,2,FALSE),0)</f>
        <v>0</v>
      </c>
      <c r="Q2289" s="10" t="e">
        <f>IF(SUM(Paramètres!$G$5:$M$5)=0,"",SUMPRODUCT(Paramètres!$G$5:$M$5,J2289,K2289,L2289,M2289,N2289,O2289,P2289)/SUM(Paramètres!$G$5:$M$5))</f>
        <v>#VALUE!</v>
      </c>
    </row>
    <row r="2290" spans="1:17" x14ac:dyDescent="0.2">
      <c r="A2290">
        <f>Réponses_Scoring!A2290</f>
        <v>0</v>
      </c>
      <c r="B2290">
        <f>Réponses_Scoring!B2290</f>
        <v>0</v>
      </c>
      <c r="C2290">
        <f>Réponses_Scoring!C2290</f>
        <v>0</v>
      </c>
      <c r="D2290">
        <f>Réponses_Scoring!D2290</f>
        <v>0</v>
      </c>
      <c r="E2290">
        <f>Réponses_Scoring!E2290</f>
        <v>0</v>
      </c>
      <c r="F2290">
        <f>Réponses_Scoring!F2290</f>
        <v>0</v>
      </c>
      <c r="G2290">
        <f>Réponses_Scoring!G2290</f>
        <v>0</v>
      </c>
      <c r="H2290">
        <f>Réponses_Scoring!H2290</f>
        <v>0</v>
      </c>
      <c r="I2290">
        <f>Réponses_Scoring!I2290</f>
        <v>0</v>
      </c>
      <c r="J2290">
        <f>IFERROR(VLOOKUP(C2290,Paramètres!$A$5:$B$8,2,FALSE),0)</f>
        <v>0</v>
      </c>
      <c r="K2290">
        <f>IFERROR(VLOOKUP(D2290,Paramètres!$A$5:$B$8,2,FALSE),0)</f>
        <v>0</v>
      </c>
      <c r="L2290">
        <f>IFERROR(VLOOKUP(E2290,Paramètres!$A$5:$B$8,2,FALSE),0)</f>
        <v>0</v>
      </c>
      <c r="M2290">
        <f>IFERROR(VLOOKUP(F2290,Paramètres!$A$5:$B$8,2,FALSE),0)</f>
        <v>0</v>
      </c>
      <c r="N2290">
        <f>IFERROR(VLOOKUP(G2290,Paramètres!$D$5:$E$8,2,FALSE),0)</f>
        <v>0</v>
      </c>
      <c r="O2290">
        <f>IFERROR(VLOOKUP(H2290,Paramètres!$A$5:$B$8,2,FALSE),0)</f>
        <v>0</v>
      </c>
      <c r="P2290">
        <f>IFERROR(VLOOKUP(I2290,Paramètres!$A$5:$B$8,2,FALSE),0)</f>
        <v>0</v>
      </c>
      <c r="Q2290" s="10" t="e">
        <f>IF(SUM(Paramètres!$G$5:$M$5)=0,"",SUMPRODUCT(Paramètres!$G$5:$M$5,J2290,K2290,L2290,M2290,N2290,O2290,P2290)/SUM(Paramètres!$G$5:$M$5))</f>
        <v>#VALUE!</v>
      </c>
    </row>
    <row r="2291" spans="1:17" x14ac:dyDescent="0.2">
      <c r="A2291">
        <f>Réponses_Scoring!A2291</f>
        <v>0</v>
      </c>
      <c r="B2291">
        <f>Réponses_Scoring!B2291</f>
        <v>0</v>
      </c>
      <c r="C2291">
        <f>Réponses_Scoring!C2291</f>
        <v>0</v>
      </c>
      <c r="D2291">
        <f>Réponses_Scoring!D2291</f>
        <v>0</v>
      </c>
      <c r="E2291">
        <f>Réponses_Scoring!E2291</f>
        <v>0</v>
      </c>
      <c r="F2291">
        <f>Réponses_Scoring!F2291</f>
        <v>0</v>
      </c>
      <c r="G2291">
        <f>Réponses_Scoring!G2291</f>
        <v>0</v>
      </c>
      <c r="H2291">
        <f>Réponses_Scoring!H2291</f>
        <v>0</v>
      </c>
      <c r="I2291">
        <f>Réponses_Scoring!I2291</f>
        <v>0</v>
      </c>
      <c r="J2291">
        <f>IFERROR(VLOOKUP(C2291,Paramètres!$A$5:$B$8,2,FALSE),0)</f>
        <v>0</v>
      </c>
      <c r="K2291">
        <f>IFERROR(VLOOKUP(D2291,Paramètres!$A$5:$B$8,2,FALSE),0)</f>
        <v>0</v>
      </c>
      <c r="L2291">
        <f>IFERROR(VLOOKUP(E2291,Paramètres!$A$5:$B$8,2,FALSE),0)</f>
        <v>0</v>
      </c>
      <c r="M2291">
        <f>IFERROR(VLOOKUP(F2291,Paramètres!$A$5:$B$8,2,FALSE),0)</f>
        <v>0</v>
      </c>
      <c r="N2291">
        <f>IFERROR(VLOOKUP(G2291,Paramètres!$D$5:$E$8,2,FALSE),0)</f>
        <v>0</v>
      </c>
      <c r="O2291">
        <f>IFERROR(VLOOKUP(H2291,Paramètres!$A$5:$B$8,2,FALSE),0)</f>
        <v>0</v>
      </c>
      <c r="P2291">
        <f>IFERROR(VLOOKUP(I2291,Paramètres!$A$5:$B$8,2,FALSE),0)</f>
        <v>0</v>
      </c>
      <c r="Q2291" s="10" t="e">
        <f>IF(SUM(Paramètres!$G$5:$M$5)=0,"",SUMPRODUCT(Paramètres!$G$5:$M$5,J2291,K2291,L2291,M2291,N2291,O2291,P2291)/SUM(Paramètres!$G$5:$M$5))</f>
        <v>#VALUE!</v>
      </c>
    </row>
    <row r="2292" spans="1:17" x14ac:dyDescent="0.2">
      <c r="A2292">
        <f>Réponses_Scoring!A2292</f>
        <v>0</v>
      </c>
      <c r="B2292">
        <f>Réponses_Scoring!B2292</f>
        <v>0</v>
      </c>
      <c r="C2292">
        <f>Réponses_Scoring!C2292</f>
        <v>0</v>
      </c>
      <c r="D2292">
        <f>Réponses_Scoring!D2292</f>
        <v>0</v>
      </c>
      <c r="E2292">
        <f>Réponses_Scoring!E2292</f>
        <v>0</v>
      </c>
      <c r="F2292">
        <f>Réponses_Scoring!F2292</f>
        <v>0</v>
      </c>
      <c r="G2292">
        <f>Réponses_Scoring!G2292</f>
        <v>0</v>
      </c>
      <c r="H2292">
        <f>Réponses_Scoring!H2292</f>
        <v>0</v>
      </c>
      <c r="I2292">
        <f>Réponses_Scoring!I2292</f>
        <v>0</v>
      </c>
      <c r="J2292">
        <f>IFERROR(VLOOKUP(C2292,Paramètres!$A$5:$B$8,2,FALSE),0)</f>
        <v>0</v>
      </c>
      <c r="K2292">
        <f>IFERROR(VLOOKUP(D2292,Paramètres!$A$5:$B$8,2,FALSE),0)</f>
        <v>0</v>
      </c>
      <c r="L2292">
        <f>IFERROR(VLOOKUP(E2292,Paramètres!$A$5:$B$8,2,FALSE),0)</f>
        <v>0</v>
      </c>
      <c r="M2292">
        <f>IFERROR(VLOOKUP(F2292,Paramètres!$A$5:$B$8,2,FALSE),0)</f>
        <v>0</v>
      </c>
      <c r="N2292">
        <f>IFERROR(VLOOKUP(G2292,Paramètres!$D$5:$E$8,2,FALSE),0)</f>
        <v>0</v>
      </c>
      <c r="O2292">
        <f>IFERROR(VLOOKUP(H2292,Paramètres!$A$5:$B$8,2,FALSE),0)</f>
        <v>0</v>
      </c>
      <c r="P2292">
        <f>IFERROR(VLOOKUP(I2292,Paramètres!$A$5:$B$8,2,FALSE),0)</f>
        <v>0</v>
      </c>
      <c r="Q2292" s="10" t="e">
        <f>IF(SUM(Paramètres!$G$5:$M$5)=0,"",SUMPRODUCT(Paramètres!$G$5:$M$5,J2292,K2292,L2292,M2292,N2292,O2292,P2292)/SUM(Paramètres!$G$5:$M$5))</f>
        <v>#VALUE!</v>
      </c>
    </row>
    <row r="2293" spans="1:17" x14ac:dyDescent="0.2">
      <c r="A2293">
        <f>Réponses_Scoring!A2293</f>
        <v>0</v>
      </c>
      <c r="B2293">
        <f>Réponses_Scoring!B2293</f>
        <v>0</v>
      </c>
      <c r="C2293">
        <f>Réponses_Scoring!C2293</f>
        <v>0</v>
      </c>
      <c r="D2293">
        <f>Réponses_Scoring!D2293</f>
        <v>0</v>
      </c>
      <c r="E2293">
        <f>Réponses_Scoring!E2293</f>
        <v>0</v>
      </c>
      <c r="F2293">
        <f>Réponses_Scoring!F2293</f>
        <v>0</v>
      </c>
      <c r="G2293">
        <f>Réponses_Scoring!G2293</f>
        <v>0</v>
      </c>
      <c r="H2293">
        <f>Réponses_Scoring!H2293</f>
        <v>0</v>
      </c>
      <c r="I2293">
        <f>Réponses_Scoring!I2293</f>
        <v>0</v>
      </c>
      <c r="J2293">
        <f>IFERROR(VLOOKUP(C2293,Paramètres!$A$5:$B$8,2,FALSE),0)</f>
        <v>0</v>
      </c>
      <c r="K2293">
        <f>IFERROR(VLOOKUP(D2293,Paramètres!$A$5:$B$8,2,FALSE),0)</f>
        <v>0</v>
      </c>
      <c r="L2293">
        <f>IFERROR(VLOOKUP(E2293,Paramètres!$A$5:$B$8,2,FALSE),0)</f>
        <v>0</v>
      </c>
      <c r="M2293">
        <f>IFERROR(VLOOKUP(F2293,Paramètres!$A$5:$B$8,2,FALSE),0)</f>
        <v>0</v>
      </c>
      <c r="N2293">
        <f>IFERROR(VLOOKUP(G2293,Paramètres!$D$5:$E$8,2,FALSE),0)</f>
        <v>0</v>
      </c>
      <c r="O2293">
        <f>IFERROR(VLOOKUP(H2293,Paramètres!$A$5:$B$8,2,FALSE),0)</f>
        <v>0</v>
      </c>
      <c r="P2293">
        <f>IFERROR(VLOOKUP(I2293,Paramètres!$A$5:$B$8,2,FALSE),0)</f>
        <v>0</v>
      </c>
      <c r="Q2293" s="10" t="e">
        <f>IF(SUM(Paramètres!$G$5:$M$5)=0,"",SUMPRODUCT(Paramètres!$G$5:$M$5,J2293,K2293,L2293,M2293,N2293,O2293,P2293)/SUM(Paramètres!$G$5:$M$5))</f>
        <v>#VALUE!</v>
      </c>
    </row>
    <row r="2294" spans="1:17" x14ac:dyDescent="0.2">
      <c r="A2294">
        <f>Réponses_Scoring!A2294</f>
        <v>0</v>
      </c>
      <c r="B2294">
        <f>Réponses_Scoring!B2294</f>
        <v>0</v>
      </c>
      <c r="C2294">
        <f>Réponses_Scoring!C2294</f>
        <v>0</v>
      </c>
      <c r="D2294">
        <f>Réponses_Scoring!D2294</f>
        <v>0</v>
      </c>
      <c r="E2294">
        <f>Réponses_Scoring!E2294</f>
        <v>0</v>
      </c>
      <c r="F2294">
        <f>Réponses_Scoring!F2294</f>
        <v>0</v>
      </c>
      <c r="G2294">
        <f>Réponses_Scoring!G2294</f>
        <v>0</v>
      </c>
      <c r="H2294">
        <f>Réponses_Scoring!H2294</f>
        <v>0</v>
      </c>
      <c r="I2294">
        <f>Réponses_Scoring!I2294</f>
        <v>0</v>
      </c>
      <c r="J2294">
        <f>IFERROR(VLOOKUP(C2294,Paramètres!$A$5:$B$8,2,FALSE),0)</f>
        <v>0</v>
      </c>
      <c r="K2294">
        <f>IFERROR(VLOOKUP(D2294,Paramètres!$A$5:$B$8,2,FALSE),0)</f>
        <v>0</v>
      </c>
      <c r="L2294">
        <f>IFERROR(VLOOKUP(E2294,Paramètres!$A$5:$B$8,2,FALSE),0)</f>
        <v>0</v>
      </c>
      <c r="M2294">
        <f>IFERROR(VLOOKUP(F2294,Paramètres!$A$5:$B$8,2,FALSE),0)</f>
        <v>0</v>
      </c>
      <c r="N2294">
        <f>IFERROR(VLOOKUP(G2294,Paramètres!$D$5:$E$8,2,FALSE),0)</f>
        <v>0</v>
      </c>
      <c r="O2294">
        <f>IFERROR(VLOOKUP(H2294,Paramètres!$A$5:$B$8,2,FALSE),0)</f>
        <v>0</v>
      </c>
      <c r="P2294">
        <f>IFERROR(VLOOKUP(I2294,Paramètres!$A$5:$B$8,2,FALSE),0)</f>
        <v>0</v>
      </c>
      <c r="Q2294" s="10" t="e">
        <f>IF(SUM(Paramètres!$G$5:$M$5)=0,"",SUMPRODUCT(Paramètres!$G$5:$M$5,J2294,K2294,L2294,M2294,N2294,O2294,P2294)/SUM(Paramètres!$G$5:$M$5))</f>
        <v>#VALUE!</v>
      </c>
    </row>
    <row r="2295" spans="1:17" x14ac:dyDescent="0.2">
      <c r="A2295">
        <f>Réponses_Scoring!A2295</f>
        <v>0</v>
      </c>
      <c r="B2295">
        <f>Réponses_Scoring!B2295</f>
        <v>0</v>
      </c>
      <c r="C2295">
        <f>Réponses_Scoring!C2295</f>
        <v>0</v>
      </c>
      <c r="D2295">
        <f>Réponses_Scoring!D2295</f>
        <v>0</v>
      </c>
      <c r="E2295">
        <f>Réponses_Scoring!E2295</f>
        <v>0</v>
      </c>
      <c r="F2295">
        <f>Réponses_Scoring!F2295</f>
        <v>0</v>
      </c>
      <c r="G2295">
        <f>Réponses_Scoring!G2295</f>
        <v>0</v>
      </c>
      <c r="H2295">
        <f>Réponses_Scoring!H2295</f>
        <v>0</v>
      </c>
      <c r="I2295">
        <f>Réponses_Scoring!I2295</f>
        <v>0</v>
      </c>
      <c r="J2295">
        <f>IFERROR(VLOOKUP(C2295,Paramètres!$A$5:$B$8,2,FALSE),0)</f>
        <v>0</v>
      </c>
      <c r="K2295">
        <f>IFERROR(VLOOKUP(D2295,Paramètres!$A$5:$B$8,2,FALSE),0)</f>
        <v>0</v>
      </c>
      <c r="L2295">
        <f>IFERROR(VLOOKUP(E2295,Paramètres!$A$5:$B$8,2,FALSE),0)</f>
        <v>0</v>
      </c>
      <c r="M2295">
        <f>IFERROR(VLOOKUP(F2295,Paramètres!$A$5:$B$8,2,FALSE),0)</f>
        <v>0</v>
      </c>
      <c r="N2295">
        <f>IFERROR(VLOOKUP(G2295,Paramètres!$D$5:$E$8,2,FALSE),0)</f>
        <v>0</v>
      </c>
      <c r="O2295">
        <f>IFERROR(VLOOKUP(H2295,Paramètres!$A$5:$B$8,2,FALSE),0)</f>
        <v>0</v>
      </c>
      <c r="P2295">
        <f>IFERROR(VLOOKUP(I2295,Paramètres!$A$5:$B$8,2,FALSE),0)</f>
        <v>0</v>
      </c>
      <c r="Q2295" s="10" t="e">
        <f>IF(SUM(Paramètres!$G$5:$M$5)=0,"",SUMPRODUCT(Paramètres!$G$5:$M$5,J2295,K2295,L2295,M2295,N2295,O2295,P2295)/SUM(Paramètres!$G$5:$M$5))</f>
        <v>#VALUE!</v>
      </c>
    </row>
    <row r="2296" spans="1:17" x14ac:dyDescent="0.2">
      <c r="A2296">
        <f>Réponses_Scoring!A2296</f>
        <v>0</v>
      </c>
      <c r="B2296">
        <f>Réponses_Scoring!B2296</f>
        <v>0</v>
      </c>
      <c r="C2296">
        <f>Réponses_Scoring!C2296</f>
        <v>0</v>
      </c>
      <c r="D2296">
        <f>Réponses_Scoring!D2296</f>
        <v>0</v>
      </c>
      <c r="E2296">
        <f>Réponses_Scoring!E2296</f>
        <v>0</v>
      </c>
      <c r="F2296">
        <f>Réponses_Scoring!F2296</f>
        <v>0</v>
      </c>
      <c r="G2296">
        <f>Réponses_Scoring!G2296</f>
        <v>0</v>
      </c>
      <c r="H2296">
        <f>Réponses_Scoring!H2296</f>
        <v>0</v>
      </c>
      <c r="I2296">
        <f>Réponses_Scoring!I2296</f>
        <v>0</v>
      </c>
      <c r="J2296">
        <f>IFERROR(VLOOKUP(C2296,Paramètres!$A$5:$B$8,2,FALSE),0)</f>
        <v>0</v>
      </c>
      <c r="K2296">
        <f>IFERROR(VLOOKUP(D2296,Paramètres!$A$5:$B$8,2,FALSE),0)</f>
        <v>0</v>
      </c>
      <c r="L2296">
        <f>IFERROR(VLOOKUP(E2296,Paramètres!$A$5:$B$8,2,FALSE),0)</f>
        <v>0</v>
      </c>
      <c r="M2296">
        <f>IFERROR(VLOOKUP(F2296,Paramètres!$A$5:$B$8,2,FALSE),0)</f>
        <v>0</v>
      </c>
      <c r="N2296">
        <f>IFERROR(VLOOKUP(G2296,Paramètres!$D$5:$E$8,2,FALSE),0)</f>
        <v>0</v>
      </c>
      <c r="O2296">
        <f>IFERROR(VLOOKUP(H2296,Paramètres!$A$5:$B$8,2,FALSE),0)</f>
        <v>0</v>
      </c>
      <c r="P2296">
        <f>IFERROR(VLOOKUP(I2296,Paramètres!$A$5:$B$8,2,FALSE),0)</f>
        <v>0</v>
      </c>
      <c r="Q2296" s="10" t="e">
        <f>IF(SUM(Paramètres!$G$5:$M$5)=0,"",SUMPRODUCT(Paramètres!$G$5:$M$5,J2296,K2296,L2296,M2296,N2296,O2296,P2296)/SUM(Paramètres!$G$5:$M$5))</f>
        <v>#VALUE!</v>
      </c>
    </row>
    <row r="2297" spans="1:17" x14ac:dyDescent="0.2">
      <c r="A2297">
        <f>Réponses_Scoring!A2297</f>
        <v>0</v>
      </c>
      <c r="B2297">
        <f>Réponses_Scoring!B2297</f>
        <v>0</v>
      </c>
      <c r="C2297">
        <f>Réponses_Scoring!C2297</f>
        <v>0</v>
      </c>
      <c r="D2297">
        <f>Réponses_Scoring!D2297</f>
        <v>0</v>
      </c>
      <c r="E2297">
        <f>Réponses_Scoring!E2297</f>
        <v>0</v>
      </c>
      <c r="F2297">
        <f>Réponses_Scoring!F2297</f>
        <v>0</v>
      </c>
      <c r="G2297">
        <f>Réponses_Scoring!G2297</f>
        <v>0</v>
      </c>
      <c r="H2297">
        <f>Réponses_Scoring!H2297</f>
        <v>0</v>
      </c>
      <c r="I2297">
        <f>Réponses_Scoring!I2297</f>
        <v>0</v>
      </c>
      <c r="J2297">
        <f>IFERROR(VLOOKUP(C2297,Paramètres!$A$5:$B$8,2,FALSE),0)</f>
        <v>0</v>
      </c>
      <c r="K2297">
        <f>IFERROR(VLOOKUP(D2297,Paramètres!$A$5:$B$8,2,FALSE),0)</f>
        <v>0</v>
      </c>
      <c r="L2297">
        <f>IFERROR(VLOOKUP(E2297,Paramètres!$A$5:$B$8,2,FALSE),0)</f>
        <v>0</v>
      </c>
      <c r="M2297">
        <f>IFERROR(VLOOKUP(F2297,Paramètres!$A$5:$B$8,2,FALSE),0)</f>
        <v>0</v>
      </c>
      <c r="N2297">
        <f>IFERROR(VLOOKUP(G2297,Paramètres!$D$5:$E$8,2,FALSE),0)</f>
        <v>0</v>
      </c>
      <c r="O2297">
        <f>IFERROR(VLOOKUP(H2297,Paramètres!$A$5:$B$8,2,FALSE),0)</f>
        <v>0</v>
      </c>
      <c r="P2297">
        <f>IFERROR(VLOOKUP(I2297,Paramètres!$A$5:$B$8,2,FALSE),0)</f>
        <v>0</v>
      </c>
      <c r="Q2297" s="10" t="e">
        <f>IF(SUM(Paramètres!$G$5:$M$5)=0,"",SUMPRODUCT(Paramètres!$G$5:$M$5,J2297,K2297,L2297,M2297,N2297,O2297,P2297)/SUM(Paramètres!$G$5:$M$5))</f>
        <v>#VALUE!</v>
      </c>
    </row>
    <row r="2298" spans="1:17" x14ac:dyDescent="0.2">
      <c r="A2298">
        <f>Réponses_Scoring!A2298</f>
        <v>0</v>
      </c>
      <c r="B2298">
        <f>Réponses_Scoring!B2298</f>
        <v>0</v>
      </c>
      <c r="C2298">
        <f>Réponses_Scoring!C2298</f>
        <v>0</v>
      </c>
      <c r="D2298">
        <f>Réponses_Scoring!D2298</f>
        <v>0</v>
      </c>
      <c r="E2298">
        <f>Réponses_Scoring!E2298</f>
        <v>0</v>
      </c>
      <c r="F2298">
        <f>Réponses_Scoring!F2298</f>
        <v>0</v>
      </c>
      <c r="G2298">
        <f>Réponses_Scoring!G2298</f>
        <v>0</v>
      </c>
      <c r="H2298">
        <f>Réponses_Scoring!H2298</f>
        <v>0</v>
      </c>
      <c r="I2298">
        <f>Réponses_Scoring!I2298</f>
        <v>0</v>
      </c>
      <c r="J2298">
        <f>IFERROR(VLOOKUP(C2298,Paramètres!$A$5:$B$8,2,FALSE),0)</f>
        <v>0</v>
      </c>
      <c r="K2298">
        <f>IFERROR(VLOOKUP(D2298,Paramètres!$A$5:$B$8,2,FALSE),0)</f>
        <v>0</v>
      </c>
      <c r="L2298">
        <f>IFERROR(VLOOKUP(E2298,Paramètres!$A$5:$B$8,2,FALSE),0)</f>
        <v>0</v>
      </c>
      <c r="M2298">
        <f>IFERROR(VLOOKUP(F2298,Paramètres!$A$5:$B$8,2,FALSE),0)</f>
        <v>0</v>
      </c>
      <c r="N2298">
        <f>IFERROR(VLOOKUP(G2298,Paramètres!$D$5:$E$8,2,FALSE),0)</f>
        <v>0</v>
      </c>
      <c r="O2298">
        <f>IFERROR(VLOOKUP(H2298,Paramètres!$A$5:$B$8,2,FALSE),0)</f>
        <v>0</v>
      </c>
      <c r="P2298">
        <f>IFERROR(VLOOKUP(I2298,Paramètres!$A$5:$B$8,2,FALSE),0)</f>
        <v>0</v>
      </c>
      <c r="Q2298" s="10" t="e">
        <f>IF(SUM(Paramètres!$G$5:$M$5)=0,"",SUMPRODUCT(Paramètres!$G$5:$M$5,J2298,K2298,L2298,M2298,N2298,O2298,P2298)/SUM(Paramètres!$G$5:$M$5))</f>
        <v>#VALUE!</v>
      </c>
    </row>
    <row r="2299" spans="1:17" x14ac:dyDescent="0.2">
      <c r="A2299">
        <f>Réponses_Scoring!A2299</f>
        <v>0</v>
      </c>
      <c r="B2299">
        <f>Réponses_Scoring!B2299</f>
        <v>0</v>
      </c>
      <c r="C2299">
        <f>Réponses_Scoring!C2299</f>
        <v>0</v>
      </c>
      <c r="D2299">
        <f>Réponses_Scoring!D2299</f>
        <v>0</v>
      </c>
      <c r="E2299">
        <f>Réponses_Scoring!E2299</f>
        <v>0</v>
      </c>
      <c r="F2299">
        <f>Réponses_Scoring!F2299</f>
        <v>0</v>
      </c>
      <c r="G2299">
        <f>Réponses_Scoring!G2299</f>
        <v>0</v>
      </c>
      <c r="H2299">
        <f>Réponses_Scoring!H2299</f>
        <v>0</v>
      </c>
      <c r="I2299">
        <f>Réponses_Scoring!I2299</f>
        <v>0</v>
      </c>
      <c r="J2299">
        <f>IFERROR(VLOOKUP(C2299,Paramètres!$A$5:$B$8,2,FALSE),0)</f>
        <v>0</v>
      </c>
      <c r="K2299">
        <f>IFERROR(VLOOKUP(D2299,Paramètres!$A$5:$B$8,2,FALSE),0)</f>
        <v>0</v>
      </c>
      <c r="L2299">
        <f>IFERROR(VLOOKUP(E2299,Paramètres!$A$5:$B$8,2,FALSE),0)</f>
        <v>0</v>
      </c>
      <c r="M2299">
        <f>IFERROR(VLOOKUP(F2299,Paramètres!$A$5:$B$8,2,FALSE),0)</f>
        <v>0</v>
      </c>
      <c r="N2299">
        <f>IFERROR(VLOOKUP(G2299,Paramètres!$D$5:$E$8,2,FALSE),0)</f>
        <v>0</v>
      </c>
      <c r="O2299">
        <f>IFERROR(VLOOKUP(H2299,Paramètres!$A$5:$B$8,2,FALSE),0)</f>
        <v>0</v>
      </c>
      <c r="P2299">
        <f>IFERROR(VLOOKUP(I2299,Paramètres!$A$5:$B$8,2,FALSE),0)</f>
        <v>0</v>
      </c>
      <c r="Q2299" s="10" t="e">
        <f>IF(SUM(Paramètres!$G$5:$M$5)=0,"",SUMPRODUCT(Paramètres!$G$5:$M$5,J2299,K2299,L2299,M2299,N2299,O2299,P2299)/SUM(Paramètres!$G$5:$M$5))</f>
        <v>#VALUE!</v>
      </c>
    </row>
    <row r="2300" spans="1:17" x14ac:dyDescent="0.2">
      <c r="A2300">
        <f>Réponses_Scoring!A2300</f>
        <v>0</v>
      </c>
      <c r="B2300">
        <f>Réponses_Scoring!B2300</f>
        <v>0</v>
      </c>
      <c r="C2300">
        <f>Réponses_Scoring!C2300</f>
        <v>0</v>
      </c>
      <c r="D2300">
        <f>Réponses_Scoring!D2300</f>
        <v>0</v>
      </c>
      <c r="E2300">
        <f>Réponses_Scoring!E2300</f>
        <v>0</v>
      </c>
      <c r="F2300">
        <f>Réponses_Scoring!F2300</f>
        <v>0</v>
      </c>
      <c r="G2300">
        <f>Réponses_Scoring!G2300</f>
        <v>0</v>
      </c>
      <c r="H2300">
        <f>Réponses_Scoring!H2300</f>
        <v>0</v>
      </c>
      <c r="I2300">
        <f>Réponses_Scoring!I2300</f>
        <v>0</v>
      </c>
      <c r="J2300">
        <f>IFERROR(VLOOKUP(C2300,Paramètres!$A$5:$B$8,2,FALSE),0)</f>
        <v>0</v>
      </c>
      <c r="K2300">
        <f>IFERROR(VLOOKUP(D2300,Paramètres!$A$5:$B$8,2,FALSE),0)</f>
        <v>0</v>
      </c>
      <c r="L2300">
        <f>IFERROR(VLOOKUP(E2300,Paramètres!$A$5:$B$8,2,FALSE),0)</f>
        <v>0</v>
      </c>
      <c r="M2300">
        <f>IFERROR(VLOOKUP(F2300,Paramètres!$A$5:$B$8,2,FALSE),0)</f>
        <v>0</v>
      </c>
      <c r="N2300">
        <f>IFERROR(VLOOKUP(G2300,Paramètres!$D$5:$E$8,2,FALSE),0)</f>
        <v>0</v>
      </c>
      <c r="O2300">
        <f>IFERROR(VLOOKUP(H2300,Paramètres!$A$5:$B$8,2,FALSE),0)</f>
        <v>0</v>
      </c>
      <c r="P2300">
        <f>IFERROR(VLOOKUP(I2300,Paramètres!$A$5:$B$8,2,FALSE),0)</f>
        <v>0</v>
      </c>
      <c r="Q2300" s="10" t="e">
        <f>IF(SUM(Paramètres!$G$5:$M$5)=0,"",SUMPRODUCT(Paramètres!$G$5:$M$5,J2300,K2300,L2300,M2300,N2300,O2300,P2300)/SUM(Paramètres!$G$5:$M$5))</f>
        <v>#VALUE!</v>
      </c>
    </row>
    <row r="2301" spans="1:17" x14ac:dyDescent="0.2">
      <c r="A2301">
        <f>Réponses_Scoring!A2301</f>
        <v>0</v>
      </c>
      <c r="B2301">
        <f>Réponses_Scoring!B2301</f>
        <v>0</v>
      </c>
      <c r="C2301">
        <f>Réponses_Scoring!C2301</f>
        <v>0</v>
      </c>
      <c r="D2301">
        <f>Réponses_Scoring!D2301</f>
        <v>0</v>
      </c>
      <c r="E2301">
        <f>Réponses_Scoring!E2301</f>
        <v>0</v>
      </c>
      <c r="F2301">
        <f>Réponses_Scoring!F2301</f>
        <v>0</v>
      </c>
      <c r="G2301">
        <f>Réponses_Scoring!G2301</f>
        <v>0</v>
      </c>
      <c r="H2301">
        <f>Réponses_Scoring!H2301</f>
        <v>0</v>
      </c>
      <c r="I2301">
        <f>Réponses_Scoring!I2301</f>
        <v>0</v>
      </c>
      <c r="J2301">
        <f>IFERROR(VLOOKUP(C2301,Paramètres!$A$5:$B$8,2,FALSE),0)</f>
        <v>0</v>
      </c>
      <c r="K2301">
        <f>IFERROR(VLOOKUP(D2301,Paramètres!$A$5:$B$8,2,FALSE),0)</f>
        <v>0</v>
      </c>
      <c r="L2301">
        <f>IFERROR(VLOOKUP(E2301,Paramètres!$A$5:$B$8,2,FALSE),0)</f>
        <v>0</v>
      </c>
      <c r="M2301">
        <f>IFERROR(VLOOKUP(F2301,Paramètres!$A$5:$B$8,2,FALSE),0)</f>
        <v>0</v>
      </c>
      <c r="N2301">
        <f>IFERROR(VLOOKUP(G2301,Paramètres!$D$5:$E$8,2,FALSE),0)</f>
        <v>0</v>
      </c>
      <c r="O2301">
        <f>IFERROR(VLOOKUP(H2301,Paramètres!$A$5:$B$8,2,FALSE),0)</f>
        <v>0</v>
      </c>
      <c r="P2301">
        <f>IFERROR(VLOOKUP(I2301,Paramètres!$A$5:$B$8,2,FALSE),0)</f>
        <v>0</v>
      </c>
      <c r="Q2301" s="10" t="e">
        <f>IF(SUM(Paramètres!$G$5:$M$5)=0,"",SUMPRODUCT(Paramètres!$G$5:$M$5,J2301,K2301,L2301,M2301,N2301,O2301,P2301)/SUM(Paramètres!$G$5:$M$5))</f>
        <v>#VALUE!</v>
      </c>
    </row>
    <row r="2302" spans="1:17" x14ac:dyDescent="0.2">
      <c r="A2302">
        <f>Réponses_Scoring!A2302</f>
        <v>0</v>
      </c>
      <c r="B2302">
        <f>Réponses_Scoring!B2302</f>
        <v>0</v>
      </c>
      <c r="C2302">
        <f>Réponses_Scoring!C2302</f>
        <v>0</v>
      </c>
      <c r="D2302">
        <f>Réponses_Scoring!D2302</f>
        <v>0</v>
      </c>
      <c r="E2302">
        <f>Réponses_Scoring!E2302</f>
        <v>0</v>
      </c>
      <c r="F2302">
        <f>Réponses_Scoring!F2302</f>
        <v>0</v>
      </c>
      <c r="G2302">
        <f>Réponses_Scoring!G2302</f>
        <v>0</v>
      </c>
      <c r="H2302">
        <f>Réponses_Scoring!H2302</f>
        <v>0</v>
      </c>
      <c r="I2302">
        <f>Réponses_Scoring!I2302</f>
        <v>0</v>
      </c>
      <c r="J2302">
        <f>IFERROR(VLOOKUP(C2302,Paramètres!$A$5:$B$8,2,FALSE),0)</f>
        <v>0</v>
      </c>
      <c r="K2302">
        <f>IFERROR(VLOOKUP(D2302,Paramètres!$A$5:$B$8,2,FALSE),0)</f>
        <v>0</v>
      </c>
      <c r="L2302">
        <f>IFERROR(VLOOKUP(E2302,Paramètres!$A$5:$B$8,2,FALSE),0)</f>
        <v>0</v>
      </c>
      <c r="M2302">
        <f>IFERROR(VLOOKUP(F2302,Paramètres!$A$5:$B$8,2,FALSE),0)</f>
        <v>0</v>
      </c>
      <c r="N2302">
        <f>IFERROR(VLOOKUP(G2302,Paramètres!$D$5:$E$8,2,FALSE),0)</f>
        <v>0</v>
      </c>
      <c r="O2302">
        <f>IFERROR(VLOOKUP(H2302,Paramètres!$A$5:$B$8,2,FALSE),0)</f>
        <v>0</v>
      </c>
      <c r="P2302">
        <f>IFERROR(VLOOKUP(I2302,Paramètres!$A$5:$B$8,2,FALSE),0)</f>
        <v>0</v>
      </c>
      <c r="Q2302" s="10" t="e">
        <f>IF(SUM(Paramètres!$G$5:$M$5)=0,"",SUMPRODUCT(Paramètres!$G$5:$M$5,J2302,K2302,L2302,M2302,N2302,O2302,P2302)/SUM(Paramètres!$G$5:$M$5))</f>
        <v>#VALUE!</v>
      </c>
    </row>
    <row r="2303" spans="1:17" x14ac:dyDescent="0.2">
      <c r="A2303">
        <f>Réponses_Scoring!A2303</f>
        <v>0</v>
      </c>
      <c r="B2303">
        <f>Réponses_Scoring!B2303</f>
        <v>0</v>
      </c>
      <c r="C2303">
        <f>Réponses_Scoring!C2303</f>
        <v>0</v>
      </c>
      <c r="D2303">
        <f>Réponses_Scoring!D2303</f>
        <v>0</v>
      </c>
      <c r="E2303">
        <f>Réponses_Scoring!E2303</f>
        <v>0</v>
      </c>
      <c r="F2303">
        <f>Réponses_Scoring!F2303</f>
        <v>0</v>
      </c>
      <c r="G2303">
        <f>Réponses_Scoring!G2303</f>
        <v>0</v>
      </c>
      <c r="H2303">
        <f>Réponses_Scoring!H2303</f>
        <v>0</v>
      </c>
      <c r="I2303">
        <f>Réponses_Scoring!I2303</f>
        <v>0</v>
      </c>
      <c r="J2303">
        <f>IFERROR(VLOOKUP(C2303,Paramètres!$A$5:$B$8,2,FALSE),0)</f>
        <v>0</v>
      </c>
      <c r="K2303">
        <f>IFERROR(VLOOKUP(D2303,Paramètres!$A$5:$B$8,2,FALSE),0)</f>
        <v>0</v>
      </c>
      <c r="L2303">
        <f>IFERROR(VLOOKUP(E2303,Paramètres!$A$5:$B$8,2,FALSE),0)</f>
        <v>0</v>
      </c>
      <c r="M2303">
        <f>IFERROR(VLOOKUP(F2303,Paramètres!$A$5:$B$8,2,FALSE),0)</f>
        <v>0</v>
      </c>
      <c r="N2303">
        <f>IFERROR(VLOOKUP(G2303,Paramètres!$D$5:$E$8,2,FALSE),0)</f>
        <v>0</v>
      </c>
      <c r="O2303">
        <f>IFERROR(VLOOKUP(H2303,Paramètres!$A$5:$B$8,2,FALSE),0)</f>
        <v>0</v>
      </c>
      <c r="P2303">
        <f>IFERROR(VLOOKUP(I2303,Paramètres!$A$5:$B$8,2,FALSE),0)</f>
        <v>0</v>
      </c>
      <c r="Q2303" s="10" t="e">
        <f>IF(SUM(Paramètres!$G$5:$M$5)=0,"",SUMPRODUCT(Paramètres!$G$5:$M$5,J2303,K2303,L2303,M2303,N2303,O2303,P2303)/SUM(Paramètres!$G$5:$M$5))</f>
        <v>#VALUE!</v>
      </c>
    </row>
    <row r="2304" spans="1:17" x14ac:dyDescent="0.2">
      <c r="A2304">
        <f>Réponses_Scoring!A2304</f>
        <v>0</v>
      </c>
      <c r="B2304">
        <f>Réponses_Scoring!B2304</f>
        <v>0</v>
      </c>
      <c r="C2304">
        <f>Réponses_Scoring!C2304</f>
        <v>0</v>
      </c>
      <c r="D2304">
        <f>Réponses_Scoring!D2304</f>
        <v>0</v>
      </c>
      <c r="E2304">
        <f>Réponses_Scoring!E2304</f>
        <v>0</v>
      </c>
      <c r="F2304">
        <f>Réponses_Scoring!F2304</f>
        <v>0</v>
      </c>
      <c r="G2304">
        <f>Réponses_Scoring!G2304</f>
        <v>0</v>
      </c>
      <c r="H2304">
        <f>Réponses_Scoring!H2304</f>
        <v>0</v>
      </c>
      <c r="I2304">
        <f>Réponses_Scoring!I2304</f>
        <v>0</v>
      </c>
      <c r="J2304">
        <f>IFERROR(VLOOKUP(C2304,Paramètres!$A$5:$B$8,2,FALSE),0)</f>
        <v>0</v>
      </c>
      <c r="K2304">
        <f>IFERROR(VLOOKUP(D2304,Paramètres!$A$5:$B$8,2,FALSE),0)</f>
        <v>0</v>
      </c>
      <c r="L2304">
        <f>IFERROR(VLOOKUP(E2304,Paramètres!$A$5:$B$8,2,FALSE),0)</f>
        <v>0</v>
      </c>
      <c r="M2304">
        <f>IFERROR(VLOOKUP(F2304,Paramètres!$A$5:$B$8,2,FALSE),0)</f>
        <v>0</v>
      </c>
      <c r="N2304">
        <f>IFERROR(VLOOKUP(G2304,Paramètres!$D$5:$E$8,2,FALSE),0)</f>
        <v>0</v>
      </c>
      <c r="O2304">
        <f>IFERROR(VLOOKUP(H2304,Paramètres!$A$5:$B$8,2,FALSE),0)</f>
        <v>0</v>
      </c>
      <c r="P2304">
        <f>IFERROR(VLOOKUP(I2304,Paramètres!$A$5:$B$8,2,FALSE),0)</f>
        <v>0</v>
      </c>
      <c r="Q2304" s="10" t="e">
        <f>IF(SUM(Paramètres!$G$5:$M$5)=0,"",SUMPRODUCT(Paramètres!$G$5:$M$5,J2304,K2304,L2304,M2304,N2304,O2304,P2304)/SUM(Paramètres!$G$5:$M$5))</f>
        <v>#VALUE!</v>
      </c>
    </row>
    <row r="2305" spans="1:17" x14ac:dyDescent="0.2">
      <c r="A2305">
        <f>Réponses_Scoring!A2305</f>
        <v>0</v>
      </c>
      <c r="B2305">
        <f>Réponses_Scoring!B2305</f>
        <v>0</v>
      </c>
      <c r="C2305">
        <f>Réponses_Scoring!C2305</f>
        <v>0</v>
      </c>
      <c r="D2305">
        <f>Réponses_Scoring!D2305</f>
        <v>0</v>
      </c>
      <c r="E2305">
        <f>Réponses_Scoring!E2305</f>
        <v>0</v>
      </c>
      <c r="F2305">
        <f>Réponses_Scoring!F2305</f>
        <v>0</v>
      </c>
      <c r="G2305">
        <f>Réponses_Scoring!G2305</f>
        <v>0</v>
      </c>
      <c r="H2305">
        <f>Réponses_Scoring!H2305</f>
        <v>0</v>
      </c>
      <c r="I2305">
        <f>Réponses_Scoring!I2305</f>
        <v>0</v>
      </c>
      <c r="J2305">
        <f>IFERROR(VLOOKUP(C2305,Paramètres!$A$5:$B$8,2,FALSE),0)</f>
        <v>0</v>
      </c>
      <c r="K2305">
        <f>IFERROR(VLOOKUP(D2305,Paramètres!$A$5:$B$8,2,FALSE),0)</f>
        <v>0</v>
      </c>
      <c r="L2305">
        <f>IFERROR(VLOOKUP(E2305,Paramètres!$A$5:$B$8,2,FALSE),0)</f>
        <v>0</v>
      </c>
      <c r="M2305">
        <f>IFERROR(VLOOKUP(F2305,Paramètres!$A$5:$B$8,2,FALSE),0)</f>
        <v>0</v>
      </c>
      <c r="N2305">
        <f>IFERROR(VLOOKUP(G2305,Paramètres!$D$5:$E$8,2,FALSE),0)</f>
        <v>0</v>
      </c>
      <c r="O2305">
        <f>IFERROR(VLOOKUP(H2305,Paramètres!$A$5:$B$8,2,FALSE),0)</f>
        <v>0</v>
      </c>
      <c r="P2305">
        <f>IFERROR(VLOOKUP(I2305,Paramètres!$A$5:$B$8,2,FALSE),0)</f>
        <v>0</v>
      </c>
      <c r="Q2305" s="10" t="e">
        <f>IF(SUM(Paramètres!$G$5:$M$5)=0,"",SUMPRODUCT(Paramètres!$G$5:$M$5,J2305,K2305,L2305,M2305,N2305,O2305,P2305)/SUM(Paramètres!$G$5:$M$5))</f>
        <v>#VALUE!</v>
      </c>
    </row>
    <row r="2306" spans="1:17" x14ac:dyDescent="0.2">
      <c r="A2306">
        <f>Réponses_Scoring!A2306</f>
        <v>0</v>
      </c>
      <c r="B2306">
        <f>Réponses_Scoring!B2306</f>
        <v>0</v>
      </c>
      <c r="C2306">
        <f>Réponses_Scoring!C2306</f>
        <v>0</v>
      </c>
      <c r="D2306">
        <f>Réponses_Scoring!D2306</f>
        <v>0</v>
      </c>
      <c r="E2306">
        <f>Réponses_Scoring!E2306</f>
        <v>0</v>
      </c>
      <c r="F2306">
        <f>Réponses_Scoring!F2306</f>
        <v>0</v>
      </c>
      <c r="G2306">
        <f>Réponses_Scoring!G2306</f>
        <v>0</v>
      </c>
      <c r="H2306">
        <f>Réponses_Scoring!H2306</f>
        <v>0</v>
      </c>
      <c r="I2306">
        <f>Réponses_Scoring!I2306</f>
        <v>0</v>
      </c>
      <c r="J2306">
        <f>IFERROR(VLOOKUP(C2306,Paramètres!$A$5:$B$8,2,FALSE),0)</f>
        <v>0</v>
      </c>
      <c r="K2306">
        <f>IFERROR(VLOOKUP(D2306,Paramètres!$A$5:$B$8,2,FALSE),0)</f>
        <v>0</v>
      </c>
      <c r="L2306">
        <f>IFERROR(VLOOKUP(E2306,Paramètres!$A$5:$B$8,2,FALSE),0)</f>
        <v>0</v>
      </c>
      <c r="M2306">
        <f>IFERROR(VLOOKUP(F2306,Paramètres!$A$5:$B$8,2,FALSE),0)</f>
        <v>0</v>
      </c>
      <c r="N2306">
        <f>IFERROR(VLOOKUP(G2306,Paramètres!$D$5:$E$8,2,FALSE),0)</f>
        <v>0</v>
      </c>
      <c r="O2306">
        <f>IFERROR(VLOOKUP(H2306,Paramètres!$A$5:$B$8,2,FALSE),0)</f>
        <v>0</v>
      </c>
      <c r="P2306">
        <f>IFERROR(VLOOKUP(I2306,Paramètres!$A$5:$B$8,2,FALSE),0)</f>
        <v>0</v>
      </c>
      <c r="Q2306" s="10" t="e">
        <f>IF(SUM(Paramètres!$G$5:$M$5)=0,"",SUMPRODUCT(Paramètres!$G$5:$M$5,J2306,K2306,L2306,M2306,N2306,O2306,P2306)/SUM(Paramètres!$G$5:$M$5))</f>
        <v>#VALUE!</v>
      </c>
    </row>
    <row r="2307" spans="1:17" x14ac:dyDescent="0.2">
      <c r="A2307">
        <f>Réponses_Scoring!A2307</f>
        <v>0</v>
      </c>
      <c r="B2307">
        <f>Réponses_Scoring!B2307</f>
        <v>0</v>
      </c>
      <c r="C2307">
        <f>Réponses_Scoring!C2307</f>
        <v>0</v>
      </c>
      <c r="D2307">
        <f>Réponses_Scoring!D2307</f>
        <v>0</v>
      </c>
      <c r="E2307">
        <f>Réponses_Scoring!E2307</f>
        <v>0</v>
      </c>
      <c r="F2307">
        <f>Réponses_Scoring!F2307</f>
        <v>0</v>
      </c>
      <c r="G2307">
        <f>Réponses_Scoring!G2307</f>
        <v>0</v>
      </c>
      <c r="H2307">
        <f>Réponses_Scoring!H2307</f>
        <v>0</v>
      </c>
      <c r="I2307">
        <f>Réponses_Scoring!I2307</f>
        <v>0</v>
      </c>
      <c r="J2307">
        <f>IFERROR(VLOOKUP(C2307,Paramètres!$A$5:$B$8,2,FALSE),0)</f>
        <v>0</v>
      </c>
      <c r="K2307">
        <f>IFERROR(VLOOKUP(D2307,Paramètres!$A$5:$B$8,2,FALSE),0)</f>
        <v>0</v>
      </c>
      <c r="L2307">
        <f>IFERROR(VLOOKUP(E2307,Paramètres!$A$5:$B$8,2,FALSE),0)</f>
        <v>0</v>
      </c>
      <c r="M2307">
        <f>IFERROR(VLOOKUP(F2307,Paramètres!$A$5:$B$8,2,FALSE),0)</f>
        <v>0</v>
      </c>
      <c r="N2307">
        <f>IFERROR(VLOOKUP(G2307,Paramètres!$D$5:$E$8,2,FALSE),0)</f>
        <v>0</v>
      </c>
      <c r="O2307">
        <f>IFERROR(VLOOKUP(H2307,Paramètres!$A$5:$B$8,2,FALSE),0)</f>
        <v>0</v>
      </c>
      <c r="P2307">
        <f>IFERROR(VLOOKUP(I2307,Paramètres!$A$5:$B$8,2,FALSE),0)</f>
        <v>0</v>
      </c>
      <c r="Q2307" s="10" t="e">
        <f>IF(SUM(Paramètres!$G$5:$M$5)=0,"",SUMPRODUCT(Paramètres!$G$5:$M$5,J2307,K2307,L2307,M2307,N2307,O2307,P2307)/SUM(Paramètres!$G$5:$M$5))</f>
        <v>#VALUE!</v>
      </c>
    </row>
    <row r="2308" spans="1:17" x14ac:dyDescent="0.2">
      <c r="A2308">
        <f>Réponses_Scoring!A2308</f>
        <v>0</v>
      </c>
      <c r="B2308">
        <f>Réponses_Scoring!B2308</f>
        <v>0</v>
      </c>
      <c r="C2308">
        <f>Réponses_Scoring!C2308</f>
        <v>0</v>
      </c>
      <c r="D2308">
        <f>Réponses_Scoring!D2308</f>
        <v>0</v>
      </c>
      <c r="E2308">
        <f>Réponses_Scoring!E2308</f>
        <v>0</v>
      </c>
      <c r="F2308">
        <f>Réponses_Scoring!F2308</f>
        <v>0</v>
      </c>
      <c r="G2308">
        <f>Réponses_Scoring!G2308</f>
        <v>0</v>
      </c>
      <c r="H2308">
        <f>Réponses_Scoring!H2308</f>
        <v>0</v>
      </c>
      <c r="I2308">
        <f>Réponses_Scoring!I2308</f>
        <v>0</v>
      </c>
      <c r="J2308">
        <f>IFERROR(VLOOKUP(C2308,Paramètres!$A$5:$B$8,2,FALSE),0)</f>
        <v>0</v>
      </c>
      <c r="K2308">
        <f>IFERROR(VLOOKUP(D2308,Paramètres!$A$5:$B$8,2,FALSE),0)</f>
        <v>0</v>
      </c>
      <c r="L2308">
        <f>IFERROR(VLOOKUP(E2308,Paramètres!$A$5:$B$8,2,FALSE),0)</f>
        <v>0</v>
      </c>
      <c r="M2308">
        <f>IFERROR(VLOOKUP(F2308,Paramètres!$A$5:$B$8,2,FALSE),0)</f>
        <v>0</v>
      </c>
      <c r="N2308">
        <f>IFERROR(VLOOKUP(G2308,Paramètres!$D$5:$E$8,2,FALSE),0)</f>
        <v>0</v>
      </c>
      <c r="O2308">
        <f>IFERROR(VLOOKUP(H2308,Paramètres!$A$5:$B$8,2,FALSE),0)</f>
        <v>0</v>
      </c>
      <c r="P2308">
        <f>IFERROR(VLOOKUP(I2308,Paramètres!$A$5:$B$8,2,FALSE),0)</f>
        <v>0</v>
      </c>
      <c r="Q2308" s="10" t="e">
        <f>IF(SUM(Paramètres!$G$5:$M$5)=0,"",SUMPRODUCT(Paramètres!$G$5:$M$5,J2308,K2308,L2308,M2308,N2308,O2308,P2308)/SUM(Paramètres!$G$5:$M$5))</f>
        <v>#VALUE!</v>
      </c>
    </row>
    <row r="2309" spans="1:17" x14ac:dyDescent="0.2">
      <c r="A2309">
        <f>Réponses_Scoring!A2309</f>
        <v>0</v>
      </c>
      <c r="B2309">
        <f>Réponses_Scoring!B2309</f>
        <v>0</v>
      </c>
      <c r="C2309">
        <f>Réponses_Scoring!C2309</f>
        <v>0</v>
      </c>
      <c r="D2309">
        <f>Réponses_Scoring!D2309</f>
        <v>0</v>
      </c>
      <c r="E2309">
        <f>Réponses_Scoring!E2309</f>
        <v>0</v>
      </c>
      <c r="F2309">
        <f>Réponses_Scoring!F2309</f>
        <v>0</v>
      </c>
      <c r="G2309">
        <f>Réponses_Scoring!G2309</f>
        <v>0</v>
      </c>
      <c r="H2309">
        <f>Réponses_Scoring!H2309</f>
        <v>0</v>
      </c>
      <c r="I2309">
        <f>Réponses_Scoring!I2309</f>
        <v>0</v>
      </c>
      <c r="J2309">
        <f>IFERROR(VLOOKUP(C2309,Paramètres!$A$5:$B$8,2,FALSE),0)</f>
        <v>0</v>
      </c>
      <c r="K2309">
        <f>IFERROR(VLOOKUP(D2309,Paramètres!$A$5:$B$8,2,FALSE),0)</f>
        <v>0</v>
      </c>
      <c r="L2309">
        <f>IFERROR(VLOOKUP(E2309,Paramètres!$A$5:$B$8,2,FALSE),0)</f>
        <v>0</v>
      </c>
      <c r="M2309">
        <f>IFERROR(VLOOKUP(F2309,Paramètres!$A$5:$B$8,2,FALSE),0)</f>
        <v>0</v>
      </c>
      <c r="N2309">
        <f>IFERROR(VLOOKUP(G2309,Paramètres!$D$5:$E$8,2,FALSE),0)</f>
        <v>0</v>
      </c>
      <c r="O2309">
        <f>IFERROR(VLOOKUP(H2309,Paramètres!$A$5:$B$8,2,FALSE),0)</f>
        <v>0</v>
      </c>
      <c r="P2309">
        <f>IFERROR(VLOOKUP(I2309,Paramètres!$A$5:$B$8,2,FALSE),0)</f>
        <v>0</v>
      </c>
      <c r="Q2309" s="10" t="e">
        <f>IF(SUM(Paramètres!$G$5:$M$5)=0,"",SUMPRODUCT(Paramètres!$G$5:$M$5,J2309,K2309,L2309,M2309,N2309,O2309,P2309)/SUM(Paramètres!$G$5:$M$5))</f>
        <v>#VALUE!</v>
      </c>
    </row>
    <row r="2310" spans="1:17" x14ac:dyDescent="0.2">
      <c r="A2310">
        <f>Réponses_Scoring!A2310</f>
        <v>0</v>
      </c>
      <c r="B2310">
        <f>Réponses_Scoring!B2310</f>
        <v>0</v>
      </c>
      <c r="C2310">
        <f>Réponses_Scoring!C2310</f>
        <v>0</v>
      </c>
      <c r="D2310">
        <f>Réponses_Scoring!D2310</f>
        <v>0</v>
      </c>
      <c r="E2310">
        <f>Réponses_Scoring!E2310</f>
        <v>0</v>
      </c>
      <c r="F2310">
        <f>Réponses_Scoring!F2310</f>
        <v>0</v>
      </c>
      <c r="G2310">
        <f>Réponses_Scoring!G2310</f>
        <v>0</v>
      </c>
      <c r="H2310">
        <f>Réponses_Scoring!H2310</f>
        <v>0</v>
      </c>
      <c r="I2310">
        <f>Réponses_Scoring!I2310</f>
        <v>0</v>
      </c>
      <c r="J2310">
        <f>IFERROR(VLOOKUP(C2310,Paramètres!$A$5:$B$8,2,FALSE),0)</f>
        <v>0</v>
      </c>
      <c r="K2310">
        <f>IFERROR(VLOOKUP(D2310,Paramètres!$A$5:$B$8,2,FALSE),0)</f>
        <v>0</v>
      </c>
      <c r="L2310">
        <f>IFERROR(VLOOKUP(E2310,Paramètres!$A$5:$B$8,2,FALSE),0)</f>
        <v>0</v>
      </c>
      <c r="M2310">
        <f>IFERROR(VLOOKUP(F2310,Paramètres!$A$5:$B$8,2,FALSE),0)</f>
        <v>0</v>
      </c>
      <c r="N2310">
        <f>IFERROR(VLOOKUP(G2310,Paramètres!$D$5:$E$8,2,FALSE),0)</f>
        <v>0</v>
      </c>
      <c r="O2310">
        <f>IFERROR(VLOOKUP(H2310,Paramètres!$A$5:$B$8,2,FALSE),0)</f>
        <v>0</v>
      </c>
      <c r="P2310">
        <f>IFERROR(VLOOKUP(I2310,Paramètres!$A$5:$B$8,2,FALSE),0)</f>
        <v>0</v>
      </c>
      <c r="Q2310" s="10" t="e">
        <f>IF(SUM(Paramètres!$G$5:$M$5)=0,"",SUMPRODUCT(Paramètres!$G$5:$M$5,J2310,K2310,L2310,M2310,N2310,O2310,P2310)/SUM(Paramètres!$G$5:$M$5))</f>
        <v>#VALUE!</v>
      </c>
    </row>
    <row r="2311" spans="1:17" x14ac:dyDescent="0.2">
      <c r="A2311">
        <f>Réponses_Scoring!A2311</f>
        <v>0</v>
      </c>
      <c r="B2311">
        <f>Réponses_Scoring!B2311</f>
        <v>0</v>
      </c>
      <c r="C2311">
        <f>Réponses_Scoring!C2311</f>
        <v>0</v>
      </c>
      <c r="D2311">
        <f>Réponses_Scoring!D2311</f>
        <v>0</v>
      </c>
      <c r="E2311">
        <f>Réponses_Scoring!E2311</f>
        <v>0</v>
      </c>
      <c r="F2311">
        <f>Réponses_Scoring!F2311</f>
        <v>0</v>
      </c>
      <c r="G2311">
        <f>Réponses_Scoring!G2311</f>
        <v>0</v>
      </c>
      <c r="H2311">
        <f>Réponses_Scoring!H2311</f>
        <v>0</v>
      </c>
      <c r="I2311">
        <f>Réponses_Scoring!I2311</f>
        <v>0</v>
      </c>
      <c r="J2311">
        <f>IFERROR(VLOOKUP(C2311,Paramètres!$A$5:$B$8,2,FALSE),0)</f>
        <v>0</v>
      </c>
      <c r="K2311">
        <f>IFERROR(VLOOKUP(D2311,Paramètres!$A$5:$B$8,2,FALSE),0)</f>
        <v>0</v>
      </c>
      <c r="L2311">
        <f>IFERROR(VLOOKUP(E2311,Paramètres!$A$5:$B$8,2,FALSE),0)</f>
        <v>0</v>
      </c>
      <c r="M2311">
        <f>IFERROR(VLOOKUP(F2311,Paramètres!$A$5:$B$8,2,FALSE),0)</f>
        <v>0</v>
      </c>
      <c r="N2311">
        <f>IFERROR(VLOOKUP(G2311,Paramètres!$D$5:$E$8,2,FALSE),0)</f>
        <v>0</v>
      </c>
      <c r="O2311">
        <f>IFERROR(VLOOKUP(H2311,Paramètres!$A$5:$B$8,2,FALSE),0)</f>
        <v>0</v>
      </c>
      <c r="P2311">
        <f>IFERROR(VLOOKUP(I2311,Paramètres!$A$5:$B$8,2,FALSE),0)</f>
        <v>0</v>
      </c>
      <c r="Q2311" s="10" t="e">
        <f>IF(SUM(Paramètres!$G$5:$M$5)=0,"",SUMPRODUCT(Paramètres!$G$5:$M$5,J2311,K2311,L2311,M2311,N2311,O2311,P2311)/SUM(Paramètres!$G$5:$M$5))</f>
        <v>#VALUE!</v>
      </c>
    </row>
    <row r="2312" spans="1:17" x14ac:dyDescent="0.2">
      <c r="A2312">
        <f>Réponses_Scoring!A2312</f>
        <v>0</v>
      </c>
      <c r="B2312">
        <f>Réponses_Scoring!B2312</f>
        <v>0</v>
      </c>
      <c r="C2312">
        <f>Réponses_Scoring!C2312</f>
        <v>0</v>
      </c>
      <c r="D2312">
        <f>Réponses_Scoring!D2312</f>
        <v>0</v>
      </c>
      <c r="E2312">
        <f>Réponses_Scoring!E2312</f>
        <v>0</v>
      </c>
      <c r="F2312">
        <f>Réponses_Scoring!F2312</f>
        <v>0</v>
      </c>
      <c r="G2312">
        <f>Réponses_Scoring!G2312</f>
        <v>0</v>
      </c>
      <c r="H2312">
        <f>Réponses_Scoring!H2312</f>
        <v>0</v>
      </c>
      <c r="I2312">
        <f>Réponses_Scoring!I2312</f>
        <v>0</v>
      </c>
      <c r="J2312">
        <f>IFERROR(VLOOKUP(C2312,Paramètres!$A$5:$B$8,2,FALSE),0)</f>
        <v>0</v>
      </c>
      <c r="K2312">
        <f>IFERROR(VLOOKUP(D2312,Paramètres!$A$5:$B$8,2,FALSE),0)</f>
        <v>0</v>
      </c>
      <c r="L2312">
        <f>IFERROR(VLOOKUP(E2312,Paramètres!$A$5:$B$8,2,FALSE),0)</f>
        <v>0</v>
      </c>
      <c r="M2312">
        <f>IFERROR(VLOOKUP(F2312,Paramètres!$A$5:$B$8,2,FALSE),0)</f>
        <v>0</v>
      </c>
      <c r="N2312">
        <f>IFERROR(VLOOKUP(G2312,Paramètres!$D$5:$E$8,2,FALSE),0)</f>
        <v>0</v>
      </c>
      <c r="O2312">
        <f>IFERROR(VLOOKUP(H2312,Paramètres!$A$5:$B$8,2,FALSE),0)</f>
        <v>0</v>
      </c>
      <c r="P2312">
        <f>IFERROR(VLOOKUP(I2312,Paramètres!$A$5:$B$8,2,FALSE),0)</f>
        <v>0</v>
      </c>
      <c r="Q2312" s="10" t="e">
        <f>IF(SUM(Paramètres!$G$5:$M$5)=0,"",SUMPRODUCT(Paramètres!$G$5:$M$5,J2312,K2312,L2312,M2312,N2312,O2312,P2312)/SUM(Paramètres!$G$5:$M$5))</f>
        <v>#VALUE!</v>
      </c>
    </row>
    <row r="2313" spans="1:17" x14ac:dyDescent="0.2">
      <c r="A2313">
        <f>Réponses_Scoring!A2313</f>
        <v>0</v>
      </c>
      <c r="B2313">
        <f>Réponses_Scoring!B2313</f>
        <v>0</v>
      </c>
      <c r="C2313">
        <f>Réponses_Scoring!C2313</f>
        <v>0</v>
      </c>
      <c r="D2313">
        <f>Réponses_Scoring!D2313</f>
        <v>0</v>
      </c>
      <c r="E2313">
        <f>Réponses_Scoring!E2313</f>
        <v>0</v>
      </c>
      <c r="F2313">
        <f>Réponses_Scoring!F2313</f>
        <v>0</v>
      </c>
      <c r="G2313">
        <f>Réponses_Scoring!G2313</f>
        <v>0</v>
      </c>
      <c r="H2313">
        <f>Réponses_Scoring!H2313</f>
        <v>0</v>
      </c>
      <c r="I2313">
        <f>Réponses_Scoring!I2313</f>
        <v>0</v>
      </c>
      <c r="J2313">
        <f>IFERROR(VLOOKUP(C2313,Paramètres!$A$5:$B$8,2,FALSE),0)</f>
        <v>0</v>
      </c>
      <c r="K2313">
        <f>IFERROR(VLOOKUP(D2313,Paramètres!$A$5:$B$8,2,FALSE),0)</f>
        <v>0</v>
      </c>
      <c r="L2313">
        <f>IFERROR(VLOOKUP(E2313,Paramètres!$A$5:$B$8,2,FALSE),0)</f>
        <v>0</v>
      </c>
      <c r="M2313">
        <f>IFERROR(VLOOKUP(F2313,Paramètres!$A$5:$B$8,2,FALSE),0)</f>
        <v>0</v>
      </c>
      <c r="N2313">
        <f>IFERROR(VLOOKUP(G2313,Paramètres!$D$5:$E$8,2,FALSE),0)</f>
        <v>0</v>
      </c>
      <c r="O2313">
        <f>IFERROR(VLOOKUP(H2313,Paramètres!$A$5:$B$8,2,FALSE),0)</f>
        <v>0</v>
      </c>
      <c r="P2313">
        <f>IFERROR(VLOOKUP(I2313,Paramètres!$A$5:$B$8,2,FALSE),0)</f>
        <v>0</v>
      </c>
      <c r="Q2313" s="10" t="e">
        <f>IF(SUM(Paramètres!$G$5:$M$5)=0,"",SUMPRODUCT(Paramètres!$G$5:$M$5,J2313,K2313,L2313,M2313,N2313,O2313,P2313)/SUM(Paramètres!$G$5:$M$5))</f>
        <v>#VALUE!</v>
      </c>
    </row>
    <row r="2314" spans="1:17" x14ac:dyDescent="0.2">
      <c r="A2314">
        <f>Réponses_Scoring!A2314</f>
        <v>0</v>
      </c>
      <c r="B2314">
        <f>Réponses_Scoring!B2314</f>
        <v>0</v>
      </c>
      <c r="C2314">
        <f>Réponses_Scoring!C2314</f>
        <v>0</v>
      </c>
      <c r="D2314">
        <f>Réponses_Scoring!D2314</f>
        <v>0</v>
      </c>
      <c r="E2314">
        <f>Réponses_Scoring!E2314</f>
        <v>0</v>
      </c>
      <c r="F2314">
        <f>Réponses_Scoring!F2314</f>
        <v>0</v>
      </c>
      <c r="G2314">
        <f>Réponses_Scoring!G2314</f>
        <v>0</v>
      </c>
      <c r="H2314">
        <f>Réponses_Scoring!H2314</f>
        <v>0</v>
      </c>
      <c r="I2314">
        <f>Réponses_Scoring!I2314</f>
        <v>0</v>
      </c>
      <c r="J2314">
        <f>IFERROR(VLOOKUP(C2314,Paramètres!$A$5:$B$8,2,FALSE),0)</f>
        <v>0</v>
      </c>
      <c r="K2314">
        <f>IFERROR(VLOOKUP(D2314,Paramètres!$A$5:$B$8,2,FALSE),0)</f>
        <v>0</v>
      </c>
      <c r="L2314">
        <f>IFERROR(VLOOKUP(E2314,Paramètres!$A$5:$B$8,2,FALSE),0)</f>
        <v>0</v>
      </c>
      <c r="M2314">
        <f>IFERROR(VLOOKUP(F2314,Paramètres!$A$5:$B$8,2,FALSE),0)</f>
        <v>0</v>
      </c>
      <c r="N2314">
        <f>IFERROR(VLOOKUP(G2314,Paramètres!$D$5:$E$8,2,FALSE),0)</f>
        <v>0</v>
      </c>
      <c r="O2314">
        <f>IFERROR(VLOOKUP(H2314,Paramètres!$A$5:$B$8,2,FALSE),0)</f>
        <v>0</v>
      </c>
      <c r="P2314">
        <f>IFERROR(VLOOKUP(I2314,Paramètres!$A$5:$B$8,2,FALSE),0)</f>
        <v>0</v>
      </c>
      <c r="Q2314" s="10" t="e">
        <f>IF(SUM(Paramètres!$G$5:$M$5)=0,"",SUMPRODUCT(Paramètres!$G$5:$M$5,J2314,K2314,L2314,M2314,N2314,O2314,P2314)/SUM(Paramètres!$G$5:$M$5))</f>
        <v>#VALUE!</v>
      </c>
    </row>
    <row r="2315" spans="1:17" x14ac:dyDescent="0.2">
      <c r="A2315">
        <f>Réponses_Scoring!A2315</f>
        <v>0</v>
      </c>
      <c r="B2315">
        <f>Réponses_Scoring!B2315</f>
        <v>0</v>
      </c>
      <c r="C2315">
        <f>Réponses_Scoring!C2315</f>
        <v>0</v>
      </c>
      <c r="D2315">
        <f>Réponses_Scoring!D2315</f>
        <v>0</v>
      </c>
      <c r="E2315">
        <f>Réponses_Scoring!E2315</f>
        <v>0</v>
      </c>
      <c r="F2315">
        <f>Réponses_Scoring!F2315</f>
        <v>0</v>
      </c>
      <c r="G2315">
        <f>Réponses_Scoring!G2315</f>
        <v>0</v>
      </c>
      <c r="H2315">
        <f>Réponses_Scoring!H2315</f>
        <v>0</v>
      </c>
      <c r="I2315">
        <f>Réponses_Scoring!I2315</f>
        <v>0</v>
      </c>
      <c r="J2315">
        <f>IFERROR(VLOOKUP(C2315,Paramètres!$A$5:$B$8,2,FALSE),0)</f>
        <v>0</v>
      </c>
      <c r="K2315">
        <f>IFERROR(VLOOKUP(D2315,Paramètres!$A$5:$B$8,2,FALSE),0)</f>
        <v>0</v>
      </c>
      <c r="L2315">
        <f>IFERROR(VLOOKUP(E2315,Paramètres!$A$5:$B$8,2,FALSE),0)</f>
        <v>0</v>
      </c>
      <c r="M2315">
        <f>IFERROR(VLOOKUP(F2315,Paramètres!$A$5:$B$8,2,FALSE),0)</f>
        <v>0</v>
      </c>
      <c r="N2315">
        <f>IFERROR(VLOOKUP(G2315,Paramètres!$D$5:$E$8,2,FALSE),0)</f>
        <v>0</v>
      </c>
      <c r="O2315">
        <f>IFERROR(VLOOKUP(H2315,Paramètres!$A$5:$B$8,2,FALSE),0)</f>
        <v>0</v>
      </c>
      <c r="P2315">
        <f>IFERROR(VLOOKUP(I2315,Paramètres!$A$5:$B$8,2,FALSE),0)</f>
        <v>0</v>
      </c>
      <c r="Q2315" s="10" t="e">
        <f>IF(SUM(Paramètres!$G$5:$M$5)=0,"",SUMPRODUCT(Paramètres!$G$5:$M$5,J2315,K2315,L2315,M2315,N2315,O2315,P2315)/SUM(Paramètres!$G$5:$M$5))</f>
        <v>#VALUE!</v>
      </c>
    </row>
    <row r="2316" spans="1:17" x14ac:dyDescent="0.2">
      <c r="A2316">
        <f>Réponses_Scoring!A2316</f>
        <v>0</v>
      </c>
      <c r="B2316">
        <f>Réponses_Scoring!B2316</f>
        <v>0</v>
      </c>
      <c r="C2316">
        <f>Réponses_Scoring!C2316</f>
        <v>0</v>
      </c>
      <c r="D2316">
        <f>Réponses_Scoring!D2316</f>
        <v>0</v>
      </c>
      <c r="E2316">
        <f>Réponses_Scoring!E2316</f>
        <v>0</v>
      </c>
      <c r="F2316">
        <f>Réponses_Scoring!F2316</f>
        <v>0</v>
      </c>
      <c r="G2316">
        <f>Réponses_Scoring!G2316</f>
        <v>0</v>
      </c>
      <c r="H2316">
        <f>Réponses_Scoring!H2316</f>
        <v>0</v>
      </c>
      <c r="I2316">
        <f>Réponses_Scoring!I2316</f>
        <v>0</v>
      </c>
      <c r="J2316">
        <f>IFERROR(VLOOKUP(C2316,Paramètres!$A$5:$B$8,2,FALSE),0)</f>
        <v>0</v>
      </c>
      <c r="K2316">
        <f>IFERROR(VLOOKUP(D2316,Paramètres!$A$5:$B$8,2,FALSE),0)</f>
        <v>0</v>
      </c>
      <c r="L2316">
        <f>IFERROR(VLOOKUP(E2316,Paramètres!$A$5:$B$8,2,FALSE),0)</f>
        <v>0</v>
      </c>
      <c r="M2316">
        <f>IFERROR(VLOOKUP(F2316,Paramètres!$A$5:$B$8,2,FALSE),0)</f>
        <v>0</v>
      </c>
      <c r="N2316">
        <f>IFERROR(VLOOKUP(G2316,Paramètres!$D$5:$E$8,2,FALSE),0)</f>
        <v>0</v>
      </c>
      <c r="O2316">
        <f>IFERROR(VLOOKUP(H2316,Paramètres!$A$5:$B$8,2,FALSE),0)</f>
        <v>0</v>
      </c>
      <c r="P2316">
        <f>IFERROR(VLOOKUP(I2316,Paramètres!$A$5:$B$8,2,FALSE),0)</f>
        <v>0</v>
      </c>
      <c r="Q2316" s="10" t="e">
        <f>IF(SUM(Paramètres!$G$5:$M$5)=0,"",SUMPRODUCT(Paramètres!$G$5:$M$5,J2316,K2316,L2316,M2316,N2316,O2316,P2316)/SUM(Paramètres!$G$5:$M$5))</f>
        <v>#VALUE!</v>
      </c>
    </row>
    <row r="2317" spans="1:17" x14ac:dyDescent="0.2">
      <c r="A2317">
        <f>Réponses_Scoring!A2317</f>
        <v>0</v>
      </c>
      <c r="B2317">
        <f>Réponses_Scoring!B2317</f>
        <v>0</v>
      </c>
      <c r="C2317">
        <f>Réponses_Scoring!C2317</f>
        <v>0</v>
      </c>
      <c r="D2317">
        <f>Réponses_Scoring!D2317</f>
        <v>0</v>
      </c>
      <c r="E2317">
        <f>Réponses_Scoring!E2317</f>
        <v>0</v>
      </c>
      <c r="F2317">
        <f>Réponses_Scoring!F2317</f>
        <v>0</v>
      </c>
      <c r="G2317">
        <f>Réponses_Scoring!G2317</f>
        <v>0</v>
      </c>
      <c r="H2317">
        <f>Réponses_Scoring!H2317</f>
        <v>0</v>
      </c>
      <c r="I2317">
        <f>Réponses_Scoring!I2317</f>
        <v>0</v>
      </c>
      <c r="J2317">
        <f>IFERROR(VLOOKUP(C2317,Paramètres!$A$5:$B$8,2,FALSE),0)</f>
        <v>0</v>
      </c>
      <c r="K2317">
        <f>IFERROR(VLOOKUP(D2317,Paramètres!$A$5:$B$8,2,FALSE),0)</f>
        <v>0</v>
      </c>
      <c r="L2317">
        <f>IFERROR(VLOOKUP(E2317,Paramètres!$A$5:$B$8,2,FALSE),0)</f>
        <v>0</v>
      </c>
      <c r="M2317">
        <f>IFERROR(VLOOKUP(F2317,Paramètres!$A$5:$B$8,2,FALSE),0)</f>
        <v>0</v>
      </c>
      <c r="N2317">
        <f>IFERROR(VLOOKUP(G2317,Paramètres!$D$5:$E$8,2,FALSE),0)</f>
        <v>0</v>
      </c>
      <c r="O2317">
        <f>IFERROR(VLOOKUP(H2317,Paramètres!$A$5:$B$8,2,FALSE),0)</f>
        <v>0</v>
      </c>
      <c r="P2317">
        <f>IFERROR(VLOOKUP(I2317,Paramètres!$A$5:$B$8,2,FALSE),0)</f>
        <v>0</v>
      </c>
      <c r="Q2317" s="10" t="e">
        <f>IF(SUM(Paramètres!$G$5:$M$5)=0,"",SUMPRODUCT(Paramètres!$G$5:$M$5,J2317,K2317,L2317,M2317,N2317,O2317,P2317)/SUM(Paramètres!$G$5:$M$5))</f>
        <v>#VALUE!</v>
      </c>
    </row>
    <row r="2318" spans="1:17" x14ac:dyDescent="0.2">
      <c r="A2318">
        <f>Réponses_Scoring!A2318</f>
        <v>0</v>
      </c>
      <c r="B2318">
        <f>Réponses_Scoring!B2318</f>
        <v>0</v>
      </c>
      <c r="C2318">
        <f>Réponses_Scoring!C2318</f>
        <v>0</v>
      </c>
      <c r="D2318">
        <f>Réponses_Scoring!D2318</f>
        <v>0</v>
      </c>
      <c r="E2318">
        <f>Réponses_Scoring!E2318</f>
        <v>0</v>
      </c>
      <c r="F2318">
        <f>Réponses_Scoring!F2318</f>
        <v>0</v>
      </c>
      <c r="G2318">
        <f>Réponses_Scoring!G2318</f>
        <v>0</v>
      </c>
      <c r="H2318">
        <f>Réponses_Scoring!H2318</f>
        <v>0</v>
      </c>
      <c r="I2318">
        <f>Réponses_Scoring!I2318</f>
        <v>0</v>
      </c>
      <c r="J2318">
        <f>IFERROR(VLOOKUP(C2318,Paramètres!$A$5:$B$8,2,FALSE),0)</f>
        <v>0</v>
      </c>
      <c r="K2318">
        <f>IFERROR(VLOOKUP(D2318,Paramètres!$A$5:$B$8,2,FALSE),0)</f>
        <v>0</v>
      </c>
      <c r="L2318">
        <f>IFERROR(VLOOKUP(E2318,Paramètres!$A$5:$B$8,2,FALSE),0)</f>
        <v>0</v>
      </c>
      <c r="M2318">
        <f>IFERROR(VLOOKUP(F2318,Paramètres!$A$5:$B$8,2,FALSE),0)</f>
        <v>0</v>
      </c>
      <c r="N2318">
        <f>IFERROR(VLOOKUP(G2318,Paramètres!$D$5:$E$8,2,FALSE),0)</f>
        <v>0</v>
      </c>
      <c r="O2318">
        <f>IFERROR(VLOOKUP(H2318,Paramètres!$A$5:$B$8,2,FALSE),0)</f>
        <v>0</v>
      </c>
      <c r="P2318">
        <f>IFERROR(VLOOKUP(I2318,Paramètres!$A$5:$B$8,2,FALSE),0)</f>
        <v>0</v>
      </c>
      <c r="Q2318" s="10" t="e">
        <f>IF(SUM(Paramètres!$G$5:$M$5)=0,"",SUMPRODUCT(Paramètres!$G$5:$M$5,J2318,K2318,L2318,M2318,N2318,O2318,P2318)/SUM(Paramètres!$G$5:$M$5))</f>
        <v>#VALUE!</v>
      </c>
    </row>
    <row r="2319" spans="1:17" x14ac:dyDescent="0.2">
      <c r="A2319">
        <f>Réponses_Scoring!A2319</f>
        <v>0</v>
      </c>
      <c r="B2319">
        <f>Réponses_Scoring!B2319</f>
        <v>0</v>
      </c>
      <c r="C2319">
        <f>Réponses_Scoring!C2319</f>
        <v>0</v>
      </c>
      <c r="D2319">
        <f>Réponses_Scoring!D2319</f>
        <v>0</v>
      </c>
      <c r="E2319">
        <f>Réponses_Scoring!E2319</f>
        <v>0</v>
      </c>
      <c r="F2319">
        <f>Réponses_Scoring!F2319</f>
        <v>0</v>
      </c>
      <c r="G2319">
        <f>Réponses_Scoring!G2319</f>
        <v>0</v>
      </c>
      <c r="H2319">
        <f>Réponses_Scoring!H2319</f>
        <v>0</v>
      </c>
      <c r="I2319">
        <f>Réponses_Scoring!I2319</f>
        <v>0</v>
      </c>
      <c r="J2319">
        <f>IFERROR(VLOOKUP(C2319,Paramètres!$A$5:$B$8,2,FALSE),0)</f>
        <v>0</v>
      </c>
      <c r="K2319">
        <f>IFERROR(VLOOKUP(D2319,Paramètres!$A$5:$B$8,2,FALSE),0)</f>
        <v>0</v>
      </c>
      <c r="L2319">
        <f>IFERROR(VLOOKUP(E2319,Paramètres!$A$5:$B$8,2,FALSE),0)</f>
        <v>0</v>
      </c>
      <c r="M2319">
        <f>IFERROR(VLOOKUP(F2319,Paramètres!$A$5:$B$8,2,FALSE),0)</f>
        <v>0</v>
      </c>
      <c r="N2319">
        <f>IFERROR(VLOOKUP(G2319,Paramètres!$D$5:$E$8,2,FALSE),0)</f>
        <v>0</v>
      </c>
      <c r="O2319">
        <f>IFERROR(VLOOKUP(H2319,Paramètres!$A$5:$B$8,2,FALSE),0)</f>
        <v>0</v>
      </c>
      <c r="P2319">
        <f>IFERROR(VLOOKUP(I2319,Paramètres!$A$5:$B$8,2,FALSE),0)</f>
        <v>0</v>
      </c>
      <c r="Q2319" s="10" t="e">
        <f>IF(SUM(Paramètres!$G$5:$M$5)=0,"",SUMPRODUCT(Paramètres!$G$5:$M$5,J2319,K2319,L2319,M2319,N2319,O2319,P2319)/SUM(Paramètres!$G$5:$M$5))</f>
        <v>#VALUE!</v>
      </c>
    </row>
    <row r="2320" spans="1:17" x14ac:dyDescent="0.2">
      <c r="A2320">
        <f>Réponses_Scoring!A2320</f>
        <v>0</v>
      </c>
      <c r="B2320">
        <f>Réponses_Scoring!B2320</f>
        <v>0</v>
      </c>
      <c r="C2320">
        <f>Réponses_Scoring!C2320</f>
        <v>0</v>
      </c>
      <c r="D2320">
        <f>Réponses_Scoring!D2320</f>
        <v>0</v>
      </c>
      <c r="E2320">
        <f>Réponses_Scoring!E2320</f>
        <v>0</v>
      </c>
      <c r="F2320">
        <f>Réponses_Scoring!F2320</f>
        <v>0</v>
      </c>
      <c r="G2320">
        <f>Réponses_Scoring!G2320</f>
        <v>0</v>
      </c>
      <c r="H2320">
        <f>Réponses_Scoring!H2320</f>
        <v>0</v>
      </c>
      <c r="I2320">
        <f>Réponses_Scoring!I2320</f>
        <v>0</v>
      </c>
      <c r="J2320">
        <f>IFERROR(VLOOKUP(C2320,Paramètres!$A$5:$B$8,2,FALSE),0)</f>
        <v>0</v>
      </c>
      <c r="K2320">
        <f>IFERROR(VLOOKUP(D2320,Paramètres!$A$5:$B$8,2,FALSE),0)</f>
        <v>0</v>
      </c>
      <c r="L2320">
        <f>IFERROR(VLOOKUP(E2320,Paramètres!$A$5:$B$8,2,FALSE),0)</f>
        <v>0</v>
      </c>
      <c r="M2320">
        <f>IFERROR(VLOOKUP(F2320,Paramètres!$A$5:$B$8,2,FALSE),0)</f>
        <v>0</v>
      </c>
      <c r="N2320">
        <f>IFERROR(VLOOKUP(G2320,Paramètres!$D$5:$E$8,2,FALSE),0)</f>
        <v>0</v>
      </c>
      <c r="O2320">
        <f>IFERROR(VLOOKUP(H2320,Paramètres!$A$5:$B$8,2,FALSE),0)</f>
        <v>0</v>
      </c>
      <c r="P2320">
        <f>IFERROR(VLOOKUP(I2320,Paramètres!$A$5:$B$8,2,FALSE),0)</f>
        <v>0</v>
      </c>
      <c r="Q2320" s="10" t="e">
        <f>IF(SUM(Paramètres!$G$5:$M$5)=0,"",SUMPRODUCT(Paramètres!$G$5:$M$5,J2320,K2320,L2320,M2320,N2320,O2320,P2320)/SUM(Paramètres!$G$5:$M$5))</f>
        <v>#VALUE!</v>
      </c>
    </row>
    <row r="2321" spans="1:17" x14ac:dyDescent="0.2">
      <c r="A2321">
        <f>Réponses_Scoring!A2321</f>
        <v>0</v>
      </c>
      <c r="B2321">
        <f>Réponses_Scoring!B2321</f>
        <v>0</v>
      </c>
      <c r="C2321">
        <f>Réponses_Scoring!C2321</f>
        <v>0</v>
      </c>
      <c r="D2321">
        <f>Réponses_Scoring!D2321</f>
        <v>0</v>
      </c>
      <c r="E2321">
        <f>Réponses_Scoring!E2321</f>
        <v>0</v>
      </c>
      <c r="F2321">
        <f>Réponses_Scoring!F2321</f>
        <v>0</v>
      </c>
      <c r="G2321">
        <f>Réponses_Scoring!G2321</f>
        <v>0</v>
      </c>
      <c r="H2321">
        <f>Réponses_Scoring!H2321</f>
        <v>0</v>
      </c>
      <c r="I2321">
        <f>Réponses_Scoring!I2321</f>
        <v>0</v>
      </c>
      <c r="J2321">
        <f>IFERROR(VLOOKUP(C2321,Paramètres!$A$5:$B$8,2,FALSE),0)</f>
        <v>0</v>
      </c>
      <c r="K2321">
        <f>IFERROR(VLOOKUP(D2321,Paramètres!$A$5:$B$8,2,FALSE),0)</f>
        <v>0</v>
      </c>
      <c r="L2321">
        <f>IFERROR(VLOOKUP(E2321,Paramètres!$A$5:$B$8,2,FALSE),0)</f>
        <v>0</v>
      </c>
      <c r="M2321">
        <f>IFERROR(VLOOKUP(F2321,Paramètres!$A$5:$B$8,2,FALSE),0)</f>
        <v>0</v>
      </c>
      <c r="N2321">
        <f>IFERROR(VLOOKUP(G2321,Paramètres!$D$5:$E$8,2,FALSE),0)</f>
        <v>0</v>
      </c>
      <c r="O2321">
        <f>IFERROR(VLOOKUP(H2321,Paramètres!$A$5:$B$8,2,FALSE),0)</f>
        <v>0</v>
      </c>
      <c r="P2321">
        <f>IFERROR(VLOOKUP(I2321,Paramètres!$A$5:$B$8,2,FALSE),0)</f>
        <v>0</v>
      </c>
      <c r="Q2321" s="10" t="e">
        <f>IF(SUM(Paramètres!$G$5:$M$5)=0,"",SUMPRODUCT(Paramètres!$G$5:$M$5,J2321,K2321,L2321,M2321,N2321,O2321,P2321)/SUM(Paramètres!$G$5:$M$5))</f>
        <v>#VALUE!</v>
      </c>
    </row>
    <row r="2322" spans="1:17" x14ac:dyDescent="0.2">
      <c r="A2322">
        <f>Réponses_Scoring!A2322</f>
        <v>0</v>
      </c>
      <c r="B2322">
        <f>Réponses_Scoring!B2322</f>
        <v>0</v>
      </c>
      <c r="C2322">
        <f>Réponses_Scoring!C2322</f>
        <v>0</v>
      </c>
      <c r="D2322">
        <f>Réponses_Scoring!D2322</f>
        <v>0</v>
      </c>
      <c r="E2322">
        <f>Réponses_Scoring!E2322</f>
        <v>0</v>
      </c>
      <c r="F2322">
        <f>Réponses_Scoring!F2322</f>
        <v>0</v>
      </c>
      <c r="G2322">
        <f>Réponses_Scoring!G2322</f>
        <v>0</v>
      </c>
      <c r="H2322">
        <f>Réponses_Scoring!H2322</f>
        <v>0</v>
      </c>
      <c r="I2322">
        <f>Réponses_Scoring!I2322</f>
        <v>0</v>
      </c>
      <c r="J2322">
        <f>IFERROR(VLOOKUP(C2322,Paramètres!$A$5:$B$8,2,FALSE),0)</f>
        <v>0</v>
      </c>
      <c r="K2322">
        <f>IFERROR(VLOOKUP(D2322,Paramètres!$A$5:$B$8,2,FALSE),0)</f>
        <v>0</v>
      </c>
      <c r="L2322">
        <f>IFERROR(VLOOKUP(E2322,Paramètres!$A$5:$B$8,2,FALSE),0)</f>
        <v>0</v>
      </c>
      <c r="M2322">
        <f>IFERROR(VLOOKUP(F2322,Paramètres!$A$5:$B$8,2,FALSE),0)</f>
        <v>0</v>
      </c>
      <c r="N2322">
        <f>IFERROR(VLOOKUP(G2322,Paramètres!$D$5:$E$8,2,FALSE),0)</f>
        <v>0</v>
      </c>
      <c r="O2322">
        <f>IFERROR(VLOOKUP(H2322,Paramètres!$A$5:$B$8,2,FALSE),0)</f>
        <v>0</v>
      </c>
      <c r="P2322">
        <f>IFERROR(VLOOKUP(I2322,Paramètres!$A$5:$B$8,2,FALSE),0)</f>
        <v>0</v>
      </c>
      <c r="Q2322" s="10" t="e">
        <f>IF(SUM(Paramètres!$G$5:$M$5)=0,"",SUMPRODUCT(Paramètres!$G$5:$M$5,J2322,K2322,L2322,M2322,N2322,O2322,P2322)/SUM(Paramètres!$G$5:$M$5))</f>
        <v>#VALUE!</v>
      </c>
    </row>
    <row r="2323" spans="1:17" x14ac:dyDescent="0.2">
      <c r="A2323">
        <f>Réponses_Scoring!A2323</f>
        <v>0</v>
      </c>
      <c r="B2323">
        <f>Réponses_Scoring!B2323</f>
        <v>0</v>
      </c>
      <c r="C2323">
        <f>Réponses_Scoring!C2323</f>
        <v>0</v>
      </c>
      <c r="D2323">
        <f>Réponses_Scoring!D2323</f>
        <v>0</v>
      </c>
      <c r="E2323">
        <f>Réponses_Scoring!E2323</f>
        <v>0</v>
      </c>
      <c r="F2323">
        <f>Réponses_Scoring!F2323</f>
        <v>0</v>
      </c>
      <c r="G2323">
        <f>Réponses_Scoring!G2323</f>
        <v>0</v>
      </c>
      <c r="H2323">
        <f>Réponses_Scoring!H2323</f>
        <v>0</v>
      </c>
      <c r="I2323">
        <f>Réponses_Scoring!I2323</f>
        <v>0</v>
      </c>
      <c r="J2323">
        <f>IFERROR(VLOOKUP(C2323,Paramètres!$A$5:$B$8,2,FALSE),0)</f>
        <v>0</v>
      </c>
      <c r="K2323">
        <f>IFERROR(VLOOKUP(D2323,Paramètres!$A$5:$B$8,2,FALSE),0)</f>
        <v>0</v>
      </c>
      <c r="L2323">
        <f>IFERROR(VLOOKUP(E2323,Paramètres!$A$5:$B$8,2,FALSE),0)</f>
        <v>0</v>
      </c>
      <c r="M2323">
        <f>IFERROR(VLOOKUP(F2323,Paramètres!$A$5:$B$8,2,FALSE),0)</f>
        <v>0</v>
      </c>
      <c r="N2323">
        <f>IFERROR(VLOOKUP(G2323,Paramètres!$D$5:$E$8,2,FALSE),0)</f>
        <v>0</v>
      </c>
      <c r="O2323">
        <f>IFERROR(VLOOKUP(H2323,Paramètres!$A$5:$B$8,2,FALSE),0)</f>
        <v>0</v>
      </c>
      <c r="P2323">
        <f>IFERROR(VLOOKUP(I2323,Paramètres!$A$5:$B$8,2,FALSE),0)</f>
        <v>0</v>
      </c>
      <c r="Q2323" s="10" t="e">
        <f>IF(SUM(Paramètres!$G$5:$M$5)=0,"",SUMPRODUCT(Paramètres!$G$5:$M$5,J2323,K2323,L2323,M2323,N2323,O2323,P2323)/SUM(Paramètres!$G$5:$M$5))</f>
        <v>#VALUE!</v>
      </c>
    </row>
    <row r="2324" spans="1:17" x14ac:dyDescent="0.2">
      <c r="A2324">
        <f>Réponses_Scoring!A2324</f>
        <v>0</v>
      </c>
      <c r="B2324">
        <f>Réponses_Scoring!B2324</f>
        <v>0</v>
      </c>
      <c r="C2324">
        <f>Réponses_Scoring!C2324</f>
        <v>0</v>
      </c>
      <c r="D2324">
        <f>Réponses_Scoring!D2324</f>
        <v>0</v>
      </c>
      <c r="E2324">
        <f>Réponses_Scoring!E2324</f>
        <v>0</v>
      </c>
      <c r="F2324">
        <f>Réponses_Scoring!F2324</f>
        <v>0</v>
      </c>
      <c r="G2324">
        <f>Réponses_Scoring!G2324</f>
        <v>0</v>
      </c>
      <c r="H2324">
        <f>Réponses_Scoring!H2324</f>
        <v>0</v>
      </c>
      <c r="I2324">
        <f>Réponses_Scoring!I2324</f>
        <v>0</v>
      </c>
      <c r="J2324">
        <f>IFERROR(VLOOKUP(C2324,Paramètres!$A$5:$B$8,2,FALSE),0)</f>
        <v>0</v>
      </c>
      <c r="K2324">
        <f>IFERROR(VLOOKUP(D2324,Paramètres!$A$5:$B$8,2,FALSE),0)</f>
        <v>0</v>
      </c>
      <c r="L2324">
        <f>IFERROR(VLOOKUP(E2324,Paramètres!$A$5:$B$8,2,FALSE),0)</f>
        <v>0</v>
      </c>
      <c r="M2324">
        <f>IFERROR(VLOOKUP(F2324,Paramètres!$A$5:$B$8,2,FALSE),0)</f>
        <v>0</v>
      </c>
      <c r="N2324">
        <f>IFERROR(VLOOKUP(G2324,Paramètres!$D$5:$E$8,2,FALSE),0)</f>
        <v>0</v>
      </c>
      <c r="O2324">
        <f>IFERROR(VLOOKUP(H2324,Paramètres!$A$5:$B$8,2,FALSE),0)</f>
        <v>0</v>
      </c>
      <c r="P2324">
        <f>IFERROR(VLOOKUP(I2324,Paramètres!$A$5:$B$8,2,FALSE),0)</f>
        <v>0</v>
      </c>
      <c r="Q2324" s="10" t="e">
        <f>IF(SUM(Paramètres!$G$5:$M$5)=0,"",SUMPRODUCT(Paramètres!$G$5:$M$5,J2324,K2324,L2324,M2324,N2324,O2324,P2324)/SUM(Paramètres!$G$5:$M$5))</f>
        <v>#VALUE!</v>
      </c>
    </row>
    <row r="2325" spans="1:17" x14ac:dyDescent="0.2">
      <c r="A2325">
        <f>Réponses_Scoring!A2325</f>
        <v>0</v>
      </c>
      <c r="B2325">
        <f>Réponses_Scoring!B2325</f>
        <v>0</v>
      </c>
      <c r="C2325">
        <f>Réponses_Scoring!C2325</f>
        <v>0</v>
      </c>
      <c r="D2325">
        <f>Réponses_Scoring!D2325</f>
        <v>0</v>
      </c>
      <c r="E2325">
        <f>Réponses_Scoring!E2325</f>
        <v>0</v>
      </c>
      <c r="F2325">
        <f>Réponses_Scoring!F2325</f>
        <v>0</v>
      </c>
      <c r="G2325">
        <f>Réponses_Scoring!G2325</f>
        <v>0</v>
      </c>
      <c r="H2325">
        <f>Réponses_Scoring!H2325</f>
        <v>0</v>
      </c>
      <c r="I2325">
        <f>Réponses_Scoring!I2325</f>
        <v>0</v>
      </c>
      <c r="J2325">
        <f>IFERROR(VLOOKUP(C2325,Paramètres!$A$5:$B$8,2,FALSE),0)</f>
        <v>0</v>
      </c>
      <c r="K2325">
        <f>IFERROR(VLOOKUP(D2325,Paramètres!$A$5:$B$8,2,FALSE),0)</f>
        <v>0</v>
      </c>
      <c r="L2325">
        <f>IFERROR(VLOOKUP(E2325,Paramètres!$A$5:$B$8,2,FALSE),0)</f>
        <v>0</v>
      </c>
      <c r="M2325">
        <f>IFERROR(VLOOKUP(F2325,Paramètres!$A$5:$B$8,2,FALSE),0)</f>
        <v>0</v>
      </c>
      <c r="N2325">
        <f>IFERROR(VLOOKUP(G2325,Paramètres!$D$5:$E$8,2,FALSE),0)</f>
        <v>0</v>
      </c>
      <c r="O2325">
        <f>IFERROR(VLOOKUP(H2325,Paramètres!$A$5:$B$8,2,FALSE),0)</f>
        <v>0</v>
      </c>
      <c r="P2325">
        <f>IFERROR(VLOOKUP(I2325,Paramètres!$A$5:$B$8,2,FALSE),0)</f>
        <v>0</v>
      </c>
      <c r="Q2325" s="10" t="e">
        <f>IF(SUM(Paramètres!$G$5:$M$5)=0,"",SUMPRODUCT(Paramètres!$G$5:$M$5,J2325,K2325,L2325,M2325,N2325,O2325,P2325)/SUM(Paramètres!$G$5:$M$5))</f>
        <v>#VALUE!</v>
      </c>
    </row>
    <row r="2326" spans="1:17" x14ac:dyDescent="0.2">
      <c r="A2326">
        <f>Réponses_Scoring!A2326</f>
        <v>0</v>
      </c>
      <c r="B2326">
        <f>Réponses_Scoring!B2326</f>
        <v>0</v>
      </c>
      <c r="C2326">
        <f>Réponses_Scoring!C2326</f>
        <v>0</v>
      </c>
      <c r="D2326">
        <f>Réponses_Scoring!D2326</f>
        <v>0</v>
      </c>
      <c r="E2326">
        <f>Réponses_Scoring!E2326</f>
        <v>0</v>
      </c>
      <c r="F2326">
        <f>Réponses_Scoring!F2326</f>
        <v>0</v>
      </c>
      <c r="G2326">
        <f>Réponses_Scoring!G2326</f>
        <v>0</v>
      </c>
      <c r="H2326">
        <f>Réponses_Scoring!H2326</f>
        <v>0</v>
      </c>
      <c r="I2326">
        <f>Réponses_Scoring!I2326</f>
        <v>0</v>
      </c>
      <c r="J2326">
        <f>IFERROR(VLOOKUP(C2326,Paramètres!$A$5:$B$8,2,FALSE),0)</f>
        <v>0</v>
      </c>
      <c r="K2326">
        <f>IFERROR(VLOOKUP(D2326,Paramètres!$A$5:$B$8,2,FALSE),0)</f>
        <v>0</v>
      </c>
      <c r="L2326">
        <f>IFERROR(VLOOKUP(E2326,Paramètres!$A$5:$B$8,2,FALSE),0)</f>
        <v>0</v>
      </c>
      <c r="M2326">
        <f>IFERROR(VLOOKUP(F2326,Paramètres!$A$5:$B$8,2,FALSE),0)</f>
        <v>0</v>
      </c>
      <c r="N2326">
        <f>IFERROR(VLOOKUP(G2326,Paramètres!$D$5:$E$8,2,FALSE),0)</f>
        <v>0</v>
      </c>
      <c r="O2326">
        <f>IFERROR(VLOOKUP(H2326,Paramètres!$A$5:$B$8,2,FALSE),0)</f>
        <v>0</v>
      </c>
      <c r="P2326">
        <f>IFERROR(VLOOKUP(I2326,Paramètres!$A$5:$B$8,2,FALSE),0)</f>
        <v>0</v>
      </c>
      <c r="Q2326" s="10" t="e">
        <f>IF(SUM(Paramètres!$G$5:$M$5)=0,"",SUMPRODUCT(Paramètres!$G$5:$M$5,J2326,K2326,L2326,M2326,N2326,O2326,P2326)/SUM(Paramètres!$G$5:$M$5))</f>
        <v>#VALUE!</v>
      </c>
    </row>
    <row r="2327" spans="1:17" x14ac:dyDescent="0.2">
      <c r="A2327">
        <f>Réponses_Scoring!A2327</f>
        <v>0</v>
      </c>
      <c r="B2327">
        <f>Réponses_Scoring!B2327</f>
        <v>0</v>
      </c>
      <c r="C2327">
        <f>Réponses_Scoring!C2327</f>
        <v>0</v>
      </c>
      <c r="D2327">
        <f>Réponses_Scoring!D2327</f>
        <v>0</v>
      </c>
      <c r="E2327">
        <f>Réponses_Scoring!E2327</f>
        <v>0</v>
      </c>
      <c r="F2327">
        <f>Réponses_Scoring!F2327</f>
        <v>0</v>
      </c>
      <c r="G2327">
        <f>Réponses_Scoring!G2327</f>
        <v>0</v>
      </c>
      <c r="H2327">
        <f>Réponses_Scoring!H2327</f>
        <v>0</v>
      </c>
      <c r="I2327">
        <f>Réponses_Scoring!I2327</f>
        <v>0</v>
      </c>
      <c r="J2327">
        <f>IFERROR(VLOOKUP(C2327,Paramètres!$A$5:$B$8,2,FALSE),0)</f>
        <v>0</v>
      </c>
      <c r="K2327">
        <f>IFERROR(VLOOKUP(D2327,Paramètres!$A$5:$B$8,2,FALSE),0)</f>
        <v>0</v>
      </c>
      <c r="L2327">
        <f>IFERROR(VLOOKUP(E2327,Paramètres!$A$5:$B$8,2,FALSE),0)</f>
        <v>0</v>
      </c>
      <c r="M2327">
        <f>IFERROR(VLOOKUP(F2327,Paramètres!$A$5:$B$8,2,FALSE),0)</f>
        <v>0</v>
      </c>
      <c r="N2327">
        <f>IFERROR(VLOOKUP(G2327,Paramètres!$D$5:$E$8,2,FALSE),0)</f>
        <v>0</v>
      </c>
      <c r="O2327">
        <f>IFERROR(VLOOKUP(H2327,Paramètres!$A$5:$B$8,2,FALSE),0)</f>
        <v>0</v>
      </c>
      <c r="P2327">
        <f>IFERROR(VLOOKUP(I2327,Paramètres!$A$5:$B$8,2,FALSE),0)</f>
        <v>0</v>
      </c>
      <c r="Q2327" s="10" t="e">
        <f>IF(SUM(Paramètres!$G$5:$M$5)=0,"",SUMPRODUCT(Paramètres!$G$5:$M$5,J2327,K2327,L2327,M2327,N2327,O2327,P2327)/SUM(Paramètres!$G$5:$M$5))</f>
        <v>#VALUE!</v>
      </c>
    </row>
    <row r="2328" spans="1:17" x14ac:dyDescent="0.2">
      <c r="A2328">
        <f>Réponses_Scoring!A2328</f>
        <v>0</v>
      </c>
      <c r="B2328">
        <f>Réponses_Scoring!B2328</f>
        <v>0</v>
      </c>
      <c r="C2328">
        <f>Réponses_Scoring!C2328</f>
        <v>0</v>
      </c>
      <c r="D2328">
        <f>Réponses_Scoring!D2328</f>
        <v>0</v>
      </c>
      <c r="E2328">
        <f>Réponses_Scoring!E2328</f>
        <v>0</v>
      </c>
      <c r="F2328">
        <f>Réponses_Scoring!F2328</f>
        <v>0</v>
      </c>
      <c r="G2328">
        <f>Réponses_Scoring!G2328</f>
        <v>0</v>
      </c>
      <c r="H2328">
        <f>Réponses_Scoring!H2328</f>
        <v>0</v>
      </c>
      <c r="I2328">
        <f>Réponses_Scoring!I2328</f>
        <v>0</v>
      </c>
      <c r="J2328">
        <f>IFERROR(VLOOKUP(C2328,Paramètres!$A$5:$B$8,2,FALSE),0)</f>
        <v>0</v>
      </c>
      <c r="K2328">
        <f>IFERROR(VLOOKUP(D2328,Paramètres!$A$5:$B$8,2,FALSE),0)</f>
        <v>0</v>
      </c>
      <c r="L2328">
        <f>IFERROR(VLOOKUP(E2328,Paramètres!$A$5:$B$8,2,FALSE),0)</f>
        <v>0</v>
      </c>
      <c r="M2328">
        <f>IFERROR(VLOOKUP(F2328,Paramètres!$A$5:$B$8,2,FALSE),0)</f>
        <v>0</v>
      </c>
      <c r="N2328">
        <f>IFERROR(VLOOKUP(G2328,Paramètres!$D$5:$E$8,2,FALSE),0)</f>
        <v>0</v>
      </c>
      <c r="O2328">
        <f>IFERROR(VLOOKUP(H2328,Paramètres!$A$5:$B$8,2,FALSE),0)</f>
        <v>0</v>
      </c>
      <c r="P2328">
        <f>IFERROR(VLOOKUP(I2328,Paramètres!$A$5:$B$8,2,FALSE),0)</f>
        <v>0</v>
      </c>
      <c r="Q2328" s="10" t="e">
        <f>IF(SUM(Paramètres!$G$5:$M$5)=0,"",SUMPRODUCT(Paramètres!$G$5:$M$5,J2328,K2328,L2328,M2328,N2328,O2328,P2328)/SUM(Paramètres!$G$5:$M$5))</f>
        <v>#VALUE!</v>
      </c>
    </row>
    <row r="2329" spans="1:17" x14ac:dyDescent="0.2">
      <c r="A2329">
        <f>Réponses_Scoring!A2329</f>
        <v>0</v>
      </c>
      <c r="B2329">
        <f>Réponses_Scoring!B2329</f>
        <v>0</v>
      </c>
      <c r="C2329">
        <f>Réponses_Scoring!C2329</f>
        <v>0</v>
      </c>
      <c r="D2329">
        <f>Réponses_Scoring!D2329</f>
        <v>0</v>
      </c>
      <c r="E2329">
        <f>Réponses_Scoring!E2329</f>
        <v>0</v>
      </c>
      <c r="F2329">
        <f>Réponses_Scoring!F2329</f>
        <v>0</v>
      </c>
      <c r="G2329">
        <f>Réponses_Scoring!G2329</f>
        <v>0</v>
      </c>
      <c r="H2329">
        <f>Réponses_Scoring!H2329</f>
        <v>0</v>
      </c>
      <c r="I2329">
        <f>Réponses_Scoring!I2329</f>
        <v>0</v>
      </c>
      <c r="J2329">
        <f>IFERROR(VLOOKUP(C2329,Paramètres!$A$5:$B$8,2,FALSE),0)</f>
        <v>0</v>
      </c>
      <c r="K2329">
        <f>IFERROR(VLOOKUP(D2329,Paramètres!$A$5:$B$8,2,FALSE),0)</f>
        <v>0</v>
      </c>
      <c r="L2329">
        <f>IFERROR(VLOOKUP(E2329,Paramètres!$A$5:$B$8,2,FALSE),0)</f>
        <v>0</v>
      </c>
      <c r="M2329">
        <f>IFERROR(VLOOKUP(F2329,Paramètres!$A$5:$B$8,2,FALSE),0)</f>
        <v>0</v>
      </c>
      <c r="N2329">
        <f>IFERROR(VLOOKUP(G2329,Paramètres!$D$5:$E$8,2,FALSE),0)</f>
        <v>0</v>
      </c>
      <c r="O2329">
        <f>IFERROR(VLOOKUP(H2329,Paramètres!$A$5:$B$8,2,FALSE),0)</f>
        <v>0</v>
      </c>
      <c r="P2329">
        <f>IFERROR(VLOOKUP(I2329,Paramètres!$A$5:$B$8,2,FALSE),0)</f>
        <v>0</v>
      </c>
      <c r="Q2329" s="10" t="e">
        <f>IF(SUM(Paramètres!$G$5:$M$5)=0,"",SUMPRODUCT(Paramètres!$G$5:$M$5,J2329,K2329,L2329,M2329,N2329,O2329,P2329)/SUM(Paramètres!$G$5:$M$5))</f>
        <v>#VALUE!</v>
      </c>
    </row>
    <row r="2330" spans="1:17" x14ac:dyDescent="0.2">
      <c r="A2330">
        <f>Réponses_Scoring!A2330</f>
        <v>0</v>
      </c>
      <c r="B2330">
        <f>Réponses_Scoring!B2330</f>
        <v>0</v>
      </c>
      <c r="C2330">
        <f>Réponses_Scoring!C2330</f>
        <v>0</v>
      </c>
      <c r="D2330">
        <f>Réponses_Scoring!D2330</f>
        <v>0</v>
      </c>
      <c r="E2330">
        <f>Réponses_Scoring!E2330</f>
        <v>0</v>
      </c>
      <c r="F2330">
        <f>Réponses_Scoring!F2330</f>
        <v>0</v>
      </c>
      <c r="G2330">
        <f>Réponses_Scoring!G2330</f>
        <v>0</v>
      </c>
      <c r="H2330">
        <f>Réponses_Scoring!H2330</f>
        <v>0</v>
      </c>
      <c r="I2330">
        <f>Réponses_Scoring!I2330</f>
        <v>0</v>
      </c>
      <c r="J2330">
        <f>IFERROR(VLOOKUP(C2330,Paramètres!$A$5:$B$8,2,FALSE),0)</f>
        <v>0</v>
      </c>
      <c r="K2330">
        <f>IFERROR(VLOOKUP(D2330,Paramètres!$A$5:$B$8,2,FALSE),0)</f>
        <v>0</v>
      </c>
      <c r="L2330">
        <f>IFERROR(VLOOKUP(E2330,Paramètres!$A$5:$B$8,2,FALSE),0)</f>
        <v>0</v>
      </c>
      <c r="M2330">
        <f>IFERROR(VLOOKUP(F2330,Paramètres!$A$5:$B$8,2,FALSE),0)</f>
        <v>0</v>
      </c>
      <c r="N2330">
        <f>IFERROR(VLOOKUP(G2330,Paramètres!$D$5:$E$8,2,FALSE),0)</f>
        <v>0</v>
      </c>
      <c r="O2330">
        <f>IFERROR(VLOOKUP(H2330,Paramètres!$A$5:$B$8,2,FALSE),0)</f>
        <v>0</v>
      </c>
      <c r="P2330">
        <f>IFERROR(VLOOKUP(I2330,Paramètres!$A$5:$B$8,2,FALSE),0)</f>
        <v>0</v>
      </c>
      <c r="Q2330" s="10" t="e">
        <f>IF(SUM(Paramètres!$G$5:$M$5)=0,"",SUMPRODUCT(Paramètres!$G$5:$M$5,J2330,K2330,L2330,M2330,N2330,O2330,P2330)/SUM(Paramètres!$G$5:$M$5))</f>
        <v>#VALUE!</v>
      </c>
    </row>
    <row r="2331" spans="1:17" x14ac:dyDescent="0.2">
      <c r="A2331">
        <f>Réponses_Scoring!A2331</f>
        <v>0</v>
      </c>
      <c r="B2331">
        <f>Réponses_Scoring!B2331</f>
        <v>0</v>
      </c>
      <c r="C2331">
        <f>Réponses_Scoring!C2331</f>
        <v>0</v>
      </c>
      <c r="D2331">
        <f>Réponses_Scoring!D2331</f>
        <v>0</v>
      </c>
      <c r="E2331">
        <f>Réponses_Scoring!E2331</f>
        <v>0</v>
      </c>
      <c r="F2331">
        <f>Réponses_Scoring!F2331</f>
        <v>0</v>
      </c>
      <c r="G2331">
        <f>Réponses_Scoring!G2331</f>
        <v>0</v>
      </c>
      <c r="H2331">
        <f>Réponses_Scoring!H2331</f>
        <v>0</v>
      </c>
      <c r="I2331">
        <f>Réponses_Scoring!I2331</f>
        <v>0</v>
      </c>
      <c r="J2331">
        <f>IFERROR(VLOOKUP(C2331,Paramètres!$A$5:$B$8,2,FALSE),0)</f>
        <v>0</v>
      </c>
      <c r="K2331">
        <f>IFERROR(VLOOKUP(D2331,Paramètres!$A$5:$B$8,2,FALSE),0)</f>
        <v>0</v>
      </c>
      <c r="L2331">
        <f>IFERROR(VLOOKUP(E2331,Paramètres!$A$5:$B$8,2,FALSE),0)</f>
        <v>0</v>
      </c>
      <c r="M2331">
        <f>IFERROR(VLOOKUP(F2331,Paramètres!$A$5:$B$8,2,FALSE),0)</f>
        <v>0</v>
      </c>
      <c r="N2331">
        <f>IFERROR(VLOOKUP(G2331,Paramètres!$D$5:$E$8,2,FALSE),0)</f>
        <v>0</v>
      </c>
      <c r="O2331">
        <f>IFERROR(VLOOKUP(H2331,Paramètres!$A$5:$B$8,2,FALSE),0)</f>
        <v>0</v>
      </c>
      <c r="P2331">
        <f>IFERROR(VLOOKUP(I2331,Paramètres!$A$5:$B$8,2,FALSE),0)</f>
        <v>0</v>
      </c>
      <c r="Q2331" s="10" t="e">
        <f>IF(SUM(Paramètres!$G$5:$M$5)=0,"",SUMPRODUCT(Paramètres!$G$5:$M$5,J2331,K2331,L2331,M2331,N2331,O2331,P2331)/SUM(Paramètres!$G$5:$M$5))</f>
        <v>#VALUE!</v>
      </c>
    </row>
    <row r="2332" spans="1:17" x14ac:dyDescent="0.2">
      <c r="A2332">
        <f>Réponses_Scoring!A2332</f>
        <v>0</v>
      </c>
      <c r="B2332">
        <f>Réponses_Scoring!B2332</f>
        <v>0</v>
      </c>
      <c r="C2332">
        <f>Réponses_Scoring!C2332</f>
        <v>0</v>
      </c>
      <c r="D2332">
        <f>Réponses_Scoring!D2332</f>
        <v>0</v>
      </c>
      <c r="E2332">
        <f>Réponses_Scoring!E2332</f>
        <v>0</v>
      </c>
      <c r="F2332">
        <f>Réponses_Scoring!F2332</f>
        <v>0</v>
      </c>
      <c r="G2332">
        <f>Réponses_Scoring!G2332</f>
        <v>0</v>
      </c>
      <c r="H2332">
        <f>Réponses_Scoring!H2332</f>
        <v>0</v>
      </c>
      <c r="I2332">
        <f>Réponses_Scoring!I2332</f>
        <v>0</v>
      </c>
      <c r="J2332">
        <f>IFERROR(VLOOKUP(C2332,Paramètres!$A$5:$B$8,2,FALSE),0)</f>
        <v>0</v>
      </c>
      <c r="K2332">
        <f>IFERROR(VLOOKUP(D2332,Paramètres!$A$5:$B$8,2,FALSE),0)</f>
        <v>0</v>
      </c>
      <c r="L2332">
        <f>IFERROR(VLOOKUP(E2332,Paramètres!$A$5:$B$8,2,FALSE),0)</f>
        <v>0</v>
      </c>
      <c r="M2332">
        <f>IFERROR(VLOOKUP(F2332,Paramètres!$A$5:$B$8,2,FALSE),0)</f>
        <v>0</v>
      </c>
      <c r="N2332">
        <f>IFERROR(VLOOKUP(G2332,Paramètres!$D$5:$E$8,2,FALSE),0)</f>
        <v>0</v>
      </c>
      <c r="O2332">
        <f>IFERROR(VLOOKUP(H2332,Paramètres!$A$5:$B$8,2,FALSE),0)</f>
        <v>0</v>
      </c>
      <c r="P2332">
        <f>IFERROR(VLOOKUP(I2332,Paramètres!$A$5:$B$8,2,FALSE),0)</f>
        <v>0</v>
      </c>
      <c r="Q2332" s="10" t="e">
        <f>IF(SUM(Paramètres!$G$5:$M$5)=0,"",SUMPRODUCT(Paramètres!$G$5:$M$5,J2332,K2332,L2332,M2332,N2332,O2332,P2332)/SUM(Paramètres!$G$5:$M$5))</f>
        <v>#VALUE!</v>
      </c>
    </row>
    <row r="2333" spans="1:17" x14ac:dyDescent="0.2">
      <c r="A2333">
        <f>Réponses_Scoring!A2333</f>
        <v>0</v>
      </c>
      <c r="B2333">
        <f>Réponses_Scoring!B2333</f>
        <v>0</v>
      </c>
      <c r="C2333">
        <f>Réponses_Scoring!C2333</f>
        <v>0</v>
      </c>
      <c r="D2333">
        <f>Réponses_Scoring!D2333</f>
        <v>0</v>
      </c>
      <c r="E2333">
        <f>Réponses_Scoring!E2333</f>
        <v>0</v>
      </c>
      <c r="F2333">
        <f>Réponses_Scoring!F2333</f>
        <v>0</v>
      </c>
      <c r="G2333">
        <f>Réponses_Scoring!G2333</f>
        <v>0</v>
      </c>
      <c r="H2333">
        <f>Réponses_Scoring!H2333</f>
        <v>0</v>
      </c>
      <c r="I2333">
        <f>Réponses_Scoring!I2333</f>
        <v>0</v>
      </c>
      <c r="J2333">
        <f>IFERROR(VLOOKUP(C2333,Paramètres!$A$5:$B$8,2,FALSE),0)</f>
        <v>0</v>
      </c>
      <c r="K2333">
        <f>IFERROR(VLOOKUP(D2333,Paramètres!$A$5:$B$8,2,FALSE),0)</f>
        <v>0</v>
      </c>
      <c r="L2333">
        <f>IFERROR(VLOOKUP(E2333,Paramètres!$A$5:$B$8,2,FALSE),0)</f>
        <v>0</v>
      </c>
      <c r="M2333">
        <f>IFERROR(VLOOKUP(F2333,Paramètres!$A$5:$B$8,2,FALSE),0)</f>
        <v>0</v>
      </c>
      <c r="N2333">
        <f>IFERROR(VLOOKUP(G2333,Paramètres!$D$5:$E$8,2,FALSE),0)</f>
        <v>0</v>
      </c>
      <c r="O2333">
        <f>IFERROR(VLOOKUP(H2333,Paramètres!$A$5:$B$8,2,FALSE),0)</f>
        <v>0</v>
      </c>
      <c r="P2333">
        <f>IFERROR(VLOOKUP(I2333,Paramètres!$A$5:$B$8,2,FALSE),0)</f>
        <v>0</v>
      </c>
      <c r="Q2333" s="10" t="e">
        <f>IF(SUM(Paramètres!$G$5:$M$5)=0,"",SUMPRODUCT(Paramètres!$G$5:$M$5,J2333,K2333,L2333,M2333,N2333,O2333,P2333)/SUM(Paramètres!$G$5:$M$5))</f>
        <v>#VALUE!</v>
      </c>
    </row>
    <row r="2334" spans="1:17" x14ac:dyDescent="0.2">
      <c r="A2334">
        <f>Réponses_Scoring!A2334</f>
        <v>0</v>
      </c>
      <c r="B2334">
        <f>Réponses_Scoring!B2334</f>
        <v>0</v>
      </c>
      <c r="C2334">
        <f>Réponses_Scoring!C2334</f>
        <v>0</v>
      </c>
      <c r="D2334">
        <f>Réponses_Scoring!D2334</f>
        <v>0</v>
      </c>
      <c r="E2334">
        <f>Réponses_Scoring!E2334</f>
        <v>0</v>
      </c>
      <c r="F2334">
        <f>Réponses_Scoring!F2334</f>
        <v>0</v>
      </c>
      <c r="G2334">
        <f>Réponses_Scoring!G2334</f>
        <v>0</v>
      </c>
      <c r="H2334">
        <f>Réponses_Scoring!H2334</f>
        <v>0</v>
      </c>
      <c r="I2334">
        <f>Réponses_Scoring!I2334</f>
        <v>0</v>
      </c>
      <c r="J2334">
        <f>IFERROR(VLOOKUP(C2334,Paramètres!$A$5:$B$8,2,FALSE),0)</f>
        <v>0</v>
      </c>
      <c r="K2334">
        <f>IFERROR(VLOOKUP(D2334,Paramètres!$A$5:$B$8,2,FALSE),0)</f>
        <v>0</v>
      </c>
      <c r="L2334">
        <f>IFERROR(VLOOKUP(E2334,Paramètres!$A$5:$B$8,2,FALSE),0)</f>
        <v>0</v>
      </c>
      <c r="M2334">
        <f>IFERROR(VLOOKUP(F2334,Paramètres!$A$5:$B$8,2,FALSE),0)</f>
        <v>0</v>
      </c>
      <c r="N2334">
        <f>IFERROR(VLOOKUP(G2334,Paramètres!$D$5:$E$8,2,FALSE),0)</f>
        <v>0</v>
      </c>
      <c r="O2334">
        <f>IFERROR(VLOOKUP(H2334,Paramètres!$A$5:$B$8,2,FALSE),0)</f>
        <v>0</v>
      </c>
      <c r="P2334">
        <f>IFERROR(VLOOKUP(I2334,Paramètres!$A$5:$B$8,2,FALSE),0)</f>
        <v>0</v>
      </c>
      <c r="Q2334" s="10" t="e">
        <f>IF(SUM(Paramètres!$G$5:$M$5)=0,"",SUMPRODUCT(Paramètres!$G$5:$M$5,J2334,K2334,L2334,M2334,N2334,O2334,P2334)/SUM(Paramètres!$G$5:$M$5))</f>
        <v>#VALUE!</v>
      </c>
    </row>
    <row r="2335" spans="1:17" x14ac:dyDescent="0.2">
      <c r="A2335">
        <f>Réponses_Scoring!A2335</f>
        <v>0</v>
      </c>
      <c r="B2335">
        <f>Réponses_Scoring!B2335</f>
        <v>0</v>
      </c>
      <c r="C2335">
        <f>Réponses_Scoring!C2335</f>
        <v>0</v>
      </c>
      <c r="D2335">
        <f>Réponses_Scoring!D2335</f>
        <v>0</v>
      </c>
      <c r="E2335">
        <f>Réponses_Scoring!E2335</f>
        <v>0</v>
      </c>
      <c r="F2335">
        <f>Réponses_Scoring!F2335</f>
        <v>0</v>
      </c>
      <c r="G2335">
        <f>Réponses_Scoring!G2335</f>
        <v>0</v>
      </c>
      <c r="H2335">
        <f>Réponses_Scoring!H2335</f>
        <v>0</v>
      </c>
      <c r="I2335">
        <f>Réponses_Scoring!I2335</f>
        <v>0</v>
      </c>
      <c r="J2335">
        <f>IFERROR(VLOOKUP(C2335,Paramètres!$A$5:$B$8,2,FALSE),0)</f>
        <v>0</v>
      </c>
      <c r="K2335">
        <f>IFERROR(VLOOKUP(D2335,Paramètres!$A$5:$B$8,2,FALSE),0)</f>
        <v>0</v>
      </c>
      <c r="L2335">
        <f>IFERROR(VLOOKUP(E2335,Paramètres!$A$5:$B$8,2,FALSE),0)</f>
        <v>0</v>
      </c>
      <c r="M2335">
        <f>IFERROR(VLOOKUP(F2335,Paramètres!$A$5:$B$8,2,FALSE),0)</f>
        <v>0</v>
      </c>
      <c r="N2335">
        <f>IFERROR(VLOOKUP(G2335,Paramètres!$D$5:$E$8,2,FALSE),0)</f>
        <v>0</v>
      </c>
      <c r="O2335">
        <f>IFERROR(VLOOKUP(H2335,Paramètres!$A$5:$B$8,2,FALSE),0)</f>
        <v>0</v>
      </c>
      <c r="P2335">
        <f>IFERROR(VLOOKUP(I2335,Paramètres!$A$5:$B$8,2,FALSE),0)</f>
        <v>0</v>
      </c>
      <c r="Q2335" s="10" t="e">
        <f>IF(SUM(Paramètres!$G$5:$M$5)=0,"",SUMPRODUCT(Paramètres!$G$5:$M$5,J2335,K2335,L2335,M2335,N2335,O2335,P2335)/SUM(Paramètres!$G$5:$M$5))</f>
        <v>#VALUE!</v>
      </c>
    </row>
    <row r="2336" spans="1:17" x14ac:dyDescent="0.2">
      <c r="A2336">
        <f>Réponses_Scoring!A2336</f>
        <v>0</v>
      </c>
      <c r="B2336">
        <f>Réponses_Scoring!B2336</f>
        <v>0</v>
      </c>
      <c r="C2336">
        <f>Réponses_Scoring!C2336</f>
        <v>0</v>
      </c>
      <c r="D2336">
        <f>Réponses_Scoring!D2336</f>
        <v>0</v>
      </c>
      <c r="E2336">
        <f>Réponses_Scoring!E2336</f>
        <v>0</v>
      </c>
      <c r="F2336">
        <f>Réponses_Scoring!F2336</f>
        <v>0</v>
      </c>
      <c r="G2336">
        <f>Réponses_Scoring!G2336</f>
        <v>0</v>
      </c>
      <c r="H2336">
        <f>Réponses_Scoring!H2336</f>
        <v>0</v>
      </c>
      <c r="I2336">
        <f>Réponses_Scoring!I2336</f>
        <v>0</v>
      </c>
      <c r="J2336">
        <f>IFERROR(VLOOKUP(C2336,Paramètres!$A$5:$B$8,2,FALSE),0)</f>
        <v>0</v>
      </c>
      <c r="K2336">
        <f>IFERROR(VLOOKUP(D2336,Paramètres!$A$5:$B$8,2,FALSE),0)</f>
        <v>0</v>
      </c>
      <c r="L2336">
        <f>IFERROR(VLOOKUP(E2336,Paramètres!$A$5:$B$8,2,FALSE),0)</f>
        <v>0</v>
      </c>
      <c r="M2336">
        <f>IFERROR(VLOOKUP(F2336,Paramètres!$A$5:$B$8,2,FALSE),0)</f>
        <v>0</v>
      </c>
      <c r="N2336">
        <f>IFERROR(VLOOKUP(G2336,Paramètres!$D$5:$E$8,2,FALSE),0)</f>
        <v>0</v>
      </c>
      <c r="O2336">
        <f>IFERROR(VLOOKUP(H2336,Paramètres!$A$5:$B$8,2,FALSE),0)</f>
        <v>0</v>
      </c>
      <c r="P2336">
        <f>IFERROR(VLOOKUP(I2336,Paramètres!$A$5:$B$8,2,FALSE),0)</f>
        <v>0</v>
      </c>
      <c r="Q2336" s="10" t="e">
        <f>IF(SUM(Paramètres!$G$5:$M$5)=0,"",SUMPRODUCT(Paramètres!$G$5:$M$5,J2336,K2336,L2336,M2336,N2336,O2336,P2336)/SUM(Paramètres!$G$5:$M$5))</f>
        <v>#VALUE!</v>
      </c>
    </row>
    <row r="2337" spans="1:17" x14ac:dyDescent="0.2">
      <c r="A2337">
        <f>Réponses_Scoring!A2337</f>
        <v>0</v>
      </c>
      <c r="B2337">
        <f>Réponses_Scoring!B2337</f>
        <v>0</v>
      </c>
      <c r="C2337">
        <f>Réponses_Scoring!C2337</f>
        <v>0</v>
      </c>
      <c r="D2337">
        <f>Réponses_Scoring!D2337</f>
        <v>0</v>
      </c>
      <c r="E2337">
        <f>Réponses_Scoring!E2337</f>
        <v>0</v>
      </c>
      <c r="F2337">
        <f>Réponses_Scoring!F2337</f>
        <v>0</v>
      </c>
      <c r="G2337">
        <f>Réponses_Scoring!G2337</f>
        <v>0</v>
      </c>
      <c r="H2337">
        <f>Réponses_Scoring!H2337</f>
        <v>0</v>
      </c>
      <c r="I2337">
        <f>Réponses_Scoring!I2337</f>
        <v>0</v>
      </c>
      <c r="J2337">
        <f>IFERROR(VLOOKUP(C2337,Paramètres!$A$5:$B$8,2,FALSE),0)</f>
        <v>0</v>
      </c>
      <c r="K2337">
        <f>IFERROR(VLOOKUP(D2337,Paramètres!$A$5:$B$8,2,FALSE),0)</f>
        <v>0</v>
      </c>
      <c r="L2337">
        <f>IFERROR(VLOOKUP(E2337,Paramètres!$A$5:$B$8,2,FALSE),0)</f>
        <v>0</v>
      </c>
      <c r="M2337">
        <f>IFERROR(VLOOKUP(F2337,Paramètres!$A$5:$B$8,2,FALSE),0)</f>
        <v>0</v>
      </c>
      <c r="N2337">
        <f>IFERROR(VLOOKUP(G2337,Paramètres!$D$5:$E$8,2,FALSE),0)</f>
        <v>0</v>
      </c>
      <c r="O2337">
        <f>IFERROR(VLOOKUP(H2337,Paramètres!$A$5:$B$8,2,FALSE),0)</f>
        <v>0</v>
      </c>
      <c r="P2337">
        <f>IFERROR(VLOOKUP(I2337,Paramètres!$A$5:$B$8,2,FALSE),0)</f>
        <v>0</v>
      </c>
      <c r="Q2337" s="10" t="e">
        <f>IF(SUM(Paramètres!$G$5:$M$5)=0,"",SUMPRODUCT(Paramètres!$G$5:$M$5,J2337,K2337,L2337,M2337,N2337,O2337,P2337)/SUM(Paramètres!$G$5:$M$5))</f>
        <v>#VALUE!</v>
      </c>
    </row>
    <row r="2338" spans="1:17" x14ac:dyDescent="0.2">
      <c r="A2338">
        <f>Réponses_Scoring!A2338</f>
        <v>0</v>
      </c>
      <c r="B2338">
        <f>Réponses_Scoring!B2338</f>
        <v>0</v>
      </c>
      <c r="C2338">
        <f>Réponses_Scoring!C2338</f>
        <v>0</v>
      </c>
      <c r="D2338">
        <f>Réponses_Scoring!D2338</f>
        <v>0</v>
      </c>
      <c r="E2338">
        <f>Réponses_Scoring!E2338</f>
        <v>0</v>
      </c>
      <c r="F2338">
        <f>Réponses_Scoring!F2338</f>
        <v>0</v>
      </c>
      <c r="G2338">
        <f>Réponses_Scoring!G2338</f>
        <v>0</v>
      </c>
      <c r="H2338">
        <f>Réponses_Scoring!H2338</f>
        <v>0</v>
      </c>
      <c r="I2338">
        <f>Réponses_Scoring!I2338</f>
        <v>0</v>
      </c>
      <c r="J2338">
        <f>IFERROR(VLOOKUP(C2338,Paramètres!$A$5:$B$8,2,FALSE),0)</f>
        <v>0</v>
      </c>
      <c r="K2338">
        <f>IFERROR(VLOOKUP(D2338,Paramètres!$A$5:$B$8,2,FALSE),0)</f>
        <v>0</v>
      </c>
      <c r="L2338">
        <f>IFERROR(VLOOKUP(E2338,Paramètres!$A$5:$B$8,2,FALSE),0)</f>
        <v>0</v>
      </c>
      <c r="M2338">
        <f>IFERROR(VLOOKUP(F2338,Paramètres!$A$5:$B$8,2,FALSE),0)</f>
        <v>0</v>
      </c>
      <c r="N2338">
        <f>IFERROR(VLOOKUP(G2338,Paramètres!$D$5:$E$8,2,FALSE),0)</f>
        <v>0</v>
      </c>
      <c r="O2338">
        <f>IFERROR(VLOOKUP(H2338,Paramètres!$A$5:$B$8,2,FALSE),0)</f>
        <v>0</v>
      </c>
      <c r="P2338">
        <f>IFERROR(VLOOKUP(I2338,Paramètres!$A$5:$B$8,2,FALSE),0)</f>
        <v>0</v>
      </c>
      <c r="Q2338" s="10" t="e">
        <f>IF(SUM(Paramètres!$G$5:$M$5)=0,"",SUMPRODUCT(Paramètres!$G$5:$M$5,J2338,K2338,L2338,M2338,N2338,O2338,P2338)/SUM(Paramètres!$G$5:$M$5))</f>
        <v>#VALUE!</v>
      </c>
    </row>
    <row r="2339" spans="1:17" x14ac:dyDescent="0.2">
      <c r="A2339">
        <f>Réponses_Scoring!A2339</f>
        <v>0</v>
      </c>
      <c r="B2339">
        <f>Réponses_Scoring!B2339</f>
        <v>0</v>
      </c>
      <c r="C2339">
        <f>Réponses_Scoring!C2339</f>
        <v>0</v>
      </c>
      <c r="D2339">
        <f>Réponses_Scoring!D2339</f>
        <v>0</v>
      </c>
      <c r="E2339">
        <f>Réponses_Scoring!E2339</f>
        <v>0</v>
      </c>
      <c r="F2339">
        <f>Réponses_Scoring!F2339</f>
        <v>0</v>
      </c>
      <c r="G2339">
        <f>Réponses_Scoring!G2339</f>
        <v>0</v>
      </c>
      <c r="H2339">
        <f>Réponses_Scoring!H2339</f>
        <v>0</v>
      </c>
      <c r="I2339">
        <f>Réponses_Scoring!I2339</f>
        <v>0</v>
      </c>
      <c r="J2339">
        <f>IFERROR(VLOOKUP(C2339,Paramètres!$A$5:$B$8,2,FALSE),0)</f>
        <v>0</v>
      </c>
      <c r="K2339">
        <f>IFERROR(VLOOKUP(D2339,Paramètres!$A$5:$B$8,2,FALSE),0)</f>
        <v>0</v>
      </c>
      <c r="L2339">
        <f>IFERROR(VLOOKUP(E2339,Paramètres!$A$5:$B$8,2,FALSE),0)</f>
        <v>0</v>
      </c>
      <c r="M2339">
        <f>IFERROR(VLOOKUP(F2339,Paramètres!$A$5:$B$8,2,FALSE),0)</f>
        <v>0</v>
      </c>
      <c r="N2339">
        <f>IFERROR(VLOOKUP(G2339,Paramètres!$D$5:$E$8,2,FALSE),0)</f>
        <v>0</v>
      </c>
      <c r="O2339">
        <f>IFERROR(VLOOKUP(H2339,Paramètres!$A$5:$B$8,2,FALSE),0)</f>
        <v>0</v>
      </c>
      <c r="P2339">
        <f>IFERROR(VLOOKUP(I2339,Paramètres!$A$5:$B$8,2,FALSE),0)</f>
        <v>0</v>
      </c>
      <c r="Q2339" s="10" t="e">
        <f>IF(SUM(Paramètres!$G$5:$M$5)=0,"",SUMPRODUCT(Paramètres!$G$5:$M$5,J2339,K2339,L2339,M2339,N2339,O2339,P2339)/SUM(Paramètres!$G$5:$M$5))</f>
        <v>#VALUE!</v>
      </c>
    </row>
    <row r="2340" spans="1:17" x14ac:dyDescent="0.2">
      <c r="A2340">
        <f>Réponses_Scoring!A2340</f>
        <v>0</v>
      </c>
      <c r="B2340">
        <f>Réponses_Scoring!B2340</f>
        <v>0</v>
      </c>
      <c r="C2340">
        <f>Réponses_Scoring!C2340</f>
        <v>0</v>
      </c>
      <c r="D2340">
        <f>Réponses_Scoring!D2340</f>
        <v>0</v>
      </c>
      <c r="E2340">
        <f>Réponses_Scoring!E2340</f>
        <v>0</v>
      </c>
      <c r="F2340">
        <f>Réponses_Scoring!F2340</f>
        <v>0</v>
      </c>
      <c r="G2340">
        <f>Réponses_Scoring!G2340</f>
        <v>0</v>
      </c>
      <c r="H2340">
        <f>Réponses_Scoring!H2340</f>
        <v>0</v>
      </c>
      <c r="I2340">
        <f>Réponses_Scoring!I2340</f>
        <v>0</v>
      </c>
      <c r="J2340">
        <f>IFERROR(VLOOKUP(C2340,Paramètres!$A$5:$B$8,2,FALSE),0)</f>
        <v>0</v>
      </c>
      <c r="K2340">
        <f>IFERROR(VLOOKUP(D2340,Paramètres!$A$5:$B$8,2,FALSE),0)</f>
        <v>0</v>
      </c>
      <c r="L2340">
        <f>IFERROR(VLOOKUP(E2340,Paramètres!$A$5:$B$8,2,FALSE),0)</f>
        <v>0</v>
      </c>
      <c r="M2340">
        <f>IFERROR(VLOOKUP(F2340,Paramètres!$A$5:$B$8,2,FALSE),0)</f>
        <v>0</v>
      </c>
      <c r="N2340">
        <f>IFERROR(VLOOKUP(G2340,Paramètres!$D$5:$E$8,2,FALSE),0)</f>
        <v>0</v>
      </c>
      <c r="O2340">
        <f>IFERROR(VLOOKUP(H2340,Paramètres!$A$5:$B$8,2,FALSE),0)</f>
        <v>0</v>
      </c>
      <c r="P2340">
        <f>IFERROR(VLOOKUP(I2340,Paramètres!$A$5:$B$8,2,FALSE),0)</f>
        <v>0</v>
      </c>
      <c r="Q2340" s="10" t="e">
        <f>IF(SUM(Paramètres!$G$5:$M$5)=0,"",SUMPRODUCT(Paramètres!$G$5:$M$5,J2340,K2340,L2340,M2340,N2340,O2340,P2340)/SUM(Paramètres!$G$5:$M$5))</f>
        <v>#VALUE!</v>
      </c>
    </row>
    <row r="2341" spans="1:17" x14ac:dyDescent="0.2">
      <c r="A2341">
        <f>Réponses_Scoring!A2341</f>
        <v>0</v>
      </c>
      <c r="B2341">
        <f>Réponses_Scoring!B2341</f>
        <v>0</v>
      </c>
      <c r="C2341">
        <f>Réponses_Scoring!C2341</f>
        <v>0</v>
      </c>
      <c r="D2341">
        <f>Réponses_Scoring!D2341</f>
        <v>0</v>
      </c>
      <c r="E2341">
        <f>Réponses_Scoring!E2341</f>
        <v>0</v>
      </c>
      <c r="F2341">
        <f>Réponses_Scoring!F2341</f>
        <v>0</v>
      </c>
      <c r="G2341">
        <f>Réponses_Scoring!G2341</f>
        <v>0</v>
      </c>
      <c r="H2341">
        <f>Réponses_Scoring!H2341</f>
        <v>0</v>
      </c>
      <c r="I2341">
        <f>Réponses_Scoring!I2341</f>
        <v>0</v>
      </c>
      <c r="J2341">
        <f>IFERROR(VLOOKUP(C2341,Paramètres!$A$5:$B$8,2,FALSE),0)</f>
        <v>0</v>
      </c>
      <c r="K2341">
        <f>IFERROR(VLOOKUP(D2341,Paramètres!$A$5:$B$8,2,FALSE),0)</f>
        <v>0</v>
      </c>
      <c r="L2341">
        <f>IFERROR(VLOOKUP(E2341,Paramètres!$A$5:$B$8,2,FALSE),0)</f>
        <v>0</v>
      </c>
      <c r="M2341">
        <f>IFERROR(VLOOKUP(F2341,Paramètres!$A$5:$B$8,2,FALSE),0)</f>
        <v>0</v>
      </c>
      <c r="N2341">
        <f>IFERROR(VLOOKUP(G2341,Paramètres!$D$5:$E$8,2,FALSE),0)</f>
        <v>0</v>
      </c>
      <c r="O2341">
        <f>IFERROR(VLOOKUP(H2341,Paramètres!$A$5:$B$8,2,FALSE),0)</f>
        <v>0</v>
      </c>
      <c r="P2341">
        <f>IFERROR(VLOOKUP(I2341,Paramètres!$A$5:$B$8,2,FALSE),0)</f>
        <v>0</v>
      </c>
      <c r="Q2341" s="10" t="e">
        <f>IF(SUM(Paramètres!$G$5:$M$5)=0,"",SUMPRODUCT(Paramètres!$G$5:$M$5,J2341,K2341,L2341,M2341,N2341,O2341,P2341)/SUM(Paramètres!$G$5:$M$5))</f>
        <v>#VALUE!</v>
      </c>
    </row>
    <row r="2342" spans="1:17" x14ac:dyDescent="0.2">
      <c r="A2342">
        <f>Réponses_Scoring!A2342</f>
        <v>0</v>
      </c>
      <c r="B2342">
        <f>Réponses_Scoring!B2342</f>
        <v>0</v>
      </c>
      <c r="C2342">
        <f>Réponses_Scoring!C2342</f>
        <v>0</v>
      </c>
      <c r="D2342">
        <f>Réponses_Scoring!D2342</f>
        <v>0</v>
      </c>
      <c r="E2342">
        <f>Réponses_Scoring!E2342</f>
        <v>0</v>
      </c>
      <c r="F2342">
        <f>Réponses_Scoring!F2342</f>
        <v>0</v>
      </c>
      <c r="G2342">
        <f>Réponses_Scoring!G2342</f>
        <v>0</v>
      </c>
      <c r="H2342">
        <f>Réponses_Scoring!H2342</f>
        <v>0</v>
      </c>
      <c r="I2342">
        <f>Réponses_Scoring!I2342</f>
        <v>0</v>
      </c>
      <c r="J2342">
        <f>IFERROR(VLOOKUP(C2342,Paramètres!$A$5:$B$8,2,FALSE),0)</f>
        <v>0</v>
      </c>
      <c r="K2342">
        <f>IFERROR(VLOOKUP(D2342,Paramètres!$A$5:$B$8,2,FALSE),0)</f>
        <v>0</v>
      </c>
      <c r="L2342">
        <f>IFERROR(VLOOKUP(E2342,Paramètres!$A$5:$B$8,2,FALSE),0)</f>
        <v>0</v>
      </c>
      <c r="M2342">
        <f>IFERROR(VLOOKUP(F2342,Paramètres!$A$5:$B$8,2,FALSE),0)</f>
        <v>0</v>
      </c>
      <c r="N2342">
        <f>IFERROR(VLOOKUP(G2342,Paramètres!$D$5:$E$8,2,FALSE),0)</f>
        <v>0</v>
      </c>
      <c r="O2342">
        <f>IFERROR(VLOOKUP(H2342,Paramètres!$A$5:$B$8,2,FALSE),0)</f>
        <v>0</v>
      </c>
      <c r="P2342">
        <f>IFERROR(VLOOKUP(I2342,Paramètres!$A$5:$B$8,2,FALSE),0)</f>
        <v>0</v>
      </c>
      <c r="Q2342" s="10" t="e">
        <f>IF(SUM(Paramètres!$G$5:$M$5)=0,"",SUMPRODUCT(Paramètres!$G$5:$M$5,J2342,K2342,L2342,M2342,N2342,O2342,P2342)/SUM(Paramètres!$G$5:$M$5))</f>
        <v>#VALUE!</v>
      </c>
    </row>
    <row r="2343" spans="1:17" x14ac:dyDescent="0.2">
      <c r="A2343">
        <f>Réponses_Scoring!A2343</f>
        <v>0</v>
      </c>
      <c r="B2343">
        <f>Réponses_Scoring!B2343</f>
        <v>0</v>
      </c>
      <c r="C2343">
        <f>Réponses_Scoring!C2343</f>
        <v>0</v>
      </c>
      <c r="D2343">
        <f>Réponses_Scoring!D2343</f>
        <v>0</v>
      </c>
      <c r="E2343">
        <f>Réponses_Scoring!E2343</f>
        <v>0</v>
      </c>
      <c r="F2343">
        <f>Réponses_Scoring!F2343</f>
        <v>0</v>
      </c>
      <c r="G2343">
        <f>Réponses_Scoring!G2343</f>
        <v>0</v>
      </c>
      <c r="H2343">
        <f>Réponses_Scoring!H2343</f>
        <v>0</v>
      </c>
      <c r="I2343">
        <f>Réponses_Scoring!I2343</f>
        <v>0</v>
      </c>
      <c r="J2343">
        <f>IFERROR(VLOOKUP(C2343,Paramètres!$A$5:$B$8,2,FALSE),0)</f>
        <v>0</v>
      </c>
      <c r="K2343">
        <f>IFERROR(VLOOKUP(D2343,Paramètres!$A$5:$B$8,2,FALSE),0)</f>
        <v>0</v>
      </c>
      <c r="L2343">
        <f>IFERROR(VLOOKUP(E2343,Paramètres!$A$5:$B$8,2,FALSE),0)</f>
        <v>0</v>
      </c>
      <c r="M2343">
        <f>IFERROR(VLOOKUP(F2343,Paramètres!$A$5:$B$8,2,FALSE),0)</f>
        <v>0</v>
      </c>
      <c r="N2343">
        <f>IFERROR(VLOOKUP(G2343,Paramètres!$D$5:$E$8,2,FALSE),0)</f>
        <v>0</v>
      </c>
      <c r="O2343">
        <f>IFERROR(VLOOKUP(H2343,Paramètres!$A$5:$B$8,2,FALSE),0)</f>
        <v>0</v>
      </c>
      <c r="P2343">
        <f>IFERROR(VLOOKUP(I2343,Paramètres!$A$5:$B$8,2,FALSE),0)</f>
        <v>0</v>
      </c>
      <c r="Q2343" s="10" t="e">
        <f>IF(SUM(Paramètres!$G$5:$M$5)=0,"",SUMPRODUCT(Paramètres!$G$5:$M$5,J2343,K2343,L2343,M2343,N2343,O2343,P2343)/SUM(Paramètres!$G$5:$M$5))</f>
        <v>#VALUE!</v>
      </c>
    </row>
    <row r="2344" spans="1:17" x14ac:dyDescent="0.2">
      <c r="A2344">
        <f>Réponses_Scoring!A2344</f>
        <v>0</v>
      </c>
      <c r="B2344">
        <f>Réponses_Scoring!B2344</f>
        <v>0</v>
      </c>
      <c r="C2344">
        <f>Réponses_Scoring!C2344</f>
        <v>0</v>
      </c>
      <c r="D2344">
        <f>Réponses_Scoring!D2344</f>
        <v>0</v>
      </c>
      <c r="E2344">
        <f>Réponses_Scoring!E2344</f>
        <v>0</v>
      </c>
      <c r="F2344">
        <f>Réponses_Scoring!F2344</f>
        <v>0</v>
      </c>
      <c r="G2344">
        <f>Réponses_Scoring!G2344</f>
        <v>0</v>
      </c>
      <c r="H2344">
        <f>Réponses_Scoring!H2344</f>
        <v>0</v>
      </c>
      <c r="I2344">
        <f>Réponses_Scoring!I2344</f>
        <v>0</v>
      </c>
      <c r="J2344">
        <f>IFERROR(VLOOKUP(C2344,Paramètres!$A$5:$B$8,2,FALSE),0)</f>
        <v>0</v>
      </c>
      <c r="K2344">
        <f>IFERROR(VLOOKUP(D2344,Paramètres!$A$5:$B$8,2,FALSE),0)</f>
        <v>0</v>
      </c>
      <c r="L2344">
        <f>IFERROR(VLOOKUP(E2344,Paramètres!$A$5:$B$8,2,FALSE),0)</f>
        <v>0</v>
      </c>
      <c r="M2344">
        <f>IFERROR(VLOOKUP(F2344,Paramètres!$A$5:$B$8,2,FALSE),0)</f>
        <v>0</v>
      </c>
      <c r="N2344">
        <f>IFERROR(VLOOKUP(G2344,Paramètres!$D$5:$E$8,2,FALSE),0)</f>
        <v>0</v>
      </c>
      <c r="O2344">
        <f>IFERROR(VLOOKUP(H2344,Paramètres!$A$5:$B$8,2,FALSE),0)</f>
        <v>0</v>
      </c>
      <c r="P2344">
        <f>IFERROR(VLOOKUP(I2344,Paramètres!$A$5:$B$8,2,FALSE),0)</f>
        <v>0</v>
      </c>
      <c r="Q2344" s="10" t="e">
        <f>IF(SUM(Paramètres!$G$5:$M$5)=0,"",SUMPRODUCT(Paramètres!$G$5:$M$5,J2344,K2344,L2344,M2344,N2344,O2344,P2344)/SUM(Paramètres!$G$5:$M$5))</f>
        <v>#VALUE!</v>
      </c>
    </row>
    <row r="2345" spans="1:17" x14ac:dyDescent="0.2">
      <c r="A2345">
        <f>Réponses_Scoring!A2345</f>
        <v>0</v>
      </c>
      <c r="B2345">
        <f>Réponses_Scoring!B2345</f>
        <v>0</v>
      </c>
      <c r="C2345">
        <f>Réponses_Scoring!C2345</f>
        <v>0</v>
      </c>
      <c r="D2345">
        <f>Réponses_Scoring!D2345</f>
        <v>0</v>
      </c>
      <c r="E2345">
        <f>Réponses_Scoring!E2345</f>
        <v>0</v>
      </c>
      <c r="F2345">
        <f>Réponses_Scoring!F2345</f>
        <v>0</v>
      </c>
      <c r="G2345">
        <f>Réponses_Scoring!G2345</f>
        <v>0</v>
      </c>
      <c r="H2345">
        <f>Réponses_Scoring!H2345</f>
        <v>0</v>
      </c>
      <c r="I2345">
        <f>Réponses_Scoring!I2345</f>
        <v>0</v>
      </c>
      <c r="J2345">
        <f>IFERROR(VLOOKUP(C2345,Paramètres!$A$5:$B$8,2,FALSE),0)</f>
        <v>0</v>
      </c>
      <c r="K2345">
        <f>IFERROR(VLOOKUP(D2345,Paramètres!$A$5:$B$8,2,FALSE),0)</f>
        <v>0</v>
      </c>
      <c r="L2345">
        <f>IFERROR(VLOOKUP(E2345,Paramètres!$A$5:$B$8,2,FALSE),0)</f>
        <v>0</v>
      </c>
      <c r="M2345">
        <f>IFERROR(VLOOKUP(F2345,Paramètres!$A$5:$B$8,2,FALSE),0)</f>
        <v>0</v>
      </c>
      <c r="N2345">
        <f>IFERROR(VLOOKUP(G2345,Paramètres!$D$5:$E$8,2,FALSE),0)</f>
        <v>0</v>
      </c>
      <c r="O2345">
        <f>IFERROR(VLOOKUP(H2345,Paramètres!$A$5:$B$8,2,FALSE),0)</f>
        <v>0</v>
      </c>
      <c r="P2345">
        <f>IFERROR(VLOOKUP(I2345,Paramètres!$A$5:$B$8,2,FALSE),0)</f>
        <v>0</v>
      </c>
      <c r="Q2345" s="10" t="e">
        <f>IF(SUM(Paramètres!$G$5:$M$5)=0,"",SUMPRODUCT(Paramètres!$G$5:$M$5,J2345,K2345,L2345,M2345,N2345,O2345,P2345)/SUM(Paramètres!$G$5:$M$5))</f>
        <v>#VALUE!</v>
      </c>
    </row>
    <row r="2346" spans="1:17" x14ac:dyDescent="0.2">
      <c r="A2346">
        <f>Réponses_Scoring!A2346</f>
        <v>0</v>
      </c>
      <c r="B2346">
        <f>Réponses_Scoring!B2346</f>
        <v>0</v>
      </c>
      <c r="C2346">
        <f>Réponses_Scoring!C2346</f>
        <v>0</v>
      </c>
      <c r="D2346">
        <f>Réponses_Scoring!D2346</f>
        <v>0</v>
      </c>
      <c r="E2346">
        <f>Réponses_Scoring!E2346</f>
        <v>0</v>
      </c>
      <c r="F2346">
        <f>Réponses_Scoring!F2346</f>
        <v>0</v>
      </c>
      <c r="G2346">
        <f>Réponses_Scoring!G2346</f>
        <v>0</v>
      </c>
      <c r="H2346">
        <f>Réponses_Scoring!H2346</f>
        <v>0</v>
      </c>
      <c r="I2346">
        <f>Réponses_Scoring!I2346</f>
        <v>0</v>
      </c>
      <c r="J2346">
        <f>IFERROR(VLOOKUP(C2346,Paramètres!$A$5:$B$8,2,FALSE),0)</f>
        <v>0</v>
      </c>
      <c r="K2346">
        <f>IFERROR(VLOOKUP(D2346,Paramètres!$A$5:$B$8,2,FALSE),0)</f>
        <v>0</v>
      </c>
      <c r="L2346">
        <f>IFERROR(VLOOKUP(E2346,Paramètres!$A$5:$B$8,2,FALSE),0)</f>
        <v>0</v>
      </c>
      <c r="M2346">
        <f>IFERROR(VLOOKUP(F2346,Paramètres!$A$5:$B$8,2,FALSE),0)</f>
        <v>0</v>
      </c>
      <c r="N2346">
        <f>IFERROR(VLOOKUP(G2346,Paramètres!$D$5:$E$8,2,FALSE),0)</f>
        <v>0</v>
      </c>
      <c r="O2346">
        <f>IFERROR(VLOOKUP(H2346,Paramètres!$A$5:$B$8,2,FALSE),0)</f>
        <v>0</v>
      </c>
      <c r="P2346">
        <f>IFERROR(VLOOKUP(I2346,Paramètres!$A$5:$B$8,2,FALSE),0)</f>
        <v>0</v>
      </c>
      <c r="Q2346" s="10" t="e">
        <f>IF(SUM(Paramètres!$G$5:$M$5)=0,"",SUMPRODUCT(Paramètres!$G$5:$M$5,J2346,K2346,L2346,M2346,N2346,O2346,P2346)/SUM(Paramètres!$G$5:$M$5))</f>
        <v>#VALUE!</v>
      </c>
    </row>
    <row r="2347" spans="1:17" x14ac:dyDescent="0.2">
      <c r="A2347">
        <f>Réponses_Scoring!A2347</f>
        <v>0</v>
      </c>
      <c r="B2347">
        <f>Réponses_Scoring!B2347</f>
        <v>0</v>
      </c>
      <c r="C2347">
        <f>Réponses_Scoring!C2347</f>
        <v>0</v>
      </c>
      <c r="D2347">
        <f>Réponses_Scoring!D2347</f>
        <v>0</v>
      </c>
      <c r="E2347">
        <f>Réponses_Scoring!E2347</f>
        <v>0</v>
      </c>
      <c r="F2347">
        <f>Réponses_Scoring!F2347</f>
        <v>0</v>
      </c>
      <c r="G2347">
        <f>Réponses_Scoring!G2347</f>
        <v>0</v>
      </c>
      <c r="H2347">
        <f>Réponses_Scoring!H2347</f>
        <v>0</v>
      </c>
      <c r="I2347">
        <f>Réponses_Scoring!I2347</f>
        <v>0</v>
      </c>
      <c r="J2347">
        <f>IFERROR(VLOOKUP(C2347,Paramètres!$A$5:$B$8,2,FALSE),0)</f>
        <v>0</v>
      </c>
      <c r="K2347">
        <f>IFERROR(VLOOKUP(D2347,Paramètres!$A$5:$B$8,2,FALSE),0)</f>
        <v>0</v>
      </c>
      <c r="L2347">
        <f>IFERROR(VLOOKUP(E2347,Paramètres!$A$5:$B$8,2,FALSE),0)</f>
        <v>0</v>
      </c>
      <c r="M2347">
        <f>IFERROR(VLOOKUP(F2347,Paramètres!$A$5:$B$8,2,FALSE),0)</f>
        <v>0</v>
      </c>
      <c r="N2347">
        <f>IFERROR(VLOOKUP(G2347,Paramètres!$D$5:$E$8,2,FALSE),0)</f>
        <v>0</v>
      </c>
      <c r="O2347">
        <f>IFERROR(VLOOKUP(H2347,Paramètres!$A$5:$B$8,2,FALSE),0)</f>
        <v>0</v>
      </c>
      <c r="P2347">
        <f>IFERROR(VLOOKUP(I2347,Paramètres!$A$5:$B$8,2,FALSE),0)</f>
        <v>0</v>
      </c>
      <c r="Q2347" s="10" t="e">
        <f>IF(SUM(Paramètres!$G$5:$M$5)=0,"",SUMPRODUCT(Paramètres!$G$5:$M$5,J2347,K2347,L2347,M2347,N2347,O2347,P2347)/SUM(Paramètres!$G$5:$M$5))</f>
        <v>#VALUE!</v>
      </c>
    </row>
    <row r="2348" spans="1:17" x14ac:dyDescent="0.2">
      <c r="A2348">
        <f>Réponses_Scoring!A2348</f>
        <v>0</v>
      </c>
      <c r="B2348">
        <f>Réponses_Scoring!B2348</f>
        <v>0</v>
      </c>
      <c r="C2348">
        <f>Réponses_Scoring!C2348</f>
        <v>0</v>
      </c>
      <c r="D2348">
        <f>Réponses_Scoring!D2348</f>
        <v>0</v>
      </c>
      <c r="E2348">
        <f>Réponses_Scoring!E2348</f>
        <v>0</v>
      </c>
      <c r="F2348">
        <f>Réponses_Scoring!F2348</f>
        <v>0</v>
      </c>
      <c r="G2348">
        <f>Réponses_Scoring!G2348</f>
        <v>0</v>
      </c>
      <c r="H2348">
        <f>Réponses_Scoring!H2348</f>
        <v>0</v>
      </c>
      <c r="I2348">
        <f>Réponses_Scoring!I2348</f>
        <v>0</v>
      </c>
      <c r="J2348">
        <f>IFERROR(VLOOKUP(C2348,Paramètres!$A$5:$B$8,2,FALSE),0)</f>
        <v>0</v>
      </c>
      <c r="K2348">
        <f>IFERROR(VLOOKUP(D2348,Paramètres!$A$5:$B$8,2,FALSE),0)</f>
        <v>0</v>
      </c>
      <c r="L2348">
        <f>IFERROR(VLOOKUP(E2348,Paramètres!$A$5:$B$8,2,FALSE),0)</f>
        <v>0</v>
      </c>
      <c r="M2348">
        <f>IFERROR(VLOOKUP(F2348,Paramètres!$A$5:$B$8,2,FALSE),0)</f>
        <v>0</v>
      </c>
      <c r="N2348">
        <f>IFERROR(VLOOKUP(G2348,Paramètres!$D$5:$E$8,2,FALSE),0)</f>
        <v>0</v>
      </c>
      <c r="O2348">
        <f>IFERROR(VLOOKUP(H2348,Paramètres!$A$5:$B$8,2,FALSE),0)</f>
        <v>0</v>
      </c>
      <c r="P2348">
        <f>IFERROR(VLOOKUP(I2348,Paramètres!$A$5:$B$8,2,FALSE),0)</f>
        <v>0</v>
      </c>
      <c r="Q2348" s="10" t="e">
        <f>IF(SUM(Paramètres!$G$5:$M$5)=0,"",SUMPRODUCT(Paramètres!$G$5:$M$5,J2348,K2348,L2348,M2348,N2348,O2348,P2348)/SUM(Paramètres!$G$5:$M$5))</f>
        <v>#VALUE!</v>
      </c>
    </row>
    <row r="2349" spans="1:17" x14ac:dyDescent="0.2">
      <c r="A2349">
        <f>Réponses_Scoring!A2349</f>
        <v>0</v>
      </c>
      <c r="B2349">
        <f>Réponses_Scoring!B2349</f>
        <v>0</v>
      </c>
      <c r="C2349">
        <f>Réponses_Scoring!C2349</f>
        <v>0</v>
      </c>
      <c r="D2349">
        <f>Réponses_Scoring!D2349</f>
        <v>0</v>
      </c>
      <c r="E2349">
        <f>Réponses_Scoring!E2349</f>
        <v>0</v>
      </c>
      <c r="F2349">
        <f>Réponses_Scoring!F2349</f>
        <v>0</v>
      </c>
      <c r="G2349">
        <f>Réponses_Scoring!G2349</f>
        <v>0</v>
      </c>
      <c r="H2349">
        <f>Réponses_Scoring!H2349</f>
        <v>0</v>
      </c>
      <c r="I2349">
        <f>Réponses_Scoring!I2349</f>
        <v>0</v>
      </c>
      <c r="J2349">
        <f>IFERROR(VLOOKUP(C2349,Paramètres!$A$5:$B$8,2,FALSE),0)</f>
        <v>0</v>
      </c>
      <c r="K2349">
        <f>IFERROR(VLOOKUP(D2349,Paramètres!$A$5:$B$8,2,FALSE),0)</f>
        <v>0</v>
      </c>
      <c r="L2349">
        <f>IFERROR(VLOOKUP(E2349,Paramètres!$A$5:$B$8,2,FALSE),0)</f>
        <v>0</v>
      </c>
      <c r="M2349">
        <f>IFERROR(VLOOKUP(F2349,Paramètres!$A$5:$B$8,2,FALSE),0)</f>
        <v>0</v>
      </c>
      <c r="N2349">
        <f>IFERROR(VLOOKUP(G2349,Paramètres!$D$5:$E$8,2,FALSE),0)</f>
        <v>0</v>
      </c>
      <c r="O2349">
        <f>IFERROR(VLOOKUP(H2349,Paramètres!$A$5:$B$8,2,FALSE),0)</f>
        <v>0</v>
      </c>
      <c r="P2349">
        <f>IFERROR(VLOOKUP(I2349,Paramètres!$A$5:$B$8,2,FALSE),0)</f>
        <v>0</v>
      </c>
      <c r="Q2349" s="10" t="e">
        <f>IF(SUM(Paramètres!$G$5:$M$5)=0,"",SUMPRODUCT(Paramètres!$G$5:$M$5,J2349,K2349,L2349,M2349,N2349,O2349,P2349)/SUM(Paramètres!$G$5:$M$5))</f>
        <v>#VALUE!</v>
      </c>
    </row>
    <row r="2350" spans="1:17" x14ac:dyDescent="0.2">
      <c r="A2350">
        <f>Réponses_Scoring!A2350</f>
        <v>0</v>
      </c>
      <c r="B2350">
        <f>Réponses_Scoring!B2350</f>
        <v>0</v>
      </c>
      <c r="C2350">
        <f>Réponses_Scoring!C2350</f>
        <v>0</v>
      </c>
      <c r="D2350">
        <f>Réponses_Scoring!D2350</f>
        <v>0</v>
      </c>
      <c r="E2350">
        <f>Réponses_Scoring!E2350</f>
        <v>0</v>
      </c>
      <c r="F2350">
        <f>Réponses_Scoring!F2350</f>
        <v>0</v>
      </c>
      <c r="G2350">
        <f>Réponses_Scoring!G2350</f>
        <v>0</v>
      </c>
      <c r="H2350">
        <f>Réponses_Scoring!H2350</f>
        <v>0</v>
      </c>
      <c r="I2350">
        <f>Réponses_Scoring!I2350</f>
        <v>0</v>
      </c>
      <c r="J2350">
        <f>IFERROR(VLOOKUP(C2350,Paramètres!$A$5:$B$8,2,FALSE),0)</f>
        <v>0</v>
      </c>
      <c r="K2350">
        <f>IFERROR(VLOOKUP(D2350,Paramètres!$A$5:$B$8,2,FALSE),0)</f>
        <v>0</v>
      </c>
      <c r="L2350">
        <f>IFERROR(VLOOKUP(E2350,Paramètres!$A$5:$B$8,2,FALSE),0)</f>
        <v>0</v>
      </c>
      <c r="M2350">
        <f>IFERROR(VLOOKUP(F2350,Paramètres!$A$5:$B$8,2,FALSE),0)</f>
        <v>0</v>
      </c>
      <c r="N2350">
        <f>IFERROR(VLOOKUP(G2350,Paramètres!$D$5:$E$8,2,FALSE),0)</f>
        <v>0</v>
      </c>
      <c r="O2350">
        <f>IFERROR(VLOOKUP(H2350,Paramètres!$A$5:$B$8,2,FALSE),0)</f>
        <v>0</v>
      </c>
      <c r="P2350">
        <f>IFERROR(VLOOKUP(I2350,Paramètres!$A$5:$B$8,2,FALSE),0)</f>
        <v>0</v>
      </c>
      <c r="Q2350" s="10" t="e">
        <f>IF(SUM(Paramètres!$G$5:$M$5)=0,"",SUMPRODUCT(Paramètres!$G$5:$M$5,J2350,K2350,L2350,M2350,N2350,O2350,P2350)/SUM(Paramètres!$G$5:$M$5))</f>
        <v>#VALUE!</v>
      </c>
    </row>
    <row r="2351" spans="1:17" x14ac:dyDescent="0.2">
      <c r="A2351">
        <f>Réponses_Scoring!A2351</f>
        <v>0</v>
      </c>
      <c r="B2351">
        <f>Réponses_Scoring!B2351</f>
        <v>0</v>
      </c>
      <c r="C2351">
        <f>Réponses_Scoring!C2351</f>
        <v>0</v>
      </c>
      <c r="D2351">
        <f>Réponses_Scoring!D2351</f>
        <v>0</v>
      </c>
      <c r="E2351">
        <f>Réponses_Scoring!E2351</f>
        <v>0</v>
      </c>
      <c r="F2351">
        <f>Réponses_Scoring!F2351</f>
        <v>0</v>
      </c>
      <c r="G2351">
        <f>Réponses_Scoring!G2351</f>
        <v>0</v>
      </c>
      <c r="H2351">
        <f>Réponses_Scoring!H2351</f>
        <v>0</v>
      </c>
      <c r="I2351">
        <f>Réponses_Scoring!I2351</f>
        <v>0</v>
      </c>
      <c r="J2351">
        <f>IFERROR(VLOOKUP(C2351,Paramètres!$A$5:$B$8,2,FALSE),0)</f>
        <v>0</v>
      </c>
      <c r="K2351">
        <f>IFERROR(VLOOKUP(D2351,Paramètres!$A$5:$B$8,2,FALSE),0)</f>
        <v>0</v>
      </c>
      <c r="L2351">
        <f>IFERROR(VLOOKUP(E2351,Paramètres!$A$5:$B$8,2,FALSE),0)</f>
        <v>0</v>
      </c>
      <c r="M2351">
        <f>IFERROR(VLOOKUP(F2351,Paramètres!$A$5:$B$8,2,FALSE),0)</f>
        <v>0</v>
      </c>
      <c r="N2351">
        <f>IFERROR(VLOOKUP(G2351,Paramètres!$D$5:$E$8,2,FALSE),0)</f>
        <v>0</v>
      </c>
      <c r="O2351">
        <f>IFERROR(VLOOKUP(H2351,Paramètres!$A$5:$B$8,2,FALSE),0)</f>
        <v>0</v>
      </c>
      <c r="P2351">
        <f>IFERROR(VLOOKUP(I2351,Paramètres!$A$5:$B$8,2,FALSE),0)</f>
        <v>0</v>
      </c>
      <c r="Q2351" s="10" t="e">
        <f>IF(SUM(Paramètres!$G$5:$M$5)=0,"",SUMPRODUCT(Paramètres!$G$5:$M$5,J2351,K2351,L2351,M2351,N2351,O2351,P2351)/SUM(Paramètres!$G$5:$M$5))</f>
        <v>#VALUE!</v>
      </c>
    </row>
    <row r="2352" spans="1:17" x14ac:dyDescent="0.2">
      <c r="A2352">
        <f>Réponses_Scoring!A2352</f>
        <v>0</v>
      </c>
      <c r="B2352">
        <f>Réponses_Scoring!B2352</f>
        <v>0</v>
      </c>
      <c r="C2352">
        <f>Réponses_Scoring!C2352</f>
        <v>0</v>
      </c>
      <c r="D2352">
        <f>Réponses_Scoring!D2352</f>
        <v>0</v>
      </c>
      <c r="E2352">
        <f>Réponses_Scoring!E2352</f>
        <v>0</v>
      </c>
      <c r="F2352">
        <f>Réponses_Scoring!F2352</f>
        <v>0</v>
      </c>
      <c r="G2352">
        <f>Réponses_Scoring!G2352</f>
        <v>0</v>
      </c>
      <c r="H2352">
        <f>Réponses_Scoring!H2352</f>
        <v>0</v>
      </c>
      <c r="I2352">
        <f>Réponses_Scoring!I2352</f>
        <v>0</v>
      </c>
      <c r="J2352">
        <f>IFERROR(VLOOKUP(C2352,Paramètres!$A$5:$B$8,2,FALSE),0)</f>
        <v>0</v>
      </c>
      <c r="K2352">
        <f>IFERROR(VLOOKUP(D2352,Paramètres!$A$5:$B$8,2,FALSE),0)</f>
        <v>0</v>
      </c>
      <c r="L2352">
        <f>IFERROR(VLOOKUP(E2352,Paramètres!$A$5:$B$8,2,FALSE),0)</f>
        <v>0</v>
      </c>
      <c r="M2352">
        <f>IFERROR(VLOOKUP(F2352,Paramètres!$A$5:$B$8,2,FALSE),0)</f>
        <v>0</v>
      </c>
      <c r="N2352">
        <f>IFERROR(VLOOKUP(G2352,Paramètres!$D$5:$E$8,2,FALSE),0)</f>
        <v>0</v>
      </c>
      <c r="O2352">
        <f>IFERROR(VLOOKUP(H2352,Paramètres!$A$5:$B$8,2,FALSE),0)</f>
        <v>0</v>
      </c>
      <c r="P2352">
        <f>IFERROR(VLOOKUP(I2352,Paramètres!$A$5:$B$8,2,FALSE),0)</f>
        <v>0</v>
      </c>
      <c r="Q2352" s="10" t="e">
        <f>IF(SUM(Paramètres!$G$5:$M$5)=0,"",SUMPRODUCT(Paramètres!$G$5:$M$5,J2352,K2352,L2352,M2352,N2352,O2352,P2352)/SUM(Paramètres!$G$5:$M$5))</f>
        <v>#VALUE!</v>
      </c>
    </row>
    <row r="2353" spans="1:17" x14ac:dyDescent="0.2">
      <c r="A2353">
        <f>Réponses_Scoring!A2353</f>
        <v>0</v>
      </c>
      <c r="B2353">
        <f>Réponses_Scoring!B2353</f>
        <v>0</v>
      </c>
      <c r="C2353">
        <f>Réponses_Scoring!C2353</f>
        <v>0</v>
      </c>
      <c r="D2353">
        <f>Réponses_Scoring!D2353</f>
        <v>0</v>
      </c>
      <c r="E2353">
        <f>Réponses_Scoring!E2353</f>
        <v>0</v>
      </c>
      <c r="F2353">
        <f>Réponses_Scoring!F2353</f>
        <v>0</v>
      </c>
      <c r="G2353">
        <f>Réponses_Scoring!G2353</f>
        <v>0</v>
      </c>
      <c r="H2353">
        <f>Réponses_Scoring!H2353</f>
        <v>0</v>
      </c>
      <c r="I2353">
        <f>Réponses_Scoring!I2353</f>
        <v>0</v>
      </c>
      <c r="J2353">
        <f>IFERROR(VLOOKUP(C2353,Paramètres!$A$5:$B$8,2,FALSE),0)</f>
        <v>0</v>
      </c>
      <c r="K2353">
        <f>IFERROR(VLOOKUP(D2353,Paramètres!$A$5:$B$8,2,FALSE),0)</f>
        <v>0</v>
      </c>
      <c r="L2353">
        <f>IFERROR(VLOOKUP(E2353,Paramètres!$A$5:$B$8,2,FALSE),0)</f>
        <v>0</v>
      </c>
      <c r="M2353">
        <f>IFERROR(VLOOKUP(F2353,Paramètres!$A$5:$B$8,2,FALSE),0)</f>
        <v>0</v>
      </c>
      <c r="N2353">
        <f>IFERROR(VLOOKUP(G2353,Paramètres!$D$5:$E$8,2,FALSE),0)</f>
        <v>0</v>
      </c>
      <c r="O2353">
        <f>IFERROR(VLOOKUP(H2353,Paramètres!$A$5:$B$8,2,FALSE),0)</f>
        <v>0</v>
      </c>
      <c r="P2353">
        <f>IFERROR(VLOOKUP(I2353,Paramètres!$A$5:$B$8,2,FALSE),0)</f>
        <v>0</v>
      </c>
      <c r="Q2353" s="10" t="e">
        <f>IF(SUM(Paramètres!$G$5:$M$5)=0,"",SUMPRODUCT(Paramètres!$G$5:$M$5,J2353,K2353,L2353,M2353,N2353,O2353,P2353)/SUM(Paramètres!$G$5:$M$5))</f>
        <v>#VALUE!</v>
      </c>
    </row>
    <row r="2354" spans="1:17" x14ac:dyDescent="0.2">
      <c r="A2354">
        <f>Réponses_Scoring!A2354</f>
        <v>0</v>
      </c>
      <c r="B2354">
        <f>Réponses_Scoring!B2354</f>
        <v>0</v>
      </c>
      <c r="C2354">
        <f>Réponses_Scoring!C2354</f>
        <v>0</v>
      </c>
      <c r="D2354">
        <f>Réponses_Scoring!D2354</f>
        <v>0</v>
      </c>
      <c r="E2354">
        <f>Réponses_Scoring!E2354</f>
        <v>0</v>
      </c>
      <c r="F2354">
        <f>Réponses_Scoring!F2354</f>
        <v>0</v>
      </c>
      <c r="G2354">
        <f>Réponses_Scoring!G2354</f>
        <v>0</v>
      </c>
      <c r="H2354">
        <f>Réponses_Scoring!H2354</f>
        <v>0</v>
      </c>
      <c r="I2354">
        <f>Réponses_Scoring!I2354</f>
        <v>0</v>
      </c>
      <c r="J2354">
        <f>IFERROR(VLOOKUP(C2354,Paramètres!$A$5:$B$8,2,FALSE),0)</f>
        <v>0</v>
      </c>
      <c r="K2354">
        <f>IFERROR(VLOOKUP(D2354,Paramètres!$A$5:$B$8,2,FALSE),0)</f>
        <v>0</v>
      </c>
      <c r="L2354">
        <f>IFERROR(VLOOKUP(E2354,Paramètres!$A$5:$B$8,2,FALSE),0)</f>
        <v>0</v>
      </c>
      <c r="M2354">
        <f>IFERROR(VLOOKUP(F2354,Paramètres!$A$5:$B$8,2,FALSE),0)</f>
        <v>0</v>
      </c>
      <c r="N2354">
        <f>IFERROR(VLOOKUP(G2354,Paramètres!$D$5:$E$8,2,FALSE),0)</f>
        <v>0</v>
      </c>
      <c r="O2354">
        <f>IFERROR(VLOOKUP(H2354,Paramètres!$A$5:$B$8,2,FALSE),0)</f>
        <v>0</v>
      </c>
      <c r="P2354">
        <f>IFERROR(VLOOKUP(I2354,Paramètres!$A$5:$B$8,2,FALSE),0)</f>
        <v>0</v>
      </c>
      <c r="Q2354" s="10" t="e">
        <f>IF(SUM(Paramètres!$G$5:$M$5)=0,"",SUMPRODUCT(Paramètres!$G$5:$M$5,J2354,K2354,L2354,M2354,N2354,O2354,P2354)/SUM(Paramètres!$G$5:$M$5))</f>
        <v>#VALUE!</v>
      </c>
    </row>
    <row r="2355" spans="1:17" x14ac:dyDescent="0.2">
      <c r="A2355">
        <f>Réponses_Scoring!A2355</f>
        <v>0</v>
      </c>
      <c r="B2355">
        <f>Réponses_Scoring!B2355</f>
        <v>0</v>
      </c>
      <c r="C2355">
        <f>Réponses_Scoring!C2355</f>
        <v>0</v>
      </c>
      <c r="D2355">
        <f>Réponses_Scoring!D2355</f>
        <v>0</v>
      </c>
      <c r="E2355">
        <f>Réponses_Scoring!E2355</f>
        <v>0</v>
      </c>
      <c r="F2355">
        <f>Réponses_Scoring!F2355</f>
        <v>0</v>
      </c>
      <c r="G2355">
        <f>Réponses_Scoring!G2355</f>
        <v>0</v>
      </c>
      <c r="H2355">
        <f>Réponses_Scoring!H2355</f>
        <v>0</v>
      </c>
      <c r="I2355">
        <f>Réponses_Scoring!I2355</f>
        <v>0</v>
      </c>
      <c r="J2355">
        <f>IFERROR(VLOOKUP(C2355,Paramètres!$A$5:$B$8,2,FALSE),0)</f>
        <v>0</v>
      </c>
      <c r="K2355">
        <f>IFERROR(VLOOKUP(D2355,Paramètres!$A$5:$B$8,2,FALSE),0)</f>
        <v>0</v>
      </c>
      <c r="L2355">
        <f>IFERROR(VLOOKUP(E2355,Paramètres!$A$5:$B$8,2,FALSE),0)</f>
        <v>0</v>
      </c>
      <c r="M2355">
        <f>IFERROR(VLOOKUP(F2355,Paramètres!$A$5:$B$8,2,FALSE),0)</f>
        <v>0</v>
      </c>
      <c r="N2355">
        <f>IFERROR(VLOOKUP(G2355,Paramètres!$D$5:$E$8,2,FALSE),0)</f>
        <v>0</v>
      </c>
      <c r="O2355">
        <f>IFERROR(VLOOKUP(H2355,Paramètres!$A$5:$B$8,2,FALSE),0)</f>
        <v>0</v>
      </c>
      <c r="P2355">
        <f>IFERROR(VLOOKUP(I2355,Paramètres!$A$5:$B$8,2,FALSE),0)</f>
        <v>0</v>
      </c>
      <c r="Q2355" s="10" t="e">
        <f>IF(SUM(Paramètres!$G$5:$M$5)=0,"",SUMPRODUCT(Paramètres!$G$5:$M$5,J2355,K2355,L2355,M2355,N2355,O2355,P2355)/SUM(Paramètres!$G$5:$M$5))</f>
        <v>#VALUE!</v>
      </c>
    </row>
    <row r="2356" spans="1:17" x14ac:dyDescent="0.2">
      <c r="A2356">
        <f>Réponses_Scoring!A2356</f>
        <v>0</v>
      </c>
      <c r="B2356">
        <f>Réponses_Scoring!B2356</f>
        <v>0</v>
      </c>
      <c r="C2356">
        <f>Réponses_Scoring!C2356</f>
        <v>0</v>
      </c>
      <c r="D2356">
        <f>Réponses_Scoring!D2356</f>
        <v>0</v>
      </c>
      <c r="E2356">
        <f>Réponses_Scoring!E2356</f>
        <v>0</v>
      </c>
      <c r="F2356">
        <f>Réponses_Scoring!F2356</f>
        <v>0</v>
      </c>
      <c r="G2356">
        <f>Réponses_Scoring!G2356</f>
        <v>0</v>
      </c>
      <c r="H2356">
        <f>Réponses_Scoring!H2356</f>
        <v>0</v>
      </c>
      <c r="I2356">
        <f>Réponses_Scoring!I2356</f>
        <v>0</v>
      </c>
      <c r="J2356">
        <f>IFERROR(VLOOKUP(C2356,Paramètres!$A$5:$B$8,2,FALSE),0)</f>
        <v>0</v>
      </c>
      <c r="K2356">
        <f>IFERROR(VLOOKUP(D2356,Paramètres!$A$5:$B$8,2,FALSE),0)</f>
        <v>0</v>
      </c>
      <c r="L2356">
        <f>IFERROR(VLOOKUP(E2356,Paramètres!$A$5:$B$8,2,FALSE),0)</f>
        <v>0</v>
      </c>
      <c r="M2356">
        <f>IFERROR(VLOOKUP(F2356,Paramètres!$A$5:$B$8,2,FALSE),0)</f>
        <v>0</v>
      </c>
      <c r="N2356">
        <f>IFERROR(VLOOKUP(G2356,Paramètres!$D$5:$E$8,2,FALSE),0)</f>
        <v>0</v>
      </c>
      <c r="O2356">
        <f>IFERROR(VLOOKUP(H2356,Paramètres!$A$5:$B$8,2,FALSE),0)</f>
        <v>0</v>
      </c>
      <c r="P2356">
        <f>IFERROR(VLOOKUP(I2356,Paramètres!$A$5:$B$8,2,FALSE),0)</f>
        <v>0</v>
      </c>
      <c r="Q2356" s="10" t="e">
        <f>IF(SUM(Paramètres!$G$5:$M$5)=0,"",SUMPRODUCT(Paramètres!$G$5:$M$5,J2356,K2356,L2356,M2356,N2356,O2356,P2356)/SUM(Paramètres!$G$5:$M$5))</f>
        <v>#VALUE!</v>
      </c>
    </row>
    <row r="2357" spans="1:17" x14ac:dyDescent="0.2">
      <c r="A2357">
        <f>Réponses_Scoring!A2357</f>
        <v>0</v>
      </c>
      <c r="B2357">
        <f>Réponses_Scoring!B2357</f>
        <v>0</v>
      </c>
      <c r="C2357">
        <f>Réponses_Scoring!C2357</f>
        <v>0</v>
      </c>
      <c r="D2357">
        <f>Réponses_Scoring!D2357</f>
        <v>0</v>
      </c>
      <c r="E2357">
        <f>Réponses_Scoring!E2357</f>
        <v>0</v>
      </c>
      <c r="F2357">
        <f>Réponses_Scoring!F2357</f>
        <v>0</v>
      </c>
      <c r="G2357">
        <f>Réponses_Scoring!G2357</f>
        <v>0</v>
      </c>
      <c r="H2357">
        <f>Réponses_Scoring!H2357</f>
        <v>0</v>
      </c>
      <c r="I2357">
        <f>Réponses_Scoring!I2357</f>
        <v>0</v>
      </c>
      <c r="J2357">
        <f>IFERROR(VLOOKUP(C2357,Paramètres!$A$5:$B$8,2,FALSE),0)</f>
        <v>0</v>
      </c>
      <c r="K2357">
        <f>IFERROR(VLOOKUP(D2357,Paramètres!$A$5:$B$8,2,FALSE),0)</f>
        <v>0</v>
      </c>
      <c r="L2357">
        <f>IFERROR(VLOOKUP(E2357,Paramètres!$A$5:$B$8,2,FALSE),0)</f>
        <v>0</v>
      </c>
      <c r="M2357">
        <f>IFERROR(VLOOKUP(F2357,Paramètres!$A$5:$B$8,2,FALSE),0)</f>
        <v>0</v>
      </c>
      <c r="N2357">
        <f>IFERROR(VLOOKUP(G2357,Paramètres!$D$5:$E$8,2,FALSE),0)</f>
        <v>0</v>
      </c>
      <c r="O2357">
        <f>IFERROR(VLOOKUP(H2357,Paramètres!$A$5:$B$8,2,FALSE),0)</f>
        <v>0</v>
      </c>
      <c r="P2357">
        <f>IFERROR(VLOOKUP(I2357,Paramètres!$A$5:$B$8,2,FALSE),0)</f>
        <v>0</v>
      </c>
      <c r="Q2357" s="10" t="e">
        <f>IF(SUM(Paramètres!$G$5:$M$5)=0,"",SUMPRODUCT(Paramètres!$G$5:$M$5,J2357,K2357,L2357,M2357,N2357,O2357,P2357)/SUM(Paramètres!$G$5:$M$5))</f>
        <v>#VALUE!</v>
      </c>
    </row>
    <row r="2358" spans="1:17" x14ac:dyDescent="0.2">
      <c r="A2358">
        <f>Réponses_Scoring!A2358</f>
        <v>0</v>
      </c>
      <c r="B2358">
        <f>Réponses_Scoring!B2358</f>
        <v>0</v>
      </c>
      <c r="C2358">
        <f>Réponses_Scoring!C2358</f>
        <v>0</v>
      </c>
      <c r="D2358">
        <f>Réponses_Scoring!D2358</f>
        <v>0</v>
      </c>
      <c r="E2358">
        <f>Réponses_Scoring!E2358</f>
        <v>0</v>
      </c>
      <c r="F2358">
        <f>Réponses_Scoring!F2358</f>
        <v>0</v>
      </c>
      <c r="G2358">
        <f>Réponses_Scoring!G2358</f>
        <v>0</v>
      </c>
      <c r="H2358">
        <f>Réponses_Scoring!H2358</f>
        <v>0</v>
      </c>
      <c r="I2358">
        <f>Réponses_Scoring!I2358</f>
        <v>0</v>
      </c>
      <c r="J2358">
        <f>IFERROR(VLOOKUP(C2358,Paramètres!$A$5:$B$8,2,FALSE),0)</f>
        <v>0</v>
      </c>
      <c r="K2358">
        <f>IFERROR(VLOOKUP(D2358,Paramètres!$A$5:$B$8,2,FALSE),0)</f>
        <v>0</v>
      </c>
      <c r="L2358">
        <f>IFERROR(VLOOKUP(E2358,Paramètres!$A$5:$B$8,2,FALSE),0)</f>
        <v>0</v>
      </c>
      <c r="M2358">
        <f>IFERROR(VLOOKUP(F2358,Paramètres!$A$5:$B$8,2,FALSE),0)</f>
        <v>0</v>
      </c>
      <c r="N2358">
        <f>IFERROR(VLOOKUP(G2358,Paramètres!$D$5:$E$8,2,FALSE),0)</f>
        <v>0</v>
      </c>
      <c r="O2358">
        <f>IFERROR(VLOOKUP(H2358,Paramètres!$A$5:$B$8,2,FALSE),0)</f>
        <v>0</v>
      </c>
      <c r="P2358">
        <f>IFERROR(VLOOKUP(I2358,Paramètres!$A$5:$B$8,2,FALSE),0)</f>
        <v>0</v>
      </c>
      <c r="Q2358" s="10" t="e">
        <f>IF(SUM(Paramètres!$G$5:$M$5)=0,"",SUMPRODUCT(Paramètres!$G$5:$M$5,J2358,K2358,L2358,M2358,N2358,O2358,P2358)/SUM(Paramètres!$G$5:$M$5))</f>
        <v>#VALUE!</v>
      </c>
    </row>
    <row r="2359" spans="1:17" x14ac:dyDescent="0.2">
      <c r="A2359">
        <f>Réponses_Scoring!A2359</f>
        <v>0</v>
      </c>
      <c r="B2359">
        <f>Réponses_Scoring!B2359</f>
        <v>0</v>
      </c>
      <c r="C2359">
        <f>Réponses_Scoring!C2359</f>
        <v>0</v>
      </c>
      <c r="D2359">
        <f>Réponses_Scoring!D2359</f>
        <v>0</v>
      </c>
      <c r="E2359">
        <f>Réponses_Scoring!E2359</f>
        <v>0</v>
      </c>
      <c r="F2359">
        <f>Réponses_Scoring!F2359</f>
        <v>0</v>
      </c>
      <c r="G2359">
        <f>Réponses_Scoring!G2359</f>
        <v>0</v>
      </c>
      <c r="H2359">
        <f>Réponses_Scoring!H2359</f>
        <v>0</v>
      </c>
      <c r="I2359">
        <f>Réponses_Scoring!I2359</f>
        <v>0</v>
      </c>
      <c r="J2359">
        <f>IFERROR(VLOOKUP(C2359,Paramètres!$A$5:$B$8,2,FALSE),0)</f>
        <v>0</v>
      </c>
      <c r="K2359">
        <f>IFERROR(VLOOKUP(D2359,Paramètres!$A$5:$B$8,2,FALSE),0)</f>
        <v>0</v>
      </c>
      <c r="L2359">
        <f>IFERROR(VLOOKUP(E2359,Paramètres!$A$5:$B$8,2,FALSE),0)</f>
        <v>0</v>
      </c>
      <c r="M2359">
        <f>IFERROR(VLOOKUP(F2359,Paramètres!$A$5:$B$8,2,FALSE),0)</f>
        <v>0</v>
      </c>
      <c r="N2359">
        <f>IFERROR(VLOOKUP(G2359,Paramètres!$D$5:$E$8,2,FALSE),0)</f>
        <v>0</v>
      </c>
      <c r="O2359">
        <f>IFERROR(VLOOKUP(H2359,Paramètres!$A$5:$B$8,2,FALSE),0)</f>
        <v>0</v>
      </c>
      <c r="P2359">
        <f>IFERROR(VLOOKUP(I2359,Paramètres!$A$5:$B$8,2,FALSE),0)</f>
        <v>0</v>
      </c>
      <c r="Q2359" s="10" t="e">
        <f>IF(SUM(Paramètres!$G$5:$M$5)=0,"",SUMPRODUCT(Paramètres!$G$5:$M$5,J2359,K2359,L2359,M2359,N2359,O2359,P2359)/SUM(Paramètres!$G$5:$M$5))</f>
        <v>#VALUE!</v>
      </c>
    </row>
    <row r="2360" spans="1:17" x14ac:dyDescent="0.2">
      <c r="A2360">
        <f>Réponses_Scoring!A2360</f>
        <v>0</v>
      </c>
      <c r="B2360">
        <f>Réponses_Scoring!B2360</f>
        <v>0</v>
      </c>
      <c r="C2360">
        <f>Réponses_Scoring!C2360</f>
        <v>0</v>
      </c>
      <c r="D2360">
        <f>Réponses_Scoring!D2360</f>
        <v>0</v>
      </c>
      <c r="E2360">
        <f>Réponses_Scoring!E2360</f>
        <v>0</v>
      </c>
      <c r="F2360">
        <f>Réponses_Scoring!F2360</f>
        <v>0</v>
      </c>
      <c r="G2360">
        <f>Réponses_Scoring!G2360</f>
        <v>0</v>
      </c>
      <c r="H2360">
        <f>Réponses_Scoring!H2360</f>
        <v>0</v>
      </c>
      <c r="I2360">
        <f>Réponses_Scoring!I2360</f>
        <v>0</v>
      </c>
      <c r="J2360">
        <f>IFERROR(VLOOKUP(C2360,Paramètres!$A$5:$B$8,2,FALSE),0)</f>
        <v>0</v>
      </c>
      <c r="K2360">
        <f>IFERROR(VLOOKUP(D2360,Paramètres!$A$5:$B$8,2,FALSE),0)</f>
        <v>0</v>
      </c>
      <c r="L2360">
        <f>IFERROR(VLOOKUP(E2360,Paramètres!$A$5:$B$8,2,FALSE),0)</f>
        <v>0</v>
      </c>
      <c r="M2360">
        <f>IFERROR(VLOOKUP(F2360,Paramètres!$A$5:$B$8,2,FALSE),0)</f>
        <v>0</v>
      </c>
      <c r="N2360">
        <f>IFERROR(VLOOKUP(G2360,Paramètres!$D$5:$E$8,2,FALSE),0)</f>
        <v>0</v>
      </c>
      <c r="O2360">
        <f>IFERROR(VLOOKUP(H2360,Paramètres!$A$5:$B$8,2,FALSE),0)</f>
        <v>0</v>
      </c>
      <c r="P2360">
        <f>IFERROR(VLOOKUP(I2360,Paramètres!$A$5:$B$8,2,FALSE),0)</f>
        <v>0</v>
      </c>
      <c r="Q2360" s="10" t="e">
        <f>IF(SUM(Paramètres!$G$5:$M$5)=0,"",SUMPRODUCT(Paramètres!$G$5:$M$5,J2360,K2360,L2360,M2360,N2360,O2360,P2360)/SUM(Paramètres!$G$5:$M$5))</f>
        <v>#VALUE!</v>
      </c>
    </row>
    <row r="2361" spans="1:17" x14ac:dyDescent="0.2">
      <c r="A2361">
        <f>Réponses_Scoring!A2361</f>
        <v>0</v>
      </c>
      <c r="B2361">
        <f>Réponses_Scoring!B2361</f>
        <v>0</v>
      </c>
      <c r="C2361">
        <f>Réponses_Scoring!C2361</f>
        <v>0</v>
      </c>
      <c r="D2361">
        <f>Réponses_Scoring!D2361</f>
        <v>0</v>
      </c>
      <c r="E2361">
        <f>Réponses_Scoring!E2361</f>
        <v>0</v>
      </c>
      <c r="F2361">
        <f>Réponses_Scoring!F2361</f>
        <v>0</v>
      </c>
      <c r="G2361">
        <f>Réponses_Scoring!G2361</f>
        <v>0</v>
      </c>
      <c r="H2361">
        <f>Réponses_Scoring!H2361</f>
        <v>0</v>
      </c>
      <c r="I2361">
        <f>Réponses_Scoring!I2361</f>
        <v>0</v>
      </c>
      <c r="J2361">
        <f>IFERROR(VLOOKUP(C2361,Paramètres!$A$5:$B$8,2,FALSE),0)</f>
        <v>0</v>
      </c>
      <c r="K2361">
        <f>IFERROR(VLOOKUP(D2361,Paramètres!$A$5:$B$8,2,FALSE),0)</f>
        <v>0</v>
      </c>
      <c r="L2361">
        <f>IFERROR(VLOOKUP(E2361,Paramètres!$A$5:$B$8,2,FALSE),0)</f>
        <v>0</v>
      </c>
      <c r="M2361">
        <f>IFERROR(VLOOKUP(F2361,Paramètres!$A$5:$B$8,2,FALSE),0)</f>
        <v>0</v>
      </c>
      <c r="N2361">
        <f>IFERROR(VLOOKUP(G2361,Paramètres!$D$5:$E$8,2,FALSE),0)</f>
        <v>0</v>
      </c>
      <c r="O2361">
        <f>IFERROR(VLOOKUP(H2361,Paramètres!$A$5:$B$8,2,FALSE),0)</f>
        <v>0</v>
      </c>
      <c r="P2361">
        <f>IFERROR(VLOOKUP(I2361,Paramètres!$A$5:$B$8,2,FALSE),0)</f>
        <v>0</v>
      </c>
      <c r="Q2361" s="10" t="e">
        <f>IF(SUM(Paramètres!$G$5:$M$5)=0,"",SUMPRODUCT(Paramètres!$G$5:$M$5,J2361,K2361,L2361,M2361,N2361,O2361,P2361)/SUM(Paramètres!$G$5:$M$5))</f>
        <v>#VALUE!</v>
      </c>
    </row>
    <row r="2362" spans="1:17" x14ac:dyDescent="0.2">
      <c r="A2362">
        <f>Réponses_Scoring!A2362</f>
        <v>0</v>
      </c>
      <c r="B2362">
        <f>Réponses_Scoring!B2362</f>
        <v>0</v>
      </c>
      <c r="C2362">
        <f>Réponses_Scoring!C2362</f>
        <v>0</v>
      </c>
      <c r="D2362">
        <f>Réponses_Scoring!D2362</f>
        <v>0</v>
      </c>
      <c r="E2362">
        <f>Réponses_Scoring!E2362</f>
        <v>0</v>
      </c>
      <c r="F2362">
        <f>Réponses_Scoring!F2362</f>
        <v>0</v>
      </c>
      <c r="G2362">
        <f>Réponses_Scoring!G2362</f>
        <v>0</v>
      </c>
      <c r="H2362">
        <f>Réponses_Scoring!H2362</f>
        <v>0</v>
      </c>
      <c r="I2362">
        <f>Réponses_Scoring!I2362</f>
        <v>0</v>
      </c>
      <c r="J2362">
        <f>IFERROR(VLOOKUP(C2362,Paramètres!$A$5:$B$8,2,FALSE),0)</f>
        <v>0</v>
      </c>
      <c r="K2362">
        <f>IFERROR(VLOOKUP(D2362,Paramètres!$A$5:$B$8,2,FALSE),0)</f>
        <v>0</v>
      </c>
      <c r="L2362">
        <f>IFERROR(VLOOKUP(E2362,Paramètres!$A$5:$B$8,2,FALSE),0)</f>
        <v>0</v>
      </c>
      <c r="M2362">
        <f>IFERROR(VLOOKUP(F2362,Paramètres!$A$5:$B$8,2,FALSE),0)</f>
        <v>0</v>
      </c>
      <c r="N2362">
        <f>IFERROR(VLOOKUP(G2362,Paramètres!$D$5:$E$8,2,FALSE),0)</f>
        <v>0</v>
      </c>
      <c r="O2362">
        <f>IFERROR(VLOOKUP(H2362,Paramètres!$A$5:$B$8,2,FALSE),0)</f>
        <v>0</v>
      </c>
      <c r="P2362">
        <f>IFERROR(VLOOKUP(I2362,Paramètres!$A$5:$B$8,2,FALSE),0)</f>
        <v>0</v>
      </c>
      <c r="Q2362" s="10" t="e">
        <f>IF(SUM(Paramètres!$G$5:$M$5)=0,"",SUMPRODUCT(Paramètres!$G$5:$M$5,J2362,K2362,L2362,M2362,N2362,O2362,P2362)/SUM(Paramètres!$G$5:$M$5))</f>
        <v>#VALUE!</v>
      </c>
    </row>
    <row r="2363" spans="1:17" x14ac:dyDescent="0.2">
      <c r="A2363">
        <f>Réponses_Scoring!A2363</f>
        <v>0</v>
      </c>
      <c r="B2363">
        <f>Réponses_Scoring!B2363</f>
        <v>0</v>
      </c>
      <c r="C2363">
        <f>Réponses_Scoring!C2363</f>
        <v>0</v>
      </c>
      <c r="D2363">
        <f>Réponses_Scoring!D2363</f>
        <v>0</v>
      </c>
      <c r="E2363">
        <f>Réponses_Scoring!E2363</f>
        <v>0</v>
      </c>
      <c r="F2363">
        <f>Réponses_Scoring!F2363</f>
        <v>0</v>
      </c>
      <c r="G2363">
        <f>Réponses_Scoring!G2363</f>
        <v>0</v>
      </c>
      <c r="H2363">
        <f>Réponses_Scoring!H2363</f>
        <v>0</v>
      </c>
      <c r="I2363">
        <f>Réponses_Scoring!I2363</f>
        <v>0</v>
      </c>
      <c r="J2363">
        <f>IFERROR(VLOOKUP(C2363,Paramètres!$A$5:$B$8,2,FALSE),0)</f>
        <v>0</v>
      </c>
      <c r="K2363">
        <f>IFERROR(VLOOKUP(D2363,Paramètres!$A$5:$B$8,2,FALSE),0)</f>
        <v>0</v>
      </c>
      <c r="L2363">
        <f>IFERROR(VLOOKUP(E2363,Paramètres!$A$5:$B$8,2,FALSE),0)</f>
        <v>0</v>
      </c>
      <c r="M2363">
        <f>IFERROR(VLOOKUP(F2363,Paramètres!$A$5:$B$8,2,FALSE),0)</f>
        <v>0</v>
      </c>
      <c r="N2363">
        <f>IFERROR(VLOOKUP(G2363,Paramètres!$D$5:$E$8,2,FALSE),0)</f>
        <v>0</v>
      </c>
      <c r="O2363">
        <f>IFERROR(VLOOKUP(H2363,Paramètres!$A$5:$B$8,2,FALSE),0)</f>
        <v>0</v>
      </c>
      <c r="P2363">
        <f>IFERROR(VLOOKUP(I2363,Paramètres!$A$5:$B$8,2,FALSE),0)</f>
        <v>0</v>
      </c>
      <c r="Q2363" s="10" t="e">
        <f>IF(SUM(Paramètres!$G$5:$M$5)=0,"",SUMPRODUCT(Paramètres!$G$5:$M$5,J2363,K2363,L2363,M2363,N2363,O2363,P2363)/SUM(Paramètres!$G$5:$M$5))</f>
        <v>#VALUE!</v>
      </c>
    </row>
    <row r="2364" spans="1:17" x14ac:dyDescent="0.2">
      <c r="A2364">
        <f>Réponses_Scoring!A2364</f>
        <v>0</v>
      </c>
      <c r="B2364">
        <f>Réponses_Scoring!B2364</f>
        <v>0</v>
      </c>
      <c r="C2364">
        <f>Réponses_Scoring!C2364</f>
        <v>0</v>
      </c>
      <c r="D2364">
        <f>Réponses_Scoring!D2364</f>
        <v>0</v>
      </c>
      <c r="E2364">
        <f>Réponses_Scoring!E2364</f>
        <v>0</v>
      </c>
      <c r="F2364">
        <f>Réponses_Scoring!F2364</f>
        <v>0</v>
      </c>
      <c r="G2364">
        <f>Réponses_Scoring!G2364</f>
        <v>0</v>
      </c>
      <c r="H2364">
        <f>Réponses_Scoring!H2364</f>
        <v>0</v>
      </c>
      <c r="I2364">
        <f>Réponses_Scoring!I2364</f>
        <v>0</v>
      </c>
      <c r="J2364">
        <f>IFERROR(VLOOKUP(C2364,Paramètres!$A$5:$B$8,2,FALSE),0)</f>
        <v>0</v>
      </c>
      <c r="K2364">
        <f>IFERROR(VLOOKUP(D2364,Paramètres!$A$5:$B$8,2,FALSE),0)</f>
        <v>0</v>
      </c>
      <c r="L2364">
        <f>IFERROR(VLOOKUP(E2364,Paramètres!$A$5:$B$8,2,FALSE),0)</f>
        <v>0</v>
      </c>
      <c r="M2364">
        <f>IFERROR(VLOOKUP(F2364,Paramètres!$A$5:$B$8,2,FALSE),0)</f>
        <v>0</v>
      </c>
      <c r="N2364">
        <f>IFERROR(VLOOKUP(G2364,Paramètres!$D$5:$E$8,2,FALSE),0)</f>
        <v>0</v>
      </c>
      <c r="O2364">
        <f>IFERROR(VLOOKUP(H2364,Paramètres!$A$5:$B$8,2,FALSE),0)</f>
        <v>0</v>
      </c>
      <c r="P2364">
        <f>IFERROR(VLOOKUP(I2364,Paramètres!$A$5:$B$8,2,FALSE),0)</f>
        <v>0</v>
      </c>
      <c r="Q2364" s="10" t="e">
        <f>IF(SUM(Paramètres!$G$5:$M$5)=0,"",SUMPRODUCT(Paramètres!$G$5:$M$5,J2364,K2364,L2364,M2364,N2364,O2364,P2364)/SUM(Paramètres!$G$5:$M$5))</f>
        <v>#VALUE!</v>
      </c>
    </row>
    <row r="2365" spans="1:17" x14ac:dyDescent="0.2">
      <c r="A2365">
        <f>Réponses_Scoring!A2365</f>
        <v>0</v>
      </c>
      <c r="B2365">
        <f>Réponses_Scoring!B2365</f>
        <v>0</v>
      </c>
      <c r="C2365">
        <f>Réponses_Scoring!C2365</f>
        <v>0</v>
      </c>
      <c r="D2365">
        <f>Réponses_Scoring!D2365</f>
        <v>0</v>
      </c>
      <c r="E2365">
        <f>Réponses_Scoring!E2365</f>
        <v>0</v>
      </c>
      <c r="F2365">
        <f>Réponses_Scoring!F2365</f>
        <v>0</v>
      </c>
      <c r="G2365">
        <f>Réponses_Scoring!G2365</f>
        <v>0</v>
      </c>
      <c r="H2365">
        <f>Réponses_Scoring!H2365</f>
        <v>0</v>
      </c>
      <c r="I2365">
        <f>Réponses_Scoring!I2365</f>
        <v>0</v>
      </c>
      <c r="J2365">
        <f>IFERROR(VLOOKUP(C2365,Paramètres!$A$5:$B$8,2,FALSE),0)</f>
        <v>0</v>
      </c>
      <c r="K2365">
        <f>IFERROR(VLOOKUP(D2365,Paramètres!$A$5:$B$8,2,FALSE),0)</f>
        <v>0</v>
      </c>
      <c r="L2365">
        <f>IFERROR(VLOOKUP(E2365,Paramètres!$A$5:$B$8,2,FALSE),0)</f>
        <v>0</v>
      </c>
      <c r="M2365">
        <f>IFERROR(VLOOKUP(F2365,Paramètres!$A$5:$B$8,2,FALSE),0)</f>
        <v>0</v>
      </c>
      <c r="N2365">
        <f>IFERROR(VLOOKUP(G2365,Paramètres!$D$5:$E$8,2,FALSE),0)</f>
        <v>0</v>
      </c>
      <c r="O2365">
        <f>IFERROR(VLOOKUP(H2365,Paramètres!$A$5:$B$8,2,FALSE),0)</f>
        <v>0</v>
      </c>
      <c r="P2365">
        <f>IFERROR(VLOOKUP(I2365,Paramètres!$A$5:$B$8,2,FALSE),0)</f>
        <v>0</v>
      </c>
      <c r="Q2365" s="10" t="e">
        <f>IF(SUM(Paramètres!$G$5:$M$5)=0,"",SUMPRODUCT(Paramètres!$G$5:$M$5,J2365,K2365,L2365,M2365,N2365,O2365,P2365)/SUM(Paramètres!$G$5:$M$5))</f>
        <v>#VALUE!</v>
      </c>
    </row>
    <row r="2366" spans="1:17" x14ac:dyDescent="0.2">
      <c r="A2366">
        <f>Réponses_Scoring!A2366</f>
        <v>0</v>
      </c>
      <c r="B2366">
        <f>Réponses_Scoring!B2366</f>
        <v>0</v>
      </c>
      <c r="C2366">
        <f>Réponses_Scoring!C2366</f>
        <v>0</v>
      </c>
      <c r="D2366">
        <f>Réponses_Scoring!D2366</f>
        <v>0</v>
      </c>
      <c r="E2366">
        <f>Réponses_Scoring!E2366</f>
        <v>0</v>
      </c>
      <c r="F2366">
        <f>Réponses_Scoring!F2366</f>
        <v>0</v>
      </c>
      <c r="G2366">
        <f>Réponses_Scoring!G2366</f>
        <v>0</v>
      </c>
      <c r="H2366">
        <f>Réponses_Scoring!H2366</f>
        <v>0</v>
      </c>
      <c r="I2366">
        <f>Réponses_Scoring!I2366</f>
        <v>0</v>
      </c>
      <c r="J2366">
        <f>IFERROR(VLOOKUP(C2366,Paramètres!$A$5:$B$8,2,FALSE),0)</f>
        <v>0</v>
      </c>
      <c r="K2366">
        <f>IFERROR(VLOOKUP(D2366,Paramètres!$A$5:$B$8,2,FALSE),0)</f>
        <v>0</v>
      </c>
      <c r="L2366">
        <f>IFERROR(VLOOKUP(E2366,Paramètres!$A$5:$B$8,2,FALSE),0)</f>
        <v>0</v>
      </c>
      <c r="M2366">
        <f>IFERROR(VLOOKUP(F2366,Paramètres!$A$5:$B$8,2,FALSE),0)</f>
        <v>0</v>
      </c>
      <c r="N2366">
        <f>IFERROR(VLOOKUP(G2366,Paramètres!$D$5:$E$8,2,FALSE),0)</f>
        <v>0</v>
      </c>
      <c r="O2366">
        <f>IFERROR(VLOOKUP(H2366,Paramètres!$A$5:$B$8,2,FALSE),0)</f>
        <v>0</v>
      </c>
      <c r="P2366">
        <f>IFERROR(VLOOKUP(I2366,Paramètres!$A$5:$B$8,2,FALSE),0)</f>
        <v>0</v>
      </c>
      <c r="Q2366" s="10" t="e">
        <f>IF(SUM(Paramètres!$G$5:$M$5)=0,"",SUMPRODUCT(Paramètres!$G$5:$M$5,J2366,K2366,L2366,M2366,N2366,O2366,P2366)/SUM(Paramètres!$G$5:$M$5))</f>
        <v>#VALUE!</v>
      </c>
    </row>
    <row r="2367" spans="1:17" x14ac:dyDescent="0.2">
      <c r="A2367">
        <f>Réponses_Scoring!A2367</f>
        <v>0</v>
      </c>
      <c r="B2367">
        <f>Réponses_Scoring!B2367</f>
        <v>0</v>
      </c>
      <c r="C2367">
        <f>Réponses_Scoring!C2367</f>
        <v>0</v>
      </c>
      <c r="D2367">
        <f>Réponses_Scoring!D2367</f>
        <v>0</v>
      </c>
      <c r="E2367">
        <f>Réponses_Scoring!E2367</f>
        <v>0</v>
      </c>
      <c r="F2367">
        <f>Réponses_Scoring!F2367</f>
        <v>0</v>
      </c>
      <c r="G2367">
        <f>Réponses_Scoring!G2367</f>
        <v>0</v>
      </c>
      <c r="H2367">
        <f>Réponses_Scoring!H2367</f>
        <v>0</v>
      </c>
      <c r="I2367">
        <f>Réponses_Scoring!I2367</f>
        <v>0</v>
      </c>
      <c r="J2367">
        <f>IFERROR(VLOOKUP(C2367,Paramètres!$A$5:$B$8,2,FALSE),0)</f>
        <v>0</v>
      </c>
      <c r="K2367">
        <f>IFERROR(VLOOKUP(D2367,Paramètres!$A$5:$B$8,2,FALSE),0)</f>
        <v>0</v>
      </c>
      <c r="L2367">
        <f>IFERROR(VLOOKUP(E2367,Paramètres!$A$5:$B$8,2,FALSE),0)</f>
        <v>0</v>
      </c>
      <c r="M2367">
        <f>IFERROR(VLOOKUP(F2367,Paramètres!$A$5:$B$8,2,FALSE),0)</f>
        <v>0</v>
      </c>
      <c r="N2367">
        <f>IFERROR(VLOOKUP(G2367,Paramètres!$D$5:$E$8,2,FALSE),0)</f>
        <v>0</v>
      </c>
      <c r="O2367">
        <f>IFERROR(VLOOKUP(H2367,Paramètres!$A$5:$B$8,2,FALSE),0)</f>
        <v>0</v>
      </c>
      <c r="P2367">
        <f>IFERROR(VLOOKUP(I2367,Paramètres!$A$5:$B$8,2,FALSE),0)</f>
        <v>0</v>
      </c>
      <c r="Q2367" s="10" t="e">
        <f>IF(SUM(Paramètres!$G$5:$M$5)=0,"",SUMPRODUCT(Paramètres!$G$5:$M$5,J2367,K2367,L2367,M2367,N2367,O2367,P2367)/SUM(Paramètres!$G$5:$M$5))</f>
        <v>#VALUE!</v>
      </c>
    </row>
    <row r="2368" spans="1:17" x14ac:dyDescent="0.2">
      <c r="A2368">
        <f>Réponses_Scoring!A2368</f>
        <v>0</v>
      </c>
      <c r="B2368">
        <f>Réponses_Scoring!B2368</f>
        <v>0</v>
      </c>
      <c r="C2368">
        <f>Réponses_Scoring!C2368</f>
        <v>0</v>
      </c>
      <c r="D2368">
        <f>Réponses_Scoring!D2368</f>
        <v>0</v>
      </c>
      <c r="E2368">
        <f>Réponses_Scoring!E2368</f>
        <v>0</v>
      </c>
      <c r="F2368">
        <f>Réponses_Scoring!F2368</f>
        <v>0</v>
      </c>
      <c r="G2368">
        <f>Réponses_Scoring!G2368</f>
        <v>0</v>
      </c>
      <c r="H2368">
        <f>Réponses_Scoring!H2368</f>
        <v>0</v>
      </c>
      <c r="I2368">
        <f>Réponses_Scoring!I2368</f>
        <v>0</v>
      </c>
      <c r="J2368">
        <f>IFERROR(VLOOKUP(C2368,Paramètres!$A$5:$B$8,2,FALSE),0)</f>
        <v>0</v>
      </c>
      <c r="K2368">
        <f>IFERROR(VLOOKUP(D2368,Paramètres!$A$5:$B$8,2,FALSE),0)</f>
        <v>0</v>
      </c>
      <c r="L2368">
        <f>IFERROR(VLOOKUP(E2368,Paramètres!$A$5:$B$8,2,FALSE),0)</f>
        <v>0</v>
      </c>
      <c r="M2368">
        <f>IFERROR(VLOOKUP(F2368,Paramètres!$A$5:$B$8,2,FALSE),0)</f>
        <v>0</v>
      </c>
      <c r="N2368">
        <f>IFERROR(VLOOKUP(G2368,Paramètres!$D$5:$E$8,2,FALSE),0)</f>
        <v>0</v>
      </c>
      <c r="O2368">
        <f>IFERROR(VLOOKUP(H2368,Paramètres!$A$5:$B$8,2,FALSE),0)</f>
        <v>0</v>
      </c>
      <c r="P2368">
        <f>IFERROR(VLOOKUP(I2368,Paramètres!$A$5:$B$8,2,FALSE),0)</f>
        <v>0</v>
      </c>
      <c r="Q2368" s="10" t="e">
        <f>IF(SUM(Paramètres!$G$5:$M$5)=0,"",SUMPRODUCT(Paramètres!$G$5:$M$5,J2368,K2368,L2368,M2368,N2368,O2368,P2368)/SUM(Paramètres!$G$5:$M$5))</f>
        <v>#VALUE!</v>
      </c>
    </row>
    <row r="2369" spans="1:17" x14ac:dyDescent="0.2">
      <c r="A2369">
        <f>Réponses_Scoring!A2369</f>
        <v>0</v>
      </c>
      <c r="B2369">
        <f>Réponses_Scoring!B2369</f>
        <v>0</v>
      </c>
      <c r="C2369">
        <f>Réponses_Scoring!C2369</f>
        <v>0</v>
      </c>
      <c r="D2369">
        <f>Réponses_Scoring!D2369</f>
        <v>0</v>
      </c>
      <c r="E2369">
        <f>Réponses_Scoring!E2369</f>
        <v>0</v>
      </c>
      <c r="F2369">
        <f>Réponses_Scoring!F2369</f>
        <v>0</v>
      </c>
      <c r="G2369">
        <f>Réponses_Scoring!G2369</f>
        <v>0</v>
      </c>
      <c r="H2369">
        <f>Réponses_Scoring!H2369</f>
        <v>0</v>
      </c>
      <c r="I2369">
        <f>Réponses_Scoring!I2369</f>
        <v>0</v>
      </c>
      <c r="J2369">
        <f>IFERROR(VLOOKUP(C2369,Paramètres!$A$5:$B$8,2,FALSE),0)</f>
        <v>0</v>
      </c>
      <c r="K2369">
        <f>IFERROR(VLOOKUP(D2369,Paramètres!$A$5:$B$8,2,FALSE),0)</f>
        <v>0</v>
      </c>
      <c r="L2369">
        <f>IFERROR(VLOOKUP(E2369,Paramètres!$A$5:$B$8,2,FALSE),0)</f>
        <v>0</v>
      </c>
      <c r="M2369">
        <f>IFERROR(VLOOKUP(F2369,Paramètres!$A$5:$B$8,2,FALSE),0)</f>
        <v>0</v>
      </c>
      <c r="N2369">
        <f>IFERROR(VLOOKUP(G2369,Paramètres!$D$5:$E$8,2,FALSE),0)</f>
        <v>0</v>
      </c>
      <c r="O2369">
        <f>IFERROR(VLOOKUP(H2369,Paramètres!$A$5:$B$8,2,FALSE),0)</f>
        <v>0</v>
      </c>
      <c r="P2369">
        <f>IFERROR(VLOOKUP(I2369,Paramètres!$A$5:$B$8,2,FALSE),0)</f>
        <v>0</v>
      </c>
      <c r="Q2369" s="10" t="e">
        <f>IF(SUM(Paramètres!$G$5:$M$5)=0,"",SUMPRODUCT(Paramètres!$G$5:$M$5,J2369,K2369,L2369,M2369,N2369,O2369,P2369)/SUM(Paramètres!$G$5:$M$5))</f>
        <v>#VALUE!</v>
      </c>
    </row>
    <row r="2370" spans="1:17" x14ac:dyDescent="0.2">
      <c r="A2370">
        <f>Réponses_Scoring!A2370</f>
        <v>0</v>
      </c>
      <c r="B2370">
        <f>Réponses_Scoring!B2370</f>
        <v>0</v>
      </c>
      <c r="C2370">
        <f>Réponses_Scoring!C2370</f>
        <v>0</v>
      </c>
      <c r="D2370">
        <f>Réponses_Scoring!D2370</f>
        <v>0</v>
      </c>
      <c r="E2370">
        <f>Réponses_Scoring!E2370</f>
        <v>0</v>
      </c>
      <c r="F2370">
        <f>Réponses_Scoring!F2370</f>
        <v>0</v>
      </c>
      <c r="G2370">
        <f>Réponses_Scoring!G2370</f>
        <v>0</v>
      </c>
      <c r="H2370">
        <f>Réponses_Scoring!H2370</f>
        <v>0</v>
      </c>
      <c r="I2370">
        <f>Réponses_Scoring!I2370</f>
        <v>0</v>
      </c>
      <c r="J2370">
        <f>IFERROR(VLOOKUP(C2370,Paramètres!$A$5:$B$8,2,FALSE),0)</f>
        <v>0</v>
      </c>
      <c r="K2370">
        <f>IFERROR(VLOOKUP(D2370,Paramètres!$A$5:$B$8,2,FALSE),0)</f>
        <v>0</v>
      </c>
      <c r="L2370">
        <f>IFERROR(VLOOKUP(E2370,Paramètres!$A$5:$B$8,2,FALSE),0)</f>
        <v>0</v>
      </c>
      <c r="M2370">
        <f>IFERROR(VLOOKUP(F2370,Paramètres!$A$5:$B$8,2,FALSE),0)</f>
        <v>0</v>
      </c>
      <c r="N2370">
        <f>IFERROR(VLOOKUP(G2370,Paramètres!$D$5:$E$8,2,FALSE),0)</f>
        <v>0</v>
      </c>
      <c r="O2370">
        <f>IFERROR(VLOOKUP(H2370,Paramètres!$A$5:$B$8,2,FALSE),0)</f>
        <v>0</v>
      </c>
      <c r="P2370">
        <f>IFERROR(VLOOKUP(I2370,Paramètres!$A$5:$B$8,2,FALSE),0)</f>
        <v>0</v>
      </c>
      <c r="Q2370" s="10" t="e">
        <f>IF(SUM(Paramètres!$G$5:$M$5)=0,"",SUMPRODUCT(Paramètres!$G$5:$M$5,J2370,K2370,L2370,M2370,N2370,O2370,P2370)/SUM(Paramètres!$G$5:$M$5))</f>
        <v>#VALUE!</v>
      </c>
    </row>
    <row r="2371" spans="1:17" x14ac:dyDescent="0.2">
      <c r="A2371">
        <f>Réponses_Scoring!A2371</f>
        <v>0</v>
      </c>
      <c r="B2371">
        <f>Réponses_Scoring!B2371</f>
        <v>0</v>
      </c>
      <c r="C2371">
        <f>Réponses_Scoring!C2371</f>
        <v>0</v>
      </c>
      <c r="D2371">
        <f>Réponses_Scoring!D2371</f>
        <v>0</v>
      </c>
      <c r="E2371">
        <f>Réponses_Scoring!E2371</f>
        <v>0</v>
      </c>
      <c r="F2371">
        <f>Réponses_Scoring!F2371</f>
        <v>0</v>
      </c>
      <c r="G2371">
        <f>Réponses_Scoring!G2371</f>
        <v>0</v>
      </c>
      <c r="H2371">
        <f>Réponses_Scoring!H2371</f>
        <v>0</v>
      </c>
      <c r="I2371">
        <f>Réponses_Scoring!I2371</f>
        <v>0</v>
      </c>
      <c r="J2371">
        <f>IFERROR(VLOOKUP(C2371,Paramètres!$A$5:$B$8,2,FALSE),0)</f>
        <v>0</v>
      </c>
      <c r="K2371">
        <f>IFERROR(VLOOKUP(D2371,Paramètres!$A$5:$B$8,2,FALSE),0)</f>
        <v>0</v>
      </c>
      <c r="L2371">
        <f>IFERROR(VLOOKUP(E2371,Paramètres!$A$5:$B$8,2,FALSE),0)</f>
        <v>0</v>
      </c>
      <c r="M2371">
        <f>IFERROR(VLOOKUP(F2371,Paramètres!$A$5:$B$8,2,FALSE),0)</f>
        <v>0</v>
      </c>
      <c r="N2371">
        <f>IFERROR(VLOOKUP(G2371,Paramètres!$D$5:$E$8,2,FALSE),0)</f>
        <v>0</v>
      </c>
      <c r="O2371">
        <f>IFERROR(VLOOKUP(H2371,Paramètres!$A$5:$B$8,2,FALSE),0)</f>
        <v>0</v>
      </c>
      <c r="P2371">
        <f>IFERROR(VLOOKUP(I2371,Paramètres!$A$5:$B$8,2,FALSE),0)</f>
        <v>0</v>
      </c>
      <c r="Q2371" s="10" t="e">
        <f>IF(SUM(Paramètres!$G$5:$M$5)=0,"",SUMPRODUCT(Paramètres!$G$5:$M$5,J2371,K2371,L2371,M2371,N2371,O2371,P2371)/SUM(Paramètres!$G$5:$M$5))</f>
        <v>#VALUE!</v>
      </c>
    </row>
    <row r="2372" spans="1:17" x14ac:dyDescent="0.2">
      <c r="A2372">
        <f>Réponses_Scoring!A2372</f>
        <v>0</v>
      </c>
      <c r="B2372">
        <f>Réponses_Scoring!B2372</f>
        <v>0</v>
      </c>
      <c r="C2372">
        <f>Réponses_Scoring!C2372</f>
        <v>0</v>
      </c>
      <c r="D2372">
        <f>Réponses_Scoring!D2372</f>
        <v>0</v>
      </c>
      <c r="E2372">
        <f>Réponses_Scoring!E2372</f>
        <v>0</v>
      </c>
      <c r="F2372">
        <f>Réponses_Scoring!F2372</f>
        <v>0</v>
      </c>
      <c r="G2372">
        <f>Réponses_Scoring!G2372</f>
        <v>0</v>
      </c>
      <c r="H2372">
        <f>Réponses_Scoring!H2372</f>
        <v>0</v>
      </c>
      <c r="I2372">
        <f>Réponses_Scoring!I2372</f>
        <v>0</v>
      </c>
      <c r="J2372">
        <f>IFERROR(VLOOKUP(C2372,Paramètres!$A$5:$B$8,2,FALSE),0)</f>
        <v>0</v>
      </c>
      <c r="K2372">
        <f>IFERROR(VLOOKUP(D2372,Paramètres!$A$5:$B$8,2,FALSE),0)</f>
        <v>0</v>
      </c>
      <c r="L2372">
        <f>IFERROR(VLOOKUP(E2372,Paramètres!$A$5:$B$8,2,FALSE),0)</f>
        <v>0</v>
      </c>
      <c r="M2372">
        <f>IFERROR(VLOOKUP(F2372,Paramètres!$A$5:$B$8,2,FALSE),0)</f>
        <v>0</v>
      </c>
      <c r="N2372">
        <f>IFERROR(VLOOKUP(G2372,Paramètres!$D$5:$E$8,2,FALSE),0)</f>
        <v>0</v>
      </c>
      <c r="O2372">
        <f>IFERROR(VLOOKUP(H2372,Paramètres!$A$5:$B$8,2,FALSE),0)</f>
        <v>0</v>
      </c>
      <c r="P2372">
        <f>IFERROR(VLOOKUP(I2372,Paramètres!$A$5:$B$8,2,FALSE),0)</f>
        <v>0</v>
      </c>
      <c r="Q2372" s="10" t="e">
        <f>IF(SUM(Paramètres!$G$5:$M$5)=0,"",SUMPRODUCT(Paramètres!$G$5:$M$5,J2372,K2372,L2372,M2372,N2372,O2372,P2372)/SUM(Paramètres!$G$5:$M$5))</f>
        <v>#VALUE!</v>
      </c>
    </row>
    <row r="2373" spans="1:17" x14ac:dyDescent="0.2">
      <c r="A2373">
        <f>Réponses_Scoring!A2373</f>
        <v>0</v>
      </c>
      <c r="B2373">
        <f>Réponses_Scoring!B2373</f>
        <v>0</v>
      </c>
      <c r="C2373">
        <f>Réponses_Scoring!C2373</f>
        <v>0</v>
      </c>
      <c r="D2373">
        <f>Réponses_Scoring!D2373</f>
        <v>0</v>
      </c>
      <c r="E2373">
        <f>Réponses_Scoring!E2373</f>
        <v>0</v>
      </c>
      <c r="F2373">
        <f>Réponses_Scoring!F2373</f>
        <v>0</v>
      </c>
      <c r="G2373">
        <f>Réponses_Scoring!G2373</f>
        <v>0</v>
      </c>
      <c r="H2373">
        <f>Réponses_Scoring!H2373</f>
        <v>0</v>
      </c>
      <c r="I2373">
        <f>Réponses_Scoring!I2373</f>
        <v>0</v>
      </c>
      <c r="J2373">
        <f>IFERROR(VLOOKUP(C2373,Paramètres!$A$5:$B$8,2,FALSE),0)</f>
        <v>0</v>
      </c>
      <c r="K2373">
        <f>IFERROR(VLOOKUP(D2373,Paramètres!$A$5:$B$8,2,FALSE),0)</f>
        <v>0</v>
      </c>
      <c r="L2373">
        <f>IFERROR(VLOOKUP(E2373,Paramètres!$A$5:$B$8,2,FALSE),0)</f>
        <v>0</v>
      </c>
      <c r="M2373">
        <f>IFERROR(VLOOKUP(F2373,Paramètres!$A$5:$B$8,2,FALSE),0)</f>
        <v>0</v>
      </c>
      <c r="N2373">
        <f>IFERROR(VLOOKUP(G2373,Paramètres!$D$5:$E$8,2,FALSE),0)</f>
        <v>0</v>
      </c>
      <c r="O2373">
        <f>IFERROR(VLOOKUP(H2373,Paramètres!$A$5:$B$8,2,FALSE),0)</f>
        <v>0</v>
      </c>
      <c r="P2373">
        <f>IFERROR(VLOOKUP(I2373,Paramètres!$A$5:$B$8,2,FALSE),0)</f>
        <v>0</v>
      </c>
      <c r="Q2373" s="10" t="e">
        <f>IF(SUM(Paramètres!$G$5:$M$5)=0,"",SUMPRODUCT(Paramètres!$G$5:$M$5,J2373,K2373,L2373,M2373,N2373,O2373,P2373)/SUM(Paramètres!$G$5:$M$5))</f>
        <v>#VALUE!</v>
      </c>
    </row>
    <row r="2374" spans="1:17" x14ac:dyDescent="0.2">
      <c r="A2374">
        <f>Réponses_Scoring!A2374</f>
        <v>0</v>
      </c>
      <c r="B2374">
        <f>Réponses_Scoring!B2374</f>
        <v>0</v>
      </c>
      <c r="C2374">
        <f>Réponses_Scoring!C2374</f>
        <v>0</v>
      </c>
      <c r="D2374">
        <f>Réponses_Scoring!D2374</f>
        <v>0</v>
      </c>
      <c r="E2374">
        <f>Réponses_Scoring!E2374</f>
        <v>0</v>
      </c>
      <c r="F2374">
        <f>Réponses_Scoring!F2374</f>
        <v>0</v>
      </c>
      <c r="G2374">
        <f>Réponses_Scoring!G2374</f>
        <v>0</v>
      </c>
      <c r="H2374">
        <f>Réponses_Scoring!H2374</f>
        <v>0</v>
      </c>
      <c r="I2374">
        <f>Réponses_Scoring!I2374</f>
        <v>0</v>
      </c>
      <c r="J2374">
        <f>IFERROR(VLOOKUP(C2374,Paramètres!$A$5:$B$8,2,FALSE),0)</f>
        <v>0</v>
      </c>
      <c r="K2374">
        <f>IFERROR(VLOOKUP(D2374,Paramètres!$A$5:$B$8,2,FALSE),0)</f>
        <v>0</v>
      </c>
      <c r="L2374">
        <f>IFERROR(VLOOKUP(E2374,Paramètres!$A$5:$B$8,2,FALSE),0)</f>
        <v>0</v>
      </c>
      <c r="M2374">
        <f>IFERROR(VLOOKUP(F2374,Paramètres!$A$5:$B$8,2,FALSE),0)</f>
        <v>0</v>
      </c>
      <c r="N2374">
        <f>IFERROR(VLOOKUP(G2374,Paramètres!$D$5:$E$8,2,FALSE),0)</f>
        <v>0</v>
      </c>
      <c r="O2374">
        <f>IFERROR(VLOOKUP(H2374,Paramètres!$A$5:$B$8,2,FALSE),0)</f>
        <v>0</v>
      </c>
      <c r="P2374">
        <f>IFERROR(VLOOKUP(I2374,Paramètres!$A$5:$B$8,2,FALSE),0)</f>
        <v>0</v>
      </c>
      <c r="Q2374" s="10" t="e">
        <f>IF(SUM(Paramètres!$G$5:$M$5)=0,"",SUMPRODUCT(Paramètres!$G$5:$M$5,J2374,K2374,L2374,M2374,N2374,O2374,P2374)/SUM(Paramètres!$G$5:$M$5))</f>
        <v>#VALUE!</v>
      </c>
    </row>
    <row r="2375" spans="1:17" x14ac:dyDescent="0.2">
      <c r="A2375">
        <f>Réponses_Scoring!A2375</f>
        <v>0</v>
      </c>
      <c r="B2375">
        <f>Réponses_Scoring!B2375</f>
        <v>0</v>
      </c>
      <c r="C2375">
        <f>Réponses_Scoring!C2375</f>
        <v>0</v>
      </c>
      <c r="D2375">
        <f>Réponses_Scoring!D2375</f>
        <v>0</v>
      </c>
      <c r="E2375">
        <f>Réponses_Scoring!E2375</f>
        <v>0</v>
      </c>
      <c r="F2375">
        <f>Réponses_Scoring!F2375</f>
        <v>0</v>
      </c>
      <c r="G2375">
        <f>Réponses_Scoring!G2375</f>
        <v>0</v>
      </c>
      <c r="H2375">
        <f>Réponses_Scoring!H2375</f>
        <v>0</v>
      </c>
      <c r="I2375">
        <f>Réponses_Scoring!I2375</f>
        <v>0</v>
      </c>
      <c r="J2375">
        <f>IFERROR(VLOOKUP(C2375,Paramètres!$A$5:$B$8,2,FALSE),0)</f>
        <v>0</v>
      </c>
      <c r="K2375">
        <f>IFERROR(VLOOKUP(D2375,Paramètres!$A$5:$B$8,2,FALSE),0)</f>
        <v>0</v>
      </c>
      <c r="L2375">
        <f>IFERROR(VLOOKUP(E2375,Paramètres!$A$5:$B$8,2,FALSE),0)</f>
        <v>0</v>
      </c>
      <c r="M2375">
        <f>IFERROR(VLOOKUP(F2375,Paramètres!$A$5:$B$8,2,FALSE),0)</f>
        <v>0</v>
      </c>
      <c r="N2375">
        <f>IFERROR(VLOOKUP(G2375,Paramètres!$D$5:$E$8,2,FALSE),0)</f>
        <v>0</v>
      </c>
      <c r="O2375">
        <f>IFERROR(VLOOKUP(H2375,Paramètres!$A$5:$B$8,2,FALSE),0)</f>
        <v>0</v>
      </c>
      <c r="P2375">
        <f>IFERROR(VLOOKUP(I2375,Paramètres!$A$5:$B$8,2,FALSE),0)</f>
        <v>0</v>
      </c>
      <c r="Q2375" s="10" t="e">
        <f>IF(SUM(Paramètres!$G$5:$M$5)=0,"",SUMPRODUCT(Paramètres!$G$5:$M$5,J2375,K2375,L2375,M2375,N2375,O2375,P2375)/SUM(Paramètres!$G$5:$M$5))</f>
        <v>#VALUE!</v>
      </c>
    </row>
    <row r="2376" spans="1:17" x14ac:dyDescent="0.2">
      <c r="A2376">
        <f>Réponses_Scoring!A2376</f>
        <v>0</v>
      </c>
      <c r="B2376">
        <f>Réponses_Scoring!B2376</f>
        <v>0</v>
      </c>
      <c r="C2376">
        <f>Réponses_Scoring!C2376</f>
        <v>0</v>
      </c>
      <c r="D2376">
        <f>Réponses_Scoring!D2376</f>
        <v>0</v>
      </c>
      <c r="E2376">
        <f>Réponses_Scoring!E2376</f>
        <v>0</v>
      </c>
      <c r="F2376">
        <f>Réponses_Scoring!F2376</f>
        <v>0</v>
      </c>
      <c r="G2376">
        <f>Réponses_Scoring!G2376</f>
        <v>0</v>
      </c>
      <c r="H2376">
        <f>Réponses_Scoring!H2376</f>
        <v>0</v>
      </c>
      <c r="I2376">
        <f>Réponses_Scoring!I2376</f>
        <v>0</v>
      </c>
      <c r="J2376">
        <f>IFERROR(VLOOKUP(C2376,Paramètres!$A$5:$B$8,2,FALSE),0)</f>
        <v>0</v>
      </c>
      <c r="K2376">
        <f>IFERROR(VLOOKUP(D2376,Paramètres!$A$5:$B$8,2,FALSE),0)</f>
        <v>0</v>
      </c>
      <c r="L2376">
        <f>IFERROR(VLOOKUP(E2376,Paramètres!$A$5:$B$8,2,FALSE),0)</f>
        <v>0</v>
      </c>
      <c r="M2376">
        <f>IFERROR(VLOOKUP(F2376,Paramètres!$A$5:$B$8,2,FALSE),0)</f>
        <v>0</v>
      </c>
      <c r="N2376">
        <f>IFERROR(VLOOKUP(G2376,Paramètres!$D$5:$E$8,2,FALSE),0)</f>
        <v>0</v>
      </c>
      <c r="O2376">
        <f>IFERROR(VLOOKUP(H2376,Paramètres!$A$5:$B$8,2,FALSE),0)</f>
        <v>0</v>
      </c>
      <c r="P2376">
        <f>IFERROR(VLOOKUP(I2376,Paramètres!$A$5:$B$8,2,FALSE),0)</f>
        <v>0</v>
      </c>
      <c r="Q2376" s="10" t="e">
        <f>IF(SUM(Paramètres!$G$5:$M$5)=0,"",SUMPRODUCT(Paramètres!$G$5:$M$5,J2376,K2376,L2376,M2376,N2376,O2376,P2376)/SUM(Paramètres!$G$5:$M$5))</f>
        <v>#VALUE!</v>
      </c>
    </row>
    <row r="2377" spans="1:17" x14ac:dyDescent="0.2">
      <c r="A2377">
        <f>Réponses_Scoring!A2377</f>
        <v>0</v>
      </c>
      <c r="B2377">
        <f>Réponses_Scoring!B2377</f>
        <v>0</v>
      </c>
      <c r="C2377">
        <f>Réponses_Scoring!C2377</f>
        <v>0</v>
      </c>
      <c r="D2377">
        <f>Réponses_Scoring!D2377</f>
        <v>0</v>
      </c>
      <c r="E2377">
        <f>Réponses_Scoring!E2377</f>
        <v>0</v>
      </c>
      <c r="F2377">
        <f>Réponses_Scoring!F2377</f>
        <v>0</v>
      </c>
      <c r="G2377">
        <f>Réponses_Scoring!G2377</f>
        <v>0</v>
      </c>
      <c r="H2377">
        <f>Réponses_Scoring!H2377</f>
        <v>0</v>
      </c>
      <c r="I2377">
        <f>Réponses_Scoring!I2377</f>
        <v>0</v>
      </c>
      <c r="J2377">
        <f>IFERROR(VLOOKUP(C2377,Paramètres!$A$5:$B$8,2,FALSE),0)</f>
        <v>0</v>
      </c>
      <c r="K2377">
        <f>IFERROR(VLOOKUP(D2377,Paramètres!$A$5:$B$8,2,FALSE),0)</f>
        <v>0</v>
      </c>
      <c r="L2377">
        <f>IFERROR(VLOOKUP(E2377,Paramètres!$A$5:$B$8,2,FALSE),0)</f>
        <v>0</v>
      </c>
      <c r="M2377">
        <f>IFERROR(VLOOKUP(F2377,Paramètres!$A$5:$B$8,2,FALSE),0)</f>
        <v>0</v>
      </c>
      <c r="N2377">
        <f>IFERROR(VLOOKUP(G2377,Paramètres!$D$5:$E$8,2,FALSE),0)</f>
        <v>0</v>
      </c>
      <c r="O2377">
        <f>IFERROR(VLOOKUP(H2377,Paramètres!$A$5:$B$8,2,FALSE),0)</f>
        <v>0</v>
      </c>
      <c r="P2377">
        <f>IFERROR(VLOOKUP(I2377,Paramètres!$A$5:$B$8,2,FALSE),0)</f>
        <v>0</v>
      </c>
      <c r="Q2377" s="10" t="e">
        <f>IF(SUM(Paramètres!$G$5:$M$5)=0,"",SUMPRODUCT(Paramètres!$G$5:$M$5,J2377,K2377,L2377,M2377,N2377,O2377,P2377)/SUM(Paramètres!$G$5:$M$5))</f>
        <v>#VALUE!</v>
      </c>
    </row>
    <row r="2378" spans="1:17" x14ac:dyDescent="0.2">
      <c r="A2378">
        <f>Réponses_Scoring!A2378</f>
        <v>0</v>
      </c>
      <c r="B2378">
        <f>Réponses_Scoring!B2378</f>
        <v>0</v>
      </c>
      <c r="C2378">
        <f>Réponses_Scoring!C2378</f>
        <v>0</v>
      </c>
      <c r="D2378">
        <f>Réponses_Scoring!D2378</f>
        <v>0</v>
      </c>
      <c r="E2378">
        <f>Réponses_Scoring!E2378</f>
        <v>0</v>
      </c>
      <c r="F2378">
        <f>Réponses_Scoring!F2378</f>
        <v>0</v>
      </c>
      <c r="G2378">
        <f>Réponses_Scoring!G2378</f>
        <v>0</v>
      </c>
      <c r="H2378">
        <f>Réponses_Scoring!H2378</f>
        <v>0</v>
      </c>
      <c r="I2378">
        <f>Réponses_Scoring!I2378</f>
        <v>0</v>
      </c>
      <c r="J2378">
        <f>IFERROR(VLOOKUP(C2378,Paramètres!$A$5:$B$8,2,FALSE),0)</f>
        <v>0</v>
      </c>
      <c r="K2378">
        <f>IFERROR(VLOOKUP(D2378,Paramètres!$A$5:$B$8,2,FALSE),0)</f>
        <v>0</v>
      </c>
      <c r="L2378">
        <f>IFERROR(VLOOKUP(E2378,Paramètres!$A$5:$B$8,2,FALSE),0)</f>
        <v>0</v>
      </c>
      <c r="M2378">
        <f>IFERROR(VLOOKUP(F2378,Paramètres!$A$5:$B$8,2,FALSE),0)</f>
        <v>0</v>
      </c>
      <c r="N2378">
        <f>IFERROR(VLOOKUP(G2378,Paramètres!$D$5:$E$8,2,FALSE),0)</f>
        <v>0</v>
      </c>
      <c r="O2378">
        <f>IFERROR(VLOOKUP(H2378,Paramètres!$A$5:$B$8,2,FALSE),0)</f>
        <v>0</v>
      </c>
      <c r="P2378">
        <f>IFERROR(VLOOKUP(I2378,Paramètres!$A$5:$B$8,2,FALSE),0)</f>
        <v>0</v>
      </c>
      <c r="Q2378" s="10" t="e">
        <f>IF(SUM(Paramètres!$G$5:$M$5)=0,"",SUMPRODUCT(Paramètres!$G$5:$M$5,J2378,K2378,L2378,M2378,N2378,O2378,P2378)/SUM(Paramètres!$G$5:$M$5))</f>
        <v>#VALUE!</v>
      </c>
    </row>
    <row r="2379" spans="1:17" x14ac:dyDescent="0.2">
      <c r="A2379">
        <f>Réponses_Scoring!A2379</f>
        <v>0</v>
      </c>
      <c r="B2379">
        <f>Réponses_Scoring!B2379</f>
        <v>0</v>
      </c>
      <c r="C2379">
        <f>Réponses_Scoring!C2379</f>
        <v>0</v>
      </c>
      <c r="D2379">
        <f>Réponses_Scoring!D2379</f>
        <v>0</v>
      </c>
      <c r="E2379">
        <f>Réponses_Scoring!E2379</f>
        <v>0</v>
      </c>
      <c r="F2379">
        <f>Réponses_Scoring!F2379</f>
        <v>0</v>
      </c>
      <c r="G2379">
        <f>Réponses_Scoring!G2379</f>
        <v>0</v>
      </c>
      <c r="H2379">
        <f>Réponses_Scoring!H2379</f>
        <v>0</v>
      </c>
      <c r="I2379">
        <f>Réponses_Scoring!I2379</f>
        <v>0</v>
      </c>
      <c r="J2379">
        <f>IFERROR(VLOOKUP(C2379,Paramètres!$A$5:$B$8,2,FALSE),0)</f>
        <v>0</v>
      </c>
      <c r="K2379">
        <f>IFERROR(VLOOKUP(D2379,Paramètres!$A$5:$B$8,2,FALSE),0)</f>
        <v>0</v>
      </c>
      <c r="L2379">
        <f>IFERROR(VLOOKUP(E2379,Paramètres!$A$5:$B$8,2,FALSE),0)</f>
        <v>0</v>
      </c>
      <c r="M2379">
        <f>IFERROR(VLOOKUP(F2379,Paramètres!$A$5:$B$8,2,FALSE),0)</f>
        <v>0</v>
      </c>
      <c r="N2379">
        <f>IFERROR(VLOOKUP(G2379,Paramètres!$D$5:$E$8,2,FALSE),0)</f>
        <v>0</v>
      </c>
      <c r="O2379">
        <f>IFERROR(VLOOKUP(H2379,Paramètres!$A$5:$B$8,2,FALSE),0)</f>
        <v>0</v>
      </c>
      <c r="P2379">
        <f>IFERROR(VLOOKUP(I2379,Paramètres!$A$5:$B$8,2,FALSE),0)</f>
        <v>0</v>
      </c>
      <c r="Q2379" s="10" t="e">
        <f>IF(SUM(Paramètres!$G$5:$M$5)=0,"",SUMPRODUCT(Paramètres!$G$5:$M$5,J2379,K2379,L2379,M2379,N2379,O2379,P2379)/SUM(Paramètres!$G$5:$M$5))</f>
        <v>#VALUE!</v>
      </c>
    </row>
    <row r="2380" spans="1:17" x14ac:dyDescent="0.2">
      <c r="A2380">
        <f>Réponses_Scoring!A2380</f>
        <v>0</v>
      </c>
      <c r="B2380">
        <f>Réponses_Scoring!B2380</f>
        <v>0</v>
      </c>
      <c r="C2380">
        <f>Réponses_Scoring!C2380</f>
        <v>0</v>
      </c>
      <c r="D2380">
        <f>Réponses_Scoring!D2380</f>
        <v>0</v>
      </c>
      <c r="E2380">
        <f>Réponses_Scoring!E2380</f>
        <v>0</v>
      </c>
      <c r="F2380">
        <f>Réponses_Scoring!F2380</f>
        <v>0</v>
      </c>
      <c r="G2380">
        <f>Réponses_Scoring!G2380</f>
        <v>0</v>
      </c>
      <c r="H2380">
        <f>Réponses_Scoring!H2380</f>
        <v>0</v>
      </c>
      <c r="I2380">
        <f>Réponses_Scoring!I2380</f>
        <v>0</v>
      </c>
      <c r="J2380">
        <f>IFERROR(VLOOKUP(C2380,Paramètres!$A$5:$B$8,2,FALSE),0)</f>
        <v>0</v>
      </c>
      <c r="K2380">
        <f>IFERROR(VLOOKUP(D2380,Paramètres!$A$5:$B$8,2,FALSE),0)</f>
        <v>0</v>
      </c>
      <c r="L2380">
        <f>IFERROR(VLOOKUP(E2380,Paramètres!$A$5:$B$8,2,FALSE),0)</f>
        <v>0</v>
      </c>
      <c r="M2380">
        <f>IFERROR(VLOOKUP(F2380,Paramètres!$A$5:$B$8,2,FALSE),0)</f>
        <v>0</v>
      </c>
      <c r="N2380">
        <f>IFERROR(VLOOKUP(G2380,Paramètres!$D$5:$E$8,2,FALSE),0)</f>
        <v>0</v>
      </c>
      <c r="O2380">
        <f>IFERROR(VLOOKUP(H2380,Paramètres!$A$5:$B$8,2,FALSE),0)</f>
        <v>0</v>
      </c>
      <c r="P2380">
        <f>IFERROR(VLOOKUP(I2380,Paramètres!$A$5:$B$8,2,FALSE),0)</f>
        <v>0</v>
      </c>
      <c r="Q2380" s="10" t="e">
        <f>IF(SUM(Paramètres!$G$5:$M$5)=0,"",SUMPRODUCT(Paramètres!$G$5:$M$5,J2380,K2380,L2380,M2380,N2380,O2380,P2380)/SUM(Paramètres!$G$5:$M$5))</f>
        <v>#VALUE!</v>
      </c>
    </row>
    <row r="2381" spans="1:17" x14ac:dyDescent="0.2">
      <c r="A2381">
        <f>Réponses_Scoring!A2381</f>
        <v>0</v>
      </c>
      <c r="B2381">
        <f>Réponses_Scoring!B2381</f>
        <v>0</v>
      </c>
      <c r="C2381">
        <f>Réponses_Scoring!C2381</f>
        <v>0</v>
      </c>
      <c r="D2381">
        <f>Réponses_Scoring!D2381</f>
        <v>0</v>
      </c>
      <c r="E2381">
        <f>Réponses_Scoring!E2381</f>
        <v>0</v>
      </c>
      <c r="F2381">
        <f>Réponses_Scoring!F2381</f>
        <v>0</v>
      </c>
      <c r="G2381">
        <f>Réponses_Scoring!G2381</f>
        <v>0</v>
      </c>
      <c r="H2381">
        <f>Réponses_Scoring!H2381</f>
        <v>0</v>
      </c>
      <c r="I2381">
        <f>Réponses_Scoring!I2381</f>
        <v>0</v>
      </c>
      <c r="J2381">
        <f>IFERROR(VLOOKUP(C2381,Paramètres!$A$5:$B$8,2,FALSE),0)</f>
        <v>0</v>
      </c>
      <c r="K2381">
        <f>IFERROR(VLOOKUP(D2381,Paramètres!$A$5:$B$8,2,FALSE),0)</f>
        <v>0</v>
      </c>
      <c r="L2381">
        <f>IFERROR(VLOOKUP(E2381,Paramètres!$A$5:$B$8,2,FALSE),0)</f>
        <v>0</v>
      </c>
      <c r="M2381">
        <f>IFERROR(VLOOKUP(F2381,Paramètres!$A$5:$B$8,2,FALSE),0)</f>
        <v>0</v>
      </c>
      <c r="N2381">
        <f>IFERROR(VLOOKUP(G2381,Paramètres!$D$5:$E$8,2,FALSE),0)</f>
        <v>0</v>
      </c>
      <c r="O2381">
        <f>IFERROR(VLOOKUP(H2381,Paramètres!$A$5:$B$8,2,FALSE),0)</f>
        <v>0</v>
      </c>
      <c r="P2381">
        <f>IFERROR(VLOOKUP(I2381,Paramètres!$A$5:$B$8,2,FALSE),0)</f>
        <v>0</v>
      </c>
      <c r="Q2381" s="10" t="e">
        <f>IF(SUM(Paramètres!$G$5:$M$5)=0,"",SUMPRODUCT(Paramètres!$G$5:$M$5,J2381,K2381,L2381,M2381,N2381,O2381,P2381)/SUM(Paramètres!$G$5:$M$5))</f>
        <v>#VALUE!</v>
      </c>
    </row>
    <row r="2382" spans="1:17" x14ac:dyDescent="0.2">
      <c r="A2382">
        <f>Réponses_Scoring!A2382</f>
        <v>0</v>
      </c>
      <c r="B2382">
        <f>Réponses_Scoring!B2382</f>
        <v>0</v>
      </c>
      <c r="C2382">
        <f>Réponses_Scoring!C2382</f>
        <v>0</v>
      </c>
      <c r="D2382">
        <f>Réponses_Scoring!D2382</f>
        <v>0</v>
      </c>
      <c r="E2382">
        <f>Réponses_Scoring!E2382</f>
        <v>0</v>
      </c>
      <c r="F2382">
        <f>Réponses_Scoring!F2382</f>
        <v>0</v>
      </c>
      <c r="G2382">
        <f>Réponses_Scoring!G2382</f>
        <v>0</v>
      </c>
      <c r="H2382">
        <f>Réponses_Scoring!H2382</f>
        <v>0</v>
      </c>
      <c r="I2382">
        <f>Réponses_Scoring!I2382</f>
        <v>0</v>
      </c>
      <c r="J2382">
        <f>IFERROR(VLOOKUP(C2382,Paramètres!$A$5:$B$8,2,FALSE),0)</f>
        <v>0</v>
      </c>
      <c r="K2382">
        <f>IFERROR(VLOOKUP(D2382,Paramètres!$A$5:$B$8,2,FALSE),0)</f>
        <v>0</v>
      </c>
      <c r="L2382">
        <f>IFERROR(VLOOKUP(E2382,Paramètres!$A$5:$B$8,2,FALSE),0)</f>
        <v>0</v>
      </c>
      <c r="M2382">
        <f>IFERROR(VLOOKUP(F2382,Paramètres!$A$5:$B$8,2,FALSE),0)</f>
        <v>0</v>
      </c>
      <c r="N2382">
        <f>IFERROR(VLOOKUP(G2382,Paramètres!$D$5:$E$8,2,FALSE),0)</f>
        <v>0</v>
      </c>
      <c r="O2382">
        <f>IFERROR(VLOOKUP(H2382,Paramètres!$A$5:$B$8,2,FALSE),0)</f>
        <v>0</v>
      </c>
      <c r="P2382">
        <f>IFERROR(VLOOKUP(I2382,Paramètres!$A$5:$B$8,2,FALSE),0)</f>
        <v>0</v>
      </c>
      <c r="Q2382" s="10" t="e">
        <f>IF(SUM(Paramètres!$G$5:$M$5)=0,"",SUMPRODUCT(Paramètres!$G$5:$M$5,J2382,K2382,L2382,M2382,N2382,O2382,P2382)/SUM(Paramètres!$G$5:$M$5))</f>
        <v>#VALUE!</v>
      </c>
    </row>
    <row r="2383" spans="1:17" x14ac:dyDescent="0.2">
      <c r="A2383">
        <f>Réponses_Scoring!A2383</f>
        <v>0</v>
      </c>
      <c r="B2383">
        <f>Réponses_Scoring!B2383</f>
        <v>0</v>
      </c>
      <c r="C2383">
        <f>Réponses_Scoring!C2383</f>
        <v>0</v>
      </c>
      <c r="D2383">
        <f>Réponses_Scoring!D2383</f>
        <v>0</v>
      </c>
      <c r="E2383">
        <f>Réponses_Scoring!E2383</f>
        <v>0</v>
      </c>
      <c r="F2383">
        <f>Réponses_Scoring!F2383</f>
        <v>0</v>
      </c>
      <c r="G2383">
        <f>Réponses_Scoring!G2383</f>
        <v>0</v>
      </c>
      <c r="H2383">
        <f>Réponses_Scoring!H2383</f>
        <v>0</v>
      </c>
      <c r="I2383">
        <f>Réponses_Scoring!I2383</f>
        <v>0</v>
      </c>
      <c r="J2383">
        <f>IFERROR(VLOOKUP(C2383,Paramètres!$A$5:$B$8,2,FALSE),0)</f>
        <v>0</v>
      </c>
      <c r="K2383">
        <f>IFERROR(VLOOKUP(D2383,Paramètres!$A$5:$B$8,2,FALSE),0)</f>
        <v>0</v>
      </c>
      <c r="L2383">
        <f>IFERROR(VLOOKUP(E2383,Paramètres!$A$5:$B$8,2,FALSE),0)</f>
        <v>0</v>
      </c>
      <c r="M2383">
        <f>IFERROR(VLOOKUP(F2383,Paramètres!$A$5:$B$8,2,FALSE),0)</f>
        <v>0</v>
      </c>
      <c r="N2383">
        <f>IFERROR(VLOOKUP(G2383,Paramètres!$D$5:$E$8,2,FALSE),0)</f>
        <v>0</v>
      </c>
      <c r="O2383">
        <f>IFERROR(VLOOKUP(H2383,Paramètres!$A$5:$B$8,2,FALSE),0)</f>
        <v>0</v>
      </c>
      <c r="P2383">
        <f>IFERROR(VLOOKUP(I2383,Paramètres!$A$5:$B$8,2,FALSE),0)</f>
        <v>0</v>
      </c>
      <c r="Q2383" s="10" t="e">
        <f>IF(SUM(Paramètres!$G$5:$M$5)=0,"",SUMPRODUCT(Paramètres!$G$5:$M$5,J2383,K2383,L2383,M2383,N2383,O2383,P2383)/SUM(Paramètres!$G$5:$M$5))</f>
        <v>#VALUE!</v>
      </c>
    </row>
    <row r="2384" spans="1:17" x14ac:dyDescent="0.2">
      <c r="A2384">
        <f>Réponses_Scoring!A2384</f>
        <v>0</v>
      </c>
      <c r="B2384">
        <f>Réponses_Scoring!B2384</f>
        <v>0</v>
      </c>
      <c r="C2384">
        <f>Réponses_Scoring!C2384</f>
        <v>0</v>
      </c>
      <c r="D2384">
        <f>Réponses_Scoring!D2384</f>
        <v>0</v>
      </c>
      <c r="E2384">
        <f>Réponses_Scoring!E2384</f>
        <v>0</v>
      </c>
      <c r="F2384">
        <f>Réponses_Scoring!F2384</f>
        <v>0</v>
      </c>
      <c r="G2384">
        <f>Réponses_Scoring!G2384</f>
        <v>0</v>
      </c>
      <c r="H2384">
        <f>Réponses_Scoring!H2384</f>
        <v>0</v>
      </c>
      <c r="I2384">
        <f>Réponses_Scoring!I2384</f>
        <v>0</v>
      </c>
      <c r="J2384">
        <f>IFERROR(VLOOKUP(C2384,Paramètres!$A$5:$B$8,2,FALSE),0)</f>
        <v>0</v>
      </c>
      <c r="K2384">
        <f>IFERROR(VLOOKUP(D2384,Paramètres!$A$5:$B$8,2,FALSE),0)</f>
        <v>0</v>
      </c>
      <c r="L2384">
        <f>IFERROR(VLOOKUP(E2384,Paramètres!$A$5:$B$8,2,FALSE),0)</f>
        <v>0</v>
      </c>
      <c r="M2384">
        <f>IFERROR(VLOOKUP(F2384,Paramètres!$A$5:$B$8,2,FALSE),0)</f>
        <v>0</v>
      </c>
      <c r="N2384">
        <f>IFERROR(VLOOKUP(G2384,Paramètres!$D$5:$E$8,2,FALSE),0)</f>
        <v>0</v>
      </c>
      <c r="O2384">
        <f>IFERROR(VLOOKUP(H2384,Paramètres!$A$5:$B$8,2,FALSE),0)</f>
        <v>0</v>
      </c>
      <c r="P2384">
        <f>IFERROR(VLOOKUP(I2384,Paramètres!$A$5:$B$8,2,FALSE),0)</f>
        <v>0</v>
      </c>
      <c r="Q2384" s="10" t="e">
        <f>IF(SUM(Paramètres!$G$5:$M$5)=0,"",SUMPRODUCT(Paramètres!$G$5:$M$5,J2384,K2384,L2384,M2384,N2384,O2384,P2384)/SUM(Paramètres!$G$5:$M$5))</f>
        <v>#VALUE!</v>
      </c>
    </row>
    <row r="2385" spans="1:17" x14ac:dyDescent="0.2">
      <c r="A2385">
        <f>Réponses_Scoring!A2385</f>
        <v>0</v>
      </c>
      <c r="B2385">
        <f>Réponses_Scoring!B2385</f>
        <v>0</v>
      </c>
      <c r="C2385">
        <f>Réponses_Scoring!C2385</f>
        <v>0</v>
      </c>
      <c r="D2385">
        <f>Réponses_Scoring!D2385</f>
        <v>0</v>
      </c>
      <c r="E2385">
        <f>Réponses_Scoring!E2385</f>
        <v>0</v>
      </c>
      <c r="F2385">
        <f>Réponses_Scoring!F2385</f>
        <v>0</v>
      </c>
      <c r="G2385">
        <f>Réponses_Scoring!G2385</f>
        <v>0</v>
      </c>
      <c r="H2385">
        <f>Réponses_Scoring!H2385</f>
        <v>0</v>
      </c>
      <c r="I2385">
        <f>Réponses_Scoring!I2385</f>
        <v>0</v>
      </c>
      <c r="J2385">
        <f>IFERROR(VLOOKUP(C2385,Paramètres!$A$5:$B$8,2,FALSE),0)</f>
        <v>0</v>
      </c>
      <c r="K2385">
        <f>IFERROR(VLOOKUP(D2385,Paramètres!$A$5:$B$8,2,FALSE),0)</f>
        <v>0</v>
      </c>
      <c r="L2385">
        <f>IFERROR(VLOOKUP(E2385,Paramètres!$A$5:$B$8,2,FALSE),0)</f>
        <v>0</v>
      </c>
      <c r="M2385">
        <f>IFERROR(VLOOKUP(F2385,Paramètres!$A$5:$B$8,2,FALSE),0)</f>
        <v>0</v>
      </c>
      <c r="N2385">
        <f>IFERROR(VLOOKUP(G2385,Paramètres!$D$5:$E$8,2,FALSE),0)</f>
        <v>0</v>
      </c>
      <c r="O2385">
        <f>IFERROR(VLOOKUP(H2385,Paramètres!$A$5:$B$8,2,FALSE),0)</f>
        <v>0</v>
      </c>
      <c r="P2385">
        <f>IFERROR(VLOOKUP(I2385,Paramètres!$A$5:$B$8,2,FALSE),0)</f>
        <v>0</v>
      </c>
      <c r="Q2385" s="10" t="e">
        <f>IF(SUM(Paramètres!$G$5:$M$5)=0,"",SUMPRODUCT(Paramètres!$G$5:$M$5,J2385,K2385,L2385,M2385,N2385,O2385,P2385)/SUM(Paramètres!$G$5:$M$5))</f>
        <v>#VALUE!</v>
      </c>
    </row>
    <row r="2386" spans="1:17" x14ac:dyDescent="0.2">
      <c r="A2386">
        <f>Réponses_Scoring!A2386</f>
        <v>0</v>
      </c>
      <c r="B2386">
        <f>Réponses_Scoring!B2386</f>
        <v>0</v>
      </c>
      <c r="C2386">
        <f>Réponses_Scoring!C2386</f>
        <v>0</v>
      </c>
      <c r="D2386">
        <f>Réponses_Scoring!D2386</f>
        <v>0</v>
      </c>
      <c r="E2386">
        <f>Réponses_Scoring!E2386</f>
        <v>0</v>
      </c>
      <c r="F2386">
        <f>Réponses_Scoring!F2386</f>
        <v>0</v>
      </c>
      <c r="G2386">
        <f>Réponses_Scoring!G2386</f>
        <v>0</v>
      </c>
      <c r="H2386">
        <f>Réponses_Scoring!H2386</f>
        <v>0</v>
      </c>
      <c r="I2386">
        <f>Réponses_Scoring!I2386</f>
        <v>0</v>
      </c>
      <c r="J2386">
        <f>IFERROR(VLOOKUP(C2386,Paramètres!$A$5:$B$8,2,FALSE),0)</f>
        <v>0</v>
      </c>
      <c r="K2386">
        <f>IFERROR(VLOOKUP(D2386,Paramètres!$A$5:$B$8,2,FALSE),0)</f>
        <v>0</v>
      </c>
      <c r="L2386">
        <f>IFERROR(VLOOKUP(E2386,Paramètres!$A$5:$B$8,2,FALSE),0)</f>
        <v>0</v>
      </c>
      <c r="M2386">
        <f>IFERROR(VLOOKUP(F2386,Paramètres!$A$5:$B$8,2,FALSE),0)</f>
        <v>0</v>
      </c>
      <c r="N2386">
        <f>IFERROR(VLOOKUP(G2386,Paramètres!$D$5:$E$8,2,FALSE),0)</f>
        <v>0</v>
      </c>
      <c r="O2386">
        <f>IFERROR(VLOOKUP(H2386,Paramètres!$A$5:$B$8,2,FALSE),0)</f>
        <v>0</v>
      </c>
      <c r="P2386">
        <f>IFERROR(VLOOKUP(I2386,Paramètres!$A$5:$B$8,2,FALSE),0)</f>
        <v>0</v>
      </c>
      <c r="Q2386" s="10" t="e">
        <f>IF(SUM(Paramètres!$G$5:$M$5)=0,"",SUMPRODUCT(Paramètres!$G$5:$M$5,J2386,K2386,L2386,M2386,N2386,O2386,P2386)/SUM(Paramètres!$G$5:$M$5))</f>
        <v>#VALUE!</v>
      </c>
    </row>
    <row r="2387" spans="1:17" x14ac:dyDescent="0.2">
      <c r="A2387">
        <f>Réponses_Scoring!A2387</f>
        <v>0</v>
      </c>
      <c r="B2387">
        <f>Réponses_Scoring!B2387</f>
        <v>0</v>
      </c>
      <c r="C2387">
        <f>Réponses_Scoring!C2387</f>
        <v>0</v>
      </c>
      <c r="D2387">
        <f>Réponses_Scoring!D2387</f>
        <v>0</v>
      </c>
      <c r="E2387">
        <f>Réponses_Scoring!E2387</f>
        <v>0</v>
      </c>
      <c r="F2387">
        <f>Réponses_Scoring!F2387</f>
        <v>0</v>
      </c>
      <c r="G2387">
        <f>Réponses_Scoring!G2387</f>
        <v>0</v>
      </c>
      <c r="H2387">
        <f>Réponses_Scoring!H2387</f>
        <v>0</v>
      </c>
      <c r="I2387">
        <f>Réponses_Scoring!I2387</f>
        <v>0</v>
      </c>
      <c r="J2387">
        <f>IFERROR(VLOOKUP(C2387,Paramètres!$A$5:$B$8,2,FALSE),0)</f>
        <v>0</v>
      </c>
      <c r="K2387">
        <f>IFERROR(VLOOKUP(D2387,Paramètres!$A$5:$B$8,2,FALSE),0)</f>
        <v>0</v>
      </c>
      <c r="L2387">
        <f>IFERROR(VLOOKUP(E2387,Paramètres!$A$5:$B$8,2,FALSE),0)</f>
        <v>0</v>
      </c>
      <c r="M2387">
        <f>IFERROR(VLOOKUP(F2387,Paramètres!$A$5:$B$8,2,FALSE),0)</f>
        <v>0</v>
      </c>
      <c r="N2387">
        <f>IFERROR(VLOOKUP(G2387,Paramètres!$D$5:$E$8,2,FALSE),0)</f>
        <v>0</v>
      </c>
      <c r="O2387">
        <f>IFERROR(VLOOKUP(H2387,Paramètres!$A$5:$B$8,2,FALSE),0)</f>
        <v>0</v>
      </c>
      <c r="P2387">
        <f>IFERROR(VLOOKUP(I2387,Paramètres!$A$5:$B$8,2,FALSE),0)</f>
        <v>0</v>
      </c>
      <c r="Q2387" s="10" t="e">
        <f>IF(SUM(Paramètres!$G$5:$M$5)=0,"",SUMPRODUCT(Paramètres!$G$5:$M$5,J2387,K2387,L2387,M2387,N2387,O2387,P2387)/SUM(Paramètres!$G$5:$M$5))</f>
        <v>#VALUE!</v>
      </c>
    </row>
    <row r="2388" spans="1:17" x14ac:dyDescent="0.2">
      <c r="A2388">
        <f>Réponses_Scoring!A2388</f>
        <v>0</v>
      </c>
      <c r="B2388">
        <f>Réponses_Scoring!B2388</f>
        <v>0</v>
      </c>
      <c r="C2388">
        <f>Réponses_Scoring!C2388</f>
        <v>0</v>
      </c>
      <c r="D2388">
        <f>Réponses_Scoring!D2388</f>
        <v>0</v>
      </c>
      <c r="E2388">
        <f>Réponses_Scoring!E2388</f>
        <v>0</v>
      </c>
      <c r="F2388">
        <f>Réponses_Scoring!F2388</f>
        <v>0</v>
      </c>
      <c r="G2388">
        <f>Réponses_Scoring!G2388</f>
        <v>0</v>
      </c>
      <c r="H2388">
        <f>Réponses_Scoring!H2388</f>
        <v>0</v>
      </c>
      <c r="I2388">
        <f>Réponses_Scoring!I2388</f>
        <v>0</v>
      </c>
      <c r="J2388">
        <f>IFERROR(VLOOKUP(C2388,Paramètres!$A$5:$B$8,2,FALSE),0)</f>
        <v>0</v>
      </c>
      <c r="K2388">
        <f>IFERROR(VLOOKUP(D2388,Paramètres!$A$5:$B$8,2,FALSE),0)</f>
        <v>0</v>
      </c>
      <c r="L2388">
        <f>IFERROR(VLOOKUP(E2388,Paramètres!$A$5:$B$8,2,FALSE),0)</f>
        <v>0</v>
      </c>
      <c r="M2388">
        <f>IFERROR(VLOOKUP(F2388,Paramètres!$A$5:$B$8,2,FALSE),0)</f>
        <v>0</v>
      </c>
      <c r="N2388">
        <f>IFERROR(VLOOKUP(G2388,Paramètres!$D$5:$E$8,2,FALSE),0)</f>
        <v>0</v>
      </c>
      <c r="O2388">
        <f>IFERROR(VLOOKUP(H2388,Paramètres!$A$5:$B$8,2,FALSE),0)</f>
        <v>0</v>
      </c>
      <c r="P2388">
        <f>IFERROR(VLOOKUP(I2388,Paramètres!$A$5:$B$8,2,FALSE),0)</f>
        <v>0</v>
      </c>
      <c r="Q2388" s="10" t="e">
        <f>IF(SUM(Paramètres!$G$5:$M$5)=0,"",SUMPRODUCT(Paramètres!$G$5:$M$5,J2388,K2388,L2388,M2388,N2388,O2388,P2388)/SUM(Paramètres!$G$5:$M$5))</f>
        <v>#VALUE!</v>
      </c>
    </row>
    <row r="2389" spans="1:17" x14ac:dyDescent="0.2">
      <c r="A2389">
        <f>Réponses_Scoring!A2389</f>
        <v>0</v>
      </c>
      <c r="B2389">
        <f>Réponses_Scoring!B2389</f>
        <v>0</v>
      </c>
      <c r="C2389">
        <f>Réponses_Scoring!C2389</f>
        <v>0</v>
      </c>
      <c r="D2389">
        <f>Réponses_Scoring!D2389</f>
        <v>0</v>
      </c>
      <c r="E2389">
        <f>Réponses_Scoring!E2389</f>
        <v>0</v>
      </c>
      <c r="F2389">
        <f>Réponses_Scoring!F2389</f>
        <v>0</v>
      </c>
      <c r="G2389">
        <f>Réponses_Scoring!G2389</f>
        <v>0</v>
      </c>
      <c r="H2389">
        <f>Réponses_Scoring!H2389</f>
        <v>0</v>
      </c>
      <c r="I2389">
        <f>Réponses_Scoring!I2389</f>
        <v>0</v>
      </c>
      <c r="J2389">
        <f>IFERROR(VLOOKUP(C2389,Paramètres!$A$5:$B$8,2,FALSE),0)</f>
        <v>0</v>
      </c>
      <c r="K2389">
        <f>IFERROR(VLOOKUP(D2389,Paramètres!$A$5:$B$8,2,FALSE),0)</f>
        <v>0</v>
      </c>
      <c r="L2389">
        <f>IFERROR(VLOOKUP(E2389,Paramètres!$A$5:$B$8,2,FALSE),0)</f>
        <v>0</v>
      </c>
      <c r="M2389">
        <f>IFERROR(VLOOKUP(F2389,Paramètres!$A$5:$B$8,2,FALSE),0)</f>
        <v>0</v>
      </c>
      <c r="N2389">
        <f>IFERROR(VLOOKUP(G2389,Paramètres!$D$5:$E$8,2,FALSE),0)</f>
        <v>0</v>
      </c>
      <c r="O2389">
        <f>IFERROR(VLOOKUP(H2389,Paramètres!$A$5:$B$8,2,FALSE),0)</f>
        <v>0</v>
      </c>
      <c r="P2389">
        <f>IFERROR(VLOOKUP(I2389,Paramètres!$A$5:$B$8,2,FALSE),0)</f>
        <v>0</v>
      </c>
      <c r="Q2389" s="10" t="e">
        <f>IF(SUM(Paramètres!$G$5:$M$5)=0,"",SUMPRODUCT(Paramètres!$G$5:$M$5,J2389,K2389,L2389,M2389,N2389,O2389,P2389)/SUM(Paramètres!$G$5:$M$5))</f>
        <v>#VALUE!</v>
      </c>
    </row>
    <row r="2390" spans="1:17" x14ac:dyDescent="0.2">
      <c r="A2390">
        <f>Réponses_Scoring!A2390</f>
        <v>0</v>
      </c>
      <c r="B2390">
        <f>Réponses_Scoring!B2390</f>
        <v>0</v>
      </c>
      <c r="C2390">
        <f>Réponses_Scoring!C2390</f>
        <v>0</v>
      </c>
      <c r="D2390">
        <f>Réponses_Scoring!D2390</f>
        <v>0</v>
      </c>
      <c r="E2390">
        <f>Réponses_Scoring!E2390</f>
        <v>0</v>
      </c>
      <c r="F2390">
        <f>Réponses_Scoring!F2390</f>
        <v>0</v>
      </c>
      <c r="G2390">
        <f>Réponses_Scoring!G2390</f>
        <v>0</v>
      </c>
      <c r="H2390">
        <f>Réponses_Scoring!H2390</f>
        <v>0</v>
      </c>
      <c r="I2390">
        <f>Réponses_Scoring!I2390</f>
        <v>0</v>
      </c>
      <c r="J2390">
        <f>IFERROR(VLOOKUP(C2390,Paramètres!$A$5:$B$8,2,FALSE),0)</f>
        <v>0</v>
      </c>
      <c r="K2390">
        <f>IFERROR(VLOOKUP(D2390,Paramètres!$A$5:$B$8,2,FALSE),0)</f>
        <v>0</v>
      </c>
      <c r="L2390">
        <f>IFERROR(VLOOKUP(E2390,Paramètres!$A$5:$B$8,2,FALSE),0)</f>
        <v>0</v>
      </c>
      <c r="M2390">
        <f>IFERROR(VLOOKUP(F2390,Paramètres!$A$5:$B$8,2,FALSE),0)</f>
        <v>0</v>
      </c>
      <c r="N2390">
        <f>IFERROR(VLOOKUP(G2390,Paramètres!$D$5:$E$8,2,FALSE),0)</f>
        <v>0</v>
      </c>
      <c r="O2390">
        <f>IFERROR(VLOOKUP(H2390,Paramètres!$A$5:$B$8,2,FALSE),0)</f>
        <v>0</v>
      </c>
      <c r="P2390">
        <f>IFERROR(VLOOKUP(I2390,Paramètres!$A$5:$B$8,2,FALSE),0)</f>
        <v>0</v>
      </c>
      <c r="Q2390" s="10" t="e">
        <f>IF(SUM(Paramètres!$G$5:$M$5)=0,"",SUMPRODUCT(Paramètres!$G$5:$M$5,J2390,K2390,L2390,M2390,N2390,O2390,P2390)/SUM(Paramètres!$G$5:$M$5))</f>
        <v>#VALUE!</v>
      </c>
    </row>
    <row r="2391" spans="1:17" x14ac:dyDescent="0.2">
      <c r="A2391">
        <f>Réponses_Scoring!A2391</f>
        <v>0</v>
      </c>
      <c r="B2391">
        <f>Réponses_Scoring!B2391</f>
        <v>0</v>
      </c>
      <c r="C2391">
        <f>Réponses_Scoring!C2391</f>
        <v>0</v>
      </c>
      <c r="D2391">
        <f>Réponses_Scoring!D2391</f>
        <v>0</v>
      </c>
      <c r="E2391">
        <f>Réponses_Scoring!E2391</f>
        <v>0</v>
      </c>
      <c r="F2391">
        <f>Réponses_Scoring!F2391</f>
        <v>0</v>
      </c>
      <c r="G2391">
        <f>Réponses_Scoring!G2391</f>
        <v>0</v>
      </c>
      <c r="H2391">
        <f>Réponses_Scoring!H2391</f>
        <v>0</v>
      </c>
      <c r="I2391">
        <f>Réponses_Scoring!I2391</f>
        <v>0</v>
      </c>
      <c r="J2391">
        <f>IFERROR(VLOOKUP(C2391,Paramètres!$A$5:$B$8,2,FALSE),0)</f>
        <v>0</v>
      </c>
      <c r="K2391">
        <f>IFERROR(VLOOKUP(D2391,Paramètres!$A$5:$B$8,2,FALSE),0)</f>
        <v>0</v>
      </c>
      <c r="L2391">
        <f>IFERROR(VLOOKUP(E2391,Paramètres!$A$5:$B$8,2,FALSE),0)</f>
        <v>0</v>
      </c>
      <c r="M2391">
        <f>IFERROR(VLOOKUP(F2391,Paramètres!$A$5:$B$8,2,FALSE),0)</f>
        <v>0</v>
      </c>
      <c r="N2391">
        <f>IFERROR(VLOOKUP(G2391,Paramètres!$D$5:$E$8,2,FALSE),0)</f>
        <v>0</v>
      </c>
      <c r="O2391">
        <f>IFERROR(VLOOKUP(H2391,Paramètres!$A$5:$B$8,2,FALSE),0)</f>
        <v>0</v>
      </c>
      <c r="P2391">
        <f>IFERROR(VLOOKUP(I2391,Paramètres!$A$5:$B$8,2,FALSE),0)</f>
        <v>0</v>
      </c>
      <c r="Q2391" s="10" t="e">
        <f>IF(SUM(Paramètres!$G$5:$M$5)=0,"",SUMPRODUCT(Paramètres!$G$5:$M$5,J2391,K2391,L2391,M2391,N2391,O2391,P2391)/SUM(Paramètres!$G$5:$M$5))</f>
        <v>#VALUE!</v>
      </c>
    </row>
    <row r="2392" spans="1:17" x14ac:dyDescent="0.2">
      <c r="A2392">
        <f>Réponses_Scoring!A2392</f>
        <v>0</v>
      </c>
      <c r="B2392">
        <f>Réponses_Scoring!B2392</f>
        <v>0</v>
      </c>
      <c r="C2392">
        <f>Réponses_Scoring!C2392</f>
        <v>0</v>
      </c>
      <c r="D2392">
        <f>Réponses_Scoring!D2392</f>
        <v>0</v>
      </c>
      <c r="E2392">
        <f>Réponses_Scoring!E2392</f>
        <v>0</v>
      </c>
      <c r="F2392">
        <f>Réponses_Scoring!F2392</f>
        <v>0</v>
      </c>
      <c r="G2392">
        <f>Réponses_Scoring!G2392</f>
        <v>0</v>
      </c>
      <c r="H2392">
        <f>Réponses_Scoring!H2392</f>
        <v>0</v>
      </c>
      <c r="I2392">
        <f>Réponses_Scoring!I2392</f>
        <v>0</v>
      </c>
      <c r="J2392">
        <f>IFERROR(VLOOKUP(C2392,Paramètres!$A$5:$B$8,2,FALSE),0)</f>
        <v>0</v>
      </c>
      <c r="K2392">
        <f>IFERROR(VLOOKUP(D2392,Paramètres!$A$5:$B$8,2,FALSE),0)</f>
        <v>0</v>
      </c>
      <c r="L2392">
        <f>IFERROR(VLOOKUP(E2392,Paramètres!$A$5:$B$8,2,FALSE),0)</f>
        <v>0</v>
      </c>
      <c r="M2392">
        <f>IFERROR(VLOOKUP(F2392,Paramètres!$A$5:$B$8,2,FALSE),0)</f>
        <v>0</v>
      </c>
      <c r="N2392">
        <f>IFERROR(VLOOKUP(G2392,Paramètres!$D$5:$E$8,2,FALSE),0)</f>
        <v>0</v>
      </c>
      <c r="O2392">
        <f>IFERROR(VLOOKUP(H2392,Paramètres!$A$5:$B$8,2,FALSE),0)</f>
        <v>0</v>
      </c>
      <c r="P2392">
        <f>IFERROR(VLOOKUP(I2392,Paramètres!$A$5:$B$8,2,FALSE),0)</f>
        <v>0</v>
      </c>
      <c r="Q2392" s="10" t="e">
        <f>IF(SUM(Paramètres!$G$5:$M$5)=0,"",SUMPRODUCT(Paramètres!$G$5:$M$5,J2392,K2392,L2392,M2392,N2392,O2392,P2392)/SUM(Paramètres!$G$5:$M$5))</f>
        <v>#VALUE!</v>
      </c>
    </row>
    <row r="2393" spans="1:17" x14ac:dyDescent="0.2">
      <c r="A2393">
        <f>Réponses_Scoring!A2393</f>
        <v>0</v>
      </c>
      <c r="B2393">
        <f>Réponses_Scoring!B2393</f>
        <v>0</v>
      </c>
      <c r="C2393">
        <f>Réponses_Scoring!C2393</f>
        <v>0</v>
      </c>
      <c r="D2393">
        <f>Réponses_Scoring!D2393</f>
        <v>0</v>
      </c>
      <c r="E2393">
        <f>Réponses_Scoring!E2393</f>
        <v>0</v>
      </c>
      <c r="F2393">
        <f>Réponses_Scoring!F2393</f>
        <v>0</v>
      </c>
      <c r="G2393">
        <f>Réponses_Scoring!G2393</f>
        <v>0</v>
      </c>
      <c r="H2393">
        <f>Réponses_Scoring!H2393</f>
        <v>0</v>
      </c>
      <c r="I2393">
        <f>Réponses_Scoring!I2393</f>
        <v>0</v>
      </c>
      <c r="J2393">
        <f>IFERROR(VLOOKUP(C2393,Paramètres!$A$5:$B$8,2,FALSE),0)</f>
        <v>0</v>
      </c>
      <c r="K2393">
        <f>IFERROR(VLOOKUP(D2393,Paramètres!$A$5:$B$8,2,FALSE),0)</f>
        <v>0</v>
      </c>
      <c r="L2393">
        <f>IFERROR(VLOOKUP(E2393,Paramètres!$A$5:$B$8,2,FALSE),0)</f>
        <v>0</v>
      </c>
      <c r="M2393">
        <f>IFERROR(VLOOKUP(F2393,Paramètres!$A$5:$B$8,2,FALSE),0)</f>
        <v>0</v>
      </c>
      <c r="N2393">
        <f>IFERROR(VLOOKUP(G2393,Paramètres!$D$5:$E$8,2,FALSE),0)</f>
        <v>0</v>
      </c>
      <c r="O2393">
        <f>IFERROR(VLOOKUP(H2393,Paramètres!$A$5:$B$8,2,FALSE),0)</f>
        <v>0</v>
      </c>
      <c r="P2393">
        <f>IFERROR(VLOOKUP(I2393,Paramètres!$A$5:$B$8,2,FALSE),0)</f>
        <v>0</v>
      </c>
      <c r="Q2393" s="10" t="e">
        <f>IF(SUM(Paramètres!$G$5:$M$5)=0,"",SUMPRODUCT(Paramètres!$G$5:$M$5,J2393,K2393,L2393,M2393,N2393,O2393,P2393)/SUM(Paramètres!$G$5:$M$5))</f>
        <v>#VALUE!</v>
      </c>
    </row>
    <row r="2394" spans="1:17" x14ac:dyDescent="0.2">
      <c r="A2394">
        <f>Réponses_Scoring!A2394</f>
        <v>0</v>
      </c>
      <c r="B2394">
        <f>Réponses_Scoring!B2394</f>
        <v>0</v>
      </c>
      <c r="C2394">
        <f>Réponses_Scoring!C2394</f>
        <v>0</v>
      </c>
      <c r="D2394">
        <f>Réponses_Scoring!D2394</f>
        <v>0</v>
      </c>
      <c r="E2394">
        <f>Réponses_Scoring!E2394</f>
        <v>0</v>
      </c>
      <c r="F2394">
        <f>Réponses_Scoring!F2394</f>
        <v>0</v>
      </c>
      <c r="G2394">
        <f>Réponses_Scoring!G2394</f>
        <v>0</v>
      </c>
      <c r="H2394">
        <f>Réponses_Scoring!H2394</f>
        <v>0</v>
      </c>
      <c r="I2394">
        <f>Réponses_Scoring!I2394</f>
        <v>0</v>
      </c>
      <c r="J2394">
        <f>IFERROR(VLOOKUP(C2394,Paramètres!$A$5:$B$8,2,FALSE),0)</f>
        <v>0</v>
      </c>
      <c r="K2394">
        <f>IFERROR(VLOOKUP(D2394,Paramètres!$A$5:$B$8,2,FALSE),0)</f>
        <v>0</v>
      </c>
      <c r="L2394">
        <f>IFERROR(VLOOKUP(E2394,Paramètres!$A$5:$B$8,2,FALSE),0)</f>
        <v>0</v>
      </c>
      <c r="M2394">
        <f>IFERROR(VLOOKUP(F2394,Paramètres!$A$5:$B$8,2,FALSE),0)</f>
        <v>0</v>
      </c>
      <c r="N2394">
        <f>IFERROR(VLOOKUP(G2394,Paramètres!$D$5:$E$8,2,FALSE),0)</f>
        <v>0</v>
      </c>
      <c r="O2394">
        <f>IFERROR(VLOOKUP(H2394,Paramètres!$A$5:$B$8,2,FALSE),0)</f>
        <v>0</v>
      </c>
      <c r="P2394">
        <f>IFERROR(VLOOKUP(I2394,Paramètres!$A$5:$B$8,2,FALSE),0)</f>
        <v>0</v>
      </c>
      <c r="Q2394" s="10" t="e">
        <f>IF(SUM(Paramètres!$G$5:$M$5)=0,"",SUMPRODUCT(Paramètres!$G$5:$M$5,J2394,K2394,L2394,M2394,N2394,O2394,P2394)/SUM(Paramètres!$G$5:$M$5))</f>
        <v>#VALUE!</v>
      </c>
    </row>
    <row r="2395" spans="1:17" x14ac:dyDescent="0.2">
      <c r="A2395">
        <f>Réponses_Scoring!A2395</f>
        <v>0</v>
      </c>
      <c r="B2395">
        <f>Réponses_Scoring!B2395</f>
        <v>0</v>
      </c>
      <c r="C2395">
        <f>Réponses_Scoring!C2395</f>
        <v>0</v>
      </c>
      <c r="D2395">
        <f>Réponses_Scoring!D2395</f>
        <v>0</v>
      </c>
      <c r="E2395">
        <f>Réponses_Scoring!E2395</f>
        <v>0</v>
      </c>
      <c r="F2395">
        <f>Réponses_Scoring!F2395</f>
        <v>0</v>
      </c>
      <c r="G2395">
        <f>Réponses_Scoring!G2395</f>
        <v>0</v>
      </c>
      <c r="H2395">
        <f>Réponses_Scoring!H2395</f>
        <v>0</v>
      </c>
      <c r="I2395">
        <f>Réponses_Scoring!I2395</f>
        <v>0</v>
      </c>
      <c r="J2395">
        <f>IFERROR(VLOOKUP(C2395,Paramètres!$A$5:$B$8,2,FALSE),0)</f>
        <v>0</v>
      </c>
      <c r="K2395">
        <f>IFERROR(VLOOKUP(D2395,Paramètres!$A$5:$B$8,2,FALSE),0)</f>
        <v>0</v>
      </c>
      <c r="L2395">
        <f>IFERROR(VLOOKUP(E2395,Paramètres!$A$5:$B$8,2,FALSE),0)</f>
        <v>0</v>
      </c>
      <c r="M2395">
        <f>IFERROR(VLOOKUP(F2395,Paramètres!$A$5:$B$8,2,FALSE),0)</f>
        <v>0</v>
      </c>
      <c r="N2395">
        <f>IFERROR(VLOOKUP(G2395,Paramètres!$D$5:$E$8,2,FALSE),0)</f>
        <v>0</v>
      </c>
      <c r="O2395">
        <f>IFERROR(VLOOKUP(H2395,Paramètres!$A$5:$B$8,2,FALSE),0)</f>
        <v>0</v>
      </c>
      <c r="P2395">
        <f>IFERROR(VLOOKUP(I2395,Paramètres!$A$5:$B$8,2,FALSE),0)</f>
        <v>0</v>
      </c>
      <c r="Q2395" s="10" t="e">
        <f>IF(SUM(Paramètres!$G$5:$M$5)=0,"",SUMPRODUCT(Paramètres!$G$5:$M$5,J2395,K2395,L2395,M2395,N2395,O2395,P2395)/SUM(Paramètres!$G$5:$M$5))</f>
        <v>#VALUE!</v>
      </c>
    </row>
    <row r="2396" spans="1:17" x14ac:dyDescent="0.2">
      <c r="A2396">
        <f>Réponses_Scoring!A2396</f>
        <v>0</v>
      </c>
      <c r="B2396">
        <f>Réponses_Scoring!B2396</f>
        <v>0</v>
      </c>
      <c r="C2396">
        <f>Réponses_Scoring!C2396</f>
        <v>0</v>
      </c>
      <c r="D2396">
        <f>Réponses_Scoring!D2396</f>
        <v>0</v>
      </c>
      <c r="E2396">
        <f>Réponses_Scoring!E2396</f>
        <v>0</v>
      </c>
      <c r="F2396">
        <f>Réponses_Scoring!F2396</f>
        <v>0</v>
      </c>
      <c r="G2396">
        <f>Réponses_Scoring!G2396</f>
        <v>0</v>
      </c>
      <c r="H2396">
        <f>Réponses_Scoring!H2396</f>
        <v>0</v>
      </c>
      <c r="I2396">
        <f>Réponses_Scoring!I2396</f>
        <v>0</v>
      </c>
      <c r="J2396">
        <f>IFERROR(VLOOKUP(C2396,Paramètres!$A$5:$B$8,2,FALSE),0)</f>
        <v>0</v>
      </c>
      <c r="K2396">
        <f>IFERROR(VLOOKUP(D2396,Paramètres!$A$5:$B$8,2,FALSE),0)</f>
        <v>0</v>
      </c>
      <c r="L2396">
        <f>IFERROR(VLOOKUP(E2396,Paramètres!$A$5:$B$8,2,FALSE),0)</f>
        <v>0</v>
      </c>
      <c r="M2396">
        <f>IFERROR(VLOOKUP(F2396,Paramètres!$A$5:$B$8,2,FALSE),0)</f>
        <v>0</v>
      </c>
      <c r="N2396">
        <f>IFERROR(VLOOKUP(G2396,Paramètres!$D$5:$E$8,2,FALSE),0)</f>
        <v>0</v>
      </c>
      <c r="O2396">
        <f>IFERROR(VLOOKUP(H2396,Paramètres!$A$5:$B$8,2,FALSE),0)</f>
        <v>0</v>
      </c>
      <c r="P2396">
        <f>IFERROR(VLOOKUP(I2396,Paramètres!$A$5:$B$8,2,FALSE),0)</f>
        <v>0</v>
      </c>
      <c r="Q2396" s="10" t="e">
        <f>IF(SUM(Paramètres!$G$5:$M$5)=0,"",SUMPRODUCT(Paramètres!$G$5:$M$5,J2396,K2396,L2396,M2396,N2396,O2396,P2396)/SUM(Paramètres!$G$5:$M$5))</f>
        <v>#VALUE!</v>
      </c>
    </row>
    <row r="2397" spans="1:17" x14ac:dyDescent="0.2">
      <c r="A2397">
        <f>Réponses_Scoring!A2397</f>
        <v>0</v>
      </c>
      <c r="B2397">
        <f>Réponses_Scoring!B2397</f>
        <v>0</v>
      </c>
      <c r="C2397">
        <f>Réponses_Scoring!C2397</f>
        <v>0</v>
      </c>
      <c r="D2397">
        <f>Réponses_Scoring!D2397</f>
        <v>0</v>
      </c>
      <c r="E2397">
        <f>Réponses_Scoring!E2397</f>
        <v>0</v>
      </c>
      <c r="F2397">
        <f>Réponses_Scoring!F2397</f>
        <v>0</v>
      </c>
      <c r="G2397">
        <f>Réponses_Scoring!G2397</f>
        <v>0</v>
      </c>
      <c r="H2397">
        <f>Réponses_Scoring!H2397</f>
        <v>0</v>
      </c>
      <c r="I2397">
        <f>Réponses_Scoring!I2397</f>
        <v>0</v>
      </c>
      <c r="J2397">
        <f>IFERROR(VLOOKUP(C2397,Paramètres!$A$5:$B$8,2,FALSE),0)</f>
        <v>0</v>
      </c>
      <c r="K2397">
        <f>IFERROR(VLOOKUP(D2397,Paramètres!$A$5:$B$8,2,FALSE),0)</f>
        <v>0</v>
      </c>
      <c r="L2397">
        <f>IFERROR(VLOOKUP(E2397,Paramètres!$A$5:$B$8,2,FALSE),0)</f>
        <v>0</v>
      </c>
      <c r="M2397">
        <f>IFERROR(VLOOKUP(F2397,Paramètres!$A$5:$B$8,2,FALSE),0)</f>
        <v>0</v>
      </c>
      <c r="N2397">
        <f>IFERROR(VLOOKUP(G2397,Paramètres!$D$5:$E$8,2,FALSE),0)</f>
        <v>0</v>
      </c>
      <c r="O2397">
        <f>IFERROR(VLOOKUP(H2397,Paramètres!$A$5:$B$8,2,FALSE),0)</f>
        <v>0</v>
      </c>
      <c r="P2397">
        <f>IFERROR(VLOOKUP(I2397,Paramètres!$A$5:$B$8,2,FALSE),0)</f>
        <v>0</v>
      </c>
      <c r="Q2397" s="10" t="e">
        <f>IF(SUM(Paramètres!$G$5:$M$5)=0,"",SUMPRODUCT(Paramètres!$G$5:$M$5,J2397,K2397,L2397,M2397,N2397,O2397,P2397)/SUM(Paramètres!$G$5:$M$5))</f>
        <v>#VALUE!</v>
      </c>
    </row>
    <row r="2398" spans="1:17" x14ac:dyDescent="0.2">
      <c r="A2398">
        <f>Réponses_Scoring!A2398</f>
        <v>0</v>
      </c>
      <c r="B2398">
        <f>Réponses_Scoring!B2398</f>
        <v>0</v>
      </c>
      <c r="C2398">
        <f>Réponses_Scoring!C2398</f>
        <v>0</v>
      </c>
      <c r="D2398">
        <f>Réponses_Scoring!D2398</f>
        <v>0</v>
      </c>
      <c r="E2398">
        <f>Réponses_Scoring!E2398</f>
        <v>0</v>
      </c>
      <c r="F2398">
        <f>Réponses_Scoring!F2398</f>
        <v>0</v>
      </c>
      <c r="G2398">
        <f>Réponses_Scoring!G2398</f>
        <v>0</v>
      </c>
      <c r="H2398">
        <f>Réponses_Scoring!H2398</f>
        <v>0</v>
      </c>
      <c r="I2398">
        <f>Réponses_Scoring!I2398</f>
        <v>0</v>
      </c>
      <c r="J2398">
        <f>IFERROR(VLOOKUP(C2398,Paramètres!$A$5:$B$8,2,FALSE),0)</f>
        <v>0</v>
      </c>
      <c r="K2398">
        <f>IFERROR(VLOOKUP(D2398,Paramètres!$A$5:$B$8,2,FALSE),0)</f>
        <v>0</v>
      </c>
      <c r="L2398">
        <f>IFERROR(VLOOKUP(E2398,Paramètres!$A$5:$B$8,2,FALSE),0)</f>
        <v>0</v>
      </c>
      <c r="M2398">
        <f>IFERROR(VLOOKUP(F2398,Paramètres!$A$5:$B$8,2,FALSE),0)</f>
        <v>0</v>
      </c>
      <c r="N2398">
        <f>IFERROR(VLOOKUP(G2398,Paramètres!$D$5:$E$8,2,FALSE),0)</f>
        <v>0</v>
      </c>
      <c r="O2398">
        <f>IFERROR(VLOOKUP(H2398,Paramètres!$A$5:$B$8,2,FALSE),0)</f>
        <v>0</v>
      </c>
      <c r="P2398">
        <f>IFERROR(VLOOKUP(I2398,Paramètres!$A$5:$B$8,2,FALSE),0)</f>
        <v>0</v>
      </c>
      <c r="Q2398" s="10" t="e">
        <f>IF(SUM(Paramètres!$G$5:$M$5)=0,"",SUMPRODUCT(Paramètres!$G$5:$M$5,J2398,K2398,L2398,M2398,N2398,O2398,P2398)/SUM(Paramètres!$G$5:$M$5))</f>
        <v>#VALUE!</v>
      </c>
    </row>
    <row r="2399" spans="1:17" x14ac:dyDescent="0.2">
      <c r="A2399">
        <f>Réponses_Scoring!A2399</f>
        <v>0</v>
      </c>
      <c r="B2399">
        <f>Réponses_Scoring!B2399</f>
        <v>0</v>
      </c>
      <c r="C2399">
        <f>Réponses_Scoring!C2399</f>
        <v>0</v>
      </c>
      <c r="D2399">
        <f>Réponses_Scoring!D2399</f>
        <v>0</v>
      </c>
      <c r="E2399">
        <f>Réponses_Scoring!E2399</f>
        <v>0</v>
      </c>
      <c r="F2399">
        <f>Réponses_Scoring!F2399</f>
        <v>0</v>
      </c>
      <c r="G2399">
        <f>Réponses_Scoring!G2399</f>
        <v>0</v>
      </c>
      <c r="H2399">
        <f>Réponses_Scoring!H2399</f>
        <v>0</v>
      </c>
      <c r="I2399">
        <f>Réponses_Scoring!I2399</f>
        <v>0</v>
      </c>
      <c r="J2399">
        <f>IFERROR(VLOOKUP(C2399,Paramètres!$A$5:$B$8,2,FALSE),0)</f>
        <v>0</v>
      </c>
      <c r="K2399">
        <f>IFERROR(VLOOKUP(D2399,Paramètres!$A$5:$B$8,2,FALSE),0)</f>
        <v>0</v>
      </c>
      <c r="L2399">
        <f>IFERROR(VLOOKUP(E2399,Paramètres!$A$5:$B$8,2,FALSE),0)</f>
        <v>0</v>
      </c>
      <c r="M2399">
        <f>IFERROR(VLOOKUP(F2399,Paramètres!$A$5:$B$8,2,FALSE),0)</f>
        <v>0</v>
      </c>
      <c r="N2399">
        <f>IFERROR(VLOOKUP(G2399,Paramètres!$D$5:$E$8,2,FALSE),0)</f>
        <v>0</v>
      </c>
      <c r="O2399">
        <f>IFERROR(VLOOKUP(H2399,Paramètres!$A$5:$B$8,2,FALSE),0)</f>
        <v>0</v>
      </c>
      <c r="P2399">
        <f>IFERROR(VLOOKUP(I2399,Paramètres!$A$5:$B$8,2,FALSE),0)</f>
        <v>0</v>
      </c>
      <c r="Q2399" s="10" t="e">
        <f>IF(SUM(Paramètres!$G$5:$M$5)=0,"",SUMPRODUCT(Paramètres!$G$5:$M$5,J2399,K2399,L2399,M2399,N2399,O2399,P2399)/SUM(Paramètres!$G$5:$M$5))</f>
        <v>#VALUE!</v>
      </c>
    </row>
    <row r="2400" spans="1:17" x14ac:dyDescent="0.2">
      <c r="A2400">
        <f>Réponses_Scoring!A2400</f>
        <v>0</v>
      </c>
      <c r="B2400">
        <f>Réponses_Scoring!B2400</f>
        <v>0</v>
      </c>
      <c r="C2400">
        <f>Réponses_Scoring!C2400</f>
        <v>0</v>
      </c>
      <c r="D2400">
        <f>Réponses_Scoring!D2400</f>
        <v>0</v>
      </c>
      <c r="E2400">
        <f>Réponses_Scoring!E2400</f>
        <v>0</v>
      </c>
      <c r="F2400">
        <f>Réponses_Scoring!F2400</f>
        <v>0</v>
      </c>
      <c r="G2400">
        <f>Réponses_Scoring!G2400</f>
        <v>0</v>
      </c>
      <c r="H2400">
        <f>Réponses_Scoring!H2400</f>
        <v>0</v>
      </c>
      <c r="I2400">
        <f>Réponses_Scoring!I2400</f>
        <v>0</v>
      </c>
      <c r="J2400">
        <f>IFERROR(VLOOKUP(C2400,Paramètres!$A$5:$B$8,2,FALSE),0)</f>
        <v>0</v>
      </c>
      <c r="K2400">
        <f>IFERROR(VLOOKUP(D2400,Paramètres!$A$5:$B$8,2,FALSE),0)</f>
        <v>0</v>
      </c>
      <c r="L2400">
        <f>IFERROR(VLOOKUP(E2400,Paramètres!$A$5:$B$8,2,FALSE),0)</f>
        <v>0</v>
      </c>
      <c r="M2400">
        <f>IFERROR(VLOOKUP(F2400,Paramètres!$A$5:$B$8,2,FALSE),0)</f>
        <v>0</v>
      </c>
      <c r="N2400">
        <f>IFERROR(VLOOKUP(G2400,Paramètres!$D$5:$E$8,2,FALSE),0)</f>
        <v>0</v>
      </c>
      <c r="O2400">
        <f>IFERROR(VLOOKUP(H2400,Paramètres!$A$5:$B$8,2,FALSE),0)</f>
        <v>0</v>
      </c>
      <c r="P2400">
        <f>IFERROR(VLOOKUP(I2400,Paramètres!$A$5:$B$8,2,FALSE),0)</f>
        <v>0</v>
      </c>
      <c r="Q2400" s="10" t="e">
        <f>IF(SUM(Paramètres!$G$5:$M$5)=0,"",SUMPRODUCT(Paramètres!$G$5:$M$5,J2400,K2400,L2400,M2400,N2400,O2400,P2400)/SUM(Paramètres!$G$5:$M$5))</f>
        <v>#VALUE!</v>
      </c>
    </row>
    <row r="2401" spans="1:17" x14ac:dyDescent="0.2">
      <c r="A2401">
        <f>Réponses_Scoring!A2401</f>
        <v>0</v>
      </c>
      <c r="B2401">
        <f>Réponses_Scoring!B2401</f>
        <v>0</v>
      </c>
      <c r="C2401">
        <f>Réponses_Scoring!C2401</f>
        <v>0</v>
      </c>
      <c r="D2401">
        <f>Réponses_Scoring!D2401</f>
        <v>0</v>
      </c>
      <c r="E2401">
        <f>Réponses_Scoring!E2401</f>
        <v>0</v>
      </c>
      <c r="F2401">
        <f>Réponses_Scoring!F2401</f>
        <v>0</v>
      </c>
      <c r="G2401">
        <f>Réponses_Scoring!G2401</f>
        <v>0</v>
      </c>
      <c r="H2401">
        <f>Réponses_Scoring!H2401</f>
        <v>0</v>
      </c>
      <c r="I2401">
        <f>Réponses_Scoring!I2401</f>
        <v>0</v>
      </c>
      <c r="J2401">
        <f>IFERROR(VLOOKUP(C2401,Paramètres!$A$5:$B$8,2,FALSE),0)</f>
        <v>0</v>
      </c>
      <c r="K2401">
        <f>IFERROR(VLOOKUP(D2401,Paramètres!$A$5:$B$8,2,FALSE),0)</f>
        <v>0</v>
      </c>
      <c r="L2401">
        <f>IFERROR(VLOOKUP(E2401,Paramètres!$A$5:$B$8,2,FALSE),0)</f>
        <v>0</v>
      </c>
      <c r="M2401">
        <f>IFERROR(VLOOKUP(F2401,Paramètres!$A$5:$B$8,2,FALSE),0)</f>
        <v>0</v>
      </c>
      <c r="N2401">
        <f>IFERROR(VLOOKUP(G2401,Paramètres!$D$5:$E$8,2,FALSE),0)</f>
        <v>0</v>
      </c>
      <c r="O2401">
        <f>IFERROR(VLOOKUP(H2401,Paramètres!$A$5:$B$8,2,FALSE),0)</f>
        <v>0</v>
      </c>
      <c r="P2401">
        <f>IFERROR(VLOOKUP(I2401,Paramètres!$A$5:$B$8,2,FALSE),0)</f>
        <v>0</v>
      </c>
      <c r="Q2401" s="10" t="e">
        <f>IF(SUM(Paramètres!$G$5:$M$5)=0,"",SUMPRODUCT(Paramètres!$G$5:$M$5,J2401,K2401,L2401,M2401,N2401,O2401,P2401)/SUM(Paramètres!$G$5:$M$5))</f>
        <v>#VALUE!</v>
      </c>
    </row>
    <row r="2402" spans="1:17" x14ac:dyDescent="0.2">
      <c r="A2402">
        <f>Réponses_Scoring!A2402</f>
        <v>0</v>
      </c>
      <c r="B2402">
        <f>Réponses_Scoring!B2402</f>
        <v>0</v>
      </c>
      <c r="C2402">
        <f>Réponses_Scoring!C2402</f>
        <v>0</v>
      </c>
      <c r="D2402">
        <f>Réponses_Scoring!D2402</f>
        <v>0</v>
      </c>
      <c r="E2402">
        <f>Réponses_Scoring!E2402</f>
        <v>0</v>
      </c>
      <c r="F2402">
        <f>Réponses_Scoring!F2402</f>
        <v>0</v>
      </c>
      <c r="G2402">
        <f>Réponses_Scoring!G2402</f>
        <v>0</v>
      </c>
      <c r="H2402">
        <f>Réponses_Scoring!H2402</f>
        <v>0</v>
      </c>
      <c r="I2402">
        <f>Réponses_Scoring!I2402</f>
        <v>0</v>
      </c>
      <c r="J2402">
        <f>IFERROR(VLOOKUP(C2402,Paramètres!$A$5:$B$8,2,FALSE),0)</f>
        <v>0</v>
      </c>
      <c r="K2402">
        <f>IFERROR(VLOOKUP(D2402,Paramètres!$A$5:$B$8,2,FALSE),0)</f>
        <v>0</v>
      </c>
      <c r="L2402">
        <f>IFERROR(VLOOKUP(E2402,Paramètres!$A$5:$B$8,2,FALSE),0)</f>
        <v>0</v>
      </c>
      <c r="M2402">
        <f>IFERROR(VLOOKUP(F2402,Paramètres!$A$5:$B$8,2,FALSE),0)</f>
        <v>0</v>
      </c>
      <c r="N2402">
        <f>IFERROR(VLOOKUP(G2402,Paramètres!$D$5:$E$8,2,FALSE),0)</f>
        <v>0</v>
      </c>
      <c r="O2402">
        <f>IFERROR(VLOOKUP(H2402,Paramètres!$A$5:$B$8,2,FALSE),0)</f>
        <v>0</v>
      </c>
      <c r="P2402">
        <f>IFERROR(VLOOKUP(I2402,Paramètres!$A$5:$B$8,2,FALSE),0)</f>
        <v>0</v>
      </c>
      <c r="Q2402" s="10" t="e">
        <f>IF(SUM(Paramètres!$G$5:$M$5)=0,"",SUMPRODUCT(Paramètres!$G$5:$M$5,J2402,K2402,L2402,M2402,N2402,O2402,P2402)/SUM(Paramètres!$G$5:$M$5))</f>
        <v>#VALUE!</v>
      </c>
    </row>
    <row r="2403" spans="1:17" x14ac:dyDescent="0.2">
      <c r="A2403">
        <f>Réponses_Scoring!A2403</f>
        <v>0</v>
      </c>
      <c r="B2403">
        <f>Réponses_Scoring!B2403</f>
        <v>0</v>
      </c>
      <c r="C2403">
        <f>Réponses_Scoring!C2403</f>
        <v>0</v>
      </c>
      <c r="D2403">
        <f>Réponses_Scoring!D2403</f>
        <v>0</v>
      </c>
      <c r="E2403">
        <f>Réponses_Scoring!E2403</f>
        <v>0</v>
      </c>
      <c r="F2403">
        <f>Réponses_Scoring!F2403</f>
        <v>0</v>
      </c>
      <c r="G2403">
        <f>Réponses_Scoring!G2403</f>
        <v>0</v>
      </c>
      <c r="H2403">
        <f>Réponses_Scoring!H2403</f>
        <v>0</v>
      </c>
      <c r="I2403">
        <f>Réponses_Scoring!I2403</f>
        <v>0</v>
      </c>
      <c r="J2403">
        <f>IFERROR(VLOOKUP(C2403,Paramètres!$A$5:$B$8,2,FALSE),0)</f>
        <v>0</v>
      </c>
      <c r="K2403">
        <f>IFERROR(VLOOKUP(D2403,Paramètres!$A$5:$B$8,2,FALSE),0)</f>
        <v>0</v>
      </c>
      <c r="L2403">
        <f>IFERROR(VLOOKUP(E2403,Paramètres!$A$5:$B$8,2,FALSE),0)</f>
        <v>0</v>
      </c>
      <c r="M2403">
        <f>IFERROR(VLOOKUP(F2403,Paramètres!$A$5:$B$8,2,FALSE),0)</f>
        <v>0</v>
      </c>
      <c r="N2403">
        <f>IFERROR(VLOOKUP(G2403,Paramètres!$D$5:$E$8,2,FALSE),0)</f>
        <v>0</v>
      </c>
      <c r="O2403">
        <f>IFERROR(VLOOKUP(H2403,Paramètres!$A$5:$B$8,2,FALSE),0)</f>
        <v>0</v>
      </c>
      <c r="P2403">
        <f>IFERROR(VLOOKUP(I2403,Paramètres!$A$5:$B$8,2,FALSE),0)</f>
        <v>0</v>
      </c>
      <c r="Q2403" s="10" t="e">
        <f>IF(SUM(Paramètres!$G$5:$M$5)=0,"",SUMPRODUCT(Paramètres!$G$5:$M$5,J2403,K2403,L2403,M2403,N2403,O2403,P2403)/SUM(Paramètres!$G$5:$M$5))</f>
        <v>#VALUE!</v>
      </c>
    </row>
    <row r="2404" spans="1:17" x14ac:dyDescent="0.2">
      <c r="A2404">
        <f>Réponses_Scoring!A2404</f>
        <v>0</v>
      </c>
      <c r="B2404">
        <f>Réponses_Scoring!B2404</f>
        <v>0</v>
      </c>
      <c r="C2404">
        <f>Réponses_Scoring!C2404</f>
        <v>0</v>
      </c>
      <c r="D2404">
        <f>Réponses_Scoring!D2404</f>
        <v>0</v>
      </c>
      <c r="E2404">
        <f>Réponses_Scoring!E2404</f>
        <v>0</v>
      </c>
      <c r="F2404">
        <f>Réponses_Scoring!F2404</f>
        <v>0</v>
      </c>
      <c r="G2404">
        <f>Réponses_Scoring!G2404</f>
        <v>0</v>
      </c>
      <c r="H2404">
        <f>Réponses_Scoring!H2404</f>
        <v>0</v>
      </c>
      <c r="I2404">
        <f>Réponses_Scoring!I2404</f>
        <v>0</v>
      </c>
      <c r="J2404">
        <f>IFERROR(VLOOKUP(C2404,Paramètres!$A$5:$B$8,2,FALSE),0)</f>
        <v>0</v>
      </c>
      <c r="K2404">
        <f>IFERROR(VLOOKUP(D2404,Paramètres!$A$5:$B$8,2,FALSE),0)</f>
        <v>0</v>
      </c>
      <c r="L2404">
        <f>IFERROR(VLOOKUP(E2404,Paramètres!$A$5:$B$8,2,FALSE),0)</f>
        <v>0</v>
      </c>
      <c r="M2404">
        <f>IFERROR(VLOOKUP(F2404,Paramètres!$A$5:$B$8,2,FALSE),0)</f>
        <v>0</v>
      </c>
      <c r="N2404">
        <f>IFERROR(VLOOKUP(G2404,Paramètres!$D$5:$E$8,2,FALSE),0)</f>
        <v>0</v>
      </c>
      <c r="O2404">
        <f>IFERROR(VLOOKUP(H2404,Paramètres!$A$5:$B$8,2,FALSE),0)</f>
        <v>0</v>
      </c>
      <c r="P2404">
        <f>IFERROR(VLOOKUP(I2404,Paramètres!$A$5:$B$8,2,FALSE),0)</f>
        <v>0</v>
      </c>
      <c r="Q2404" s="10" t="e">
        <f>IF(SUM(Paramètres!$G$5:$M$5)=0,"",SUMPRODUCT(Paramètres!$G$5:$M$5,J2404,K2404,L2404,M2404,N2404,O2404,P2404)/SUM(Paramètres!$G$5:$M$5))</f>
        <v>#VALUE!</v>
      </c>
    </row>
    <row r="2405" spans="1:17" x14ac:dyDescent="0.2">
      <c r="A2405">
        <f>Réponses_Scoring!A2405</f>
        <v>0</v>
      </c>
      <c r="B2405">
        <f>Réponses_Scoring!B2405</f>
        <v>0</v>
      </c>
      <c r="C2405">
        <f>Réponses_Scoring!C2405</f>
        <v>0</v>
      </c>
      <c r="D2405">
        <f>Réponses_Scoring!D2405</f>
        <v>0</v>
      </c>
      <c r="E2405">
        <f>Réponses_Scoring!E2405</f>
        <v>0</v>
      </c>
      <c r="F2405">
        <f>Réponses_Scoring!F2405</f>
        <v>0</v>
      </c>
      <c r="G2405">
        <f>Réponses_Scoring!G2405</f>
        <v>0</v>
      </c>
      <c r="H2405">
        <f>Réponses_Scoring!H2405</f>
        <v>0</v>
      </c>
      <c r="I2405">
        <f>Réponses_Scoring!I2405</f>
        <v>0</v>
      </c>
      <c r="J2405">
        <f>IFERROR(VLOOKUP(C2405,Paramètres!$A$5:$B$8,2,FALSE),0)</f>
        <v>0</v>
      </c>
      <c r="K2405">
        <f>IFERROR(VLOOKUP(D2405,Paramètres!$A$5:$B$8,2,FALSE),0)</f>
        <v>0</v>
      </c>
      <c r="L2405">
        <f>IFERROR(VLOOKUP(E2405,Paramètres!$A$5:$B$8,2,FALSE),0)</f>
        <v>0</v>
      </c>
      <c r="M2405">
        <f>IFERROR(VLOOKUP(F2405,Paramètres!$A$5:$B$8,2,FALSE),0)</f>
        <v>0</v>
      </c>
      <c r="N2405">
        <f>IFERROR(VLOOKUP(G2405,Paramètres!$D$5:$E$8,2,FALSE),0)</f>
        <v>0</v>
      </c>
      <c r="O2405">
        <f>IFERROR(VLOOKUP(H2405,Paramètres!$A$5:$B$8,2,FALSE),0)</f>
        <v>0</v>
      </c>
      <c r="P2405">
        <f>IFERROR(VLOOKUP(I2405,Paramètres!$A$5:$B$8,2,FALSE),0)</f>
        <v>0</v>
      </c>
      <c r="Q2405" s="10" t="e">
        <f>IF(SUM(Paramètres!$G$5:$M$5)=0,"",SUMPRODUCT(Paramètres!$G$5:$M$5,J2405,K2405,L2405,M2405,N2405,O2405,P2405)/SUM(Paramètres!$G$5:$M$5))</f>
        <v>#VALUE!</v>
      </c>
    </row>
    <row r="2406" spans="1:17" x14ac:dyDescent="0.2">
      <c r="A2406">
        <f>Réponses_Scoring!A2406</f>
        <v>0</v>
      </c>
      <c r="B2406">
        <f>Réponses_Scoring!B2406</f>
        <v>0</v>
      </c>
      <c r="C2406">
        <f>Réponses_Scoring!C2406</f>
        <v>0</v>
      </c>
      <c r="D2406">
        <f>Réponses_Scoring!D2406</f>
        <v>0</v>
      </c>
      <c r="E2406">
        <f>Réponses_Scoring!E2406</f>
        <v>0</v>
      </c>
      <c r="F2406">
        <f>Réponses_Scoring!F2406</f>
        <v>0</v>
      </c>
      <c r="G2406">
        <f>Réponses_Scoring!G2406</f>
        <v>0</v>
      </c>
      <c r="H2406">
        <f>Réponses_Scoring!H2406</f>
        <v>0</v>
      </c>
      <c r="I2406">
        <f>Réponses_Scoring!I2406</f>
        <v>0</v>
      </c>
      <c r="J2406">
        <f>IFERROR(VLOOKUP(C2406,Paramètres!$A$5:$B$8,2,FALSE),0)</f>
        <v>0</v>
      </c>
      <c r="K2406">
        <f>IFERROR(VLOOKUP(D2406,Paramètres!$A$5:$B$8,2,FALSE),0)</f>
        <v>0</v>
      </c>
      <c r="L2406">
        <f>IFERROR(VLOOKUP(E2406,Paramètres!$A$5:$B$8,2,FALSE),0)</f>
        <v>0</v>
      </c>
      <c r="M2406">
        <f>IFERROR(VLOOKUP(F2406,Paramètres!$A$5:$B$8,2,FALSE),0)</f>
        <v>0</v>
      </c>
      <c r="N2406">
        <f>IFERROR(VLOOKUP(G2406,Paramètres!$D$5:$E$8,2,FALSE),0)</f>
        <v>0</v>
      </c>
      <c r="O2406">
        <f>IFERROR(VLOOKUP(H2406,Paramètres!$A$5:$B$8,2,FALSE),0)</f>
        <v>0</v>
      </c>
      <c r="P2406">
        <f>IFERROR(VLOOKUP(I2406,Paramètres!$A$5:$B$8,2,FALSE),0)</f>
        <v>0</v>
      </c>
      <c r="Q2406" s="10" t="e">
        <f>IF(SUM(Paramètres!$G$5:$M$5)=0,"",SUMPRODUCT(Paramètres!$G$5:$M$5,J2406,K2406,L2406,M2406,N2406,O2406,P2406)/SUM(Paramètres!$G$5:$M$5))</f>
        <v>#VALUE!</v>
      </c>
    </row>
    <row r="2407" spans="1:17" x14ac:dyDescent="0.2">
      <c r="A2407">
        <f>Réponses_Scoring!A2407</f>
        <v>0</v>
      </c>
      <c r="B2407">
        <f>Réponses_Scoring!B2407</f>
        <v>0</v>
      </c>
      <c r="C2407">
        <f>Réponses_Scoring!C2407</f>
        <v>0</v>
      </c>
      <c r="D2407">
        <f>Réponses_Scoring!D2407</f>
        <v>0</v>
      </c>
      <c r="E2407">
        <f>Réponses_Scoring!E2407</f>
        <v>0</v>
      </c>
      <c r="F2407">
        <f>Réponses_Scoring!F2407</f>
        <v>0</v>
      </c>
      <c r="G2407">
        <f>Réponses_Scoring!G2407</f>
        <v>0</v>
      </c>
      <c r="H2407">
        <f>Réponses_Scoring!H2407</f>
        <v>0</v>
      </c>
      <c r="I2407">
        <f>Réponses_Scoring!I2407</f>
        <v>0</v>
      </c>
      <c r="J2407">
        <f>IFERROR(VLOOKUP(C2407,Paramètres!$A$5:$B$8,2,FALSE),0)</f>
        <v>0</v>
      </c>
      <c r="K2407">
        <f>IFERROR(VLOOKUP(D2407,Paramètres!$A$5:$B$8,2,FALSE),0)</f>
        <v>0</v>
      </c>
      <c r="L2407">
        <f>IFERROR(VLOOKUP(E2407,Paramètres!$A$5:$B$8,2,FALSE),0)</f>
        <v>0</v>
      </c>
      <c r="M2407">
        <f>IFERROR(VLOOKUP(F2407,Paramètres!$A$5:$B$8,2,FALSE),0)</f>
        <v>0</v>
      </c>
      <c r="N2407">
        <f>IFERROR(VLOOKUP(G2407,Paramètres!$D$5:$E$8,2,FALSE),0)</f>
        <v>0</v>
      </c>
      <c r="O2407">
        <f>IFERROR(VLOOKUP(H2407,Paramètres!$A$5:$B$8,2,FALSE),0)</f>
        <v>0</v>
      </c>
      <c r="P2407">
        <f>IFERROR(VLOOKUP(I2407,Paramètres!$A$5:$B$8,2,FALSE),0)</f>
        <v>0</v>
      </c>
      <c r="Q2407" s="10" t="e">
        <f>IF(SUM(Paramètres!$G$5:$M$5)=0,"",SUMPRODUCT(Paramètres!$G$5:$M$5,J2407,K2407,L2407,M2407,N2407,O2407,P2407)/SUM(Paramètres!$G$5:$M$5))</f>
        <v>#VALUE!</v>
      </c>
    </row>
    <row r="2408" spans="1:17" x14ac:dyDescent="0.2">
      <c r="A2408">
        <f>Réponses_Scoring!A2408</f>
        <v>0</v>
      </c>
      <c r="B2408">
        <f>Réponses_Scoring!B2408</f>
        <v>0</v>
      </c>
      <c r="C2408">
        <f>Réponses_Scoring!C2408</f>
        <v>0</v>
      </c>
      <c r="D2408">
        <f>Réponses_Scoring!D2408</f>
        <v>0</v>
      </c>
      <c r="E2408">
        <f>Réponses_Scoring!E2408</f>
        <v>0</v>
      </c>
      <c r="F2408">
        <f>Réponses_Scoring!F2408</f>
        <v>0</v>
      </c>
      <c r="G2408">
        <f>Réponses_Scoring!G2408</f>
        <v>0</v>
      </c>
      <c r="H2408">
        <f>Réponses_Scoring!H2408</f>
        <v>0</v>
      </c>
      <c r="I2408">
        <f>Réponses_Scoring!I2408</f>
        <v>0</v>
      </c>
      <c r="J2408">
        <f>IFERROR(VLOOKUP(C2408,Paramètres!$A$5:$B$8,2,FALSE),0)</f>
        <v>0</v>
      </c>
      <c r="K2408">
        <f>IFERROR(VLOOKUP(D2408,Paramètres!$A$5:$B$8,2,FALSE),0)</f>
        <v>0</v>
      </c>
      <c r="L2408">
        <f>IFERROR(VLOOKUP(E2408,Paramètres!$A$5:$B$8,2,FALSE),0)</f>
        <v>0</v>
      </c>
      <c r="M2408">
        <f>IFERROR(VLOOKUP(F2408,Paramètres!$A$5:$B$8,2,FALSE),0)</f>
        <v>0</v>
      </c>
      <c r="N2408">
        <f>IFERROR(VLOOKUP(G2408,Paramètres!$D$5:$E$8,2,FALSE),0)</f>
        <v>0</v>
      </c>
      <c r="O2408">
        <f>IFERROR(VLOOKUP(H2408,Paramètres!$A$5:$B$8,2,FALSE),0)</f>
        <v>0</v>
      </c>
      <c r="P2408">
        <f>IFERROR(VLOOKUP(I2408,Paramètres!$A$5:$B$8,2,FALSE),0)</f>
        <v>0</v>
      </c>
      <c r="Q2408" s="10" t="e">
        <f>IF(SUM(Paramètres!$G$5:$M$5)=0,"",SUMPRODUCT(Paramètres!$G$5:$M$5,J2408,K2408,L2408,M2408,N2408,O2408,P2408)/SUM(Paramètres!$G$5:$M$5))</f>
        <v>#VALUE!</v>
      </c>
    </row>
    <row r="2409" spans="1:17" x14ac:dyDescent="0.2">
      <c r="A2409">
        <f>Réponses_Scoring!A2409</f>
        <v>0</v>
      </c>
      <c r="B2409">
        <f>Réponses_Scoring!B2409</f>
        <v>0</v>
      </c>
      <c r="C2409">
        <f>Réponses_Scoring!C2409</f>
        <v>0</v>
      </c>
      <c r="D2409">
        <f>Réponses_Scoring!D2409</f>
        <v>0</v>
      </c>
      <c r="E2409">
        <f>Réponses_Scoring!E2409</f>
        <v>0</v>
      </c>
      <c r="F2409">
        <f>Réponses_Scoring!F2409</f>
        <v>0</v>
      </c>
      <c r="G2409">
        <f>Réponses_Scoring!G2409</f>
        <v>0</v>
      </c>
      <c r="H2409">
        <f>Réponses_Scoring!H2409</f>
        <v>0</v>
      </c>
      <c r="I2409">
        <f>Réponses_Scoring!I2409</f>
        <v>0</v>
      </c>
      <c r="J2409">
        <f>IFERROR(VLOOKUP(C2409,Paramètres!$A$5:$B$8,2,FALSE),0)</f>
        <v>0</v>
      </c>
      <c r="K2409">
        <f>IFERROR(VLOOKUP(D2409,Paramètres!$A$5:$B$8,2,FALSE),0)</f>
        <v>0</v>
      </c>
      <c r="L2409">
        <f>IFERROR(VLOOKUP(E2409,Paramètres!$A$5:$B$8,2,FALSE),0)</f>
        <v>0</v>
      </c>
      <c r="M2409">
        <f>IFERROR(VLOOKUP(F2409,Paramètres!$A$5:$B$8,2,FALSE),0)</f>
        <v>0</v>
      </c>
      <c r="N2409">
        <f>IFERROR(VLOOKUP(G2409,Paramètres!$D$5:$E$8,2,FALSE),0)</f>
        <v>0</v>
      </c>
      <c r="O2409">
        <f>IFERROR(VLOOKUP(H2409,Paramètres!$A$5:$B$8,2,FALSE),0)</f>
        <v>0</v>
      </c>
      <c r="P2409">
        <f>IFERROR(VLOOKUP(I2409,Paramètres!$A$5:$B$8,2,FALSE),0)</f>
        <v>0</v>
      </c>
      <c r="Q2409" s="10" t="e">
        <f>IF(SUM(Paramètres!$G$5:$M$5)=0,"",SUMPRODUCT(Paramètres!$G$5:$M$5,J2409,K2409,L2409,M2409,N2409,O2409,P2409)/SUM(Paramètres!$G$5:$M$5))</f>
        <v>#VALUE!</v>
      </c>
    </row>
    <row r="2410" spans="1:17" x14ac:dyDescent="0.2">
      <c r="A2410">
        <f>Réponses_Scoring!A2410</f>
        <v>0</v>
      </c>
      <c r="B2410">
        <f>Réponses_Scoring!B2410</f>
        <v>0</v>
      </c>
      <c r="C2410">
        <f>Réponses_Scoring!C2410</f>
        <v>0</v>
      </c>
      <c r="D2410">
        <f>Réponses_Scoring!D2410</f>
        <v>0</v>
      </c>
      <c r="E2410">
        <f>Réponses_Scoring!E2410</f>
        <v>0</v>
      </c>
      <c r="F2410">
        <f>Réponses_Scoring!F2410</f>
        <v>0</v>
      </c>
      <c r="G2410">
        <f>Réponses_Scoring!G2410</f>
        <v>0</v>
      </c>
      <c r="H2410">
        <f>Réponses_Scoring!H2410</f>
        <v>0</v>
      </c>
      <c r="I2410">
        <f>Réponses_Scoring!I2410</f>
        <v>0</v>
      </c>
      <c r="J2410">
        <f>IFERROR(VLOOKUP(C2410,Paramètres!$A$5:$B$8,2,FALSE),0)</f>
        <v>0</v>
      </c>
      <c r="K2410">
        <f>IFERROR(VLOOKUP(D2410,Paramètres!$A$5:$B$8,2,FALSE),0)</f>
        <v>0</v>
      </c>
      <c r="L2410">
        <f>IFERROR(VLOOKUP(E2410,Paramètres!$A$5:$B$8,2,FALSE),0)</f>
        <v>0</v>
      </c>
      <c r="M2410">
        <f>IFERROR(VLOOKUP(F2410,Paramètres!$A$5:$B$8,2,FALSE),0)</f>
        <v>0</v>
      </c>
      <c r="N2410">
        <f>IFERROR(VLOOKUP(G2410,Paramètres!$D$5:$E$8,2,FALSE),0)</f>
        <v>0</v>
      </c>
      <c r="O2410">
        <f>IFERROR(VLOOKUP(H2410,Paramètres!$A$5:$B$8,2,FALSE),0)</f>
        <v>0</v>
      </c>
      <c r="P2410">
        <f>IFERROR(VLOOKUP(I2410,Paramètres!$A$5:$B$8,2,FALSE),0)</f>
        <v>0</v>
      </c>
      <c r="Q2410" s="10" t="e">
        <f>IF(SUM(Paramètres!$G$5:$M$5)=0,"",SUMPRODUCT(Paramètres!$G$5:$M$5,J2410,K2410,L2410,M2410,N2410,O2410,P2410)/SUM(Paramètres!$G$5:$M$5))</f>
        <v>#VALUE!</v>
      </c>
    </row>
    <row r="2411" spans="1:17" x14ac:dyDescent="0.2">
      <c r="A2411">
        <f>Réponses_Scoring!A2411</f>
        <v>0</v>
      </c>
      <c r="B2411">
        <f>Réponses_Scoring!B2411</f>
        <v>0</v>
      </c>
      <c r="C2411">
        <f>Réponses_Scoring!C2411</f>
        <v>0</v>
      </c>
      <c r="D2411">
        <f>Réponses_Scoring!D2411</f>
        <v>0</v>
      </c>
      <c r="E2411">
        <f>Réponses_Scoring!E2411</f>
        <v>0</v>
      </c>
      <c r="F2411">
        <f>Réponses_Scoring!F2411</f>
        <v>0</v>
      </c>
      <c r="G2411">
        <f>Réponses_Scoring!G2411</f>
        <v>0</v>
      </c>
      <c r="H2411">
        <f>Réponses_Scoring!H2411</f>
        <v>0</v>
      </c>
      <c r="I2411">
        <f>Réponses_Scoring!I2411</f>
        <v>0</v>
      </c>
      <c r="J2411">
        <f>IFERROR(VLOOKUP(C2411,Paramètres!$A$5:$B$8,2,FALSE),0)</f>
        <v>0</v>
      </c>
      <c r="K2411">
        <f>IFERROR(VLOOKUP(D2411,Paramètres!$A$5:$B$8,2,FALSE),0)</f>
        <v>0</v>
      </c>
      <c r="L2411">
        <f>IFERROR(VLOOKUP(E2411,Paramètres!$A$5:$B$8,2,FALSE),0)</f>
        <v>0</v>
      </c>
      <c r="M2411">
        <f>IFERROR(VLOOKUP(F2411,Paramètres!$A$5:$B$8,2,FALSE),0)</f>
        <v>0</v>
      </c>
      <c r="N2411">
        <f>IFERROR(VLOOKUP(G2411,Paramètres!$D$5:$E$8,2,FALSE),0)</f>
        <v>0</v>
      </c>
      <c r="O2411">
        <f>IFERROR(VLOOKUP(H2411,Paramètres!$A$5:$B$8,2,FALSE),0)</f>
        <v>0</v>
      </c>
      <c r="P2411">
        <f>IFERROR(VLOOKUP(I2411,Paramètres!$A$5:$B$8,2,FALSE),0)</f>
        <v>0</v>
      </c>
      <c r="Q2411" s="10" t="e">
        <f>IF(SUM(Paramètres!$G$5:$M$5)=0,"",SUMPRODUCT(Paramètres!$G$5:$M$5,J2411,K2411,L2411,M2411,N2411,O2411,P2411)/SUM(Paramètres!$G$5:$M$5))</f>
        <v>#VALUE!</v>
      </c>
    </row>
    <row r="2412" spans="1:17" x14ac:dyDescent="0.2">
      <c r="A2412">
        <f>Réponses_Scoring!A2412</f>
        <v>0</v>
      </c>
      <c r="B2412">
        <f>Réponses_Scoring!B2412</f>
        <v>0</v>
      </c>
      <c r="C2412">
        <f>Réponses_Scoring!C2412</f>
        <v>0</v>
      </c>
      <c r="D2412">
        <f>Réponses_Scoring!D2412</f>
        <v>0</v>
      </c>
      <c r="E2412">
        <f>Réponses_Scoring!E2412</f>
        <v>0</v>
      </c>
      <c r="F2412">
        <f>Réponses_Scoring!F2412</f>
        <v>0</v>
      </c>
      <c r="G2412">
        <f>Réponses_Scoring!G2412</f>
        <v>0</v>
      </c>
      <c r="H2412">
        <f>Réponses_Scoring!H2412</f>
        <v>0</v>
      </c>
      <c r="I2412">
        <f>Réponses_Scoring!I2412</f>
        <v>0</v>
      </c>
      <c r="J2412">
        <f>IFERROR(VLOOKUP(C2412,Paramètres!$A$5:$B$8,2,FALSE),0)</f>
        <v>0</v>
      </c>
      <c r="K2412">
        <f>IFERROR(VLOOKUP(D2412,Paramètres!$A$5:$B$8,2,FALSE),0)</f>
        <v>0</v>
      </c>
      <c r="L2412">
        <f>IFERROR(VLOOKUP(E2412,Paramètres!$A$5:$B$8,2,FALSE),0)</f>
        <v>0</v>
      </c>
      <c r="M2412">
        <f>IFERROR(VLOOKUP(F2412,Paramètres!$A$5:$B$8,2,FALSE),0)</f>
        <v>0</v>
      </c>
      <c r="N2412">
        <f>IFERROR(VLOOKUP(G2412,Paramètres!$D$5:$E$8,2,FALSE),0)</f>
        <v>0</v>
      </c>
      <c r="O2412">
        <f>IFERROR(VLOOKUP(H2412,Paramètres!$A$5:$B$8,2,FALSE),0)</f>
        <v>0</v>
      </c>
      <c r="P2412">
        <f>IFERROR(VLOOKUP(I2412,Paramètres!$A$5:$B$8,2,FALSE),0)</f>
        <v>0</v>
      </c>
      <c r="Q2412" s="10" t="e">
        <f>IF(SUM(Paramètres!$G$5:$M$5)=0,"",SUMPRODUCT(Paramètres!$G$5:$M$5,J2412,K2412,L2412,M2412,N2412,O2412,P2412)/SUM(Paramètres!$G$5:$M$5))</f>
        <v>#VALUE!</v>
      </c>
    </row>
    <row r="2413" spans="1:17" x14ac:dyDescent="0.2">
      <c r="A2413">
        <f>Réponses_Scoring!A2413</f>
        <v>0</v>
      </c>
      <c r="B2413">
        <f>Réponses_Scoring!B2413</f>
        <v>0</v>
      </c>
      <c r="C2413">
        <f>Réponses_Scoring!C2413</f>
        <v>0</v>
      </c>
      <c r="D2413">
        <f>Réponses_Scoring!D2413</f>
        <v>0</v>
      </c>
      <c r="E2413">
        <f>Réponses_Scoring!E2413</f>
        <v>0</v>
      </c>
      <c r="F2413">
        <f>Réponses_Scoring!F2413</f>
        <v>0</v>
      </c>
      <c r="G2413">
        <f>Réponses_Scoring!G2413</f>
        <v>0</v>
      </c>
      <c r="H2413">
        <f>Réponses_Scoring!H2413</f>
        <v>0</v>
      </c>
      <c r="I2413">
        <f>Réponses_Scoring!I2413</f>
        <v>0</v>
      </c>
      <c r="J2413">
        <f>IFERROR(VLOOKUP(C2413,Paramètres!$A$5:$B$8,2,FALSE),0)</f>
        <v>0</v>
      </c>
      <c r="K2413">
        <f>IFERROR(VLOOKUP(D2413,Paramètres!$A$5:$B$8,2,FALSE),0)</f>
        <v>0</v>
      </c>
      <c r="L2413">
        <f>IFERROR(VLOOKUP(E2413,Paramètres!$A$5:$B$8,2,FALSE),0)</f>
        <v>0</v>
      </c>
      <c r="M2413">
        <f>IFERROR(VLOOKUP(F2413,Paramètres!$A$5:$B$8,2,FALSE),0)</f>
        <v>0</v>
      </c>
      <c r="N2413">
        <f>IFERROR(VLOOKUP(G2413,Paramètres!$D$5:$E$8,2,FALSE),0)</f>
        <v>0</v>
      </c>
      <c r="O2413">
        <f>IFERROR(VLOOKUP(H2413,Paramètres!$A$5:$B$8,2,FALSE),0)</f>
        <v>0</v>
      </c>
      <c r="P2413">
        <f>IFERROR(VLOOKUP(I2413,Paramètres!$A$5:$B$8,2,FALSE),0)</f>
        <v>0</v>
      </c>
      <c r="Q2413" s="10" t="e">
        <f>IF(SUM(Paramètres!$G$5:$M$5)=0,"",SUMPRODUCT(Paramètres!$G$5:$M$5,J2413,K2413,L2413,M2413,N2413,O2413,P2413)/SUM(Paramètres!$G$5:$M$5))</f>
        <v>#VALUE!</v>
      </c>
    </row>
    <row r="2414" spans="1:17" x14ac:dyDescent="0.2">
      <c r="A2414">
        <f>Réponses_Scoring!A2414</f>
        <v>0</v>
      </c>
      <c r="B2414">
        <f>Réponses_Scoring!B2414</f>
        <v>0</v>
      </c>
      <c r="C2414">
        <f>Réponses_Scoring!C2414</f>
        <v>0</v>
      </c>
      <c r="D2414">
        <f>Réponses_Scoring!D2414</f>
        <v>0</v>
      </c>
      <c r="E2414">
        <f>Réponses_Scoring!E2414</f>
        <v>0</v>
      </c>
      <c r="F2414">
        <f>Réponses_Scoring!F2414</f>
        <v>0</v>
      </c>
      <c r="G2414">
        <f>Réponses_Scoring!G2414</f>
        <v>0</v>
      </c>
      <c r="H2414">
        <f>Réponses_Scoring!H2414</f>
        <v>0</v>
      </c>
      <c r="I2414">
        <f>Réponses_Scoring!I2414</f>
        <v>0</v>
      </c>
      <c r="J2414">
        <f>IFERROR(VLOOKUP(C2414,Paramètres!$A$5:$B$8,2,FALSE),0)</f>
        <v>0</v>
      </c>
      <c r="K2414">
        <f>IFERROR(VLOOKUP(D2414,Paramètres!$A$5:$B$8,2,FALSE),0)</f>
        <v>0</v>
      </c>
      <c r="L2414">
        <f>IFERROR(VLOOKUP(E2414,Paramètres!$A$5:$B$8,2,FALSE),0)</f>
        <v>0</v>
      </c>
      <c r="M2414">
        <f>IFERROR(VLOOKUP(F2414,Paramètres!$A$5:$B$8,2,FALSE),0)</f>
        <v>0</v>
      </c>
      <c r="N2414">
        <f>IFERROR(VLOOKUP(G2414,Paramètres!$D$5:$E$8,2,FALSE),0)</f>
        <v>0</v>
      </c>
      <c r="O2414">
        <f>IFERROR(VLOOKUP(H2414,Paramètres!$A$5:$B$8,2,FALSE),0)</f>
        <v>0</v>
      </c>
      <c r="P2414">
        <f>IFERROR(VLOOKUP(I2414,Paramètres!$A$5:$B$8,2,FALSE),0)</f>
        <v>0</v>
      </c>
      <c r="Q2414" s="10" t="e">
        <f>IF(SUM(Paramètres!$G$5:$M$5)=0,"",SUMPRODUCT(Paramètres!$G$5:$M$5,J2414,K2414,L2414,M2414,N2414,O2414,P2414)/SUM(Paramètres!$G$5:$M$5))</f>
        <v>#VALUE!</v>
      </c>
    </row>
    <row r="2415" spans="1:17" x14ac:dyDescent="0.2">
      <c r="A2415">
        <f>Réponses_Scoring!A2415</f>
        <v>0</v>
      </c>
      <c r="B2415">
        <f>Réponses_Scoring!B2415</f>
        <v>0</v>
      </c>
      <c r="C2415">
        <f>Réponses_Scoring!C2415</f>
        <v>0</v>
      </c>
      <c r="D2415">
        <f>Réponses_Scoring!D2415</f>
        <v>0</v>
      </c>
      <c r="E2415">
        <f>Réponses_Scoring!E2415</f>
        <v>0</v>
      </c>
      <c r="F2415">
        <f>Réponses_Scoring!F2415</f>
        <v>0</v>
      </c>
      <c r="G2415">
        <f>Réponses_Scoring!G2415</f>
        <v>0</v>
      </c>
      <c r="H2415">
        <f>Réponses_Scoring!H2415</f>
        <v>0</v>
      </c>
      <c r="I2415">
        <f>Réponses_Scoring!I2415</f>
        <v>0</v>
      </c>
      <c r="J2415">
        <f>IFERROR(VLOOKUP(C2415,Paramètres!$A$5:$B$8,2,FALSE),0)</f>
        <v>0</v>
      </c>
      <c r="K2415">
        <f>IFERROR(VLOOKUP(D2415,Paramètres!$A$5:$B$8,2,FALSE),0)</f>
        <v>0</v>
      </c>
      <c r="L2415">
        <f>IFERROR(VLOOKUP(E2415,Paramètres!$A$5:$B$8,2,FALSE),0)</f>
        <v>0</v>
      </c>
      <c r="M2415">
        <f>IFERROR(VLOOKUP(F2415,Paramètres!$A$5:$B$8,2,FALSE),0)</f>
        <v>0</v>
      </c>
      <c r="N2415">
        <f>IFERROR(VLOOKUP(G2415,Paramètres!$D$5:$E$8,2,FALSE),0)</f>
        <v>0</v>
      </c>
      <c r="O2415">
        <f>IFERROR(VLOOKUP(H2415,Paramètres!$A$5:$B$8,2,FALSE),0)</f>
        <v>0</v>
      </c>
      <c r="P2415">
        <f>IFERROR(VLOOKUP(I2415,Paramètres!$A$5:$B$8,2,FALSE),0)</f>
        <v>0</v>
      </c>
      <c r="Q2415" s="10" t="e">
        <f>IF(SUM(Paramètres!$G$5:$M$5)=0,"",SUMPRODUCT(Paramètres!$G$5:$M$5,J2415,K2415,L2415,M2415,N2415,O2415,P2415)/SUM(Paramètres!$G$5:$M$5))</f>
        <v>#VALUE!</v>
      </c>
    </row>
    <row r="2416" spans="1:17" x14ac:dyDescent="0.2">
      <c r="A2416">
        <f>Réponses_Scoring!A2416</f>
        <v>0</v>
      </c>
      <c r="B2416">
        <f>Réponses_Scoring!B2416</f>
        <v>0</v>
      </c>
      <c r="C2416">
        <f>Réponses_Scoring!C2416</f>
        <v>0</v>
      </c>
      <c r="D2416">
        <f>Réponses_Scoring!D2416</f>
        <v>0</v>
      </c>
      <c r="E2416">
        <f>Réponses_Scoring!E2416</f>
        <v>0</v>
      </c>
      <c r="F2416">
        <f>Réponses_Scoring!F2416</f>
        <v>0</v>
      </c>
      <c r="G2416">
        <f>Réponses_Scoring!G2416</f>
        <v>0</v>
      </c>
      <c r="H2416">
        <f>Réponses_Scoring!H2416</f>
        <v>0</v>
      </c>
      <c r="I2416">
        <f>Réponses_Scoring!I2416</f>
        <v>0</v>
      </c>
      <c r="J2416">
        <f>IFERROR(VLOOKUP(C2416,Paramètres!$A$5:$B$8,2,FALSE),0)</f>
        <v>0</v>
      </c>
      <c r="K2416">
        <f>IFERROR(VLOOKUP(D2416,Paramètres!$A$5:$B$8,2,FALSE),0)</f>
        <v>0</v>
      </c>
      <c r="L2416">
        <f>IFERROR(VLOOKUP(E2416,Paramètres!$A$5:$B$8,2,FALSE),0)</f>
        <v>0</v>
      </c>
      <c r="M2416">
        <f>IFERROR(VLOOKUP(F2416,Paramètres!$A$5:$B$8,2,FALSE),0)</f>
        <v>0</v>
      </c>
      <c r="N2416">
        <f>IFERROR(VLOOKUP(G2416,Paramètres!$D$5:$E$8,2,FALSE),0)</f>
        <v>0</v>
      </c>
      <c r="O2416">
        <f>IFERROR(VLOOKUP(H2416,Paramètres!$A$5:$B$8,2,FALSE),0)</f>
        <v>0</v>
      </c>
      <c r="P2416">
        <f>IFERROR(VLOOKUP(I2416,Paramètres!$A$5:$B$8,2,FALSE),0)</f>
        <v>0</v>
      </c>
      <c r="Q2416" s="10" t="e">
        <f>IF(SUM(Paramètres!$G$5:$M$5)=0,"",SUMPRODUCT(Paramètres!$G$5:$M$5,J2416,K2416,L2416,M2416,N2416,O2416,P2416)/SUM(Paramètres!$G$5:$M$5))</f>
        <v>#VALUE!</v>
      </c>
    </row>
    <row r="2417" spans="1:17" x14ac:dyDescent="0.2">
      <c r="A2417">
        <f>Réponses_Scoring!A2417</f>
        <v>0</v>
      </c>
      <c r="B2417">
        <f>Réponses_Scoring!B2417</f>
        <v>0</v>
      </c>
      <c r="C2417">
        <f>Réponses_Scoring!C2417</f>
        <v>0</v>
      </c>
      <c r="D2417">
        <f>Réponses_Scoring!D2417</f>
        <v>0</v>
      </c>
      <c r="E2417">
        <f>Réponses_Scoring!E2417</f>
        <v>0</v>
      </c>
      <c r="F2417">
        <f>Réponses_Scoring!F2417</f>
        <v>0</v>
      </c>
      <c r="G2417">
        <f>Réponses_Scoring!G2417</f>
        <v>0</v>
      </c>
      <c r="H2417">
        <f>Réponses_Scoring!H2417</f>
        <v>0</v>
      </c>
      <c r="I2417">
        <f>Réponses_Scoring!I2417</f>
        <v>0</v>
      </c>
      <c r="J2417">
        <f>IFERROR(VLOOKUP(C2417,Paramètres!$A$5:$B$8,2,FALSE),0)</f>
        <v>0</v>
      </c>
      <c r="K2417">
        <f>IFERROR(VLOOKUP(D2417,Paramètres!$A$5:$B$8,2,FALSE),0)</f>
        <v>0</v>
      </c>
      <c r="L2417">
        <f>IFERROR(VLOOKUP(E2417,Paramètres!$A$5:$B$8,2,FALSE),0)</f>
        <v>0</v>
      </c>
      <c r="M2417">
        <f>IFERROR(VLOOKUP(F2417,Paramètres!$A$5:$B$8,2,FALSE),0)</f>
        <v>0</v>
      </c>
      <c r="N2417">
        <f>IFERROR(VLOOKUP(G2417,Paramètres!$D$5:$E$8,2,FALSE),0)</f>
        <v>0</v>
      </c>
      <c r="O2417">
        <f>IFERROR(VLOOKUP(H2417,Paramètres!$A$5:$B$8,2,FALSE),0)</f>
        <v>0</v>
      </c>
      <c r="P2417">
        <f>IFERROR(VLOOKUP(I2417,Paramètres!$A$5:$B$8,2,FALSE),0)</f>
        <v>0</v>
      </c>
      <c r="Q2417" s="10" t="e">
        <f>IF(SUM(Paramètres!$G$5:$M$5)=0,"",SUMPRODUCT(Paramètres!$G$5:$M$5,J2417,K2417,L2417,M2417,N2417,O2417,P2417)/SUM(Paramètres!$G$5:$M$5))</f>
        <v>#VALUE!</v>
      </c>
    </row>
    <row r="2418" spans="1:17" x14ac:dyDescent="0.2">
      <c r="A2418">
        <f>Réponses_Scoring!A2418</f>
        <v>0</v>
      </c>
      <c r="B2418">
        <f>Réponses_Scoring!B2418</f>
        <v>0</v>
      </c>
      <c r="C2418">
        <f>Réponses_Scoring!C2418</f>
        <v>0</v>
      </c>
      <c r="D2418">
        <f>Réponses_Scoring!D2418</f>
        <v>0</v>
      </c>
      <c r="E2418">
        <f>Réponses_Scoring!E2418</f>
        <v>0</v>
      </c>
      <c r="F2418">
        <f>Réponses_Scoring!F2418</f>
        <v>0</v>
      </c>
      <c r="G2418">
        <f>Réponses_Scoring!G2418</f>
        <v>0</v>
      </c>
      <c r="H2418">
        <f>Réponses_Scoring!H2418</f>
        <v>0</v>
      </c>
      <c r="I2418">
        <f>Réponses_Scoring!I2418</f>
        <v>0</v>
      </c>
      <c r="J2418">
        <f>IFERROR(VLOOKUP(C2418,Paramètres!$A$5:$B$8,2,FALSE),0)</f>
        <v>0</v>
      </c>
      <c r="K2418">
        <f>IFERROR(VLOOKUP(D2418,Paramètres!$A$5:$B$8,2,FALSE),0)</f>
        <v>0</v>
      </c>
      <c r="L2418">
        <f>IFERROR(VLOOKUP(E2418,Paramètres!$A$5:$B$8,2,FALSE),0)</f>
        <v>0</v>
      </c>
      <c r="M2418">
        <f>IFERROR(VLOOKUP(F2418,Paramètres!$A$5:$B$8,2,FALSE),0)</f>
        <v>0</v>
      </c>
      <c r="N2418">
        <f>IFERROR(VLOOKUP(G2418,Paramètres!$D$5:$E$8,2,FALSE),0)</f>
        <v>0</v>
      </c>
      <c r="O2418">
        <f>IFERROR(VLOOKUP(H2418,Paramètres!$A$5:$B$8,2,FALSE),0)</f>
        <v>0</v>
      </c>
      <c r="P2418">
        <f>IFERROR(VLOOKUP(I2418,Paramètres!$A$5:$B$8,2,FALSE),0)</f>
        <v>0</v>
      </c>
      <c r="Q2418" s="10" t="e">
        <f>IF(SUM(Paramètres!$G$5:$M$5)=0,"",SUMPRODUCT(Paramètres!$G$5:$M$5,J2418,K2418,L2418,M2418,N2418,O2418,P2418)/SUM(Paramètres!$G$5:$M$5))</f>
        <v>#VALUE!</v>
      </c>
    </row>
    <row r="2419" spans="1:17" x14ac:dyDescent="0.2">
      <c r="A2419">
        <f>Réponses_Scoring!A2419</f>
        <v>0</v>
      </c>
      <c r="B2419">
        <f>Réponses_Scoring!B2419</f>
        <v>0</v>
      </c>
      <c r="C2419">
        <f>Réponses_Scoring!C2419</f>
        <v>0</v>
      </c>
      <c r="D2419">
        <f>Réponses_Scoring!D2419</f>
        <v>0</v>
      </c>
      <c r="E2419">
        <f>Réponses_Scoring!E2419</f>
        <v>0</v>
      </c>
      <c r="F2419">
        <f>Réponses_Scoring!F2419</f>
        <v>0</v>
      </c>
      <c r="G2419">
        <f>Réponses_Scoring!G2419</f>
        <v>0</v>
      </c>
      <c r="H2419">
        <f>Réponses_Scoring!H2419</f>
        <v>0</v>
      </c>
      <c r="I2419">
        <f>Réponses_Scoring!I2419</f>
        <v>0</v>
      </c>
      <c r="J2419">
        <f>IFERROR(VLOOKUP(C2419,Paramètres!$A$5:$B$8,2,FALSE),0)</f>
        <v>0</v>
      </c>
      <c r="K2419">
        <f>IFERROR(VLOOKUP(D2419,Paramètres!$A$5:$B$8,2,FALSE),0)</f>
        <v>0</v>
      </c>
      <c r="L2419">
        <f>IFERROR(VLOOKUP(E2419,Paramètres!$A$5:$B$8,2,FALSE),0)</f>
        <v>0</v>
      </c>
      <c r="M2419">
        <f>IFERROR(VLOOKUP(F2419,Paramètres!$A$5:$B$8,2,FALSE),0)</f>
        <v>0</v>
      </c>
      <c r="N2419">
        <f>IFERROR(VLOOKUP(G2419,Paramètres!$D$5:$E$8,2,FALSE),0)</f>
        <v>0</v>
      </c>
      <c r="O2419">
        <f>IFERROR(VLOOKUP(H2419,Paramètres!$A$5:$B$8,2,FALSE),0)</f>
        <v>0</v>
      </c>
      <c r="P2419">
        <f>IFERROR(VLOOKUP(I2419,Paramètres!$A$5:$B$8,2,FALSE),0)</f>
        <v>0</v>
      </c>
      <c r="Q2419" s="10" t="e">
        <f>IF(SUM(Paramètres!$G$5:$M$5)=0,"",SUMPRODUCT(Paramètres!$G$5:$M$5,J2419,K2419,L2419,M2419,N2419,O2419,P2419)/SUM(Paramètres!$G$5:$M$5))</f>
        <v>#VALUE!</v>
      </c>
    </row>
    <row r="2420" spans="1:17" x14ac:dyDescent="0.2">
      <c r="A2420">
        <f>Réponses_Scoring!A2420</f>
        <v>0</v>
      </c>
      <c r="B2420">
        <f>Réponses_Scoring!B2420</f>
        <v>0</v>
      </c>
      <c r="C2420">
        <f>Réponses_Scoring!C2420</f>
        <v>0</v>
      </c>
      <c r="D2420">
        <f>Réponses_Scoring!D2420</f>
        <v>0</v>
      </c>
      <c r="E2420">
        <f>Réponses_Scoring!E2420</f>
        <v>0</v>
      </c>
      <c r="F2420">
        <f>Réponses_Scoring!F2420</f>
        <v>0</v>
      </c>
      <c r="G2420">
        <f>Réponses_Scoring!G2420</f>
        <v>0</v>
      </c>
      <c r="H2420">
        <f>Réponses_Scoring!H2420</f>
        <v>0</v>
      </c>
      <c r="I2420">
        <f>Réponses_Scoring!I2420</f>
        <v>0</v>
      </c>
      <c r="J2420">
        <f>IFERROR(VLOOKUP(C2420,Paramètres!$A$5:$B$8,2,FALSE),0)</f>
        <v>0</v>
      </c>
      <c r="K2420">
        <f>IFERROR(VLOOKUP(D2420,Paramètres!$A$5:$B$8,2,FALSE),0)</f>
        <v>0</v>
      </c>
      <c r="L2420">
        <f>IFERROR(VLOOKUP(E2420,Paramètres!$A$5:$B$8,2,FALSE),0)</f>
        <v>0</v>
      </c>
      <c r="M2420">
        <f>IFERROR(VLOOKUP(F2420,Paramètres!$A$5:$B$8,2,FALSE),0)</f>
        <v>0</v>
      </c>
      <c r="N2420">
        <f>IFERROR(VLOOKUP(G2420,Paramètres!$D$5:$E$8,2,FALSE),0)</f>
        <v>0</v>
      </c>
      <c r="O2420">
        <f>IFERROR(VLOOKUP(H2420,Paramètres!$A$5:$B$8,2,FALSE),0)</f>
        <v>0</v>
      </c>
      <c r="P2420">
        <f>IFERROR(VLOOKUP(I2420,Paramètres!$A$5:$B$8,2,FALSE),0)</f>
        <v>0</v>
      </c>
      <c r="Q2420" s="10" t="e">
        <f>IF(SUM(Paramètres!$G$5:$M$5)=0,"",SUMPRODUCT(Paramètres!$G$5:$M$5,J2420,K2420,L2420,M2420,N2420,O2420,P2420)/SUM(Paramètres!$G$5:$M$5))</f>
        <v>#VALUE!</v>
      </c>
    </row>
    <row r="2421" spans="1:17" x14ac:dyDescent="0.2">
      <c r="A2421">
        <f>Réponses_Scoring!A2421</f>
        <v>0</v>
      </c>
      <c r="B2421">
        <f>Réponses_Scoring!B2421</f>
        <v>0</v>
      </c>
      <c r="C2421">
        <f>Réponses_Scoring!C2421</f>
        <v>0</v>
      </c>
      <c r="D2421">
        <f>Réponses_Scoring!D2421</f>
        <v>0</v>
      </c>
      <c r="E2421">
        <f>Réponses_Scoring!E2421</f>
        <v>0</v>
      </c>
      <c r="F2421">
        <f>Réponses_Scoring!F2421</f>
        <v>0</v>
      </c>
      <c r="G2421">
        <f>Réponses_Scoring!G2421</f>
        <v>0</v>
      </c>
      <c r="H2421">
        <f>Réponses_Scoring!H2421</f>
        <v>0</v>
      </c>
      <c r="I2421">
        <f>Réponses_Scoring!I2421</f>
        <v>0</v>
      </c>
      <c r="J2421">
        <f>IFERROR(VLOOKUP(C2421,Paramètres!$A$5:$B$8,2,FALSE),0)</f>
        <v>0</v>
      </c>
      <c r="K2421">
        <f>IFERROR(VLOOKUP(D2421,Paramètres!$A$5:$B$8,2,FALSE),0)</f>
        <v>0</v>
      </c>
      <c r="L2421">
        <f>IFERROR(VLOOKUP(E2421,Paramètres!$A$5:$B$8,2,FALSE),0)</f>
        <v>0</v>
      </c>
      <c r="M2421">
        <f>IFERROR(VLOOKUP(F2421,Paramètres!$A$5:$B$8,2,FALSE),0)</f>
        <v>0</v>
      </c>
      <c r="N2421">
        <f>IFERROR(VLOOKUP(G2421,Paramètres!$D$5:$E$8,2,FALSE),0)</f>
        <v>0</v>
      </c>
      <c r="O2421">
        <f>IFERROR(VLOOKUP(H2421,Paramètres!$A$5:$B$8,2,FALSE),0)</f>
        <v>0</v>
      </c>
      <c r="P2421">
        <f>IFERROR(VLOOKUP(I2421,Paramètres!$A$5:$B$8,2,FALSE),0)</f>
        <v>0</v>
      </c>
      <c r="Q2421" s="10" t="e">
        <f>IF(SUM(Paramètres!$G$5:$M$5)=0,"",SUMPRODUCT(Paramètres!$G$5:$M$5,J2421,K2421,L2421,M2421,N2421,O2421,P2421)/SUM(Paramètres!$G$5:$M$5))</f>
        <v>#VALUE!</v>
      </c>
    </row>
    <row r="2422" spans="1:17" x14ac:dyDescent="0.2">
      <c r="A2422">
        <f>Réponses_Scoring!A2422</f>
        <v>0</v>
      </c>
      <c r="B2422">
        <f>Réponses_Scoring!B2422</f>
        <v>0</v>
      </c>
      <c r="C2422">
        <f>Réponses_Scoring!C2422</f>
        <v>0</v>
      </c>
      <c r="D2422">
        <f>Réponses_Scoring!D2422</f>
        <v>0</v>
      </c>
      <c r="E2422">
        <f>Réponses_Scoring!E2422</f>
        <v>0</v>
      </c>
      <c r="F2422">
        <f>Réponses_Scoring!F2422</f>
        <v>0</v>
      </c>
      <c r="G2422">
        <f>Réponses_Scoring!G2422</f>
        <v>0</v>
      </c>
      <c r="H2422">
        <f>Réponses_Scoring!H2422</f>
        <v>0</v>
      </c>
      <c r="I2422">
        <f>Réponses_Scoring!I2422</f>
        <v>0</v>
      </c>
      <c r="J2422">
        <f>IFERROR(VLOOKUP(C2422,Paramètres!$A$5:$B$8,2,FALSE),0)</f>
        <v>0</v>
      </c>
      <c r="K2422">
        <f>IFERROR(VLOOKUP(D2422,Paramètres!$A$5:$B$8,2,FALSE),0)</f>
        <v>0</v>
      </c>
      <c r="L2422">
        <f>IFERROR(VLOOKUP(E2422,Paramètres!$A$5:$B$8,2,FALSE),0)</f>
        <v>0</v>
      </c>
      <c r="M2422">
        <f>IFERROR(VLOOKUP(F2422,Paramètres!$A$5:$B$8,2,FALSE),0)</f>
        <v>0</v>
      </c>
      <c r="N2422">
        <f>IFERROR(VLOOKUP(G2422,Paramètres!$D$5:$E$8,2,FALSE),0)</f>
        <v>0</v>
      </c>
      <c r="O2422">
        <f>IFERROR(VLOOKUP(H2422,Paramètres!$A$5:$B$8,2,FALSE),0)</f>
        <v>0</v>
      </c>
      <c r="P2422">
        <f>IFERROR(VLOOKUP(I2422,Paramètres!$A$5:$B$8,2,FALSE),0)</f>
        <v>0</v>
      </c>
      <c r="Q2422" s="10" t="e">
        <f>IF(SUM(Paramètres!$G$5:$M$5)=0,"",SUMPRODUCT(Paramètres!$G$5:$M$5,J2422,K2422,L2422,M2422,N2422,O2422,P2422)/SUM(Paramètres!$G$5:$M$5))</f>
        <v>#VALUE!</v>
      </c>
    </row>
    <row r="2423" spans="1:17" x14ac:dyDescent="0.2">
      <c r="A2423">
        <f>Réponses_Scoring!A2423</f>
        <v>0</v>
      </c>
      <c r="B2423">
        <f>Réponses_Scoring!B2423</f>
        <v>0</v>
      </c>
      <c r="C2423">
        <f>Réponses_Scoring!C2423</f>
        <v>0</v>
      </c>
      <c r="D2423">
        <f>Réponses_Scoring!D2423</f>
        <v>0</v>
      </c>
      <c r="E2423">
        <f>Réponses_Scoring!E2423</f>
        <v>0</v>
      </c>
      <c r="F2423">
        <f>Réponses_Scoring!F2423</f>
        <v>0</v>
      </c>
      <c r="G2423">
        <f>Réponses_Scoring!G2423</f>
        <v>0</v>
      </c>
      <c r="H2423">
        <f>Réponses_Scoring!H2423</f>
        <v>0</v>
      </c>
      <c r="I2423">
        <f>Réponses_Scoring!I2423</f>
        <v>0</v>
      </c>
      <c r="J2423">
        <f>IFERROR(VLOOKUP(C2423,Paramètres!$A$5:$B$8,2,FALSE),0)</f>
        <v>0</v>
      </c>
      <c r="K2423">
        <f>IFERROR(VLOOKUP(D2423,Paramètres!$A$5:$B$8,2,FALSE),0)</f>
        <v>0</v>
      </c>
      <c r="L2423">
        <f>IFERROR(VLOOKUP(E2423,Paramètres!$A$5:$B$8,2,FALSE),0)</f>
        <v>0</v>
      </c>
      <c r="M2423">
        <f>IFERROR(VLOOKUP(F2423,Paramètres!$A$5:$B$8,2,FALSE),0)</f>
        <v>0</v>
      </c>
      <c r="N2423">
        <f>IFERROR(VLOOKUP(G2423,Paramètres!$D$5:$E$8,2,FALSE),0)</f>
        <v>0</v>
      </c>
      <c r="O2423">
        <f>IFERROR(VLOOKUP(H2423,Paramètres!$A$5:$B$8,2,FALSE),0)</f>
        <v>0</v>
      </c>
      <c r="P2423">
        <f>IFERROR(VLOOKUP(I2423,Paramètres!$A$5:$B$8,2,FALSE),0)</f>
        <v>0</v>
      </c>
      <c r="Q2423" s="10" t="e">
        <f>IF(SUM(Paramètres!$G$5:$M$5)=0,"",SUMPRODUCT(Paramètres!$G$5:$M$5,J2423,K2423,L2423,M2423,N2423,O2423,P2423)/SUM(Paramètres!$G$5:$M$5))</f>
        <v>#VALUE!</v>
      </c>
    </row>
    <row r="2424" spans="1:17" x14ac:dyDescent="0.2">
      <c r="A2424">
        <f>Réponses_Scoring!A2424</f>
        <v>0</v>
      </c>
      <c r="B2424">
        <f>Réponses_Scoring!B2424</f>
        <v>0</v>
      </c>
      <c r="C2424">
        <f>Réponses_Scoring!C2424</f>
        <v>0</v>
      </c>
      <c r="D2424">
        <f>Réponses_Scoring!D2424</f>
        <v>0</v>
      </c>
      <c r="E2424">
        <f>Réponses_Scoring!E2424</f>
        <v>0</v>
      </c>
      <c r="F2424">
        <f>Réponses_Scoring!F2424</f>
        <v>0</v>
      </c>
      <c r="G2424">
        <f>Réponses_Scoring!G2424</f>
        <v>0</v>
      </c>
      <c r="H2424">
        <f>Réponses_Scoring!H2424</f>
        <v>0</v>
      </c>
      <c r="I2424">
        <f>Réponses_Scoring!I2424</f>
        <v>0</v>
      </c>
      <c r="J2424">
        <f>IFERROR(VLOOKUP(C2424,Paramètres!$A$5:$B$8,2,FALSE),0)</f>
        <v>0</v>
      </c>
      <c r="K2424">
        <f>IFERROR(VLOOKUP(D2424,Paramètres!$A$5:$B$8,2,FALSE),0)</f>
        <v>0</v>
      </c>
      <c r="L2424">
        <f>IFERROR(VLOOKUP(E2424,Paramètres!$A$5:$B$8,2,FALSE),0)</f>
        <v>0</v>
      </c>
      <c r="M2424">
        <f>IFERROR(VLOOKUP(F2424,Paramètres!$A$5:$B$8,2,FALSE),0)</f>
        <v>0</v>
      </c>
      <c r="N2424">
        <f>IFERROR(VLOOKUP(G2424,Paramètres!$D$5:$E$8,2,FALSE),0)</f>
        <v>0</v>
      </c>
      <c r="O2424">
        <f>IFERROR(VLOOKUP(H2424,Paramètres!$A$5:$B$8,2,FALSE),0)</f>
        <v>0</v>
      </c>
      <c r="P2424">
        <f>IFERROR(VLOOKUP(I2424,Paramètres!$A$5:$B$8,2,FALSE),0)</f>
        <v>0</v>
      </c>
      <c r="Q2424" s="10" t="e">
        <f>IF(SUM(Paramètres!$G$5:$M$5)=0,"",SUMPRODUCT(Paramètres!$G$5:$M$5,J2424,K2424,L2424,M2424,N2424,O2424,P2424)/SUM(Paramètres!$G$5:$M$5))</f>
        <v>#VALUE!</v>
      </c>
    </row>
    <row r="2425" spans="1:17" x14ac:dyDescent="0.2">
      <c r="A2425">
        <f>Réponses_Scoring!A2425</f>
        <v>0</v>
      </c>
      <c r="B2425">
        <f>Réponses_Scoring!B2425</f>
        <v>0</v>
      </c>
      <c r="C2425">
        <f>Réponses_Scoring!C2425</f>
        <v>0</v>
      </c>
      <c r="D2425">
        <f>Réponses_Scoring!D2425</f>
        <v>0</v>
      </c>
      <c r="E2425">
        <f>Réponses_Scoring!E2425</f>
        <v>0</v>
      </c>
      <c r="F2425">
        <f>Réponses_Scoring!F2425</f>
        <v>0</v>
      </c>
      <c r="G2425">
        <f>Réponses_Scoring!G2425</f>
        <v>0</v>
      </c>
      <c r="H2425">
        <f>Réponses_Scoring!H2425</f>
        <v>0</v>
      </c>
      <c r="I2425">
        <f>Réponses_Scoring!I2425</f>
        <v>0</v>
      </c>
      <c r="J2425">
        <f>IFERROR(VLOOKUP(C2425,Paramètres!$A$5:$B$8,2,FALSE),0)</f>
        <v>0</v>
      </c>
      <c r="K2425">
        <f>IFERROR(VLOOKUP(D2425,Paramètres!$A$5:$B$8,2,FALSE),0)</f>
        <v>0</v>
      </c>
      <c r="L2425">
        <f>IFERROR(VLOOKUP(E2425,Paramètres!$A$5:$B$8,2,FALSE),0)</f>
        <v>0</v>
      </c>
      <c r="M2425">
        <f>IFERROR(VLOOKUP(F2425,Paramètres!$A$5:$B$8,2,FALSE),0)</f>
        <v>0</v>
      </c>
      <c r="N2425">
        <f>IFERROR(VLOOKUP(G2425,Paramètres!$D$5:$E$8,2,FALSE),0)</f>
        <v>0</v>
      </c>
      <c r="O2425">
        <f>IFERROR(VLOOKUP(H2425,Paramètres!$A$5:$B$8,2,FALSE),0)</f>
        <v>0</v>
      </c>
      <c r="P2425">
        <f>IFERROR(VLOOKUP(I2425,Paramètres!$A$5:$B$8,2,FALSE),0)</f>
        <v>0</v>
      </c>
      <c r="Q2425" s="10" t="e">
        <f>IF(SUM(Paramètres!$G$5:$M$5)=0,"",SUMPRODUCT(Paramètres!$G$5:$M$5,J2425,K2425,L2425,M2425,N2425,O2425,P2425)/SUM(Paramètres!$G$5:$M$5))</f>
        <v>#VALUE!</v>
      </c>
    </row>
    <row r="2426" spans="1:17" x14ac:dyDescent="0.2">
      <c r="A2426">
        <f>Réponses_Scoring!A2426</f>
        <v>0</v>
      </c>
      <c r="B2426">
        <f>Réponses_Scoring!B2426</f>
        <v>0</v>
      </c>
      <c r="C2426">
        <f>Réponses_Scoring!C2426</f>
        <v>0</v>
      </c>
      <c r="D2426">
        <f>Réponses_Scoring!D2426</f>
        <v>0</v>
      </c>
      <c r="E2426">
        <f>Réponses_Scoring!E2426</f>
        <v>0</v>
      </c>
      <c r="F2426">
        <f>Réponses_Scoring!F2426</f>
        <v>0</v>
      </c>
      <c r="G2426">
        <f>Réponses_Scoring!G2426</f>
        <v>0</v>
      </c>
      <c r="H2426">
        <f>Réponses_Scoring!H2426</f>
        <v>0</v>
      </c>
      <c r="I2426">
        <f>Réponses_Scoring!I2426</f>
        <v>0</v>
      </c>
      <c r="J2426">
        <f>IFERROR(VLOOKUP(C2426,Paramètres!$A$5:$B$8,2,FALSE),0)</f>
        <v>0</v>
      </c>
      <c r="K2426">
        <f>IFERROR(VLOOKUP(D2426,Paramètres!$A$5:$B$8,2,FALSE),0)</f>
        <v>0</v>
      </c>
      <c r="L2426">
        <f>IFERROR(VLOOKUP(E2426,Paramètres!$A$5:$B$8,2,FALSE),0)</f>
        <v>0</v>
      </c>
      <c r="M2426">
        <f>IFERROR(VLOOKUP(F2426,Paramètres!$A$5:$B$8,2,FALSE),0)</f>
        <v>0</v>
      </c>
      <c r="N2426">
        <f>IFERROR(VLOOKUP(G2426,Paramètres!$D$5:$E$8,2,FALSE),0)</f>
        <v>0</v>
      </c>
      <c r="O2426">
        <f>IFERROR(VLOOKUP(H2426,Paramètres!$A$5:$B$8,2,FALSE),0)</f>
        <v>0</v>
      </c>
      <c r="P2426">
        <f>IFERROR(VLOOKUP(I2426,Paramètres!$A$5:$B$8,2,FALSE),0)</f>
        <v>0</v>
      </c>
      <c r="Q2426" s="10" t="e">
        <f>IF(SUM(Paramètres!$G$5:$M$5)=0,"",SUMPRODUCT(Paramètres!$G$5:$M$5,J2426,K2426,L2426,M2426,N2426,O2426,P2426)/SUM(Paramètres!$G$5:$M$5))</f>
        <v>#VALUE!</v>
      </c>
    </row>
    <row r="2427" spans="1:17" x14ac:dyDescent="0.2">
      <c r="A2427">
        <f>Réponses_Scoring!A2427</f>
        <v>0</v>
      </c>
      <c r="B2427">
        <f>Réponses_Scoring!B2427</f>
        <v>0</v>
      </c>
      <c r="C2427">
        <f>Réponses_Scoring!C2427</f>
        <v>0</v>
      </c>
      <c r="D2427">
        <f>Réponses_Scoring!D2427</f>
        <v>0</v>
      </c>
      <c r="E2427">
        <f>Réponses_Scoring!E2427</f>
        <v>0</v>
      </c>
      <c r="F2427">
        <f>Réponses_Scoring!F2427</f>
        <v>0</v>
      </c>
      <c r="G2427">
        <f>Réponses_Scoring!G2427</f>
        <v>0</v>
      </c>
      <c r="H2427">
        <f>Réponses_Scoring!H2427</f>
        <v>0</v>
      </c>
      <c r="I2427">
        <f>Réponses_Scoring!I2427</f>
        <v>0</v>
      </c>
      <c r="J2427">
        <f>IFERROR(VLOOKUP(C2427,Paramètres!$A$5:$B$8,2,FALSE),0)</f>
        <v>0</v>
      </c>
      <c r="K2427">
        <f>IFERROR(VLOOKUP(D2427,Paramètres!$A$5:$B$8,2,FALSE),0)</f>
        <v>0</v>
      </c>
      <c r="L2427">
        <f>IFERROR(VLOOKUP(E2427,Paramètres!$A$5:$B$8,2,FALSE),0)</f>
        <v>0</v>
      </c>
      <c r="M2427">
        <f>IFERROR(VLOOKUP(F2427,Paramètres!$A$5:$B$8,2,FALSE),0)</f>
        <v>0</v>
      </c>
      <c r="N2427">
        <f>IFERROR(VLOOKUP(G2427,Paramètres!$D$5:$E$8,2,FALSE),0)</f>
        <v>0</v>
      </c>
      <c r="O2427">
        <f>IFERROR(VLOOKUP(H2427,Paramètres!$A$5:$B$8,2,FALSE),0)</f>
        <v>0</v>
      </c>
      <c r="P2427">
        <f>IFERROR(VLOOKUP(I2427,Paramètres!$A$5:$B$8,2,FALSE),0)</f>
        <v>0</v>
      </c>
      <c r="Q2427" s="10" t="e">
        <f>IF(SUM(Paramètres!$G$5:$M$5)=0,"",SUMPRODUCT(Paramètres!$G$5:$M$5,J2427,K2427,L2427,M2427,N2427,O2427,P2427)/SUM(Paramètres!$G$5:$M$5))</f>
        <v>#VALUE!</v>
      </c>
    </row>
    <row r="2428" spans="1:17" x14ac:dyDescent="0.2">
      <c r="A2428">
        <f>Réponses_Scoring!A2428</f>
        <v>0</v>
      </c>
      <c r="B2428">
        <f>Réponses_Scoring!B2428</f>
        <v>0</v>
      </c>
      <c r="C2428">
        <f>Réponses_Scoring!C2428</f>
        <v>0</v>
      </c>
      <c r="D2428">
        <f>Réponses_Scoring!D2428</f>
        <v>0</v>
      </c>
      <c r="E2428">
        <f>Réponses_Scoring!E2428</f>
        <v>0</v>
      </c>
      <c r="F2428">
        <f>Réponses_Scoring!F2428</f>
        <v>0</v>
      </c>
      <c r="G2428">
        <f>Réponses_Scoring!G2428</f>
        <v>0</v>
      </c>
      <c r="H2428">
        <f>Réponses_Scoring!H2428</f>
        <v>0</v>
      </c>
      <c r="I2428">
        <f>Réponses_Scoring!I2428</f>
        <v>0</v>
      </c>
      <c r="J2428">
        <f>IFERROR(VLOOKUP(C2428,Paramètres!$A$5:$B$8,2,FALSE),0)</f>
        <v>0</v>
      </c>
      <c r="K2428">
        <f>IFERROR(VLOOKUP(D2428,Paramètres!$A$5:$B$8,2,FALSE),0)</f>
        <v>0</v>
      </c>
      <c r="L2428">
        <f>IFERROR(VLOOKUP(E2428,Paramètres!$A$5:$B$8,2,FALSE),0)</f>
        <v>0</v>
      </c>
      <c r="M2428">
        <f>IFERROR(VLOOKUP(F2428,Paramètres!$A$5:$B$8,2,FALSE),0)</f>
        <v>0</v>
      </c>
      <c r="N2428">
        <f>IFERROR(VLOOKUP(G2428,Paramètres!$D$5:$E$8,2,FALSE),0)</f>
        <v>0</v>
      </c>
      <c r="O2428">
        <f>IFERROR(VLOOKUP(H2428,Paramètres!$A$5:$B$8,2,FALSE),0)</f>
        <v>0</v>
      </c>
      <c r="P2428">
        <f>IFERROR(VLOOKUP(I2428,Paramètres!$A$5:$B$8,2,FALSE),0)</f>
        <v>0</v>
      </c>
      <c r="Q2428" s="10" t="e">
        <f>IF(SUM(Paramètres!$G$5:$M$5)=0,"",SUMPRODUCT(Paramètres!$G$5:$M$5,J2428,K2428,L2428,M2428,N2428,O2428,P2428)/SUM(Paramètres!$G$5:$M$5))</f>
        <v>#VALUE!</v>
      </c>
    </row>
    <row r="2429" spans="1:17" x14ac:dyDescent="0.2">
      <c r="A2429">
        <f>Réponses_Scoring!A2429</f>
        <v>0</v>
      </c>
      <c r="B2429">
        <f>Réponses_Scoring!B2429</f>
        <v>0</v>
      </c>
      <c r="C2429">
        <f>Réponses_Scoring!C2429</f>
        <v>0</v>
      </c>
      <c r="D2429">
        <f>Réponses_Scoring!D2429</f>
        <v>0</v>
      </c>
      <c r="E2429">
        <f>Réponses_Scoring!E2429</f>
        <v>0</v>
      </c>
      <c r="F2429">
        <f>Réponses_Scoring!F2429</f>
        <v>0</v>
      </c>
      <c r="G2429">
        <f>Réponses_Scoring!G2429</f>
        <v>0</v>
      </c>
      <c r="H2429">
        <f>Réponses_Scoring!H2429</f>
        <v>0</v>
      </c>
      <c r="I2429">
        <f>Réponses_Scoring!I2429</f>
        <v>0</v>
      </c>
      <c r="J2429">
        <f>IFERROR(VLOOKUP(C2429,Paramètres!$A$5:$B$8,2,FALSE),0)</f>
        <v>0</v>
      </c>
      <c r="K2429">
        <f>IFERROR(VLOOKUP(D2429,Paramètres!$A$5:$B$8,2,FALSE),0)</f>
        <v>0</v>
      </c>
      <c r="L2429">
        <f>IFERROR(VLOOKUP(E2429,Paramètres!$A$5:$B$8,2,FALSE),0)</f>
        <v>0</v>
      </c>
      <c r="M2429">
        <f>IFERROR(VLOOKUP(F2429,Paramètres!$A$5:$B$8,2,FALSE),0)</f>
        <v>0</v>
      </c>
      <c r="N2429">
        <f>IFERROR(VLOOKUP(G2429,Paramètres!$D$5:$E$8,2,FALSE),0)</f>
        <v>0</v>
      </c>
      <c r="O2429">
        <f>IFERROR(VLOOKUP(H2429,Paramètres!$A$5:$B$8,2,FALSE),0)</f>
        <v>0</v>
      </c>
      <c r="P2429">
        <f>IFERROR(VLOOKUP(I2429,Paramètres!$A$5:$B$8,2,FALSE),0)</f>
        <v>0</v>
      </c>
      <c r="Q2429" s="10" t="e">
        <f>IF(SUM(Paramètres!$G$5:$M$5)=0,"",SUMPRODUCT(Paramètres!$G$5:$M$5,J2429,K2429,L2429,M2429,N2429,O2429,P2429)/SUM(Paramètres!$G$5:$M$5))</f>
        <v>#VALUE!</v>
      </c>
    </row>
    <row r="2430" spans="1:17" x14ac:dyDescent="0.2">
      <c r="A2430">
        <f>Réponses_Scoring!A2430</f>
        <v>0</v>
      </c>
      <c r="B2430">
        <f>Réponses_Scoring!B2430</f>
        <v>0</v>
      </c>
      <c r="C2430">
        <f>Réponses_Scoring!C2430</f>
        <v>0</v>
      </c>
      <c r="D2430">
        <f>Réponses_Scoring!D2430</f>
        <v>0</v>
      </c>
      <c r="E2430">
        <f>Réponses_Scoring!E2430</f>
        <v>0</v>
      </c>
      <c r="F2430">
        <f>Réponses_Scoring!F2430</f>
        <v>0</v>
      </c>
      <c r="G2430">
        <f>Réponses_Scoring!G2430</f>
        <v>0</v>
      </c>
      <c r="H2430">
        <f>Réponses_Scoring!H2430</f>
        <v>0</v>
      </c>
      <c r="I2430">
        <f>Réponses_Scoring!I2430</f>
        <v>0</v>
      </c>
      <c r="J2430">
        <f>IFERROR(VLOOKUP(C2430,Paramètres!$A$5:$B$8,2,FALSE),0)</f>
        <v>0</v>
      </c>
      <c r="K2430">
        <f>IFERROR(VLOOKUP(D2430,Paramètres!$A$5:$B$8,2,FALSE),0)</f>
        <v>0</v>
      </c>
      <c r="L2430">
        <f>IFERROR(VLOOKUP(E2430,Paramètres!$A$5:$B$8,2,FALSE),0)</f>
        <v>0</v>
      </c>
      <c r="M2430">
        <f>IFERROR(VLOOKUP(F2430,Paramètres!$A$5:$B$8,2,FALSE),0)</f>
        <v>0</v>
      </c>
      <c r="N2430">
        <f>IFERROR(VLOOKUP(G2430,Paramètres!$D$5:$E$8,2,FALSE),0)</f>
        <v>0</v>
      </c>
      <c r="O2430">
        <f>IFERROR(VLOOKUP(H2430,Paramètres!$A$5:$B$8,2,FALSE),0)</f>
        <v>0</v>
      </c>
      <c r="P2430">
        <f>IFERROR(VLOOKUP(I2430,Paramètres!$A$5:$B$8,2,FALSE),0)</f>
        <v>0</v>
      </c>
      <c r="Q2430" s="10" t="e">
        <f>IF(SUM(Paramètres!$G$5:$M$5)=0,"",SUMPRODUCT(Paramètres!$G$5:$M$5,J2430,K2430,L2430,M2430,N2430,O2430,P2430)/SUM(Paramètres!$G$5:$M$5))</f>
        <v>#VALUE!</v>
      </c>
    </row>
    <row r="2431" spans="1:17" x14ac:dyDescent="0.2">
      <c r="A2431">
        <f>Réponses_Scoring!A2431</f>
        <v>0</v>
      </c>
      <c r="B2431">
        <f>Réponses_Scoring!B2431</f>
        <v>0</v>
      </c>
      <c r="C2431">
        <f>Réponses_Scoring!C2431</f>
        <v>0</v>
      </c>
      <c r="D2431">
        <f>Réponses_Scoring!D2431</f>
        <v>0</v>
      </c>
      <c r="E2431">
        <f>Réponses_Scoring!E2431</f>
        <v>0</v>
      </c>
      <c r="F2431">
        <f>Réponses_Scoring!F2431</f>
        <v>0</v>
      </c>
      <c r="G2431">
        <f>Réponses_Scoring!G2431</f>
        <v>0</v>
      </c>
      <c r="H2431">
        <f>Réponses_Scoring!H2431</f>
        <v>0</v>
      </c>
      <c r="I2431">
        <f>Réponses_Scoring!I2431</f>
        <v>0</v>
      </c>
      <c r="J2431">
        <f>IFERROR(VLOOKUP(C2431,Paramètres!$A$5:$B$8,2,FALSE),0)</f>
        <v>0</v>
      </c>
      <c r="K2431">
        <f>IFERROR(VLOOKUP(D2431,Paramètres!$A$5:$B$8,2,FALSE),0)</f>
        <v>0</v>
      </c>
      <c r="L2431">
        <f>IFERROR(VLOOKUP(E2431,Paramètres!$A$5:$B$8,2,FALSE),0)</f>
        <v>0</v>
      </c>
      <c r="M2431">
        <f>IFERROR(VLOOKUP(F2431,Paramètres!$A$5:$B$8,2,FALSE),0)</f>
        <v>0</v>
      </c>
      <c r="N2431">
        <f>IFERROR(VLOOKUP(G2431,Paramètres!$D$5:$E$8,2,FALSE),0)</f>
        <v>0</v>
      </c>
      <c r="O2431">
        <f>IFERROR(VLOOKUP(H2431,Paramètres!$A$5:$B$8,2,FALSE),0)</f>
        <v>0</v>
      </c>
      <c r="P2431">
        <f>IFERROR(VLOOKUP(I2431,Paramètres!$A$5:$B$8,2,FALSE),0)</f>
        <v>0</v>
      </c>
      <c r="Q2431" s="10" t="e">
        <f>IF(SUM(Paramètres!$G$5:$M$5)=0,"",SUMPRODUCT(Paramètres!$G$5:$M$5,J2431,K2431,L2431,M2431,N2431,O2431,P2431)/SUM(Paramètres!$G$5:$M$5))</f>
        <v>#VALUE!</v>
      </c>
    </row>
    <row r="2432" spans="1:17" x14ac:dyDescent="0.2">
      <c r="A2432">
        <f>Réponses_Scoring!A2432</f>
        <v>0</v>
      </c>
      <c r="B2432">
        <f>Réponses_Scoring!B2432</f>
        <v>0</v>
      </c>
      <c r="C2432">
        <f>Réponses_Scoring!C2432</f>
        <v>0</v>
      </c>
      <c r="D2432">
        <f>Réponses_Scoring!D2432</f>
        <v>0</v>
      </c>
      <c r="E2432">
        <f>Réponses_Scoring!E2432</f>
        <v>0</v>
      </c>
      <c r="F2432">
        <f>Réponses_Scoring!F2432</f>
        <v>0</v>
      </c>
      <c r="G2432">
        <f>Réponses_Scoring!G2432</f>
        <v>0</v>
      </c>
      <c r="H2432">
        <f>Réponses_Scoring!H2432</f>
        <v>0</v>
      </c>
      <c r="I2432">
        <f>Réponses_Scoring!I2432</f>
        <v>0</v>
      </c>
      <c r="J2432">
        <f>IFERROR(VLOOKUP(C2432,Paramètres!$A$5:$B$8,2,FALSE),0)</f>
        <v>0</v>
      </c>
      <c r="K2432">
        <f>IFERROR(VLOOKUP(D2432,Paramètres!$A$5:$B$8,2,FALSE),0)</f>
        <v>0</v>
      </c>
      <c r="L2432">
        <f>IFERROR(VLOOKUP(E2432,Paramètres!$A$5:$B$8,2,FALSE),0)</f>
        <v>0</v>
      </c>
      <c r="M2432">
        <f>IFERROR(VLOOKUP(F2432,Paramètres!$A$5:$B$8,2,FALSE),0)</f>
        <v>0</v>
      </c>
      <c r="N2432">
        <f>IFERROR(VLOOKUP(G2432,Paramètres!$D$5:$E$8,2,FALSE),0)</f>
        <v>0</v>
      </c>
      <c r="O2432">
        <f>IFERROR(VLOOKUP(H2432,Paramètres!$A$5:$B$8,2,FALSE),0)</f>
        <v>0</v>
      </c>
      <c r="P2432">
        <f>IFERROR(VLOOKUP(I2432,Paramètres!$A$5:$B$8,2,FALSE),0)</f>
        <v>0</v>
      </c>
      <c r="Q2432" s="10" t="e">
        <f>IF(SUM(Paramètres!$G$5:$M$5)=0,"",SUMPRODUCT(Paramètres!$G$5:$M$5,J2432,K2432,L2432,M2432,N2432,O2432,P2432)/SUM(Paramètres!$G$5:$M$5))</f>
        <v>#VALUE!</v>
      </c>
    </row>
    <row r="2433" spans="1:17" x14ac:dyDescent="0.2">
      <c r="A2433">
        <f>Réponses_Scoring!A2433</f>
        <v>0</v>
      </c>
      <c r="B2433">
        <f>Réponses_Scoring!B2433</f>
        <v>0</v>
      </c>
      <c r="C2433">
        <f>Réponses_Scoring!C2433</f>
        <v>0</v>
      </c>
      <c r="D2433">
        <f>Réponses_Scoring!D2433</f>
        <v>0</v>
      </c>
      <c r="E2433">
        <f>Réponses_Scoring!E2433</f>
        <v>0</v>
      </c>
      <c r="F2433">
        <f>Réponses_Scoring!F2433</f>
        <v>0</v>
      </c>
      <c r="G2433">
        <f>Réponses_Scoring!G2433</f>
        <v>0</v>
      </c>
      <c r="H2433">
        <f>Réponses_Scoring!H2433</f>
        <v>0</v>
      </c>
      <c r="I2433">
        <f>Réponses_Scoring!I2433</f>
        <v>0</v>
      </c>
      <c r="J2433">
        <f>IFERROR(VLOOKUP(C2433,Paramètres!$A$5:$B$8,2,FALSE),0)</f>
        <v>0</v>
      </c>
      <c r="K2433">
        <f>IFERROR(VLOOKUP(D2433,Paramètres!$A$5:$B$8,2,FALSE),0)</f>
        <v>0</v>
      </c>
      <c r="L2433">
        <f>IFERROR(VLOOKUP(E2433,Paramètres!$A$5:$B$8,2,FALSE),0)</f>
        <v>0</v>
      </c>
      <c r="M2433">
        <f>IFERROR(VLOOKUP(F2433,Paramètres!$A$5:$B$8,2,FALSE),0)</f>
        <v>0</v>
      </c>
      <c r="N2433">
        <f>IFERROR(VLOOKUP(G2433,Paramètres!$D$5:$E$8,2,FALSE),0)</f>
        <v>0</v>
      </c>
      <c r="O2433">
        <f>IFERROR(VLOOKUP(H2433,Paramètres!$A$5:$B$8,2,FALSE),0)</f>
        <v>0</v>
      </c>
      <c r="P2433">
        <f>IFERROR(VLOOKUP(I2433,Paramètres!$A$5:$B$8,2,FALSE),0)</f>
        <v>0</v>
      </c>
      <c r="Q2433" s="10" t="e">
        <f>IF(SUM(Paramètres!$G$5:$M$5)=0,"",SUMPRODUCT(Paramètres!$G$5:$M$5,J2433,K2433,L2433,M2433,N2433,O2433,P2433)/SUM(Paramètres!$G$5:$M$5))</f>
        <v>#VALUE!</v>
      </c>
    </row>
    <row r="2434" spans="1:17" x14ac:dyDescent="0.2">
      <c r="A2434">
        <f>Réponses_Scoring!A2434</f>
        <v>0</v>
      </c>
      <c r="B2434">
        <f>Réponses_Scoring!B2434</f>
        <v>0</v>
      </c>
      <c r="C2434">
        <f>Réponses_Scoring!C2434</f>
        <v>0</v>
      </c>
      <c r="D2434">
        <f>Réponses_Scoring!D2434</f>
        <v>0</v>
      </c>
      <c r="E2434">
        <f>Réponses_Scoring!E2434</f>
        <v>0</v>
      </c>
      <c r="F2434">
        <f>Réponses_Scoring!F2434</f>
        <v>0</v>
      </c>
      <c r="G2434">
        <f>Réponses_Scoring!G2434</f>
        <v>0</v>
      </c>
      <c r="H2434">
        <f>Réponses_Scoring!H2434</f>
        <v>0</v>
      </c>
      <c r="I2434">
        <f>Réponses_Scoring!I2434</f>
        <v>0</v>
      </c>
      <c r="J2434">
        <f>IFERROR(VLOOKUP(C2434,Paramètres!$A$5:$B$8,2,FALSE),0)</f>
        <v>0</v>
      </c>
      <c r="K2434">
        <f>IFERROR(VLOOKUP(D2434,Paramètres!$A$5:$B$8,2,FALSE),0)</f>
        <v>0</v>
      </c>
      <c r="L2434">
        <f>IFERROR(VLOOKUP(E2434,Paramètres!$A$5:$B$8,2,FALSE),0)</f>
        <v>0</v>
      </c>
      <c r="M2434">
        <f>IFERROR(VLOOKUP(F2434,Paramètres!$A$5:$B$8,2,FALSE),0)</f>
        <v>0</v>
      </c>
      <c r="N2434">
        <f>IFERROR(VLOOKUP(G2434,Paramètres!$D$5:$E$8,2,FALSE),0)</f>
        <v>0</v>
      </c>
      <c r="O2434">
        <f>IFERROR(VLOOKUP(H2434,Paramètres!$A$5:$B$8,2,FALSE),0)</f>
        <v>0</v>
      </c>
      <c r="P2434">
        <f>IFERROR(VLOOKUP(I2434,Paramètres!$A$5:$B$8,2,FALSE),0)</f>
        <v>0</v>
      </c>
      <c r="Q2434" s="10" t="e">
        <f>IF(SUM(Paramètres!$G$5:$M$5)=0,"",SUMPRODUCT(Paramètres!$G$5:$M$5,J2434,K2434,L2434,M2434,N2434,O2434,P2434)/SUM(Paramètres!$G$5:$M$5))</f>
        <v>#VALUE!</v>
      </c>
    </row>
    <row r="2435" spans="1:17" x14ac:dyDescent="0.2">
      <c r="A2435">
        <f>Réponses_Scoring!A2435</f>
        <v>0</v>
      </c>
      <c r="B2435">
        <f>Réponses_Scoring!B2435</f>
        <v>0</v>
      </c>
      <c r="C2435">
        <f>Réponses_Scoring!C2435</f>
        <v>0</v>
      </c>
      <c r="D2435">
        <f>Réponses_Scoring!D2435</f>
        <v>0</v>
      </c>
      <c r="E2435">
        <f>Réponses_Scoring!E2435</f>
        <v>0</v>
      </c>
      <c r="F2435">
        <f>Réponses_Scoring!F2435</f>
        <v>0</v>
      </c>
      <c r="G2435">
        <f>Réponses_Scoring!G2435</f>
        <v>0</v>
      </c>
      <c r="H2435">
        <f>Réponses_Scoring!H2435</f>
        <v>0</v>
      </c>
      <c r="I2435">
        <f>Réponses_Scoring!I2435</f>
        <v>0</v>
      </c>
      <c r="J2435">
        <f>IFERROR(VLOOKUP(C2435,Paramètres!$A$5:$B$8,2,FALSE),0)</f>
        <v>0</v>
      </c>
      <c r="K2435">
        <f>IFERROR(VLOOKUP(D2435,Paramètres!$A$5:$B$8,2,FALSE),0)</f>
        <v>0</v>
      </c>
      <c r="L2435">
        <f>IFERROR(VLOOKUP(E2435,Paramètres!$A$5:$B$8,2,FALSE),0)</f>
        <v>0</v>
      </c>
      <c r="M2435">
        <f>IFERROR(VLOOKUP(F2435,Paramètres!$A$5:$B$8,2,FALSE),0)</f>
        <v>0</v>
      </c>
      <c r="N2435">
        <f>IFERROR(VLOOKUP(G2435,Paramètres!$D$5:$E$8,2,FALSE),0)</f>
        <v>0</v>
      </c>
      <c r="O2435">
        <f>IFERROR(VLOOKUP(H2435,Paramètres!$A$5:$B$8,2,FALSE),0)</f>
        <v>0</v>
      </c>
      <c r="P2435">
        <f>IFERROR(VLOOKUP(I2435,Paramètres!$A$5:$B$8,2,FALSE),0)</f>
        <v>0</v>
      </c>
      <c r="Q2435" s="10" t="e">
        <f>IF(SUM(Paramètres!$G$5:$M$5)=0,"",SUMPRODUCT(Paramètres!$G$5:$M$5,J2435,K2435,L2435,M2435,N2435,O2435,P2435)/SUM(Paramètres!$G$5:$M$5))</f>
        <v>#VALUE!</v>
      </c>
    </row>
    <row r="2436" spans="1:17" x14ac:dyDescent="0.2">
      <c r="A2436">
        <f>Réponses_Scoring!A2436</f>
        <v>0</v>
      </c>
      <c r="B2436">
        <f>Réponses_Scoring!B2436</f>
        <v>0</v>
      </c>
      <c r="C2436">
        <f>Réponses_Scoring!C2436</f>
        <v>0</v>
      </c>
      <c r="D2436">
        <f>Réponses_Scoring!D2436</f>
        <v>0</v>
      </c>
      <c r="E2436">
        <f>Réponses_Scoring!E2436</f>
        <v>0</v>
      </c>
      <c r="F2436">
        <f>Réponses_Scoring!F2436</f>
        <v>0</v>
      </c>
      <c r="G2436">
        <f>Réponses_Scoring!G2436</f>
        <v>0</v>
      </c>
      <c r="H2436">
        <f>Réponses_Scoring!H2436</f>
        <v>0</v>
      </c>
      <c r="I2436">
        <f>Réponses_Scoring!I2436</f>
        <v>0</v>
      </c>
      <c r="J2436">
        <f>IFERROR(VLOOKUP(C2436,Paramètres!$A$5:$B$8,2,FALSE),0)</f>
        <v>0</v>
      </c>
      <c r="K2436">
        <f>IFERROR(VLOOKUP(D2436,Paramètres!$A$5:$B$8,2,FALSE),0)</f>
        <v>0</v>
      </c>
      <c r="L2436">
        <f>IFERROR(VLOOKUP(E2436,Paramètres!$A$5:$B$8,2,FALSE),0)</f>
        <v>0</v>
      </c>
      <c r="M2436">
        <f>IFERROR(VLOOKUP(F2436,Paramètres!$A$5:$B$8,2,FALSE),0)</f>
        <v>0</v>
      </c>
      <c r="N2436">
        <f>IFERROR(VLOOKUP(G2436,Paramètres!$D$5:$E$8,2,FALSE),0)</f>
        <v>0</v>
      </c>
      <c r="O2436">
        <f>IFERROR(VLOOKUP(H2436,Paramètres!$A$5:$B$8,2,FALSE),0)</f>
        <v>0</v>
      </c>
      <c r="P2436">
        <f>IFERROR(VLOOKUP(I2436,Paramètres!$A$5:$B$8,2,FALSE),0)</f>
        <v>0</v>
      </c>
      <c r="Q2436" s="10" t="e">
        <f>IF(SUM(Paramètres!$G$5:$M$5)=0,"",SUMPRODUCT(Paramètres!$G$5:$M$5,J2436,K2436,L2436,M2436,N2436,O2436,P2436)/SUM(Paramètres!$G$5:$M$5))</f>
        <v>#VALUE!</v>
      </c>
    </row>
    <row r="2437" spans="1:17" x14ac:dyDescent="0.2">
      <c r="A2437">
        <f>Réponses_Scoring!A2437</f>
        <v>0</v>
      </c>
      <c r="B2437">
        <f>Réponses_Scoring!B2437</f>
        <v>0</v>
      </c>
      <c r="C2437">
        <f>Réponses_Scoring!C2437</f>
        <v>0</v>
      </c>
      <c r="D2437">
        <f>Réponses_Scoring!D2437</f>
        <v>0</v>
      </c>
      <c r="E2437">
        <f>Réponses_Scoring!E2437</f>
        <v>0</v>
      </c>
      <c r="F2437">
        <f>Réponses_Scoring!F2437</f>
        <v>0</v>
      </c>
      <c r="G2437">
        <f>Réponses_Scoring!G2437</f>
        <v>0</v>
      </c>
      <c r="H2437">
        <f>Réponses_Scoring!H2437</f>
        <v>0</v>
      </c>
      <c r="I2437">
        <f>Réponses_Scoring!I2437</f>
        <v>0</v>
      </c>
      <c r="J2437">
        <f>IFERROR(VLOOKUP(C2437,Paramètres!$A$5:$B$8,2,FALSE),0)</f>
        <v>0</v>
      </c>
      <c r="K2437">
        <f>IFERROR(VLOOKUP(D2437,Paramètres!$A$5:$B$8,2,FALSE),0)</f>
        <v>0</v>
      </c>
      <c r="L2437">
        <f>IFERROR(VLOOKUP(E2437,Paramètres!$A$5:$B$8,2,FALSE),0)</f>
        <v>0</v>
      </c>
      <c r="M2437">
        <f>IFERROR(VLOOKUP(F2437,Paramètres!$A$5:$B$8,2,FALSE),0)</f>
        <v>0</v>
      </c>
      <c r="N2437">
        <f>IFERROR(VLOOKUP(G2437,Paramètres!$D$5:$E$8,2,FALSE),0)</f>
        <v>0</v>
      </c>
      <c r="O2437">
        <f>IFERROR(VLOOKUP(H2437,Paramètres!$A$5:$B$8,2,FALSE),0)</f>
        <v>0</v>
      </c>
      <c r="P2437">
        <f>IFERROR(VLOOKUP(I2437,Paramètres!$A$5:$B$8,2,FALSE),0)</f>
        <v>0</v>
      </c>
      <c r="Q2437" s="10" t="e">
        <f>IF(SUM(Paramètres!$G$5:$M$5)=0,"",SUMPRODUCT(Paramètres!$G$5:$M$5,J2437,K2437,L2437,M2437,N2437,O2437,P2437)/SUM(Paramètres!$G$5:$M$5))</f>
        <v>#VALUE!</v>
      </c>
    </row>
    <row r="2438" spans="1:17" x14ac:dyDescent="0.2">
      <c r="A2438">
        <f>Réponses_Scoring!A2438</f>
        <v>0</v>
      </c>
      <c r="B2438">
        <f>Réponses_Scoring!B2438</f>
        <v>0</v>
      </c>
      <c r="C2438">
        <f>Réponses_Scoring!C2438</f>
        <v>0</v>
      </c>
      <c r="D2438">
        <f>Réponses_Scoring!D2438</f>
        <v>0</v>
      </c>
      <c r="E2438">
        <f>Réponses_Scoring!E2438</f>
        <v>0</v>
      </c>
      <c r="F2438">
        <f>Réponses_Scoring!F2438</f>
        <v>0</v>
      </c>
      <c r="G2438">
        <f>Réponses_Scoring!G2438</f>
        <v>0</v>
      </c>
      <c r="H2438">
        <f>Réponses_Scoring!H2438</f>
        <v>0</v>
      </c>
      <c r="I2438">
        <f>Réponses_Scoring!I2438</f>
        <v>0</v>
      </c>
      <c r="J2438">
        <f>IFERROR(VLOOKUP(C2438,Paramètres!$A$5:$B$8,2,FALSE),0)</f>
        <v>0</v>
      </c>
      <c r="K2438">
        <f>IFERROR(VLOOKUP(D2438,Paramètres!$A$5:$B$8,2,FALSE),0)</f>
        <v>0</v>
      </c>
      <c r="L2438">
        <f>IFERROR(VLOOKUP(E2438,Paramètres!$A$5:$B$8,2,FALSE),0)</f>
        <v>0</v>
      </c>
      <c r="M2438">
        <f>IFERROR(VLOOKUP(F2438,Paramètres!$A$5:$B$8,2,FALSE),0)</f>
        <v>0</v>
      </c>
      <c r="N2438">
        <f>IFERROR(VLOOKUP(G2438,Paramètres!$D$5:$E$8,2,FALSE),0)</f>
        <v>0</v>
      </c>
      <c r="O2438">
        <f>IFERROR(VLOOKUP(H2438,Paramètres!$A$5:$B$8,2,FALSE),0)</f>
        <v>0</v>
      </c>
      <c r="P2438">
        <f>IFERROR(VLOOKUP(I2438,Paramètres!$A$5:$B$8,2,FALSE),0)</f>
        <v>0</v>
      </c>
      <c r="Q2438" s="10" t="e">
        <f>IF(SUM(Paramètres!$G$5:$M$5)=0,"",SUMPRODUCT(Paramètres!$G$5:$M$5,J2438,K2438,L2438,M2438,N2438,O2438,P2438)/SUM(Paramètres!$G$5:$M$5))</f>
        <v>#VALUE!</v>
      </c>
    </row>
    <row r="2439" spans="1:17" x14ac:dyDescent="0.2">
      <c r="A2439">
        <f>Réponses_Scoring!A2439</f>
        <v>0</v>
      </c>
      <c r="B2439">
        <f>Réponses_Scoring!B2439</f>
        <v>0</v>
      </c>
      <c r="C2439">
        <f>Réponses_Scoring!C2439</f>
        <v>0</v>
      </c>
      <c r="D2439">
        <f>Réponses_Scoring!D2439</f>
        <v>0</v>
      </c>
      <c r="E2439">
        <f>Réponses_Scoring!E2439</f>
        <v>0</v>
      </c>
      <c r="F2439">
        <f>Réponses_Scoring!F2439</f>
        <v>0</v>
      </c>
      <c r="G2439">
        <f>Réponses_Scoring!G2439</f>
        <v>0</v>
      </c>
      <c r="H2439">
        <f>Réponses_Scoring!H2439</f>
        <v>0</v>
      </c>
      <c r="I2439">
        <f>Réponses_Scoring!I2439</f>
        <v>0</v>
      </c>
      <c r="J2439">
        <f>IFERROR(VLOOKUP(C2439,Paramètres!$A$5:$B$8,2,FALSE),0)</f>
        <v>0</v>
      </c>
      <c r="K2439">
        <f>IFERROR(VLOOKUP(D2439,Paramètres!$A$5:$B$8,2,FALSE),0)</f>
        <v>0</v>
      </c>
      <c r="L2439">
        <f>IFERROR(VLOOKUP(E2439,Paramètres!$A$5:$B$8,2,FALSE),0)</f>
        <v>0</v>
      </c>
      <c r="M2439">
        <f>IFERROR(VLOOKUP(F2439,Paramètres!$A$5:$B$8,2,FALSE),0)</f>
        <v>0</v>
      </c>
      <c r="N2439">
        <f>IFERROR(VLOOKUP(G2439,Paramètres!$D$5:$E$8,2,FALSE),0)</f>
        <v>0</v>
      </c>
      <c r="O2439">
        <f>IFERROR(VLOOKUP(H2439,Paramètres!$A$5:$B$8,2,FALSE),0)</f>
        <v>0</v>
      </c>
      <c r="P2439">
        <f>IFERROR(VLOOKUP(I2439,Paramètres!$A$5:$B$8,2,FALSE),0)</f>
        <v>0</v>
      </c>
      <c r="Q2439" s="10" t="e">
        <f>IF(SUM(Paramètres!$G$5:$M$5)=0,"",SUMPRODUCT(Paramètres!$G$5:$M$5,J2439,K2439,L2439,M2439,N2439,O2439,P2439)/SUM(Paramètres!$G$5:$M$5))</f>
        <v>#VALUE!</v>
      </c>
    </row>
    <row r="2440" spans="1:17" x14ac:dyDescent="0.2">
      <c r="A2440">
        <f>Réponses_Scoring!A2440</f>
        <v>0</v>
      </c>
      <c r="B2440">
        <f>Réponses_Scoring!B2440</f>
        <v>0</v>
      </c>
      <c r="C2440">
        <f>Réponses_Scoring!C2440</f>
        <v>0</v>
      </c>
      <c r="D2440">
        <f>Réponses_Scoring!D2440</f>
        <v>0</v>
      </c>
      <c r="E2440">
        <f>Réponses_Scoring!E2440</f>
        <v>0</v>
      </c>
      <c r="F2440">
        <f>Réponses_Scoring!F2440</f>
        <v>0</v>
      </c>
      <c r="G2440">
        <f>Réponses_Scoring!G2440</f>
        <v>0</v>
      </c>
      <c r="H2440">
        <f>Réponses_Scoring!H2440</f>
        <v>0</v>
      </c>
      <c r="I2440">
        <f>Réponses_Scoring!I2440</f>
        <v>0</v>
      </c>
      <c r="J2440">
        <f>IFERROR(VLOOKUP(C2440,Paramètres!$A$5:$B$8,2,FALSE),0)</f>
        <v>0</v>
      </c>
      <c r="K2440">
        <f>IFERROR(VLOOKUP(D2440,Paramètres!$A$5:$B$8,2,FALSE),0)</f>
        <v>0</v>
      </c>
      <c r="L2440">
        <f>IFERROR(VLOOKUP(E2440,Paramètres!$A$5:$B$8,2,FALSE),0)</f>
        <v>0</v>
      </c>
      <c r="M2440">
        <f>IFERROR(VLOOKUP(F2440,Paramètres!$A$5:$B$8,2,FALSE),0)</f>
        <v>0</v>
      </c>
      <c r="N2440">
        <f>IFERROR(VLOOKUP(G2440,Paramètres!$D$5:$E$8,2,FALSE),0)</f>
        <v>0</v>
      </c>
      <c r="O2440">
        <f>IFERROR(VLOOKUP(H2440,Paramètres!$A$5:$B$8,2,FALSE),0)</f>
        <v>0</v>
      </c>
      <c r="P2440">
        <f>IFERROR(VLOOKUP(I2440,Paramètres!$A$5:$B$8,2,FALSE),0)</f>
        <v>0</v>
      </c>
      <c r="Q2440" s="10" t="e">
        <f>IF(SUM(Paramètres!$G$5:$M$5)=0,"",SUMPRODUCT(Paramètres!$G$5:$M$5,J2440,K2440,L2440,M2440,N2440,O2440,P2440)/SUM(Paramètres!$G$5:$M$5))</f>
        <v>#VALUE!</v>
      </c>
    </row>
    <row r="2441" spans="1:17" x14ac:dyDescent="0.2">
      <c r="A2441">
        <f>Réponses_Scoring!A2441</f>
        <v>0</v>
      </c>
      <c r="B2441">
        <f>Réponses_Scoring!B2441</f>
        <v>0</v>
      </c>
      <c r="C2441">
        <f>Réponses_Scoring!C2441</f>
        <v>0</v>
      </c>
      <c r="D2441">
        <f>Réponses_Scoring!D2441</f>
        <v>0</v>
      </c>
      <c r="E2441">
        <f>Réponses_Scoring!E2441</f>
        <v>0</v>
      </c>
      <c r="F2441">
        <f>Réponses_Scoring!F2441</f>
        <v>0</v>
      </c>
      <c r="G2441">
        <f>Réponses_Scoring!G2441</f>
        <v>0</v>
      </c>
      <c r="H2441">
        <f>Réponses_Scoring!H2441</f>
        <v>0</v>
      </c>
      <c r="I2441">
        <f>Réponses_Scoring!I2441</f>
        <v>0</v>
      </c>
      <c r="J2441">
        <f>IFERROR(VLOOKUP(C2441,Paramètres!$A$5:$B$8,2,FALSE),0)</f>
        <v>0</v>
      </c>
      <c r="K2441">
        <f>IFERROR(VLOOKUP(D2441,Paramètres!$A$5:$B$8,2,FALSE),0)</f>
        <v>0</v>
      </c>
      <c r="L2441">
        <f>IFERROR(VLOOKUP(E2441,Paramètres!$A$5:$B$8,2,FALSE),0)</f>
        <v>0</v>
      </c>
      <c r="M2441">
        <f>IFERROR(VLOOKUP(F2441,Paramètres!$A$5:$B$8,2,FALSE),0)</f>
        <v>0</v>
      </c>
      <c r="N2441">
        <f>IFERROR(VLOOKUP(G2441,Paramètres!$D$5:$E$8,2,FALSE),0)</f>
        <v>0</v>
      </c>
      <c r="O2441">
        <f>IFERROR(VLOOKUP(H2441,Paramètres!$A$5:$B$8,2,FALSE),0)</f>
        <v>0</v>
      </c>
      <c r="P2441">
        <f>IFERROR(VLOOKUP(I2441,Paramètres!$A$5:$B$8,2,FALSE),0)</f>
        <v>0</v>
      </c>
      <c r="Q2441" s="10" t="e">
        <f>IF(SUM(Paramètres!$G$5:$M$5)=0,"",SUMPRODUCT(Paramètres!$G$5:$M$5,J2441,K2441,L2441,M2441,N2441,O2441,P2441)/SUM(Paramètres!$G$5:$M$5))</f>
        <v>#VALUE!</v>
      </c>
    </row>
    <row r="2442" spans="1:17" x14ac:dyDescent="0.2">
      <c r="A2442">
        <f>Réponses_Scoring!A2442</f>
        <v>0</v>
      </c>
      <c r="B2442">
        <f>Réponses_Scoring!B2442</f>
        <v>0</v>
      </c>
      <c r="C2442">
        <f>Réponses_Scoring!C2442</f>
        <v>0</v>
      </c>
      <c r="D2442">
        <f>Réponses_Scoring!D2442</f>
        <v>0</v>
      </c>
      <c r="E2442">
        <f>Réponses_Scoring!E2442</f>
        <v>0</v>
      </c>
      <c r="F2442">
        <f>Réponses_Scoring!F2442</f>
        <v>0</v>
      </c>
      <c r="G2442">
        <f>Réponses_Scoring!G2442</f>
        <v>0</v>
      </c>
      <c r="H2442">
        <f>Réponses_Scoring!H2442</f>
        <v>0</v>
      </c>
      <c r="I2442">
        <f>Réponses_Scoring!I2442</f>
        <v>0</v>
      </c>
      <c r="J2442">
        <f>IFERROR(VLOOKUP(C2442,Paramètres!$A$5:$B$8,2,FALSE),0)</f>
        <v>0</v>
      </c>
      <c r="K2442">
        <f>IFERROR(VLOOKUP(D2442,Paramètres!$A$5:$B$8,2,FALSE),0)</f>
        <v>0</v>
      </c>
      <c r="L2442">
        <f>IFERROR(VLOOKUP(E2442,Paramètres!$A$5:$B$8,2,FALSE),0)</f>
        <v>0</v>
      </c>
      <c r="M2442">
        <f>IFERROR(VLOOKUP(F2442,Paramètres!$A$5:$B$8,2,FALSE),0)</f>
        <v>0</v>
      </c>
      <c r="N2442">
        <f>IFERROR(VLOOKUP(G2442,Paramètres!$D$5:$E$8,2,FALSE),0)</f>
        <v>0</v>
      </c>
      <c r="O2442">
        <f>IFERROR(VLOOKUP(H2442,Paramètres!$A$5:$B$8,2,FALSE),0)</f>
        <v>0</v>
      </c>
      <c r="P2442">
        <f>IFERROR(VLOOKUP(I2442,Paramètres!$A$5:$B$8,2,FALSE),0)</f>
        <v>0</v>
      </c>
      <c r="Q2442" s="10" t="e">
        <f>IF(SUM(Paramètres!$G$5:$M$5)=0,"",SUMPRODUCT(Paramètres!$G$5:$M$5,J2442,K2442,L2442,M2442,N2442,O2442,P2442)/SUM(Paramètres!$G$5:$M$5))</f>
        <v>#VALUE!</v>
      </c>
    </row>
    <row r="2443" spans="1:17" x14ac:dyDescent="0.2">
      <c r="A2443">
        <f>Réponses_Scoring!A2443</f>
        <v>0</v>
      </c>
      <c r="B2443">
        <f>Réponses_Scoring!B2443</f>
        <v>0</v>
      </c>
      <c r="C2443">
        <f>Réponses_Scoring!C2443</f>
        <v>0</v>
      </c>
      <c r="D2443">
        <f>Réponses_Scoring!D2443</f>
        <v>0</v>
      </c>
      <c r="E2443">
        <f>Réponses_Scoring!E2443</f>
        <v>0</v>
      </c>
      <c r="F2443">
        <f>Réponses_Scoring!F2443</f>
        <v>0</v>
      </c>
      <c r="G2443">
        <f>Réponses_Scoring!G2443</f>
        <v>0</v>
      </c>
      <c r="H2443">
        <f>Réponses_Scoring!H2443</f>
        <v>0</v>
      </c>
      <c r="I2443">
        <f>Réponses_Scoring!I2443</f>
        <v>0</v>
      </c>
      <c r="J2443">
        <f>IFERROR(VLOOKUP(C2443,Paramètres!$A$5:$B$8,2,FALSE),0)</f>
        <v>0</v>
      </c>
      <c r="K2443">
        <f>IFERROR(VLOOKUP(D2443,Paramètres!$A$5:$B$8,2,FALSE),0)</f>
        <v>0</v>
      </c>
      <c r="L2443">
        <f>IFERROR(VLOOKUP(E2443,Paramètres!$A$5:$B$8,2,FALSE),0)</f>
        <v>0</v>
      </c>
      <c r="M2443">
        <f>IFERROR(VLOOKUP(F2443,Paramètres!$A$5:$B$8,2,FALSE),0)</f>
        <v>0</v>
      </c>
      <c r="N2443">
        <f>IFERROR(VLOOKUP(G2443,Paramètres!$D$5:$E$8,2,FALSE),0)</f>
        <v>0</v>
      </c>
      <c r="O2443">
        <f>IFERROR(VLOOKUP(H2443,Paramètres!$A$5:$B$8,2,FALSE),0)</f>
        <v>0</v>
      </c>
      <c r="P2443">
        <f>IFERROR(VLOOKUP(I2443,Paramètres!$A$5:$B$8,2,FALSE),0)</f>
        <v>0</v>
      </c>
      <c r="Q2443" s="10" t="e">
        <f>IF(SUM(Paramètres!$G$5:$M$5)=0,"",SUMPRODUCT(Paramètres!$G$5:$M$5,J2443,K2443,L2443,M2443,N2443,O2443,P2443)/SUM(Paramètres!$G$5:$M$5))</f>
        <v>#VALUE!</v>
      </c>
    </row>
    <row r="2444" spans="1:17" x14ac:dyDescent="0.2">
      <c r="A2444">
        <f>Réponses_Scoring!A2444</f>
        <v>0</v>
      </c>
      <c r="B2444">
        <f>Réponses_Scoring!B2444</f>
        <v>0</v>
      </c>
      <c r="C2444">
        <f>Réponses_Scoring!C2444</f>
        <v>0</v>
      </c>
      <c r="D2444">
        <f>Réponses_Scoring!D2444</f>
        <v>0</v>
      </c>
      <c r="E2444">
        <f>Réponses_Scoring!E2444</f>
        <v>0</v>
      </c>
      <c r="F2444">
        <f>Réponses_Scoring!F2444</f>
        <v>0</v>
      </c>
      <c r="G2444">
        <f>Réponses_Scoring!G2444</f>
        <v>0</v>
      </c>
      <c r="H2444">
        <f>Réponses_Scoring!H2444</f>
        <v>0</v>
      </c>
      <c r="I2444">
        <f>Réponses_Scoring!I2444</f>
        <v>0</v>
      </c>
      <c r="J2444">
        <f>IFERROR(VLOOKUP(C2444,Paramètres!$A$5:$B$8,2,FALSE),0)</f>
        <v>0</v>
      </c>
      <c r="K2444">
        <f>IFERROR(VLOOKUP(D2444,Paramètres!$A$5:$B$8,2,FALSE),0)</f>
        <v>0</v>
      </c>
      <c r="L2444">
        <f>IFERROR(VLOOKUP(E2444,Paramètres!$A$5:$B$8,2,FALSE),0)</f>
        <v>0</v>
      </c>
      <c r="M2444">
        <f>IFERROR(VLOOKUP(F2444,Paramètres!$A$5:$B$8,2,FALSE),0)</f>
        <v>0</v>
      </c>
      <c r="N2444">
        <f>IFERROR(VLOOKUP(G2444,Paramètres!$D$5:$E$8,2,FALSE),0)</f>
        <v>0</v>
      </c>
      <c r="O2444">
        <f>IFERROR(VLOOKUP(H2444,Paramètres!$A$5:$B$8,2,FALSE),0)</f>
        <v>0</v>
      </c>
      <c r="P2444">
        <f>IFERROR(VLOOKUP(I2444,Paramètres!$A$5:$B$8,2,FALSE),0)</f>
        <v>0</v>
      </c>
      <c r="Q2444" s="10" t="e">
        <f>IF(SUM(Paramètres!$G$5:$M$5)=0,"",SUMPRODUCT(Paramètres!$G$5:$M$5,J2444,K2444,L2444,M2444,N2444,O2444,P2444)/SUM(Paramètres!$G$5:$M$5))</f>
        <v>#VALUE!</v>
      </c>
    </row>
    <row r="2445" spans="1:17" x14ac:dyDescent="0.2">
      <c r="A2445">
        <f>Réponses_Scoring!A2445</f>
        <v>0</v>
      </c>
      <c r="B2445">
        <f>Réponses_Scoring!B2445</f>
        <v>0</v>
      </c>
      <c r="C2445">
        <f>Réponses_Scoring!C2445</f>
        <v>0</v>
      </c>
      <c r="D2445">
        <f>Réponses_Scoring!D2445</f>
        <v>0</v>
      </c>
      <c r="E2445">
        <f>Réponses_Scoring!E2445</f>
        <v>0</v>
      </c>
      <c r="F2445">
        <f>Réponses_Scoring!F2445</f>
        <v>0</v>
      </c>
      <c r="G2445">
        <f>Réponses_Scoring!G2445</f>
        <v>0</v>
      </c>
      <c r="H2445">
        <f>Réponses_Scoring!H2445</f>
        <v>0</v>
      </c>
      <c r="I2445">
        <f>Réponses_Scoring!I2445</f>
        <v>0</v>
      </c>
      <c r="J2445">
        <f>IFERROR(VLOOKUP(C2445,Paramètres!$A$5:$B$8,2,FALSE),0)</f>
        <v>0</v>
      </c>
      <c r="K2445">
        <f>IFERROR(VLOOKUP(D2445,Paramètres!$A$5:$B$8,2,FALSE),0)</f>
        <v>0</v>
      </c>
      <c r="L2445">
        <f>IFERROR(VLOOKUP(E2445,Paramètres!$A$5:$B$8,2,FALSE),0)</f>
        <v>0</v>
      </c>
      <c r="M2445">
        <f>IFERROR(VLOOKUP(F2445,Paramètres!$A$5:$B$8,2,FALSE),0)</f>
        <v>0</v>
      </c>
      <c r="N2445">
        <f>IFERROR(VLOOKUP(G2445,Paramètres!$D$5:$E$8,2,FALSE),0)</f>
        <v>0</v>
      </c>
      <c r="O2445">
        <f>IFERROR(VLOOKUP(H2445,Paramètres!$A$5:$B$8,2,FALSE),0)</f>
        <v>0</v>
      </c>
      <c r="P2445">
        <f>IFERROR(VLOOKUP(I2445,Paramètres!$A$5:$B$8,2,FALSE),0)</f>
        <v>0</v>
      </c>
      <c r="Q2445" s="10" t="e">
        <f>IF(SUM(Paramètres!$G$5:$M$5)=0,"",SUMPRODUCT(Paramètres!$G$5:$M$5,J2445,K2445,L2445,M2445,N2445,O2445,P2445)/SUM(Paramètres!$G$5:$M$5))</f>
        <v>#VALUE!</v>
      </c>
    </row>
    <row r="2446" spans="1:17" x14ac:dyDescent="0.2">
      <c r="A2446">
        <f>Réponses_Scoring!A2446</f>
        <v>0</v>
      </c>
      <c r="B2446">
        <f>Réponses_Scoring!B2446</f>
        <v>0</v>
      </c>
      <c r="C2446">
        <f>Réponses_Scoring!C2446</f>
        <v>0</v>
      </c>
      <c r="D2446">
        <f>Réponses_Scoring!D2446</f>
        <v>0</v>
      </c>
      <c r="E2446">
        <f>Réponses_Scoring!E2446</f>
        <v>0</v>
      </c>
      <c r="F2446">
        <f>Réponses_Scoring!F2446</f>
        <v>0</v>
      </c>
      <c r="G2446">
        <f>Réponses_Scoring!G2446</f>
        <v>0</v>
      </c>
      <c r="H2446">
        <f>Réponses_Scoring!H2446</f>
        <v>0</v>
      </c>
      <c r="I2446">
        <f>Réponses_Scoring!I2446</f>
        <v>0</v>
      </c>
      <c r="J2446">
        <f>IFERROR(VLOOKUP(C2446,Paramètres!$A$5:$B$8,2,FALSE),0)</f>
        <v>0</v>
      </c>
      <c r="K2446">
        <f>IFERROR(VLOOKUP(D2446,Paramètres!$A$5:$B$8,2,FALSE),0)</f>
        <v>0</v>
      </c>
      <c r="L2446">
        <f>IFERROR(VLOOKUP(E2446,Paramètres!$A$5:$B$8,2,FALSE),0)</f>
        <v>0</v>
      </c>
      <c r="M2446">
        <f>IFERROR(VLOOKUP(F2446,Paramètres!$A$5:$B$8,2,FALSE),0)</f>
        <v>0</v>
      </c>
      <c r="N2446">
        <f>IFERROR(VLOOKUP(G2446,Paramètres!$D$5:$E$8,2,FALSE),0)</f>
        <v>0</v>
      </c>
      <c r="O2446">
        <f>IFERROR(VLOOKUP(H2446,Paramètres!$A$5:$B$8,2,FALSE),0)</f>
        <v>0</v>
      </c>
      <c r="P2446">
        <f>IFERROR(VLOOKUP(I2446,Paramètres!$A$5:$B$8,2,FALSE),0)</f>
        <v>0</v>
      </c>
      <c r="Q2446" s="10" t="e">
        <f>IF(SUM(Paramètres!$G$5:$M$5)=0,"",SUMPRODUCT(Paramètres!$G$5:$M$5,J2446,K2446,L2446,M2446,N2446,O2446,P2446)/SUM(Paramètres!$G$5:$M$5))</f>
        <v>#VALUE!</v>
      </c>
    </row>
    <row r="2447" spans="1:17" x14ac:dyDescent="0.2">
      <c r="A2447">
        <f>Réponses_Scoring!A2447</f>
        <v>0</v>
      </c>
      <c r="B2447">
        <f>Réponses_Scoring!B2447</f>
        <v>0</v>
      </c>
      <c r="C2447">
        <f>Réponses_Scoring!C2447</f>
        <v>0</v>
      </c>
      <c r="D2447">
        <f>Réponses_Scoring!D2447</f>
        <v>0</v>
      </c>
      <c r="E2447">
        <f>Réponses_Scoring!E2447</f>
        <v>0</v>
      </c>
      <c r="F2447">
        <f>Réponses_Scoring!F2447</f>
        <v>0</v>
      </c>
      <c r="G2447">
        <f>Réponses_Scoring!G2447</f>
        <v>0</v>
      </c>
      <c r="H2447">
        <f>Réponses_Scoring!H2447</f>
        <v>0</v>
      </c>
      <c r="I2447">
        <f>Réponses_Scoring!I2447</f>
        <v>0</v>
      </c>
      <c r="J2447">
        <f>IFERROR(VLOOKUP(C2447,Paramètres!$A$5:$B$8,2,FALSE),0)</f>
        <v>0</v>
      </c>
      <c r="K2447">
        <f>IFERROR(VLOOKUP(D2447,Paramètres!$A$5:$B$8,2,FALSE),0)</f>
        <v>0</v>
      </c>
      <c r="L2447">
        <f>IFERROR(VLOOKUP(E2447,Paramètres!$A$5:$B$8,2,FALSE),0)</f>
        <v>0</v>
      </c>
      <c r="M2447">
        <f>IFERROR(VLOOKUP(F2447,Paramètres!$A$5:$B$8,2,FALSE),0)</f>
        <v>0</v>
      </c>
      <c r="N2447">
        <f>IFERROR(VLOOKUP(G2447,Paramètres!$D$5:$E$8,2,FALSE),0)</f>
        <v>0</v>
      </c>
      <c r="O2447">
        <f>IFERROR(VLOOKUP(H2447,Paramètres!$A$5:$B$8,2,FALSE),0)</f>
        <v>0</v>
      </c>
      <c r="P2447">
        <f>IFERROR(VLOOKUP(I2447,Paramètres!$A$5:$B$8,2,FALSE),0)</f>
        <v>0</v>
      </c>
      <c r="Q2447" s="10" t="e">
        <f>IF(SUM(Paramètres!$G$5:$M$5)=0,"",SUMPRODUCT(Paramètres!$G$5:$M$5,J2447,K2447,L2447,M2447,N2447,O2447,P2447)/SUM(Paramètres!$G$5:$M$5))</f>
        <v>#VALUE!</v>
      </c>
    </row>
    <row r="2448" spans="1:17" x14ac:dyDescent="0.2">
      <c r="A2448">
        <f>Réponses_Scoring!A2448</f>
        <v>0</v>
      </c>
      <c r="B2448">
        <f>Réponses_Scoring!B2448</f>
        <v>0</v>
      </c>
      <c r="C2448">
        <f>Réponses_Scoring!C2448</f>
        <v>0</v>
      </c>
      <c r="D2448">
        <f>Réponses_Scoring!D2448</f>
        <v>0</v>
      </c>
      <c r="E2448">
        <f>Réponses_Scoring!E2448</f>
        <v>0</v>
      </c>
      <c r="F2448">
        <f>Réponses_Scoring!F2448</f>
        <v>0</v>
      </c>
      <c r="G2448">
        <f>Réponses_Scoring!G2448</f>
        <v>0</v>
      </c>
      <c r="H2448">
        <f>Réponses_Scoring!H2448</f>
        <v>0</v>
      </c>
      <c r="I2448">
        <f>Réponses_Scoring!I2448</f>
        <v>0</v>
      </c>
      <c r="J2448">
        <f>IFERROR(VLOOKUP(C2448,Paramètres!$A$5:$B$8,2,FALSE),0)</f>
        <v>0</v>
      </c>
      <c r="K2448">
        <f>IFERROR(VLOOKUP(D2448,Paramètres!$A$5:$B$8,2,FALSE),0)</f>
        <v>0</v>
      </c>
      <c r="L2448">
        <f>IFERROR(VLOOKUP(E2448,Paramètres!$A$5:$B$8,2,FALSE),0)</f>
        <v>0</v>
      </c>
      <c r="M2448">
        <f>IFERROR(VLOOKUP(F2448,Paramètres!$A$5:$B$8,2,FALSE),0)</f>
        <v>0</v>
      </c>
      <c r="N2448">
        <f>IFERROR(VLOOKUP(G2448,Paramètres!$D$5:$E$8,2,FALSE),0)</f>
        <v>0</v>
      </c>
      <c r="O2448">
        <f>IFERROR(VLOOKUP(H2448,Paramètres!$A$5:$B$8,2,FALSE),0)</f>
        <v>0</v>
      </c>
      <c r="P2448">
        <f>IFERROR(VLOOKUP(I2448,Paramètres!$A$5:$B$8,2,FALSE),0)</f>
        <v>0</v>
      </c>
      <c r="Q2448" s="10" t="e">
        <f>IF(SUM(Paramètres!$G$5:$M$5)=0,"",SUMPRODUCT(Paramètres!$G$5:$M$5,J2448,K2448,L2448,M2448,N2448,O2448,P2448)/SUM(Paramètres!$G$5:$M$5))</f>
        <v>#VALUE!</v>
      </c>
    </row>
    <row r="2449" spans="1:17" x14ac:dyDescent="0.2">
      <c r="A2449">
        <f>Réponses_Scoring!A2449</f>
        <v>0</v>
      </c>
      <c r="B2449">
        <f>Réponses_Scoring!B2449</f>
        <v>0</v>
      </c>
      <c r="C2449">
        <f>Réponses_Scoring!C2449</f>
        <v>0</v>
      </c>
      <c r="D2449">
        <f>Réponses_Scoring!D2449</f>
        <v>0</v>
      </c>
      <c r="E2449">
        <f>Réponses_Scoring!E2449</f>
        <v>0</v>
      </c>
      <c r="F2449">
        <f>Réponses_Scoring!F2449</f>
        <v>0</v>
      </c>
      <c r="G2449">
        <f>Réponses_Scoring!G2449</f>
        <v>0</v>
      </c>
      <c r="H2449">
        <f>Réponses_Scoring!H2449</f>
        <v>0</v>
      </c>
      <c r="I2449">
        <f>Réponses_Scoring!I2449</f>
        <v>0</v>
      </c>
      <c r="J2449">
        <f>IFERROR(VLOOKUP(C2449,Paramètres!$A$5:$B$8,2,FALSE),0)</f>
        <v>0</v>
      </c>
      <c r="K2449">
        <f>IFERROR(VLOOKUP(D2449,Paramètres!$A$5:$B$8,2,FALSE),0)</f>
        <v>0</v>
      </c>
      <c r="L2449">
        <f>IFERROR(VLOOKUP(E2449,Paramètres!$A$5:$B$8,2,FALSE),0)</f>
        <v>0</v>
      </c>
      <c r="M2449">
        <f>IFERROR(VLOOKUP(F2449,Paramètres!$A$5:$B$8,2,FALSE),0)</f>
        <v>0</v>
      </c>
      <c r="N2449">
        <f>IFERROR(VLOOKUP(G2449,Paramètres!$D$5:$E$8,2,FALSE),0)</f>
        <v>0</v>
      </c>
      <c r="O2449">
        <f>IFERROR(VLOOKUP(H2449,Paramètres!$A$5:$B$8,2,FALSE),0)</f>
        <v>0</v>
      </c>
      <c r="P2449">
        <f>IFERROR(VLOOKUP(I2449,Paramètres!$A$5:$B$8,2,FALSE),0)</f>
        <v>0</v>
      </c>
      <c r="Q2449" s="10" t="e">
        <f>IF(SUM(Paramètres!$G$5:$M$5)=0,"",SUMPRODUCT(Paramètres!$G$5:$M$5,J2449,K2449,L2449,M2449,N2449,O2449,P2449)/SUM(Paramètres!$G$5:$M$5))</f>
        <v>#VALUE!</v>
      </c>
    </row>
    <row r="2450" spans="1:17" x14ac:dyDescent="0.2">
      <c r="A2450">
        <f>Réponses_Scoring!A2450</f>
        <v>0</v>
      </c>
      <c r="B2450">
        <f>Réponses_Scoring!B2450</f>
        <v>0</v>
      </c>
      <c r="C2450">
        <f>Réponses_Scoring!C2450</f>
        <v>0</v>
      </c>
      <c r="D2450">
        <f>Réponses_Scoring!D2450</f>
        <v>0</v>
      </c>
      <c r="E2450">
        <f>Réponses_Scoring!E2450</f>
        <v>0</v>
      </c>
      <c r="F2450">
        <f>Réponses_Scoring!F2450</f>
        <v>0</v>
      </c>
      <c r="G2450">
        <f>Réponses_Scoring!G2450</f>
        <v>0</v>
      </c>
      <c r="H2450">
        <f>Réponses_Scoring!H2450</f>
        <v>0</v>
      </c>
      <c r="I2450">
        <f>Réponses_Scoring!I2450</f>
        <v>0</v>
      </c>
      <c r="J2450">
        <f>IFERROR(VLOOKUP(C2450,Paramètres!$A$5:$B$8,2,FALSE),0)</f>
        <v>0</v>
      </c>
      <c r="K2450">
        <f>IFERROR(VLOOKUP(D2450,Paramètres!$A$5:$B$8,2,FALSE),0)</f>
        <v>0</v>
      </c>
      <c r="L2450">
        <f>IFERROR(VLOOKUP(E2450,Paramètres!$A$5:$B$8,2,FALSE),0)</f>
        <v>0</v>
      </c>
      <c r="M2450">
        <f>IFERROR(VLOOKUP(F2450,Paramètres!$A$5:$B$8,2,FALSE),0)</f>
        <v>0</v>
      </c>
      <c r="N2450">
        <f>IFERROR(VLOOKUP(G2450,Paramètres!$D$5:$E$8,2,FALSE),0)</f>
        <v>0</v>
      </c>
      <c r="O2450">
        <f>IFERROR(VLOOKUP(H2450,Paramètres!$A$5:$B$8,2,FALSE),0)</f>
        <v>0</v>
      </c>
      <c r="P2450">
        <f>IFERROR(VLOOKUP(I2450,Paramètres!$A$5:$B$8,2,FALSE),0)</f>
        <v>0</v>
      </c>
      <c r="Q2450" s="10" t="e">
        <f>IF(SUM(Paramètres!$G$5:$M$5)=0,"",SUMPRODUCT(Paramètres!$G$5:$M$5,J2450,K2450,L2450,M2450,N2450,O2450,P2450)/SUM(Paramètres!$G$5:$M$5))</f>
        <v>#VALUE!</v>
      </c>
    </row>
    <row r="2451" spans="1:17" x14ac:dyDescent="0.2">
      <c r="A2451">
        <f>Réponses_Scoring!A2451</f>
        <v>0</v>
      </c>
      <c r="B2451">
        <f>Réponses_Scoring!B2451</f>
        <v>0</v>
      </c>
      <c r="C2451">
        <f>Réponses_Scoring!C2451</f>
        <v>0</v>
      </c>
      <c r="D2451">
        <f>Réponses_Scoring!D2451</f>
        <v>0</v>
      </c>
      <c r="E2451">
        <f>Réponses_Scoring!E2451</f>
        <v>0</v>
      </c>
      <c r="F2451">
        <f>Réponses_Scoring!F2451</f>
        <v>0</v>
      </c>
      <c r="G2451">
        <f>Réponses_Scoring!G2451</f>
        <v>0</v>
      </c>
      <c r="H2451">
        <f>Réponses_Scoring!H2451</f>
        <v>0</v>
      </c>
      <c r="I2451">
        <f>Réponses_Scoring!I2451</f>
        <v>0</v>
      </c>
      <c r="J2451">
        <f>IFERROR(VLOOKUP(C2451,Paramètres!$A$5:$B$8,2,FALSE),0)</f>
        <v>0</v>
      </c>
      <c r="K2451">
        <f>IFERROR(VLOOKUP(D2451,Paramètres!$A$5:$B$8,2,FALSE),0)</f>
        <v>0</v>
      </c>
      <c r="L2451">
        <f>IFERROR(VLOOKUP(E2451,Paramètres!$A$5:$B$8,2,FALSE),0)</f>
        <v>0</v>
      </c>
      <c r="M2451">
        <f>IFERROR(VLOOKUP(F2451,Paramètres!$A$5:$B$8,2,FALSE),0)</f>
        <v>0</v>
      </c>
      <c r="N2451">
        <f>IFERROR(VLOOKUP(G2451,Paramètres!$D$5:$E$8,2,FALSE),0)</f>
        <v>0</v>
      </c>
      <c r="O2451">
        <f>IFERROR(VLOOKUP(H2451,Paramètres!$A$5:$B$8,2,FALSE),0)</f>
        <v>0</v>
      </c>
      <c r="P2451">
        <f>IFERROR(VLOOKUP(I2451,Paramètres!$A$5:$B$8,2,FALSE),0)</f>
        <v>0</v>
      </c>
      <c r="Q2451" s="10" t="e">
        <f>IF(SUM(Paramètres!$G$5:$M$5)=0,"",SUMPRODUCT(Paramètres!$G$5:$M$5,J2451,K2451,L2451,M2451,N2451,O2451,P2451)/SUM(Paramètres!$G$5:$M$5))</f>
        <v>#VALUE!</v>
      </c>
    </row>
    <row r="2452" spans="1:17" x14ac:dyDescent="0.2">
      <c r="A2452">
        <f>Réponses_Scoring!A2452</f>
        <v>0</v>
      </c>
      <c r="B2452">
        <f>Réponses_Scoring!B2452</f>
        <v>0</v>
      </c>
      <c r="C2452">
        <f>Réponses_Scoring!C2452</f>
        <v>0</v>
      </c>
      <c r="D2452">
        <f>Réponses_Scoring!D2452</f>
        <v>0</v>
      </c>
      <c r="E2452">
        <f>Réponses_Scoring!E2452</f>
        <v>0</v>
      </c>
      <c r="F2452">
        <f>Réponses_Scoring!F2452</f>
        <v>0</v>
      </c>
      <c r="G2452">
        <f>Réponses_Scoring!G2452</f>
        <v>0</v>
      </c>
      <c r="H2452">
        <f>Réponses_Scoring!H2452</f>
        <v>0</v>
      </c>
      <c r="I2452">
        <f>Réponses_Scoring!I2452</f>
        <v>0</v>
      </c>
      <c r="J2452">
        <f>IFERROR(VLOOKUP(C2452,Paramètres!$A$5:$B$8,2,FALSE),0)</f>
        <v>0</v>
      </c>
      <c r="K2452">
        <f>IFERROR(VLOOKUP(D2452,Paramètres!$A$5:$B$8,2,FALSE),0)</f>
        <v>0</v>
      </c>
      <c r="L2452">
        <f>IFERROR(VLOOKUP(E2452,Paramètres!$A$5:$B$8,2,FALSE),0)</f>
        <v>0</v>
      </c>
      <c r="M2452">
        <f>IFERROR(VLOOKUP(F2452,Paramètres!$A$5:$B$8,2,FALSE),0)</f>
        <v>0</v>
      </c>
      <c r="N2452">
        <f>IFERROR(VLOOKUP(G2452,Paramètres!$D$5:$E$8,2,FALSE),0)</f>
        <v>0</v>
      </c>
      <c r="O2452">
        <f>IFERROR(VLOOKUP(H2452,Paramètres!$A$5:$B$8,2,FALSE),0)</f>
        <v>0</v>
      </c>
      <c r="P2452">
        <f>IFERROR(VLOOKUP(I2452,Paramètres!$A$5:$B$8,2,FALSE),0)</f>
        <v>0</v>
      </c>
      <c r="Q2452" s="10" t="e">
        <f>IF(SUM(Paramètres!$G$5:$M$5)=0,"",SUMPRODUCT(Paramètres!$G$5:$M$5,J2452,K2452,L2452,M2452,N2452,O2452,P2452)/SUM(Paramètres!$G$5:$M$5))</f>
        <v>#VALUE!</v>
      </c>
    </row>
    <row r="2453" spans="1:17" x14ac:dyDescent="0.2">
      <c r="A2453">
        <f>Réponses_Scoring!A2453</f>
        <v>0</v>
      </c>
      <c r="B2453">
        <f>Réponses_Scoring!B2453</f>
        <v>0</v>
      </c>
      <c r="C2453">
        <f>Réponses_Scoring!C2453</f>
        <v>0</v>
      </c>
      <c r="D2453">
        <f>Réponses_Scoring!D2453</f>
        <v>0</v>
      </c>
      <c r="E2453">
        <f>Réponses_Scoring!E2453</f>
        <v>0</v>
      </c>
      <c r="F2453">
        <f>Réponses_Scoring!F2453</f>
        <v>0</v>
      </c>
      <c r="G2453">
        <f>Réponses_Scoring!G2453</f>
        <v>0</v>
      </c>
      <c r="H2453">
        <f>Réponses_Scoring!H2453</f>
        <v>0</v>
      </c>
      <c r="I2453">
        <f>Réponses_Scoring!I2453</f>
        <v>0</v>
      </c>
      <c r="J2453">
        <f>IFERROR(VLOOKUP(C2453,Paramètres!$A$5:$B$8,2,FALSE),0)</f>
        <v>0</v>
      </c>
      <c r="K2453">
        <f>IFERROR(VLOOKUP(D2453,Paramètres!$A$5:$B$8,2,FALSE),0)</f>
        <v>0</v>
      </c>
      <c r="L2453">
        <f>IFERROR(VLOOKUP(E2453,Paramètres!$A$5:$B$8,2,FALSE),0)</f>
        <v>0</v>
      </c>
      <c r="M2453">
        <f>IFERROR(VLOOKUP(F2453,Paramètres!$A$5:$B$8,2,FALSE),0)</f>
        <v>0</v>
      </c>
      <c r="N2453">
        <f>IFERROR(VLOOKUP(G2453,Paramètres!$D$5:$E$8,2,FALSE),0)</f>
        <v>0</v>
      </c>
      <c r="O2453">
        <f>IFERROR(VLOOKUP(H2453,Paramètres!$A$5:$B$8,2,FALSE),0)</f>
        <v>0</v>
      </c>
      <c r="P2453">
        <f>IFERROR(VLOOKUP(I2453,Paramètres!$A$5:$B$8,2,FALSE),0)</f>
        <v>0</v>
      </c>
      <c r="Q2453" s="10" t="e">
        <f>IF(SUM(Paramètres!$G$5:$M$5)=0,"",SUMPRODUCT(Paramètres!$G$5:$M$5,J2453,K2453,L2453,M2453,N2453,O2453,P2453)/SUM(Paramètres!$G$5:$M$5))</f>
        <v>#VALUE!</v>
      </c>
    </row>
    <row r="2454" spans="1:17" x14ac:dyDescent="0.2">
      <c r="A2454">
        <f>Réponses_Scoring!A2454</f>
        <v>0</v>
      </c>
      <c r="B2454">
        <f>Réponses_Scoring!B2454</f>
        <v>0</v>
      </c>
      <c r="C2454">
        <f>Réponses_Scoring!C2454</f>
        <v>0</v>
      </c>
      <c r="D2454">
        <f>Réponses_Scoring!D2454</f>
        <v>0</v>
      </c>
      <c r="E2454">
        <f>Réponses_Scoring!E2454</f>
        <v>0</v>
      </c>
      <c r="F2454">
        <f>Réponses_Scoring!F2454</f>
        <v>0</v>
      </c>
      <c r="G2454">
        <f>Réponses_Scoring!G2454</f>
        <v>0</v>
      </c>
      <c r="H2454">
        <f>Réponses_Scoring!H2454</f>
        <v>0</v>
      </c>
      <c r="I2454">
        <f>Réponses_Scoring!I2454</f>
        <v>0</v>
      </c>
      <c r="J2454">
        <f>IFERROR(VLOOKUP(C2454,Paramètres!$A$5:$B$8,2,FALSE),0)</f>
        <v>0</v>
      </c>
      <c r="K2454">
        <f>IFERROR(VLOOKUP(D2454,Paramètres!$A$5:$B$8,2,FALSE),0)</f>
        <v>0</v>
      </c>
      <c r="L2454">
        <f>IFERROR(VLOOKUP(E2454,Paramètres!$A$5:$B$8,2,FALSE),0)</f>
        <v>0</v>
      </c>
      <c r="M2454">
        <f>IFERROR(VLOOKUP(F2454,Paramètres!$A$5:$B$8,2,FALSE),0)</f>
        <v>0</v>
      </c>
      <c r="N2454">
        <f>IFERROR(VLOOKUP(G2454,Paramètres!$D$5:$E$8,2,FALSE),0)</f>
        <v>0</v>
      </c>
      <c r="O2454">
        <f>IFERROR(VLOOKUP(H2454,Paramètres!$A$5:$B$8,2,FALSE),0)</f>
        <v>0</v>
      </c>
      <c r="P2454">
        <f>IFERROR(VLOOKUP(I2454,Paramètres!$A$5:$B$8,2,FALSE),0)</f>
        <v>0</v>
      </c>
      <c r="Q2454" s="10" t="e">
        <f>IF(SUM(Paramètres!$G$5:$M$5)=0,"",SUMPRODUCT(Paramètres!$G$5:$M$5,J2454,K2454,L2454,M2454,N2454,O2454,P2454)/SUM(Paramètres!$G$5:$M$5))</f>
        <v>#VALUE!</v>
      </c>
    </row>
    <row r="2455" spans="1:17" x14ac:dyDescent="0.2">
      <c r="A2455">
        <f>Réponses_Scoring!A2455</f>
        <v>0</v>
      </c>
      <c r="B2455">
        <f>Réponses_Scoring!B2455</f>
        <v>0</v>
      </c>
      <c r="C2455">
        <f>Réponses_Scoring!C2455</f>
        <v>0</v>
      </c>
      <c r="D2455">
        <f>Réponses_Scoring!D2455</f>
        <v>0</v>
      </c>
      <c r="E2455">
        <f>Réponses_Scoring!E2455</f>
        <v>0</v>
      </c>
      <c r="F2455">
        <f>Réponses_Scoring!F2455</f>
        <v>0</v>
      </c>
      <c r="G2455">
        <f>Réponses_Scoring!G2455</f>
        <v>0</v>
      </c>
      <c r="H2455">
        <f>Réponses_Scoring!H2455</f>
        <v>0</v>
      </c>
      <c r="I2455">
        <f>Réponses_Scoring!I2455</f>
        <v>0</v>
      </c>
      <c r="J2455">
        <f>IFERROR(VLOOKUP(C2455,Paramètres!$A$5:$B$8,2,FALSE),0)</f>
        <v>0</v>
      </c>
      <c r="K2455">
        <f>IFERROR(VLOOKUP(D2455,Paramètres!$A$5:$B$8,2,FALSE),0)</f>
        <v>0</v>
      </c>
      <c r="L2455">
        <f>IFERROR(VLOOKUP(E2455,Paramètres!$A$5:$B$8,2,FALSE),0)</f>
        <v>0</v>
      </c>
      <c r="M2455">
        <f>IFERROR(VLOOKUP(F2455,Paramètres!$A$5:$B$8,2,FALSE),0)</f>
        <v>0</v>
      </c>
      <c r="N2455">
        <f>IFERROR(VLOOKUP(G2455,Paramètres!$D$5:$E$8,2,FALSE),0)</f>
        <v>0</v>
      </c>
      <c r="O2455">
        <f>IFERROR(VLOOKUP(H2455,Paramètres!$A$5:$B$8,2,FALSE),0)</f>
        <v>0</v>
      </c>
      <c r="P2455">
        <f>IFERROR(VLOOKUP(I2455,Paramètres!$A$5:$B$8,2,FALSE),0)</f>
        <v>0</v>
      </c>
      <c r="Q2455" s="10" t="e">
        <f>IF(SUM(Paramètres!$G$5:$M$5)=0,"",SUMPRODUCT(Paramètres!$G$5:$M$5,J2455,K2455,L2455,M2455,N2455,O2455,P2455)/SUM(Paramètres!$G$5:$M$5))</f>
        <v>#VALUE!</v>
      </c>
    </row>
    <row r="2456" spans="1:17" x14ac:dyDescent="0.2">
      <c r="A2456">
        <f>Réponses_Scoring!A2456</f>
        <v>0</v>
      </c>
      <c r="B2456">
        <f>Réponses_Scoring!B2456</f>
        <v>0</v>
      </c>
      <c r="C2456">
        <f>Réponses_Scoring!C2456</f>
        <v>0</v>
      </c>
      <c r="D2456">
        <f>Réponses_Scoring!D2456</f>
        <v>0</v>
      </c>
      <c r="E2456">
        <f>Réponses_Scoring!E2456</f>
        <v>0</v>
      </c>
      <c r="F2456">
        <f>Réponses_Scoring!F2456</f>
        <v>0</v>
      </c>
      <c r="G2456">
        <f>Réponses_Scoring!G2456</f>
        <v>0</v>
      </c>
      <c r="H2456">
        <f>Réponses_Scoring!H2456</f>
        <v>0</v>
      </c>
      <c r="I2456">
        <f>Réponses_Scoring!I2456</f>
        <v>0</v>
      </c>
      <c r="J2456">
        <f>IFERROR(VLOOKUP(C2456,Paramètres!$A$5:$B$8,2,FALSE),0)</f>
        <v>0</v>
      </c>
      <c r="K2456">
        <f>IFERROR(VLOOKUP(D2456,Paramètres!$A$5:$B$8,2,FALSE),0)</f>
        <v>0</v>
      </c>
      <c r="L2456">
        <f>IFERROR(VLOOKUP(E2456,Paramètres!$A$5:$B$8,2,FALSE),0)</f>
        <v>0</v>
      </c>
      <c r="M2456">
        <f>IFERROR(VLOOKUP(F2456,Paramètres!$A$5:$B$8,2,FALSE),0)</f>
        <v>0</v>
      </c>
      <c r="N2456">
        <f>IFERROR(VLOOKUP(G2456,Paramètres!$D$5:$E$8,2,FALSE),0)</f>
        <v>0</v>
      </c>
      <c r="O2456">
        <f>IFERROR(VLOOKUP(H2456,Paramètres!$A$5:$B$8,2,FALSE),0)</f>
        <v>0</v>
      </c>
      <c r="P2456">
        <f>IFERROR(VLOOKUP(I2456,Paramètres!$A$5:$B$8,2,FALSE),0)</f>
        <v>0</v>
      </c>
      <c r="Q2456" s="10" t="e">
        <f>IF(SUM(Paramètres!$G$5:$M$5)=0,"",SUMPRODUCT(Paramètres!$G$5:$M$5,J2456,K2456,L2456,M2456,N2456,O2456,P2456)/SUM(Paramètres!$G$5:$M$5))</f>
        <v>#VALUE!</v>
      </c>
    </row>
    <row r="2457" spans="1:17" x14ac:dyDescent="0.2">
      <c r="A2457">
        <f>Réponses_Scoring!A2457</f>
        <v>0</v>
      </c>
      <c r="B2457">
        <f>Réponses_Scoring!B2457</f>
        <v>0</v>
      </c>
      <c r="C2457">
        <f>Réponses_Scoring!C2457</f>
        <v>0</v>
      </c>
      <c r="D2457">
        <f>Réponses_Scoring!D2457</f>
        <v>0</v>
      </c>
      <c r="E2457">
        <f>Réponses_Scoring!E2457</f>
        <v>0</v>
      </c>
      <c r="F2457">
        <f>Réponses_Scoring!F2457</f>
        <v>0</v>
      </c>
      <c r="G2457">
        <f>Réponses_Scoring!G2457</f>
        <v>0</v>
      </c>
      <c r="H2457">
        <f>Réponses_Scoring!H2457</f>
        <v>0</v>
      </c>
      <c r="I2457">
        <f>Réponses_Scoring!I2457</f>
        <v>0</v>
      </c>
      <c r="J2457">
        <f>IFERROR(VLOOKUP(C2457,Paramètres!$A$5:$B$8,2,FALSE),0)</f>
        <v>0</v>
      </c>
      <c r="K2457">
        <f>IFERROR(VLOOKUP(D2457,Paramètres!$A$5:$B$8,2,FALSE),0)</f>
        <v>0</v>
      </c>
      <c r="L2457">
        <f>IFERROR(VLOOKUP(E2457,Paramètres!$A$5:$B$8,2,FALSE),0)</f>
        <v>0</v>
      </c>
      <c r="M2457">
        <f>IFERROR(VLOOKUP(F2457,Paramètres!$A$5:$B$8,2,FALSE),0)</f>
        <v>0</v>
      </c>
      <c r="N2457">
        <f>IFERROR(VLOOKUP(G2457,Paramètres!$D$5:$E$8,2,FALSE),0)</f>
        <v>0</v>
      </c>
      <c r="O2457">
        <f>IFERROR(VLOOKUP(H2457,Paramètres!$A$5:$B$8,2,FALSE),0)</f>
        <v>0</v>
      </c>
      <c r="P2457">
        <f>IFERROR(VLOOKUP(I2457,Paramètres!$A$5:$B$8,2,FALSE),0)</f>
        <v>0</v>
      </c>
      <c r="Q2457" s="10" t="e">
        <f>IF(SUM(Paramètres!$G$5:$M$5)=0,"",SUMPRODUCT(Paramètres!$G$5:$M$5,J2457,K2457,L2457,M2457,N2457,O2457,P2457)/SUM(Paramètres!$G$5:$M$5))</f>
        <v>#VALUE!</v>
      </c>
    </row>
    <row r="2458" spans="1:17" x14ac:dyDescent="0.2">
      <c r="A2458">
        <f>Réponses_Scoring!A2458</f>
        <v>0</v>
      </c>
      <c r="B2458">
        <f>Réponses_Scoring!B2458</f>
        <v>0</v>
      </c>
      <c r="C2458">
        <f>Réponses_Scoring!C2458</f>
        <v>0</v>
      </c>
      <c r="D2458">
        <f>Réponses_Scoring!D2458</f>
        <v>0</v>
      </c>
      <c r="E2458">
        <f>Réponses_Scoring!E2458</f>
        <v>0</v>
      </c>
      <c r="F2458">
        <f>Réponses_Scoring!F2458</f>
        <v>0</v>
      </c>
      <c r="G2458">
        <f>Réponses_Scoring!G2458</f>
        <v>0</v>
      </c>
      <c r="H2458">
        <f>Réponses_Scoring!H2458</f>
        <v>0</v>
      </c>
      <c r="I2458">
        <f>Réponses_Scoring!I2458</f>
        <v>0</v>
      </c>
      <c r="J2458">
        <f>IFERROR(VLOOKUP(C2458,Paramètres!$A$5:$B$8,2,FALSE),0)</f>
        <v>0</v>
      </c>
      <c r="K2458">
        <f>IFERROR(VLOOKUP(D2458,Paramètres!$A$5:$B$8,2,FALSE),0)</f>
        <v>0</v>
      </c>
      <c r="L2458">
        <f>IFERROR(VLOOKUP(E2458,Paramètres!$A$5:$B$8,2,FALSE),0)</f>
        <v>0</v>
      </c>
      <c r="M2458">
        <f>IFERROR(VLOOKUP(F2458,Paramètres!$A$5:$B$8,2,FALSE),0)</f>
        <v>0</v>
      </c>
      <c r="N2458">
        <f>IFERROR(VLOOKUP(G2458,Paramètres!$D$5:$E$8,2,FALSE),0)</f>
        <v>0</v>
      </c>
      <c r="O2458">
        <f>IFERROR(VLOOKUP(H2458,Paramètres!$A$5:$B$8,2,FALSE),0)</f>
        <v>0</v>
      </c>
      <c r="P2458">
        <f>IFERROR(VLOOKUP(I2458,Paramètres!$A$5:$B$8,2,FALSE),0)</f>
        <v>0</v>
      </c>
      <c r="Q2458" s="10" t="e">
        <f>IF(SUM(Paramètres!$G$5:$M$5)=0,"",SUMPRODUCT(Paramètres!$G$5:$M$5,J2458,K2458,L2458,M2458,N2458,O2458,P2458)/SUM(Paramètres!$G$5:$M$5))</f>
        <v>#VALUE!</v>
      </c>
    </row>
    <row r="2459" spans="1:17" x14ac:dyDescent="0.2">
      <c r="A2459">
        <f>Réponses_Scoring!A2459</f>
        <v>0</v>
      </c>
      <c r="B2459">
        <f>Réponses_Scoring!B2459</f>
        <v>0</v>
      </c>
      <c r="C2459">
        <f>Réponses_Scoring!C2459</f>
        <v>0</v>
      </c>
      <c r="D2459">
        <f>Réponses_Scoring!D2459</f>
        <v>0</v>
      </c>
      <c r="E2459">
        <f>Réponses_Scoring!E2459</f>
        <v>0</v>
      </c>
      <c r="F2459">
        <f>Réponses_Scoring!F2459</f>
        <v>0</v>
      </c>
      <c r="G2459">
        <f>Réponses_Scoring!G2459</f>
        <v>0</v>
      </c>
      <c r="H2459">
        <f>Réponses_Scoring!H2459</f>
        <v>0</v>
      </c>
      <c r="I2459">
        <f>Réponses_Scoring!I2459</f>
        <v>0</v>
      </c>
      <c r="J2459">
        <f>IFERROR(VLOOKUP(C2459,Paramètres!$A$5:$B$8,2,FALSE),0)</f>
        <v>0</v>
      </c>
      <c r="K2459">
        <f>IFERROR(VLOOKUP(D2459,Paramètres!$A$5:$B$8,2,FALSE),0)</f>
        <v>0</v>
      </c>
      <c r="L2459">
        <f>IFERROR(VLOOKUP(E2459,Paramètres!$A$5:$B$8,2,FALSE),0)</f>
        <v>0</v>
      </c>
      <c r="M2459">
        <f>IFERROR(VLOOKUP(F2459,Paramètres!$A$5:$B$8,2,FALSE),0)</f>
        <v>0</v>
      </c>
      <c r="N2459">
        <f>IFERROR(VLOOKUP(G2459,Paramètres!$D$5:$E$8,2,FALSE),0)</f>
        <v>0</v>
      </c>
      <c r="O2459">
        <f>IFERROR(VLOOKUP(H2459,Paramètres!$A$5:$B$8,2,FALSE),0)</f>
        <v>0</v>
      </c>
      <c r="P2459">
        <f>IFERROR(VLOOKUP(I2459,Paramètres!$A$5:$B$8,2,FALSE),0)</f>
        <v>0</v>
      </c>
      <c r="Q2459" s="10" t="e">
        <f>IF(SUM(Paramètres!$G$5:$M$5)=0,"",SUMPRODUCT(Paramètres!$G$5:$M$5,J2459,K2459,L2459,M2459,N2459,O2459,P2459)/SUM(Paramètres!$G$5:$M$5))</f>
        <v>#VALUE!</v>
      </c>
    </row>
    <row r="2460" spans="1:17" x14ac:dyDescent="0.2">
      <c r="A2460">
        <f>Réponses_Scoring!A2460</f>
        <v>0</v>
      </c>
      <c r="B2460">
        <f>Réponses_Scoring!B2460</f>
        <v>0</v>
      </c>
      <c r="C2460">
        <f>Réponses_Scoring!C2460</f>
        <v>0</v>
      </c>
      <c r="D2460">
        <f>Réponses_Scoring!D2460</f>
        <v>0</v>
      </c>
      <c r="E2460">
        <f>Réponses_Scoring!E2460</f>
        <v>0</v>
      </c>
      <c r="F2460">
        <f>Réponses_Scoring!F2460</f>
        <v>0</v>
      </c>
      <c r="G2460">
        <f>Réponses_Scoring!G2460</f>
        <v>0</v>
      </c>
      <c r="H2460">
        <f>Réponses_Scoring!H2460</f>
        <v>0</v>
      </c>
      <c r="I2460">
        <f>Réponses_Scoring!I2460</f>
        <v>0</v>
      </c>
      <c r="J2460">
        <f>IFERROR(VLOOKUP(C2460,Paramètres!$A$5:$B$8,2,FALSE),0)</f>
        <v>0</v>
      </c>
      <c r="K2460">
        <f>IFERROR(VLOOKUP(D2460,Paramètres!$A$5:$B$8,2,FALSE),0)</f>
        <v>0</v>
      </c>
      <c r="L2460">
        <f>IFERROR(VLOOKUP(E2460,Paramètres!$A$5:$B$8,2,FALSE),0)</f>
        <v>0</v>
      </c>
      <c r="M2460">
        <f>IFERROR(VLOOKUP(F2460,Paramètres!$A$5:$B$8,2,FALSE),0)</f>
        <v>0</v>
      </c>
      <c r="N2460">
        <f>IFERROR(VLOOKUP(G2460,Paramètres!$D$5:$E$8,2,FALSE),0)</f>
        <v>0</v>
      </c>
      <c r="O2460">
        <f>IFERROR(VLOOKUP(H2460,Paramètres!$A$5:$B$8,2,FALSE),0)</f>
        <v>0</v>
      </c>
      <c r="P2460">
        <f>IFERROR(VLOOKUP(I2460,Paramètres!$A$5:$B$8,2,FALSE),0)</f>
        <v>0</v>
      </c>
      <c r="Q2460" s="10" t="e">
        <f>IF(SUM(Paramètres!$G$5:$M$5)=0,"",SUMPRODUCT(Paramètres!$G$5:$M$5,J2460,K2460,L2460,M2460,N2460,O2460,P2460)/SUM(Paramètres!$G$5:$M$5))</f>
        <v>#VALUE!</v>
      </c>
    </row>
    <row r="2461" spans="1:17" x14ac:dyDescent="0.2">
      <c r="A2461">
        <f>Réponses_Scoring!A2461</f>
        <v>0</v>
      </c>
      <c r="B2461">
        <f>Réponses_Scoring!B2461</f>
        <v>0</v>
      </c>
      <c r="C2461">
        <f>Réponses_Scoring!C2461</f>
        <v>0</v>
      </c>
      <c r="D2461">
        <f>Réponses_Scoring!D2461</f>
        <v>0</v>
      </c>
      <c r="E2461">
        <f>Réponses_Scoring!E2461</f>
        <v>0</v>
      </c>
      <c r="F2461">
        <f>Réponses_Scoring!F2461</f>
        <v>0</v>
      </c>
      <c r="G2461">
        <f>Réponses_Scoring!G2461</f>
        <v>0</v>
      </c>
      <c r="H2461">
        <f>Réponses_Scoring!H2461</f>
        <v>0</v>
      </c>
      <c r="I2461">
        <f>Réponses_Scoring!I2461</f>
        <v>0</v>
      </c>
      <c r="J2461">
        <f>IFERROR(VLOOKUP(C2461,Paramètres!$A$5:$B$8,2,FALSE),0)</f>
        <v>0</v>
      </c>
      <c r="K2461">
        <f>IFERROR(VLOOKUP(D2461,Paramètres!$A$5:$B$8,2,FALSE),0)</f>
        <v>0</v>
      </c>
      <c r="L2461">
        <f>IFERROR(VLOOKUP(E2461,Paramètres!$A$5:$B$8,2,FALSE),0)</f>
        <v>0</v>
      </c>
      <c r="M2461">
        <f>IFERROR(VLOOKUP(F2461,Paramètres!$A$5:$B$8,2,FALSE),0)</f>
        <v>0</v>
      </c>
      <c r="N2461">
        <f>IFERROR(VLOOKUP(G2461,Paramètres!$D$5:$E$8,2,FALSE),0)</f>
        <v>0</v>
      </c>
      <c r="O2461">
        <f>IFERROR(VLOOKUP(H2461,Paramètres!$A$5:$B$8,2,FALSE),0)</f>
        <v>0</v>
      </c>
      <c r="P2461">
        <f>IFERROR(VLOOKUP(I2461,Paramètres!$A$5:$B$8,2,FALSE),0)</f>
        <v>0</v>
      </c>
      <c r="Q2461" s="10" t="e">
        <f>IF(SUM(Paramètres!$G$5:$M$5)=0,"",SUMPRODUCT(Paramètres!$G$5:$M$5,J2461,K2461,L2461,M2461,N2461,O2461,P2461)/SUM(Paramètres!$G$5:$M$5))</f>
        <v>#VALUE!</v>
      </c>
    </row>
    <row r="2462" spans="1:17" x14ac:dyDescent="0.2">
      <c r="A2462">
        <f>Réponses_Scoring!A2462</f>
        <v>0</v>
      </c>
      <c r="B2462">
        <f>Réponses_Scoring!B2462</f>
        <v>0</v>
      </c>
      <c r="C2462">
        <f>Réponses_Scoring!C2462</f>
        <v>0</v>
      </c>
      <c r="D2462">
        <f>Réponses_Scoring!D2462</f>
        <v>0</v>
      </c>
      <c r="E2462">
        <f>Réponses_Scoring!E2462</f>
        <v>0</v>
      </c>
      <c r="F2462">
        <f>Réponses_Scoring!F2462</f>
        <v>0</v>
      </c>
      <c r="G2462">
        <f>Réponses_Scoring!G2462</f>
        <v>0</v>
      </c>
      <c r="H2462">
        <f>Réponses_Scoring!H2462</f>
        <v>0</v>
      </c>
      <c r="I2462">
        <f>Réponses_Scoring!I2462</f>
        <v>0</v>
      </c>
      <c r="J2462">
        <f>IFERROR(VLOOKUP(C2462,Paramètres!$A$5:$B$8,2,FALSE),0)</f>
        <v>0</v>
      </c>
      <c r="K2462">
        <f>IFERROR(VLOOKUP(D2462,Paramètres!$A$5:$B$8,2,FALSE),0)</f>
        <v>0</v>
      </c>
      <c r="L2462">
        <f>IFERROR(VLOOKUP(E2462,Paramètres!$A$5:$B$8,2,FALSE),0)</f>
        <v>0</v>
      </c>
      <c r="M2462">
        <f>IFERROR(VLOOKUP(F2462,Paramètres!$A$5:$B$8,2,FALSE),0)</f>
        <v>0</v>
      </c>
      <c r="N2462">
        <f>IFERROR(VLOOKUP(G2462,Paramètres!$D$5:$E$8,2,FALSE),0)</f>
        <v>0</v>
      </c>
      <c r="O2462">
        <f>IFERROR(VLOOKUP(H2462,Paramètres!$A$5:$B$8,2,FALSE),0)</f>
        <v>0</v>
      </c>
      <c r="P2462">
        <f>IFERROR(VLOOKUP(I2462,Paramètres!$A$5:$B$8,2,FALSE),0)</f>
        <v>0</v>
      </c>
      <c r="Q2462" s="10" t="e">
        <f>IF(SUM(Paramètres!$G$5:$M$5)=0,"",SUMPRODUCT(Paramètres!$G$5:$M$5,J2462,K2462,L2462,M2462,N2462,O2462,P2462)/SUM(Paramètres!$G$5:$M$5))</f>
        <v>#VALUE!</v>
      </c>
    </row>
    <row r="2463" spans="1:17" x14ac:dyDescent="0.2">
      <c r="A2463">
        <f>Réponses_Scoring!A2463</f>
        <v>0</v>
      </c>
      <c r="B2463">
        <f>Réponses_Scoring!B2463</f>
        <v>0</v>
      </c>
      <c r="C2463">
        <f>Réponses_Scoring!C2463</f>
        <v>0</v>
      </c>
      <c r="D2463">
        <f>Réponses_Scoring!D2463</f>
        <v>0</v>
      </c>
      <c r="E2463">
        <f>Réponses_Scoring!E2463</f>
        <v>0</v>
      </c>
      <c r="F2463">
        <f>Réponses_Scoring!F2463</f>
        <v>0</v>
      </c>
      <c r="G2463">
        <f>Réponses_Scoring!G2463</f>
        <v>0</v>
      </c>
      <c r="H2463">
        <f>Réponses_Scoring!H2463</f>
        <v>0</v>
      </c>
      <c r="I2463">
        <f>Réponses_Scoring!I2463</f>
        <v>0</v>
      </c>
      <c r="J2463">
        <f>IFERROR(VLOOKUP(C2463,Paramètres!$A$5:$B$8,2,FALSE),0)</f>
        <v>0</v>
      </c>
      <c r="K2463">
        <f>IFERROR(VLOOKUP(D2463,Paramètres!$A$5:$B$8,2,FALSE),0)</f>
        <v>0</v>
      </c>
      <c r="L2463">
        <f>IFERROR(VLOOKUP(E2463,Paramètres!$A$5:$B$8,2,FALSE),0)</f>
        <v>0</v>
      </c>
      <c r="M2463">
        <f>IFERROR(VLOOKUP(F2463,Paramètres!$A$5:$B$8,2,FALSE),0)</f>
        <v>0</v>
      </c>
      <c r="N2463">
        <f>IFERROR(VLOOKUP(G2463,Paramètres!$D$5:$E$8,2,FALSE),0)</f>
        <v>0</v>
      </c>
      <c r="O2463">
        <f>IFERROR(VLOOKUP(H2463,Paramètres!$A$5:$B$8,2,FALSE),0)</f>
        <v>0</v>
      </c>
      <c r="P2463">
        <f>IFERROR(VLOOKUP(I2463,Paramètres!$A$5:$B$8,2,FALSE),0)</f>
        <v>0</v>
      </c>
      <c r="Q2463" s="10" t="e">
        <f>IF(SUM(Paramètres!$G$5:$M$5)=0,"",SUMPRODUCT(Paramètres!$G$5:$M$5,J2463,K2463,L2463,M2463,N2463,O2463,P2463)/SUM(Paramètres!$G$5:$M$5))</f>
        <v>#VALUE!</v>
      </c>
    </row>
    <row r="2464" spans="1:17" x14ac:dyDescent="0.2">
      <c r="A2464">
        <f>Réponses_Scoring!A2464</f>
        <v>0</v>
      </c>
      <c r="B2464">
        <f>Réponses_Scoring!B2464</f>
        <v>0</v>
      </c>
      <c r="C2464">
        <f>Réponses_Scoring!C2464</f>
        <v>0</v>
      </c>
      <c r="D2464">
        <f>Réponses_Scoring!D2464</f>
        <v>0</v>
      </c>
      <c r="E2464">
        <f>Réponses_Scoring!E2464</f>
        <v>0</v>
      </c>
      <c r="F2464">
        <f>Réponses_Scoring!F2464</f>
        <v>0</v>
      </c>
      <c r="G2464">
        <f>Réponses_Scoring!G2464</f>
        <v>0</v>
      </c>
      <c r="H2464">
        <f>Réponses_Scoring!H2464</f>
        <v>0</v>
      </c>
      <c r="I2464">
        <f>Réponses_Scoring!I2464</f>
        <v>0</v>
      </c>
      <c r="J2464">
        <f>IFERROR(VLOOKUP(C2464,Paramètres!$A$5:$B$8,2,FALSE),0)</f>
        <v>0</v>
      </c>
      <c r="K2464">
        <f>IFERROR(VLOOKUP(D2464,Paramètres!$A$5:$B$8,2,FALSE),0)</f>
        <v>0</v>
      </c>
      <c r="L2464">
        <f>IFERROR(VLOOKUP(E2464,Paramètres!$A$5:$B$8,2,FALSE),0)</f>
        <v>0</v>
      </c>
      <c r="M2464">
        <f>IFERROR(VLOOKUP(F2464,Paramètres!$A$5:$B$8,2,FALSE),0)</f>
        <v>0</v>
      </c>
      <c r="N2464">
        <f>IFERROR(VLOOKUP(G2464,Paramètres!$D$5:$E$8,2,FALSE),0)</f>
        <v>0</v>
      </c>
      <c r="O2464">
        <f>IFERROR(VLOOKUP(H2464,Paramètres!$A$5:$B$8,2,FALSE),0)</f>
        <v>0</v>
      </c>
      <c r="P2464">
        <f>IFERROR(VLOOKUP(I2464,Paramètres!$A$5:$B$8,2,FALSE),0)</f>
        <v>0</v>
      </c>
      <c r="Q2464" s="10" t="e">
        <f>IF(SUM(Paramètres!$G$5:$M$5)=0,"",SUMPRODUCT(Paramètres!$G$5:$M$5,J2464,K2464,L2464,M2464,N2464,O2464,P2464)/SUM(Paramètres!$G$5:$M$5))</f>
        <v>#VALUE!</v>
      </c>
    </row>
    <row r="2465" spans="1:17" x14ac:dyDescent="0.2">
      <c r="A2465">
        <f>Réponses_Scoring!A2465</f>
        <v>0</v>
      </c>
      <c r="B2465">
        <f>Réponses_Scoring!B2465</f>
        <v>0</v>
      </c>
      <c r="C2465">
        <f>Réponses_Scoring!C2465</f>
        <v>0</v>
      </c>
      <c r="D2465">
        <f>Réponses_Scoring!D2465</f>
        <v>0</v>
      </c>
      <c r="E2465">
        <f>Réponses_Scoring!E2465</f>
        <v>0</v>
      </c>
      <c r="F2465">
        <f>Réponses_Scoring!F2465</f>
        <v>0</v>
      </c>
      <c r="G2465">
        <f>Réponses_Scoring!G2465</f>
        <v>0</v>
      </c>
      <c r="H2465">
        <f>Réponses_Scoring!H2465</f>
        <v>0</v>
      </c>
      <c r="I2465">
        <f>Réponses_Scoring!I2465</f>
        <v>0</v>
      </c>
      <c r="J2465">
        <f>IFERROR(VLOOKUP(C2465,Paramètres!$A$5:$B$8,2,FALSE),0)</f>
        <v>0</v>
      </c>
      <c r="K2465">
        <f>IFERROR(VLOOKUP(D2465,Paramètres!$A$5:$B$8,2,FALSE),0)</f>
        <v>0</v>
      </c>
      <c r="L2465">
        <f>IFERROR(VLOOKUP(E2465,Paramètres!$A$5:$B$8,2,FALSE),0)</f>
        <v>0</v>
      </c>
      <c r="M2465">
        <f>IFERROR(VLOOKUP(F2465,Paramètres!$A$5:$B$8,2,FALSE),0)</f>
        <v>0</v>
      </c>
      <c r="N2465">
        <f>IFERROR(VLOOKUP(G2465,Paramètres!$D$5:$E$8,2,FALSE),0)</f>
        <v>0</v>
      </c>
      <c r="O2465">
        <f>IFERROR(VLOOKUP(H2465,Paramètres!$A$5:$B$8,2,FALSE),0)</f>
        <v>0</v>
      </c>
      <c r="P2465">
        <f>IFERROR(VLOOKUP(I2465,Paramètres!$A$5:$B$8,2,FALSE),0)</f>
        <v>0</v>
      </c>
      <c r="Q2465" s="10" t="e">
        <f>IF(SUM(Paramètres!$G$5:$M$5)=0,"",SUMPRODUCT(Paramètres!$G$5:$M$5,J2465,K2465,L2465,M2465,N2465,O2465,P2465)/SUM(Paramètres!$G$5:$M$5))</f>
        <v>#VALUE!</v>
      </c>
    </row>
    <row r="2466" spans="1:17" x14ac:dyDescent="0.2">
      <c r="A2466">
        <f>Réponses_Scoring!A2466</f>
        <v>0</v>
      </c>
      <c r="B2466">
        <f>Réponses_Scoring!B2466</f>
        <v>0</v>
      </c>
      <c r="C2466">
        <f>Réponses_Scoring!C2466</f>
        <v>0</v>
      </c>
      <c r="D2466">
        <f>Réponses_Scoring!D2466</f>
        <v>0</v>
      </c>
      <c r="E2466">
        <f>Réponses_Scoring!E2466</f>
        <v>0</v>
      </c>
      <c r="F2466">
        <f>Réponses_Scoring!F2466</f>
        <v>0</v>
      </c>
      <c r="G2466">
        <f>Réponses_Scoring!G2466</f>
        <v>0</v>
      </c>
      <c r="H2466">
        <f>Réponses_Scoring!H2466</f>
        <v>0</v>
      </c>
      <c r="I2466">
        <f>Réponses_Scoring!I2466</f>
        <v>0</v>
      </c>
      <c r="J2466">
        <f>IFERROR(VLOOKUP(C2466,Paramètres!$A$5:$B$8,2,FALSE),0)</f>
        <v>0</v>
      </c>
      <c r="K2466">
        <f>IFERROR(VLOOKUP(D2466,Paramètres!$A$5:$B$8,2,FALSE),0)</f>
        <v>0</v>
      </c>
      <c r="L2466">
        <f>IFERROR(VLOOKUP(E2466,Paramètres!$A$5:$B$8,2,FALSE),0)</f>
        <v>0</v>
      </c>
      <c r="M2466">
        <f>IFERROR(VLOOKUP(F2466,Paramètres!$A$5:$B$8,2,FALSE),0)</f>
        <v>0</v>
      </c>
      <c r="N2466">
        <f>IFERROR(VLOOKUP(G2466,Paramètres!$D$5:$E$8,2,FALSE),0)</f>
        <v>0</v>
      </c>
      <c r="O2466">
        <f>IFERROR(VLOOKUP(H2466,Paramètres!$A$5:$B$8,2,FALSE),0)</f>
        <v>0</v>
      </c>
      <c r="P2466">
        <f>IFERROR(VLOOKUP(I2466,Paramètres!$A$5:$B$8,2,FALSE),0)</f>
        <v>0</v>
      </c>
      <c r="Q2466" s="10" t="e">
        <f>IF(SUM(Paramètres!$G$5:$M$5)=0,"",SUMPRODUCT(Paramètres!$G$5:$M$5,J2466,K2466,L2466,M2466,N2466,O2466,P2466)/SUM(Paramètres!$G$5:$M$5))</f>
        <v>#VALUE!</v>
      </c>
    </row>
    <row r="2467" spans="1:17" x14ac:dyDescent="0.2">
      <c r="A2467">
        <f>Réponses_Scoring!A2467</f>
        <v>0</v>
      </c>
      <c r="B2467">
        <f>Réponses_Scoring!B2467</f>
        <v>0</v>
      </c>
      <c r="C2467">
        <f>Réponses_Scoring!C2467</f>
        <v>0</v>
      </c>
      <c r="D2467">
        <f>Réponses_Scoring!D2467</f>
        <v>0</v>
      </c>
      <c r="E2467">
        <f>Réponses_Scoring!E2467</f>
        <v>0</v>
      </c>
      <c r="F2467">
        <f>Réponses_Scoring!F2467</f>
        <v>0</v>
      </c>
      <c r="G2467">
        <f>Réponses_Scoring!G2467</f>
        <v>0</v>
      </c>
      <c r="H2467">
        <f>Réponses_Scoring!H2467</f>
        <v>0</v>
      </c>
      <c r="I2467">
        <f>Réponses_Scoring!I2467</f>
        <v>0</v>
      </c>
      <c r="J2467">
        <f>IFERROR(VLOOKUP(C2467,Paramètres!$A$5:$B$8,2,FALSE),0)</f>
        <v>0</v>
      </c>
      <c r="K2467">
        <f>IFERROR(VLOOKUP(D2467,Paramètres!$A$5:$B$8,2,FALSE),0)</f>
        <v>0</v>
      </c>
      <c r="L2467">
        <f>IFERROR(VLOOKUP(E2467,Paramètres!$A$5:$B$8,2,FALSE),0)</f>
        <v>0</v>
      </c>
      <c r="M2467">
        <f>IFERROR(VLOOKUP(F2467,Paramètres!$A$5:$B$8,2,FALSE),0)</f>
        <v>0</v>
      </c>
      <c r="N2467">
        <f>IFERROR(VLOOKUP(G2467,Paramètres!$D$5:$E$8,2,FALSE),0)</f>
        <v>0</v>
      </c>
      <c r="O2467">
        <f>IFERROR(VLOOKUP(H2467,Paramètres!$A$5:$B$8,2,FALSE),0)</f>
        <v>0</v>
      </c>
      <c r="P2467">
        <f>IFERROR(VLOOKUP(I2467,Paramètres!$A$5:$B$8,2,FALSE),0)</f>
        <v>0</v>
      </c>
      <c r="Q2467" s="10" t="e">
        <f>IF(SUM(Paramètres!$G$5:$M$5)=0,"",SUMPRODUCT(Paramètres!$G$5:$M$5,J2467,K2467,L2467,M2467,N2467,O2467,P2467)/SUM(Paramètres!$G$5:$M$5))</f>
        <v>#VALUE!</v>
      </c>
    </row>
    <row r="2468" spans="1:17" x14ac:dyDescent="0.2">
      <c r="A2468">
        <f>Réponses_Scoring!A2468</f>
        <v>0</v>
      </c>
      <c r="B2468">
        <f>Réponses_Scoring!B2468</f>
        <v>0</v>
      </c>
      <c r="C2468">
        <f>Réponses_Scoring!C2468</f>
        <v>0</v>
      </c>
      <c r="D2468">
        <f>Réponses_Scoring!D2468</f>
        <v>0</v>
      </c>
      <c r="E2468">
        <f>Réponses_Scoring!E2468</f>
        <v>0</v>
      </c>
      <c r="F2468">
        <f>Réponses_Scoring!F2468</f>
        <v>0</v>
      </c>
      <c r="G2468">
        <f>Réponses_Scoring!G2468</f>
        <v>0</v>
      </c>
      <c r="H2468">
        <f>Réponses_Scoring!H2468</f>
        <v>0</v>
      </c>
      <c r="I2468">
        <f>Réponses_Scoring!I2468</f>
        <v>0</v>
      </c>
      <c r="J2468">
        <f>IFERROR(VLOOKUP(C2468,Paramètres!$A$5:$B$8,2,FALSE),0)</f>
        <v>0</v>
      </c>
      <c r="K2468">
        <f>IFERROR(VLOOKUP(D2468,Paramètres!$A$5:$B$8,2,FALSE),0)</f>
        <v>0</v>
      </c>
      <c r="L2468">
        <f>IFERROR(VLOOKUP(E2468,Paramètres!$A$5:$B$8,2,FALSE),0)</f>
        <v>0</v>
      </c>
      <c r="M2468">
        <f>IFERROR(VLOOKUP(F2468,Paramètres!$A$5:$B$8,2,FALSE),0)</f>
        <v>0</v>
      </c>
      <c r="N2468">
        <f>IFERROR(VLOOKUP(G2468,Paramètres!$D$5:$E$8,2,FALSE),0)</f>
        <v>0</v>
      </c>
      <c r="O2468">
        <f>IFERROR(VLOOKUP(H2468,Paramètres!$A$5:$B$8,2,FALSE),0)</f>
        <v>0</v>
      </c>
      <c r="P2468">
        <f>IFERROR(VLOOKUP(I2468,Paramètres!$A$5:$B$8,2,FALSE),0)</f>
        <v>0</v>
      </c>
      <c r="Q2468" s="10" t="e">
        <f>IF(SUM(Paramètres!$G$5:$M$5)=0,"",SUMPRODUCT(Paramètres!$G$5:$M$5,J2468,K2468,L2468,M2468,N2468,O2468,P2468)/SUM(Paramètres!$G$5:$M$5))</f>
        <v>#VALUE!</v>
      </c>
    </row>
    <row r="2469" spans="1:17" x14ac:dyDescent="0.2">
      <c r="A2469">
        <f>Réponses_Scoring!A2469</f>
        <v>0</v>
      </c>
      <c r="B2469">
        <f>Réponses_Scoring!B2469</f>
        <v>0</v>
      </c>
      <c r="C2469">
        <f>Réponses_Scoring!C2469</f>
        <v>0</v>
      </c>
      <c r="D2469">
        <f>Réponses_Scoring!D2469</f>
        <v>0</v>
      </c>
      <c r="E2469">
        <f>Réponses_Scoring!E2469</f>
        <v>0</v>
      </c>
      <c r="F2469">
        <f>Réponses_Scoring!F2469</f>
        <v>0</v>
      </c>
      <c r="G2469">
        <f>Réponses_Scoring!G2469</f>
        <v>0</v>
      </c>
      <c r="H2469">
        <f>Réponses_Scoring!H2469</f>
        <v>0</v>
      </c>
      <c r="I2469">
        <f>Réponses_Scoring!I2469</f>
        <v>0</v>
      </c>
      <c r="J2469">
        <f>IFERROR(VLOOKUP(C2469,Paramètres!$A$5:$B$8,2,FALSE),0)</f>
        <v>0</v>
      </c>
      <c r="K2469">
        <f>IFERROR(VLOOKUP(D2469,Paramètres!$A$5:$B$8,2,FALSE),0)</f>
        <v>0</v>
      </c>
      <c r="L2469">
        <f>IFERROR(VLOOKUP(E2469,Paramètres!$A$5:$B$8,2,FALSE),0)</f>
        <v>0</v>
      </c>
      <c r="M2469">
        <f>IFERROR(VLOOKUP(F2469,Paramètres!$A$5:$B$8,2,FALSE),0)</f>
        <v>0</v>
      </c>
      <c r="N2469">
        <f>IFERROR(VLOOKUP(G2469,Paramètres!$D$5:$E$8,2,FALSE),0)</f>
        <v>0</v>
      </c>
      <c r="O2469">
        <f>IFERROR(VLOOKUP(H2469,Paramètres!$A$5:$B$8,2,FALSE),0)</f>
        <v>0</v>
      </c>
      <c r="P2469">
        <f>IFERROR(VLOOKUP(I2469,Paramètres!$A$5:$B$8,2,FALSE),0)</f>
        <v>0</v>
      </c>
      <c r="Q2469" s="10" t="e">
        <f>IF(SUM(Paramètres!$G$5:$M$5)=0,"",SUMPRODUCT(Paramètres!$G$5:$M$5,J2469,K2469,L2469,M2469,N2469,O2469,P2469)/SUM(Paramètres!$G$5:$M$5))</f>
        <v>#VALUE!</v>
      </c>
    </row>
    <row r="2470" spans="1:17" x14ac:dyDescent="0.2">
      <c r="A2470">
        <f>Réponses_Scoring!A2470</f>
        <v>0</v>
      </c>
      <c r="B2470">
        <f>Réponses_Scoring!B2470</f>
        <v>0</v>
      </c>
      <c r="C2470">
        <f>Réponses_Scoring!C2470</f>
        <v>0</v>
      </c>
      <c r="D2470">
        <f>Réponses_Scoring!D2470</f>
        <v>0</v>
      </c>
      <c r="E2470">
        <f>Réponses_Scoring!E2470</f>
        <v>0</v>
      </c>
      <c r="F2470">
        <f>Réponses_Scoring!F2470</f>
        <v>0</v>
      </c>
      <c r="G2470">
        <f>Réponses_Scoring!G2470</f>
        <v>0</v>
      </c>
      <c r="H2470">
        <f>Réponses_Scoring!H2470</f>
        <v>0</v>
      </c>
      <c r="I2470">
        <f>Réponses_Scoring!I2470</f>
        <v>0</v>
      </c>
      <c r="J2470">
        <f>IFERROR(VLOOKUP(C2470,Paramètres!$A$5:$B$8,2,FALSE),0)</f>
        <v>0</v>
      </c>
      <c r="K2470">
        <f>IFERROR(VLOOKUP(D2470,Paramètres!$A$5:$B$8,2,FALSE),0)</f>
        <v>0</v>
      </c>
      <c r="L2470">
        <f>IFERROR(VLOOKUP(E2470,Paramètres!$A$5:$B$8,2,FALSE),0)</f>
        <v>0</v>
      </c>
      <c r="M2470">
        <f>IFERROR(VLOOKUP(F2470,Paramètres!$A$5:$B$8,2,FALSE),0)</f>
        <v>0</v>
      </c>
      <c r="N2470">
        <f>IFERROR(VLOOKUP(G2470,Paramètres!$D$5:$E$8,2,FALSE),0)</f>
        <v>0</v>
      </c>
      <c r="O2470">
        <f>IFERROR(VLOOKUP(H2470,Paramètres!$A$5:$B$8,2,FALSE),0)</f>
        <v>0</v>
      </c>
      <c r="P2470">
        <f>IFERROR(VLOOKUP(I2470,Paramètres!$A$5:$B$8,2,FALSE),0)</f>
        <v>0</v>
      </c>
      <c r="Q2470" s="10" t="e">
        <f>IF(SUM(Paramètres!$G$5:$M$5)=0,"",SUMPRODUCT(Paramètres!$G$5:$M$5,J2470,K2470,L2470,M2470,N2470,O2470,P2470)/SUM(Paramètres!$G$5:$M$5))</f>
        <v>#VALUE!</v>
      </c>
    </row>
    <row r="2471" spans="1:17" x14ac:dyDescent="0.2">
      <c r="A2471">
        <f>Réponses_Scoring!A2471</f>
        <v>0</v>
      </c>
      <c r="B2471">
        <f>Réponses_Scoring!B2471</f>
        <v>0</v>
      </c>
      <c r="C2471">
        <f>Réponses_Scoring!C2471</f>
        <v>0</v>
      </c>
      <c r="D2471">
        <f>Réponses_Scoring!D2471</f>
        <v>0</v>
      </c>
      <c r="E2471">
        <f>Réponses_Scoring!E2471</f>
        <v>0</v>
      </c>
      <c r="F2471">
        <f>Réponses_Scoring!F2471</f>
        <v>0</v>
      </c>
      <c r="G2471">
        <f>Réponses_Scoring!G2471</f>
        <v>0</v>
      </c>
      <c r="H2471">
        <f>Réponses_Scoring!H2471</f>
        <v>0</v>
      </c>
      <c r="I2471">
        <f>Réponses_Scoring!I2471</f>
        <v>0</v>
      </c>
      <c r="J2471">
        <f>IFERROR(VLOOKUP(C2471,Paramètres!$A$5:$B$8,2,FALSE),0)</f>
        <v>0</v>
      </c>
      <c r="K2471">
        <f>IFERROR(VLOOKUP(D2471,Paramètres!$A$5:$B$8,2,FALSE),0)</f>
        <v>0</v>
      </c>
      <c r="L2471">
        <f>IFERROR(VLOOKUP(E2471,Paramètres!$A$5:$B$8,2,FALSE),0)</f>
        <v>0</v>
      </c>
      <c r="M2471">
        <f>IFERROR(VLOOKUP(F2471,Paramètres!$A$5:$B$8,2,FALSE),0)</f>
        <v>0</v>
      </c>
      <c r="N2471">
        <f>IFERROR(VLOOKUP(G2471,Paramètres!$D$5:$E$8,2,FALSE),0)</f>
        <v>0</v>
      </c>
      <c r="O2471">
        <f>IFERROR(VLOOKUP(H2471,Paramètres!$A$5:$B$8,2,FALSE),0)</f>
        <v>0</v>
      </c>
      <c r="P2471">
        <f>IFERROR(VLOOKUP(I2471,Paramètres!$A$5:$B$8,2,FALSE),0)</f>
        <v>0</v>
      </c>
      <c r="Q2471" s="10" t="e">
        <f>IF(SUM(Paramètres!$G$5:$M$5)=0,"",SUMPRODUCT(Paramètres!$G$5:$M$5,J2471,K2471,L2471,M2471,N2471,O2471,P2471)/SUM(Paramètres!$G$5:$M$5))</f>
        <v>#VALUE!</v>
      </c>
    </row>
    <row r="2472" spans="1:17" x14ac:dyDescent="0.2">
      <c r="A2472">
        <f>Réponses_Scoring!A2472</f>
        <v>0</v>
      </c>
      <c r="B2472">
        <f>Réponses_Scoring!B2472</f>
        <v>0</v>
      </c>
      <c r="C2472">
        <f>Réponses_Scoring!C2472</f>
        <v>0</v>
      </c>
      <c r="D2472">
        <f>Réponses_Scoring!D2472</f>
        <v>0</v>
      </c>
      <c r="E2472">
        <f>Réponses_Scoring!E2472</f>
        <v>0</v>
      </c>
      <c r="F2472">
        <f>Réponses_Scoring!F2472</f>
        <v>0</v>
      </c>
      <c r="G2472">
        <f>Réponses_Scoring!G2472</f>
        <v>0</v>
      </c>
      <c r="H2472">
        <f>Réponses_Scoring!H2472</f>
        <v>0</v>
      </c>
      <c r="I2472">
        <f>Réponses_Scoring!I2472</f>
        <v>0</v>
      </c>
      <c r="J2472">
        <f>IFERROR(VLOOKUP(C2472,Paramètres!$A$5:$B$8,2,FALSE),0)</f>
        <v>0</v>
      </c>
      <c r="K2472">
        <f>IFERROR(VLOOKUP(D2472,Paramètres!$A$5:$B$8,2,FALSE),0)</f>
        <v>0</v>
      </c>
      <c r="L2472">
        <f>IFERROR(VLOOKUP(E2472,Paramètres!$A$5:$B$8,2,FALSE),0)</f>
        <v>0</v>
      </c>
      <c r="M2472">
        <f>IFERROR(VLOOKUP(F2472,Paramètres!$A$5:$B$8,2,FALSE),0)</f>
        <v>0</v>
      </c>
      <c r="N2472">
        <f>IFERROR(VLOOKUP(G2472,Paramètres!$D$5:$E$8,2,FALSE),0)</f>
        <v>0</v>
      </c>
      <c r="O2472">
        <f>IFERROR(VLOOKUP(H2472,Paramètres!$A$5:$B$8,2,FALSE),0)</f>
        <v>0</v>
      </c>
      <c r="P2472">
        <f>IFERROR(VLOOKUP(I2472,Paramètres!$A$5:$B$8,2,FALSE),0)</f>
        <v>0</v>
      </c>
      <c r="Q2472" s="10" t="e">
        <f>IF(SUM(Paramètres!$G$5:$M$5)=0,"",SUMPRODUCT(Paramètres!$G$5:$M$5,J2472,K2472,L2472,M2472,N2472,O2472,P2472)/SUM(Paramètres!$G$5:$M$5))</f>
        <v>#VALUE!</v>
      </c>
    </row>
    <row r="2473" spans="1:17" x14ac:dyDescent="0.2">
      <c r="A2473">
        <f>Réponses_Scoring!A2473</f>
        <v>0</v>
      </c>
      <c r="B2473">
        <f>Réponses_Scoring!B2473</f>
        <v>0</v>
      </c>
      <c r="C2473">
        <f>Réponses_Scoring!C2473</f>
        <v>0</v>
      </c>
      <c r="D2473">
        <f>Réponses_Scoring!D2473</f>
        <v>0</v>
      </c>
      <c r="E2473">
        <f>Réponses_Scoring!E2473</f>
        <v>0</v>
      </c>
      <c r="F2473">
        <f>Réponses_Scoring!F2473</f>
        <v>0</v>
      </c>
      <c r="G2473">
        <f>Réponses_Scoring!G2473</f>
        <v>0</v>
      </c>
      <c r="H2473">
        <f>Réponses_Scoring!H2473</f>
        <v>0</v>
      </c>
      <c r="I2473">
        <f>Réponses_Scoring!I2473</f>
        <v>0</v>
      </c>
      <c r="J2473">
        <f>IFERROR(VLOOKUP(C2473,Paramètres!$A$5:$B$8,2,FALSE),0)</f>
        <v>0</v>
      </c>
      <c r="K2473">
        <f>IFERROR(VLOOKUP(D2473,Paramètres!$A$5:$B$8,2,FALSE),0)</f>
        <v>0</v>
      </c>
      <c r="L2473">
        <f>IFERROR(VLOOKUP(E2473,Paramètres!$A$5:$B$8,2,FALSE),0)</f>
        <v>0</v>
      </c>
      <c r="M2473">
        <f>IFERROR(VLOOKUP(F2473,Paramètres!$A$5:$B$8,2,FALSE),0)</f>
        <v>0</v>
      </c>
      <c r="N2473">
        <f>IFERROR(VLOOKUP(G2473,Paramètres!$D$5:$E$8,2,FALSE),0)</f>
        <v>0</v>
      </c>
      <c r="O2473">
        <f>IFERROR(VLOOKUP(H2473,Paramètres!$A$5:$B$8,2,FALSE),0)</f>
        <v>0</v>
      </c>
      <c r="P2473">
        <f>IFERROR(VLOOKUP(I2473,Paramètres!$A$5:$B$8,2,FALSE),0)</f>
        <v>0</v>
      </c>
      <c r="Q2473" s="10" t="e">
        <f>IF(SUM(Paramètres!$G$5:$M$5)=0,"",SUMPRODUCT(Paramètres!$G$5:$M$5,J2473,K2473,L2473,M2473,N2473,O2473,P2473)/SUM(Paramètres!$G$5:$M$5))</f>
        <v>#VALUE!</v>
      </c>
    </row>
    <row r="2474" spans="1:17" x14ac:dyDescent="0.2">
      <c r="A2474">
        <f>Réponses_Scoring!A2474</f>
        <v>0</v>
      </c>
      <c r="B2474">
        <f>Réponses_Scoring!B2474</f>
        <v>0</v>
      </c>
      <c r="C2474">
        <f>Réponses_Scoring!C2474</f>
        <v>0</v>
      </c>
      <c r="D2474">
        <f>Réponses_Scoring!D2474</f>
        <v>0</v>
      </c>
      <c r="E2474">
        <f>Réponses_Scoring!E2474</f>
        <v>0</v>
      </c>
      <c r="F2474">
        <f>Réponses_Scoring!F2474</f>
        <v>0</v>
      </c>
      <c r="G2474">
        <f>Réponses_Scoring!G2474</f>
        <v>0</v>
      </c>
      <c r="H2474">
        <f>Réponses_Scoring!H2474</f>
        <v>0</v>
      </c>
      <c r="I2474">
        <f>Réponses_Scoring!I2474</f>
        <v>0</v>
      </c>
      <c r="J2474">
        <f>IFERROR(VLOOKUP(C2474,Paramètres!$A$5:$B$8,2,FALSE),0)</f>
        <v>0</v>
      </c>
      <c r="K2474">
        <f>IFERROR(VLOOKUP(D2474,Paramètres!$A$5:$B$8,2,FALSE),0)</f>
        <v>0</v>
      </c>
      <c r="L2474">
        <f>IFERROR(VLOOKUP(E2474,Paramètres!$A$5:$B$8,2,FALSE),0)</f>
        <v>0</v>
      </c>
      <c r="M2474">
        <f>IFERROR(VLOOKUP(F2474,Paramètres!$A$5:$B$8,2,FALSE),0)</f>
        <v>0</v>
      </c>
      <c r="N2474">
        <f>IFERROR(VLOOKUP(G2474,Paramètres!$D$5:$E$8,2,FALSE),0)</f>
        <v>0</v>
      </c>
      <c r="O2474">
        <f>IFERROR(VLOOKUP(H2474,Paramètres!$A$5:$B$8,2,FALSE),0)</f>
        <v>0</v>
      </c>
      <c r="P2474">
        <f>IFERROR(VLOOKUP(I2474,Paramètres!$A$5:$B$8,2,FALSE),0)</f>
        <v>0</v>
      </c>
      <c r="Q2474" s="10" t="e">
        <f>IF(SUM(Paramètres!$G$5:$M$5)=0,"",SUMPRODUCT(Paramètres!$G$5:$M$5,J2474,K2474,L2474,M2474,N2474,O2474,P2474)/SUM(Paramètres!$G$5:$M$5))</f>
        <v>#VALUE!</v>
      </c>
    </row>
    <row r="2475" spans="1:17" x14ac:dyDescent="0.2">
      <c r="A2475">
        <f>Réponses_Scoring!A2475</f>
        <v>0</v>
      </c>
      <c r="B2475">
        <f>Réponses_Scoring!B2475</f>
        <v>0</v>
      </c>
      <c r="C2475">
        <f>Réponses_Scoring!C2475</f>
        <v>0</v>
      </c>
      <c r="D2475">
        <f>Réponses_Scoring!D2475</f>
        <v>0</v>
      </c>
      <c r="E2475">
        <f>Réponses_Scoring!E2475</f>
        <v>0</v>
      </c>
      <c r="F2475">
        <f>Réponses_Scoring!F2475</f>
        <v>0</v>
      </c>
      <c r="G2475">
        <f>Réponses_Scoring!G2475</f>
        <v>0</v>
      </c>
      <c r="H2475">
        <f>Réponses_Scoring!H2475</f>
        <v>0</v>
      </c>
      <c r="I2475">
        <f>Réponses_Scoring!I2475</f>
        <v>0</v>
      </c>
      <c r="J2475">
        <f>IFERROR(VLOOKUP(C2475,Paramètres!$A$5:$B$8,2,FALSE),0)</f>
        <v>0</v>
      </c>
      <c r="K2475">
        <f>IFERROR(VLOOKUP(D2475,Paramètres!$A$5:$B$8,2,FALSE),0)</f>
        <v>0</v>
      </c>
      <c r="L2475">
        <f>IFERROR(VLOOKUP(E2475,Paramètres!$A$5:$B$8,2,FALSE),0)</f>
        <v>0</v>
      </c>
      <c r="M2475">
        <f>IFERROR(VLOOKUP(F2475,Paramètres!$A$5:$B$8,2,FALSE),0)</f>
        <v>0</v>
      </c>
      <c r="N2475">
        <f>IFERROR(VLOOKUP(G2475,Paramètres!$D$5:$E$8,2,FALSE),0)</f>
        <v>0</v>
      </c>
      <c r="O2475">
        <f>IFERROR(VLOOKUP(H2475,Paramètres!$A$5:$B$8,2,FALSE),0)</f>
        <v>0</v>
      </c>
      <c r="P2475">
        <f>IFERROR(VLOOKUP(I2475,Paramètres!$A$5:$B$8,2,FALSE),0)</f>
        <v>0</v>
      </c>
      <c r="Q2475" s="10" t="e">
        <f>IF(SUM(Paramètres!$G$5:$M$5)=0,"",SUMPRODUCT(Paramètres!$G$5:$M$5,J2475,K2475,L2475,M2475,N2475,O2475,P2475)/SUM(Paramètres!$G$5:$M$5))</f>
        <v>#VALUE!</v>
      </c>
    </row>
    <row r="2476" spans="1:17" x14ac:dyDescent="0.2">
      <c r="A2476">
        <f>Réponses_Scoring!A2476</f>
        <v>0</v>
      </c>
      <c r="B2476">
        <f>Réponses_Scoring!B2476</f>
        <v>0</v>
      </c>
      <c r="C2476">
        <f>Réponses_Scoring!C2476</f>
        <v>0</v>
      </c>
      <c r="D2476">
        <f>Réponses_Scoring!D2476</f>
        <v>0</v>
      </c>
      <c r="E2476">
        <f>Réponses_Scoring!E2476</f>
        <v>0</v>
      </c>
      <c r="F2476">
        <f>Réponses_Scoring!F2476</f>
        <v>0</v>
      </c>
      <c r="G2476">
        <f>Réponses_Scoring!G2476</f>
        <v>0</v>
      </c>
      <c r="H2476">
        <f>Réponses_Scoring!H2476</f>
        <v>0</v>
      </c>
      <c r="I2476">
        <f>Réponses_Scoring!I2476</f>
        <v>0</v>
      </c>
      <c r="J2476">
        <f>IFERROR(VLOOKUP(C2476,Paramètres!$A$5:$B$8,2,FALSE),0)</f>
        <v>0</v>
      </c>
      <c r="K2476">
        <f>IFERROR(VLOOKUP(D2476,Paramètres!$A$5:$B$8,2,FALSE),0)</f>
        <v>0</v>
      </c>
      <c r="L2476">
        <f>IFERROR(VLOOKUP(E2476,Paramètres!$A$5:$B$8,2,FALSE),0)</f>
        <v>0</v>
      </c>
      <c r="M2476">
        <f>IFERROR(VLOOKUP(F2476,Paramètres!$A$5:$B$8,2,FALSE),0)</f>
        <v>0</v>
      </c>
      <c r="N2476">
        <f>IFERROR(VLOOKUP(G2476,Paramètres!$D$5:$E$8,2,FALSE),0)</f>
        <v>0</v>
      </c>
      <c r="O2476">
        <f>IFERROR(VLOOKUP(H2476,Paramètres!$A$5:$B$8,2,FALSE),0)</f>
        <v>0</v>
      </c>
      <c r="P2476">
        <f>IFERROR(VLOOKUP(I2476,Paramètres!$A$5:$B$8,2,FALSE),0)</f>
        <v>0</v>
      </c>
      <c r="Q2476" s="10" t="e">
        <f>IF(SUM(Paramètres!$G$5:$M$5)=0,"",SUMPRODUCT(Paramètres!$G$5:$M$5,J2476,K2476,L2476,M2476,N2476,O2476,P2476)/SUM(Paramètres!$G$5:$M$5))</f>
        <v>#VALUE!</v>
      </c>
    </row>
    <row r="2477" spans="1:17" x14ac:dyDescent="0.2">
      <c r="A2477">
        <f>Réponses_Scoring!A2477</f>
        <v>0</v>
      </c>
      <c r="B2477">
        <f>Réponses_Scoring!B2477</f>
        <v>0</v>
      </c>
      <c r="C2477">
        <f>Réponses_Scoring!C2477</f>
        <v>0</v>
      </c>
      <c r="D2477">
        <f>Réponses_Scoring!D2477</f>
        <v>0</v>
      </c>
      <c r="E2477">
        <f>Réponses_Scoring!E2477</f>
        <v>0</v>
      </c>
      <c r="F2477">
        <f>Réponses_Scoring!F2477</f>
        <v>0</v>
      </c>
      <c r="G2477">
        <f>Réponses_Scoring!G2477</f>
        <v>0</v>
      </c>
      <c r="H2477">
        <f>Réponses_Scoring!H2477</f>
        <v>0</v>
      </c>
      <c r="I2477">
        <f>Réponses_Scoring!I2477</f>
        <v>0</v>
      </c>
      <c r="J2477">
        <f>IFERROR(VLOOKUP(C2477,Paramètres!$A$5:$B$8,2,FALSE),0)</f>
        <v>0</v>
      </c>
      <c r="K2477">
        <f>IFERROR(VLOOKUP(D2477,Paramètres!$A$5:$B$8,2,FALSE),0)</f>
        <v>0</v>
      </c>
      <c r="L2477">
        <f>IFERROR(VLOOKUP(E2477,Paramètres!$A$5:$B$8,2,FALSE),0)</f>
        <v>0</v>
      </c>
      <c r="M2477">
        <f>IFERROR(VLOOKUP(F2477,Paramètres!$A$5:$B$8,2,FALSE),0)</f>
        <v>0</v>
      </c>
      <c r="N2477">
        <f>IFERROR(VLOOKUP(G2477,Paramètres!$D$5:$E$8,2,FALSE),0)</f>
        <v>0</v>
      </c>
      <c r="O2477">
        <f>IFERROR(VLOOKUP(H2477,Paramètres!$A$5:$B$8,2,FALSE),0)</f>
        <v>0</v>
      </c>
      <c r="P2477">
        <f>IFERROR(VLOOKUP(I2477,Paramètres!$A$5:$B$8,2,FALSE),0)</f>
        <v>0</v>
      </c>
      <c r="Q2477" s="10" t="e">
        <f>IF(SUM(Paramètres!$G$5:$M$5)=0,"",SUMPRODUCT(Paramètres!$G$5:$M$5,J2477,K2477,L2477,M2477,N2477,O2477,P2477)/SUM(Paramètres!$G$5:$M$5))</f>
        <v>#VALUE!</v>
      </c>
    </row>
    <row r="2478" spans="1:17" x14ac:dyDescent="0.2">
      <c r="A2478">
        <f>Réponses_Scoring!A2478</f>
        <v>0</v>
      </c>
      <c r="B2478">
        <f>Réponses_Scoring!B2478</f>
        <v>0</v>
      </c>
      <c r="C2478">
        <f>Réponses_Scoring!C2478</f>
        <v>0</v>
      </c>
      <c r="D2478">
        <f>Réponses_Scoring!D2478</f>
        <v>0</v>
      </c>
      <c r="E2478">
        <f>Réponses_Scoring!E2478</f>
        <v>0</v>
      </c>
      <c r="F2478">
        <f>Réponses_Scoring!F2478</f>
        <v>0</v>
      </c>
      <c r="G2478">
        <f>Réponses_Scoring!G2478</f>
        <v>0</v>
      </c>
      <c r="H2478">
        <f>Réponses_Scoring!H2478</f>
        <v>0</v>
      </c>
      <c r="I2478">
        <f>Réponses_Scoring!I2478</f>
        <v>0</v>
      </c>
      <c r="J2478">
        <f>IFERROR(VLOOKUP(C2478,Paramètres!$A$5:$B$8,2,FALSE),0)</f>
        <v>0</v>
      </c>
      <c r="K2478">
        <f>IFERROR(VLOOKUP(D2478,Paramètres!$A$5:$B$8,2,FALSE),0)</f>
        <v>0</v>
      </c>
      <c r="L2478">
        <f>IFERROR(VLOOKUP(E2478,Paramètres!$A$5:$B$8,2,FALSE),0)</f>
        <v>0</v>
      </c>
      <c r="M2478">
        <f>IFERROR(VLOOKUP(F2478,Paramètres!$A$5:$B$8,2,FALSE),0)</f>
        <v>0</v>
      </c>
      <c r="N2478">
        <f>IFERROR(VLOOKUP(G2478,Paramètres!$D$5:$E$8,2,FALSE),0)</f>
        <v>0</v>
      </c>
      <c r="O2478">
        <f>IFERROR(VLOOKUP(H2478,Paramètres!$A$5:$B$8,2,FALSE),0)</f>
        <v>0</v>
      </c>
      <c r="P2478">
        <f>IFERROR(VLOOKUP(I2478,Paramètres!$A$5:$B$8,2,FALSE),0)</f>
        <v>0</v>
      </c>
      <c r="Q2478" s="10" t="e">
        <f>IF(SUM(Paramètres!$G$5:$M$5)=0,"",SUMPRODUCT(Paramètres!$G$5:$M$5,J2478,K2478,L2478,M2478,N2478,O2478,P2478)/SUM(Paramètres!$G$5:$M$5))</f>
        <v>#VALUE!</v>
      </c>
    </row>
    <row r="2479" spans="1:17" x14ac:dyDescent="0.2">
      <c r="A2479">
        <f>Réponses_Scoring!A2479</f>
        <v>0</v>
      </c>
      <c r="B2479">
        <f>Réponses_Scoring!B2479</f>
        <v>0</v>
      </c>
      <c r="C2479">
        <f>Réponses_Scoring!C2479</f>
        <v>0</v>
      </c>
      <c r="D2479">
        <f>Réponses_Scoring!D2479</f>
        <v>0</v>
      </c>
      <c r="E2479">
        <f>Réponses_Scoring!E2479</f>
        <v>0</v>
      </c>
      <c r="F2479">
        <f>Réponses_Scoring!F2479</f>
        <v>0</v>
      </c>
      <c r="G2479">
        <f>Réponses_Scoring!G2479</f>
        <v>0</v>
      </c>
      <c r="H2479">
        <f>Réponses_Scoring!H2479</f>
        <v>0</v>
      </c>
      <c r="I2479">
        <f>Réponses_Scoring!I2479</f>
        <v>0</v>
      </c>
      <c r="J2479">
        <f>IFERROR(VLOOKUP(C2479,Paramètres!$A$5:$B$8,2,FALSE),0)</f>
        <v>0</v>
      </c>
      <c r="K2479">
        <f>IFERROR(VLOOKUP(D2479,Paramètres!$A$5:$B$8,2,FALSE),0)</f>
        <v>0</v>
      </c>
      <c r="L2479">
        <f>IFERROR(VLOOKUP(E2479,Paramètres!$A$5:$B$8,2,FALSE),0)</f>
        <v>0</v>
      </c>
      <c r="M2479">
        <f>IFERROR(VLOOKUP(F2479,Paramètres!$A$5:$B$8,2,FALSE),0)</f>
        <v>0</v>
      </c>
      <c r="N2479">
        <f>IFERROR(VLOOKUP(G2479,Paramètres!$D$5:$E$8,2,FALSE),0)</f>
        <v>0</v>
      </c>
      <c r="O2479">
        <f>IFERROR(VLOOKUP(H2479,Paramètres!$A$5:$B$8,2,FALSE),0)</f>
        <v>0</v>
      </c>
      <c r="P2479">
        <f>IFERROR(VLOOKUP(I2479,Paramètres!$A$5:$B$8,2,FALSE),0)</f>
        <v>0</v>
      </c>
      <c r="Q2479" s="10" t="e">
        <f>IF(SUM(Paramètres!$G$5:$M$5)=0,"",SUMPRODUCT(Paramètres!$G$5:$M$5,J2479,K2479,L2479,M2479,N2479,O2479,P2479)/SUM(Paramètres!$G$5:$M$5))</f>
        <v>#VALUE!</v>
      </c>
    </row>
    <row r="2480" spans="1:17" x14ac:dyDescent="0.2">
      <c r="A2480">
        <f>Réponses_Scoring!A2480</f>
        <v>0</v>
      </c>
      <c r="B2480">
        <f>Réponses_Scoring!B2480</f>
        <v>0</v>
      </c>
      <c r="C2480">
        <f>Réponses_Scoring!C2480</f>
        <v>0</v>
      </c>
      <c r="D2480">
        <f>Réponses_Scoring!D2480</f>
        <v>0</v>
      </c>
      <c r="E2480">
        <f>Réponses_Scoring!E2480</f>
        <v>0</v>
      </c>
      <c r="F2480">
        <f>Réponses_Scoring!F2480</f>
        <v>0</v>
      </c>
      <c r="G2480">
        <f>Réponses_Scoring!G2480</f>
        <v>0</v>
      </c>
      <c r="H2480">
        <f>Réponses_Scoring!H2480</f>
        <v>0</v>
      </c>
      <c r="I2480">
        <f>Réponses_Scoring!I2480</f>
        <v>0</v>
      </c>
      <c r="J2480">
        <f>IFERROR(VLOOKUP(C2480,Paramètres!$A$5:$B$8,2,FALSE),0)</f>
        <v>0</v>
      </c>
      <c r="K2480">
        <f>IFERROR(VLOOKUP(D2480,Paramètres!$A$5:$B$8,2,FALSE),0)</f>
        <v>0</v>
      </c>
      <c r="L2480">
        <f>IFERROR(VLOOKUP(E2480,Paramètres!$A$5:$B$8,2,FALSE),0)</f>
        <v>0</v>
      </c>
      <c r="M2480">
        <f>IFERROR(VLOOKUP(F2480,Paramètres!$A$5:$B$8,2,FALSE),0)</f>
        <v>0</v>
      </c>
      <c r="N2480">
        <f>IFERROR(VLOOKUP(G2480,Paramètres!$D$5:$E$8,2,FALSE),0)</f>
        <v>0</v>
      </c>
      <c r="O2480">
        <f>IFERROR(VLOOKUP(H2480,Paramètres!$A$5:$B$8,2,FALSE),0)</f>
        <v>0</v>
      </c>
      <c r="P2480">
        <f>IFERROR(VLOOKUP(I2480,Paramètres!$A$5:$B$8,2,FALSE),0)</f>
        <v>0</v>
      </c>
      <c r="Q2480" s="10" t="e">
        <f>IF(SUM(Paramètres!$G$5:$M$5)=0,"",SUMPRODUCT(Paramètres!$G$5:$M$5,J2480,K2480,L2480,M2480,N2480,O2480,P2480)/SUM(Paramètres!$G$5:$M$5))</f>
        <v>#VALUE!</v>
      </c>
    </row>
    <row r="2481" spans="1:17" x14ac:dyDescent="0.2">
      <c r="A2481">
        <f>Réponses_Scoring!A2481</f>
        <v>0</v>
      </c>
      <c r="B2481">
        <f>Réponses_Scoring!B2481</f>
        <v>0</v>
      </c>
      <c r="C2481">
        <f>Réponses_Scoring!C2481</f>
        <v>0</v>
      </c>
      <c r="D2481">
        <f>Réponses_Scoring!D2481</f>
        <v>0</v>
      </c>
      <c r="E2481">
        <f>Réponses_Scoring!E2481</f>
        <v>0</v>
      </c>
      <c r="F2481">
        <f>Réponses_Scoring!F2481</f>
        <v>0</v>
      </c>
      <c r="G2481">
        <f>Réponses_Scoring!G2481</f>
        <v>0</v>
      </c>
      <c r="H2481">
        <f>Réponses_Scoring!H2481</f>
        <v>0</v>
      </c>
      <c r="I2481">
        <f>Réponses_Scoring!I2481</f>
        <v>0</v>
      </c>
      <c r="J2481">
        <f>IFERROR(VLOOKUP(C2481,Paramètres!$A$5:$B$8,2,FALSE),0)</f>
        <v>0</v>
      </c>
      <c r="K2481">
        <f>IFERROR(VLOOKUP(D2481,Paramètres!$A$5:$B$8,2,FALSE),0)</f>
        <v>0</v>
      </c>
      <c r="L2481">
        <f>IFERROR(VLOOKUP(E2481,Paramètres!$A$5:$B$8,2,FALSE),0)</f>
        <v>0</v>
      </c>
      <c r="M2481">
        <f>IFERROR(VLOOKUP(F2481,Paramètres!$A$5:$B$8,2,FALSE),0)</f>
        <v>0</v>
      </c>
      <c r="N2481">
        <f>IFERROR(VLOOKUP(G2481,Paramètres!$D$5:$E$8,2,FALSE),0)</f>
        <v>0</v>
      </c>
      <c r="O2481">
        <f>IFERROR(VLOOKUP(H2481,Paramètres!$A$5:$B$8,2,FALSE),0)</f>
        <v>0</v>
      </c>
      <c r="P2481">
        <f>IFERROR(VLOOKUP(I2481,Paramètres!$A$5:$B$8,2,FALSE),0)</f>
        <v>0</v>
      </c>
      <c r="Q2481" s="10" t="e">
        <f>IF(SUM(Paramètres!$G$5:$M$5)=0,"",SUMPRODUCT(Paramètres!$G$5:$M$5,J2481,K2481,L2481,M2481,N2481,O2481,P2481)/SUM(Paramètres!$G$5:$M$5))</f>
        <v>#VALUE!</v>
      </c>
    </row>
    <row r="2482" spans="1:17" x14ac:dyDescent="0.2">
      <c r="A2482">
        <f>Réponses_Scoring!A2482</f>
        <v>0</v>
      </c>
      <c r="B2482">
        <f>Réponses_Scoring!B2482</f>
        <v>0</v>
      </c>
      <c r="C2482">
        <f>Réponses_Scoring!C2482</f>
        <v>0</v>
      </c>
      <c r="D2482">
        <f>Réponses_Scoring!D2482</f>
        <v>0</v>
      </c>
      <c r="E2482">
        <f>Réponses_Scoring!E2482</f>
        <v>0</v>
      </c>
      <c r="F2482">
        <f>Réponses_Scoring!F2482</f>
        <v>0</v>
      </c>
      <c r="G2482">
        <f>Réponses_Scoring!G2482</f>
        <v>0</v>
      </c>
      <c r="H2482">
        <f>Réponses_Scoring!H2482</f>
        <v>0</v>
      </c>
      <c r="I2482">
        <f>Réponses_Scoring!I2482</f>
        <v>0</v>
      </c>
      <c r="J2482">
        <f>IFERROR(VLOOKUP(C2482,Paramètres!$A$5:$B$8,2,FALSE),0)</f>
        <v>0</v>
      </c>
      <c r="K2482">
        <f>IFERROR(VLOOKUP(D2482,Paramètres!$A$5:$B$8,2,FALSE),0)</f>
        <v>0</v>
      </c>
      <c r="L2482">
        <f>IFERROR(VLOOKUP(E2482,Paramètres!$A$5:$B$8,2,FALSE),0)</f>
        <v>0</v>
      </c>
      <c r="M2482">
        <f>IFERROR(VLOOKUP(F2482,Paramètres!$A$5:$B$8,2,FALSE),0)</f>
        <v>0</v>
      </c>
      <c r="N2482">
        <f>IFERROR(VLOOKUP(G2482,Paramètres!$D$5:$E$8,2,FALSE),0)</f>
        <v>0</v>
      </c>
      <c r="O2482">
        <f>IFERROR(VLOOKUP(H2482,Paramètres!$A$5:$B$8,2,FALSE),0)</f>
        <v>0</v>
      </c>
      <c r="P2482">
        <f>IFERROR(VLOOKUP(I2482,Paramètres!$A$5:$B$8,2,FALSE),0)</f>
        <v>0</v>
      </c>
      <c r="Q2482" s="10" t="e">
        <f>IF(SUM(Paramètres!$G$5:$M$5)=0,"",SUMPRODUCT(Paramètres!$G$5:$M$5,J2482,K2482,L2482,M2482,N2482,O2482,P2482)/SUM(Paramètres!$G$5:$M$5))</f>
        <v>#VALUE!</v>
      </c>
    </row>
    <row r="2483" spans="1:17" x14ac:dyDescent="0.2">
      <c r="A2483">
        <f>Réponses_Scoring!A2483</f>
        <v>0</v>
      </c>
      <c r="B2483">
        <f>Réponses_Scoring!B2483</f>
        <v>0</v>
      </c>
      <c r="C2483">
        <f>Réponses_Scoring!C2483</f>
        <v>0</v>
      </c>
      <c r="D2483">
        <f>Réponses_Scoring!D2483</f>
        <v>0</v>
      </c>
      <c r="E2483">
        <f>Réponses_Scoring!E2483</f>
        <v>0</v>
      </c>
      <c r="F2483">
        <f>Réponses_Scoring!F2483</f>
        <v>0</v>
      </c>
      <c r="G2483">
        <f>Réponses_Scoring!G2483</f>
        <v>0</v>
      </c>
      <c r="H2483">
        <f>Réponses_Scoring!H2483</f>
        <v>0</v>
      </c>
      <c r="I2483">
        <f>Réponses_Scoring!I2483</f>
        <v>0</v>
      </c>
      <c r="J2483">
        <f>IFERROR(VLOOKUP(C2483,Paramètres!$A$5:$B$8,2,FALSE),0)</f>
        <v>0</v>
      </c>
      <c r="K2483">
        <f>IFERROR(VLOOKUP(D2483,Paramètres!$A$5:$B$8,2,FALSE),0)</f>
        <v>0</v>
      </c>
      <c r="L2483">
        <f>IFERROR(VLOOKUP(E2483,Paramètres!$A$5:$B$8,2,FALSE),0)</f>
        <v>0</v>
      </c>
      <c r="M2483">
        <f>IFERROR(VLOOKUP(F2483,Paramètres!$A$5:$B$8,2,FALSE),0)</f>
        <v>0</v>
      </c>
      <c r="N2483">
        <f>IFERROR(VLOOKUP(G2483,Paramètres!$D$5:$E$8,2,FALSE),0)</f>
        <v>0</v>
      </c>
      <c r="O2483">
        <f>IFERROR(VLOOKUP(H2483,Paramètres!$A$5:$B$8,2,FALSE),0)</f>
        <v>0</v>
      </c>
      <c r="P2483">
        <f>IFERROR(VLOOKUP(I2483,Paramètres!$A$5:$B$8,2,FALSE),0)</f>
        <v>0</v>
      </c>
      <c r="Q2483" s="10" t="e">
        <f>IF(SUM(Paramètres!$G$5:$M$5)=0,"",SUMPRODUCT(Paramètres!$G$5:$M$5,J2483,K2483,L2483,M2483,N2483,O2483,P2483)/SUM(Paramètres!$G$5:$M$5))</f>
        <v>#VALUE!</v>
      </c>
    </row>
    <row r="2484" spans="1:17" x14ac:dyDescent="0.2">
      <c r="A2484">
        <f>Réponses_Scoring!A2484</f>
        <v>0</v>
      </c>
      <c r="B2484">
        <f>Réponses_Scoring!B2484</f>
        <v>0</v>
      </c>
      <c r="C2484">
        <f>Réponses_Scoring!C2484</f>
        <v>0</v>
      </c>
      <c r="D2484">
        <f>Réponses_Scoring!D2484</f>
        <v>0</v>
      </c>
      <c r="E2484">
        <f>Réponses_Scoring!E2484</f>
        <v>0</v>
      </c>
      <c r="F2484">
        <f>Réponses_Scoring!F2484</f>
        <v>0</v>
      </c>
      <c r="G2484">
        <f>Réponses_Scoring!G2484</f>
        <v>0</v>
      </c>
      <c r="H2484">
        <f>Réponses_Scoring!H2484</f>
        <v>0</v>
      </c>
      <c r="I2484">
        <f>Réponses_Scoring!I2484</f>
        <v>0</v>
      </c>
      <c r="J2484">
        <f>IFERROR(VLOOKUP(C2484,Paramètres!$A$5:$B$8,2,FALSE),0)</f>
        <v>0</v>
      </c>
      <c r="K2484">
        <f>IFERROR(VLOOKUP(D2484,Paramètres!$A$5:$B$8,2,FALSE),0)</f>
        <v>0</v>
      </c>
      <c r="L2484">
        <f>IFERROR(VLOOKUP(E2484,Paramètres!$A$5:$B$8,2,FALSE),0)</f>
        <v>0</v>
      </c>
      <c r="M2484">
        <f>IFERROR(VLOOKUP(F2484,Paramètres!$A$5:$B$8,2,FALSE),0)</f>
        <v>0</v>
      </c>
      <c r="N2484">
        <f>IFERROR(VLOOKUP(G2484,Paramètres!$D$5:$E$8,2,FALSE),0)</f>
        <v>0</v>
      </c>
      <c r="O2484">
        <f>IFERROR(VLOOKUP(H2484,Paramètres!$A$5:$B$8,2,FALSE),0)</f>
        <v>0</v>
      </c>
      <c r="P2484">
        <f>IFERROR(VLOOKUP(I2484,Paramètres!$A$5:$B$8,2,FALSE),0)</f>
        <v>0</v>
      </c>
      <c r="Q2484" s="10" t="e">
        <f>IF(SUM(Paramètres!$G$5:$M$5)=0,"",SUMPRODUCT(Paramètres!$G$5:$M$5,J2484,K2484,L2484,M2484,N2484,O2484,P2484)/SUM(Paramètres!$G$5:$M$5))</f>
        <v>#VALUE!</v>
      </c>
    </row>
    <row r="2485" spans="1:17" x14ac:dyDescent="0.2">
      <c r="A2485">
        <f>Réponses_Scoring!A2485</f>
        <v>0</v>
      </c>
      <c r="B2485">
        <f>Réponses_Scoring!B2485</f>
        <v>0</v>
      </c>
      <c r="C2485">
        <f>Réponses_Scoring!C2485</f>
        <v>0</v>
      </c>
      <c r="D2485">
        <f>Réponses_Scoring!D2485</f>
        <v>0</v>
      </c>
      <c r="E2485">
        <f>Réponses_Scoring!E2485</f>
        <v>0</v>
      </c>
      <c r="F2485">
        <f>Réponses_Scoring!F2485</f>
        <v>0</v>
      </c>
      <c r="G2485">
        <f>Réponses_Scoring!G2485</f>
        <v>0</v>
      </c>
      <c r="H2485">
        <f>Réponses_Scoring!H2485</f>
        <v>0</v>
      </c>
      <c r="I2485">
        <f>Réponses_Scoring!I2485</f>
        <v>0</v>
      </c>
      <c r="J2485">
        <f>IFERROR(VLOOKUP(C2485,Paramètres!$A$5:$B$8,2,FALSE),0)</f>
        <v>0</v>
      </c>
      <c r="K2485">
        <f>IFERROR(VLOOKUP(D2485,Paramètres!$A$5:$B$8,2,FALSE),0)</f>
        <v>0</v>
      </c>
      <c r="L2485">
        <f>IFERROR(VLOOKUP(E2485,Paramètres!$A$5:$B$8,2,FALSE),0)</f>
        <v>0</v>
      </c>
      <c r="M2485">
        <f>IFERROR(VLOOKUP(F2485,Paramètres!$A$5:$B$8,2,FALSE),0)</f>
        <v>0</v>
      </c>
      <c r="N2485">
        <f>IFERROR(VLOOKUP(G2485,Paramètres!$D$5:$E$8,2,FALSE),0)</f>
        <v>0</v>
      </c>
      <c r="O2485">
        <f>IFERROR(VLOOKUP(H2485,Paramètres!$A$5:$B$8,2,FALSE),0)</f>
        <v>0</v>
      </c>
      <c r="P2485">
        <f>IFERROR(VLOOKUP(I2485,Paramètres!$A$5:$B$8,2,FALSE),0)</f>
        <v>0</v>
      </c>
      <c r="Q2485" s="10" t="e">
        <f>IF(SUM(Paramètres!$G$5:$M$5)=0,"",SUMPRODUCT(Paramètres!$G$5:$M$5,J2485,K2485,L2485,M2485,N2485,O2485,P2485)/SUM(Paramètres!$G$5:$M$5))</f>
        <v>#VALUE!</v>
      </c>
    </row>
    <row r="2486" spans="1:17" x14ac:dyDescent="0.2">
      <c r="A2486">
        <f>Réponses_Scoring!A2486</f>
        <v>0</v>
      </c>
      <c r="B2486">
        <f>Réponses_Scoring!B2486</f>
        <v>0</v>
      </c>
      <c r="C2486">
        <f>Réponses_Scoring!C2486</f>
        <v>0</v>
      </c>
      <c r="D2486">
        <f>Réponses_Scoring!D2486</f>
        <v>0</v>
      </c>
      <c r="E2486">
        <f>Réponses_Scoring!E2486</f>
        <v>0</v>
      </c>
      <c r="F2486">
        <f>Réponses_Scoring!F2486</f>
        <v>0</v>
      </c>
      <c r="G2486">
        <f>Réponses_Scoring!G2486</f>
        <v>0</v>
      </c>
      <c r="H2486">
        <f>Réponses_Scoring!H2486</f>
        <v>0</v>
      </c>
      <c r="I2486">
        <f>Réponses_Scoring!I2486</f>
        <v>0</v>
      </c>
      <c r="J2486">
        <f>IFERROR(VLOOKUP(C2486,Paramètres!$A$5:$B$8,2,FALSE),0)</f>
        <v>0</v>
      </c>
      <c r="K2486">
        <f>IFERROR(VLOOKUP(D2486,Paramètres!$A$5:$B$8,2,FALSE),0)</f>
        <v>0</v>
      </c>
      <c r="L2486">
        <f>IFERROR(VLOOKUP(E2486,Paramètres!$A$5:$B$8,2,FALSE),0)</f>
        <v>0</v>
      </c>
      <c r="M2486">
        <f>IFERROR(VLOOKUP(F2486,Paramètres!$A$5:$B$8,2,FALSE),0)</f>
        <v>0</v>
      </c>
      <c r="N2486">
        <f>IFERROR(VLOOKUP(G2486,Paramètres!$D$5:$E$8,2,FALSE),0)</f>
        <v>0</v>
      </c>
      <c r="O2486">
        <f>IFERROR(VLOOKUP(H2486,Paramètres!$A$5:$B$8,2,FALSE),0)</f>
        <v>0</v>
      </c>
      <c r="P2486">
        <f>IFERROR(VLOOKUP(I2486,Paramètres!$A$5:$B$8,2,FALSE),0)</f>
        <v>0</v>
      </c>
      <c r="Q2486" s="10" t="e">
        <f>IF(SUM(Paramètres!$G$5:$M$5)=0,"",SUMPRODUCT(Paramètres!$G$5:$M$5,J2486,K2486,L2486,M2486,N2486,O2486,P2486)/SUM(Paramètres!$G$5:$M$5))</f>
        <v>#VALUE!</v>
      </c>
    </row>
    <row r="2487" spans="1:17" x14ac:dyDescent="0.2">
      <c r="A2487">
        <f>Réponses_Scoring!A2487</f>
        <v>0</v>
      </c>
      <c r="B2487">
        <f>Réponses_Scoring!B2487</f>
        <v>0</v>
      </c>
      <c r="C2487">
        <f>Réponses_Scoring!C2487</f>
        <v>0</v>
      </c>
      <c r="D2487">
        <f>Réponses_Scoring!D2487</f>
        <v>0</v>
      </c>
      <c r="E2487">
        <f>Réponses_Scoring!E2487</f>
        <v>0</v>
      </c>
      <c r="F2487">
        <f>Réponses_Scoring!F2487</f>
        <v>0</v>
      </c>
      <c r="G2487">
        <f>Réponses_Scoring!G2487</f>
        <v>0</v>
      </c>
      <c r="H2487">
        <f>Réponses_Scoring!H2487</f>
        <v>0</v>
      </c>
      <c r="I2487">
        <f>Réponses_Scoring!I2487</f>
        <v>0</v>
      </c>
      <c r="J2487">
        <f>IFERROR(VLOOKUP(C2487,Paramètres!$A$5:$B$8,2,FALSE),0)</f>
        <v>0</v>
      </c>
      <c r="K2487">
        <f>IFERROR(VLOOKUP(D2487,Paramètres!$A$5:$B$8,2,FALSE),0)</f>
        <v>0</v>
      </c>
      <c r="L2487">
        <f>IFERROR(VLOOKUP(E2487,Paramètres!$A$5:$B$8,2,FALSE),0)</f>
        <v>0</v>
      </c>
      <c r="M2487">
        <f>IFERROR(VLOOKUP(F2487,Paramètres!$A$5:$B$8,2,FALSE),0)</f>
        <v>0</v>
      </c>
      <c r="N2487">
        <f>IFERROR(VLOOKUP(G2487,Paramètres!$D$5:$E$8,2,FALSE),0)</f>
        <v>0</v>
      </c>
      <c r="O2487">
        <f>IFERROR(VLOOKUP(H2487,Paramètres!$A$5:$B$8,2,FALSE),0)</f>
        <v>0</v>
      </c>
      <c r="P2487">
        <f>IFERROR(VLOOKUP(I2487,Paramètres!$A$5:$B$8,2,FALSE),0)</f>
        <v>0</v>
      </c>
      <c r="Q2487" s="10" t="e">
        <f>IF(SUM(Paramètres!$G$5:$M$5)=0,"",SUMPRODUCT(Paramètres!$G$5:$M$5,J2487,K2487,L2487,M2487,N2487,O2487,P2487)/SUM(Paramètres!$G$5:$M$5))</f>
        <v>#VALUE!</v>
      </c>
    </row>
    <row r="2488" spans="1:17" x14ac:dyDescent="0.2">
      <c r="A2488">
        <f>Réponses_Scoring!A2488</f>
        <v>0</v>
      </c>
      <c r="B2488">
        <f>Réponses_Scoring!B2488</f>
        <v>0</v>
      </c>
      <c r="C2488">
        <f>Réponses_Scoring!C2488</f>
        <v>0</v>
      </c>
      <c r="D2488">
        <f>Réponses_Scoring!D2488</f>
        <v>0</v>
      </c>
      <c r="E2488">
        <f>Réponses_Scoring!E2488</f>
        <v>0</v>
      </c>
      <c r="F2488">
        <f>Réponses_Scoring!F2488</f>
        <v>0</v>
      </c>
      <c r="G2488">
        <f>Réponses_Scoring!G2488</f>
        <v>0</v>
      </c>
      <c r="H2488">
        <f>Réponses_Scoring!H2488</f>
        <v>0</v>
      </c>
      <c r="I2488">
        <f>Réponses_Scoring!I2488</f>
        <v>0</v>
      </c>
      <c r="J2488">
        <f>IFERROR(VLOOKUP(C2488,Paramètres!$A$5:$B$8,2,FALSE),0)</f>
        <v>0</v>
      </c>
      <c r="K2488">
        <f>IFERROR(VLOOKUP(D2488,Paramètres!$A$5:$B$8,2,FALSE),0)</f>
        <v>0</v>
      </c>
      <c r="L2488">
        <f>IFERROR(VLOOKUP(E2488,Paramètres!$A$5:$B$8,2,FALSE),0)</f>
        <v>0</v>
      </c>
      <c r="M2488">
        <f>IFERROR(VLOOKUP(F2488,Paramètres!$A$5:$B$8,2,FALSE),0)</f>
        <v>0</v>
      </c>
      <c r="N2488">
        <f>IFERROR(VLOOKUP(G2488,Paramètres!$D$5:$E$8,2,FALSE),0)</f>
        <v>0</v>
      </c>
      <c r="O2488">
        <f>IFERROR(VLOOKUP(H2488,Paramètres!$A$5:$B$8,2,FALSE),0)</f>
        <v>0</v>
      </c>
      <c r="P2488">
        <f>IFERROR(VLOOKUP(I2488,Paramètres!$A$5:$B$8,2,FALSE),0)</f>
        <v>0</v>
      </c>
      <c r="Q2488" s="10" t="e">
        <f>IF(SUM(Paramètres!$G$5:$M$5)=0,"",SUMPRODUCT(Paramètres!$G$5:$M$5,J2488,K2488,L2488,M2488,N2488,O2488,P2488)/SUM(Paramètres!$G$5:$M$5))</f>
        <v>#VALUE!</v>
      </c>
    </row>
    <row r="2489" spans="1:17" x14ac:dyDescent="0.2">
      <c r="A2489">
        <f>Réponses_Scoring!A2489</f>
        <v>0</v>
      </c>
      <c r="B2489">
        <f>Réponses_Scoring!B2489</f>
        <v>0</v>
      </c>
      <c r="C2489">
        <f>Réponses_Scoring!C2489</f>
        <v>0</v>
      </c>
      <c r="D2489">
        <f>Réponses_Scoring!D2489</f>
        <v>0</v>
      </c>
      <c r="E2489">
        <f>Réponses_Scoring!E2489</f>
        <v>0</v>
      </c>
      <c r="F2489">
        <f>Réponses_Scoring!F2489</f>
        <v>0</v>
      </c>
      <c r="G2489">
        <f>Réponses_Scoring!G2489</f>
        <v>0</v>
      </c>
      <c r="H2489">
        <f>Réponses_Scoring!H2489</f>
        <v>0</v>
      </c>
      <c r="I2489">
        <f>Réponses_Scoring!I2489</f>
        <v>0</v>
      </c>
      <c r="J2489">
        <f>IFERROR(VLOOKUP(C2489,Paramètres!$A$5:$B$8,2,FALSE),0)</f>
        <v>0</v>
      </c>
      <c r="K2489">
        <f>IFERROR(VLOOKUP(D2489,Paramètres!$A$5:$B$8,2,FALSE),0)</f>
        <v>0</v>
      </c>
      <c r="L2489">
        <f>IFERROR(VLOOKUP(E2489,Paramètres!$A$5:$B$8,2,FALSE),0)</f>
        <v>0</v>
      </c>
      <c r="M2489">
        <f>IFERROR(VLOOKUP(F2489,Paramètres!$A$5:$B$8,2,FALSE),0)</f>
        <v>0</v>
      </c>
      <c r="N2489">
        <f>IFERROR(VLOOKUP(G2489,Paramètres!$D$5:$E$8,2,FALSE),0)</f>
        <v>0</v>
      </c>
      <c r="O2489">
        <f>IFERROR(VLOOKUP(H2489,Paramètres!$A$5:$B$8,2,FALSE),0)</f>
        <v>0</v>
      </c>
      <c r="P2489">
        <f>IFERROR(VLOOKUP(I2489,Paramètres!$A$5:$B$8,2,FALSE),0)</f>
        <v>0</v>
      </c>
      <c r="Q2489" s="10" t="e">
        <f>IF(SUM(Paramètres!$G$5:$M$5)=0,"",SUMPRODUCT(Paramètres!$G$5:$M$5,J2489,K2489,L2489,M2489,N2489,O2489,P2489)/SUM(Paramètres!$G$5:$M$5))</f>
        <v>#VALUE!</v>
      </c>
    </row>
    <row r="2490" spans="1:17" x14ac:dyDescent="0.2">
      <c r="A2490">
        <f>Réponses_Scoring!A2490</f>
        <v>0</v>
      </c>
      <c r="B2490">
        <f>Réponses_Scoring!B2490</f>
        <v>0</v>
      </c>
      <c r="C2490">
        <f>Réponses_Scoring!C2490</f>
        <v>0</v>
      </c>
      <c r="D2490">
        <f>Réponses_Scoring!D2490</f>
        <v>0</v>
      </c>
      <c r="E2490">
        <f>Réponses_Scoring!E2490</f>
        <v>0</v>
      </c>
      <c r="F2490">
        <f>Réponses_Scoring!F2490</f>
        <v>0</v>
      </c>
      <c r="G2490">
        <f>Réponses_Scoring!G2490</f>
        <v>0</v>
      </c>
      <c r="H2490">
        <f>Réponses_Scoring!H2490</f>
        <v>0</v>
      </c>
      <c r="I2490">
        <f>Réponses_Scoring!I2490</f>
        <v>0</v>
      </c>
      <c r="J2490">
        <f>IFERROR(VLOOKUP(C2490,Paramètres!$A$5:$B$8,2,FALSE),0)</f>
        <v>0</v>
      </c>
      <c r="K2490">
        <f>IFERROR(VLOOKUP(D2490,Paramètres!$A$5:$B$8,2,FALSE),0)</f>
        <v>0</v>
      </c>
      <c r="L2490">
        <f>IFERROR(VLOOKUP(E2490,Paramètres!$A$5:$B$8,2,FALSE),0)</f>
        <v>0</v>
      </c>
      <c r="M2490">
        <f>IFERROR(VLOOKUP(F2490,Paramètres!$A$5:$B$8,2,FALSE),0)</f>
        <v>0</v>
      </c>
      <c r="N2490">
        <f>IFERROR(VLOOKUP(G2490,Paramètres!$D$5:$E$8,2,FALSE),0)</f>
        <v>0</v>
      </c>
      <c r="O2490">
        <f>IFERROR(VLOOKUP(H2490,Paramètres!$A$5:$B$8,2,FALSE),0)</f>
        <v>0</v>
      </c>
      <c r="P2490">
        <f>IFERROR(VLOOKUP(I2490,Paramètres!$A$5:$B$8,2,FALSE),0)</f>
        <v>0</v>
      </c>
      <c r="Q2490" s="10" t="e">
        <f>IF(SUM(Paramètres!$G$5:$M$5)=0,"",SUMPRODUCT(Paramètres!$G$5:$M$5,J2490,K2490,L2490,M2490,N2490,O2490,P2490)/SUM(Paramètres!$G$5:$M$5))</f>
        <v>#VALUE!</v>
      </c>
    </row>
    <row r="2491" spans="1:17" x14ac:dyDescent="0.2">
      <c r="A2491">
        <f>Réponses_Scoring!A2491</f>
        <v>0</v>
      </c>
      <c r="B2491">
        <f>Réponses_Scoring!B2491</f>
        <v>0</v>
      </c>
      <c r="C2491">
        <f>Réponses_Scoring!C2491</f>
        <v>0</v>
      </c>
      <c r="D2491">
        <f>Réponses_Scoring!D2491</f>
        <v>0</v>
      </c>
      <c r="E2491">
        <f>Réponses_Scoring!E2491</f>
        <v>0</v>
      </c>
      <c r="F2491">
        <f>Réponses_Scoring!F2491</f>
        <v>0</v>
      </c>
      <c r="G2491">
        <f>Réponses_Scoring!G2491</f>
        <v>0</v>
      </c>
      <c r="H2491">
        <f>Réponses_Scoring!H2491</f>
        <v>0</v>
      </c>
      <c r="I2491">
        <f>Réponses_Scoring!I2491</f>
        <v>0</v>
      </c>
      <c r="J2491">
        <f>IFERROR(VLOOKUP(C2491,Paramètres!$A$5:$B$8,2,FALSE),0)</f>
        <v>0</v>
      </c>
      <c r="K2491">
        <f>IFERROR(VLOOKUP(D2491,Paramètres!$A$5:$B$8,2,FALSE),0)</f>
        <v>0</v>
      </c>
      <c r="L2491">
        <f>IFERROR(VLOOKUP(E2491,Paramètres!$A$5:$B$8,2,FALSE),0)</f>
        <v>0</v>
      </c>
      <c r="M2491">
        <f>IFERROR(VLOOKUP(F2491,Paramètres!$A$5:$B$8,2,FALSE),0)</f>
        <v>0</v>
      </c>
      <c r="N2491">
        <f>IFERROR(VLOOKUP(G2491,Paramètres!$D$5:$E$8,2,FALSE),0)</f>
        <v>0</v>
      </c>
      <c r="O2491">
        <f>IFERROR(VLOOKUP(H2491,Paramètres!$A$5:$B$8,2,FALSE),0)</f>
        <v>0</v>
      </c>
      <c r="P2491">
        <f>IFERROR(VLOOKUP(I2491,Paramètres!$A$5:$B$8,2,FALSE),0)</f>
        <v>0</v>
      </c>
      <c r="Q2491" s="10" t="e">
        <f>IF(SUM(Paramètres!$G$5:$M$5)=0,"",SUMPRODUCT(Paramètres!$G$5:$M$5,J2491,K2491,L2491,M2491,N2491,O2491,P2491)/SUM(Paramètres!$G$5:$M$5))</f>
        <v>#VALUE!</v>
      </c>
    </row>
    <row r="2492" spans="1:17" x14ac:dyDescent="0.2">
      <c r="A2492">
        <f>Réponses_Scoring!A2492</f>
        <v>0</v>
      </c>
      <c r="B2492">
        <f>Réponses_Scoring!B2492</f>
        <v>0</v>
      </c>
      <c r="C2492">
        <f>Réponses_Scoring!C2492</f>
        <v>0</v>
      </c>
      <c r="D2492">
        <f>Réponses_Scoring!D2492</f>
        <v>0</v>
      </c>
      <c r="E2492">
        <f>Réponses_Scoring!E2492</f>
        <v>0</v>
      </c>
      <c r="F2492">
        <f>Réponses_Scoring!F2492</f>
        <v>0</v>
      </c>
      <c r="G2492">
        <f>Réponses_Scoring!G2492</f>
        <v>0</v>
      </c>
      <c r="H2492">
        <f>Réponses_Scoring!H2492</f>
        <v>0</v>
      </c>
      <c r="I2492">
        <f>Réponses_Scoring!I2492</f>
        <v>0</v>
      </c>
      <c r="J2492">
        <f>IFERROR(VLOOKUP(C2492,Paramètres!$A$5:$B$8,2,FALSE),0)</f>
        <v>0</v>
      </c>
      <c r="K2492">
        <f>IFERROR(VLOOKUP(D2492,Paramètres!$A$5:$B$8,2,FALSE),0)</f>
        <v>0</v>
      </c>
      <c r="L2492">
        <f>IFERROR(VLOOKUP(E2492,Paramètres!$A$5:$B$8,2,FALSE),0)</f>
        <v>0</v>
      </c>
      <c r="M2492">
        <f>IFERROR(VLOOKUP(F2492,Paramètres!$A$5:$B$8,2,FALSE),0)</f>
        <v>0</v>
      </c>
      <c r="N2492">
        <f>IFERROR(VLOOKUP(G2492,Paramètres!$D$5:$E$8,2,FALSE),0)</f>
        <v>0</v>
      </c>
      <c r="O2492">
        <f>IFERROR(VLOOKUP(H2492,Paramètres!$A$5:$B$8,2,FALSE),0)</f>
        <v>0</v>
      </c>
      <c r="P2492">
        <f>IFERROR(VLOOKUP(I2492,Paramètres!$A$5:$B$8,2,FALSE),0)</f>
        <v>0</v>
      </c>
      <c r="Q2492" s="10" t="e">
        <f>IF(SUM(Paramètres!$G$5:$M$5)=0,"",SUMPRODUCT(Paramètres!$G$5:$M$5,J2492,K2492,L2492,M2492,N2492,O2492,P2492)/SUM(Paramètres!$G$5:$M$5))</f>
        <v>#VALUE!</v>
      </c>
    </row>
    <row r="2493" spans="1:17" x14ac:dyDescent="0.2">
      <c r="A2493">
        <f>Réponses_Scoring!A2493</f>
        <v>0</v>
      </c>
      <c r="B2493">
        <f>Réponses_Scoring!B2493</f>
        <v>0</v>
      </c>
      <c r="C2493">
        <f>Réponses_Scoring!C2493</f>
        <v>0</v>
      </c>
      <c r="D2493">
        <f>Réponses_Scoring!D2493</f>
        <v>0</v>
      </c>
      <c r="E2493">
        <f>Réponses_Scoring!E2493</f>
        <v>0</v>
      </c>
      <c r="F2493">
        <f>Réponses_Scoring!F2493</f>
        <v>0</v>
      </c>
      <c r="G2493">
        <f>Réponses_Scoring!G2493</f>
        <v>0</v>
      </c>
      <c r="H2493">
        <f>Réponses_Scoring!H2493</f>
        <v>0</v>
      </c>
      <c r="I2493">
        <f>Réponses_Scoring!I2493</f>
        <v>0</v>
      </c>
      <c r="J2493">
        <f>IFERROR(VLOOKUP(C2493,Paramètres!$A$5:$B$8,2,FALSE),0)</f>
        <v>0</v>
      </c>
      <c r="K2493">
        <f>IFERROR(VLOOKUP(D2493,Paramètres!$A$5:$B$8,2,FALSE),0)</f>
        <v>0</v>
      </c>
      <c r="L2493">
        <f>IFERROR(VLOOKUP(E2493,Paramètres!$A$5:$B$8,2,FALSE),0)</f>
        <v>0</v>
      </c>
      <c r="M2493">
        <f>IFERROR(VLOOKUP(F2493,Paramètres!$A$5:$B$8,2,FALSE),0)</f>
        <v>0</v>
      </c>
      <c r="N2493">
        <f>IFERROR(VLOOKUP(G2493,Paramètres!$D$5:$E$8,2,FALSE),0)</f>
        <v>0</v>
      </c>
      <c r="O2493">
        <f>IFERROR(VLOOKUP(H2493,Paramètres!$A$5:$B$8,2,FALSE),0)</f>
        <v>0</v>
      </c>
      <c r="P2493">
        <f>IFERROR(VLOOKUP(I2493,Paramètres!$A$5:$B$8,2,FALSE),0)</f>
        <v>0</v>
      </c>
      <c r="Q2493" s="10" t="e">
        <f>IF(SUM(Paramètres!$G$5:$M$5)=0,"",SUMPRODUCT(Paramètres!$G$5:$M$5,J2493,K2493,L2493,M2493,N2493,O2493,P2493)/SUM(Paramètres!$G$5:$M$5))</f>
        <v>#VALUE!</v>
      </c>
    </row>
    <row r="2494" spans="1:17" x14ac:dyDescent="0.2">
      <c r="A2494">
        <f>Réponses_Scoring!A2494</f>
        <v>0</v>
      </c>
      <c r="B2494">
        <f>Réponses_Scoring!B2494</f>
        <v>0</v>
      </c>
      <c r="C2494">
        <f>Réponses_Scoring!C2494</f>
        <v>0</v>
      </c>
      <c r="D2494">
        <f>Réponses_Scoring!D2494</f>
        <v>0</v>
      </c>
      <c r="E2494">
        <f>Réponses_Scoring!E2494</f>
        <v>0</v>
      </c>
      <c r="F2494">
        <f>Réponses_Scoring!F2494</f>
        <v>0</v>
      </c>
      <c r="G2494">
        <f>Réponses_Scoring!G2494</f>
        <v>0</v>
      </c>
      <c r="H2494">
        <f>Réponses_Scoring!H2494</f>
        <v>0</v>
      </c>
      <c r="I2494">
        <f>Réponses_Scoring!I2494</f>
        <v>0</v>
      </c>
      <c r="J2494">
        <f>IFERROR(VLOOKUP(C2494,Paramètres!$A$5:$B$8,2,FALSE),0)</f>
        <v>0</v>
      </c>
      <c r="K2494">
        <f>IFERROR(VLOOKUP(D2494,Paramètres!$A$5:$B$8,2,FALSE),0)</f>
        <v>0</v>
      </c>
      <c r="L2494">
        <f>IFERROR(VLOOKUP(E2494,Paramètres!$A$5:$B$8,2,FALSE),0)</f>
        <v>0</v>
      </c>
      <c r="M2494">
        <f>IFERROR(VLOOKUP(F2494,Paramètres!$A$5:$B$8,2,FALSE),0)</f>
        <v>0</v>
      </c>
      <c r="N2494">
        <f>IFERROR(VLOOKUP(G2494,Paramètres!$D$5:$E$8,2,FALSE),0)</f>
        <v>0</v>
      </c>
      <c r="O2494">
        <f>IFERROR(VLOOKUP(H2494,Paramètres!$A$5:$B$8,2,FALSE),0)</f>
        <v>0</v>
      </c>
      <c r="P2494">
        <f>IFERROR(VLOOKUP(I2494,Paramètres!$A$5:$B$8,2,FALSE),0)</f>
        <v>0</v>
      </c>
      <c r="Q2494" s="10" t="e">
        <f>IF(SUM(Paramètres!$G$5:$M$5)=0,"",SUMPRODUCT(Paramètres!$G$5:$M$5,J2494,K2494,L2494,M2494,N2494,O2494,P2494)/SUM(Paramètres!$G$5:$M$5))</f>
        <v>#VALUE!</v>
      </c>
    </row>
    <row r="2495" spans="1:17" x14ac:dyDescent="0.2">
      <c r="A2495">
        <f>Réponses_Scoring!A2495</f>
        <v>0</v>
      </c>
      <c r="B2495">
        <f>Réponses_Scoring!B2495</f>
        <v>0</v>
      </c>
      <c r="C2495">
        <f>Réponses_Scoring!C2495</f>
        <v>0</v>
      </c>
      <c r="D2495">
        <f>Réponses_Scoring!D2495</f>
        <v>0</v>
      </c>
      <c r="E2495">
        <f>Réponses_Scoring!E2495</f>
        <v>0</v>
      </c>
      <c r="F2495">
        <f>Réponses_Scoring!F2495</f>
        <v>0</v>
      </c>
      <c r="G2495">
        <f>Réponses_Scoring!G2495</f>
        <v>0</v>
      </c>
      <c r="H2495">
        <f>Réponses_Scoring!H2495</f>
        <v>0</v>
      </c>
      <c r="I2495">
        <f>Réponses_Scoring!I2495</f>
        <v>0</v>
      </c>
      <c r="J2495">
        <f>IFERROR(VLOOKUP(C2495,Paramètres!$A$5:$B$8,2,FALSE),0)</f>
        <v>0</v>
      </c>
      <c r="K2495">
        <f>IFERROR(VLOOKUP(D2495,Paramètres!$A$5:$B$8,2,FALSE),0)</f>
        <v>0</v>
      </c>
      <c r="L2495">
        <f>IFERROR(VLOOKUP(E2495,Paramètres!$A$5:$B$8,2,FALSE),0)</f>
        <v>0</v>
      </c>
      <c r="M2495">
        <f>IFERROR(VLOOKUP(F2495,Paramètres!$A$5:$B$8,2,FALSE),0)</f>
        <v>0</v>
      </c>
      <c r="N2495">
        <f>IFERROR(VLOOKUP(G2495,Paramètres!$D$5:$E$8,2,FALSE),0)</f>
        <v>0</v>
      </c>
      <c r="O2495">
        <f>IFERROR(VLOOKUP(H2495,Paramètres!$A$5:$B$8,2,FALSE),0)</f>
        <v>0</v>
      </c>
      <c r="P2495">
        <f>IFERROR(VLOOKUP(I2495,Paramètres!$A$5:$B$8,2,FALSE),0)</f>
        <v>0</v>
      </c>
      <c r="Q2495" s="10" t="e">
        <f>IF(SUM(Paramètres!$G$5:$M$5)=0,"",SUMPRODUCT(Paramètres!$G$5:$M$5,J2495,K2495,L2495,M2495,N2495,O2495,P2495)/SUM(Paramètres!$G$5:$M$5))</f>
        <v>#VALUE!</v>
      </c>
    </row>
    <row r="2496" spans="1:17" x14ac:dyDescent="0.2">
      <c r="A2496">
        <f>Réponses_Scoring!A2496</f>
        <v>0</v>
      </c>
      <c r="B2496">
        <f>Réponses_Scoring!B2496</f>
        <v>0</v>
      </c>
      <c r="C2496">
        <f>Réponses_Scoring!C2496</f>
        <v>0</v>
      </c>
      <c r="D2496">
        <f>Réponses_Scoring!D2496</f>
        <v>0</v>
      </c>
      <c r="E2496">
        <f>Réponses_Scoring!E2496</f>
        <v>0</v>
      </c>
      <c r="F2496">
        <f>Réponses_Scoring!F2496</f>
        <v>0</v>
      </c>
      <c r="G2496">
        <f>Réponses_Scoring!G2496</f>
        <v>0</v>
      </c>
      <c r="H2496">
        <f>Réponses_Scoring!H2496</f>
        <v>0</v>
      </c>
      <c r="I2496">
        <f>Réponses_Scoring!I2496</f>
        <v>0</v>
      </c>
      <c r="J2496">
        <f>IFERROR(VLOOKUP(C2496,Paramètres!$A$5:$B$8,2,FALSE),0)</f>
        <v>0</v>
      </c>
      <c r="K2496">
        <f>IFERROR(VLOOKUP(D2496,Paramètres!$A$5:$B$8,2,FALSE),0)</f>
        <v>0</v>
      </c>
      <c r="L2496">
        <f>IFERROR(VLOOKUP(E2496,Paramètres!$A$5:$B$8,2,FALSE),0)</f>
        <v>0</v>
      </c>
      <c r="M2496">
        <f>IFERROR(VLOOKUP(F2496,Paramètres!$A$5:$B$8,2,FALSE),0)</f>
        <v>0</v>
      </c>
      <c r="N2496">
        <f>IFERROR(VLOOKUP(G2496,Paramètres!$D$5:$E$8,2,FALSE),0)</f>
        <v>0</v>
      </c>
      <c r="O2496">
        <f>IFERROR(VLOOKUP(H2496,Paramètres!$A$5:$B$8,2,FALSE),0)</f>
        <v>0</v>
      </c>
      <c r="P2496">
        <f>IFERROR(VLOOKUP(I2496,Paramètres!$A$5:$B$8,2,FALSE),0)</f>
        <v>0</v>
      </c>
      <c r="Q2496" s="10" t="e">
        <f>IF(SUM(Paramètres!$G$5:$M$5)=0,"",SUMPRODUCT(Paramètres!$G$5:$M$5,J2496,K2496,L2496,M2496,N2496,O2496,P2496)/SUM(Paramètres!$G$5:$M$5))</f>
        <v>#VALUE!</v>
      </c>
    </row>
    <row r="2497" spans="1:17" x14ac:dyDescent="0.2">
      <c r="A2497">
        <f>Réponses_Scoring!A2497</f>
        <v>0</v>
      </c>
      <c r="B2497">
        <f>Réponses_Scoring!B2497</f>
        <v>0</v>
      </c>
      <c r="C2497">
        <f>Réponses_Scoring!C2497</f>
        <v>0</v>
      </c>
      <c r="D2497">
        <f>Réponses_Scoring!D2497</f>
        <v>0</v>
      </c>
      <c r="E2497">
        <f>Réponses_Scoring!E2497</f>
        <v>0</v>
      </c>
      <c r="F2497">
        <f>Réponses_Scoring!F2497</f>
        <v>0</v>
      </c>
      <c r="G2497">
        <f>Réponses_Scoring!G2497</f>
        <v>0</v>
      </c>
      <c r="H2497">
        <f>Réponses_Scoring!H2497</f>
        <v>0</v>
      </c>
      <c r="I2497">
        <f>Réponses_Scoring!I2497</f>
        <v>0</v>
      </c>
      <c r="J2497">
        <f>IFERROR(VLOOKUP(C2497,Paramètres!$A$5:$B$8,2,FALSE),0)</f>
        <v>0</v>
      </c>
      <c r="K2497">
        <f>IFERROR(VLOOKUP(D2497,Paramètres!$A$5:$B$8,2,FALSE),0)</f>
        <v>0</v>
      </c>
      <c r="L2497">
        <f>IFERROR(VLOOKUP(E2497,Paramètres!$A$5:$B$8,2,FALSE),0)</f>
        <v>0</v>
      </c>
      <c r="M2497">
        <f>IFERROR(VLOOKUP(F2497,Paramètres!$A$5:$B$8,2,FALSE),0)</f>
        <v>0</v>
      </c>
      <c r="N2497">
        <f>IFERROR(VLOOKUP(G2497,Paramètres!$D$5:$E$8,2,FALSE),0)</f>
        <v>0</v>
      </c>
      <c r="O2497">
        <f>IFERROR(VLOOKUP(H2497,Paramètres!$A$5:$B$8,2,FALSE),0)</f>
        <v>0</v>
      </c>
      <c r="P2497">
        <f>IFERROR(VLOOKUP(I2497,Paramètres!$A$5:$B$8,2,FALSE),0)</f>
        <v>0</v>
      </c>
      <c r="Q2497" s="10" t="e">
        <f>IF(SUM(Paramètres!$G$5:$M$5)=0,"",SUMPRODUCT(Paramètres!$G$5:$M$5,J2497,K2497,L2497,M2497,N2497,O2497,P2497)/SUM(Paramètres!$G$5:$M$5))</f>
        <v>#VALUE!</v>
      </c>
    </row>
    <row r="2498" spans="1:17" x14ac:dyDescent="0.2">
      <c r="A2498">
        <f>Réponses_Scoring!A2498</f>
        <v>0</v>
      </c>
      <c r="B2498">
        <f>Réponses_Scoring!B2498</f>
        <v>0</v>
      </c>
      <c r="C2498">
        <f>Réponses_Scoring!C2498</f>
        <v>0</v>
      </c>
      <c r="D2498">
        <f>Réponses_Scoring!D2498</f>
        <v>0</v>
      </c>
      <c r="E2498">
        <f>Réponses_Scoring!E2498</f>
        <v>0</v>
      </c>
      <c r="F2498">
        <f>Réponses_Scoring!F2498</f>
        <v>0</v>
      </c>
      <c r="G2498">
        <f>Réponses_Scoring!G2498</f>
        <v>0</v>
      </c>
      <c r="H2498">
        <f>Réponses_Scoring!H2498</f>
        <v>0</v>
      </c>
      <c r="I2498">
        <f>Réponses_Scoring!I2498</f>
        <v>0</v>
      </c>
      <c r="J2498">
        <f>IFERROR(VLOOKUP(C2498,Paramètres!$A$5:$B$8,2,FALSE),0)</f>
        <v>0</v>
      </c>
      <c r="K2498">
        <f>IFERROR(VLOOKUP(D2498,Paramètres!$A$5:$B$8,2,FALSE),0)</f>
        <v>0</v>
      </c>
      <c r="L2498">
        <f>IFERROR(VLOOKUP(E2498,Paramètres!$A$5:$B$8,2,FALSE),0)</f>
        <v>0</v>
      </c>
      <c r="M2498">
        <f>IFERROR(VLOOKUP(F2498,Paramètres!$A$5:$B$8,2,FALSE),0)</f>
        <v>0</v>
      </c>
      <c r="N2498">
        <f>IFERROR(VLOOKUP(G2498,Paramètres!$D$5:$E$8,2,FALSE),0)</f>
        <v>0</v>
      </c>
      <c r="O2498">
        <f>IFERROR(VLOOKUP(H2498,Paramètres!$A$5:$B$8,2,FALSE),0)</f>
        <v>0</v>
      </c>
      <c r="P2498">
        <f>IFERROR(VLOOKUP(I2498,Paramètres!$A$5:$B$8,2,FALSE),0)</f>
        <v>0</v>
      </c>
      <c r="Q2498" s="10" t="e">
        <f>IF(SUM(Paramètres!$G$5:$M$5)=0,"",SUMPRODUCT(Paramètres!$G$5:$M$5,J2498,K2498,L2498,M2498,N2498,O2498,P2498)/SUM(Paramètres!$G$5:$M$5))</f>
        <v>#VALUE!</v>
      </c>
    </row>
    <row r="2499" spans="1:17" x14ac:dyDescent="0.2">
      <c r="A2499">
        <f>Réponses_Scoring!A2499</f>
        <v>0</v>
      </c>
      <c r="B2499">
        <f>Réponses_Scoring!B2499</f>
        <v>0</v>
      </c>
      <c r="C2499">
        <f>Réponses_Scoring!C2499</f>
        <v>0</v>
      </c>
      <c r="D2499">
        <f>Réponses_Scoring!D2499</f>
        <v>0</v>
      </c>
      <c r="E2499">
        <f>Réponses_Scoring!E2499</f>
        <v>0</v>
      </c>
      <c r="F2499">
        <f>Réponses_Scoring!F2499</f>
        <v>0</v>
      </c>
      <c r="G2499">
        <f>Réponses_Scoring!G2499</f>
        <v>0</v>
      </c>
      <c r="H2499">
        <f>Réponses_Scoring!H2499</f>
        <v>0</v>
      </c>
      <c r="I2499">
        <f>Réponses_Scoring!I2499</f>
        <v>0</v>
      </c>
      <c r="J2499">
        <f>IFERROR(VLOOKUP(C2499,Paramètres!$A$5:$B$8,2,FALSE),0)</f>
        <v>0</v>
      </c>
      <c r="K2499">
        <f>IFERROR(VLOOKUP(D2499,Paramètres!$A$5:$B$8,2,FALSE),0)</f>
        <v>0</v>
      </c>
      <c r="L2499">
        <f>IFERROR(VLOOKUP(E2499,Paramètres!$A$5:$B$8,2,FALSE),0)</f>
        <v>0</v>
      </c>
      <c r="M2499">
        <f>IFERROR(VLOOKUP(F2499,Paramètres!$A$5:$B$8,2,FALSE),0)</f>
        <v>0</v>
      </c>
      <c r="N2499">
        <f>IFERROR(VLOOKUP(G2499,Paramètres!$D$5:$E$8,2,FALSE),0)</f>
        <v>0</v>
      </c>
      <c r="O2499">
        <f>IFERROR(VLOOKUP(H2499,Paramètres!$A$5:$B$8,2,FALSE),0)</f>
        <v>0</v>
      </c>
      <c r="P2499">
        <f>IFERROR(VLOOKUP(I2499,Paramètres!$A$5:$B$8,2,FALSE),0)</f>
        <v>0</v>
      </c>
      <c r="Q2499" s="10" t="e">
        <f>IF(SUM(Paramètres!$G$5:$M$5)=0,"",SUMPRODUCT(Paramètres!$G$5:$M$5,J2499,K2499,L2499,M2499,N2499,O2499,P2499)/SUM(Paramètres!$G$5:$M$5))</f>
        <v>#VALUE!</v>
      </c>
    </row>
    <row r="2500" spans="1:17" x14ac:dyDescent="0.2">
      <c r="A2500">
        <f>Réponses_Scoring!A2500</f>
        <v>0</v>
      </c>
      <c r="B2500">
        <f>Réponses_Scoring!B2500</f>
        <v>0</v>
      </c>
      <c r="C2500">
        <f>Réponses_Scoring!C2500</f>
        <v>0</v>
      </c>
      <c r="D2500">
        <f>Réponses_Scoring!D2500</f>
        <v>0</v>
      </c>
      <c r="E2500">
        <f>Réponses_Scoring!E2500</f>
        <v>0</v>
      </c>
      <c r="F2500">
        <f>Réponses_Scoring!F2500</f>
        <v>0</v>
      </c>
      <c r="G2500">
        <f>Réponses_Scoring!G2500</f>
        <v>0</v>
      </c>
      <c r="H2500">
        <f>Réponses_Scoring!H2500</f>
        <v>0</v>
      </c>
      <c r="I2500">
        <f>Réponses_Scoring!I2500</f>
        <v>0</v>
      </c>
      <c r="J2500">
        <f>IFERROR(VLOOKUP(C2500,Paramètres!$A$5:$B$8,2,FALSE),0)</f>
        <v>0</v>
      </c>
      <c r="K2500">
        <f>IFERROR(VLOOKUP(D2500,Paramètres!$A$5:$B$8,2,FALSE),0)</f>
        <v>0</v>
      </c>
      <c r="L2500">
        <f>IFERROR(VLOOKUP(E2500,Paramètres!$A$5:$B$8,2,FALSE),0)</f>
        <v>0</v>
      </c>
      <c r="M2500">
        <f>IFERROR(VLOOKUP(F2500,Paramètres!$A$5:$B$8,2,FALSE),0)</f>
        <v>0</v>
      </c>
      <c r="N2500">
        <f>IFERROR(VLOOKUP(G2500,Paramètres!$D$5:$E$8,2,FALSE),0)</f>
        <v>0</v>
      </c>
      <c r="O2500">
        <f>IFERROR(VLOOKUP(H2500,Paramètres!$A$5:$B$8,2,FALSE),0)</f>
        <v>0</v>
      </c>
      <c r="P2500">
        <f>IFERROR(VLOOKUP(I2500,Paramètres!$A$5:$B$8,2,FALSE),0)</f>
        <v>0</v>
      </c>
      <c r="Q2500" s="10" t="e">
        <f>IF(SUM(Paramètres!$G$5:$M$5)=0,"",SUMPRODUCT(Paramètres!$G$5:$M$5,J2500,K2500,L2500,M2500,N2500,O2500,P2500)/SUM(Paramètres!$G$5:$M$5))</f>
        <v>#VALUE!</v>
      </c>
    </row>
    <row r="2501" spans="1:17" x14ac:dyDescent="0.2">
      <c r="A2501">
        <f>Réponses_Scoring!A2501</f>
        <v>0</v>
      </c>
      <c r="B2501">
        <f>Réponses_Scoring!B2501</f>
        <v>0</v>
      </c>
      <c r="C2501">
        <f>Réponses_Scoring!C2501</f>
        <v>0</v>
      </c>
      <c r="D2501">
        <f>Réponses_Scoring!D2501</f>
        <v>0</v>
      </c>
      <c r="E2501">
        <f>Réponses_Scoring!E2501</f>
        <v>0</v>
      </c>
      <c r="F2501">
        <f>Réponses_Scoring!F2501</f>
        <v>0</v>
      </c>
      <c r="G2501">
        <f>Réponses_Scoring!G2501</f>
        <v>0</v>
      </c>
      <c r="H2501">
        <f>Réponses_Scoring!H2501</f>
        <v>0</v>
      </c>
      <c r="I2501">
        <f>Réponses_Scoring!I2501</f>
        <v>0</v>
      </c>
      <c r="J2501">
        <f>IFERROR(VLOOKUP(C2501,Paramètres!$A$5:$B$8,2,FALSE),0)</f>
        <v>0</v>
      </c>
      <c r="K2501">
        <f>IFERROR(VLOOKUP(D2501,Paramètres!$A$5:$B$8,2,FALSE),0)</f>
        <v>0</v>
      </c>
      <c r="L2501">
        <f>IFERROR(VLOOKUP(E2501,Paramètres!$A$5:$B$8,2,FALSE),0)</f>
        <v>0</v>
      </c>
      <c r="M2501">
        <f>IFERROR(VLOOKUP(F2501,Paramètres!$A$5:$B$8,2,FALSE),0)</f>
        <v>0</v>
      </c>
      <c r="N2501">
        <f>IFERROR(VLOOKUP(G2501,Paramètres!$D$5:$E$8,2,FALSE),0)</f>
        <v>0</v>
      </c>
      <c r="O2501">
        <f>IFERROR(VLOOKUP(H2501,Paramètres!$A$5:$B$8,2,FALSE),0)</f>
        <v>0</v>
      </c>
      <c r="P2501">
        <f>IFERROR(VLOOKUP(I2501,Paramètres!$A$5:$B$8,2,FALSE),0)</f>
        <v>0</v>
      </c>
      <c r="Q2501" s="10" t="e">
        <f>IF(SUM(Paramètres!$G$5:$M$5)=0,"",SUMPRODUCT(Paramètres!$G$5:$M$5,J2501,K2501,L2501,M2501,N2501,O2501,P2501)/SUM(Paramètres!$G$5:$M$5))</f>
        <v>#VALUE!</v>
      </c>
    </row>
    <row r="2502" spans="1:17" x14ac:dyDescent="0.2">
      <c r="A2502">
        <f>Réponses_Scoring!A2502</f>
        <v>0</v>
      </c>
      <c r="B2502">
        <f>Réponses_Scoring!B2502</f>
        <v>0</v>
      </c>
      <c r="C2502">
        <f>Réponses_Scoring!C2502</f>
        <v>0</v>
      </c>
      <c r="D2502">
        <f>Réponses_Scoring!D2502</f>
        <v>0</v>
      </c>
      <c r="E2502">
        <f>Réponses_Scoring!E2502</f>
        <v>0</v>
      </c>
      <c r="F2502">
        <f>Réponses_Scoring!F2502</f>
        <v>0</v>
      </c>
      <c r="G2502">
        <f>Réponses_Scoring!G2502</f>
        <v>0</v>
      </c>
      <c r="H2502">
        <f>Réponses_Scoring!H2502</f>
        <v>0</v>
      </c>
      <c r="I2502">
        <f>Réponses_Scoring!I2502</f>
        <v>0</v>
      </c>
      <c r="J2502">
        <f>IFERROR(VLOOKUP(C2502,Paramètres!$A$5:$B$8,2,FALSE),0)</f>
        <v>0</v>
      </c>
      <c r="K2502">
        <f>IFERROR(VLOOKUP(D2502,Paramètres!$A$5:$B$8,2,FALSE),0)</f>
        <v>0</v>
      </c>
      <c r="L2502">
        <f>IFERROR(VLOOKUP(E2502,Paramètres!$A$5:$B$8,2,FALSE),0)</f>
        <v>0</v>
      </c>
      <c r="M2502">
        <f>IFERROR(VLOOKUP(F2502,Paramètres!$A$5:$B$8,2,FALSE),0)</f>
        <v>0</v>
      </c>
      <c r="N2502">
        <f>IFERROR(VLOOKUP(G2502,Paramètres!$D$5:$E$8,2,FALSE),0)</f>
        <v>0</v>
      </c>
      <c r="O2502">
        <f>IFERROR(VLOOKUP(H2502,Paramètres!$A$5:$B$8,2,FALSE),0)</f>
        <v>0</v>
      </c>
      <c r="P2502">
        <f>IFERROR(VLOOKUP(I2502,Paramètres!$A$5:$B$8,2,FALSE),0)</f>
        <v>0</v>
      </c>
      <c r="Q2502" s="10" t="e">
        <f>IF(SUM(Paramètres!$G$5:$M$5)=0,"",SUMPRODUCT(Paramètres!$G$5:$M$5,J2502,K2502,L2502,M2502,N2502,O2502,P2502)/SUM(Paramètres!$G$5:$M$5))</f>
        <v>#VALUE!</v>
      </c>
    </row>
    <row r="2503" spans="1:17" x14ac:dyDescent="0.2">
      <c r="A2503">
        <f>Réponses_Scoring!A2503</f>
        <v>0</v>
      </c>
      <c r="B2503">
        <f>Réponses_Scoring!B2503</f>
        <v>0</v>
      </c>
      <c r="C2503">
        <f>Réponses_Scoring!C2503</f>
        <v>0</v>
      </c>
      <c r="D2503">
        <f>Réponses_Scoring!D2503</f>
        <v>0</v>
      </c>
      <c r="E2503">
        <f>Réponses_Scoring!E2503</f>
        <v>0</v>
      </c>
      <c r="F2503">
        <f>Réponses_Scoring!F2503</f>
        <v>0</v>
      </c>
      <c r="G2503">
        <f>Réponses_Scoring!G2503</f>
        <v>0</v>
      </c>
      <c r="H2503">
        <f>Réponses_Scoring!H2503</f>
        <v>0</v>
      </c>
      <c r="I2503">
        <f>Réponses_Scoring!I2503</f>
        <v>0</v>
      </c>
      <c r="J2503">
        <f>IFERROR(VLOOKUP(C2503,Paramètres!$A$5:$B$8,2,FALSE),0)</f>
        <v>0</v>
      </c>
      <c r="K2503">
        <f>IFERROR(VLOOKUP(D2503,Paramètres!$A$5:$B$8,2,FALSE),0)</f>
        <v>0</v>
      </c>
      <c r="L2503">
        <f>IFERROR(VLOOKUP(E2503,Paramètres!$A$5:$B$8,2,FALSE),0)</f>
        <v>0</v>
      </c>
      <c r="M2503">
        <f>IFERROR(VLOOKUP(F2503,Paramètres!$A$5:$B$8,2,FALSE),0)</f>
        <v>0</v>
      </c>
      <c r="N2503">
        <f>IFERROR(VLOOKUP(G2503,Paramètres!$D$5:$E$8,2,FALSE),0)</f>
        <v>0</v>
      </c>
      <c r="O2503">
        <f>IFERROR(VLOOKUP(H2503,Paramètres!$A$5:$B$8,2,FALSE),0)</f>
        <v>0</v>
      </c>
      <c r="P2503">
        <f>IFERROR(VLOOKUP(I2503,Paramètres!$A$5:$B$8,2,FALSE),0)</f>
        <v>0</v>
      </c>
      <c r="Q2503" s="10" t="e">
        <f>IF(SUM(Paramètres!$G$5:$M$5)=0,"",SUMPRODUCT(Paramètres!$G$5:$M$5,J2503,K2503,L2503,M2503,N2503,O2503,P2503)/SUM(Paramètres!$G$5:$M$5))</f>
        <v>#VALUE!</v>
      </c>
    </row>
    <row r="2504" spans="1:17" x14ac:dyDescent="0.2">
      <c r="A2504">
        <f>Réponses_Scoring!A2504</f>
        <v>0</v>
      </c>
      <c r="B2504">
        <f>Réponses_Scoring!B2504</f>
        <v>0</v>
      </c>
      <c r="C2504">
        <f>Réponses_Scoring!C2504</f>
        <v>0</v>
      </c>
      <c r="D2504">
        <f>Réponses_Scoring!D2504</f>
        <v>0</v>
      </c>
      <c r="E2504">
        <f>Réponses_Scoring!E2504</f>
        <v>0</v>
      </c>
      <c r="F2504">
        <f>Réponses_Scoring!F2504</f>
        <v>0</v>
      </c>
      <c r="G2504">
        <f>Réponses_Scoring!G2504</f>
        <v>0</v>
      </c>
      <c r="H2504">
        <f>Réponses_Scoring!H2504</f>
        <v>0</v>
      </c>
      <c r="I2504">
        <f>Réponses_Scoring!I2504</f>
        <v>0</v>
      </c>
      <c r="J2504">
        <f>IFERROR(VLOOKUP(C2504,Paramètres!$A$5:$B$8,2,FALSE),0)</f>
        <v>0</v>
      </c>
      <c r="K2504">
        <f>IFERROR(VLOOKUP(D2504,Paramètres!$A$5:$B$8,2,FALSE),0)</f>
        <v>0</v>
      </c>
      <c r="L2504">
        <f>IFERROR(VLOOKUP(E2504,Paramètres!$A$5:$B$8,2,FALSE),0)</f>
        <v>0</v>
      </c>
      <c r="M2504">
        <f>IFERROR(VLOOKUP(F2504,Paramètres!$A$5:$B$8,2,FALSE),0)</f>
        <v>0</v>
      </c>
      <c r="N2504">
        <f>IFERROR(VLOOKUP(G2504,Paramètres!$D$5:$E$8,2,FALSE),0)</f>
        <v>0</v>
      </c>
      <c r="O2504">
        <f>IFERROR(VLOOKUP(H2504,Paramètres!$A$5:$B$8,2,FALSE),0)</f>
        <v>0</v>
      </c>
      <c r="P2504">
        <f>IFERROR(VLOOKUP(I2504,Paramètres!$A$5:$B$8,2,FALSE),0)</f>
        <v>0</v>
      </c>
      <c r="Q2504" s="10" t="e">
        <f>IF(SUM(Paramètres!$G$5:$M$5)=0,"",SUMPRODUCT(Paramètres!$G$5:$M$5,J2504,K2504,L2504,M2504,N2504,O2504,P2504)/SUM(Paramètres!$G$5:$M$5))</f>
        <v>#VALUE!</v>
      </c>
    </row>
    <row r="2505" spans="1:17" x14ac:dyDescent="0.2">
      <c r="A2505">
        <f>Réponses_Scoring!A2505</f>
        <v>0</v>
      </c>
      <c r="B2505">
        <f>Réponses_Scoring!B2505</f>
        <v>0</v>
      </c>
      <c r="C2505">
        <f>Réponses_Scoring!C2505</f>
        <v>0</v>
      </c>
      <c r="D2505">
        <f>Réponses_Scoring!D2505</f>
        <v>0</v>
      </c>
      <c r="E2505">
        <f>Réponses_Scoring!E2505</f>
        <v>0</v>
      </c>
      <c r="F2505">
        <f>Réponses_Scoring!F2505</f>
        <v>0</v>
      </c>
      <c r="G2505">
        <f>Réponses_Scoring!G2505</f>
        <v>0</v>
      </c>
      <c r="H2505">
        <f>Réponses_Scoring!H2505</f>
        <v>0</v>
      </c>
      <c r="I2505">
        <f>Réponses_Scoring!I2505</f>
        <v>0</v>
      </c>
      <c r="J2505">
        <f>IFERROR(VLOOKUP(C2505,Paramètres!$A$5:$B$8,2,FALSE),0)</f>
        <v>0</v>
      </c>
      <c r="K2505">
        <f>IFERROR(VLOOKUP(D2505,Paramètres!$A$5:$B$8,2,FALSE),0)</f>
        <v>0</v>
      </c>
      <c r="L2505">
        <f>IFERROR(VLOOKUP(E2505,Paramètres!$A$5:$B$8,2,FALSE),0)</f>
        <v>0</v>
      </c>
      <c r="M2505">
        <f>IFERROR(VLOOKUP(F2505,Paramètres!$A$5:$B$8,2,FALSE),0)</f>
        <v>0</v>
      </c>
      <c r="N2505">
        <f>IFERROR(VLOOKUP(G2505,Paramètres!$D$5:$E$8,2,FALSE),0)</f>
        <v>0</v>
      </c>
      <c r="O2505">
        <f>IFERROR(VLOOKUP(H2505,Paramètres!$A$5:$B$8,2,FALSE),0)</f>
        <v>0</v>
      </c>
      <c r="P2505">
        <f>IFERROR(VLOOKUP(I2505,Paramètres!$A$5:$B$8,2,FALSE),0)</f>
        <v>0</v>
      </c>
      <c r="Q2505" s="10" t="e">
        <f>IF(SUM(Paramètres!$G$5:$M$5)=0,"",SUMPRODUCT(Paramètres!$G$5:$M$5,J2505,K2505,L2505,M2505,N2505,O2505,P2505)/SUM(Paramètres!$G$5:$M$5))</f>
        <v>#VALUE!</v>
      </c>
    </row>
    <row r="2506" spans="1:17" x14ac:dyDescent="0.2">
      <c r="A2506">
        <f>Réponses_Scoring!A2506</f>
        <v>0</v>
      </c>
      <c r="B2506">
        <f>Réponses_Scoring!B2506</f>
        <v>0</v>
      </c>
      <c r="C2506">
        <f>Réponses_Scoring!C2506</f>
        <v>0</v>
      </c>
      <c r="D2506">
        <f>Réponses_Scoring!D2506</f>
        <v>0</v>
      </c>
      <c r="E2506">
        <f>Réponses_Scoring!E2506</f>
        <v>0</v>
      </c>
      <c r="F2506">
        <f>Réponses_Scoring!F2506</f>
        <v>0</v>
      </c>
      <c r="G2506">
        <f>Réponses_Scoring!G2506</f>
        <v>0</v>
      </c>
      <c r="H2506">
        <f>Réponses_Scoring!H2506</f>
        <v>0</v>
      </c>
      <c r="I2506">
        <f>Réponses_Scoring!I2506</f>
        <v>0</v>
      </c>
      <c r="J2506">
        <f>IFERROR(VLOOKUP(C2506,Paramètres!$A$5:$B$8,2,FALSE),0)</f>
        <v>0</v>
      </c>
      <c r="K2506">
        <f>IFERROR(VLOOKUP(D2506,Paramètres!$A$5:$B$8,2,FALSE),0)</f>
        <v>0</v>
      </c>
      <c r="L2506">
        <f>IFERROR(VLOOKUP(E2506,Paramètres!$A$5:$B$8,2,FALSE),0)</f>
        <v>0</v>
      </c>
      <c r="M2506">
        <f>IFERROR(VLOOKUP(F2506,Paramètres!$A$5:$B$8,2,FALSE),0)</f>
        <v>0</v>
      </c>
      <c r="N2506">
        <f>IFERROR(VLOOKUP(G2506,Paramètres!$D$5:$E$8,2,FALSE),0)</f>
        <v>0</v>
      </c>
      <c r="O2506">
        <f>IFERROR(VLOOKUP(H2506,Paramètres!$A$5:$B$8,2,FALSE),0)</f>
        <v>0</v>
      </c>
      <c r="P2506">
        <f>IFERROR(VLOOKUP(I2506,Paramètres!$A$5:$B$8,2,FALSE),0)</f>
        <v>0</v>
      </c>
      <c r="Q2506" s="10" t="e">
        <f>IF(SUM(Paramètres!$G$5:$M$5)=0,"",SUMPRODUCT(Paramètres!$G$5:$M$5,J2506,K2506,L2506,M2506,N2506,O2506,P2506)/SUM(Paramètres!$G$5:$M$5))</f>
        <v>#VALUE!</v>
      </c>
    </row>
    <row r="2507" spans="1:17" x14ac:dyDescent="0.2">
      <c r="A2507">
        <f>Réponses_Scoring!A2507</f>
        <v>0</v>
      </c>
      <c r="B2507">
        <f>Réponses_Scoring!B2507</f>
        <v>0</v>
      </c>
      <c r="C2507">
        <f>Réponses_Scoring!C2507</f>
        <v>0</v>
      </c>
      <c r="D2507">
        <f>Réponses_Scoring!D2507</f>
        <v>0</v>
      </c>
      <c r="E2507">
        <f>Réponses_Scoring!E2507</f>
        <v>0</v>
      </c>
      <c r="F2507">
        <f>Réponses_Scoring!F2507</f>
        <v>0</v>
      </c>
      <c r="G2507">
        <f>Réponses_Scoring!G2507</f>
        <v>0</v>
      </c>
      <c r="H2507">
        <f>Réponses_Scoring!H2507</f>
        <v>0</v>
      </c>
      <c r="I2507">
        <f>Réponses_Scoring!I2507</f>
        <v>0</v>
      </c>
      <c r="J2507">
        <f>IFERROR(VLOOKUP(C2507,Paramètres!$A$5:$B$8,2,FALSE),0)</f>
        <v>0</v>
      </c>
      <c r="K2507">
        <f>IFERROR(VLOOKUP(D2507,Paramètres!$A$5:$B$8,2,FALSE),0)</f>
        <v>0</v>
      </c>
      <c r="L2507">
        <f>IFERROR(VLOOKUP(E2507,Paramètres!$A$5:$B$8,2,FALSE),0)</f>
        <v>0</v>
      </c>
      <c r="M2507">
        <f>IFERROR(VLOOKUP(F2507,Paramètres!$A$5:$B$8,2,FALSE),0)</f>
        <v>0</v>
      </c>
      <c r="N2507">
        <f>IFERROR(VLOOKUP(G2507,Paramètres!$D$5:$E$8,2,FALSE),0)</f>
        <v>0</v>
      </c>
      <c r="O2507">
        <f>IFERROR(VLOOKUP(H2507,Paramètres!$A$5:$B$8,2,FALSE),0)</f>
        <v>0</v>
      </c>
      <c r="P2507">
        <f>IFERROR(VLOOKUP(I2507,Paramètres!$A$5:$B$8,2,FALSE),0)</f>
        <v>0</v>
      </c>
      <c r="Q2507" s="10" t="e">
        <f>IF(SUM(Paramètres!$G$5:$M$5)=0,"",SUMPRODUCT(Paramètres!$G$5:$M$5,J2507,K2507,L2507,M2507,N2507,O2507,P2507)/SUM(Paramètres!$G$5:$M$5))</f>
        <v>#VALUE!</v>
      </c>
    </row>
    <row r="2508" spans="1:17" x14ac:dyDescent="0.2">
      <c r="A2508">
        <f>Réponses_Scoring!A2508</f>
        <v>0</v>
      </c>
      <c r="B2508">
        <f>Réponses_Scoring!B2508</f>
        <v>0</v>
      </c>
      <c r="C2508">
        <f>Réponses_Scoring!C2508</f>
        <v>0</v>
      </c>
      <c r="D2508">
        <f>Réponses_Scoring!D2508</f>
        <v>0</v>
      </c>
      <c r="E2508">
        <f>Réponses_Scoring!E2508</f>
        <v>0</v>
      </c>
      <c r="F2508">
        <f>Réponses_Scoring!F2508</f>
        <v>0</v>
      </c>
      <c r="G2508">
        <f>Réponses_Scoring!G2508</f>
        <v>0</v>
      </c>
      <c r="H2508">
        <f>Réponses_Scoring!H2508</f>
        <v>0</v>
      </c>
      <c r="I2508">
        <f>Réponses_Scoring!I2508</f>
        <v>0</v>
      </c>
      <c r="J2508">
        <f>IFERROR(VLOOKUP(C2508,Paramètres!$A$5:$B$8,2,FALSE),0)</f>
        <v>0</v>
      </c>
      <c r="K2508">
        <f>IFERROR(VLOOKUP(D2508,Paramètres!$A$5:$B$8,2,FALSE),0)</f>
        <v>0</v>
      </c>
      <c r="L2508">
        <f>IFERROR(VLOOKUP(E2508,Paramètres!$A$5:$B$8,2,FALSE),0)</f>
        <v>0</v>
      </c>
      <c r="M2508">
        <f>IFERROR(VLOOKUP(F2508,Paramètres!$A$5:$B$8,2,FALSE),0)</f>
        <v>0</v>
      </c>
      <c r="N2508">
        <f>IFERROR(VLOOKUP(G2508,Paramètres!$D$5:$E$8,2,FALSE),0)</f>
        <v>0</v>
      </c>
      <c r="O2508">
        <f>IFERROR(VLOOKUP(H2508,Paramètres!$A$5:$B$8,2,FALSE),0)</f>
        <v>0</v>
      </c>
      <c r="P2508">
        <f>IFERROR(VLOOKUP(I2508,Paramètres!$A$5:$B$8,2,FALSE),0)</f>
        <v>0</v>
      </c>
      <c r="Q2508" s="10" t="e">
        <f>IF(SUM(Paramètres!$G$5:$M$5)=0,"",SUMPRODUCT(Paramètres!$G$5:$M$5,J2508,K2508,L2508,M2508,N2508,O2508,P2508)/SUM(Paramètres!$G$5:$M$5))</f>
        <v>#VALUE!</v>
      </c>
    </row>
    <row r="2509" spans="1:17" x14ac:dyDescent="0.2">
      <c r="A2509">
        <f>Réponses_Scoring!A2509</f>
        <v>0</v>
      </c>
      <c r="B2509">
        <f>Réponses_Scoring!B2509</f>
        <v>0</v>
      </c>
      <c r="C2509">
        <f>Réponses_Scoring!C2509</f>
        <v>0</v>
      </c>
      <c r="D2509">
        <f>Réponses_Scoring!D2509</f>
        <v>0</v>
      </c>
      <c r="E2509">
        <f>Réponses_Scoring!E2509</f>
        <v>0</v>
      </c>
      <c r="F2509">
        <f>Réponses_Scoring!F2509</f>
        <v>0</v>
      </c>
      <c r="G2509">
        <f>Réponses_Scoring!G2509</f>
        <v>0</v>
      </c>
      <c r="H2509">
        <f>Réponses_Scoring!H2509</f>
        <v>0</v>
      </c>
      <c r="I2509">
        <f>Réponses_Scoring!I2509</f>
        <v>0</v>
      </c>
      <c r="J2509">
        <f>IFERROR(VLOOKUP(C2509,Paramètres!$A$5:$B$8,2,FALSE),0)</f>
        <v>0</v>
      </c>
      <c r="K2509">
        <f>IFERROR(VLOOKUP(D2509,Paramètres!$A$5:$B$8,2,FALSE),0)</f>
        <v>0</v>
      </c>
      <c r="L2509">
        <f>IFERROR(VLOOKUP(E2509,Paramètres!$A$5:$B$8,2,FALSE),0)</f>
        <v>0</v>
      </c>
      <c r="M2509">
        <f>IFERROR(VLOOKUP(F2509,Paramètres!$A$5:$B$8,2,FALSE),0)</f>
        <v>0</v>
      </c>
      <c r="N2509">
        <f>IFERROR(VLOOKUP(G2509,Paramètres!$D$5:$E$8,2,FALSE),0)</f>
        <v>0</v>
      </c>
      <c r="O2509">
        <f>IFERROR(VLOOKUP(H2509,Paramètres!$A$5:$B$8,2,FALSE),0)</f>
        <v>0</v>
      </c>
      <c r="P2509">
        <f>IFERROR(VLOOKUP(I2509,Paramètres!$A$5:$B$8,2,FALSE),0)</f>
        <v>0</v>
      </c>
      <c r="Q2509" s="10" t="e">
        <f>IF(SUM(Paramètres!$G$5:$M$5)=0,"",SUMPRODUCT(Paramètres!$G$5:$M$5,J2509,K2509,L2509,M2509,N2509,O2509,P2509)/SUM(Paramètres!$G$5:$M$5))</f>
        <v>#VALUE!</v>
      </c>
    </row>
    <row r="2510" spans="1:17" x14ac:dyDescent="0.2">
      <c r="A2510">
        <f>Réponses_Scoring!A2510</f>
        <v>0</v>
      </c>
      <c r="B2510">
        <f>Réponses_Scoring!B2510</f>
        <v>0</v>
      </c>
      <c r="C2510">
        <f>Réponses_Scoring!C2510</f>
        <v>0</v>
      </c>
      <c r="D2510">
        <f>Réponses_Scoring!D2510</f>
        <v>0</v>
      </c>
      <c r="E2510">
        <f>Réponses_Scoring!E2510</f>
        <v>0</v>
      </c>
      <c r="F2510">
        <f>Réponses_Scoring!F2510</f>
        <v>0</v>
      </c>
      <c r="G2510">
        <f>Réponses_Scoring!G2510</f>
        <v>0</v>
      </c>
      <c r="H2510">
        <f>Réponses_Scoring!H2510</f>
        <v>0</v>
      </c>
      <c r="I2510">
        <f>Réponses_Scoring!I2510</f>
        <v>0</v>
      </c>
      <c r="J2510">
        <f>IFERROR(VLOOKUP(C2510,Paramètres!$A$5:$B$8,2,FALSE),0)</f>
        <v>0</v>
      </c>
      <c r="K2510">
        <f>IFERROR(VLOOKUP(D2510,Paramètres!$A$5:$B$8,2,FALSE),0)</f>
        <v>0</v>
      </c>
      <c r="L2510">
        <f>IFERROR(VLOOKUP(E2510,Paramètres!$A$5:$B$8,2,FALSE),0)</f>
        <v>0</v>
      </c>
      <c r="M2510">
        <f>IFERROR(VLOOKUP(F2510,Paramètres!$A$5:$B$8,2,FALSE),0)</f>
        <v>0</v>
      </c>
      <c r="N2510">
        <f>IFERROR(VLOOKUP(G2510,Paramètres!$D$5:$E$8,2,FALSE),0)</f>
        <v>0</v>
      </c>
      <c r="O2510">
        <f>IFERROR(VLOOKUP(H2510,Paramètres!$A$5:$B$8,2,FALSE),0)</f>
        <v>0</v>
      </c>
      <c r="P2510">
        <f>IFERROR(VLOOKUP(I2510,Paramètres!$A$5:$B$8,2,FALSE),0)</f>
        <v>0</v>
      </c>
      <c r="Q2510" s="10" t="e">
        <f>IF(SUM(Paramètres!$G$5:$M$5)=0,"",SUMPRODUCT(Paramètres!$G$5:$M$5,J2510,K2510,L2510,M2510,N2510,O2510,P2510)/SUM(Paramètres!$G$5:$M$5))</f>
        <v>#VALUE!</v>
      </c>
    </row>
    <row r="2511" spans="1:17" x14ac:dyDescent="0.2">
      <c r="A2511">
        <f>Réponses_Scoring!A2511</f>
        <v>0</v>
      </c>
      <c r="B2511">
        <f>Réponses_Scoring!B2511</f>
        <v>0</v>
      </c>
      <c r="C2511">
        <f>Réponses_Scoring!C2511</f>
        <v>0</v>
      </c>
      <c r="D2511">
        <f>Réponses_Scoring!D2511</f>
        <v>0</v>
      </c>
      <c r="E2511">
        <f>Réponses_Scoring!E2511</f>
        <v>0</v>
      </c>
      <c r="F2511">
        <f>Réponses_Scoring!F2511</f>
        <v>0</v>
      </c>
      <c r="G2511">
        <f>Réponses_Scoring!G2511</f>
        <v>0</v>
      </c>
      <c r="H2511">
        <f>Réponses_Scoring!H2511</f>
        <v>0</v>
      </c>
      <c r="I2511">
        <f>Réponses_Scoring!I2511</f>
        <v>0</v>
      </c>
      <c r="J2511">
        <f>IFERROR(VLOOKUP(C2511,Paramètres!$A$5:$B$8,2,FALSE),0)</f>
        <v>0</v>
      </c>
      <c r="K2511">
        <f>IFERROR(VLOOKUP(D2511,Paramètres!$A$5:$B$8,2,FALSE),0)</f>
        <v>0</v>
      </c>
      <c r="L2511">
        <f>IFERROR(VLOOKUP(E2511,Paramètres!$A$5:$B$8,2,FALSE),0)</f>
        <v>0</v>
      </c>
      <c r="M2511">
        <f>IFERROR(VLOOKUP(F2511,Paramètres!$A$5:$B$8,2,FALSE),0)</f>
        <v>0</v>
      </c>
      <c r="N2511">
        <f>IFERROR(VLOOKUP(G2511,Paramètres!$D$5:$E$8,2,FALSE),0)</f>
        <v>0</v>
      </c>
      <c r="O2511">
        <f>IFERROR(VLOOKUP(H2511,Paramètres!$A$5:$B$8,2,FALSE),0)</f>
        <v>0</v>
      </c>
      <c r="P2511">
        <f>IFERROR(VLOOKUP(I2511,Paramètres!$A$5:$B$8,2,FALSE),0)</f>
        <v>0</v>
      </c>
      <c r="Q2511" s="10" t="e">
        <f>IF(SUM(Paramètres!$G$5:$M$5)=0,"",SUMPRODUCT(Paramètres!$G$5:$M$5,J2511,K2511,L2511,M2511,N2511,O2511,P2511)/SUM(Paramètres!$G$5:$M$5))</f>
        <v>#VALUE!</v>
      </c>
    </row>
    <row r="2512" spans="1:17" x14ac:dyDescent="0.2">
      <c r="A2512">
        <f>Réponses_Scoring!A2512</f>
        <v>0</v>
      </c>
      <c r="B2512">
        <f>Réponses_Scoring!B2512</f>
        <v>0</v>
      </c>
      <c r="C2512">
        <f>Réponses_Scoring!C2512</f>
        <v>0</v>
      </c>
      <c r="D2512">
        <f>Réponses_Scoring!D2512</f>
        <v>0</v>
      </c>
      <c r="E2512">
        <f>Réponses_Scoring!E2512</f>
        <v>0</v>
      </c>
      <c r="F2512">
        <f>Réponses_Scoring!F2512</f>
        <v>0</v>
      </c>
      <c r="G2512">
        <f>Réponses_Scoring!G2512</f>
        <v>0</v>
      </c>
      <c r="H2512">
        <f>Réponses_Scoring!H2512</f>
        <v>0</v>
      </c>
      <c r="I2512">
        <f>Réponses_Scoring!I2512</f>
        <v>0</v>
      </c>
      <c r="J2512">
        <f>IFERROR(VLOOKUP(C2512,Paramètres!$A$5:$B$8,2,FALSE),0)</f>
        <v>0</v>
      </c>
      <c r="K2512">
        <f>IFERROR(VLOOKUP(D2512,Paramètres!$A$5:$B$8,2,FALSE),0)</f>
        <v>0</v>
      </c>
      <c r="L2512">
        <f>IFERROR(VLOOKUP(E2512,Paramètres!$A$5:$B$8,2,FALSE),0)</f>
        <v>0</v>
      </c>
      <c r="M2512">
        <f>IFERROR(VLOOKUP(F2512,Paramètres!$A$5:$B$8,2,FALSE),0)</f>
        <v>0</v>
      </c>
      <c r="N2512">
        <f>IFERROR(VLOOKUP(G2512,Paramètres!$D$5:$E$8,2,FALSE),0)</f>
        <v>0</v>
      </c>
      <c r="O2512">
        <f>IFERROR(VLOOKUP(H2512,Paramètres!$A$5:$B$8,2,FALSE),0)</f>
        <v>0</v>
      </c>
      <c r="P2512">
        <f>IFERROR(VLOOKUP(I2512,Paramètres!$A$5:$B$8,2,FALSE),0)</f>
        <v>0</v>
      </c>
      <c r="Q2512" s="10" t="e">
        <f>IF(SUM(Paramètres!$G$5:$M$5)=0,"",SUMPRODUCT(Paramètres!$G$5:$M$5,J2512,K2512,L2512,M2512,N2512,O2512,P2512)/SUM(Paramètres!$G$5:$M$5))</f>
        <v>#VALUE!</v>
      </c>
    </row>
    <row r="2513" spans="1:17" x14ac:dyDescent="0.2">
      <c r="A2513">
        <f>Réponses_Scoring!A2513</f>
        <v>0</v>
      </c>
      <c r="B2513">
        <f>Réponses_Scoring!B2513</f>
        <v>0</v>
      </c>
      <c r="C2513">
        <f>Réponses_Scoring!C2513</f>
        <v>0</v>
      </c>
      <c r="D2513">
        <f>Réponses_Scoring!D2513</f>
        <v>0</v>
      </c>
      <c r="E2513">
        <f>Réponses_Scoring!E2513</f>
        <v>0</v>
      </c>
      <c r="F2513">
        <f>Réponses_Scoring!F2513</f>
        <v>0</v>
      </c>
      <c r="G2513">
        <f>Réponses_Scoring!G2513</f>
        <v>0</v>
      </c>
      <c r="H2513">
        <f>Réponses_Scoring!H2513</f>
        <v>0</v>
      </c>
      <c r="I2513">
        <f>Réponses_Scoring!I2513</f>
        <v>0</v>
      </c>
      <c r="J2513">
        <f>IFERROR(VLOOKUP(C2513,Paramètres!$A$5:$B$8,2,FALSE),0)</f>
        <v>0</v>
      </c>
      <c r="K2513">
        <f>IFERROR(VLOOKUP(D2513,Paramètres!$A$5:$B$8,2,FALSE),0)</f>
        <v>0</v>
      </c>
      <c r="L2513">
        <f>IFERROR(VLOOKUP(E2513,Paramètres!$A$5:$B$8,2,FALSE),0)</f>
        <v>0</v>
      </c>
      <c r="M2513">
        <f>IFERROR(VLOOKUP(F2513,Paramètres!$A$5:$B$8,2,FALSE),0)</f>
        <v>0</v>
      </c>
      <c r="N2513">
        <f>IFERROR(VLOOKUP(G2513,Paramètres!$D$5:$E$8,2,FALSE),0)</f>
        <v>0</v>
      </c>
      <c r="O2513">
        <f>IFERROR(VLOOKUP(H2513,Paramètres!$A$5:$B$8,2,FALSE),0)</f>
        <v>0</v>
      </c>
      <c r="P2513">
        <f>IFERROR(VLOOKUP(I2513,Paramètres!$A$5:$B$8,2,FALSE),0)</f>
        <v>0</v>
      </c>
      <c r="Q2513" s="10" t="e">
        <f>IF(SUM(Paramètres!$G$5:$M$5)=0,"",SUMPRODUCT(Paramètres!$G$5:$M$5,J2513,K2513,L2513,M2513,N2513,O2513,P2513)/SUM(Paramètres!$G$5:$M$5))</f>
        <v>#VALUE!</v>
      </c>
    </row>
    <row r="2514" spans="1:17" x14ac:dyDescent="0.2">
      <c r="A2514">
        <f>Réponses_Scoring!A2514</f>
        <v>0</v>
      </c>
      <c r="B2514">
        <f>Réponses_Scoring!B2514</f>
        <v>0</v>
      </c>
      <c r="C2514">
        <f>Réponses_Scoring!C2514</f>
        <v>0</v>
      </c>
      <c r="D2514">
        <f>Réponses_Scoring!D2514</f>
        <v>0</v>
      </c>
      <c r="E2514">
        <f>Réponses_Scoring!E2514</f>
        <v>0</v>
      </c>
      <c r="F2514">
        <f>Réponses_Scoring!F2514</f>
        <v>0</v>
      </c>
      <c r="G2514">
        <f>Réponses_Scoring!G2514</f>
        <v>0</v>
      </c>
      <c r="H2514">
        <f>Réponses_Scoring!H2514</f>
        <v>0</v>
      </c>
      <c r="I2514">
        <f>Réponses_Scoring!I2514</f>
        <v>0</v>
      </c>
      <c r="J2514">
        <f>IFERROR(VLOOKUP(C2514,Paramètres!$A$5:$B$8,2,FALSE),0)</f>
        <v>0</v>
      </c>
      <c r="K2514">
        <f>IFERROR(VLOOKUP(D2514,Paramètres!$A$5:$B$8,2,FALSE),0)</f>
        <v>0</v>
      </c>
      <c r="L2514">
        <f>IFERROR(VLOOKUP(E2514,Paramètres!$A$5:$B$8,2,FALSE),0)</f>
        <v>0</v>
      </c>
      <c r="M2514">
        <f>IFERROR(VLOOKUP(F2514,Paramètres!$A$5:$B$8,2,FALSE),0)</f>
        <v>0</v>
      </c>
      <c r="N2514">
        <f>IFERROR(VLOOKUP(G2514,Paramètres!$D$5:$E$8,2,FALSE),0)</f>
        <v>0</v>
      </c>
      <c r="O2514">
        <f>IFERROR(VLOOKUP(H2514,Paramètres!$A$5:$B$8,2,FALSE),0)</f>
        <v>0</v>
      </c>
      <c r="P2514">
        <f>IFERROR(VLOOKUP(I2514,Paramètres!$A$5:$B$8,2,FALSE),0)</f>
        <v>0</v>
      </c>
      <c r="Q2514" s="10" t="e">
        <f>IF(SUM(Paramètres!$G$5:$M$5)=0,"",SUMPRODUCT(Paramètres!$G$5:$M$5,J2514,K2514,L2514,M2514,N2514,O2514,P2514)/SUM(Paramètres!$G$5:$M$5))</f>
        <v>#VALUE!</v>
      </c>
    </row>
    <row r="2515" spans="1:17" x14ac:dyDescent="0.2">
      <c r="A2515">
        <f>Réponses_Scoring!A2515</f>
        <v>0</v>
      </c>
      <c r="B2515">
        <f>Réponses_Scoring!B2515</f>
        <v>0</v>
      </c>
      <c r="C2515">
        <f>Réponses_Scoring!C2515</f>
        <v>0</v>
      </c>
      <c r="D2515">
        <f>Réponses_Scoring!D2515</f>
        <v>0</v>
      </c>
      <c r="E2515">
        <f>Réponses_Scoring!E2515</f>
        <v>0</v>
      </c>
      <c r="F2515">
        <f>Réponses_Scoring!F2515</f>
        <v>0</v>
      </c>
      <c r="G2515">
        <f>Réponses_Scoring!G2515</f>
        <v>0</v>
      </c>
      <c r="H2515">
        <f>Réponses_Scoring!H2515</f>
        <v>0</v>
      </c>
      <c r="I2515">
        <f>Réponses_Scoring!I2515</f>
        <v>0</v>
      </c>
      <c r="J2515">
        <f>IFERROR(VLOOKUP(C2515,Paramètres!$A$5:$B$8,2,FALSE),0)</f>
        <v>0</v>
      </c>
      <c r="K2515">
        <f>IFERROR(VLOOKUP(D2515,Paramètres!$A$5:$B$8,2,FALSE),0)</f>
        <v>0</v>
      </c>
      <c r="L2515">
        <f>IFERROR(VLOOKUP(E2515,Paramètres!$A$5:$B$8,2,FALSE),0)</f>
        <v>0</v>
      </c>
      <c r="M2515">
        <f>IFERROR(VLOOKUP(F2515,Paramètres!$A$5:$B$8,2,FALSE),0)</f>
        <v>0</v>
      </c>
      <c r="N2515">
        <f>IFERROR(VLOOKUP(G2515,Paramètres!$D$5:$E$8,2,FALSE),0)</f>
        <v>0</v>
      </c>
      <c r="O2515">
        <f>IFERROR(VLOOKUP(H2515,Paramètres!$A$5:$B$8,2,FALSE),0)</f>
        <v>0</v>
      </c>
      <c r="P2515">
        <f>IFERROR(VLOOKUP(I2515,Paramètres!$A$5:$B$8,2,FALSE),0)</f>
        <v>0</v>
      </c>
      <c r="Q2515" s="10" t="e">
        <f>IF(SUM(Paramètres!$G$5:$M$5)=0,"",SUMPRODUCT(Paramètres!$G$5:$M$5,J2515,K2515,L2515,M2515,N2515,O2515,P2515)/SUM(Paramètres!$G$5:$M$5))</f>
        <v>#VALUE!</v>
      </c>
    </row>
    <row r="2516" spans="1:17" x14ac:dyDescent="0.2">
      <c r="A2516">
        <f>Réponses_Scoring!A2516</f>
        <v>0</v>
      </c>
      <c r="B2516">
        <f>Réponses_Scoring!B2516</f>
        <v>0</v>
      </c>
      <c r="C2516">
        <f>Réponses_Scoring!C2516</f>
        <v>0</v>
      </c>
      <c r="D2516">
        <f>Réponses_Scoring!D2516</f>
        <v>0</v>
      </c>
      <c r="E2516">
        <f>Réponses_Scoring!E2516</f>
        <v>0</v>
      </c>
      <c r="F2516">
        <f>Réponses_Scoring!F2516</f>
        <v>0</v>
      </c>
      <c r="G2516">
        <f>Réponses_Scoring!G2516</f>
        <v>0</v>
      </c>
      <c r="H2516">
        <f>Réponses_Scoring!H2516</f>
        <v>0</v>
      </c>
      <c r="I2516">
        <f>Réponses_Scoring!I2516</f>
        <v>0</v>
      </c>
      <c r="J2516">
        <f>IFERROR(VLOOKUP(C2516,Paramètres!$A$5:$B$8,2,FALSE),0)</f>
        <v>0</v>
      </c>
      <c r="K2516">
        <f>IFERROR(VLOOKUP(D2516,Paramètres!$A$5:$B$8,2,FALSE),0)</f>
        <v>0</v>
      </c>
      <c r="L2516">
        <f>IFERROR(VLOOKUP(E2516,Paramètres!$A$5:$B$8,2,FALSE),0)</f>
        <v>0</v>
      </c>
      <c r="M2516">
        <f>IFERROR(VLOOKUP(F2516,Paramètres!$A$5:$B$8,2,FALSE),0)</f>
        <v>0</v>
      </c>
      <c r="N2516">
        <f>IFERROR(VLOOKUP(G2516,Paramètres!$D$5:$E$8,2,FALSE),0)</f>
        <v>0</v>
      </c>
      <c r="O2516">
        <f>IFERROR(VLOOKUP(H2516,Paramètres!$A$5:$B$8,2,FALSE),0)</f>
        <v>0</v>
      </c>
      <c r="P2516">
        <f>IFERROR(VLOOKUP(I2516,Paramètres!$A$5:$B$8,2,FALSE),0)</f>
        <v>0</v>
      </c>
      <c r="Q2516" s="10" t="e">
        <f>IF(SUM(Paramètres!$G$5:$M$5)=0,"",SUMPRODUCT(Paramètres!$G$5:$M$5,J2516,K2516,L2516,M2516,N2516,O2516,P2516)/SUM(Paramètres!$G$5:$M$5))</f>
        <v>#VALUE!</v>
      </c>
    </row>
    <row r="2517" spans="1:17" x14ac:dyDescent="0.2">
      <c r="A2517">
        <f>Réponses_Scoring!A2517</f>
        <v>0</v>
      </c>
      <c r="B2517">
        <f>Réponses_Scoring!B2517</f>
        <v>0</v>
      </c>
      <c r="C2517">
        <f>Réponses_Scoring!C2517</f>
        <v>0</v>
      </c>
      <c r="D2517">
        <f>Réponses_Scoring!D2517</f>
        <v>0</v>
      </c>
      <c r="E2517">
        <f>Réponses_Scoring!E2517</f>
        <v>0</v>
      </c>
      <c r="F2517">
        <f>Réponses_Scoring!F2517</f>
        <v>0</v>
      </c>
      <c r="G2517">
        <f>Réponses_Scoring!G2517</f>
        <v>0</v>
      </c>
      <c r="H2517">
        <f>Réponses_Scoring!H2517</f>
        <v>0</v>
      </c>
      <c r="I2517">
        <f>Réponses_Scoring!I2517</f>
        <v>0</v>
      </c>
      <c r="J2517">
        <f>IFERROR(VLOOKUP(C2517,Paramètres!$A$5:$B$8,2,FALSE),0)</f>
        <v>0</v>
      </c>
      <c r="K2517">
        <f>IFERROR(VLOOKUP(D2517,Paramètres!$A$5:$B$8,2,FALSE),0)</f>
        <v>0</v>
      </c>
      <c r="L2517">
        <f>IFERROR(VLOOKUP(E2517,Paramètres!$A$5:$B$8,2,FALSE),0)</f>
        <v>0</v>
      </c>
      <c r="M2517">
        <f>IFERROR(VLOOKUP(F2517,Paramètres!$A$5:$B$8,2,FALSE),0)</f>
        <v>0</v>
      </c>
      <c r="N2517">
        <f>IFERROR(VLOOKUP(G2517,Paramètres!$D$5:$E$8,2,FALSE),0)</f>
        <v>0</v>
      </c>
      <c r="O2517">
        <f>IFERROR(VLOOKUP(H2517,Paramètres!$A$5:$B$8,2,FALSE),0)</f>
        <v>0</v>
      </c>
      <c r="P2517">
        <f>IFERROR(VLOOKUP(I2517,Paramètres!$A$5:$B$8,2,FALSE),0)</f>
        <v>0</v>
      </c>
      <c r="Q2517" s="10" t="e">
        <f>IF(SUM(Paramètres!$G$5:$M$5)=0,"",SUMPRODUCT(Paramètres!$G$5:$M$5,J2517,K2517,L2517,M2517,N2517,O2517,P2517)/SUM(Paramètres!$G$5:$M$5))</f>
        <v>#VALUE!</v>
      </c>
    </row>
    <row r="2518" spans="1:17" x14ac:dyDescent="0.2">
      <c r="A2518">
        <f>Réponses_Scoring!A2518</f>
        <v>0</v>
      </c>
      <c r="B2518">
        <f>Réponses_Scoring!B2518</f>
        <v>0</v>
      </c>
      <c r="C2518">
        <f>Réponses_Scoring!C2518</f>
        <v>0</v>
      </c>
      <c r="D2518">
        <f>Réponses_Scoring!D2518</f>
        <v>0</v>
      </c>
      <c r="E2518">
        <f>Réponses_Scoring!E2518</f>
        <v>0</v>
      </c>
      <c r="F2518">
        <f>Réponses_Scoring!F2518</f>
        <v>0</v>
      </c>
      <c r="G2518">
        <f>Réponses_Scoring!G2518</f>
        <v>0</v>
      </c>
      <c r="H2518">
        <f>Réponses_Scoring!H2518</f>
        <v>0</v>
      </c>
      <c r="I2518">
        <f>Réponses_Scoring!I2518</f>
        <v>0</v>
      </c>
      <c r="J2518">
        <f>IFERROR(VLOOKUP(C2518,Paramètres!$A$5:$B$8,2,FALSE),0)</f>
        <v>0</v>
      </c>
      <c r="K2518">
        <f>IFERROR(VLOOKUP(D2518,Paramètres!$A$5:$B$8,2,FALSE),0)</f>
        <v>0</v>
      </c>
      <c r="L2518">
        <f>IFERROR(VLOOKUP(E2518,Paramètres!$A$5:$B$8,2,FALSE),0)</f>
        <v>0</v>
      </c>
      <c r="M2518">
        <f>IFERROR(VLOOKUP(F2518,Paramètres!$A$5:$B$8,2,FALSE),0)</f>
        <v>0</v>
      </c>
      <c r="N2518">
        <f>IFERROR(VLOOKUP(G2518,Paramètres!$D$5:$E$8,2,FALSE),0)</f>
        <v>0</v>
      </c>
      <c r="O2518">
        <f>IFERROR(VLOOKUP(H2518,Paramètres!$A$5:$B$8,2,FALSE),0)</f>
        <v>0</v>
      </c>
      <c r="P2518">
        <f>IFERROR(VLOOKUP(I2518,Paramètres!$A$5:$B$8,2,FALSE),0)</f>
        <v>0</v>
      </c>
      <c r="Q2518" s="10" t="e">
        <f>IF(SUM(Paramètres!$G$5:$M$5)=0,"",SUMPRODUCT(Paramètres!$G$5:$M$5,J2518,K2518,L2518,M2518,N2518,O2518,P2518)/SUM(Paramètres!$G$5:$M$5))</f>
        <v>#VALUE!</v>
      </c>
    </row>
    <row r="2519" spans="1:17" x14ac:dyDescent="0.2">
      <c r="A2519">
        <f>Réponses_Scoring!A2519</f>
        <v>0</v>
      </c>
      <c r="B2519">
        <f>Réponses_Scoring!B2519</f>
        <v>0</v>
      </c>
      <c r="C2519">
        <f>Réponses_Scoring!C2519</f>
        <v>0</v>
      </c>
      <c r="D2519">
        <f>Réponses_Scoring!D2519</f>
        <v>0</v>
      </c>
      <c r="E2519">
        <f>Réponses_Scoring!E2519</f>
        <v>0</v>
      </c>
      <c r="F2519">
        <f>Réponses_Scoring!F2519</f>
        <v>0</v>
      </c>
      <c r="G2519">
        <f>Réponses_Scoring!G2519</f>
        <v>0</v>
      </c>
      <c r="H2519">
        <f>Réponses_Scoring!H2519</f>
        <v>0</v>
      </c>
      <c r="I2519">
        <f>Réponses_Scoring!I2519</f>
        <v>0</v>
      </c>
      <c r="J2519">
        <f>IFERROR(VLOOKUP(C2519,Paramètres!$A$5:$B$8,2,FALSE),0)</f>
        <v>0</v>
      </c>
      <c r="K2519">
        <f>IFERROR(VLOOKUP(D2519,Paramètres!$A$5:$B$8,2,FALSE),0)</f>
        <v>0</v>
      </c>
      <c r="L2519">
        <f>IFERROR(VLOOKUP(E2519,Paramètres!$A$5:$B$8,2,FALSE),0)</f>
        <v>0</v>
      </c>
      <c r="M2519">
        <f>IFERROR(VLOOKUP(F2519,Paramètres!$A$5:$B$8,2,FALSE),0)</f>
        <v>0</v>
      </c>
      <c r="N2519">
        <f>IFERROR(VLOOKUP(G2519,Paramètres!$D$5:$E$8,2,FALSE),0)</f>
        <v>0</v>
      </c>
      <c r="O2519">
        <f>IFERROR(VLOOKUP(H2519,Paramètres!$A$5:$B$8,2,FALSE),0)</f>
        <v>0</v>
      </c>
      <c r="P2519">
        <f>IFERROR(VLOOKUP(I2519,Paramètres!$A$5:$B$8,2,FALSE),0)</f>
        <v>0</v>
      </c>
      <c r="Q2519" s="10" t="e">
        <f>IF(SUM(Paramètres!$G$5:$M$5)=0,"",SUMPRODUCT(Paramètres!$G$5:$M$5,J2519,K2519,L2519,M2519,N2519,O2519,P2519)/SUM(Paramètres!$G$5:$M$5))</f>
        <v>#VALUE!</v>
      </c>
    </row>
    <row r="2520" spans="1:17" x14ac:dyDescent="0.2">
      <c r="A2520">
        <f>Réponses_Scoring!A2520</f>
        <v>0</v>
      </c>
      <c r="B2520">
        <f>Réponses_Scoring!B2520</f>
        <v>0</v>
      </c>
      <c r="C2520">
        <f>Réponses_Scoring!C2520</f>
        <v>0</v>
      </c>
      <c r="D2520">
        <f>Réponses_Scoring!D2520</f>
        <v>0</v>
      </c>
      <c r="E2520">
        <f>Réponses_Scoring!E2520</f>
        <v>0</v>
      </c>
      <c r="F2520">
        <f>Réponses_Scoring!F2520</f>
        <v>0</v>
      </c>
      <c r="G2520">
        <f>Réponses_Scoring!G2520</f>
        <v>0</v>
      </c>
      <c r="H2520">
        <f>Réponses_Scoring!H2520</f>
        <v>0</v>
      </c>
      <c r="I2520">
        <f>Réponses_Scoring!I2520</f>
        <v>0</v>
      </c>
      <c r="J2520">
        <f>IFERROR(VLOOKUP(C2520,Paramètres!$A$5:$B$8,2,FALSE),0)</f>
        <v>0</v>
      </c>
      <c r="K2520">
        <f>IFERROR(VLOOKUP(D2520,Paramètres!$A$5:$B$8,2,FALSE),0)</f>
        <v>0</v>
      </c>
      <c r="L2520">
        <f>IFERROR(VLOOKUP(E2520,Paramètres!$A$5:$B$8,2,FALSE),0)</f>
        <v>0</v>
      </c>
      <c r="M2520">
        <f>IFERROR(VLOOKUP(F2520,Paramètres!$A$5:$B$8,2,FALSE),0)</f>
        <v>0</v>
      </c>
      <c r="N2520">
        <f>IFERROR(VLOOKUP(G2520,Paramètres!$D$5:$E$8,2,FALSE),0)</f>
        <v>0</v>
      </c>
      <c r="O2520">
        <f>IFERROR(VLOOKUP(H2520,Paramètres!$A$5:$B$8,2,FALSE),0)</f>
        <v>0</v>
      </c>
      <c r="P2520">
        <f>IFERROR(VLOOKUP(I2520,Paramètres!$A$5:$B$8,2,FALSE),0)</f>
        <v>0</v>
      </c>
      <c r="Q2520" s="10" t="e">
        <f>IF(SUM(Paramètres!$G$5:$M$5)=0,"",SUMPRODUCT(Paramètres!$G$5:$M$5,J2520,K2520,L2520,M2520,N2520,O2520,P2520)/SUM(Paramètres!$G$5:$M$5))</f>
        <v>#VALUE!</v>
      </c>
    </row>
    <row r="2521" spans="1:17" x14ac:dyDescent="0.2">
      <c r="A2521">
        <f>Réponses_Scoring!A2521</f>
        <v>0</v>
      </c>
      <c r="B2521">
        <f>Réponses_Scoring!B2521</f>
        <v>0</v>
      </c>
      <c r="C2521">
        <f>Réponses_Scoring!C2521</f>
        <v>0</v>
      </c>
      <c r="D2521">
        <f>Réponses_Scoring!D2521</f>
        <v>0</v>
      </c>
      <c r="E2521">
        <f>Réponses_Scoring!E2521</f>
        <v>0</v>
      </c>
      <c r="F2521">
        <f>Réponses_Scoring!F2521</f>
        <v>0</v>
      </c>
      <c r="G2521">
        <f>Réponses_Scoring!G2521</f>
        <v>0</v>
      </c>
      <c r="H2521">
        <f>Réponses_Scoring!H2521</f>
        <v>0</v>
      </c>
      <c r="I2521">
        <f>Réponses_Scoring!I2521</f>
        <v>0</v>
      </c>
      <c r="J2521">
        <f>IFERROR(VLOOKUP(C2521,Paramètres!$A$5:$B$8,2,FALSE),0)</f>
        <v>0</v>
      </c>
      <c r="K2521">
        <f>IFERROR(VLOOKUP(D2521,Paramètres!$A$5:$B$8,2,FALSE),0)</f>
        <v>0</v>
      </c>
      <c r="L2521">
        <f>IFERROR(VLOOKUP(E2521,Paramètres!$A$5:$B$8,2,FALSE),0)</f>
        <v>0</v>
      </c>
      <c r="M2521">
        <f>IFERROR(VLOOKUP(F2521,Paramètres!$A$5:$B$8,2,FALSE),0)</f>
        <v>0</v>
      </c>
      <c r="N2521">
        <f>IFERROR(VLOOKUP(G2521,Paramètres!$D$5:$E$8,2,FALSE),0)</f>
        <v>0</v>
      </c>
      <c r="O2521">
        <f>IFERROR(VLOOKUP(H2521,Paramètres!$A$5:$B$8,2,FALSE),0)</f>
        <v>0</v>
      </c>
      <c r="P2521">
        <f>IFERROR(VLOOKUP(I2521,Paramètres!$A$5:$B$8,2,FALSE),0)</f>
        <v>0</v>
      </c>
      <c r="Q2521" s="10" t="e">
        <f>IF(SUM(Paramètres!$G$5:$M$5)=0,"",SUMPRODUCT(Paramètres!$G$5:$M$5,J2521,K2521,L2521,M2521,N2521,O2521,P2521)/SUM(Paramètres!$G$5:$M$5))</f>
        <v>#VALUE!</v>
      </c>
    </row>
    <row r="2522" spans="1:17" x14ac:dyDescent="0.2">
      <c r="A2522">
        <f>Réponses_Scoring!A2522</f>
        <v>0</v>
      </c>
      <c r="B2522">
        <f>Réponses_Scoring!B2522</f>
        <v>0</v>
      </c>
      <c r="C2522">
        <f>Réponses_Scoring!C2522</f>
        <v>0</v>
      </c>
      <c r="D2522">
        <f>Réponses_Scoring!D2522</f>
        <v>0</v>
      </c>
      <c r="E2522">
        <f>Réponses_Scoring!E2522</f>
        <v>0</v>
      </c>
      <c r="F2522">
        <f>Réponses_Scoring!F2522</f>
        <v>0</v>
      </c>
      <c r="G2522">
        <f>Réponses_Scoring!G2522</f>
        <v>0</v>
      </c>
      <c r="H2522">
        <f>Réponses_Scoring!H2522</f>
        <v>0</v>
      </c>
      <c r="I2522">
        <f>Réponses_Scoring!I2522</f>
        <v>0</v>
      </c>
      <c r="J2522">
        <f>IFERROR(VLOOKUP(C2522,Paramètres!$A$5:$B$8,2,FALSE),0)</f>
        <v>0</v>
      </c>
      <c r="K2522">
        <f>IFERROR(VLOOKUP(D2522,Paramètres!$A$5:$B$8,2,FALSE),0)</f>
        <v>0</v>
      </c>
      <c r="L2522">
        <f>IFERROR(VLOOKUP(E2522,Paramètres!$A$5:$B$8,2,FALSE),0)</f>
        <v>0</v>
      </c>
      <c r="M2522">
        <f>IFERROR(VLOOKUP(F2522,Paramètres!$A$5:$B$8,2,FALSE),0)</f>
        <v>0</v>
      </c>
      <c r="N2522">
        <f>IFERROR(VLOOKUP(G2522,Paramètres!$D$5:$E$8,2,FALSE),0)</f>
        <v>0</v>
      </c>
      <c r="O2522">
        <f>IFERROR(VLOOKUP(H2522,Paramètres!$A$5:$B$8,2,FALSE),0)</f>
        <v>0</v>
      </c>
      <c r="P2522">
        <f>IFERROR(VLOOKUP(I2522,Paramètres!$A$5:$B$8,2,FALSE),0)</f>
        <v>0</v>
      </c>
      <c r="Q2522" s="10" t="e">
        <f>IF(SUM(Paramètres!$G$5:$M$5)=0,"",SUMPRODUCT(Paramètres!$G$5:$M$5,J2522,K2522,L2522,M2522,N2522,O2522,P2522)/SUM(Paramètres!$G$5:$M$5))</f>
        <v>#VALUE!</v>
      </c>
    </row>
    <row r="2523" spans="1:17" x14ac:dyDescent="0.2">
      <c r="A2523">
        <f>Réponses_Scoring!A2523</f>
        <v>0</v>
      </c>
      <c r="B2523">
        <f>Réponses_Scoring!B2523</f>
        <v>0</v>
      </c>
      <c r="C2523">
        <f>Réponses_Scoring!C2523</f>
        <v>0</v>
      </c>
      <c r="D2523">
        <f>Réponses_Scoring!D2523</f>
        <v>0</v>
      </c>
      <c r="E2523">
        <f>Réponses_Scoring!E2523</f>
        <v>0</v>
      </c>
      <c r="F2523">
        <f>Réponses_Scoring!F2523</f>
        <v>0</v>
      </c>
      <c r="G2523">
        <f>Réponses_Scoring!G2523</f>
        <v>0</v>
      </c>
      <c r="H2523">
        <f>Réponses_Scoring!H2523</f>
        <v>0</v>
      </c>
      <c r="I2523">
        <f>Réponses_Scoring!I2523</f>
        <v>0</v>
      </c>
      <c r="J2523">
        <f>IFERROR(VLOOKUP(C2523,Paramètres!$A$5:$B$8,2,FALSE),0)</f>
        <v>0</v>
      </c>
      <c r="K2523">
        <f>IFERROR(VLOOKUP(D2523,Paramètres!$A$5:$B$8,2,FALSE),0)</f>
        <v>0</v>
      </c>
      <c r="L2523">
        <f>IFERROR(VLOOKUP(E2523,Paramètres!$A$5:$B$8,2,FALSE),0)</f>
        <v>0</v>
      </c>
      <c r="M2523">
        <f>IFERROR(VLOOKUP(F2523,Paramètres!$A$5:$B$8,2,FALSE),0)</f>
        <v>0</v>
      </c>
      <c r="N2523">
        <f>IFERROR(VLOOKUP(G2523,Paramètres!$D$5:$E$8,2,FALSE),0)</f>
        <v>0</v>
      </c>
      <c r="O2523">
        <f>IFERROR(VLOOKUP(H2523,Paramètres!$A$5:$B$8,2,FALSE),0)</f>
        <v>0</v>
      </c>
      <c r="P2523">
        <f>IFERROR(VLOOKUP(I2523,Paramètres!$A$5:$B$8,2,FALSE),0)</f>
        <v>0</v>
      </c>
      <c r="Q2523" s="10" t="e">
        <f>IF(SUM(Paramètres!$G$5:$M$5)=0,"",SUMPRODUCT(Paramètres!$G$5:$M$5,J2523,K2523,L2523,M2523,N2523,O2523,P2523)/SUM(Paramètres!$G$5:$M$5))</f>
        <v>#VALUE!</v>
      </c>
    </row>
    <row r="2524" spans="1:17" x14ac:dyDescent="0.2">
      <c r="A2524">
        <f>Réponses_Scoring!A2524</f>
        <v>0</v>
      </c>
      <c r="B2524">
        <f>Réponses_Scoring!B2524</f>
        <v>0</v>
      </c>
      <c r="C2524">
        <f>Réponses_Scoring!C2524</f>
        <v>0</v>
      </c>
      <c r="D2524">
        <f>Réponses_Scoring!D2524</f>
        <v>0</v>
      </c>
      <c r="E2524">
        <f>Réponses_Scoring!E2524</f>
        <v>0</v>
      </c>
      <c r="F2524">
        <f>Réponses_Scoring!F2524</f>
        <v>0</v>
      </c>
      <c r="G2524">
        <f>Réponses_Scoring!G2524</f>
        <v>0</v>
      </c>
      <c r="H2524">
        <f>Réponses_Scoring!H2524</f>
        <v>0</v>
      </c>
      <c r="I2524">
        <f>Réponses_Scoring!I2524</f>
        <v>0</v>
      </c>
      <c r="J2524">
        <f>IFERROR(VLOOKUP(C2524,Paramètres!$A$5:$B$8,2,FALSE),0)</f>
        <v>0</v>
      </c>
      <c r="K2524">
        <f>IFERROR(VLOOKUP(D2524,Paramètres!$A$5:$B$8,2,FALSE),0)</f>
        <v>0</v>
      </c>
      <c r="L2524">
        <f>IFERROR(VLOOKUP(E2524,Paramètres!$A$5:$B$8,2,FALSE),0)</f>
        <v>0</v>
      </c>
      <c r="M2524">
        <f>IFERROR(VLOOKUP(F2524,Paramètres!$A$5:$B$8,2,FALSE),0)</f>
        <v>0</v>
      </c>
      <c r="N2524">
        <f>IFERROR(VLOOKUP(G2524,Paramètres!$D$5:$E$8,2,FALSE),0)</f>
        <v>0</v>
      </c>
      <c r="O2524">
        <f>IFERROR(VLOOKUP(H2524,Paramètres!$A$5:$B$8,2,FALSE),0)</f>
        <v>0</v>
      </c>
      <c r="P2524">
        <f>IFERROR(VLOOKUP(I2524,Paramètres!$A$5:$B$8,2,FALSE),0)</f>
        <v>0</v>
      </c>
      <c r="Q2524" s="10" t="e">
        <f>IF(SUM(Paramètres!$G$5:$M$5)=0,"",SUMPRODUCT(Paramètres!$G$5:$M$5,J2524,K2524,L2524,M2524,N2524,O2524,P2524)/SUM(Paramètres!$G$5:$M$5))</f>
        <v>#VALUE!</v>
      </c>
    </row>
    <row r="2525" spans="1:17" x14ac:dyDescent="0.2">
      <c r="A2525">
        <f>Réponses_Scoring!A2525</f>
        <v>0</v>
      </c>
      <c r="B2525">
        <f>Réponses_Scoring!B2525</f>
        <v>0</v>
      </c>
      <c r="C2525">
        <f>Réponses_Scoring!C2525</f>
        <v>0</v>
      </c>
      <c r="D2525">
        <f>Réponses_Scoring!D2525</f>
        <v>0</v>
      </c>
      <c r="E2525">
        <f>Réponses_Scoring!E2525</f>
        <v>0</v>
      </c>
      <c r="F2525">
        <f>Réponses_Scoring!F2525</f>
        <v>0</v>
      </c>
      <c r="G2525">
        <f>Réponses_Scoring!G2525</f>
        <v>0</v>
      </c>
      <c r="H2525">
        <f>Réponses_Scoring!H2525</f>
        <v>0</v>
      </c>
      <c r="I2525">
        <f>Réponses_Scoring!I2525</f>
        <v>0</v>
      </c>
      <c r="J2525">
        <f>IFERROR(VLOOKUP(C2525,Paramètres!$A$5:$B$8,2,FALSE),0)</f>
        <v>0</v>
      </c>
      <c r="K2525">
        <f>IFERROR(VLOOKUP(D2525,Paramètres!$A$5:$B$8,2,FALSE),0)</f>
        <v>0</v>
      </c>
      <c r="L2525">
        <f>IFERROR(VLOOKUP(E2525,Paramètres!$A$5:$B$8,2,FALSE),0)</f>
        <v>0</v>
      </c>
      <c r="M2525">
        <f>IFERROR(VLOOKUP(F2525,Paramètres!$A$5:$B$8,2,FALSE),0)</f>
        <v>0</v>
      </c>
      <c r="N2525">
        <f>IFERROR(VLOOKUP(G2525,Paramètres!$D$5:$E$8,2,FALSE),0)</f>
        <v>0</v>
      </c>
      <c r="O2525">
        <f>IFERROR(VLOOKUP(H2525,Paramètres!$A$5:$B$8,2,FALSE),0)</f>
        <v>0</v>
      </c>
      <c r="P2525">
        <f>IFERROR(VLOOKUP(I2525,Paramètres!$A$5:$B$8,2,FALSE),0)</f>
        <v>0</v>
      </c>
      <c r="Q2525" s="10" t="e">
        <f>IF(SUM(Paramètres!$G$5:$M$5)=0,"",SUMPRODUCT(Paramètres!$G$5:$M$5,J2525,K2525,L2525,M2525,N2525,O2525,P2525)/SUM(Paramètres!$G$5:$M$5))</f>
        <v>#VALUE!</v>
      </c>
    </row>
    <row r="2526" spans="1:17" x14ac:dyDescent="0.2">
      <c r="A2526">
        <f>Réponses_Scoring!A2526</f>
        <v>0</v>
      </c>
      <c r="B2526">
        <f>Réponses_Scoring!B2526</f>
        <v>0</v>
      </c>
      <c r="C2526">
        <f>Réponses_Scoring!C2526</f>
        <v>0</v>
      </c>
      <c r="D2526">
        <f>Réponses_Scoring!D2526</f>
        <v>0</v>
      </c>
      <c r="E2526">
        <f>Réponses_Scoring!E2526</f>
        <v>0</v>
      </c>
      <c r="F2526">
        <f>Réponses_Scoring!F2526</f>
        <v>0</v>
      </c>
      <c r="G2526">
        <f>Réponses_Scoring!G2526</f>
        <v>0</v>
      </c>
      <c r="H2526">
        <f>Réponses_Scoring!H2526</f>
        <v>0</v>
      </c>
      <c r="I2526">
        <f>Réponses_Scoring!I2526</f>
        <v>0</v>
      </c>
      <c r="J2526">
        <f>IFERROR(VLOOKUP(C2526,Paramètres!$A$5:$B$8,2,FALSE),0)</f>
        <v>0</v>
      </c>
      <c r="K2526">
        <f>IFERROR(VLOOKUP(D2526,Paramètres!$A$5:$B$8,2,FALSE),0)</f>
        <v>0</v>
      </c>
      <c r="L2526">
        <f>IFERROR(VLOOKUP(E2526,Paramètres!$A$5:$B$8,2,FALSE),0)</f>
        <v>0</v>
      </c>
      <c r="M2526">
        <f>IFERROR(VLOOKUP(F2526,Paramètres!$A$5:$B$8,2,FALSE),0)</f>
        <v>0</v>
      </c>
      <c r="N2526">
        <f>IFERROR(VLOOKUP(G2526,Paramètres!$D$5:$E$8,2,FALSE),0)</f>
        <v>0</v>
      </c>
      <c r="O2526">
        <f>IFERROR(VLOOKUP(H2526,Paramètres!$A$5:$B$8,2,FALSE),0)</f>
        <v>0</v>
      </c>
      <c r="P2526">
        <f>IFERROR(VLOOKUP(I2526,Paramètres!$A$5:$B$8,2,FALSE),0)</f>
        <v>0</v>
      </c>
      <c r="Q2526" s="10" t="e">
        <f>IF(SUM(Paramètres!$G$5:$M$5)=0,"",SUMPRODUCT(Paramètres!$G$5:$M$5,J2526,K2526,L2526,M2526,N2526,O2526,P2526)/SUM(Paramètres!$G$5:$M$5))</f>
        <v>#VALUE!</v>
      </c>
    </row>
    <row r="2527" spans="1:17" x14ac:dyDescent="0.2">
      <c r="A2527">
        <f>Réponses_Scoring!A2527</f>
        <v>0</v>
      </c>
      <c r="B2527">
        <f>Réponses_Scoring!B2527</f>
        <v>0</v>
      </c>
      <c r="C2527">
        <f>Réponses_Scoring!C2527</f>
        <v>0</v>
      </c>
      <c r="D2527">
        <f>Réponses_Scoring!D2527</f>
        <v>0</v>
      </c>
      <c r="E2527">
        <f>Réponses_Scoring!E2527</f>
        <v>0</v>
      </c>
      <c r="F2527">
        <f>Réponses_Scoring!F2527</f>
        <v>0</v>
      </c>
      <c r="G2527">
        <f>Réponses_Scoring!G2527</f>
        <v>0</v>
      </c>
      <c r="H2527">
        <f>Réponses_Scoring!H2527</f>
        <v>0</v>
      </c>
      <c r="I2527">
        <f>Réponses_Scoring!I2527</f>
        <v>0</v>
      </c>
      <c r="J2527">
        <f>IFERROR(VLOOKUP(C2527,Paramètres!$A$5:$B$8,2,FALSE),0)</f>
        <v>0</v>
      </c>
      <c r="K2527">
        <f>IFERROR(VLOOKUP(D2527,Paramètres!$A$5:$B$8,2,FALSE),0)</f>
        <v>0</v>
      </c>
      <c r="L2527">
        <f>IFERROR(VLOOKUP(E2527,Paramètres!$A$5:$B$8,2,FALSE),0)</f>
        <v>0</v>
      </c>
      <c r="M2527">
        <f>IFERROR(VLOOKUP(F2527,Paramètres!$A$5:$B$8,2,FALSE),0)</f>
        <v>0</v>
      </c>
      <c r="N2527">
        <f>IFERROR(VLOOKUP(G2527,Paramètres!$D$5:$E$8,2,FALSE),0)</f>
        <v>0</v>
      </c>
      <c r="O2527">
        <f>IFERROR(VLOOKUP(H2527,Paramètres!$A$5:$B$8,2,FALSE),0)</f>
        <v>0</v>
      </c>
      <c r="P2527">
        <f>IFERROR(VLOOKUP(I2527,Paramètres!$A$5:$B$8,2,FALSE),0)</f>
        <v>0</v>
      </c>
      <c r="Q2527" s="10" t="e">
        <f>IF(SUM(Paramètres!$G$5:$M$5)=0,"",SUMPRODUCT(Paramètres!$G$5:$M$5,J2527,K2527,L2527,M2527,N2527,O2527,P2527)/SUM(Paramètres!$G$5:$M$5))</f>
        <v>#VALUE!</v>
      </c>
    </row>
    <row r="2528" spans="1:17" x14ac:dyDescent="0.2">
      <c r="A2528">
        <f>Réponses_Scoring!A2528</f>
        <v>0</v>
      </c>
      <c r="B2528">
        <f>Réponses_Scoring!B2528</f>
        <v>0</v>
      </c>
      <c r="C2528">
        <f>Réponses_Scoring!C2528</f>
        <v>0</v>
      </c>
      <c r="D2528">
        <f>Réponses_Scoring!D2528</f>
        <v>0</v>
      </c>
      <c r="E2528">
        <f>Réponses_Scoring!E2528</f>
        <v>0</v>
      </c>
      <c r="F2528">
        <f>Réponses_Scoring!F2528</f>
        <v>0</v>
      </c>
      <c r="G2528">
        <f>Réponses_Scoring!G2528</f>
        <v>0</v>
      </c>
      <c r="H2528">
        <f>Réponses_Scoring!H2528</f>
        <v>0</v>
      </c>
      <c r="I2528">
        <f>Réponses_Scoring!I2528</f>
        <v>0</v>
      </c>
      <c r="J2528">
        <f>IFERROR(VLOOKUP(C2528,Paramètres!$A$5:$B$8,2,FALSE),0)</f>
        <v>0</v>
      </c>
      <c r="K2528">
        <f>IFERROR(VLOOKUP(D2528,Paramètres!$A$5:$B$8,2,FALSE),0)</f>
        <v>0</v>
      </c>
      <c r="L2528">
        <f>IFERROR(VLOOKUP(E2528,Paramètres!$A$5:$B$8,2,FALSE),0)</f>
        <v>0</v>
      </c>
      <c r="M2528">
        <f>IFERROR(VLOOKUP(F2528,Paramètres!$A$5:$B$8,2,FALSE),0)</f>
        <v>0</v>
      </c>
      <c r="N2528">
        <f>IFERROR(VLOOKUP(G2528,Paramètres!$D$5:$E$8,2,FALSE),0)</f>
        <v>0</v>
      </c>
      <c r="O2528">
        <f>IFERROR(VLOOKUP(H2528,Paramètres!$A$5:$B$8,2,FALSE),0)</f>
        <v>0</v>
      </c>
      <c r="P2528">
        <f>IFERROR(VLOOKUP(I2528,Paramètres!$A$5:$B$8,2,FALSE),0)</f>
        <v>0</v>
      </c>
      <c r="Q2528" s="10" t="e">
        <f>IF(SUM(Paramètres!$G$5:$M$5)=0,"",SUMPRODUCT(Paramètres!$G$5:$M$5,J2528,K2528,L2528,M2528,N2528,O2528,P2528)/SUM(Paramètres!$G$5:$M$5))</f>
        <v>#VALUE!</v>
      </c>
    </row>
    <row r="2529" spans="1:17" x14ac:dyDescent="0.2">
      <c r="A2529">
        <f>Réponses_Scoring!A2529</f>
        <v>0</v>
      </c>
      <c r="B2529">
        <f>Réponses_Scoring!B2529</f>
        <v>0</v>
      </c>
      <c r="C2529">
        <f>Réponses_Scoring!C2529</f>
        <v>0</v>
      </c>
      <c r="D2529">
        <f>Réponses_Scoring!D2529</f>
        <v>0</v>
      </c>
      <c r="E2529">
        <f>Réponses_Scoring!E2529</f>
        <v>0</v>
      </c>
      <c r="F2529">
        <f>Réponses_Scoring!F2529</f>
        <v>0</v>
      </c>
      <c r="G2529">
        <f>Réponses_Scoring!G2529</f>
        <v>0</v>
      </c>
      <c r="H2529">
        <f>Réponses_Scoring!H2529</f>
        <v>0</v>
      </c>
      <c r="I2529">
        <f>Réponses_Scoring!I2529</f>
        <v>0</v>
      </c>
      <c r="J2529">
        <f>IFERROR(VLOOKUP(C2529,Paramètres!$A$5:$B$8,2,FALSE),0)</f>
        <v>0</v>
      </c>
      <c r="K2529">
        <f>IFERROR(VLOOKUP(D2529,Paramètres!$A$5:$B$8,2,FALSE),0)</f>
        <v>0</v>
      </c>
      <c r="L2529">
        <f>IFERROR(VLOOKUP(E2529,Paramètres!$A$5:$B$8,2,FALSE),0)</f>
        <v>0</v>
      </c>
      <c r="M2529">
        <f>IFERROR(VLOOKUP(F2529,Paramètres!$A$5:$B$8,2,FALSE),0)</f>
        <v>0</v>
      </c>
      <c r="N2529">
        <f>IFERROR(VLOOKUP(G2529,Paramètres!$D$5:$E$8,2,FALSE),0)</f>
        <v>0</v>
      </c>
      <c r="O2529">
        <f>IFERROR(VLOOKUP(H2529,Paramètres!$A$5:$B$8,2,FALSE),0)</f>
        <v>0</v>
      </c>
      <c r="P2529">
        <f>IFERROR(VLOOKUP(I2529,Paramètres!$A$5:$B$8,2,FALSE),0)</f>
        <v>0</v>
      </c>
      <c r="Q2529" s="10" t="e">
        <f>IF(SUM(Paramètres!$G$5:$M$5)=0,"",SUMPRODUCT(Paramètres!$G$5:$M$5,J2529,K2529,L2529,M2529,N2529,O2529,P2529)/SUM(Paramètres!$G$5:$M$5))</f>
        <v>#VALUE!</v>
      </c>
    </row>
    <row r="2530" spans="1:17" x14ac:dyDescent="0.2">
      <c r="A2530">
        <f>Réponses_Scoring!A2530</f>
        <v>0</v>
      </c>
      <c r="B2530">
        <f>Réponses_Scoring!B2530</f>
        <v>0</v>
      </c>
      <c r="C2530">
        <f>Réponses_Scoring!C2530</f>
        <v>0</v>
      </c>
      <c r="D2530">
        <f>Réponses_Scoring!D2530</f>
        <v>0</v>
      </c>
      <c r="E2530">
        <f>Réponses_Scoring!E2530</f>
        <v>0</v>
      </c>
      <c r="F2530">
        <f>Réponses_Scoring!F2530</f>
        <v>0</v>
      </c>
      <c r="G2530">
        <f>Réponses_Scoring!G2530</f>
        <v>0</v>
      </c>
      <c r="H2530">
        <f>Réponses_Scoring!H2530</f>
        <v>0</v>
      </c>
      <c r="I2530">
        <f>Réponses_Scoring!I2530</f>
        <v>0</v>
      </c>
      <c r="J2530">
        <f>IFERROR(VLOOKUP(C2530,Paramètres!$A$5:$B$8,2,FALSE),0)</f>
        <v>0</v>
      </c>
      <c r="K2530">
        <f>IFERROR(VLOOKUP(D2530,Paramètres!$A$5:$B$8,2,FALSE),0)</f>
        <v>0</v>
      </c>
      <c r="L2530">
        <f>IFERROR(VLOOKUP(E2530,Paramètres!$A$5:$B$8,2,FALSE),0)</f>
        <v>0</v>
      </c>
      <c r="M2530">
        <f>IFERROR(VLOOKUP(F2530,Paramètres!$A$5:$B$8,2,FALSE),0)</f>
        <v>0</v>
      </c>
      <c r="N2530">
        <f>IFERROR(VLOOKUP(G2530,Paramètres!$D$5:$E$8,2,FALSE),0)</f>
        <v>0</v>
      </c>
      <c r="O2530">
        <f>IFERROR(VLOOKUP(H2530,Paramètres!$A$5:$B$8,2,FALSE),0)</f>
        <v>0</v>
      </c>
      <c r="P2530">
        <f>IFERROR(VLOOKUP(I2530,Paramètres!$A$5:$B$8,2,FALSE),0)</f>
        <v>0</v>
      </c>
      <c r="Q2530" s="10" t="e">
        <f>IF(SUM(Paramètres!$G$5:$M$5)=0,"",SUMPRODUCT(Paramètres!$G$5:$M$5,J2530,K2530,L2530,M2530,N2530,O2530,P2530)/SUM(Paramètres!$G$5:$M$5))</f>
        <v>#VALUE!</v>
      </c>
    </row>
    <row r="2531" spans="1:17" x14ac:dyDescent="0.2">
      <c r="A2531">
        <f>Réponses_Scoring!A2531</f>
        <v>0</v>
      </c>
      <c r="B2531">
        <f>Réponses_Scoring!B2531</f>
        <v>0</v>
      </c>
      <c r="C2531">
        <f>Réponses_Scoring!C2531</f>
        <v>0</v>
      </c>
      <c r="D2531">
        <f>Réponses_Scoring!D2531</f>
        <v>0</v>
      </c>
      <c r="E2531">
        <f>Réponses_Scoring!E2531</f>
        <v>0</v>
      </c>
      <c r="F2531">
        <f>Réponses_Scoring!F2531</f>
        <v>0</v>
      </c>
      <c r="G2531">
        <f>Réponses_Scoring!G2531</f>
        <v>0</v>
      </c>
      <c r="H2531">
        <f>Réponses_Scoring!H2531</f>
        <v>0</v>
      </c>
      <c r="I2531">
        <f>Réponses_Scoring!I2531</f>
        <v>0</v>
      </c>
      <c r="J2531">
        <f>IFERROR(VLOOKUP(C2531,Paramètres!$A$5:$B$8,2,FALSE),0)</f>
        <v>0</v>
      </c>
      <c r="K2531">
        <f>IFERROR(VLOOKUP(D2531,Paramètres!$A$5:$B$8,2,FALSE),0)</f>
        <v>0</v>
      </c>
      <c r="L2531">
        <f>IFERROR(VLOOKUP(E2531,Paramètres!$A$5:$B$8,2,FALSE),0)</f>
        <v>0</v>
      </c>
      <c r="M2531">
        <f>IFERROR(VLOOKUP(F2531,Paramètres!$A$5:$B$8,2,FALSE),0)</f>
        <v>0</v>
      </c>
      <c r="N2531">
        <f>IFERROR(VLOOKUP(G2531,Paramètres!$D$5:$E$8,2,FALSE),0)</f>
        <v>0</v>
      </c>
      <c r="O2531">
        <f>IFERROR(VLOOKUP(H2531,Paramètres!$A$5:$B$8,2,FALSE),0)</f>
        <v>0</v>
      </c>
      <c r="P2531">
        <f>IFERROR(VLOOKUP(I2531,Paramètres!$A$5:$B$8,2,FALSE),0)</f>
        <v>0</v>
      </c>
      <c r="Q2531" s="10" t="e">
        <f>IF(SUM(Paramètres!$G$5:$M$5)=0,"",SUMPRODUCT(Paramètres!$G$5:$M$5,J2531,K2531,L2531,M2531,N2531,O2531,P2531)/SUM(Paramètres!$G$5:$M$5))</f>
        <v>#VALUE!</v>
      </c>
    </row>
    <row r="2532" spans="1:17" x14ac:dyDescent="0.2">
      <c r="A2532">
        <f>Réponses_Scoring!A2532</f>
        <v>0</v>
      </c>
      <c r="B2532">
        <f>Réponses_Scoring!B2532</f>
        <v>0</v>
      </c>
      <c r="C2532">
        <f>Réponses_Scoring!C2532</f>
        <v>0</v>
      </c>
      <c r="D2532">
        <f>Réponses_Scoring!D2532</f>
        <v>0</v>
      </c>
      <c r="E2532">
        <f>Réponses_Scoring!E2532</f>
        <v>0</v>
      </c>
      <c r="F2532">
        <f>Réponses_Scoring!F2532</f>
        <v>0</v>
      </c>
      <c r="G2532">
        <f>Réponses_Scoring!G2532</f>
        <v>0</v>
      </c>
      <c r="H2532">
        <f>Réponses_Scoring!H2532</f>
        <v>0</v>
      </c>
      <c r="I2532">
        <f>Réponses_Scoring!I2532</f>
        <v>0</v>
      </c>
      <c r="J2532">
        <f>IFERROR(VLOOKUP(C2532,Paramètres!$A$5:$B$8,2,FALSE),0)</f>
        <v>0</v>
      </c>
      <c r="K2532">
        <f>IFERROR(VLOOKUP(D2532,Paramètres!$A$5:$B$8,2,FALSE),0)</f>
        <v>0</v>
      </c>
      <c r="L2532">
        <f>IFERROR(VLOOKUP(E2532,Paramètres!$A$5:$B$8,2,FALSE),0)</f>
        <v>0</v>
      </c>
      <c r="M2532">
        <f>IFERROR(VLOOKUP(F2532,Paramètres!$A$5:$B$8,2,FALSE),0)</f>
        <v>0</v>
      </c>
      <c r="N2532">
        <f>IFERROR(VLOOKUP(G2532,Paramètres!$D$5:$E$8,2,FALSE),0)</f>
        <v>0</v>
      </c>
      <c r="O2532">
        <f>IFERROR(VLOOKUP(H2532,Paramètres!$A$5:$B$8,2,FALSE),0)</f>
        <v>0</v>
      </c>
      <c r="P2532">
        <f>IFERROR(VLOOKUP(I2532,Paramètres!$A$5:$B$8,2,FALSE),0)</f>
        <v>0</v>
      </c>
      <c r="Q2532" s="10" t="e">
        <f>IF(SUM(Paramètres!$G$5:$M$5)=0,"",SUMPRODUCT(Paramètres!$G$5:$M$5,J2532,K2532,L2532,M2532,N2532,O2532,P2532)/SUM(Paramètres!$G$5:$M$5))</f>
        <v>#VALUE!</v>
      </c>
    </row>
    <row r="2533" spans="1:17" x14ac:dyDescent="0.2">
      <c r="A2533">
        <f>Réponses_Scoring!A2533</f>
        <v>0</v>
      </c>
      <c r="B2533">
        <f>Réponses_Scoring!B2533</f>
        <v>0</v>
      </c>
      <c r="C2533">
        <f>Réponses_Scoring!C2533</f>
        <v>0</v>
      </c>
      <c r="D2533">
        <f>Réponses_Scoring!D2533</f>
        <v>0</v>
      </c>
      <c r="E2533">
        <f>Réponses_Scoring!E2533</f>
        <v>0</v>
      </c>
      <c r="F2533">
        <f>Réponses_Scoring!F2533</f>
        <v>0</v>
      </c>
      <c r="G2533">
        <f>Réponses_Scoring!G2533</f>
        <v>0</v>
      </c>
      <c r="H2533">
        <f>Réponses_Scoring!H2533</f>
        <v>0</v>
      </c>
      <c r="I2533">
        <f>Réponses_Scoring!I2533</f>
        <v>0</v>
      </c>
      <c r="J2533">
        <f>IFERROR(VLOOKUP(C2533,Paramètres!$A$5:$B$8,2,FALSE),0)</f>
        <v>0</v>
      </c>
      <c r="K2533">
        <f>IFERROR(VLOOKUP(D2533,Paramètres!$A$5:$B$8,2,FALSE),0)</f>
        <v>0</v>
      </c>
      <c r="L2533">
        <f>IFERROR(VLOOKUP(E2533,Paramètres!$A$5:$B$8,2,FALSE),0)</f>
        <v>0</v>
      </c>
      <c r="M2533">
        <f>IFERROR(VLOOKUP(F2533,Paramètres!$A$5:$B$8,2,FALSE),0)</f>
        <v>0</v>
      </c>
      <c r="N2533">
        <f>IFERROR(VLOOKUP(G2533,Paramètres!$D$5:$E$8,2,FALSE),0)</f>
        <v>0</v>
      </c>
      <c r="O2533">
        <f>IFERROR(VLOOKUP(H2533,Paramètres!$A$5:$B$8,2,FALSE),0)</f>
        <v>0</v>
      </c>
      <c r="P2533">
        <f>IFERROR(VLOOKUP(I2533,Paramètres!$A$5:$B$8,2,FALSE),0)</f>
        <v>0</v>
      </c>
      <c r="Q2533" s="10" t="e">
        <f>IF(SUM(Paramètres!$G$5:$M$5)=0,"",SUMPRODUCT(Paramètres!$G$5:$M$5,J2533,K2533,L2533,M2533,N2533,O2533,P2533)/SUM(Paramètres!$G$5:$M$5))</f>
        <v>#VALUE!</v>
      </c>
    </row>
    <row r="2534" spans="1:17" x14ac:dyDescent="0.2">
      <c r="A2534">
        <f>Réponses_Scoring!A2534</f>
        <v>0</v>
      </c>
      <c r="B2534">
        <f>Réponses_Scoring!B2534</f>
        <v>0</v>
      </c>
      <c r="C2534">
        <f>Réponses_Scoring!C2534</f>
        <v>0</v>
      </c>
      <c r="D2534">
        <f>Réponses_Scoring!D2534</f>
        <v>0</v>
      </c>
      <c r="E2534">
        <f>Réponses_Scoring!E2534</f>
        <v>0</v>
      </c>
      <c r="F2534">
        <f>Réponses_Scoring!F2534</f>
        <v>0</v>
      </c>
      <c r="G2534">
        <f>Réponses_Scoring!G2534</f>
        <v>0</v>
      </c>
      <c r="H2534">
        <f>Réponses_Scoring!H2534</f>
        <v>0</v>
      </c>
      <c r="I2534">
        <f>Réponses_Scoring!I2534</f>
        <v>0</v>
      </c>
      <c r="J2534">
        <f>IFERROR(VLOOKUP(C2534,Paramètres!$A$5:$B$8,2,FALSE),0)</f>
        <v>0</v>
      </c>
      <c r="K2534">
        <f>IFERROR(VLOOKUP(D2534,Paramètres!$A$5:$B$8,2,FALSE),0)</f>
        <v>0</v>
      </c>
      <c r="L2534">
        <f>IFERROR(VLOOKUP(E2534,Paramètres!$A$5:$B$8,2,FALSE),0)</f>
        <v>0</v>
      </c>
      <c r="M2534">
        <f>IFERROR(VLOOKUP(F2534,Paramètres!$A$5:$B$8,2,FALSE),0)</f>
        <v>0</v>
      </c>
      <c r="N2534">
        <f>IFERROR(VLOOKUP(G2534,Paramètres!$D$5:$E$8,2,FALSE),0)</f>
        <v>0</v>
      </c>
      <c r="O2534">
        <f>IFERROR(VLOOKUP(H2534,Paramètres!$A$5:$B$8,2,FALSE),0)</f>
        <v>0</v>
      </c>
      <c r="P2534">
        <f>IFERROR(VLOOKUP(I2534,Paramètres!$A$5:$B$8,2,FALSE),0)</f>
        <v>0</v>
      </c>
      <c r="Q2534" s="10" t="e">
        <f>IF(SUM(Paramètres!$G$5:$M$5)=0,"",SUMPRODUCT(Paramètres!$G$5:$M$5,J2534,K2534,L2534,M2534,N2534,O2534,P2534)/SUM(Paramètres!$G$5:$M$5))</f>
        <v>#VALUE!</v>
      </c>
    </row>
    <row r="2535" spans="1:17" x14ac:dyDescent="0.2">
      <c r="A2535">
        <f>Réponses_Scoring!A2535</f>
        <v>0</v>
      </c>
      <c r="B2535">
        <f>Réponses_Scoring!B2535</f>
        <v>0</v>
      </c>
      <c r="C2535">
        <f>Réponses_Scoring!C2535</f>
        <v>0</v>
      </c>
      <c r="D2535">
        <f>Réponses_Scoring!D2535</f>
        <v>0</v>
      </c>
      <c r="E2535">
        <f>Réponses_Scoring!E2535</f>
        <v>0</v>
      </c>
      <c r="F2535">
        <f>Réponses_Scoring!F2535</f>
        <v>0</v>
      </c>
      <c r="G2535">
        <f>Réponses_Scoring!G2535</f>
        <v>0</v>
      </c>
      <c r="H2535">
        <f>Réponses_Scoring!H2535</f>
        <v>0</v>
      </c>
      <c r="I2535">
        <f>Réponses_Scoring!I2535</f>
        <v>0</v>
      </c>
      <c r="J2535">
        <f>IFERROR(VLOOKUP(C2535,Paramètres!$A$5:$B$8,2,FALSE),0)</f>
        <v>0</v>
      </c>
      <c r="K2535">
        <f>IFERROR(VLOOKUP(D2535,Paramètres!$A$5:$B$8,2,FALSE),0)</f>
        <v>0</v>
      </c>
      <c r="L2535">
        <f>IFERROR(VLOOKUP(E2535,Paramètres!$A$5:$B$8,2,FALSE),0)</f>
        <v>0</v>
      </c>
      <c r="M2535">
        <f>IFERROR(VLOOKUP(F2535,Paramètres!$A$5:$B$8,2,FALSE),0)</f>
        <v>0</v>
      </c>
      <c r="N2535">
        <f>IFERROR(VLOOKUP(G2535,Paramètres!$D$5:$E$8,2,FALSE),0)</f>
        <v>0</v>
      </c>
      <c r="O2535">
        <f>IFERROR(VLOOKUP(H2535,Paramètres!$A$5:$B$8,2,FALSE),0)</f>
        <v>0</v>
      </c>
      <c r="P2535">
        <f>IFERROR(VLOOKUP(I2535,Paramètres!$A$5:$B$8,2,FALSE),0)</f>
        <v>0</v>
      </c>
      <c r="Q2535" s="10" t="e">
        <f>IF(SUM(Paramètres!$G$5:$M$5)=0,"",SUMPRODUCT(Paramètres!$G$5:$M$5,J2535,K2535,L2535,M2535,N2535,O2535,P2535)/SUM(Paramètres!$G$5:$M$5))</f>
        <v>#VALUE!</v>
      </c>
    </row>
    <row r="2536" spans="1:17" x14ac:dyDescent="0.2">
      <c r="A2536">
        <f>Réponses_Scoring!A2536</f>
        <v>0</v>
      </c>
      <c r="B2536">
        <f>Réponses_Scoring!B2536</f>
        <v>0</v>
      </c>
      <c r="C2536">
        <f>Réponses_Scoring!C2536</f>
        <v>0</v>
      </c>
      <c r="D2536">
        <f>Réponses_Scoring!D2536</f>
        <v>0</v>
      </c>
      <c r="E2536">
        <f>Réponses_Scoring!E2536</f>
        <v>0</v>
      </c>
      <c r="F2536">
        <f>Réponses_Scoring!F2536</f>
        <v>0</v>
      </c>
      <c r="G2536">
        <f>Réponses_Scoring!G2536</f>
        <v>0</v>
      </c>
      <c r="H2536">
        <f>Réponses_Scoring!H2536</f>
        <v>0</v>
      </c>
      <c r="I2536">
        <f>Réponses_Scoring!I2536</f>
        <v>0</v>
      </c>
      <c r="J2536">
        <f>IFERROR(VLOOKUP(C2536,Paramètres!$A$5:$B$8,2,FALSE),0)</f>
        <v>0</v>
      </c>
      <c r="K2536">
        <f>IFERROR(VLOOKUP(D2536,Paramètres!$A$5:$B$8,2,FALSE),0)</f>
        <v>0</v>
      </c>
      <c r="L2536">
        <f>IFERROR(VLOOKUP(E2536,Paramètres!$A$5:$B$8,2,FALSE),0)</f>
        <v>0</v>
      </c>
      <c r="M2536">
        <f>IFERROR(VLOOKUP(F2536,Paramètres!$A$5:$B$8,2,FALSE),0)</f>
        <v>0</v>
      </c>
      <c r="N2536">
        <f>IFERROR(VLOOKUP(G2536,Paramètres!$D$5:$E$8,2,FALSE),0)</f>
        <v>0</v>
      </c>
      <c r="O2536">
        <f>IFERROR(VLOOKUP(H2536,Paramètres!$A$5:$B$8,2,FALSE),0)</f>
        <v>0</v>
      </c>
      <c r="P2536">
        <f>IFERROR(VLOOKUP(I2536,Paramètres!$A$5:$B$8,2,FALSE),0)</f>
        <v>0</v>
      </c>
      <c r="Q2536" s="10" t="e">
        <f>IF(SUM(Paramètres!$G$5:$M$5)=0,"",SUMPRODUCT(Paramètres!$G$5:$M$5,J2536,K2536,L2536,M2536,N2536,O2536,P2536)/SUM(Paramètres!$G$5:$M$5))</f>
        <v>#VALUE!</v>
      </c>
    </row>
    <row r="2537" spans="1:17" x14ac:dyDescent="0.2">
      <c r="A2537">
        <f>Réponses_Scoring!A2537</f>
        <v>0</v>
      </c>
      <c r="B2537">
        <f>Réponses_Scoring!B2537</f>
        <v>0</v>
      </c>
      <c r="C2537">
        <f>Réponses_Scoring!C2537</f>
        <v>0</v>
      </c>
      <c r="D2537">
        <f>Réponses_Scoring!D2537</f>
        <v>0</v>
      </c>
      <c r="E2537">
        <f>Réponses_Scoring!E2537</f>
        <v>0</v>
      </c>
      <c r="F2537">
        <f>Réponses_Scoring!F2537</f>
        <v>0</v>
      </c>
      <c r="G2537">
        <f>Réponses_Scoring!G2537</f>
        <v>0</v>
      </c>
      <c r="H2537">
        <f>Réponses_Scoring!H2537</f>
        <v>0</v>
      </c>
      <c r="I2537">
        <f>Réponses_Scoring!I2537</f>
        <v>0</v>
      </c>
      <c r="J2537">
        <f>IFERROR(VLOOKUP(C2537,Paramètres!$A$5:$B$8,2,FALSE),0)</f>
        <v>0</v>
      </c>
      <c r="K2537">
        <f>IFERROR(VLOOKUP(D2537,Paramètres!$A$5:$B$8,2,FALSE),0)</f>
        <v>0</v>
      </c>
      <c r="L2537">
        <f>IFERROR(VLOOKUP(E2537,Paramètres!$A$5:$B$8,2,FALSE),0)</f>
        <v>0</v>
      </c>
      <c r="M2537">
        <f>IFERROR(VLOOKUP(F2537,Paramètres!$A$5:$B$8,2,FALSE),0)</f>
        <v>0</v>
      </c>
      <c r="N2537">
        <f>IFERROR(VLOOKUP(G2537,Paramètres!$D$5:$E$8,2,FALSE),0)</f>
        <v>0</v>
      </c>
      <c r="O2537">
        <f>IFERROR(VLOOKUP(H2537,Paramètres!$A$5:$B$8,2,FALSE),0)</f>
        <v>0</v>
      </c>
      <c r="P2537">
        <f>IFERROR(VLOOKUP(I2537,Paramètres!$A$5:$B$8,2,FALSE),0)</f>
        <v>0</v>
      </c>
      <c r="Q2537" s="10" t="e">
        <f>IF(SUM(Paramètres!$G$5:$M$5)=0,"",SUMPRODUCT(Paramètres!$G$5:$M$5,J2537,K2537,L2537,M2537,N2537,O2537,P2537)/SUM(Paramètres!$G$5:$M$5))</f>
        <v>#VALUE!</v>
      </c>
    </row>
    <row r="2538" spans="1:17" x14ac:dyDescent="0.2">
      <c r="A2538">
        <f>Réponses_Scoring!A2538</f>
        <v>0</v>
      </c>
      <c r="B2538">
        <f>Réponses_Scoring!B2538</f>
        <v>0</v>
      </c>
      <c r="C2538">
        <f>Réponses_Scoring!C2538</f>
        <v>0</v>
      </c>
      <c r="D2538">
        <f>Réponses_Scoring!D2538</f>
        <v>0</v>
      </c>
      <c r="E2538">
        <f>Réponses_Scoring!E2538</f>
        <v>0</v>
      </c>
      <c r="F2538">
        <f>Réponses_Scoring!F2538</f>
        <v>0</v>
      </c>
      <c r="G2538">
        <f>Réponses_Scoring!G2538</f>
        <v>0</v>
      </c>
      <c r="H2538">
        <f>Réponses_Scoring!H2538</f>
        <v>0</v>
      </c>
      <c r="I2538">
        <f>Réponses_Scoring!I2538</f>
        <v>0</v>
      </c>
      <c r="J2538">
        <f>IFERROR(VLOOKUP(C2538,Paramètres!$A$5:$B$8,2,FALSE),0)</f>
        <v>0</v>
      </c>
      <c r="K2538">
        <f>IFERROR(VLOOKUP(D2538,Paramètres!$A$5:$B$8,2,FALSE),0)</f>
        <v>0</v>
      </c>
      <c r="L2538">
        <f>IFERROR(VLOOKUP(E2538,Paramètres!$A$5:$B$8,2,FALSE),0)</f>
        <v>0</v>
      </c>
      <c r="M2538">
        <f>IFERROR(VLOOKUP(F2538,Paramètres!$A$5:$B$8,2,FALSE),0)</f>
        <v>0</v>
      </c>
      <c r="N2538">
        <f>IFERROR(VLOOKUP(G2538,Paramètres!$D$5:$E$8,2,FALSE),0)</f>
        <v>0</v>
      </c>
      <c r="O2538">
        <f>IFERROR(VLOOKUP(H2538,Paramètres!$A$5:$B$8,2,FALSE),0)</f>
        <v>0</v>
      </c>
      <c r="P2538">
        <f>IFERROR(VLOOKUP(I2538,Paramètres!$A$5:$B$8,2,FALSE),0)</f>
        <v>0</v>
      </c>
      <c r="Q2538" s="10" t="e">
        <f>IF(SUM(Paramètres!$G$5:$M$5)=0,"",SUMPRODUCT(Paramètres!$G$5:$M$5,J2538,K2538,L2538,M2538,N2538,O2538,P2538)/SUM(Paramètres!$G$5:$M$5))</f>
        <v>#VALUE!</v>
      </c>
    </row>
    <row r="2539" spans="1:17" x14ac:dyDescent="0.2">
      <c r="A2539">
        <f>Réponses_Scoring!A2539</f>
        <v>0</v>
      </c>
      <c r="B2539">
        <f>Réponses_Scoring!B2539</f>
        <v>0</v>
      </c>
      <c r="C2539">
        <f>Réponses_Scoring!C2539</f>
        <v>0</v>
      </c>
      <c r="D2539">
        <f>Réponses_Scoring!D2539</f>
        <v>0</v>
      </c>
      <c r="E2539">
        <f>Réponses_Scoring!E2539</f>
        <v>0</v>
      </c>
      <c r="F2539">
        <f>Réponses_Scoring!F2539</f>
        <v>0</v>
      </c>
      <c r="G2539">
        <f>Réponses_Scoring!G2539</f>
        <v>0</v>
      </c>
      <c r="H2539">
        <f>Réponses_Scoring!H2539</f>
        <v>0</v>
      </c>
      <c r="I2539">
        <f>Réponses_Scoring!I2539</f>
        <v>0</v>
      </c>
      <c r="J2539">
        <f>IFERROR(VLOOKUP(C2539,Paramètres!$A$5:$B$8,2,FALSE),0)</f>
        <v>0</v>
      </c>
      <c r="K2539">
        <f>IFERROR(VLOOKUP(D2539,Paramètres!$A$5:$B$8,2,FALSE),0)</f>
        <v>0</v>
      </c>
      <c r="L2539">
        <f>IFERROR(VLOOKUP(E2539,Paramètres!$A$5:$B$8,2,FALSE),0)</f>
        <v>0</v>
      </c>
      <c r="M2539">
        <f>IFERROR(VLOOKUP(F2539,Paramètres!$A$5:$B$8,2,FALSE),0)</f>
        <v>0</v>
      </c>
      <c r="N2539">
        <f>IFERROR(VLOOKUP(G2539,Paramètres!$D$5:$E$8,2,FALSE),0)</f>
        <v>0</v>
      </c>
      <c r="O2539">
        <f>IFERROR(VLOOKUP(H2539,Paramètres!$A$5:$B$8,2,FALSE),0)</f>
        <v>0</v>
      </c>
      <c r="P2539">
        <f>IFERROR(VLOOKUP(I2539,Paramètres!$A$5:$B$8,2,FALSE),0)</f>
        <v>0</v>
      </c>
      <c r="Q2539" s="10" t="e">
        <f>IF(SUM(Paramètres!$G$5:$M$5)=0,"",SUMPRODUCT(Paramètres!$G$5:$M$5,J2539,K2539,L2539,M2539,N2539,O2539,P2539)/SUM(Paramètres!$G$5:$M$5))</f>
        <v>#VALUE!</v>
      </c>
    </row>
    <row r="2540" spans="1:17" x14ac:dyDescent="0.2">
      <c r="A2540">
        <f>Réponses_Scoring!A2540</f>
        <v>0</v>
      </c>
      <c r="B2540">
        <f>Réponses_Scoring!B2540</f>
        <v>0</v>
      </c>
      <c r="C2540">
        <f>Réponses_Scoring!C2540</f>
        <v>0</v>
      </c>
      <c r="D2540">
        <f>Réponses_Scoring!D2540</f>
        <v>0</v>
      </c>
      <c r="E2540">
        <f>Réponses_Scoring!E2540</f>
        <v>0</v>
      </c>
      <c r="F2540">
        <f>Réponses_Scoring!F2540</f>
        <v>0</v>
      </c>
      <c r="G2540">
        <f>Réponses_Scoring!G2540</f>
        <v>0</v>
      </c>
      <c r="H2540">
        <f>Réponses_Scoring!H2540</f>
        <v>0</v>
      </c>
      <c r="I2540">
        <f>Réponses_Scoring!I2540</f>
        <v>0</v>
      </c>
      <c r="J2540">
        <f>IFERROR(VLOOKUP(C2540,Paramètres!$A$5:$B$8,2,FALSE),0)</f>
        <v>0</v>
      </c>
      <c r="K2540">
        <f>IFERROR(VLOOKUP(D2540,Paramètres!$A$5:$B$8,2,FALSE),0)</f>
        <v>0</v>
      </c>
      <c r="L2540">
        <f>IFERROR(VLOOKUP(E2540,Paramètres!$A$5:$B$8,2,FALSE),0)</f>
        <v>0</v>
      </c>
      <c r="M2540">
        <f>IFERROR(VLOOKUP(F2540,Paramètres!$A$5:$B$8,2,FALSE),0)</f>
        <v>0</v>
      </c>
      <c r="N2540">
        <f>IFERROR(VLOOKUP(G2540,Paramètres!$D$5:$E$8,2,FALSE),0)</f>
        <v>0</v>
      </c>
      <c r="O2540">
        <f>IFERROR(VLOOKUP(H2540,Paramètres!$A$5:$B$8,2,FALSE),0)</f>
        <v>0</v>
      </c>
      <c r="P2540">
        <f>IFERROR(VLOOKUP(I2540,Paramètres!$A$5:$B$8,2,FALSE),0)</f>
        <v>0</v>
      </c>
      <c r="Q2540" s="10" t="e">
        <f>IF(SUM(Paramètres!$G$5:$M$5)=0,"",SUMPRODUCT(Paramètres!$G$5:$M$5,J2540,K2540,L2540,M2540,N2540,O2540,P2540)/SUM(Paramètres!$G$5:$M$5))</f>
        <v>#VALUE!</v>
      </c>
    </row>
    <row r="2541" spans="1:17" x14ac:dyDescent="0.2">
      <c r="A2541">
        <f>Réponses_Scoring!A2541</f>
        <v>0</v>
      </c>
      <c r="B2541">
        <f>Réponses_Scoring!B2541</f>
        <v>0</v>
      </c>
      <c r="C2541">
        <f>Réponses_Scoring!C2541</f>
        <v>0</v>
      </c>
      <c r="D2541">
        <f>Réponses_Scoring!D2541</f>
        <v>0</v>
      </c>
      <c r="E2541">
        <f>Réponses_Scoring!E2541</f>
        <v>0</v>
      </c>
      <c r="F2541">
        <f>Réponses_Scoring!F2541</f>
        <v>0</v>
      </c>
      <c r="G2541">
        <f>Réponses_Scoring!G2541</f>
        <v>0</v>
      </c>
      <c r="H2541">
        <f>Réponses_Scoring!H2541</f>
        <v>0</v>
      </c>
      <c r="I2541">
        <f>Réponses_Scoring!I2541</f>
        <v>0</v>
      </c>
      <c r="J2541">
        <f>IFERROR(VLOOKUP(C2541,Paramètres!$A$5:$B$8,2,FALSE),0)</f>
        <v>0</v>
      </c>
      <c r="K2541">
        <f>IFERROR(VLOOKUP(D2541,Paramètres!$A$5:$B$8,2,FALSE),0)</f>
        <v>0</v>
      </c>
      <c r="L2541">
        <f>IFERROR(VLOOKUP(E2541,Paramètres!$A$5:$B$8,2,FALSE),0)</f>
        <v>0</v>
      </c>
      <c r="M2541">
        <f>IFERROR(VLOOKUP(F2541,Paramètres!$A$5:$B$8,2,FALSE),0)</f>
        <v>0</v>
      </c>
      <c r="N2541">
        <f>IFERROR(VLOOKUP(G2541,Paramètres!$D$5:$E$8,2,FALSE),0)</f>
        <v>0</v>
      </c>
      <c r="O2541">
        <f>IFERROR(VLOOKUP(H2541,Paramètres!$A$5:$B$8,2,FALSE),0)</f>
        <v>0</v>
      </c>
      <c r="P2541">
        <f>IFERROR(VLOOKUP(I2541,Paramètres!$A$5:$B$8,2,FALSE),0)</f>
        <v>0</v>
      </c>
      <c r="Q2541" s="10" t="e">
        <f>IF(SUM(Paramètres!$G$5:$M$5)=0,"",SUMPRODUCT(Paramètres!$G$5:$M$5,J2541,K2541,L2541,M2541,N2541,O2541,P2541)/SUM(Paramètres!$G$5:$M$5))</f>
        <v>#VALUE!</v>
      </c>
    </row>
    <row r="2542" spans="1:17" x14ac:dyDescent="0.2">
      <c r="A2542">
        <f>Réponses_Scoring!A2542</f>
        <v>0</v>
      </c>
      <c r="B2542">
        <f>Réponses_Scoring!B2542</f>
        <v>0</v>
      </c>
      <c r="C2542">
        <f>Réponses_Scoring!C2542</f>
        <v>0</v>
      </c>
      <c r="D2542">
        <f>Réponses_Scoring!D2542</f>
        <v>0</v>
      </c>
      <c r="E2542">
        <f>Réponses_Scoring!E2542</f>
        <v>0</v>
      </c>
      <c r="F2542">
        <f>Réponses_Scoring!F2542</f>
        <v>0</v>
      </c>
      <c r="G2542">
        <f>Réponses_Scoring!G2542</f>
        <v>0</v>
      </c>
      <c r="H2542">
        <f>Réponses_Scoring!H2542</f>
        <v>0</v>
      </c>
      <c r="I2542">
        <f>Réponses_Scoring!I2542</f>
        <v>0</v>
      </c>
      <c r="J2542">
        <f>IFERROR(VLOOKUP(C2542,Paramètres!$A$5:$B$8,2,FALSE),0)</f>
        <v>0</v>
      </c>
      <c r="K2542">
        <f>IFERROR(VLOOKUP(D2542,Paramètres!$A$5:$B$8,2,FALSE),0)</f>
        <v>0</v>
      </c>
      <c r="L2542">
        <f>IFERROR(VLOOKUP(E2542,Paramètres!$A$5:$B$8,2,FALSE),0)</f>
        <v>0</v>
      </c>
      <c r="M2542">
        <f>IFERROR(VLOOKUP(F2542,Paramètres!$A$5:$B$8,2,FALSE),0)</f>
        <v>0</v>
      </c>
      <c r="N2542">
        <f>IFERROR(VLOOKUP(G2542,Paramètres!$D$5:$E$8,2,FALSE),0)</f>
        <v>0</v>
      </c>
      <c r="O2542">
        <f>IFERROR(VLOOKUP(H2542,Paramètres!$A$5:$B$8,2,FALSE),0)</f>
        <v>0</v>
      </c>
      <c r="P2542">
        <f>IFERROR(VLOOKUP(I2542,Paramètres!$A$5:$B$8,2,FALSE),0)</f>
        <v>0</v>
      </c>
      <c r="Q2542" s="10" t="e">
        <f>IF(SUM(Paramètres!$G$5:$M$5)=0,"",SUMPRODUCT(Paramètres!$G$5:$M$5,J2542,K2542,L2542,M2542,N2542,O2542,P2542)/SUM(Paramètres!$G$5:$M$5))</f>
        <v>#VALUE!</v>
      </c>
    </row>
    <row r="2543" spans="1:17" x14ac:dyDescent="0.2">
      <c r="A2543">
        <f>Réponses_Scoring!A2543</f>
        <v>0</v>
      </c>
      <c r="B2543">
        <f>Réponses_Scoring!B2543</f>
        <v>0</v>
      </c>
      <c r="C2543">
        <f>Réponses_Scoring!C2543</f>
        <v>0</v>
      </c>
      <c r="D2543">
        <f>Réponses_Scoring!D2543</f>
        <v>0</v>
      </c>
      <c r="E2543">
        <f>Réponses_Scoring!E2543</f>
        <v>0</v>
      </c>
      <c r="F2543">
        <f>Réponses_Scoring!F2543</f>
        <v>0</v>
      </c>
      <c r="G2543">
        <f>Réponses_Scoring!G2543</f>
        <v>0</v>
      </c>
      <c r="H2543">
        <f>Réponses_Scoring!H2543</f>
        <v>0</v>
      </c>
      <c r="I2543">
        <f>Réponses_Scoring!I2543</f>
        <v>0</v>
      </c>
      <c r="J2543">
        <f>IFERROR(VLOOKUP(C2543,Paramètres!$A$5:$B$8,2,FALSE),0)</f>
        <v>0</v>
      </c>
      <c r="K2543">
        <f>IFERROR(VLOOKUP(D2543,Paramètres!$A$5:$B$8,2,FALSE),0)</f>
        <v>0</v>
      </c>
      <c r="L2543">
        <f>IFERROR(VLOOKUP(E2543,Paramètres!$A$5:$B$8,2,FALSE),0)</f>
        <v>0</v>
      </c>
      <c r="M2543">
        <f>IFERROR(VLOOKUP(F2543,Paramètres!$A$5:$B$8,2,FALSE),0)</f>
        <v>0</v>
      </c>
      <c r="N2543">
        <f>IFERROR(VLOOKUP(G2543,Paramètres!$D$5:$E$8,2,FALSE),0)</f>
        <v>0</v>
      </c>
      <c r="O2543">
        <f>IFERROR(VLOOKUP(H2543,Paramètres!$A$5:$B$8,2,FALSE),0)</f>
        <v>0</v>
      </c>
      <c r="P2543">
        <f>IFERROR(VLOOKUP(I2543,Paramètres!$A$5:$B$8,2,FALSE),0)</f>
        <v>0</v>
      </c>
      <c r="Q2543" s="10" t="e">
        <f>IF(SUM(Paramètres!$G$5:$M$5)=0,"",SUMPRODUCT(Paramètres!$G$5:$M$5,J2543,K2543,L2543,M2543,N2543,O2543,P2543)/SUM(Paramètres!$G$5:$M$5))</f>
        <v>#VALUE!</v>
      </c>
    </row>
    <row r="2544" spans="1:17" x14ac:dyDescent="0.2">
      <c r="A2544">
        <f>Réponses_Scoring!A2544</f>
        <v>0</v>
      </c>
      <c r="B2544">
        <f>Réponses_Scoring!B2544</f>
        <v>0</v>
      </c>
      <c r="C2544">
        <f>Réponses_Scoring!C2544</f>
        <v>0</v>
      </c>
      <c r="D2544">
        <f>Réponses_Scoring!D2544</f>
        <v>0</v>
      </c>
      <c r="E2544">
        <f>Réponses_Scoring!E2544</f>
        <v>0</v>
      </c>
      <c r="F2544">
        <f>Réponses_Scoring!F2544</f>
        <v>0</v>
      </c>
      <c r="G2544">
        <f>Réponses_Scoring!G2544</f>
        <v>0</v>
      </c>
      <c r="H2544">
        <f>Réponses_Scoring!H2544</f>
        <v>0</v>
      </c>
      <c r="I2544">
        <f>Réponses_Scoring!I2544</f>
        <v>0</v>
      </c>
      <c r="J2544">
        <f>IFERROR(VLOOKUP(C2544,Paramètres!$A$5:$B$8,2,FALSE),0)</f>
        <v>0</v>
      </c>
      <c r="K2544">
        <f>IFERROR(VLOOKUP(D2544,Paramètres!$A$5:$B$8,2,FALSE),0)</f>
        <v>0</v>
      </c>
      <c r="L2544">
        <f>IFERROR(VLOOKUP(E2544,Paramètres!$A$5:$B$8,2,FALSE),0)</f>
        <v>0</v>
      </c>
      <c r="M2544">
        <f>IFERROR(VLOOKUP(F2544,Paramètres!$A$5:$B$8,2,FALSE),0)</f>
        <v>0</v>
      </c>
      <c r="N2544">
        <f>IFERROR(VLOOKUP(G2544,Paramètres!$D$5:$E$8,2,FALSE),0)</f>
        <v>0</v>
      </c>
      <c r="O2544">
        <f>IFERROR(VLOOKUP(H2544,Paramètres!$A$5:$B$8,2,FALSE),0)</f>
        <v>0</v>
      </c>
      <c r="P2544">
        <f>IFERROR(VLOOKUP(I2544,Paramètres!$A$5:$B$8,2,FALSE),0)</f>
        <v>0</v>
      </c>
      <c r="Q2544" s="10" t="e">
        <f>IF(SUM(Paramètres!$G$5:$M$5)=0,"",SUMPRODUCT(Paramètres!$G$5:$M$5,J2544,K2544,L2544,M2544,N2544,O2544,P2544)/SUM(Paramètres!$G$5:$M$5))</f>
        <v>#VALUE!</v>
      </c>
    </row>
    <row r="2545" spans="1:17" x14ac:dyDescent="0.2">
      <c r="A2545">
        <f>Réponses_Scoring!A2545</f>
        <v>0</v>
      </c>
      <c r="B2545">
        <f>Réponses_Scoring!B2545</f>
        <v>0</v>
      </c>
      <c r="C2545">
        <f>Réponses_Scoring!C2545</f>
        <v>0</v>
      </c>
      <c r="D2545">
        <f>Réponses_Scoring!D2545</f>
        <v>0</v>
      </c>
      <c r="E2545">
        <f>Réponses_Scoring!E2545</f>
        <v>0</v>
      </c>
      <c r="F2545">
        <f>Réponses_Scoring!F2545</f>
        <v>0</v>
      </c>
      <c r="G2545">
        <f>Réponses_Scoring!G2545</f>
        <v>0</v>
      </c>
      <c r="H2545">
        <f>Réponses_Scoring!H2545</f>
        <v>0</v>
      </c>
      <c r="I2545">
        <f>Réponses_Scoring!I2545</f>
        <v>0</v>
      </c>
      <c r="J2545">
        <f>IFERROR(VLOOKUP(C2545,Paramètres!$A$5:$B$8,2,FALSE),0)</f>
        <v>0</v>
      </c>
      <c r="K2545">
        <f>IFERROR(VLOOKUP(D2545,Paramètres!$A$5:$B$8,2,FALSE),0)</f>
        <v>0</v>
      </c>
      <c r="L2545">
        <f>IFERROR(VLOOKUP(E2545,Paramètres!$A$5:$B$8,2,FALSE),0)</f>
        <v>0</v>
      </c>
      <c r="M2545">
        <f>IFERROR(VLOOKUP(F2545,Paramètres!$A$5:$B$8,2,FALSE),0)</f>
        <v>0</v>
      </c>
      <c r="N2545">
        <f>IFERROR(VLOOKUP(G2545,Paramètres!$D$5:$E$8,2,FALSE),0)</f>
        <v>0</v>
      </c>
      <c r="O2545">
        <f>IFERROR(VLOOKUP(H2545,Paramètres!$A$5:$B$8,2,FALSE),0)</f>
        <v>0</v>
      </c>
      <c r="P2545">
        <f>IFERROR(VLOOKUP(I2545,Paramètres!$A$5:$B$8,2,FALSE),0)</f>
        <v>0</v>
      </c>
      <c r="Q2545" s="10" t="e">
        <f>IF(SUM(Paramètres!$G$5:$M$5)=0,"",SUMPRODUCT(Paramètres!$G$5:$M$5,J2545,K2545,L2545,M2545,N2545,O2545,P2545)/SUM(Paramètres!$G$5:$M$5))</f>
        <v>#VALUE!</v>
      </c>
    </row>
    <row r="2546" spans="1:17" x14ac:dyDescent="0.2">
      <c r="A2546">
        <f>Réponses_Scoring!A2546</f>
        <v>0</v>
      </c>
      <c r="B2546">
        <f>Réponses_Scoring!B2546</f>
        <v>0</v>
      </c>
      <c r="C2546">
        <f>Réponses_Scoring!C2546</f>
        <v>0</v>
      </c>
      <c r="D2546">
        <f>Réponses_Scoring!D2546</f>
        <v>0</v>
      </c>
      <c r="E2546">
        <f>Réponses_Scoring!E2546</f>
        <v>0</v>
      </c>
      <c r="F2546">
        <f>Réponses_Scoring!F2546</f>
        <v>0</v>
      </c>
      <c r="G2546">
        <f>Réponses_Scoring!G2546</f>
        <v>0</v>
      </c>
      <c r="H2546">
        <f>Réponses_Scoring!H2546</f>
        <v>0</v>
      </c>
      <c r="I2546">
        <f>Réponses_Scoring!I2546</f>
        <v>0</v>
      </c>
      <c r="J2546">
        <f>IFERROR(VLOOKUP(C2546,Paramètres!$A$5:$B$8,2,FALSE),0)</f>
        <v>0</v>
      </c>
      <c r="K2546">
        <f>IFERROR(VLOOKUP(D2546,Paramètres!$A$5:$B$8,2,FALSE),0)</f>
        <v>0</v>
      </c>
      <c r="L2546">
        <f>IFERROR(VLOOKUP(E2546,Paramètres!$A$5:$B$8,2,FALSE),0)</f>
        <v>0</v>
      </c>
      <c r="M2546">
        <f>IFERROR(VLOOKUP(F2546,Paramètres!$A$5:$B$8,2,FALSE),0)</f>
        <v>0</v>
      </c>
      <c r="N2546">
        <f>IFERROR(VLOOKUP(G2546,Paramètres!$D$5:$E$8,2,FALSE),0)</f>
        <v>0</v>
      </c>
      <c r="O2546">
        <f>IFERROR(VLOOKUP(H2546,Paramètres!$A$5:$B$8,2,FALSE),0)</f>
        <v>0</v>
      </c>
      <c r="P2546">
        <f>IFERROR(VLOOKUP(I2546,Paramètres!$A$5:$B$8,2,FALSE),0)</f>
        <v>0</v>
      </c>
      <c r="Q2546" s="10" t="e">
        <f>IF(SUM(Paramètres!$G$5:$M$5)=0,"",SUMPRODUCT(Paramètres!$G$5:$M$5,J2546,K2546,L2546,M2546,N2546,O2546,P2546)/SUM(Paramètres!$G$5:$M$5))</f>
        <v>#VALUE!</v>
      </c>
    </row>
    <row r="2547" spans="1:17" x14ac:dyDescent="0.2">
      <c r="A2547">
        <f>Réponses_Scoring!A2547</f>
        <v>0</v>
      </c>
      <c r="B2547">
        <f>Réponses_Scoring!B2547</f>
        <v>0</v>
      </c>
      <c r="C2547">
        <f>Réponses_Scoring!C2547</f>
        <v>0</v>
      </c>
      <c r="D2547">
        <f>Réponses_Scoring!D2547</f>
        <v>0</v>
      </c>
      <c r="E2547">
        <f>Réponses_Scoring!E2547</f>
        <v>0</v>
      </c>
      <c r="F2547">
        <f>Réponses_Scoring!F2547</f>
        <v>0</v>
      </c>
      <c r="G2547">
        <f>Réponses_Scoring!G2547</f>
        <v>0</v>
      </c>
      <c r="H2547">
        <f>Réponses_Scoring!H2547</f>
        <v>0</v>
      </c>
      <c r="I2547">
        <f>Réponses_Scoring!I2547</f>
        <v>0</v>
      </c>
      <c r="J2547">
        <f>IFERROR(VLOOKUP(C2547,Paramètres!$A$5:$B$8,2,FALSE),0)</f>
        <v>0</v>
      </c>
      <c r="K2547">
        <f>IFERROR(VLOOKUP(D2547,Paramètres!$A$5:$B$8,2,FALSE),0)</f>
        <v>0</v>
      </c>
      <c r="L2547">
        <f>IFERROR(VLOOKUP(E2547,Paramètres!$A$5:$B$8,2,FALSE),0)</f>
        <v>0</v>
      </c>
      <c r="M2547">
        <f>IFERROR(VLOOKUP(F2547,Paramètres!$A$5:$B$8,2,FALSE),0)</f>
        <v>0</v>
      </c>
      <c r="N2547">
        <f>IFERROR(VLOOKUP(G2547,Paramètres!$D$5:$E$8,2,FALSE),0)</f>
        <v>0</v>
      </c>
      <c r="O2547">
        <f>IFERROR(VLOOKUP(H2547,Paramètres!$A$5:$B$8,2,FALSE),0)</f>
        <v>0</v>
      </c>
      <c r="P2547">
        <f>IFERROR(VLOOKUP(I2547,Paramètres!$A$5:$B$8,2,FALSE),0)</f>
        <v>0</v>
      </c>
      <c r="Q2547" s="10" t="e">
        <f>IF(SUM(Paramètres!$G$5:$M$5)=0,"",SUMPRODUCT(Paramètres!$G$5:$M$5,J2547,K2547,L2547,M2547,N2547,O2547,P2547)/SUM(Paramètres!$G$5:$M$5))</f>
        <v>#VALUE!</v>
      </c>
    </row>
    <row r="2548" spans="1:17" x14ac:dyDescent="0.2">
      <c r="A2548">
        <f>Réponses_Scoring!A2548</f>
        <v>0</v>
      </c>
      <c r="B2548">
        <f>Réponses_Scoring!B2548</f>
        <v>0</v>
      </c>
      <c r="C2548">
        <f>Réponses_Scoring!C2548</f>
        <v>0</v>
      </c>
      <c r="D2548">
        <f>Réponses_Scoring!D2548</f>
        <v>0</v>
      </c>
      <c r="E2548">
        <f>Réponses_Scoring!E2548</f>
        <v>0</v>
      </c>
      <c r="F2548">
        <f>Réponses_Scoring!F2548</f>
        <v>0</v>
      </c>
      <c r="G2548">
        <f>Réponses_Scoring!G2548</f>
        <v>0</v>
      </c>
      <c r="H2548">
        <f>Réponses_Scoring!H2548</f>
        <v>0</v>
      </c>
      <c r="I2548">
        <f>Réponses_Scoring!I2548</f>
        <v>0</v>
      </c>
      <c r="J2548">
        <f>IFERROR(VLOOKUP(C2548,Paramètres!$A$5:$B$8,2,FALSE),0)</f>
        <v>0</v>
      </c>
      <c r="K2548">
        <f>IFERROR(VLOOKUP(D2548,Paramètres!$A$5:$B$8,2,FALSE),0)</f>
        <v>0</v>
      </c>
      <c r="L2548">
        <f>IFERROR(VLOOKUP(E2548,Paramètres!$A$5:$B$8,2,FALSE),0)</f>
        <v>0</v>
      </c>
      <c r="M2548">
        <f>IFERROR(VLOOKUP(F2548,Paramètres!$A$5:$B$8,2,FALSE),0)</f>
        <v>0</v>
      </c>
      <c r="N2548">
        <f>IFERROR(VLOOKUP(G2548,Paramètres!$D$5:$E$8,2,FALSE),0)</f>
        <v>0</v>
      </c>
      <c r="O2548">
        <f>IFERROR(VLOOKUP(H2548,Paramètres!$A$5:$B$8,2,FALSE),0)</f>
        <v>0</v>
      </c>
      <c r="P2548">
        <f>IFERROR(VLOOKUP(I2548,Paramètres!$A$5:$B$8,2,FALSE),0)</f>
        <v>0</v>
      </c>
      <c r="Q2548" s="10" t="e">
        <f>IF(SUM(Paramètres!$G$5:$M$5)=0,"",SUMPRODUCT(Paramètres!$G$5:$M$5,J2548,K2548,L2548,M2548,N2548,O2548,P2548)/SUM(Paramètres!$G$5:$M$5))</f>
        <v>#VALUE!</v>
      </c>
    </row>
    <row r="2549" spans="1:17" x14ac:dyDescent="0.2">
      <c r="A2549">
        <f>Réponses_Scoring!A2549</f>
        <v>0</v>
      </c>
      <c r="B2549">
        <f>Réponses_Scoring!B2549</f>
        <v>0</v>
      </c>
      <c r="C2549">
        <f>Réponses_Scoring!C2549</f>
        <v>0</v>
      </c>
      <c r="D2549">
        <f>Réponses_Scoring!D2549</f>
        <v>0</v>
      </c>
      <c r="E2549">
        <f>Réponses_Scoring!E2549</f>
        <v>0</v>
      </c>
      <c r="F2549">
        <f>Réponses_Scoring!F2549</f>
        <v>0</v>
      </c>
      <c r="G2549">
        <f>Réponses_Scoring!G2549</f>
        <v>0</v>
      </c>
      <c r="H2549">
        <f>Réponses_Scoring!H2549</f>
        <v>0</v>
      </c>
      <c r="I2549">
        <f>Réponses_Scoring!I2549</f>
        <v>0</v>
      </c>
      <c r="J2549">
        <f>IFERROR(VLOOKUP(C2549,Paramètres!$A$5:$B$8,2,FALSE),0)</f>
        <v>0</v>
      </c>
      <c r="K2549">
        <f>IFERROR(VLOOKUP(D2549,Paramètres!$A$5:$B$8,2,FALSE),0)</f>
        <v>0</v>
      </c>
      <c r="L2549">
        <f>IFERROR(VLOOKUP(E2549,Paramètres!$A$5:$B$8,2,FALSE),0)</f>
        <v>0</v>
      </c>
      <c r="M2549">
        <f>IFERROR(VLOOKUP(F2549,Paramètres!$A$5:$B$8,2,FALSE),0)</f>
        <v>0</v>
      </c>
      <c r="N2549">
        <f>IFERROR(VLOOKUP(G2549,Paramètres!$D$5:$E$8,2,FALSE),0)</f>
        <v>0</v>
      </c>
      <c r="O2549">
        <f>IFERROR(VLOOKUP(H2549,Paramètres!$A$5:$B$8,2,FALSE),0)</f>
        <v>0</v>
      </c>
      <c r="P2549">
        <f>IFERROR(VLOOKUP(I2549,Paramètres!$A$5:$B$8,2,FALSE),0)</f>
        <v>0</v>
      </c>
      <c r="Q2549" s="10" t="e">
        <f>IF(SUM(Paramètres!$G$5:$M$5)=0,"",SUMPRODUCT(Paramètres!$G$5:$M$5,J2549,K2549,L2549,M2549,N2549,O2549,P2549)/SUM(Paramètres!$G$5:$M$5))</f>
        <v>#VALUE!</v>
      </c>
    </row>
    <row r="2550" spans="1:17" x14ac:dyDescent="0.2">
      <c r="A2550">
        <f>Réponses_Scoring!A2550</f>
        <v>0</v>
      </c>
      <c r="B2550">
        <f>Réponses_Scoring!B2550</f>
        <v>0</v>
      </c>
      <c r="C2550">
        <f>Réponses_Scoring!C2550</f>
        <v>0</v>
      </c>
      <c r="D2550">
        <f>Réponses_Scoring!D2550</f>
        <v>0</v>
      </c>
      <c r="E2550">
        <f>Réponses_Scoring!E2550</f>
        <v>0</v>
      </c>
      <c r="F2550">
        <f>Réponses_Scoring!F2550</f>
        <v>0</v>
      </c>
      <c r="G2550">
        <f>Réponses_Scoring!G2550</f>
        <v>0</v>
      </c>
      <c r="H2550">
        <f>Réponses_Scoring!H2550</f>
        <v>0</v>
      </c>
      <c r="I2550">
        <f>Réponses_Scoring!I2550</f>
        <v>0</v>
      </c>
      <c r="J2550">
        <f>IFERROR(VLOOKUP(C2550,Paramètres!$A$5:$B$8,2,FALSE),0)</f>
        <v>0</v>
      </c>
      <c r="K2550">
        <f>IFERROR(VLOOKUP(D2550,Paramètres!$A$5:$B$8,2,FALSE),0)</f>
        <v>0</v>
      </c>
      <c r="L2550">
        <f>IFERROR(VLOOKUP(E2550,Paramètres!$A$5:$B$8,2,FALSE),0)</f>
        <v>0</v>
      </c>
      <c r="M2550">
        <f>IFERROR(VLOOKUP(F2550,Paramètres!$A$5:$B$8,2,FALSE),0)</f>
        <v>0</v>
      </c>
      <c r="N2550">
        <f>IFERROR(VLOOKUP(G2550,Paramètres!$D$5:$E$8,2,FALSE),0)</f>
        <v>0</v>
      </c>
      <c r="O2550">
        <f>IFERROR(VLOOKUP(H2550,Paramètres!$A$5:$B$8,2,FALSE),0)</f>
        <v>0</v>
      </c>
      <c r="P2550">
        <f>IFERROR(VLOOKUP(I2550,Paramètres!$A$5:$B$8,2,FALSE),0)</f>
        <v>0</v>
      </c>
      <c r="Q2550" s="10" t="e">
        <f>IF(SUM(Paramètres!$G$5:$M$5)=0,"",SUMPRODUCT(Paramètres!$G$5:$M$5,J2550,K2550,L2550,M2550,N2550,O2550,P2550)/SUM(Paramètres!$G$5:$M$5))</f>
        <v>#VALUE!</v>
      </c>
    </row>
    <row r="2551" spans="1:17" x14ac:dyDescent="0.2">
      <c r="A2551">
        <f>Réponses_Scoring!A2551</f>
        <v>0</v>
      </c>
      <c r="B2551">
        <f>Réponses_Scoring!B2551</f>
        <v>0</v>
      </c>
      <c r="C2551">
        <f>Réponses_Scoring!C2551</f>
        <v>0</v>
      </c>
      <c r="D2551">
        <f>Réponses_Scoring!D2551</f>
        <v>0</v>
      </c>
      <c r="E2551">
        <f>Réponses_Scoring!E2551</f>
        <v>0</v>
      </c>
      <c r="F2551">
        <f>Réponses_Scoring!F2551</f>
        <v>0</v>
      </c>
      <c r="G2551">
        <f>Réponses_Scoring!G2551</f>
        <v>0</v>
      </c>
      <c r="H2551">
        <f>Réponses_Scoring!H2551</f>
        <v>0</v>
      </c>
      <c r="I2551">
        <f>Réponses_Scoring!I2551</f>
        <v>0</v>
      </c>
      <c r="J2551">
        <f>IFERROR(VLOOKUP(C2551,Paramètres!$A$5:$B$8,2,FALSE),0)</f>
        <v>0</v>
      </c>
      <c r="K2551">
        <f>IFERROR(VLOOKUP(D2551,Paramètres!$A$5:$B$8,2,FALSE),0)</f>
        <v>0</v>
      </c>
      <c r="L2551">
        <f>IFERROR(VLOOKUP(E2551,Paramètres!$A$5:$B$8,2,FALSE),0)</f>
        <v>0</v>
      </c>
      <c r="M2551">
        <f>IFERROR(VLOOKUP(F2551,Paramètres!$A$5:$B$8,2,FALSE),0)</f>
        <v>0</v>
      </c>
      <c r="N2551">
        <f>IFERROR(VLOOKUP(G2551,Paramètres!$D$5:$E$8,2,FALSE),0)</f>
        <v>0</v>
      </c>
      <c r="O2551">
        <f>IFERROR(VLOOKUP(H2551,Paramètres!$A$5:$B$8,2,FALSE),0)</f>
        <v>0</v>
      </c>
      <c r="P2551">
        <f>IFERROR(VLOOKUP(I2551,Paramètres!$A$5:$B$8,2,FALSE),0)</f>
        <v>0</v>
      </c>
      <c r="Q2551" s="10" t="e">
        <f>IF(SUM(Paramètres!$G$5:$M$5)=0,"",SUMPRODUCT(Paramètres!$G$5:$M$5,J2551,K2551,L2551,M2551,N2551,O2551,P2551)/SUM(Paramètres!$G$5:$M$5))</f>
        <v>#VALUE!</v>
      </c>
    </row>
    <row r="2552" spans="1:17" x14ac:dyDescent="0.2">
      <c r="A2552">
        <f>Réponses_Scoring!A2552</f>
        <v>0</v>
      </c>
      <c r="B2552">
        <f>Réponses_Scoring!B2552</f>
        <v>0</v>
      </c>
      <c r="C2552">
        <f>Réponses_Scoring!C2552</f>
        <v>0</v>
      </c>
      <c r="D2552">
        <f>Réponses_Scoring!D2552</f>
        <v>0</v>
      </c>
      <c r="E2552">
        <f>Réponses_Scoring!E2552</f>
        <v>0</v>
      </c>
      <c r="F2552">
        <f>Réponses_Scoring!F2552</f>
        <v>0</v>
      </c>
      <c r="G2552">
        <f>Réponses_Scoring!G2552</f>
        <v>0</v>
      </c>
      <c r="H2552">
        <f>Réponses_Scoring!H2552</f>
        <v>0</v>
      </c>
      <c r="I2552">
        <f>Réponses_Scoring!I2552</f>
        <v>0</v>
      </c>
      <c r="J2552">
        <f>IFERROR(VLOOKUP(C2552,Paramètres!$A$5:$B$8,2,FALSE),0)</f>
        <v>0</v>
      </c>
      <c r="K2552">
        <f>IFERROR(VLOOKUP(D2552,Paramètres!$A$5:$B$8,2,FALSE),0)</f>
        <v>0</v>
      </c>
      <c r="L2552">
        <f>IFERROR(VLOOKUP(E2552,Paramètres!$A$5:$B$8,2,FALSE),0)</f>
        <v>0</v>
      </c>
      <c r="M2552">
        <f>IFERROR(VLOOKUP(F2552,Paramètres!$A$5:$B$8,2,FALSE),0)</f>
        <v>0</v>
      </c>
      <c r="N2552">
        <f>IFERROR(VLOOKUP(G2552,Paramètres!$D$5:$E$8,2,FALSE),0)</f>
        <v>0</v>
      </c>
      <c r="O2552">
        <f>IFERROR(VLOOKUP(H2552,Paramètres!$A$5:$B$8,2,FALSE),0)</f>
        <v>0</v>
      </c>
      <c r="P2552">
        <f>IFERROR(VLOOKUP(I2552,Paramètres!$A$5:$B$8,2,FALSE),0)</f>
        <v>0</v>
      </c>
      <c r="Q2552" s="10" t="e">
        <f>IF(SUM(Paramètres!$G$5:$M$5)=0,"",SUMPRODUCT(Paramètres!$G$5:$M$5,J2552,K2552,L2552,M2552,N2552,O2552,P2552)/SUM(Paramètres!$G$5:$M$5))</f>
        <v>#VALUE!</v>
      </c>
    </row>
    <row r="2553" spans="1:17" x14ac:dyDescent="0.2">
      <c r="A2553">
        <f>Réponses_Scoring!A2553</f>
        <v>0</v>
      </c>
      <c r="B2553">
        <f>Réponses_Scoring!B2553</f>
        <v>0</v>
      </c>
      <c r="C2553">
        <f>Réponses_Scoring!C2553</f>
        <v>0</v>
      </c>
      <c r="D2553">
        <f>Réponses_Scoring!D2553</f>
        <v>0</v>
      </c>
      <c r="E2553">
        <f>Réponses_Scoring!E2553</f>
        <v>0</v>
      </c>
      <c r="F2553">
        <f>Réponses_Scoring!F2553</f>
        <v>0</v>
      </c>
      <c r="G2553">
        <f>Réponses_Scoring!G2553</f>
        <v>0</v>
      </c>
      <c r="H2553">
        <f>Réponses_Scoring!H2553</f>
        <v>0</v>
      </c>
      <c r="I2553">
        <f>Réponses_Scoring!I2553</f>
        <v>0</v>
      </c>
      <c r="J2553">
        <f>IFERROR(VLOOKUP(C2553,Paramètres!$A$5:$B$8,2,FALSE),0)</f>
        <v>0</v>
      </c>
      <c r="K2553">
        <f>IFERROR(VLOOKUP(D2553,Paramètres!$A$5:$B$8,2,FALSE),0)</f>
        <v>0</v>
      </c>
      <c r="L2553">
        <f>IFERROR(VLOOKUP(E2553,Paramètres!$A$5:$B$8,2,FALSE),0)</f>
        <v>0</v>
      </c>
      <c r="M2553">
        <f>IFERROR(VLOOKUP(F2553,Paramètres!$A$5:$B$8,2,FALSE),0)</f>
        <v>0</v>
      </c>
      <c r="N2553">
        <f>IFERROR(VLOOKUP(G2553,Paramètres!$D$5:$E$8,2,FALSE),0)</f>
        <v>0</v>
      </c>
      <c r="O2553">
        <f>IFERROR(VLOOKUP(H2553,Paramètres!$A$5:$B$8,2,FALSE),0)</f>
        <v>0</v>
      </c>
      <c r="P2553">
        <f>IFERROR(VLOOKUP(I2553,Paramètres!$A$5:$B$8,2,FALSE),0)</f>
        <v>0</v>
      </c>
      <c r="Q2553" s="10" t="e">
        <f>IF(SUM(Paramètres!$G$5:$M$5)=0,"",SUMPRODUCT(Paramètres!$G$5:$M$5,J2553,K2553,L2553,M2553,N2553,O2553,P2553)/SUM(Paramètres!$G$5:$M$5))</f>
        <v>#VALUE!</v>
      </c>
    </row>
    <row r="2554" spans="1:17" x14ac:dyDescent="0.2">
      <c r="A2554">
        <f>Réponses_Scoring!A2554</f>
        <v>0</v>
      </c>
      <c r="B2554">
        <f>Réponses_Scoring!B2554</f>
        <v>0</v>
      </c>
      <c r="C2554">
        <f>Réponses_Scoring!C2554</f>
        <v>0</v>
      </c>
      <c r="D2554">
        <f>Réponses_Scoring!D2554</f>
        <v>0</v>
      </c>
      <c r="E2554">
        <f>Réponses_Scoring!E2554</f>
        <v>0</v>
      </c>
      <c r="F2554">
        <f>Réponses_Scoring!F2554</f>
        <v>0</v>
      </c>
      <c r="G2554">
        <f>Réponses_Scoring!G2554</f>
        <v>0</v>
      </c>
      <c r="H2554">
        <f>Réponses_Scoring!H2554</f>
        <v>0</v>
      </c>
      <c r="I2554">
        <f>Réponses_Scoring!I2554</f>
        <v>0</v>
      </c>
      <c r="J2554">
        <f>IFERROR(VLOOKUP(C2554,Paramètres!$A$5:$B$8,2,FALSE),0)</f>
        <v>0</v>
      </c>
      <c r="K2554">
        <f>IFERROR(VLOOKUP(D2554,Paramètres!$A$5:$B$8,2,FALSE),0)</f>
        <v>0</v>
      </c>
      <c r="L2554">
        <f>IFERROR(VLOOKUP(E2554,Paramètres!$A$5:$B$8,2,FALSE),0)</f>
        <v>0</v>
      </c>
      <c r="M2554">
        <f>IFERROR(VLOOKUP(F2554,Paramètres!$A$5:$B$8,2,FALSE),0)</f>
        <v>0</v>
      </c>
      <c r="N2554">
        <f>IFERROR(VLOOKUP(G2554,Paramètres!$D$5:$E$8,2,FALSE),0)</f>
        <v>0</v>
      </c>
      <c r="O2554">
        <f>IFERROR(VLOOKUP(H2554,Paramètres!$A$5:$B$8,2,FALSE),0)</f>
        <v>0</v>
      </c>
      <c r="P2554">
        <f>IFERROR(VLOOKUP(I2554,Paramètres!$A$5:$B$8,2,FALSE),0)</f>
        <v>0</v>
      </c>
      <c r="Q2554" s="10" t="e">
        <f>IF(SUM(Paramètres!$G$5:$M$5)=0,"",SUMPRODUCT(Paramètres!$G$5:$M$5,J2554,K2554,L2554,M2554,N2554,O2554,P2554)/SUM(Paramètres!$G$5:$M$5))</f>
        <v>#VALUE!</v>
      </c>
    </row>
    <row r="2555" spans="1:17" x14ac:dyDescent="0.2">
      <c r="A2555">
        <f>Réponses_Scoring!A2555</f>
        <v>0</v>
      </c>
      <c r="B2555">
        <f>Réponses_Scoring!B2555</f>
        <v>0</v>
      </c>
      <c r="C2555">
        <f>Réponses_Scoring!C2555</f>
        <v>0</v>
      </c>
      <c r="D2555">
        <f>Réponses_Scoring!D2555</f>
        <v>0</v>
      </c>
      <c r="E2555">
        <f>Réponses_Scoring!E2555</f>
        <v>0</v>
      </c>
      <c r="F2555">
        <f>Réponses_Scoring!F2555</f>
        <v>0</v>
      </c>
      <c r="G2555">
        <f>Réponses_Scoring!G2555</f>
        <v>0</v>
      </c>
      <c r="H2555">
        <f>Réponses_Scoring!H2555</f>
        <v>0</v>
      </c>
      <c r="I2555">
        <f>Réponses_Scoring!I2555</f>
        <v>0</v>
      </c>
      <c r="J2555">
        <f>IFERROR(VLOOKUP(C2555,Paramètres!$A$5:$B$8,2,FALSE),0)</f>
        <v>0</v>
      </c>
      <c r="K2555">
        <f>IFERROR(VLOOKUP(D2555,Paramètres!$A$5:$B$8,2,FALSE),0)</f>
        <v>0</v>
      </c>
      <c r="L2555">
        <f>IFERROR(VLOOKUP(E2555,Paramètres!$A$5:$B$8,2,FALSE),0)</f>
        <v>0</v>
      </c>
      <c r="M2555">
        <f>IFERROR(VLOOKUP(F2555,Paramètres!$A$5:$B$8,2,FALSE),0)</f>
        <v>0</v>
      </c>
      <c r="N2555">
        <f>IFERROR(VLOOKUP(G2555,Paramètres!$D$5:$E$8,2,FALSE),0)</f>
        <v>0</v>
      </c>
      <c r="O2555">
        <f>IFERROR(VLOOKUP(H2555,Paramètres!$A$5:$B$8,2,FALSE),0)</f>
        <v>0</v>
      </c>
      <c r="P2555">
        <f>IFERROR(VLOOKUP(I2555,Paramètres!$A$5:$B$8,2,FALSE),0)</f>
        <v>0</v>
      </c>
      <c r="Q2555" s="10" t="e">
        <f>IF(SUM(Paramètres!$G$5:$M$5)=0,"",SUMPRODUCT(Paramètres!$G$5:$M$5,J2555,K2555,L2555,M2555,N2555,O2555,P2555)/SUM(Paramètres!$G$5:$M$5))</f>
        <v>#VALUE!</v>
      </c>
    </row>
    <row r="2556" spans="1:17" x14ac:dyDescent="0.2">
      <c r="A2556">
        <f>Réponses_Scoring!A2556</f>
        <v>0</v>
      </c>
      <c r="B2556">
        <f>Réponses_Scoring!B2556</f>
        <v>0</v>
      </c>
      <c r="C2556">
        <f>Réponses_Scoring!C2556</f>
        <v>0</v>
      </c>
      <c r="D2556">
        <f>Réponses_Scoring!D2556</f>
        <v>0</v>
      </c>
      <c r="E2556">
        <f>Réponses_Scoring!E2556</f>
        <v>0</v>
      </c>
      <c r="F2556">
        <f>Réponses_Scoring!F2556</f>
        <v>0</v>
      </c>
      <c r="G2556">
        <f>Réponses_Scoring!G2556</f>
        <v>0</v>
      </c>
      <c r="H2556">
        <f>Réponses_Scoring!H2556</f>
        <v>0</v>
      </c>
      <c r="I2556">
        <f>Réponses_Scoring!I2556</f>
        <v>0</v>
      </c>
      <c r="J2556">
        <f>IFERROR(VLOOKUP(C2556,Paramètres!$A$5:$B$8,2,FALSE),0)</f>
        <v>0</v>
      </c>
      <c r="K2556">
        <f>IFERROR(VLOOKUP(D2556,Paramètres!$A$5:$B$8,2,FALSE),0)</f>
        <v>0</v>
      </c>
      <c r="L2556">
        <f>IFERROR(VLOOKUP(E2556,Paramètres!$A$5:$B$8,2,FALSE),0)</f>
        <v>0</v>
      </c>
      <c r="M2556">
        <f>IFERROR(VLOOKUP(F2556,Paramètres!$A$5:$B$8,2,FALSE),0)</f>
        <v>0</v>
      </c>
      <c r="N2556">
        <f>IFERROR(VLOOKUP(G2556,Paramètres!$D$5:$E$8,2,FALSE),0)</f>
        <v>0</v>
      </c>
      <c r="O2556">
        <f>IFERROR(VLOOKUP(H2556,Paramètres!$A$5:$B$8,2,FALSE),0)</f>
        <v>0</v>
      </c>
      <c r="P2556">
        <f>IFERROR(VLOOKUP(I2556,Paramètres!$A$5:$B$8,2,FALSE),0)</f>
        <v>0</v>
      </c>
      <c r="Q2556" s="10" t="e">
        <f>IF(SUM(Paramètres!$G$5:$M$5)=0,"",SUMPRODUCT(Paramètres!$G$5:$M$5,J2556,K2556,L2556,M2556,N2556,O2556,P2556)/SUM(Paramètres!$G$5:$M$5))</f>
        <v>#VALUE!</v>
      </c>
    </row>
    <row r="2557" spans="1:17" x14ac:dyDescent="0.2">
      <c r="A2557">
        <f>Réponses_Scoring!A2557</f>
        <v>0</v>
      </c>
      <c r="B2557">
        <f>Réponses_Scoring!B2557</f>
        <v>0</v>
      </c>
      <c r="C2557">
        <f>Réponses_Scoring!C2557</f>
        <v>0</v>
      </c>
      <c r="D2557">
        <f>Réponses_Scoring!D2557</f>
        <v>0</v>
      </c>
      <c r="E2557">
        <f>Réponses_Scoring!E2557</f>
        <v>0</v>
      </c>
      <c r="F2557">
        <f>Réponses_Scoring!F2557</f>
        <v>0</v>
      </c>
      <c r="G2557">
        <f>Réponses_Scoring!G2557</f>
        <v>0</v>
      </c>
      <c r="H2557">
        <f>Réponses_Scoring!H2557</f>
        <v>0</v>
      </c>
      <c r="I2557">
        <f>Réponses_Scoring!I2557</f>
        <v>0</v>
      </c>
      <c r="J2557">
        <f>IFERROR(VLOOKUP(C2557,Paramètres!$A$5:$B$8,2,FALSE),0)</f>
        <v>0</v>
      </c>
      <c r="K2557">
        <f>IFERROR(VLOOKUP(D2557,Paramètres!$A$5:$B$8,2,FALSE),0)</f>
        <v>0</v>
      </c>
      <c r="L2557">
        <f>IFERROR(VLOOKUP(E2557,Paramètres!$A$5:$B$8,2,FALSE),0)</f>
        <v>0</v>
      </c>
      <c r="M2557">
        <f>IFERROR(VLOOKUP(F2557,Paramètres!$A$5:$B$8,2,FALSE),0)</f>
        <v>0</v>
      </c>
      <c r="N2557">
        <f>IFERROR(VLOOKUP(G2557,Paramètres!$D$5:$E$8,2,FALSE),0)</f>
        <v>0</v>
      </c>
      <c r="O2557">
        <f>IFERROR(VLOOKUP(H2557,Paramètres!$A$5:$B$8,2,FALSE),0)</f>
        <v>0</v>
      </c>
      <c r="P2557">
        <f>IFERROR(VLOOKUP(I2557,Paramètres!$A$5:$B$8,2,FALSE),0)</f>
        <v>0</v>
      </c>
      <c r="Q2557" s="10" t="e">
        <f>IF(SUM(Paramètres!$G$5:$M$5)=0,"",SUMPRODUCT(Paramètres!$G$5:$M$5,J2557,K2557,L2557,M2557,N2557,O2557,P2557)/SUM(Paramètres!$G$5:$M$5))</f>
        <v>#VALUE!</v>
      </c>
    </row>
    <row r="2558" spans="1:17" x14ac:dyDescent="0.2">
      <c r="A2558">
        <f>Réponses_Scoring!A2558</f>
        <v>0</v>
      </c>
      <c r="B2558">
        <f>Réponses_Scoring!B2558</f>
        <v>0</v>
      </c>
      <c r="C2558">
        <f>Réponses_Scoring!C2558</f>
        <v>0</v>
      </c>
      <c r="D2558">
        <f>Réponses_Scoring!D2558</f>
        <v>0</v>
      </c>
      <c r="E2558">
        <f>Réponses_Scoring!E2558</f>
        <v>0</v>
      </c>
      <c r="F2558">
        <f>Réponses_Scoring!F2558</f>
        <v>0</v>
      </c>
      <c r="G2558">
        <f>Réponses_Scoring!G2558</f>
        <v>0</v>
      </c>
      <c r="H2558">
        <f>Réponses_Scoring!H2558</f>
        <v>0</v>
      </c>
      <c r="I2558">
        <f>Réponses_Scoring!I2558</f>
        <v>0</v>
      </c>
      <c r="J2558">
        <f>IFERROR(VLOOKUP(C2558,Paramètres!$A$5:$B$8,2,FALSE),0)</f>
        <v>0</v>
      </c>
      <c r="K2558">
        <f>IFERROR(VLOOKUP(D2558,Paramètres!$A$5:$B$8,2,FALSE),0)</f>
        <v>0</v>
      </c>
      <c r="L2558">
        <f>IFERROR(VLOOKUP(E2558,Paramètres!$A$5:$B$8,2,FALSE),0)</f>
        <v>0</v>
      </c>
      <c r="M2558">
        <f>IFERROR(VLOOKUP(F2558,Paramètres!$A$5:$B$8,2,FALSE),0)</f>
        <v>0</v>
      </c>
      <c r="N2558">
        <f>IFERROR(VLOOKUP(G2558,Paramètres!$D$5:$E$8,2,FALSE),0)</f>
        <v>0</v>
      </c>
      <c r="O2558">
        <f>IFERROR(VLOOKUP(H2558,Paramètres!$A$5:$B$8,2,FALSE),0)</f>
        <v>0</v>
      </c>
      <c r="P2558">
        <f>IFERROR(VLOOKUP(I2558,Paramètres!$A$5:$B$8,2,FALSE),0)</f>
        <v>0</v>
      </c>
      <c r="Q2558" s="10" t="e">
        <f>IF(SUM(Paramètres!$G$5:$M$5)=0,"",SUMPRODUCT(Paramètres!$G$5:$M$5,J2558,K2558,L2558,M2558,N2558,O2558,P2558)/SUM(Paramètres!$G$5:$M$5))</f>
        <v>#VALUE!</v>
      </c>
    </row>
    <row r="2559" spans="1:17" x14ac:dyDescent="0.2">
      <c r="A2559">
        <f>Réponses_Scoring!A2559</f>
        <v>0</v>
      </c>
      <c r="B2559">
        <f>Réponses_Scoring!B2559</f>
        <v>0</v>
      </c>
      <c r="C2559">
        <f>Réponses_Scoring!C2559</f>
        <v>0</v>
      </c>
      <c r="D2559">
        <f>Réponses_Scoring!D2559</f>
        <v>0</v>
      </c>
      <c r="E2559">
        <f>Réponses_Scoring!E2559</f>
        <v>0</v>
      </c>
      <c r="F2559">
        <f>Réponses_Scoring!F2559</f>
        <v>0</v>
      </c>
      <c r="G2559">
        <f>Réponses_Scoring!G2559</f>
        <v>0</v>
      </c>
      <c r="H2559">
        <f>Réponses_Scoring!H2559</f>
        <v>0</v>
      </c>
      <c r="I2559">
        <f>Réponses_Scoring!I2559</f>
        <v>0</v>
      </c>
      <c r="J2559">
        <f>IFERROR(VLOOKUP(C2559,Paramètres!$A$5:$B$8,2,FALSE),0)</f>
        <v>0</v>
      </c>
      <c r="K2559">
        <f>IFERROR(VLOOKUP(D2559,Paramètres!$A$5:$B$8,2,FALSE),0)</f>
        <v>0</v>
      </c>
      <c r="L2559">
        <f>IFERROR(VLOOKUP(E2559,Paramètres!$A$5:$B$8,2,FALSE),0)</f>
        <v>0</v>
      </c>
      <c r="M2559">
        <f>IFERROR(VLOOKUP(F2559,Paramètres!$A$5:$B$8,2,FALSE),0)</f>
        <v>0</v>
      </c>
      <c r="N2559">
        <f>IFERROR(VLOOKUP(G2559,Paramètres!$D$5:$E$8,2,FALSE),0)</f>
        <v>0</v>
      </c>
      <c r="O2559">
        <f>IFERROR(VLOOKUP(H2559,Paramètres!$A$5:$B$8,2,FALSE),0)</f>
        <v>0</v>
      </c>
      <c r="P2559">
        <f>IFERROR(VLOOKUP(I2559,Paramètres!$A$5:$B$8,2,FALSE),0)</f>
        <v>0</v>
      </c>
      <c r="Q2559" s="10" t="e">
        <f>IF(SUM(Paramètres!$G$5:$M$5)=0,"",SUMPRODUCT(Paramètres!$G$5:$M$5,J2559,K2559,L2559,M2559,N2559,O2559,P2559)/SUM(Paramètres!$G$5:$M$5))</f>
        <v>#VALUE!</v>
      </c>
    </row>
    <row r="2560" spans="1:17" x14ac:dyDescent="0.2">
      <c r="A2560">
        <f>Réponses_Scoring!A2560</f>
        <v>0</v>
      </c>
      <c r="B2560">
        <f>Réponses_Scoring!B2560</f>
        <v>0</v>
      </c>
      <c r="C2560">
        <f>Réponses_Scoring!C2560</f>
        <v>0</v>
      </c>
      <c r="D2560">
        <f>Réponses_Scoring!D2560</f>
        <v>0</v>
      </c>
      <c r="E2560">
        <f>Réponses_Scoring!E2560</f>
        <v>0</v>
      </c>
      <c r="F2560">
        <f>Réponses_Scoring!F2560</f>
        <v>0</v>
      </c>
      <c r="G2560">
        <f>Réponses_Scoring!G2560</f>
        <v>0</v>
      </c>
      <c r="H2560">
        <f>Réponses_Scoring!H2560</f>
        <v>0</v>
      </c>
      <c r="I2560">
        <f>Réponses_Scoring!I2560</f>
        <v>0</v>
      </c>
      <c r="J2560">
        <f>IFERROR(VLOOKUP(C2560,Paramètres!$A$5:$B$8,2,FALSE),0)</f>
        <v>0</v>
      </c>
      <c r="K2560">
        <f>IFERROR(VLOOKUP(D2560,Paramètres!$A$5:$B$8,2,FALSE),0)</f>
        <v>0</v>
      </c>
      <c r="L2560">
        <f>IFERROR(VLOOKUP(E2560,Paramètres!$A$5:$B$8,2,FALSE),0)</f>
        <v>0</v>
      </c>
      <c r="M2560">
        <f>IFERROR(VLOOKUP(F2560,Paramètres!$A$5:$B$8,2,FALSE),0)</f>
        <v>0</v>
      </c>
      <c r="N2560">
        <f>IFERROR(VLOOKUP(G2560,Paramètres!$D$5:$E$8,2,FALSE),0)</f>
        <v>0</v>
      </c>
      <c r="O2560">
        <f>IFERROR(VLOOKUP(H2560,Paramètres!$A$5:$B$8,2,FALSE),0)</f>
        <v>0</v>
      </c>
      <c r="P2560">
        <f>IFERROR(VLOOKUP(I2560,Paramètres!$A$5:$B$8,2,FALSE),0)</f>
        <v>0</v>
      </c>
      <c r="Q2560" s="10" t="e">
        <f>IF(SUM(Paramètres!$G$5:$M$5)=0,"",SUMPRODUCT(Paramètres!$G$5:$M$5,J2560,K2560,L2560,M2560,N2560,O2560,P2560)/SUM(Paramètres!$G$5:$M$5))</f>
        <v>#VALUE!</v>
      </c>
    </row>
    <row r="2561" spans="1:17" x14ac:dyDescent="0.2">
      <c r="A2561">
        <f>Réponses_Scoring!A2561</f>
        <v>0</v>
      </c>
      <c r="B2561">
        <f>Réponses_Scoring!B2561</f>
        <v>0</v>
      </c>
      <c r="C2561">
        <f>Réponses_Scoring!C2561</f>
        <v>0</v>
      </c>
      <c r="D2561">
        <f>Réponses_Scoring!D2561</f>
        <v>0</v>
      </c>
      <c r="E2561">
        <f>Réponses_Scoring!E2561</f>
        <v>0</v>
      </c>
      <c r="F2561">
        <f>Réponses_Scoring!F2561</f>
        <v>0</v>
      </c>
      <c r="G2561">
        <f>Réponses_Scoring!G2561</f>
        <v>0</v>
      </c>
      <c r="H2561">
        <f>Réponses_Scoring!H2561</f>
        <v>0</v>
      </c>
      <c r="I2561">
        <f>Réponses_Scoring!I2561</f>
        <v>0</v>
      </c>
      <c r="J2561">
        <f>IFERROR(VLOOKUP(C2561,Paramètres!$A$5:$B$8,2,FALSE),0)</f>
        <v>0</v>
      </c>
      <c r="K2561">
        <f>IFERROR(VLOOKUP(D2561,Paramètres!$A$5:$B$8,2,FALSE),0)</f>
        <v>0</v>
      </c>
      <c r="L2561">
        <f>IFERROR(VLOOKUP(E2561,Paramètres!$A$5:$B$8,2,FALSE),0)</f>
        <v>0</v>
      </c>
      <c r="M2561">
        <f>IFERROR(VLOOKUP(F2561,Paramètres!$A$5:$B$8,2,FALSE),0)</f>
        <v>0</v>
      </c>
      <c r="N2561">
        <f>IFERROR(VLOOKUP(G2561,Paramètres!$D$5:$E$8,2,FALSE),0)</f>
        <v>0</v>
      </c>
      <c r="O2561">
        <f>IFERROR(VLOOKUP(H2561,Paramètres!$A$5:$B$8,2,FALSE),0)</f>
        <v>0</v>
      </c>
      <c r="P2561">
        <f>IFERROR(VLOOKUP(I2561,Paramètres!$A$5:$B$8,2,FALSE),0)</f>
        <v>0</v>
      </c>
      <c r="Q2561" s="10" t="e">
        <f>IF(SUM(Paramètres!$G$5:$M$5)=0,"",SUMPRODUCT(Paramètres!$G$5:$M$5,J2561,K2561,L2561,M2561,N2561,O2561,P2561)/SUM(Paramètres!$G$5:$M$5))</f>
        <v>#VALUE!</v>
      </c>
    </row>
    <row r="2562" spans="1:17" x14ac:dyDescent="0.2">
      <c r="A2562">
        <f>Réponses_Scoring!A2562</f>
        <v>0</v>
      </c>
      <c r="B2562">
        <f>Réponses_Scoring!B2562</f>
        <v>0</v>
      </c>
      <c r="C2562">
        <f>Réponses_Scoring!C2562</f>
        <v>0</v>
      </c>
      <c r="D2562">
        <f>Réponses_Scoring!D2562</f>
        <v>0</v>
      </c>
      <c r="E2562">
        <f>Réponses_Scoring!E2562</f>
        <v>0</v>
      </c>
      <c r="F2562">
        <f>Réponses_Scoring!F2562</f>
        <v>0</v>
      </c>
      <c r="G2562">
        <f>Réponses_Scoring!G2562</f>
        <v>0</v>
      </c>
      <c r="H2562">
        <f>Réponses_Scoring!H2562</f>
        <v>0</v>
      </c>
      <c r="I2562">
        <f>Réponses_Scoring!I2562</f>
        <v>0</v>
      </c>
      <c r="J2562">
        <f>IFERROR(VLOOKUP(C2562,Paramètres!$A$5:$B$8,2,FALSE),0)</f>
        <v>0</v>
      </c>
      <c r="K2562">
        <f>IFERROR(VLOOKUP(D2562,Paramètres!$A$5:$B$8,2,FALSE),0)</f>
        <v>0</v>
      </c>
      <c r="L2562">
        <f>IFERROR(VLOOKUP(E2562,Paramètres!$A$5:$B$8,2,FALSE),0)</f>
        <v>0</v>
      </c>
      <c r="M2562">
        <f>IFERROR(VLOOKUP(F2562,Paramètres!$A$5:$B$8,2,FALSE),0)</f>
        <v>0</v>
      </c>
      <c r="N2562">
        <f>IFERROR(VLOOKUP(G2562,Paramètres!$D$5:$E$8,2,FALSE),0)</f>
        <v>0</v>
      </c>
      <c r="O2562">
        <f>IFERROR(VLOOKUP(H2562,Paramètres!$A$5:$B$8,2,FALSE),0)</f>
        <v>0</v>
      </c>
      <c r="P2562">
        <f>IFERROR(VLOOKUP(I2562,Paramètres!$A$5:$B$8,2,FALSE),0)</f>
        <v>0</v>
      </c>
      <c r="Q2562" s="10" t="e">
        <f>IF(SUM(Paramètres!$G$5:$M$5)=0,"",SUMPRODUCT(Paramètres!$G$5:$M$5,J2562,K2562,L2562,M2562,N2562,O2562,P2562)/SUM(Paramètres!$G$5:$M$5))</f>
        <v>#VALUE!</v>
      </c>
    </row>
    <row r="2563" spans="1:17" x14ac:dyDescent="0.2">
      <c r="A2563">
        <f>Réponses_Scoring!A2563</f>
        <v>0</v>
      </c>
      <c r="B2563">
        <f>Réponses_Scoring!B2563</f>
        <v>0</v>
      </c>
      <c r="C2563">
        <f>Réponses_Scoring!C2563</f>
        <v>0</v>
      </c>
      <c r="D2563">
        <f>Réponses_Scoring!D2563</f>
        <v>0</v>
      </c>
      <c r="E2563">
        <f>Réponses_Scoring!E2563</f>
        <v>0</v>
      </c>
      <c r="F2563">
        <f>Réponses_Scoring!F2563</f>
        <v>0</v>
      </c>
      <c r="G2563">
        <f>Réponses_Scoring!G2563</f>
        <v>0</v>
      </c>
      <c r="H2563">
        <f>Réponses_Scoring!H2563</f>
        <v>0</v>
      </c>
      <c r="I2563">
        <f>Réponses_Scoring!I2563</f>
        <v>0</v>
      </c>
      <c r="J2563">
        <f>IFERROR(VLOOKUP(C2563,Paramètres!$A$5:$B$8,2,FALSE),0)</f>
        <v>0</v>
      </c>
      <c r="K2563">
        <f>IFERROR(VLOOKUP(D2563,Paramètres!$A$5:$B$8,2,FALSE),0)</f>
        <v>0</v>
      </c>
      <c r="L2563">
        <f>IFERROR(VLOOKUP(E2563,Paramètres!$A$5:$B$8,2,FALSE),0)</f>
        <v>0</v>
      </c>
      <c r="M2563">
        <f>IFERROR(VLOOKUP(F2563,Paramètres!$A$5:$B$8,2,FALSE),0)</f>
        <v>0</v>
      </c>
      <c r="N2563">
        <f>IFERROR(VLOOKUP(G2563,Paramètres!$D$5:$E$8,2,FALSE),0)</f>
        <v>0</v>
      </c>
      <c r="O2563">
        <f>IFERROR(VLOOKUP(H2563,Paramètres!$A$5:$B$8,2,FALSE),0)</f>
        <v>0</v>
      </c>
      <c r="P2563">
        <f>IFERROR(VLOOKUP(I2563,Paramètres!$A$5:$B$8,2,FALSE),0)</f>
        <v>0</v>
      </c>
      <c r="Q2563" s="10" t="e">
        <f>IF(SUM(Paramètres!$G$5:$M$5)=0,"",SUMPRODUCT(Paramètres!$G$5:$M$5,J2563,K2563,L2563,M2563,N2563,O2563,P2563)/SUM(Paramètres!$G$5:$M$5))</f>
        <v>#VALUE!</v>
      </c>
    </row>
    <row r="2564" spans="1:17" x14ac:dyDescent="0.2">
      <c r="A2564">
        <f>Réponses_Scoring!A2564</f>
        <v>0</v>
      </c>
      <c r="B2564">
        <f>Réponses_Scoring!B2564</f>
        <v>0</v>
      </c>
      <c r="C2564">
        <f>Réponses_Scoring!C2564</f>
        <v>0</v>
      </c>
      <c r="D2564">
        <f>Réponses_Scoring!D2564</f>
        <v>0</v>
      </c>
      <c r="E2564">
        <f>Réponses_Scoring!E2564</f>
        <v>0</v>
      </c>
      <c r="F2564">
        <f>Réponses_Scoring!F2564</f>
        <v>0</v>
      </c>
      <c r="G2564">
        <f>Réponses_Scoring!G2564</f>
        <v>0</v>
      </c>
      <c r="H2564">
        <f>Réponses_Scoring!H2564</f>
        <v>0</v>
      </c>
      <c r="I2564">
        <f>Réponses_Scoring!I2564</f>
        <v>0</v>
      </c>
      <c r="J2564">
        <f>IFERROR(VLOOKUP(C2564,Paramètres!$A$5:$B$8,2,FALSE),0)</f>
        <v>0</v>
      </c>
      <c r="K2564">
        <f>IFERROR(VLOOKUP(D2564,Paramètres!$A$5:$B$8,2,FALSE),0)</f>
        <v>0</v>
      </c>
      <c r="L2564">
        <f>IFERROR(VLOOKUP(E2564,Paramètres!$A$5:$B$8,2,FALSE),0)</f>
        <v>0</v>
      </c>
      <c r="M2564">
        <f>IFERROR(VLOOKUP(F2564,Paramètres!$A$5:$B$8,2,FALSE),0)</f>
        <v>0</v>
      </c>
      <c r="N2564">
        <f>IFERROR(VLOOKUP(G2564,Paramètres!$D$5:$E$8,2,FALSE),0)</f>
        <v>0</v>
      </c>
      <c r="O2564">
        <f>IFERROR(VLOOKUP(H2564,Paramètres!$A$5:$B$8,2,FALSE),0)</f>
        <v>0</v>
      </c>
      <c r="P2564">
        <f>IFERROR(VLOOKUP(I2564,Paramètres!$A$5:$B$8,2,FALSE),0)</f>
        <v>0</v>
      </c>
      <c r="Q2564" s="10" t="e">
        <f>IF(SUM(Paramètres!$G$5:$M$5)=0,"",SUMPRODUCT(Paramètres!$G$5:$M$5,J2564,K2564,L2564,M2564,N2564,O2564,P2564)/SUM(Paramètres!$G$5:$M$5))</f>
        <v>#VALUE!</v>
      </c>
    </row>
    <row r="2565" spans="1:17" x14ac:dyDescent="0.2">
      <c r="A2565">
        <f>Réponses_Scoring!A2565</f>
        <v>0</v>
      </c>
      <c r="B2565">
        <f>Réponses_Scoring!B2565</f>
        <v>0</v>
      </c>
      <c r="C2565">
        <f>Réponses_Scoring!C2565</f>
        <v>0</v>
      </c>
      <c r="D2565">
        <f>Réponses_Scoring!D2565</f>
        <v>0</v>
      </c>
      <c r="E2565">
        <f>Réponses_Scoring!E2565</f>
        <v>0</v>
      </c>
      <c r="F2565">
        <f>Réponses_Scoring!F2565</f>
        <v>0</v>
      </c>
      <c r="G2565">
        <f>Réponses_Scoring!G2565</f>
        <v>0</v>
      </c>
      <c r="H2565">
        <f>Réponses_Scoring!H2565</f>
        <v>0</v>
      </c>
      <c r="I2565">
        <f>Réponses_Scoring!I2565</f>
        <v>0</v>
      </c>
      <c r="J2565">
        <f>IFERROR(VLOOKUP(C2565,Paramètres!$A$5:$B$8,2,FALSE),0)</f>
        <v>0</v>
      </c>
      <c r="K2565">
        <f>IFERROR(VLOOKUP(D2565,Paramètres!$A$5:$B$8,2,FALSE),0)</f>
        <v>0</v>
      </c>
      <c r="L2565">
        <f>IFERROR(VLOOKUP(E2565,Paramètres!$A$5:$B$8,2,FALSE),0)</f>
        <v>0</v>
      </c>
      <c r="M2565">
        <f>IFERROR(VLOOKUP(F2565,Paramètres!$A$5:$B$8,2,FALSE),0)</f>
        <v>0</v>
      </c>
      <c r="N2565">
        <f>IFERROR(VLOOKUP(G2565,Paramètres!$D$5:$E$8,2,FALSE),0)</f>
        <v>0</v>
      </c>
      <c r="O2565">
        <f>IFERROR(VLOOKUP(H2565,Paramètres!$A$5:$B$8,2,FALSE),0)</f>
        <v>0</v>
      </c>
      <c r="P2565">
        <f>IFERROR(VLOOKUP(I2565,Paramètres!$A$5:$B$8,2,FALSE),0)</f>
        <v>0</v>
      </c>
      <c r="Q2565" s="10" t="e">
        <f>IF(SUM(Paramètres!$G$5:$M$5)=0,"",SUMPRODUCT(Paramètres!$G$5:$M$5,J2565,K2565,L2565,M2565,N2565,O2565,P2565)/SUM(Paramètres!$G$5:$M$5))</f>
        <v>#VALUE!</v>
      </c>
    </row>
    <row r="2566" spans="1:17" x14ac:dyDescent="0.2">
      <c r="A2566">
        <f>Réponses_Scoring!A2566</f>
        <v>0</v>
      </c>
      <c r="B2566">
        <f>Réponses_Scoring!B2566</f>
        <v>0</v>
      </c>
      <c r="C2566">
        <f>Réponses_Scoring!C2566</f>
        <v>0</v>
      </c>
      <c r="D2566">
        <f>Réponses_Scoring!D2566</f>
        <v>0</v>
      </c>
      <c r="E2566">
        <f>Réponses_Scoring!E2566</f>
        <v>0</v>
      </c>
      <c r="F2566">
        <f>Réponses_Scoring!F2566</f>
        <v>0</v>
      </c>
      <c r="G2566">
        <f>Réponses_Scoring!G2566</f>
        <v>0</v>
      </c>
      <c r="H2566">
        <f>Réponses_Scoring!H2566</f>
        <v>0</v>
      </c>
      <c r="I2566">
        <f>Réponses_Scoring!I2566</f>
        <v>0</v>
      </c>
      <c r="J2566">
        <f>IFERROR(VLOOKUP(C2566,Paramètres!$A$5:$B$8,2,FALSE),0)</f>
        <v>0</v>
      </c>
      <c r="K2566">
        <f>IFERROR(VLOOKUP(D2566,Paramètres!$A$5:$B$8,2,FALSE),0)</f>
        <v>0</v>
      </c>
      <c r="L2566">
        <f>IFERROR(VLOOKUP(E2566,Paramètres!$A$5:$B$8,2,FALSE),0)</f>
        <v>0</v>
      </c>
      <c r="M2566">
        <f>IFERROR(VLOOKUP(F2566,Paramètres!$A$5:$B$8,2,FALSE),0)</f>
        <v>0</v>
      </c>
      <c r="N2566">
        <f>IFERROR(VLOOKUP(G2566,Paramètres!$D$5:$E$8,2,FALSE),0)</f>
        <v>0</v>
      </c>
      <c r="O2566">
        <f>IFERROR(VLOOKUP(H2566,Paramètres!$A$5:$B$8,2,FALSE),0)</f>
        <v>0</v>
      </c>
      <c r="P2566">
        <f>IFERROR(VLOOKUP(I2566,Paramètres!$A$5:$B$8,2,FALSE),0)</f>
        <v>0</v>
      </c>
      <c r="Q2566" s="10" t="e">
        <f>IF(SUM(Paramètres!$G$5:$M$5)=0,"",SUMPRODUCT(Paramètres!$G$5:$M$5,J2566,K2566,L2566,M2566,N2566,O2566,P2566)/SUM(Paramètres!$G$5:$M$5))</f>
        <v>#VALUE!</v>
      </c>
    </row>
    <row r="2567" spans="1:17" x14ac:dyDescent="0.2">
      <c r="A2567">
        <f>Réponses_Scoring!A2567</f>
        <v>0</v>
      </c>
      <c r="B2567">
        <f>Réponses_Scoring!B2567</f>
        <v>0</v>
      </c>
      <c r="C2567">
        <f>Réponses_Scoring!C2567</f>
        <v>0</v>
      </c>
      <c r="D2567">
        <f>Réponses_Scoring!D2567</f>
        <v>0</v>
      </c>
      <c r="E2567">
        <f>Réponses_Scoring!E2567</f>
        <v>0</v>
      </c>
      <c r="F2567">
        <f>Réponses_Scoring!F2567</f>
        <v>0</v>
      </c>
      <c r="G2567">
        <f>Réponses_Scoring!G2567</f>
        <v>0</v>
      </c>
      <c r="H2567">
        <f>Réponses_Scoring!H2567</f>
        <v>0</v>
      </c>
      <c r="I2567">
        <f>Réponses_Scoring!I2567</f>
        <v>0</v>
      </c>
      <c r="J2567">
        <f>IFERROR(VLOOKUP(C2567,Paramètres!$A$5:$B$8,2,FALSE),0)</f>
        <v>0</v>
      </c>
      <c r="K2567">
        <f>IFERROR(VLOOKUP(D2567,Paramètres!$A$5:$B$8,2,FALSE),0)</f>
        <v>0</v>
      </c>
      <c r="L2567">
        <f>IFERROR(VLOOKUP(E2567,Paramètres!$A$5:$B$8,2,FALSE),0)</f>
        <v>0</v>
      </c>
      <c r="M2567">
        <f>IFERROR(VLOOKUP(F2567,Paramètres!$A$5:$B$8,2,FALSE),0)</f>
        <v>0</v>
      </c>
      <c r="N2567">
        <f>IFERROR(VLOOKUP(G2567,Paramètres!$D$5:$E$8,2,FALSE),0)</f>
        <v>0</v>
      </c>
      <c r="O2567">
        <f>IFERROR(VLOOKUP(H2567,Paramètres!$A$5:$B$8,2,FALSE),0)</f>
        <v>0</v>
      </c>
      <c r="P2567">
        <f>IFERROR(VLOOKUP(I2567,Paramètres!$A$5:$B$8,2,FALSE),0)</f>
        <v>0</v>
      </c>
      <c r="Q2567" s="10" t="e">
        <f>IF(SUM(Paramètres!$G$5:$M$5)=0,"",SUMPRODUCT(Paramètres!$G$5:$M$5,J2567,K2567,L2567,M2567,N2567,O2567,P2567)/SUM(Paramètres!$G$5:$M$5))</f>
        <v>#VALUE!</v>
      </c>
    </row>
    <row r="2568" spans="1:17" x14ac:dyDescent="0.2">
      <c r="A2568">
        <f>Réponses_Scoring!A2568</f>
        <v>0</v>
      </c>
      <c r="B2568">
        <f>Réponses_Scoring!B2568</f>
        <v>0</v>
      </c>
      <c r="C2568">
        <f>Réponses_Scoring!C2568</f>
        <v>0</v>
      </c>
      <c r="D2568">
        <f>Réponses_Scoring!D2568</f>
        <v>0</v>
      </c>
      <c r="E2568">
        <f>Réponses_Scoring!E2568</f>
        <v>0</v>
      </c>
      <c r="F2568">
        <f>Réponses_Scoring!F2568</f>
        <v>0</v>
      </c>
      <c r="G2568">
        <f>Réponses_Scoring!G2568</f>
        <v>0</v>
      </c>
      <c r="H2568">
        <f>Réponses_Scoring!H2568</f>
        <v>0</v>
      </c>
      <c r="I2568">
        <f>Réponses_Scoring!I2568</f>
        <v>0</v>
      </c>
      <c r="J2568">
        <f>IFERROR(VLOOKUP(C2568,Paramètres!$A$5:$B$8,2,FALSE),0)</f>
        <v>0</v>
      </c>
      <c r="K2568">
        <f>IFERROR(VLOOKUP(D2568,Paramètres!$A$5:$B$8,2,FALSE),0)</f>
        <v>0</v>
      </c>
      <c r="L2568">
        <f>IFERROR(VLOOKUP(E2568,Paramètres!$A$5:$B$8,2,FALSE),0)</f>
        <v>0</v>
      </c>
      <c r="M2568">
        <f>IFERROR(VLOOKUP(F2568,Paramètres!$A$5:$B$8,2,FALSE),0)</f>
        <v>0</v>
      </c>
      <c r="N2568">
        <f>IFERROR(VLOOKUP(G2568,Paramètres!$D$5:$E$8,2,FALSE),0)</f>
        <v>0</v>
      </c>
      <c r="O2568">
        <f>IFERROR(VLOOKUP(H2568,Paramètres!$A$5:$B$8,2,FALSE),0)</f>
        <v>0</v>
      </c>
      <c r="P2568">
        <f>IFERROR(VLOOKUP(I2568,Paramètres!$A$5:$B$8,2,FALSE),0)</f>
        <v>0</v>
      </c>
      <c r="Q2568" s="10" t="e">
        <f>IF(SUM(Paramètres!$G$5:$M$5)=0,"",SUMPRODUCT(Paramètres!$G$5:$M$5,J2568,K2568,L2568,M2568,N2568,O2568,P2568)/SUM(Paramètres!$G$5:$M$5))</f>
        <v>#VALUE!</v>
      </c>
    </row>
    <row r="2569" spans="1:17" x14ac:dyDescent="0.2">
      <c r="A2569">
        <f>Réponses_Scoring!A2569</f>
        <v>0</v>
      </c>
      <c r="B2569">
        <f>Réponses_Scoring!B2569</f>
        <v>0</v>
      </c>
      <c r="C2569">
        <f>Réponses_Scoring!C2569</f>
        <v>0</v>
      </c>
      <c r="D2569">
        <f>Réponses_Scoring!D2569</f>
        <v>0</v>
      </c>
      <c r="E2569">
        <f>Réponses_Scoring!E2569</f>
        <v>0</v>
      </c>
      <c r="F2569">
        <f>Réponses_Scoring!F2569</f>
        <v>0</v>
      </c>
      <c r="G2569">
        <f>Réponses_Scoring!G2569</f>
        <v>0</v>
      </c>
      <c r="H2569">
        <f>Réponses_Scoring!H2569</f>
        <v>0</v>
      </c>
      <c r="I2569">
        <f>Réponses_Scoring!I2569</f>
        <v>0</v>
      </c>
      <c r="J2569">
        <f>IFERROR(VLOOKUP(C2569,Paramètres!$A$5:$B$8,2,FALSE),0)</f>
        <v>0</v>
      </c>
      <c r="K2569">
        <f>IFERROR(VLOOKUP(D2569,Paramètres!$A$5:$B$8,2,FALSE),0)</f>
        <v>0</v>
      </c>
      <c r="L2569">
        <f>IFERROR(VLOOKUP(E2569,Paramètres!$A$5:$B$8,2,FALSE),0)</f>
        <v>0</v>
      </c>
      <c r="M2569">
        <f>IFERROR(VLOOKUP(F2569,Paramètres!$A$5:$B$8,2,FALSE),0)</f>
        <v>0</v>
      </c>
      <c r="N2569">
        <f>IFERROR(VLOOKUP(G2569,Paramètres!$D$5:$E$8,2,FALSE),0)</f>
        <v>0</v>
      </c>
      <c r="O2569">
        <f>IFERROR(VLOOKUP(H2569,Paramètres!$A$5:$B$8,2,FALSE),0)</f>
        <v>0</v>
      </c>
      <c r="P2569">
        <f>IFERROR(VLOOKUP(I2569,Paramètres!$A$5:$B$8,2,FALSE),0)</f>
        <v>0</v>
      </c>
      <c r="Q2569" s="10" t="e">
        <f>IF(SUM(Paramètres!$G$5:$M$5)=0,"",SUMPRODUCT(Paramètres!$G$5:$M$5,J2569,K2569,L2569,M2569,N2569,O2569,P2569)/SUM(Paramètres!$G$5:$M$5))</f>
        <v>#VALUE!</v>
      </c>
    </row>
    <row r="2570" spans="1:17" x14ac:dyDescent="0.2">
      <c r="A2570">
        <f>Réponses_Scoring!A2570</f>
        <v>0</v>
      </c>
      <c r="B2570">
        <f>Réponses_Scoring!B2570</f>
        <v>0</v>
      </c>
      <c r="C2570">
        <f>Réponses_Scoring!C2570</f>
        <v>0</v>
      </c>
      <c r="D2570">
        <f>Réponses_Scoring!D2570</f>
        <v>0</v>
      </c>
      <c r="E2570">
        <f>Réponses_Scoring!E2570</f>
        <v>0</v>
      </c>
      <c r="F2570">
        <f>Réponses_Scoring!F2570</f>
        <v>0</v>
      </c>
      <c r="G2570">
        <f>Réponses_Scoring!G2570</f>
        <v>0</v>
      </c>
      <c r="H2570">
        <f>Réponses_Scoring!H2570</f>
        <v>0</v>
      </c>
      <c r="I2570">
        <f>Réponses_Scoring!I2570</f>
        <v>0</v>
      </c>
      <c r="J2570">
        <f>IFERROR(VLOOKUP(C2570,Paramètres!$A$5:$B$8,2,FALSE),0)</f>
        <v>0</v>
      </c>
      <c r="K2570">
        <f>IFERROR(VLOOKUP(D2570,Paramètres!$A$5:$B$8,2,FALSE),0)</f>
        <v>0</v>
      </c>
      <c r="L2570">
        <f>IFERROR(VLOOKUP(E2570,Paramètres!$A$5:$B$8,2,FALSE),0)</f>
        <v>0</v>
      </c>
      <c r="M2570">
        <f>IFERROR(VLOOKUP(F2570,Paramètres!$A$5:$B$8,2,FALSE),0)</f>
        <v>0</v>
      </c>
      <c r="N2570">
        <f>IFERROR(VLOOKUP(G2570,Paramètres!$D$5:$E$8,2,FALSE),0)</f>
        <v>0</v>
      </c>
      <c r="O2570">
        <f>IFERROR(VLOOKUP(H2570,Paramètres!$A$5:$B$8,2,FALSE),0)</f>
        <v>0</v>
      </c>
      <c r="P2570">
        <f>IFERROR(VLOOKUP(I2570,Paramètres!$A$5:$B$8,2,FALSE),0)</f>
        <v>0</v>
      </c>
      <c r="Q2570" s="10" t="e">
        <f>IF(SUM(Paramètres!$G$5:$M$5)=0,"",SUMPRODUCT(Paramètres!$G$5:$M$5,J2570,K2570,L2570,M2570,N2570,O2570,P2570)/SUM(Paramètres!$G$5:$M$5))</f>
        <v>#VALUE!</v>
      </c>
    </row>
    <row r="2571" spans="1:17" x14ac:dyDescent="0.2">
      <c r="A2571">
        <f>Réponses_Scoring!A2571</f>
        <v>0</v>
      </c>
      <c r="B2571">
        <f>Réponses_Scoring!B2571</f>
        <v>0</v>
      </c>
      <c r="C2571">
        <f>Réponses_Scoring!C2571</f>
        <v>0</v>
      </c>
      <c r="D2571">
        <f>Réponses_Scoring!D2571</f>
        <v>0</v>
      </c>
      <c r="E2571">
        <f>Réponses_Scoring!E2571</f>
        <v>0</v>
      </c>
      <c r="F2571">
        <f>Réponses_Scoring!F2571</f>
        <v>0</v>
      </c>
      <c r="G2571">
        <f>Réponses_Scoring!G2571</f>
        <v>0</v>
      </c>
      <c r="H2571">
        <f>Réponses_Scoring!H2571</f>
        <v>0</v>
      </c>
      <c r="I2571">
        <f>Réponses_Scoring!I2571</f>
        <v>0</v>
      </c>
      <c r="J2571">
        <f>IFERROR(VLOOKUP(C2571,Paramètres!$A$5:$B$8,2,FALSE),0)</f>
        <v>0</v>
      </c>
      <c r="K2571">
        <f>IFERROR(VLOOKUP(D2571,Paramètres!$A$5:$B$8,2,FALSE),0)</f>
        <v>0</v>
      </c>
      <c r="L2571">
        <f>IFERROR(VLOOKUP(E2571,Paramètres!$A$5:$B$8,2,FALSE),0)</f>
        <v>0</v>
      </c>
      <c r="M2571">
        <f>IFERROR(VLOOKUP(F2571,Paramètres!$A$5:$B$8,2,FALSE),0)</f>
        <v>0</v>
      </c>
      <c r="N2571">
        <f>IFERROR(VLOOKUP(G2571,Paramètres!$D$5:$E$8,2,FALSE),0)</f>
        <v>0</v>
      </c>
      <c r="O2571">
        <f>IFERROR(VLOOKUP(H2571,Paramètres!$A$5:$B$8,2,FALSE),0)</f>
        <v>0</v>
      </c>
      <c r="P2571">
        <f>IFERROR(VLOOKUP(I2571,Paramètres!$A$5:$B$8,2,FALSE),0)</f>
        <v>0</v>
      </c>
      <c r="Q2571" s="10" t="e">
        <f>IF(SUM(Paramètres!$G$5:$M$5)=0,"",SUMPRODUCT(Paramètres!$G$5:$M$5,J2571,K2571,L2571,M2571,N2571,O2571,P2571)/SUM(Paramètres!$G$5:$M$5))</f>
        <v>#VALUE!</v>
      </c>
    </row>
    <row r="2572" spans="1:17" x14ac:dyDescent="0.2">
      <c r="A2572">
        <f>Réponses_Scoring!A2572</f>
        <v>0</v>
      </c>
      <c r="B2572">
        <f>Réponses_Scoring!B2572</f>
        <v>0</v>
      </c>
      <c r="C2572">
        <f>Réponses_Scoring!C2572</f>
        <v>0</v>
      </c>
      <c r="D2572">
        <f>Réponses_Scoring!D2572</f>
        <v>0</v>
      </c>
      <c r="E2572">
        <f>Réponses_Scoring!E2572</f>
        <v>0</v>
      </c>
      <c r="F2572">
        <f>Réponses_Scoring!F2572</f>
        <v>0</v>
      </c>
      <c r="G2572">
        <f>Réponses_Scoring!G2572</f>
        <v>0</v>
      </c>
      <c r="H2572">
        <f>Réponses_Scoring!H2572</f>
        <v>0</v>
      </c>
      <c r="I2572">
        <f>Réponses_Scoring!I2572</f>
        <v>0</v>
      </c>
      <c r="J2572">
        <f>IFERROR(VLOOKUP(C2572,Paramètres!$A$5:$B$8,2,FALSE),0)</f>
        <v>0</v>
      </c>
      <c r="K2572">
        <f>IFERROR(VLOOKUP(D2572,Paramètres!$A$5:$B$8,2,FALSE),0)</f>
        <v>0</v>
      </c>
      <c r="L2572">
        <f>IFERROR(VLOOKUP(E2572,Paramètres!$A$5:$B$8,2,FALSE),0)</f>
        <v>0</v>
      </c>
      <c r="M2572">
        <f>IFERROR(VLOOKUP(F2572,Paramètres!$A$5:$B$8,2,FALSE),0)</f>
        <v>0</v>
      </c>
      <c r="N2572">
        <f>IFERROR(VLOOKUP(G2572,Paramètres!$D$5:$E$8,2,FALSE),0)</f>
        <v>0</v>
      </c>
      <c r="O2572">
        <f>IFERROR(VLOOKUP(H2572,Paramètres!$A$5:$B$8,2,FALSE),0)</f>
        <v>0</v>
      </c>
      <c r="P2572">
        <f>IFERROR(VLOOKUP(I2572,Paramètres!$A$5:$B$8,2,FALSE),0)</f>
        <v>0</v>
      </c>
      <c r="Q2572" s="10" t="e">
        <f>IF(SUM(Paramètres!$G$5:$M$5)=0,"",SUMPRODUCT(Paramètres!$G$5:$M$5,J2572,K2572,L2572,M2572,N2572,O2572,P2572)/SUM(Paramètres!$G$5:$M$5))</f>
        <v>#VALUE!</v>
      </c>
    </row>
    <row r="2573" spans="1:17" x14ac:dyDescent="0.2">
      <c r="A2573">
        <f>Réponses_Scoring!A2573</f>
        <v>0</v>
      </c>
      <c r="B2573">
        <f>Réponses_Scoring!B2573</f>
        <v>0</v>
      </c>
      <c r="C2573">
        <f>Réponses_Scoring!C2573</f>
        <v>0</v>
      </c>
      <c r="D2573">
        <f>Réponses_Scoring!D2573</f>
        <v>0</v>
      </c>
      <c r="E2573">
        <f>Réponses_Scoring!E2573</f>
        <v>0</v>
      </c>
      <c r="F2573">
        <f>Réponses_Scoring!F2573</f>
        <v>0</v>
      </c>
      <c r="G2573">
        <f>Réponses_Scoring!G2573</f>
        <v>0</v>
      </c>
      <c r="H2573">
        <f>Réponses_Scoring!H2573</f>
        <v>0</v>
      </c>
      <c r="I2573">
        <f>Réponses_Scoring!I2573</f>
        <v>0</v>
      </c>
      <c r="J2573">
        <f>IFERROR(VLOOKUP(C2573,Paramètres!$A$5:$B$8,2,FALSE),0)</f>
        <v>0</v>
      </c>
      <c r="K2573">
        <f>IFERROR(VLOOKUP(D2573,Paramètres!$A$5:$B$8,2,FALSE),0)</f>
        <v>0</v>
      </c>
      <c r="L2573">
        <f>IFERROR(VLOOKUP(E2573,Paramètres!$A$5:$B$8,2,FALSE),0)</f>
        <v>0</v>
      </c>
      <c r="M2573">
        <f>IFERROR(VLOOKUP(F2573,Paramètres!$A$5:$B$8,2,FALSE),0)</f>
        <v>0</v>
      </c>
      <c r="N2573">
        <f>IFERROR(VLOOKUP(G2573,Paramètres!$D$5:$E$8,2,FALSE),0)</f>
        <v>0</v>
      </c>
      <c r="O2573">
        <f>IFERROR(VLOOKUP(H2573,Paramètres!$A$5:$B$8,2,FALSE),0)</f>
        <v>0</v>
      </c>
      <c r="P2573">
        <f>IFERROR(VLOOKUP(I2573,Paramètres!$A$5:$B$8,2,FALSE),0)</f>
        <v>0</v>
      </c>
      <c r="Q2573" s="10" t="e">
        <f>IF(SUM(Paramètres!$G$5:$M$5)=0,"",SUMPRODUCT(Paramètres!$G$5:$M$5,J2573,K2573,L2573,M2573,N2573,O2573,P2573)/SUM(Paramètres!$G$5:$M$5))</f>
        <v>#VALUE!</v>
      </c>
    </row>
    <row r="2574" spans="1:17" x14ac:dyDescent="0.2">
      <c r="A2574">
        <f>Réponses_Scoring!A2574</f>
        <v>0</v>
      </c>
      <c r="B2574">
        <f>Réponses_Scoring!B2574</f>
        <v>0</v>
      </c>
      <c r="C2574">
        <f>Réponses_Scoring!C2574</f>
        <v>0</v>
      </c>
      <c r="D2574">
        <f>Réponses_Scoring!D2574</f>
        <v>0</v>
      </c>
      <c r="E2574">
        <f>Réponses_Scoring!E2574</f>
        <v>0</v>
      </c>
      <c r="F2574">
        <f>Réponses_Scoring!F2574</f>
        <v>0</v>
      </c>
      <c r="G2574">
        <f>Réponses_Scoring!G2574</f>
        <v>0</v>
      </c>
      <c r="H2574">
        <f>Réponses_Scoring!H2574</f>
        <v>0</v>
      </c>
      <c r="I2574">
        <f>Réponses_Scoring!I2574</f>
        <v>0</v>
      </c>
      <c r="J2574">
        <f>IFERROR(VLOOKUP(C2574,Paramètres!$A$5:$B$8,2,FALSE),0)</f>
        <v>0</v>
      </c>
      <c r="K2574">
        <f>IFERROR(VLOOKUP(D2574,Paramètres!$A$5:$B$8,2,FALSE),0)</f>
        <v>0</v>
      </c>
      <c r="L2574">
        <f>IFERROR(VLOOKUP(E2574,Paramètres!$A$5:$B$8,2,FALSE),0)</f>
        <v>0</v>
      </c>
      <c r="M2574">
        <f>IFERROR(VLOOKUP(F2574,Paramètres!$A$5:$B$8,2,FALSE),0)</f>
        <v>0</v>
      </c>
      <c r="N2574">
        <f>IFERROR(VLOOKUP(G2574,Paramètres!$D$5:$E$8,2,FALSE),0)</f>
        <v>0</v>
      </c>
      <c r="O2574">
        <f>IFERROR(VLOOKUP(H2574,Paramètres!$A$5:$B$8,2,FALSE),0)</f>
        <v>0</v>
      </c>
      <c r="P2574">
        <f>IFERROR(VLOOKUP(I2574,Paramètres!$A$5:$B$8,2,FALSE),0)</f>
        <v>0</v>
      </c>
      <c r="Q2574" s="10" t="e">
        <f>IF(SUM(Paramètres!$G$5:$M$5)=0,"",SUMPRODUCT(Paramètres!$G$5:$M$5,J2574,K2574,L2574,M2574,N2574,O2574,P2574)/SUM(Paramètres!$G$5:$M$5))</f>
        <v>#VALUE!</v>
      </c>
    </row>
    <row r="2575" spans="1:17" x14ac:dyDescent="0.2">
      <c r="A2575">
        <f>Réponses_Scoring!A2575</f>
        <v>0</v>
      </c>
      <c r="B2575">
        <f>Réponses_Scoring!B2575</f>
        <v>0</v>
      </c>
      <c r="C2575">
        <f>Réponses_Scoring!C2575</f>
        <v>0</v>
      </c>
      <c r="D2575">
        <f>Réponses_Scoring!D2575</f>
        <v>0</v>
      </c>
      <c r="E2575">
        <f>Réponses_Scoring!E2575</f>
        <v>0</v>
      </c>
      <c r="F2575">
        <f>Réponses_Scoring!F2575</f>
        <v>0</v>
      </c>
      <c r="G2575">
        <f>Réponses_Scoring!G2575</f>
        <v>0</v>
      </c>
      <c r="H2575">
        <f>Réponses_Scoring!H2575</f>
        <v>0</v>
      </c>
      <c r="I2575">
        <f>Réponses_Scoring!I2575</f>
        <v>0</v>
      </c>
      <c r="J2575">
        <f>IFERROR(VLOOKUP(C2575,Paramètres!$A$5:$B$8,2,FALSE),0)</f>
        <v>0</v>
      </c>
      <c r="K2575">
        <f>IFERROR(VLOOKUP(D2575,Paramètres!$A$5:$B$8,2,FALSE),0)</f>
        <v>0</v>
      </c>
      <c r="L2575">
        <f>IFERROR(VLOOKUP(E2575,Paramètres!$A$5:$B$8,2,FALSE),0)</f>
        <v>0</v>
      </c>
      <c r="M2575">
        <f>IFERROR(VLOOKUP(F2575,Paramètres!$A$5:$B$8,2,FALSE),0)</f>
        <v>0</v>
      </c>
      <c r="N2575">
        <f>IFERROR(VLOOKUP(G2575,Paramètres!$D$5:$E$8,2,FALSE),0)</f>
        <v>0</v>
      </c>
      <c r="O2575">
        <f>IFERROR(VLOOKUP(H2575,Paramètres!$A$5:$B$8,2,FALSE),0)</f>
        <v>0</v>
      </c>
      <c r="P2575">
        <f>IFERROR(VLOOKUP(I2575,Paramètres!$A$5:$B$8,2,FALSE),0)</f>
        <v>0</v>
      </c>
      <c r="Q2575" s="10" t="e">
        <f>IF(SUM(Paramètres!$G$5:$M$5)=0,"",SUMPRODUCT(Paramètres!$G$5:$M$5,J2575,K2575,L2575,M2575,N2575,O2575,P2575)/SUM(Paramètres!$G$5:$M$5))</f>
        <v>#VALUE!</v>
      </c>
    </row>
    <row r="2576" spans="1:17" x14ac:dyDescent="0.2">
      <c r="A2576">
        <f>Réponses_Scoring!A2576</f>
        <v>0</v>
      </c>
      <c r="B2576">
        <f>Réponses_Scoring!B2576</f>
        <v>0</v>
      </c>
      <c r="C2576">
        <f>Réponses_Scoring!C2576</f>
        <v>0</v>
      </c>
      <c r="D2576">
        <f>Réponses_Scoring!D2576</f>
        <v>0</v>
      </c>
      <c r="E2576">
        <f>Réponses_Scoring!E2576</f>
        <v>0</v>
      </c>
      <c r="F2576">
        <f>Réponses_Scoring!F2576</f>
        <v>0</v>
      </c>
      <c r="G2576">
        <f>Réponses_Scoring!G2576</f>
        <v>0</v>
      </c>
      <c r="H2576">
        <f>Réponses_Scoring!H2576</f>
        <v>0</v>
      </c>
      <c r="I2576">
        <f>Réponses_Scoring!I2576</f>
        <v>0</v>
      </c>
      <c r="J2576">
        <f>IFERROR(VLOOKUP(C2576,Paramètres!$A$5:$B$8,2,FALSE),0)</f>
        <v>0</v>
      </c>
      <c r="K2576">
        <f>IFERROR(VLOOKUP(D2576,Paramètres!$A$5:$B$8,2,FALSE),0)</f>
        <v>0</v>
      </c>
      <c r="L2576">
        <f>IFERROR(VLOOKUP(E2576,Paramètres!$A$5:$B$8,2,FALSE),0)</f>
        <v>0</v>
      </c>
      <c r="M2576">
        <f>IFERROR(VLOOKUP(F2576,Paramètres!$A$5:$B$8,2,FALSE),0)</f>
        <v>0</v>
      </c>
      <c r="N2576">
        <f>IFERROR(VLOOKUP(G2576,Paramètres!$D$5:$E$8,2,FALSE),0)</f>
        <v>0</v>
      </c>
      <c r="O2576">
        <f>IFERROR(VLOOKUP(H2576,Paramètres!$A$5:$B$8,2,FALSE),0)</f>
        <v>0</v>
      </c>
      <c r="P2576">
        <f>IFERROR(VLOOKUP(I2576,Paramètres!$A$5:$B$8,2,FALSE),0)</f>
        <v>0</v>
      </c>
      <c r="Q2576" s="10" t="e">
        <f>IF(SUM(Paramètres!$G$5:$M$5)=0,"",SUMPRODUCT(Paramètres!$G$5:$M$5,J2576,K2576,L2576,M2576,N2576,O2576,P2576)/SUM(Paramètres!$G$5:$M$5))</f>
        <v>#VALUE!</v>
      </c>
    </row>
    <row r="2577" spans="1:17" x14ac:dyDescent="0.2">
      <c r="A2577">
        <f>Réponses_Scoring!A2577</f>
        <v>0</v>
      </c>
      <c r="B2577">
        <f>Réponses_Scoring!B2577</f>
        <v>0</v>
      </c>
      <c r="C2577">
        <f>Réponses_Scoring!C2577</f>
        <v>0</v>
      </c>
      <c r="D2577">
        <f>Réponses_Scoring!D2577</f>
        <v>0</v>
      </c>
      <c r="E2577">
        <f>Réponses_Scoring!E2577</f>
        <v>0</v>
      </c>
      <c r="F2577">
        <f>Réponses_Scoring!F2577</f>
        <v>0</v>
      </c>
      <c r="G2577">
        <f>Réponses_Scoring!G2577</f>
        <v>0</v>
      </c>
      <c r="H2577">
        <f>Réponses_Scoring!H2577</f>
        <v>0</v>
      </c>
      <c r="I2577">
        <f>Réponses_Scoring!I2577</f>
        <v>0</v>
      </c>
      <c r="J2577">
        <f>IFERROR(VLOOKUP(C2577,Paramètres!$A$5:$B$8,2,FALSE),0)</f>
        <v>0</v>
      </c>
      <c r="K2577">
        <f>IFERROR(VLOOKUP(D2577,Paramètres!$A$5:$B$8,2,FALSE),0)</f>
        <v>0</v>
      </c>
      <c r="L2577">
        <f>IFERROR(VLOOKUP(E2577,Paramètres!$A$5:$B$8,2,FALSE),0)</f>
        <v>0</v>
      </c>
      <c r="M2577">
        <f>IFERROR(VLOOKUP(F2577,Paramètres!$A$5:$B$8,2,FALSE),0)</f>
        <v>0</v>
      </c>
      <c r="N2577">
        <f>IFERROR(VLOOKUP(G2577,Paramètres!$D$5:$E$8,2,FALSE),0)</f>
        <v>0</v>
      </c>
      <c r="O2577">
        <f>IFERROR(VLOOKUP(H2577,Paramètres!$A$5:$B$8,2,FALSE),0)</f>
        <v>0</v>
      </c>
      <c r="P2577">
        <f>IFERROR(VLOOKUP(I2577,Paramètres!$A$5:$B$8,2,FALSE),0)</f>
        <v>0</v>
      </c>
      <c r="Q2577" s="10" t="e">
        <f>IF(SUM(Paramètres!$G$5:$M$5)=0,"",SUMPRODUCT(Paramètres!$G$5:$M$5,J2577,K2577,L2577,M2577,N2577,O2577,P2577)/SUM(Paramètres!$G$5:$M$5))</f>
        <v>#VALUE!</v>
      </c>
    </row>
    <row r="2578" spans="1:17" x14ac:dyDescent="0.2">
      <c r="A2578">
        <f>Réponses_Scoring!A2578</f>
        <v>0</v>
      </c>
      <c r="B2578">
        <f>Réponses_Scoring!B2578</f>
        <v>0</v>
      </c>
      <c r="C2578">
        <f>Réponses_Scoring!C2578</f>
        <v>0</v>
      </c>
      <c r="D2578">
        <f>Réponses_Scoring!D2578</f>
        <v>0</v>
      </c>
      <c r="E2578">
        <f>Réponses_Scoring!E2578</f>
        <v>0</v>
      </c>
      <c r="F2578">
        <f>Réponses_Scoring!F2578</f>
        <v>0</v>
      </c>
      <c r="G2578">
        <f>Réponses_Scoring!G2578</f>
        <v>0</v>
      </c>
      <c r="H2578">
        <f>Réponses_Scoring!H2578</f>
        <v>0</v>
      </c>
      <c r="I2578">
        <f>Réponses_Scoring!I2578</f>
        <v>0</v>
      </c>
      <c r="J2578">
        <f>IFERROR(VLOOKUP(C2578,Paramètres!$A$5:$B$8,2,FALSE),0)</f>
        <v>0</v>
      </c>
      <c r="K2578">
        <f>IFERROR(VLOOKUP(D2578,Paramètres!$A$5:$B$8,2,FALSE),0)</f>
        <v>0</v>
      </c>
      <c r="L2578">
        <f>IFERROR(VLOOKUP(E2578,Paramètres!$A$5:$B$8,2,FALSE),0)</f>
        <v>0</v>
      </c>
      <c r="M2578">
        <f>IFERROR(VLOOKUP(F2578,Paramètres!$A$5:$B$8,2,FALSE),0)</f>
        <v>0</v>
      </c>
      <c r="N2578">
        <f>IFERROR(VLOOKUP(G2578,Paramètres!$D$5:$E$8,2,FALSE),0)</f>
        <v>0</v>
      </c>
      <c r="O2578">
        <f>IFERROR(VLOOKUP(H2578,Paramètres!$A$5:$B$8,2,FALSE),0)</f>
        <v>0</v>
      </c>
      <c r="P2578">
        <f>IFERROR(VLOOKUP(I2578,Paramètres!$A$5:$B$8,2,FALSE),0)</f>
        <v>0</v>
      </c>
      <c r="Q2578" s="10" t="e">
        <f>IF(SUM(Paramètres!$G$5:$M$5)=0,"",SUMPRODUCT(Paramètres!$G$5:$M$5,J2578,K2578,L2578,M2578,N2578,O2578,P2578)/SUM(Paramètres!$G$5:$M$5))</f>
        <v>#VALUE!</v>
      </c>
    </row>
    <row r="2579" spans="1:17" x14ac:dyDescent="0.2">
      <c r="A2579">
        <f>Réponses_Scoring!A2579</f>
        <v>0</v>
      </c>
      <c r="B2579">
        <f>Réponses_Scoring!B2579</f>
        <v>0</v>
      </c>
      <c r="C2579">
        <f>Réponses_Scoring!C2579</f>
        <v>0</v>
      </c>
      <c r="D2579">
        <f>Réponses_Scoring!D2579</f>
        <v>0</v>
      </c>
      <c r="E2579">
        <f>Réponses_Scoring!E2579</f>
        <v>0</v>
      </c>
      <c r="F2579">
        <f>Réponses_Scoring!F2579</f>
        <v>0</v>
      </c>
      <c r="G2579">
        <f>Réponses_Scoring!G2579</f>
        <v>0</v>
      </c>
      <c r="H2579">
        <f>Réponses_Scoring!H2579</f>
        <v>0</v>
      </c>
      <c r="I2579">
        <f>Réponses_Scoring!I2579</f>
        <v>0</v>
      </c>
      <c r="J2579">
        <f>IFERROR(VLOOKUP(C2579,Paramètres!$A$5:$B$8,2,FALSE),0)</f>
        <v>0</v>
      </c>
      <c r="K2579">
        <f>IFERROR(VLOOKUP(D2579,Paramètres!$A$5:$B$8,2,FALSE),0)</f>
        <v>0</v>
      </c>
      <c r="L2579">
        <f>IFERROR(VLOOKUP(E2579,Paramètres!$A$5:$B$8,2,FALSE),0)</f>
        <v>0</v>
      </c>
      <c r="M2579">
        <f>IFERROR(VLOOKUP(F2579,Paramètres!$A$5:$B$8,2,FALSE),0)</f>
        <v>0</v>
      </c>
      <c r="N2579">
        <f>IFERROR(VLOOKUP(G2579,Paramètres!$D$5:$E$8,2,FALSE),0)</f>
        <v>0</v>
      </c>
      <c r="O2579">
        <f>IFERROR(VLOOKUP(H2579,Paramètres!$A$5:$B$8,2,FALSE),0)</f>
        <v>0</v>
      </c>
      <c r="P2579">
        <f>IFERROR(VLOOKUP(I2579,Paramètres!$A$5:$B$8,2,FALSE),0)</f>
        <v>0</v>
      </c>
      <c r="Q2579" s="10" t="e">
        <f>IF(SUM(Paramètres!$G$5:$M$5)=0,"",SUMPRODUCT(Paramètres!$G$5:$M$5,J2579,K2579,L2579,M2579,N2579,O2579,P2579)/SUM(Paramètres!$G$5:$M$5))</f>
        <v>#VALUE!</v>
      </c>
    </row>
    <row r="2580" spans="1:17" x14ac:dyDescent="0.2">
      <c r="A2580">
        <f>Réponses_Scoring!A2580</f>
        <v>0</v>
      </c>
      <c r="B2580">
        <f>Réponses_Scoring!B2580</f>
        <v>0</v>
      </c>
      <c r="C2580">
        <f>Réponses_Scoring!C2580</f>
        <v>0</v>
      </c>
      <c r="D2580">
        <f>Réponses_Scoring!D2580</f>
        <v>0</v>
      </c>
      <c r="E2580">
        <f>Réponses_Scoring!E2580</f>
        <v>0</v>
      </c>
      <c r="F2580">
        <f>Réponses_Scoring!F2580</f>
        <v>0</v>
      </c>
      <c r="G2580">
        <f>Réponses_Scoring!G2580</f>
        <v>0</v>
      </c>
      <c r="H2580">
        <f>Réponses_Scoring!H2580</f>
        <v>0</v>
      </c>
      <c r="I2580">
        <f>Réponses_Scoring!I2580</f>
        <v>0</v>
      </c>
      <c r="J2580">
        <f>IFERROR(VLOOKUP(C2580,Paramètres!$A$5:$B$8,2,FALSE),0)</f>
        <v>0</v>
      </c>
      <c r="K2580">
        <f>IFERROR(VLOOKUP(D2580,Paramètres!$A$5:$B$8,2,FALSE),0)</f>
        <v>0</v>
      </c>
      <c r="L2580">
        <f>IFERROR(VLOOKUP(E2580,Paramètres!$A$5:$B$8,2,FALSE),0)</f>
        <v>0</v>
      </c>
      <c r="M2580">
        <f>IFERROR(VLOOKUP(F2580,Paramètres!$A$5:$B$8,2,FALSE),0)</f>
        <v>0</v>
      </c>
      <c r="N2580">
        <f>IFERROR(VLOOKUP(G2580,Paramètres!$D$5:$E$8,2,FALSE),0)</f>
        <v>0</v>
      </c>
      <c r="O2580">
        <f>IFERROR(VLOOKUP(H2580,Paramètres!$A$5:$B$8,2,FALSE),0)</f>
        <v>0</v>
      </c>
      <c r="P2580">
        <f>IFERROR(VLOOKUP(I2580,Paramètres!$A$5:$B$8,2,FALSE),0)</f>
        <v>0</v>
      </c>
      <c r="Q2580" s="10" t="e">
        <f>IF(SUM(Paramètres!$G$5:$M$5)=0,"",SUMPRODUCT(Paramètres!$G$5:$M$5,J2580,K2580,L2580,M2580,N2580,O2580,P2580)/SUM(Paramètres!$G$5:$M$5))</f>
        <v>#VALUE!</v>
      </c>
    </row>
    <row r="2581" spans="1:17" x14ac:dyDescent="0.2">
      <c r="A2581">
        <f>Réponses_Scoring!A2581</f>
        <v>0</v>
      </c>
      <c r="B2581">
        <f>Réponses_Scoring!B2581</f>
        <v>0</v>
      </c>
      <c r="C2581">
        <f>Réponses_Scoring!C2581</f>
        <v>0</v>
      </c>
      <c r="D2581">
        <f>Réponses_Scoring!D2581</f>
        <v>0</v>
      </c>
      <c r="E2581">
        <f>Réponses_Scoring!E2581</f>
        <v>0</v>
      </c>
      <c r="F2581">
        <f>Réponses_Scoring!F2581</f>
        <v>0</v>
      </c>
      <c r="G2581">
        <f>Réponses_Scoring!G2581</f>
        <v>0</v>
      </c>
      <c r="H2581">
        <f>Réponses_Scoring!H2581</f>
        <v>0</v>
      </c>
      <c r="I2581">
        <f>Réponses_Scoring!I2581</f>
        <v>0</v>
      </c>
      <c r="J2581">
        <f>IFERROR(VLOOKUP(C2581,Paramètres!$A$5:$B$8,2,FALSE),0)</f>
        <v>0</v>
      </c>
      <c r="K2581">
        <f>IFERROR(VLOOKUP(D2581,Paramètres!$A$5:$B$8,2,FALSE),0)</f>
        <v>0</v>
      </c>
      <c r="L2581">
        <f>IFERROR(VLOOKUP(E2581,Paramètres!$A$5:$B$8,2,FALSE),0)</f>
        <v>0</v>
      </c>
      <c r="M2581">
        <f>IFERROR(VLOOKUP(F2581,Paramètres!$A$5:$B$8,2,FALSE),0)</f>
        <v>0</v>
      </c>
      <c r="N2581">
        <f>IFERROR(VLOOKUP(G2581,Paramètres!$D$5:$E$8,2,FALSE),0)</f>
        <v>0</v>
      </c>
      <c r="O2581">
        <f>IFERROR(VLOOKUP(H2581,Paramètres!$A$5:$B$8,2,FALSE),0)</f>
        <v>0</v>
      </c>
      <c r="P2581">
        <f>IFERROR(VLOOKUP(I2581,Paramètres!$A$5:$B$8,2,FALSE),0)</f>
        <v>0</v>
      </c>
      <c r="Q2581" s="10" t="e">
        <f>IF(SUM(Paramètres!$G$5:$M$5)=0,"",SUMPRODUCT(Paramètres!$G$5:$M$5,J2581,K2581,L2581,M2581,N2581,O2581,P2581)/SUM(Paramètres!$G$5:$M$5))</f>
        <v>#VALUE!</v>
      </c>
    </row>
    <row r="2582" spans="1:17" x14ac:dyDescent="0.2">
      <c r="A2582">
        <f>Réponses_Scoring!A2582</f>
        <v>0</v>
      </c>
      <c r="B2582">
        <f>Réponses_Scoring!B2582</f>
        <v>0</v>
      </c>
      <c r="C2582">
        <f>Réponses_Scoring!C2582</f>
        <v>0</v>
      </c>
      <c r="D2582">
        <f>Réponses_Scoring!D2582</f>
        <v>0</v>
      </c>
      <c r="E2582">
        <f>Réponses_Scoring!E2582</f>
        <v>0</v>
      </c>
      <c r="F2582">
        <f>Réponses_Scoring!F2582</f>
        <v>0</v>
      </c>
      <c r="G2582">
        <f>Réponses_Scoring!G2582</f>
        <v>0</v>
      </c>
      <c r="H2582">
        <f>Réponses_Scoring!H2582</f>
        <v>0</v>
      </c>
      <c r="I2582">
        <f>Réponses_Scoring!I2582</f>
        <v>0</v>
      </c>
      <c r="J2582">
        <f>IFERROR(VLOOKUP(C2582,Paramètres!$A$5:$B$8,2,FALSE),0)</f>
        <v>0</v>
      </c>
      <c r="K2582">
        <f>IFERROR(VLOOKUP(D2582,Paramètres!$A$5:$B$8,2,FALSE),0)</f>
        <v>0</v>
      </c>
      <c r="L2582">
        <f>IFERROR(VLOOKUP(E2582,Paramètres!$A$5:$B$8,2,FALSE),0)</f>
        <v>0</v>
      </c>
      <c r="M2582">
        <f>IFERROR(VLOOKUP(F2582,Paramètres!$A$5:$B$8,2,FALSE),0)</f>
        <v>0</v>
      </c>
      <c r="N2582">
        <f>IFERROR(VLOOKUP(G2582,Paramètres!$D$5:$E$8,2,FALSE),0)</f>
        <v>0</v>
      </c>
      <c r="O2582">
        <f>IFERROR(VLOOKUP(H2582,Paramètres!$A$5:$B$8,2,FALSE),0)</f>
        <v>0</v>
      </c>
      <c r="P2582">
        <f>IFERROR(VLOOKUP(I2582,Paramètres!$A$5:$B$8,2,FALSE),0)</f>
        <v>0</v>
      </c>
      <c r="Q2582" s="10" t="e">
        <f>IF(SUM(Paramètres!$G$5:$M$5)=0,"",SUMPRODUCT(Paramètres!$G$5:$M$5,J2582,K2582,L2582,M2582,N2582,O2582,P2582)/SUM(Paramètres!$G$5:$M$5))</f>
        <v>#VALUE!</v>
      </c>
    </row>
    <row r="2583" spans="1:17" x14ac:dyDescent="0.2">
      <c r="A2583">
        <f>Réponses_Scoring!A2583</f>
        <v>0</v>
      </c>
      <c r="B2583">
        <f>Réponses_Scoring!B2583</f>
        <v>0</v>
      </c>
      <c r="C2583">
        <f>Réponses_Scoring!C2583</f>
        <v>0</v>
      </c>
      <c r="D2583">
        <f>Réponses_Scoring!D2583</f>
        <v>0</v>
      </c>
      <c r="E2583">
        <f>Réponses_Scoring!E2583</f>
        <v>0</v>
      </c>
      <c r="F2583">
        <f>Réponses_Scoring!F2583</f>
        <v>0</v>
      </c>
      <c r="G2583">
        <f>Réponses_Scoring!G2583</f>
        <v>0</v>
      </c>
      <c r="H2583">
        <f>Réponses_Scoring!H2583</f>
        <v>0</v>
      </c>
      <c r="I2583">
        <f>Réponses_Scoring!I2583</f>
        <v>0</v>
      </c>
      <c r="J2583">
        <f>IFERROR(VLOOKUP(C2583,Paramètres!$A$5:$B$8,2,FALSE),0)</f>
        <v>0</v>
      </c>
      <c r="K2583">
        <f>IFERROR(VLOOKUP(D2583,Paramètres!$A$5:$B$8,2,FALSE),0)</f>
        <v>0</v>
      </c>
      <c r="L2583">
        <f>IFERROR(VLOOKUP(E2583,Paramètres!$A$5:$B$8,2,FALSE),0)</f>
        <v>0</v>
      </c>
      <c r="M2583">
        <f>IFERROR(VLOOKUP(F2583,Paramètres!$A$5:$B$8,2,FALSE),0)</f>
        <v>0</v>
      </c>
      <c r="N2583">
        <f>IFERROR(VLOOKUP(G2583,Paramètres!$D$5:$E$8,2,FALSE),0)</f>
        <v>0</v>
      </c>
      <c r="O2583">
        <f>IFERROR(VLOOKUP(H2583,Paramètres!$A$5:$B$8,2,FALSE),0)</f>
        <v>0</v>
      </c>
      <c r="P2583">
        <f>IFERROR(VLOOKUP(I2583,Paramètres!$A$5:$B$8,2,FALSE),0)</f>
        <v>0</v>
      </c>
      <c r="Q2583" s="10" t="e">
        <f>IF(SUM(Paramètres!$G$5:$M$5)=0,"",SUMPRODUCT(Paramètres!$G$5:$M$5,J2583,K2583,L2583,M2583,N2583,O2583,P2583)/SUM(Paramètres!$G$5:$M$5))</f>
        <v>#VALUE!</v>
      </c>
    </row>
    <row r="2584" spans="1:17" x14ac:dyDescent="0.2">
      <c r="A2584">
        <f>Réponses_Scoring!A2584</f>
        <v>0</v>
      </c>
      <c r="B2584">
        <f>Réponses_Scoring!B2584</f>
        <v>0</v>
      </c>
      <c r="C2584">
        <f>Réponses_Scoring!C2584</f>
        <v>0</v>
      </c>
      <c r="D2584">
        <f>Réponses_Scoring!D2584</f>
        <v>0</v>
      </c>
      <c r="E2584">
        <f>Réponses_Scoring!E2584</f>
        <v>0</v>
      </c>
      <c r="F2584">
        <f>Réponses_Scoring!F2584</f>
        <v>0</v>
      </c>
      <c r="G2584">
        <f>Réponses_Scoring!G2584</f>
        <v>0</v>
      </c>
      <c r="H2584">
        <f>Réponses_Scoring!H2584</f>
        <v>0</v>
      </c>
      <c r="I2584">
        <f>Réponses_Scoring!I2584</f>
        <v>0</v>
      </c>
      <c r="J2584">
        <f>IFERROR(VLOOKUP(C2584,Paramètres!$A$5:$B$8,2,FALSE),0)</f>
        <v>0</v>
      </c>
      <c r="K2584">
        <f>IFERROR(VLOOKUP(D2584,Paramètres!$A$5:$B$8,2,FALSE),0)</f>
        <v>0</v>
      </c>
      <c r="L2584">
        <f>IFERROR(VLOOKUP(E2584,Paramètres!$A$5:$B$8,2,FALSE),0)</f>
        <v>0</v>
      </c>
      <c r="M2584">
        <f>IFERROR(VLOOKUP(F2584,Paramètres!$A$5:$B$8,2,FALSE),0)</f>
        <v>0</v>
      </c>
      <c r="N2584">
        <f>IFERROR(VLOOKUP(G2584,Paramètres!$D$5:$E$8,2,FALSE),0)</f>
        <v>0</v>
      </c>
      <c r="O2584">
        <f>IFERROR(VLOOKUP(H2584,Paramètres!$A$5:$B$8,2,FALSE),0)</f>
        <v>0</v>
      </c>
      <c r="P2584">
        <f>IFERROR(VLOOKUP(I2584,Paramètres!$A$5:$B$8,2,FALSE),0)</f>
        <v>0</v>
      </c>
      <c r="Q2584" s="10" t="e">
        <f>IF(SUM(Paramètres!$G$5:$M$5)=0,"",SUMPRODUCT(Paramètres!$G$5:$M$5,J2584,K2584,L2584,M2584,N2584,O2584,P2584)/SUM(Paramètres!$G$5:$M$5))</f>
        <v>#VALUE!</v>
      </c>
    </row>
    <row r="2585" spans="1:17" x14ac:dyDescent="0.2">
      <c r="A2585">
        <f>Réponses_Scoring!A2585</f>
        <v>0</v>
      </c>
      <c r="B2585">
        <f>Réponses_Scoring!B2585</f>
        <v>0</v>
      </c>
      <c r="C2585">
        <f>Réponses_Scoring!C2585</f>
        <v>0</v>
      </c>
      <c r="D2585">
        <f>Réponses_Scoring!D2585</f>
        <v>0</v>
      </c>
      <c r="E2585">
        <f>Réponses_Scoring!E2585</f>
        <v>0</v>
      </c>
      <c r="F2585">
        <f>Réponses_Scoring!F2585</f>
        <v>0</v>
      </c>
      <c r="G2585">
        <f>Réponses_Scoring!G2585</f>
        <v>0</v>
      </c>
      <c r="H2585">
        <f>Réponses_Scoring!H2585</f>
        <v>0</v>
      </c>
      <c r="I2585">
        <f>Réponses_Scoring!I2585</f>
        <v>0</v>
      </c>
      <c r="J2585">
        <f>IFERROR(VLOOKUP(C2585,Paramètres!$A$5:$B$8,2,FALSE),0)</f>
        <v>0</v>
      </c>
      <c r="K2585">
        <f>IFERROR(VLOOKUP(D2585,Paramètres!$A$5:$B$8,2,FALSE),0)</f>
        <v>0</v>
      </c>
      <c r="L2585">
        <f>IFERROR(VLOOKUP(E2585,Paramètres!$A$5:$B$8,2,FALSE),0)</f>
        <v>0</v>
      </c>
      <c r="M2585">
        <f>IFERROR(VLOOKUP(F2585,Paramètres!$A$5:$B$8,2,FALSE),0)</f>
        <v>0</v>
      </c>
      <c r="N2585">
        <f>IFERROR(VLOOKUP(G2585,Paramètres!$D$5:$E$8,2,FALSE),0)</f>
        <v>0</v>
      </c>
      <c r="O2585">
        <f>IFERROR(VLOOKUP(H2585,Paramètres!$A$5:$B$8,2,FALSE),0)</f>
        <v>0</v>
      </c>
      <c r="P2585">
        <f>IFERROR(VLOOKUP(I2585,Paramètres!$A$5:$B$8,2,FALSE),0)</f>
        <v>0</v>
      </c>
      <c r="Q2585" s="10" t="e">
        <f>IF(SUM(Paramètres!$G$5:$M$5)=0,"",SUMPRODUCT(Paramètres!$G$5:$M$5,J2585,K2585,L2585,M2585,N2585,O2585,P2585)/SUM(Paramètres!$G$5:$M$5))</f>
        <v>#VALUE!</v>
      </c>
    </row>
    <row r="2586" spans="1:17" x14ac:dyDescent="0.2">
      <c r="A2586">
        <f>Réponses_Scoring!A2586</f>
        <v>0</v>
      </c>
      <c r="B2586">
        <f>Réponses_Scoring!B2586</f>
        <v>0</v>
      </c>
      <c r="C2586">
        <f>Réponses_Scoring!C2586</f>
        <v>0</v>
      </c>
      <c r="D2586">
        <f>Réponses_Scoring!D2586</f>
        <v>0</v>
      </c>
      <c r="E2586">
        <f>Réponses_Scoring!E2586</f>
        <v>0</v>
      </c>
      <c r="F2586">
        <f>Réponses_Scoring!F2586</f>
        <v>0</v>
      </c>
      <c r="G2586">
        <f>Réponses_Scoring!G2586</f>
        <v>0</v>
      </c>
      <c r="H2586">
        <f>Réponses_Scoring!H2586</f>
        <v>0</v>
      </c>
      <c r="I2586">
        <f>Réponses_Scoring!I2586</f>
        <v>0</v>
      </c>
      <c r="J2586">
        <f>IFERROR(VLOOKUP(C2586,Paramètres!$A$5:$B$8,2,FALSE),0)</f>
        <v>0</v>
      </c>
      <c r="K2586">
        <f>IFERROR(VLOOKUP(D2586,Paramètres!$A$5:$B$8,2,FALSE),0)</f>
        <v>0</v>
      </c>
      <c r="L2586">
        <f>IFERROR(VLOOKUP(E2586,Paramètres!$A$5:$B$8,2,FALSE),0)</f>
        <v>0</v>
      </c>
      <c r="M2586">
        <f>IFERROR(VLOOKUP(F2586,Paramètres!$A$5:$B$8,2,FALSE),0)</f>
        <v>0</v>
      </c>
      <c r="N2586">
        <f>IFERROR(VLOOKUP(G2586,Paramètres!$D$5:$E$8,2,FALSE),0)</f>
        <v>0</v>
      </c>
      <c r="O2586">
        <f>IFERROR(VLOOKUP(H2586,Paramètres!$A$5:$B$8,2,FALSE),0)</f>
        <v>0</v>
      </c>
      <c r="P2586">
        <f>IFERROR(VLOOKUP(I2586,Paramètres!$A$5:$B$8,2,FALSE),0)</f>
        <v>0</v>
      </c>
      <c r="Q2586" s="10" t="e">
        <f>IF(SUM(Paramètres!$G$5:$M$5)=0,"",SUMPRODUCT(Paramètres!$G$5:$M$5,J2586,K2586,L2586,M2586,N2586,O2586,P2586)/SUM(Paramètres!$G$5:$M$5))</f>
        <v>#VALUE!</v>
      </c>
    </row>
    <row r="2587" spans="1:17" x14ac:dyDescent="0.2">
      <c r="A2587">
        <f>Réponses_Scoring!A2587</f>
        <v>0</v>
      </c>
      <c r="B2587">
        <f>Réponses_Scoring!B2587</f>
        <v>0</v>
      </c>
      <c r="C2587">
        <f>Réponses_Scoring!C2587</f>
        <v>0</v>
      </c>
      <c r="D2587">
        <f>Réponses_Scoring!D2587</f>
        <v>0</v>
      </c>
      <c r="E2587">
        <f>Réponses_Scoring!E2587</f>
        <v>0</v>
      </c>
      <c r="F2587">
        <f>Réponses_Scoring!F2587</f>
        <v>0</v>
      </c>
      <c r="G2587">
        <f>Réponses_Scoring!G2587</f>
        <v>0</v>
      </c>
      <c r="H2587">
        <f>Réponses_Scoring!H2587</f>
        <v>0</v>
      </c>
      <c r="I2587">
        <f>Réponses_Scoring!I2587</f>
        <v>0</v>
      </c>
      <c r="J2587">
        <f>IFERROR(VLOOKUP(C2587,Paramètres!$A$5:$B$8,2,FALSE),0)</f>
        <v>0</v>
      </c>
      <c r="K2587">
        <f>IFERROR(VLOOKUP(D2587,Paramètres!$A$5:$B$8,2,FALSE),0)</f>
        <v>0</v>
      </c>
      <c r="L2587">
        <f>IFERROR(VLOOKUP(E2587,Paramètres!$A$5:$B$8,2,FALSE),0)</f>
        <v>0</v>
      </c>
      <c r="M2587">
        <f>IFERROR(VLOOKUP(F2587,Paramètres!$A$5:$B$8,2,FALSE),0)</f>
        <v>0</v>
      </c>
      <c r="N2587">
        <f>IFERROR(VLOOKUP(G2587,Paramètres!$D$5:$E$8,2,FALSE),0)</f>
        <v>0</v>
      </c>
      <c r="O2587">
        <f>IFERROR(VLOOKUP(H2587,Paramètres!$A$5:$B$8,2,FALSE),0)</f>
        <v>0</v>
      </c>
      <c r="P2587">
        <f>IFERROR(VLOOKUP(I2587,Paramètres!$A$5:$B$8,2,FALSE),0)</f>
        <v>0</v>
      </c>
      <c r="Q2587" s="10" t="e">
        <f>IF(SUM(Paramètres!$G$5:$M$5)=0,"",SUMPRODUCT(Paramètres!$G$5:$M$5,J2587,K2587,L2587,M2587,N2587,O2587,P2587)/SUM(Paramètres!$G$5:$M$5))</f>
        <v>#VALUE!</v>
      </c>
    </row>
    <row r="2588" spans="1:17" x14ac:dyDescent="0.2">
      <c r="A2588">
        <f>Réponses_Scoring!A2588</f>
        <v>0</v>
      </c>
      <c r="B2588">
        <f>Réponses_Scoring!B2588</f>
        <v>0</v>
      </c>
      <c r="C2588">
        <f>Réponses_Scoring!C2588</f>
        <v>0</v>
      </c>
      <c r="D2588">
        <f>Réponses_Scoring!D2588</f>
        <v>0</v>
      </c>
      <c r="E2588">
        <f>Réponses_Scoring!E2588</f>
        <v>0</v>
      </c>
      <c r="F2588">
        <f>Réponses_Scoring!F2588</f>
        <v>0</v>
      </c>
      <c r="G2588">
        <f>Réponses_Scoring!G2588</f>
        <v>0</v>
      </c>
      <c r="H2588">
        <f>Réponses_Scoring!H2588</f>
        <v>0</v>
      </c>
      <c r="I2588">
        <f>Réponses_Scoring!I2588</f>
        <v>0</v>
      </c>
      <c r="J2588">
        <f>IFERROR(VLOOKUP(C2588,Paramètres!$A$5:$B$8,2,FALSE),0)</f>
        <v>0</v>
      </c>
      <c r="K2588">
        <f>IFERROR(VLOOKUP(D2588,Paramètres!$A$5:$B$8,2,FALSE),0)</f>
        <v>0</v>
      </c>
      <c r="L2588">
        <f>IFERROR(VLOOKUP(E2588,Paramètres!$A$5:$B$8,2,FALSE),0)</f>
        <v>0</v>
      </c>
      <c r="M2588">
        <f>IFERROR(VLOOKUP(F2588,Paramètres!$A$5:$B$8,2,FALSE),0)</f>
        <v>0</v>
      </c>
      <c r="N2588">
        <f>IFERROR(VLOOKUP(G2588,Paramètres!$D$5:$E$8,2,FALSE),0)</f>
        <v>0</v>
      </c>
      <c r="O2588">
        <f>IFERROR(VLOOKUP(H2588,Paramètres!$A$5:$B$8,2,FALSE),0)</f>
        <v>0</v>
      </c>
      <c r="P2588">
        <f>IFERROR(VLOOKUP(I2588,Paramètres!$A$5:$B$8,2,FALSE),0)</f>
        <v>0</v>
      </c>
      <c r="Q2588" s="10" t="e">
        <f>IF(SUM(Paramètres!$G$5:$M$5)=0,"",SUMPRODUCT(Paramètres!$G$5:$M$5,J2588,K2588,L2588,M2588,N2588,O2588,P2588)/SUM(Paramètres!$G$5:$M$5))</f>
        <v>#VALUE!</v>
      </c>
    </row>
    <row r="2589" spans="1:17" x14ac:dyDescent="0.2">
      <c r="A2589">
        <f>Réponses_Scoring!A2589</f>
        <v>0</v>
      </c>
      <c r="B2589">
        <f>Réponses_Scoring!B2589</f>
        <v>0</v>
      </c>
      <c r="C2589">
        <f>Réponses_Scoring!C2589</f>
        <v>0</v>
      </c>
      <c r="D2589">
        <f>Réponses_Scoring!D2589</f>
        <v>0</v>
      </c>
      <c r="E2589">
        <f>Réponses_Scoring!E2589</f>
        <v>0</v>
      </c>
      <c r="F2589">
        <f>Réponses_Scoring!F2589</f>
        <v>0</v>
      </c>
      <c r="G2589">
        <f>Réponses_Scoring!G2589</f>
        <v>0</v>
      </c>
      <c r="H2589">
        <f>Réponses_Scoring!H2589</f>
        <v>0</v>
      </c>
      <c r="I2589">
        <f>Réponses_Scoring!I2589</f>
        <v>0</v>
      </c>
      <c r="J2589">
        <f>IFERROR(VLOOKUP(C2589,Paramètres!$A$5:$B$8,2,FALSE),0)</f>
        <v>0</v>
      </c>
      <c r="K2589">
        <f>IFERROR(VLOOKUP(D2589,Paramètres!$A$5:$B$8,2,FALSE),0)</f>
        <v>0</v>
      </c>
      <c r="L2589">
        <f>IFERROR(VLOOKUP(E2589,Paramètres!$A$5:$B$8,2,FALSE),0)</f>
        <v>0</v>
      </c>
      <c r="M2589">
        <f>IFERROR(VLOOKUP(F2589,Paramètres!$A$5:$B$8,2,FALSE),0)</f>
        <v>0</v>
      </c>
      <c r="N2589">
        <f>IFERROR(VLOOKUP(G2589,Paramètres!$D$5:$E$8,2,FALSE),0)</f>
        <v>0</v>
      </c>
      <c r="O2589">
        <f>IFERROR(VLOOKUP(H2589,Paramètres!$A$5:$B$8,2,FALSE),0)</f>
        <v>0</v>
      </c>
      <c r="P2589">
        <f>IFERROR(VLOOKUP(I2589,Paramètres!$A$5:$B$8,2,FALSE),0)</f>
        <v>0</v>
      </c>
      <c r="Q2589" s="10" t="e">
        <f>IF(SUM(Paramètres!$G$5:$M$5)=0,"",SUMPRODUCT(Paramètres!$G$5:$M$5,J2589,K2589,L2589,M2589,N2589,O2589,P2589)/SUM(Paramètres!$G$5:$M$5))</f>
        <v>#VALUE!</v>
      </c>
    </row>
    <row r="2590" spans="1:17" x14ac:dyDescent="0.2">
      <c r="A2590">
        <f>Réponses_Scoring!A2590</f>
        <v>0</v>
      </c>
      <c r="B2590">
        <f>Réponses_Scoring!B2590</f>
        <v>0</v>
      </c>
      <c r="C2590">
        <f>Réponses_Scoring!C2590</f>
        <v>0</v>
      </c>
      <c r="D2590">
        <f>Réponses_Scoring!D2590</f>
        <v>0</v>
      </c>
      <c r="E2590">
        <f>Réponses_Scoring!E2590</f>
        <v>0</v>
      </c>
      <c r="F2590">
        <f>Réponses_Scoring!F2590</f>
        <v>0</v>
      </c>
      <c r="G2590">
        <f>Réponses_Scoring!G2590</f>
        <v>0</v>
      </c>
      <c r="H2590">
        <f>Réponses_Scoring!H2590</f>
        <v>0</v>
      </c>
      <c r="I2590">
        <f>Réponses_Scoring!I2590</f>
        <v>0</v>
      </c>
      <c r="J2590">
        <f>IFERROR(VLOOKUP(C2590,Paramètres!$A$5:$B$8,2,FALSE),0)</f>
        <v>0</v>
      </c>
      <c r="K2590">
        <f>IFERROR(VLOOKUP(D2590,Paramètres!$A$5:$B$8,2,FALSE),0)</f>
        <v>0</v>
      </c>
      <c r="L2590">
        <f>IFERROR(VLOOKUP(E2590,Paramètres!$A$5:$B$8,2,FALSE),0)</f>
        <v>0</v>
      </c>
      <c r="M2590">
        <f>IFERROR(VLOOKUP(F2590,Paramètres!$A$5:$B$8,2,FALSE),0)</f>
        <v>0</v>
      </c>
      <c r="N2590">
        <f>IFERROR(VLOOKUP(G2590,Paramètres!$D$5:$E$8,2,FALSE),0)</f>
        <v>0</v>
      </c>
      <c r="O2590">
        <f>IFERROR(VLOOKUP(H2590,Paramètres!$A$5:$B$8,2,FALSE),0)</f>
        <v>0</v>
      </c>
      <c r="P2590">
        <f>IFERROR(VLOOKUP(I2590,Paramètres!$A$5:$B$8,2,FALSE),0)</f>
        <v>0</v>
      </c>
      <c r="Q2590" s="10" t="e">
        <f>IF(SUM(Paramètres!$G$5:$M$5)=0,"",SUMPRODUCT(Paramètres!$G$5:$M$5,J2590,K2590,L2590,M2590,N2590,O2590,P2590)/SUM(Paramètres!$G$5:$M$5))</f>
        <v>#VALUE!</v>
      </c>
    </row>
    <row r="2591" spans="1:17" x14ac:dyDescent="0.2">
      <c r="A2591">
        <f>Réponses_Scoring!A2591</f>
        <v>0</v>
      </c>
      <c r="B2591">
        <f>Réponses_Scoring!B2591</f>
        <v>0</v>
      </c>
      <c r="C2591">
        <f>Réponses_Scoring!C2591</f>
        <v>0</v>
      </c>
      <c r="D2591">
        <f>Réponses_Scoring!D2591</f>
        <v>0</v>
      </c>
      <c r="E2591">
        <f>Réponses_Scoring!E2591</f>
        <v>0</v>
      </c>
      <c r="F2591">
        <f>Réponses_Scoring!F2591</f>
        <v>0</v>
      </c>
      <c r="G2591">
        <f>Réponses_Scoring!G2591</f>
        <v>0</v>
      </c>
      <c r="H2591">
        <f>Réponses_Scoring!H2591</f>
        <v>0</v>
      </c>
      <c r="I2591">
        <f>Réponses_Scoring!I2591</f>
        <v>0</v>
      </c>
      <c r="J2591">
        <f>IFERROR(VLOOKUP(C2591,Paramètres!$A$5:$B$8,2,FALSE),0)</f>
        <v>0</v>
      </c>
      <c r="K2591">
        <f>IFERROR(VLOOKUP(D2591,Paramètres!$A$5:$B$8,2,FALSE),0)</f>
        <v>0</v>
      </c>
      <c r="L2591">
        <f>IFERROR(VLOOKUP(E2591,Paramètres!$A$5:$B$8,2,FALSE),0)</f>
        <v>0</v>
      </c>
      <c r="M2591">
        <f>IFERROR(VLOOKUP(F2591,Paramètres!$A$5:$B$8,2,FALSE),0)</f>
        <v>0</v>
      </c>
      <c r="N2591">
        <f>IFERROR(VLOOKUP(G2591,Paramètres!$D$5:$E$8,2,FALSE),0)</f>
        <v>0</v>
      </c>
      <c r="O2591">
        <f>IFERROR(VLOOKUP(H2591,Paramètres!$A$5:$B$8,2,FALSE),0)</f>
        <v>0</v>
      </c>
      <c r="P2591">
        <f>IFERROR(VLOOKUP(I2591,Paramètres!$A$5:$B$8,2,FALSE),0)</f>
        <v>0</v>
      </c>
      <c r="Q2591" s="10" t="e">
        <f>IF(SUM(Paramètres!$G$5:$M$5)=0,"",SUMPRODUCT(Paramètres!$G$5:$M$5,J2591,K2591,L2591,M2591,N2591,O2591,P2591)/SUM(Paramètres!$G$5:$M$5))</f>
        <v>#VALUE!</v>
      </c>
    </row>
    <row r="2592" spans="1:17" x14ac:dyDescent="0.2">
      <c r="A2592">
        <f>Réponses_Scoring!A2592</f>
        <v>0</v>
      </c>
      <c r="B2592">
        <f>Réponses_Scoring!B2592</f>
        <v>0</v>
      </c>
      <c r="C2592">
        <f>Réponses_Scoring!C2592</f>
        <v>0</v>
      </c>
      <c r="D2592">
        <f>Réponses_Scoring!D2592</f>
        <v>0</v>
      </c>
      <c r="E2592">
        <f>Réponses_Scoring!E2592</f>
        <v>0</v>
      </c>
      <c r="F2592">
        <f>Réponses_Scoring!F2592</f>
        <v>0</v>
      </c>
      <c r="G2592">
        <f>Réponses_Scoring!G2592</f>
        <v>0</v>
      </c>
      <c r="H2592">
        <f>Réponses_Scoring!H2592</f>
        <v>0</v>
      </c>
      <c r="I2592">
        <f>Réponses_Scoring!I2592</f>
        <v>0</v>
      </c>
      <c r="J2592">
        <f>IFERROR(VLOOKUP(C2592,Paramètres!$A$5:$B$8,2,FALSE),0)</f>
        <v>0</v>
      </c>
      <c r="K2592">
        <f>IFERROR(VLOOKUP(D2592,Paramètres!$A$5:$B$8,2,FALSE),0)</f>
        <v>0</v>
      </c>
      <c r="L2592">
        <f>IFERROR(VLOOKUP(E2592,Paramètres!$A$5:$B$8,2,FALSE),0)</f>
        <v>0</v>
      </c>
      <c r="M2592">
        <f>IFERROR(VLOOKUP(F2592,Paramètres!$A$5:$B$8,2,FALSE),0)</f>
        <v>0</v>
      </c>
      <c r="N2592">
        <f>IFERROR(VLOOKUP(G2592,Paramètres!$D$5:$E$8,2,FALSE),0)</f>
        <v>0</v>
      </c>
      <c r="O2592">
        <f>IFERROR(VLOOKUP(H2592,Paramètres!$A$5:$B$8,2,FALSE),0)</f>
        <v>0</v>
      </c>
      <c r="P2592">
        <f>IFERROR(VLOOKUP(I2592,Paramètres!$A$5:$B$8,2,FALSE),0)</f>
        <v>0</v>
      </c>
      <c r="Q2592" s="10" t="e">
        <f>IF(SUM(Paramètres!$G$5:$M$5)=0,"",SUMPRODUCT(Paramètres!$G$5:$M$5,J2592,K2592,L2592,M2592,N2592,O2592,P2592)/SUM(Paramètres!$G$5:$M$5))</f>
        <v>#VALUE!</v>
      </c>
    </row>
    <row r="2593" spans="1:17" x14ac:dyDescent="0.2">
      <c r="A2593">
        <f>Réponses_Scoring!A2593</f>
        <v>0</v>
      </c>
      <c r="B2593">
        <f>Réponses_Scoring!B2593</f>
        <v>0</v>
      </c>
      <c r="C2593">
        <f>Réponses_Scoring!C2593</f>
        <v>0</v>
      </c>
      <c r="D2593">
        <f>Réponses_Scoring!D2593</f>
        <v>0</v>
      </c>
      <c r="E2593">
        <f>Réponses_Scoring!E2593</f>
        <v>0</v>
      </c>
      <c r="F2593">
        <f>Réponses_Scoring!F2593</f>
        <v>0</v>
      </c>
      <c r="G2593">
        <f>Réponses_Scoring!G2593</f>
        <v>0</v>
      </c>
      <c r="H2593">
        <f>Réponses_Scoring!H2593</f>
        <v>0</v>
      </c>
      <c r="I2593">
        <f>Réponses_Scoring!I2593</f>
        <v>0</v>
      </c>
      <c r="J2593">
        <f>IFERROR(VLOOKUP(C2593,Paramètres!$A$5:$B$8,2,FALSE),0)</f>
        <v>0</v>
      </c>
      <c r="K2593">
        <f>IFERROR(VLOOKUP(D2593,Paramètres!$A$5:$B$8,2,FALSE),0)</f>
        <v>0</v>
      </c>
      <c r="L2593">
        <f>IFERROR(VLOOKUP(E2593,Paramètres!$A$5:$B$8,2,FALSE),0)</f>
        <v>0</v>
      </c>
      <c r="M2593">
        <f>IFERROR(VLOOKUP(F2593,Paramètres!$A$5:$B$8,2,FALSE),0)</f>
        <v>0</v>
      </c>
      <c r="N2593">
        <f>IFERROR(VLOOKUP(G2593,Paramètres!$D$5:$E$8,2,FALSE),0)</f>
        <v>0</v>
      </c>
      <c r="O2593">
        <f>IFERROR(VLOOKUP(H2593,Paramètres!$A$5:$B$8,2,FALSE),0)</f>
        <v>0</v>
      </c>
      <c r="P2593">
        <f>IFERROR(VLOOKUP(I2593,Paramètres!$A$5:$B$8,2,FALSE),0)</f>
        <v>0</v>
      </c>
      <c r="Q2593" s="10" t="e">
        <f>IF(SUM(Paramètres!$G$5:$M$5)=0,"",SUMPRODUCT(Paramètres!$G$5:$M$5,J2593,K2593,L2593,M2593,N2593,O2593,P2593)/SUM(Paramètres!$G$5:$M$5))</f>
        <v>#VALUE!</v>
      </c>
    </row>
    <row r="2594" spans="1:17" x14ac:dyDescent="0.2">
      <c r="A2594">
        <f>Réponses_Scoring!A2594</f>
        <v>0</v>
      </c>
      <c r="B2594">
        <f>Réponses_Scoring!B2594</f>
        <v>0</v>
      </c>
      <c r="C2594">
        <f>Réponses_Scoring!C2594</f>
        <v>0</v>
      </c>
      <c r="D2594">
        <f>Réponses_Scoring!D2594</f>
        <v>0</v>
      </c>
      <c r="E2594">
        <f>Réponses_Scoring!E2594</f>
        <v>0</v>
      </c>
      <c r="F2594">
        <f>Réponses_Scoring!F2594</f>
        <v>0</v>
      </c>
      <c r="G2594">
        <f>Réponses_Scoring!G2594</f>
        <v>0</v>
      </c>
      <c r="H2594">
        <f>Réponses_Scoring!H2594</f>
        <v>0</v>
      </c>
      <c r="I2594">
        <f>Réponses_Scoring!I2594</f>
        <v>0</v>
      </c>
      <c r="J2594">
        <f>IFERROR(VLOOKUP(C2594,Paramètres!$A$5:$B$8,2,FALSE),0)</f>
        <v>0</v>
      </c>
      <c r="K2594">
        <f>IFERROR(VLOOKUP(D2594,Paramètres!$A$5:$B$8,2,FALSE),0)</f>
        <v>0</v>
      </c>
      <c r="L2594">
        <f>IFERROR(VLOOKUP(E2594,Paramètres!$A$5:$B$8,2,FALSE),0)</f>
        <v>0</v>
      </c>
      <c r="M2594">
        <f>IFERROR(VLOOKUP(F2594,Paramètres!$A$5:$B$8,2,FALSE),0)</f>
        <v>0</v>
      </c>
      <c r="N2594">
        <f>IFERROR(VLOOKUP(G2594,Paramètres!$D$5:$E$8,2,FALSE),0)</f>
        <v>0</v>
      </c>
      <c r="O2594">
        <f>IFERROR(VLOOKUP(H2594,Paramètres!$A$5:$B$8,2,FALSE),0)</f>
        <v>0</v>
      </c>
      <c r="P2594">
        <f>IFERROR(VLOOKUP(I2594,Paramètres!$A$5:$B$8,2,FALSE),0)</f>
        <v>0</v>
      </c>
      <c r="Q2594" s="10" t="e">
        <f>IF(SUM(Paramètres!$G$5:$M$5)=0,"",SUMPRODUCT(Paramètres!$G$5:$M$5,J2594,K2594,L2594,M2594,N2594,O2594,P2594)/SUM(Paramètres!$G$5:$M$5))</f>
        <v>#VALUE!</v>
      </c>
    </row>
    <row r="2595" spans="1:17" x14ac:dyDescent="0.2">
      <c r="A2595">
        <f>Réponses_Scoring!A2595</f>
        <v>0</v>
      </c>
      <c r="B2595">
        <f>Réponses_Scoring!B2595</f>
        <v>0</v>
      </c>
      <c r="C2595">
        <f>Réponses_Scoring!C2595</f>
        <v>0</v>
      </c>
      <c r="D2595">
        <f>Réponses_Scoring!D2595</f>
        <v>0</v>
      </c>
      <c r="E2595">
        <f>Réponses_Scoring!E2595</f>
        <v>0</v>
      </c>
      <c r="F2595">
        <f>Réponses_Scoring!F2595</f>
        <v>0</v>
      </c>
      <c r="G2595">
        <f>Réponses_Scoring!G2595</f>
        <v>0</v>
      </c>
      <c r="H2595">
        <f>Réponses_Scoring!H2595</f>
        <v>0</v>
      </c>
      <c r="I2595">
        <f>Réponses_Scoring!I2595</f>
        <v>0</v>
      </c>
      <c r="J2595">
        <f>IFERROR(VLOOKUP(C2595,Paramètres!$A$5:$B$8,2,FALSE),0)</f>
        <v>0</v>
      </c>
      <c r="K2595">
        <f>IFERROR(VLOOKUP(D2595,Paramètres!$A$5:$B$8,2,FALSE),0)</f>
        <v>0</v>
      </c>
      <c r="L2595">
        <f>IFERROR(VLOOKUP(E2595,Paramètres!$A$5:$B$8,2,FALSE),0)</f>
        <v>0</v>
      </c>
      <c r="M2595">
        <f>IFERROR(VLOOKUP(F2595,Paramètres!$A$5:$B$8,2,FALSE),0)</f>
        <v>0</v>
      </c>
      <c r="N2595">
        <f>IFERROR(VLOOKUP(G2595,Paramètres!$D$5:$E$8,2,FALSE),0)</f>
        <v>0</v>
      </c>
      <c r="O2595">
        <f>IFERROR(VLOOKUP(H2595,Paramètres!$A$5:$B$8,2,FALSE),0)</f>
        <v>0</v>
      </c>
      <c r="P2595">
        <f>IFERROR(VLOOKUP(I2595,Paramètres!$A$5:$B$8,2,FALSE),0)</f>
        <v>0</v>
      </c>
      <c r="Q2595" s="10" t="e">
        <f>IF(SUM(Paramètres!$G$5:$M$5)=0,"",SUMPRODUCT(Paramètres!$G$5:$M$5,J2595,K2595,L2595,M2595,N2595,O2595,P2595)/SUM(Paramètres!$G$5:$M$5))</f>
        <v>#VALUE!</v>
      </c>
    </row>
    <row r="2596" spans="1:17" x14ac:dyDescent="0.2">
      <c r="A2596">
        <f>Réponses_Scoring!A2596</f>
        <v>0</v>
      </c>
      <c r="B2596">
        <f>Réponses_Scoring!B2596</f>
        <v>0</v>
      </c>
      <c r="C2596">
        <f>Réponses_Scoring!C2596</f>
        <v>0</v>
      </c>
      <c r="D2596">
        <f>Réponses_Scoring!D2596</f>
        <v>0</v>
      </c>
      <c r="E2596">
        <f>Réponses_Scoring!E2596</f>
        <v>0</v>
      </c>
      <c r="F2596">
        <f>Réponses_Scoring!F2596</f>
        <v>0</v>
      </c>
      <c r="G2596">
        <f>Réponses_Scoring!G2596</f>
        <v>0</v>
      </c>
      <c r="H2596">
        <f>Réponses_Scoring!H2596</f>
        <v>0</v>
      </c>
      <c r="I2596">
        <f>Réponses_Scoring!I2596</f>
        <v>0</v>
      </c>
      <c r="J2596">
        <f>IFERROR(VLOOKUP(C2596,Paramètres!$A$5:$B$8,2,FALSE),0)</f>
        <v>0</v>
      </c>
      <c r="K2596">
        <f>IFERROR(VLOOKUP(D2596,Paramètres!$A$5:$B$8,2,FALSE),0)</f>
        <v>0</v>
      </c>
      <c r="L2596">
        <f>IFERROR(VLOOKUP(E2596,Paramètres!$A$5:$B$8,2,FALSE),0)</f>
        <v>0</v>
      </c>
      <c r="M2596">
        <f>IFERROR(VLOOKUP(F2596,Paramètres!$A$5:$B$8,2,FALSE),0)</f>
        <v>0</v>
      </c>
      <c r="N2596">
        <f>IFERROR(VLOOKUP(G2596,Paramètres!$D$5:$E$8,2,FALSE),0)</f>
        <v>0</v>
      </c>
      <c r="O2596">
        <f>IFERROR(VLOOKUP(H2596,Paramètres!$A$5:$B$8,2,FALSE),0)</f>
        <v>0</v>
      </c>
      <c r="P2596">
        <f>IFERROR(VLOOKUP(I2596,Paramètres!$A$5:$B$8,2,FALSE),0)</f>
        <v>0</v>
      </c>
      <c r="Q2596" s="10" t="e">
        <f>IF(SUM(Paramètres!$G$5:$M$5)=0,"",SUMPRODUCT(Paramètres!$G$5:$M$5,J2596,K2596,L2596,M2596,N2596,O2596,P2596)/SUM(Paramètres!$G$5:$M$5))</f>
        <v>#VALUE!</v>
      </c>
    </row>
    <row r="2597" spans="1:17" x14ac:dyDescent="0.2">
      <c r="A2597">
        <f>Réponses_Scoring!A2597</f>
        <v>0</v>
      </c>
      <c r="B2597">
        <f>Réponses_Scoring!B2597</f>
        <v>0</v>
      </c>
      <c r="C2597">
        <f>Réponses_Scoring!C2597</f>
        <v>0</v>
      </c>
      <c r="D2597">
        <f>Réponses_Scoring!D2597</f>
        <v>0</v>
      </c>
      <c r="E2597">
        <f>Réponses_Scoring!E2597</f>
        <v>0</v>
      </c>
      <c r="F2597">
        <f>Réponses_Scoring!F2597</f>
        <v>0</v>
      </c>
      <c r="G2597">
        <f>Réponses_Scoring!G2597</f>
        <v>0</v>
      </c>
      <c r="H2597">
        <f>Réponses_Scoring!H2597</f>
        <v>0</v>
      </c>
      <c r="I2597">
        <f>Réponses_Scoring!I2597</f>
        <v>0</v>
      </c>
      <c r="J2597">
        <f>IFERROR(VLOOKUP(C2597,Paramètres!$A$5:$B$8,2,FALSE),0)</f>
        <v>0</v>
      </c>
      <c r="K2597">
        <f>IFERROR(VLOOKUP(D2597,Paramètres!$A$5:$B$8,2,FALSE),0)</f>
        <v>0</v>
      </c>
      <c r="L2597">
        <f>IFERROR(VLOOKUP(E2597,Paramètres!$A$5:$B$8,2,FALSE),0)</f>
        <v>0</v>
      </c>
      <c r="M2597">
        <f>IFERROR(VLOOKUP(F2597,Paramètres!$A$5:$B$8,2,FALSE),0)</f>
        <v>0</v>
      </c>
      <c r="N2597">
        <f>IFERROR(VLOOKUP(G2597,Paramètres!$D$5:$E$8,2,FALSE),0)</f>
        <v>0</v>
      </c>
      <c r="O2597">
        <f>IFERROR(VLOOKUP(H2597,Paramètres!$A$5:$B$8,2,FALSE),0)</f>
        <v>0</v>
      </c>
      <c r="P2597">
        <f>IFERROR(VLOOKUP(I2597,Paramètres!$A$5:$B$8,2,FALSE),0)</f>
        <v>0</v>
      </c>
      <c r="Q2597" s="10" t="e">
        <f>IF(SUM(Paramètres!$G$5:$M$5)=0,"",SUMPRODUCT(Paramètres!$G$5:$M$5,J2597,K2597,L2597,M2597,N2597,O2597,P2597)/SUM(Paramètres!$G$5:$M$5))</f>
        <v>#VALUE!</v>
      </c>
    </row>
    <row r="2598" spans="1:17" x14ac:dyDescent="0.2">
      <c r="A2598">
        <f>Réponses_Scoring!A2598</f>
        <v>0</v>
      </c>
      <c r="B2598">
        <f>Réponses_Scoring!B2598</f>
        <v>0</v>
      </c>
      <c r="C2598">
        <f>Réponses_Scoring!C2598</f>
        <v>0</v>
      </c>
      <c r="D2598">
        <f>Réponses_Scoring!D2598</f>
        <v>0</v>
      </c>
      <c r="E2598">
        <f>Réponses_Scoring!E2598</f>
        <v>0</v>
      </c>
      <c r="F2598">
        <f>Réponses_Scoring!F2598</f>
        <v>0</v>
      </c>
      <c r="G2598">
        <f>Réponses_Scoring!G2598</f>
        <v>0</v>
      </c>
      <c r="H2598">
        <f>Réponses_Scoring!H2598</f>
        <v>0</v>
      </c>
      <c r="I2598">
        <f>Réponses_Scoring!I2598</f>
        <v>0</v>
      </c>
      <c r="J2598">
        <f>IFERROR(VLOOKUP(C2598,Paramètres!$A$5:$B$8,2,FALSE),0)</f>
        <v>0</v>
      </c>
      <c r="K2598">
        <f>IFERROR(VLOOKUP(D2598,Paramètres!$A$5:$B$8,2,FALSE),0)</f>
        <v>0</v>
      </c>
      <c r="L2598">
        <f>IFERROR(VLOOKUP(E2598,Paramètres!$A$5:$B$8,2,FALSE),0)</f>
        <v>0</v>
      </c>
      <c r="M2598">
        <f>IFERROR(VLOOKUP(F2598,Paramètres!$A$5:$B$8,2,FALSE),0)</f>
        <v>0</v>
      </c>
      <c r="N2598">
        <f>IFERROR(VLOOKUP(G2598,Paramètres!$D$5:$E$8,2,FALSE),0)</f>
        <v>0</v>
      </c>
      <c r="O2598">
        <f>IFERROR(VLOOKUP(H2598,Paramètres!$A$5:$B$8,2,FALSE),0)</f>
        <v>0</v>
      </c>
      <c r="P2598">
        <f>IFERROR(VLOOKUP(I2598,Paramètres!$A$5:$B$8,2,FALSE),0)</f>
        <v>0</v>
      </c>
      <c r="Q2598" s="10" t="e">
        <f>IF(SUM(Paramètres!$G$5:$M$5)=0,"",SUMPRODUCT(Paramètres!$G$5:$M$5,J2598,K2598,L2598,M2598,N2598,O2598,P2598)/SUM(Paramètres!$G$5:$M$5))</f>
        <v>#VALUE!</v>
      </c>
    </row>
    <row r="2599" spans="1:17" x14ac:dyDescent="0.2">
      <c r="A2599">
        <f>Réponses_Scoring!A2599</f>
        <v>0</v>
      </c>
      <c r="B2599">
        <f>Réponses_Scoring!B2599</f>
        <v>0</v>
      </c>
      <c r="C2599">
        <f>Réponses_Scoring!C2599</f>
        <v>0</v>
      </c>
      <c r="D2599">
        <f>Réponses_Scoring!D2599</f>
        <v>0</v>
      </c>
      <c r="E2599">
        <f>Réponses_Scoring!E2599</f>
        <v>0</v>
      </c>
      <c r="F2599">
        <f>Réponses_Scoring!F2599</f>
        <v>0</v>
      </c>
      <c r="G2599">
        <f>Réponses_Scoring!G2599</f>
        <v>0</v>
      </c>
      <c r="H2599">
        <f>Réponses_Scoring!H2599</f>
        <v>0</v>
      </c>
      <c r="I2599">
        <f>Réponses_Scoring!I2599</f>
        <v>0</v>
      </c>
      <c r="J2599">
        <f>IFERROR(VLOOKUP(C2599,Paramètres!$A$5:$B$8,2,FALSE),0)</f>
        <v>0</v>
      </c>
      <c r="K2599">
        <f>IFERROR(VLOOKUP(D2599,Paramètres!$A$5:$B$8,2,FALSE),0)</f>
        <v>0</v>
      </c>
      <c r="L2599">
        <f>IFERROR(VLOOKUP(E2599,Paramètres!$A$5:$B$8,2,FALSE),0)</f>
        <v>0</v>
      </c>
      <c r="M2599">
        <f>IFERROR(VLOOKUP(F2599,Paramètres!$A$5:$B$8,2,FALSE),0)</f>
        <v>0</v>
      </c>
      <c r="N2599">
        <f>IFERROR(VLOOKUP(G2599,Paramètres!$D$5:$E$8,2,FALSE),0)</f>
        <v>0</v>
      </c>
      <c r="O2599">
        <f>IFERROR(VLOOKUP(H2599,Paramètres!$A$5:$B$8,2,FALSE),0)</f>
        <v>0</v>
      </c>
      <c r="P2599">
        <f>IFERROR(VLOOKUP(I2599,Paramètres!$A$5:$B$8,2,FALSE),0)</f>
        <v>0</v>
      </c>
      <c r="Q2599" s="10" t="e">
        <f>IF(SUM(Paramètres!$G$5:$M$5)=0,"",SUMPRODUCT(Paramètres!$G$5:$M$5,J2599,K2599,L2599,M2599,N2599,O2599,P2599)/SUM(Paramètres!$G$5:$M$5))</f>
        <v>#VALUE!</v>
      </c>
    </row>
    <row r="2600" spans="1:17" x14ac:dyDescent="0.2">
      <c r="A2600">
        <f>Réponses_Scoring!A2600</f>
        <v>0</v>
      </c>
      <c r="B2600">
        <f>Réponses_Scoring!B2600</f>
        <v>0</v>
      </c>
      <c r="C2600">
        <f>Réponses_Scoring!C2600</f>
        <v>0</v>
      </c>
      <c r="D2600">
        <f>Réponses_Scoring!D2600</f>
        <v>0</v>
      </c>
      <c r="E2600">
        <f>Réponses_Scoring!E2600</f>
        <v>0</v>
      </c>
      <c r="F2600">
        <f>Réponses_Scoring!F2600</f>
        <v>0</v>
      </c>
      <c r="G2600">
        <f>Réponses_Scoring!G2600</f>
        <v>0</v>
      </c>
      <c r="H2600">
        <f>Réponses_Scoring!H2600</f>
        <v>0</v>
      </c>
      <c r="I2600">
        <f>Réponses_Scoring!I2600</f>
        <v>0</v>
      </c>
      <c r="J2600">
        <f>IFERROR(VLOOKUP(C2600,Paramètres!$A$5:$B$8,2,FALSE),0)</f>
        <v>0</v>
      </c>
      <c r="K2600">
        <f>IFERROR(VLOOKUP(D2600,Paramètres!$A$5:$B$8,2,FALSE),0)</f>
        <v>0</v>
      </c>
      <c r="L2600">
        <f>IFERROR(VLOOKUP(E2600,Paramètres!$A$5:$B$8,2,FALSE),0)</f>
        <v>0</v>
      </c>
      <c r="M2600">
        <f>IFERROR(VLOOKUP(F2600,Paramètres!$A$5:$B$8,2,FALSE),0)</f>
        <v>0</v>
      </c>
      <c r="N2600">
        <f>IFERROR(VLOOKUP(G2600,Paramètres!$D$5:$E$8,2,FALSE),0)</f>
        <v>0</v>
      </c>
      <c r="O2600">
        <f>IFERROR(VLOOKUP(H2600,Paramètres!$A$5:$B$8,2,FALSE),0)</f>
        <v>0</v>
      </c>
      <c r="P2600">
        <f>IFERROR(VLOOKUP(I2600,Paramètres!$A$5:$B$8,2,FALSE),0)</f>
        <v>0</v>
      </c>
      <c r="Q2600" s="10" t="e">
        <f>IF(SUM(Paramètres!$G$5:$M$5)=0,"",SUMPRODUCT(Paramètres!$G$5:$M$5,J2600,K2600,L2600,M2600,N2600,O2600,P2600)/SUM(Paramètres!$G$5:$M$5))</f>
        <v>#VALUE!</v>
      </c>
    </row>
    <row r="2601" spans="1:17" x14ac:dyDescent="0.2">
      <c r="A2601">
        <f>Réponses_Scoring!A2601</f>
        <v>0</v>
      </c>
      <c r="B2601">
        <f>Réponses_Scoring!B2601</f>
        <v>0</v>
      </c>
      <c r="C2601">
        <f>Réponses_Scoring!C2601</f>
        <v>0</v>
      </c>
      <c r="D2601">
        <f>Réponses_Scoring!D2601</f>
        <v>0</v>
      </c>
      <c r="E2601">
        <f>Réponses_Scoring!E2601</f>
        <v>0</v>
      </c>
      <c r="F2601">
        <f>Réponses_Scoring!F2601</f>
        <v>0</v>
      </c>
      <c r="G2601">
        <f>Réponses_Scoring!G2601</f>
        <v>0</v>
      </c>
      <c r="H2601">
        <f>Réponses_Scoring!H2601</f>
        <v>0</v>
      </c>
      <c r="I2601">
        <f>Réponses_Scoring!I2601</f>
        <v>0</v>
      </c>
      <c r="J2601">
        <f>IFERROR(VLOOKUP(C2601,Paramètres!$A$5:$B$8,2,FALSE),0)</f>
        <v>0</v>
      </c>
      <c r="K2601">
        <f>IFERROR(VLOOKUP(D2601,Paramètres!$A$5:$B$8,2,FALSE),0)</f>
        <v>0</v>
      </c>
      <c r="L2601">
        <f>IFERROR(VLOOKUP(E2601,Paramètres!$A$5:$B$8,2,FALSE),0)</f>
        <v>0</v>
      </c>
      <c r="M2601">
        <f>IFERROR(VLOOKUP(F2601,Paramètres!$A$5:$B$8,2,FALSE),0)</f>
        <v>0</v>
      </c>
      <c r="N2601">
        <f>IFERROR(VLOOKUP(G2601,Paramètres!$D$5:$E$8,2,FALSE),0)</f>
        <v>0</v>
      </c>
      <c r="O2601">
        <f>IFERROR(VLOOKUP(H2601,Paramètres!$A$5:$B$8,2,FALSE),0)</f>
        <v>0</v>
      </c>
      <c r="P2601">
        <f>IFERROR(VLOOKUP(I2601,Paramètres!$A$5:$B$8,2,FALSE),0)</f>
        <v>0</v>
      </c>
      <c r="Q2601" s="10" t="e">
        <f>IF(SUM(Paramètres!$G$5:$M$5)=0,"",SUMPRODUCT(Paramètres!$G$5:$M$5,J2601,K2601,L2601,M2601,N2601,O2601,P2601)/SUM(Paramètres!$G$5:$M$5))</f>
        <v>#VALUE!</v>
      </c>
    </row>
    <row r="2602" spans="1:17" x14ac:dyDescent="0.2">
      <c r="A2602">
        <f>Réponses_Scoring!A2602</f>
        <v>0</v>
      </c>
      <c r="B2602">
        <f>Réponses_Scoring!B2602</f>
        <v>0</v>
      </c>
      <c r="C2602">
        <f>Réponses_Scoring!C2602</f>
        <v>0</v>
      </c>
      <c r="D2602">
        <f>Réponses_Scoring!D2602</f>
        <v>0</v>
      </c>
      <c r="E2602">
        <f>Réponses_Scoring!E2602</f>
        <v>0</v>
      </c>
      <c r="F2602">
        <f>Réponses_Scoring!F2602</f>
        <v>0</v>
      </c>
      <c r="G2602">
        <f>Réponses_Scoring!G2602</f>
        <v>0</v>
      </c>
      <c r="H2602">
        <f>Réponses_Scoring!H2602</f>
        <v>0</v>
      </c>
      <c r="I2602">
        <f>Réponses_Scoring!I2602</f>
        <v>0</v>
      </c>
      <c r="J2602">
        <f>IFERROR(VLOOKUP(C2602,Paramètres!$A$5:$B$8,2,FALSE),0)</f>
        <v>0</v>
      </c>
      <c r="K2602">
        <f>IFERROR(VLOOKUP(D2602,Paramètres!$A$5:$B$8,2,FALSE),0)</f>
        <v>0</v>
      </c>
      <c r="L2602">
        <f>IFERROR(VLOOKUP(E2602,Paramètres!$A$5:$B$8,2,FALSE),0)</f>
        <v>0</v>
      </c>
      <c r="M2602">
        <f>IFERROR(VLOOKUP(F2602,Paramètres!$A$5:$B$8,2,FALSE),0)</f>
        <v>0</v>
      </c>
      <c r="N2602">
        <f>IFERROR(VLOOKUP(G2602,Paramètres!$D$5:$E$8,2,FALSE),0)</f>
        <v>0</v>
      </c>
      <c r="O2602">
        <f>IFERROR(VLOOKUP(H2602,Paramètres!$A$5:$B$8,2,FALSE),0)</f>
        <v>0</v>
      </c>
      <c r="P2602">
        <f>IFERROR(VLOOKUP(I2602,Paramètres!$A$5:$B$8,2,FALSE),0)</f>
        <v>0</v>
      </c>
      <c r="Q2602" s="10" t="e">
        <f>IF(SUM(Paramètres!$G$5:$M$5)=0,"",SUMPRODUCT(Paramètres!$G$5:$M$5,J2602,K2602,L2602,M2602,N2602,O2602,P2602)/SUM(Paramètres!$G$5:$M$5))</f>
        <v>#VALUE!</v>
      </c>
    </row>
    <row r="2603" spans="1:17" x14ac:dyDescent="0.2">
      <c r="A2603">
        <f>Réponses_Scoring!A2603</f>
        <v>0</v>
      </c>
      <c r="B2603">
        <f>Réponses_Scoring!B2603</f>
        <v>0</v>
      </c>
      <c r="C2603">
        <f>Réponses_Scoring!C2603</f>
        <v>0</v>
      </c>
      <c r="D2603">
        <f>Réponses_Scoring!D2603</f>
        <v>0</v>
      </c>
      <c r="E2603">
        <f>Réponses_Scoring!E2603</f>
        <v>0</v>
      </c>
      <c r="F2603">
        <f>Réponses_Scoring!F2603</f>
        <v>0</v>
      </c>
      <c r="G2603">
        <f>Réponses_Scoring!G2603</f>
        <v>0</v>
      </c>
      <c r="H2603">
        <f>Réponses_Scoring!H2603</f>
        <v>0</v>
      </c>
      <c r="I2603">
        <f>Réponses_Scoring!I2603</f>
        <v>0</v>
      </c>
      <c r="J2603">
        <f>IFERROR(VLOOKUP(C2603,Paramètres!$A$5:$B$8,2,FALSE),0)</f>
        <v>0</v>
      </c>
      <c r="K2603">
        <f>IFERROR(VLOOKUP(D2603,Paramètres!$A$5:$B$8,2,FALSE),0)</f>
        <v>0</v>
      </c>
      <c r="L2603">
        <f>IFERROR(VLOOKUP(E2603,Paramètres!$A$5:$B$8,2,FALSE),0)</f>
        <v>0</v>
      </c>
      <c r="M2603">
        <f>IFERROR(VLOOKUP(F2603,Paramètres!$A$5:$B$8,2,FALSE),0)</f>
        <v>0</v>
      </c>
      <c r="N2603">
        <f>IFERROR(VLOOKUP(G2603,Paramètres!$D$5:$E$8,2,FALSE),0)</f>
        <v>0</v>
      </c>
      <c r="O2603">
        <f>IFERROR(VLOOKUP(H2603,Paramètres!$A$5:$B$8,2,FALSE),0)</f>
        <v>0</v>
      </c>
      <c r="P2603">
        <f>IFERROR(VLOOKUP(I2603,Paramètres!$A$5:$B$8,2,FALSE),0)</f>
        <v>0</v>
      </c>
      <c r="Q2603" s="10" t="e">
        <f>IF(SUM(Paramètres!$G$5:$M$5)=0,"",SUMPRODUCT(Paramètres!$G$5:$M$5,J2603,K2603,L2603,M2603,N2603,O2603,P2603)/SUM(Paramètres!$G$5:$M$5))</f>
        <v>#VALUE!</v>
      </c>
    </row>
    <row r="2604" spans="1:17" x14ac:dyDescent="0.2">
      <c r="A2604">
        <f>Réponses_Scoring!A2604</f>
        <v>0</v>
      </c>
      <c r="B2604">
        <f>Réponses_Scoring!B2604</f>
        <v>0</v>
      </c>
      <c r="C2604">
        <f>Réponses_Scoring!C2604</f>
        <v>0</v>
      </c>
      <c r="D2604">
        <f>Réponses_Scoring!D2604</f>
        <v>0</v>
      </c>
      <c r="E2604">
        <f>Réponses_Scoring!E2604</f>
        <v>0</v>
      </c>
      <c r="F2604">
        <f>Réponses_Scoring!F2604</f>
        <v>0</v>
      </c>
      <c r="G2604">
        <f>Réponses_Scoring!G2604</f>
        <v>0</v>
      </c>
      <c r="H2604">
        <f>Réponses_Scoring!H2604</f>
        <v>0</v>
      </c>
      <c r="I2604">
        <f>Réponses_Scoring!I2604</f>
        <v>0</v>
      </c>
      <c r="J2604">
        <f>IFERROR(VLOOKUP(C2604,Paramètres!$A$5:$B$8,2,FALSE),0)</f>
        <v>0</v>
      </c>
      <c r="K2604">
        <f>IFERROR(VLOOKUP(D2604,Paramètres!$A$5:$B$8,2,FALSE),0)</f>
        <v>0</v>
      </c>
      <c r="L2604">
        <f>IFERROR(VLOOKUP(E2604,Paramètres!$A$5:$B$8,2,FALSE),0)</f>
        <v>0</v>
      </c>
      <c r="M2604">
        <f>IFERROR(VLOOKUP(F2604,Paramètres!$A$5:$B$8,2,FALSE),0)</f>
        <v>0</v>
      </c>
      <c r="N2604">
        <f>IFERROR(VLOOKUP(G2604,Paramètres!$D$5:$E$8,2,FALSE),0)</f>
        <v>0</v>
      </c>
      <c r="O2604">
        <f>IFERROR(VLOOKUP(H2604,Paramètres!$A$5:$B$8,2,FALSE),0)</f>
        <v>0</v>
      </c>
      <c r="P2604">
        <f>IFERROR(VLOOKUP(I2604,Paramètres!$A$5:$B$8,2,FALSE),0)</f>
        <v>0</v>
      </c>
      <c r="Q2604" s="10" t="e">
        <f>IF(SUM(Paramètres!$G$5:$M$5)=0,"",SUMPRODUCT(Paramètres!$G$5:$M$5,J2604,K2604,L2604,M2604,N2604,O2604,P2604)/SUM(Paramètres!$G$5:$M$5))</f>
        <v>#VALUE!</v>
      </c>
    </row>
    <row r="2605" spans="1:17" x14ac:dyDescent="0.2">
      <c r="A2605">
        <f>Réponses_Scoring!A2605</f>
        <v>0</v>
      </c>
      <c r="B2605">
        <f>Réponses_Scoring!B2605</f>
        <v>0</v>
      </c>
      <c r="C2605">
        <f>Réponses_Scoring!C2605</f>
        <v>0</v>
      </c>
      <c r="D2605">
        <f>Réponses_Scoring!D2605</f>
        <v>0</v>
      </c>
      <c r="E2605">
        <f>Réponses_Scoring!E2605</f>
        <v>0</v>
      </c>
      <c r="F2605">
        <f>Réponses_Scoring!F2605</f>
        <v>0</v>
      </c>
      <c r="G2605">
        <f>Réponses_Scoring!G2605</f>
        <v>0</v>
      </c>
      <c r="H2605">
        <f>Réponses_Scoring!H2605</f>
        <v>0</v>
      </c>
      <c r="I2605">
        <f>Réponses_Scoring!I2605</f>
        <v>0</v>
      </c>
      <c r="J2605">
        <f>IFERROR(VLOOKUP(C2605,Paramètres!$A$5:$B$8,2,FALSE),0)</f>
        <v>0</v>
      </c>
      <c r="K2605">
        <f>IFERROR(VLOOKUP(D2605,Paramètres!$A$5:$B$8,2,FALSE),0)</f>
        <v>0</v>
      </c>
      <c r="L2605">
        <f>IFERROR(VLOOKUP(E2605,Paramètres!$A$5:$B$8,2,FALSE),0)</f>
        <v>0</v>
      </c>
      <c r="M2605">
        <f>IFERROR(VLOOKUP(F2605,Paramètres!$A$5:$B$8,2,FALSE),0)</f>
        <v>0</v>
      </c>
      <c r="N2605">
        <f>IFERROR(VLOOKUP(G2605,Paramètres!$D$5:$E$8,2,FALSE),0)</f>
        <v>0</v>
      </c>
      <c r="O2605">
        <f>IFERROR(VLOOKUP(H2605,Paramètres!$A$5:$B$8,2,FALSE),0)</f>
        <v>0</v>
      </c>
      <c r="P2605">
        <f>IFERROR(VLOOKUP(I2605,Paramètres!$A$5:$B$8,2,FALSE),0)</f>
        <v>0</v>
      </c>
      <c r="Q2605" s="10" t="e">
        <f>IF(SUM(Paramètres!$G$5:$M$5)=0,"",SUMPRODUCT(Paramètres!$G$5:$M$5,J2605,K2605,L2605,M2605,N2605,O2605,P2605)/SUM(Paramètres!$G$5:$M$5))</f>
        <v>#VALUE!</v>
      </c>
    </row>
    <row r="2606" spans="1:17" x14ac:dyDescent="0.2">
      <c r="A2606">
        <f>Réponses_Scoring!A2606</f>
        <v>0</v>
      </c>
      <c r="B2606">
        <f>Réponses_Scoring!B2606</f>
        <v>0</v>
      </c>
      <c r="C2606">
        <f>Réponses_Scoring!C2606</f>
        <v>0</v>
      </c>
      <c r="D2606">
        <f>Réponses_Scoring!D2606</f>
        <v>0</v>
      </c>
      <c r="E2606">
        <f>Réponses_Scoring!E2606</f>
        <v>0</v>
      </c>
      <c r="F2606">
        <f>Réponses_Scoring!F2606</f>
        <v>0</v>
      </c>
      <c r="G2606">
        <f>Réponses_Scoring!G2606</f>
        <v>0</v>
      </c>
      <c r="H2606">
        <f>Réponses_Scoring!H2606</f>
        <v>0</v>
      </c>
      <c r="I2606">
        <f>Réponses_Scoring!I2606</f>
        <v>0</v>
      </c>
      <c r="J2606">
        <f>IFERROR(VLOOKUP(C2606,Paramètres!$A$5:$B$8,2,FALSE),0)</f>
        <v>0</v>
      </c>
      <c r="K2606">
        <f>IFERROR(VLOOKUP(D2606,Paramètres!$A$5:$B$8,2,FALSE),0)</f>
        <v>0</v>
      </c>
      <c r="L2606">
        <f>IFERROR(VLOOKUP(E2606,Paramètres!$A$5:$B$8,2,FALSE),0)</f>
        <v>0</v>
      </c>
      <c r="M2606">
        <f>IFERROR(VLOOKUP(F2606,Paramètres!$A$5:$B$8,2,FALSE),0)</f>
        <v>0</v>
      </c>
      <c r="N2606">
        <f>IFERROR(VLOOKUP(G2606,Paramètres!$D$5:$E$8,2,FALSE),0)</f>
        <v>0</v>
      </c>
      <c r="O2606">
        <f>IFERROR(VLOOKUP(H2606,Paramètres!$A$5:$B$8,2,FALSE),0)</f>
        <v>0</v>
      </c>
      <c r="P2606">
        <f>IFERROR(VLOOKUP(I2606,Paramètres!$A$5:$B$8,2,FALSE),0)</f>
        <v>0</v>
      </c>
      <c r="Q2606" s="10" t="e">
        <f>IF(SUM(Paramètres!$G$5:$M$5)=0,"",SUMPRODUCT(Paramètres!$G$5:$M$5,J2606,K2606,L2606,M2606,N2606,O2606,P2606)/SUM(Paramètres!$G$5:$M$5))</f>
        <v>#VALUE!</v>
      </c>
    </row>
    <row r="2607" spans="1:17" x14ac:dyDescent="0.2">
      <c r="A2607">
        <f>Réponses_Scoring!A2607</f>
        <v>0</v>
      </c>
      <c r="B2607">
        <f>Réponses_Scoring!B2607</f>
        <v>0</v>
      </c>
      <c r="C2607">
        <f>Réponses_Scoring!C2607</f>
        <v>0</v>
      </c>
      <c r="D2607">
        <f>Réponses_Scoring!D2607</f>
        <v>0</v>
      </c>
      <c r="E2607">
        <f>Réponses_Scoring!E2607</f>
        <v>0</v>
      </c>
      <c r="F2607">
        <f>Réponses_Scoring!F2607</f>
        <v>0</v>
      </c>
      <c r="G2607">
        <f>Réponses_Scoring!G2607</f>
        <v>0</v>
      </c>
      <c r="H2607">
        <f>Réponses_Scoring!H2607</f>
        <v>0</v>
      </c>
      <c r="I2607">
        <f>Réponses_Scoring!I2607</f>
        <v>0</v>
      </c>
      <c r="J2607">
        <f>IFERROR(VLOOKUP(C2607,Paramètres!$A$5:$B$8,2,FALSE),0)</f>
        <v>0</v>
      </c>
      <c r="K2607">
        <f>IFERROR(VLOOKUP(D2607,Paramètres!$A$5:$B$8,2,FALSE),0)</f>
        <v>0</v>
      </c>
      <c r="L2607">
        <f>IFERROR(VLOOKUP(E2607,Paramètres!$A$5:$B$8,2,FALSE),0)</f>
        <v>0</v>
      </c>
      <c r="M2607">
        <f>IFERROR(VLOOKUP(F2607,Paramètres!$A$5:$B$8,2,FALSE),0)</f>
        <v>0</v>
      </c>
      <c r="N2607">
        <f>IFERROR(VLOOKUP(G2607,Paramètres!$D$5:$E$8,2,FALSE),0)</f>
        <v>0</v>
      </c>
      <c r="O2607">
        <f>IFERROR(VLOOKUP(H2607,Paramètres!$A$5:$B$8,2,FALSE),0)</f>
        <v>0</v>
      </c>
      <c r="P2607">
        <f>IFERROR(VLOOKUP(I2607,Paramètres!$A$5:$B$8,2,FALSE),0)</f>
        <v>0</v>
      </c>
      <c r="Q2607" s="10" t="e">
        <f>IF(SUM(Paramètres!$G$5:$M$5)=0,"",SUMPRODUCT(Paramètres!$G$5:$M$5,J2607,K2607,L2607,M2607,N2607,O2607,P2607)/SUM(Paramètres!$G$5:$M$5))</f>
        <v>#VALUE!</v>
      </c>
    </row>
    <row r="2608" spans="1:17" x14ac:dyDescent="0.2">
      <c r="A2608">
        <f>Réponses_Scoring!A2608</f>
        <v>0</v>
      </c>
      <c r="B2608">
        <f>Réponses_Scoring!B2608</f>
        <v>0</v>
      </c>
      <c r="C2608">
        <f>Réponses_Scoring!C2608</f>
        <v>0</v>
      </c>
      <c r="D2608">
        <f>Réponses_Scoring!D2608</f>
        <v>0</v>
      </c>
      <c r="E2608">
        <f>Réponses_Scoring!E2608</f>
        <v>0</v>
      </c>
      <c r="F2608">
        <f>Réponses_Scoring!F2608</f>
        <v>0</v>
      </c>
      <c r="G2608">
        <f>Réponses_Scoring!G2608</f>
        <v>0</v>
      </c>
      <c r="H2608">
        <f>Réponses_Scoring!H2608</f>
        <v>0</v>
      </c>
      <c r="I2608">
        <f>Réponses_Scoring!I2608</f>
        <v>0</v>
      </c>
      <c r="J2608">
        <f>IFERROR(VLOOKUP(C2608,Paramètres!$A$5:$B$8,2,FALSE),0)</f>
        <v>0</v>
      </c>
      <c r="K2608">
        <f>IFERROR(VLOOKUP(D2608,Paramètres!$A$5:$B$8,2,FALSE),0)</f>
        <v>0</v>
      </c>
      <c r="L2608">
        <f>IFERROR(VLOOKUP(E2608,Paramètres!$A$5:$B$8,2,FALSE),0)</f>
        <v>0</v>
      </c>
      <c r="M2608">
        <f>IFERROR(VLOOKUP(F2608,Paramètres!$A$5:$B$8,2,FALSE),0)</f>
        <v>0</v>
      </c>
      <c r="N2608">
        <f>IFERROR(VLOOKUP(G2608,Paramètres!$D$5:$E$8,2,FALSE),0)</f>
        <v>0</v>
      </c>
      <c r="O2608">
        <f>IFERROR(VLOOKUP(H2608,Paramètres!$A$5:$B$8,2,FALSE),0)</f>
        <v>0</v>
      </c>
      <c r="P2608">
        <f>IFERROR(VLOOKUP(I2608,Paramètres!$A$5:$B$8,2,FALSE),0)</f>
        <v>0</v>
      </c>
      <c r="Q2608" s="10" t="e">
        <f>IF(SUM(Paramètres!$G$5:$M$5)=0,"",SUMPRODUCT(Paramètres!$G$5:$M$5,J2608,K2608,L2608,M2608,N2608,O2608,P2608)/SUM(Paramètres!$G$5:$M$5))</f>
        <v>#VALUE!</v>
      </c>
    </row>
    <row r="2609" spans="1:17" x14ac:dyDescent="0.2">
      <c r="A2609">
        <f>Réponses_Scoring!A2609</f>
        <v>0</v>
      </c>
      <c r="B2609">
        <f>Réponses_Scoring!B2609</f>
        <v>0</v>
      </c>
      <c r="C2609">
        <f>Réponses_Scoring!C2609</f>
        <v>0</v>
      </c>
      <c r="D2609">
        <f>Réponses_Scoring!D2609</f>
        <v>0</v>
      </c>
      <c r="E2609">
        <f>Réponses_Scoring!E2609</f>
        <v>0</v>
      </c>
      <c r="F2609">
        <f>Réponses_Scoring!F2609</f>
        <v>0</v>
      </c>
      <c r="G2609">
        <f>Réponses_Scoring!G2609</f>
        <v>0</v>
      </c>
      <c r="H2609">
        <f>Réponses_Scoring!H2609</f>
        <v>0</v>
      </c>
      <c r="I2609">
        <f>Réponses_Scoring!I2609</f>
        <v>0</v>
      </c>
      <c r="J2609">
        <f>IFERROR(VLOOKUP(C2609,Paramètres!$A$5:$B$8,2,FALSE),0)</f>
        <v>0</v>
      </c>
      <c r="K2609">
        <f>IFERROR(VLOOKUP(D2609,Paramètres!$A$5:$B$8,2,FALSE),0)</f>
        <v>0</v>
      </c>
      <c r="L2609">
        <f>IFERROR(VLOOKUP(E2609,Paramètres!$A$5:$B$8,2,FALSE),0)</f>
        <v>0</v>
      </c>
      <c r="M2609">
        <f>IFERROR(VLOOKUP(F2609,Paramètres!$A$5:$B$8,2,FALSE),0)</f>
        <v>0</v>
      </c>
      <c r="N2609">
        <f>IFERROR(VLOOKUP(G2609,Paramètres!$D$5:$E$8,2,FALSE),0)</f>
        <v>0</v>
      </c>
      <c r="O2609">
        <f>IFERROR(VLOOKUP(H2609,Paramètres!$A$5:$B$8,2,FALSE),0)</f>
        <v>0</v>
      </c>
      <c r="P2609">
        <f>IFERROR(VLOOKUP(I2609,Paramètres!$A$5:$B$8,2,FALSE),0)</f>
        <v>0</v>
      </c>
      <c r="Q2609" s="10" t="e">
        <f>IF(SUM(Paramètres!$G$5:$M$5)=0,"",SUMPRODUCT(Paramètres!$G$5:$M$5,J2609,K2609,L2609,M2609,N2609,O2609,P2609)/SUM(Paramètres!$G$5:$M$5))</f>
        <v>#VALUE!</v>
      </c>
    </row>
    <row r="2610" spans="1:17" x14ac:dyDescent="0.2">
      <c r="A2610">
        <f>Réponses_Scoring!A2610</f>
        <v>0</v>
      </c>
      <c r="B2610">
        <f>Réponses_Scoring!B2610</f>
        <v>0</v>
      </c>
      <c r="C2610">
        <f>Réponses_Scoring!C2610</f>
        <v>0</v>
      </c>
      <c r="D2610">
        <f>Réponses_Scoring!D2610</f>
        <v>0</v>
      </c>
      <c r="E2610">
        <f>Réponses_Scoring!E2610</f>
        <v>0</v>
      </c>
      <c r="F2610">
        <f>Réponses_Scoring!F2610</f>
        <v>0</v>
      </c>
      <c r="G2610">
        <f>Réponses_Scoring!G2610</f>
        <v>0</v>
      </c>
      <c r="H2610">
        <f>Réponses_Scoring!H2610</f>
        <v>0</v>
      </c>
      <c r="I2610">
        <f>Réponses_Scoring!I2610</f>
        <v>0</v>
      </c>
      <c r="J2610">
        <f>IFERROR(VLOOKUP(C2610,Paramètres!$A$5:$B$8,2,FALSE),0)</f>
        <v>0</v>
      </c>
      <c r="K2610">
        <f>IFERROR(VLOOKUP(D2610,Paramètres!$A$5:$B$8,2,FALSE),0)</f>
        <v>0</v>
      </c>
      <c r="L2610">
        <f>IFERROR(VLOOKUP(E2610,Paramètres!$A$5:$B$8,2,FALSE),0)</f>
        <v>0</v>
      </c>
      <c r="M2610">
        <f>IFERROR(VLOOKUP(F2610,Paramètres!$A$5:$B$8,2,FALSE),0)</f>
        <v>0</v>
      </c>
      <c r="N2610">
        <f>IFERROR(VLOOKUP(G2610,Paramètres!$D$5:$E$8,2,FALSE),0)</f>
        <v>0</v>
      </c>
      <c r="O2610">
        <f>IFERROR(VLOOKUP(H2610,Paramètres!$A$5:$B$8,2,FALSE),0)</f>
        <v>0</v>
      </c>
      <c r="P2610">
        <f>IFERROR(VLOOKUP(I2610,Paramètres!$A$5:$B$8,2,FALSE),0)</f>
        <v>0</v>
      </c>
      <c r="Q2610" s="10" t="e">
        <f>IF(SUM(Paramètres!$G$5:$M$5)=0,"",SUMPRODUCT(Paramètres!$G$5:$M$5,J2610,K2610,L2610,M2610,N2610,O2610,P2610)/SUM(Paramètres!$G$5:$M$5))</f>
        <v>#VALUE!</v>
      </c>
    </row>
    <row r="2611" spans="1:17" x14ac:dyDescent="0.2">
      <c r="A2611">
        <f>Réponses_Scoring!A2611</f>
        <v>0</v>
      </c>
      <c r="B2611">
        <f>Réponses_Scoring!B2611</f>
        <v>0</v>
      </c>
      <c r="C2611">
        <f>Réponses_Scoring!C2611</f>
        <v>0</v>
      </c>
      <c r="D2611">
        <f>Réponses_Scoring!D2611</f>
        <v>0</v>
      </c>
      <c r="E2611">
        <f>Réponses_Scoring!E2611</f>
        <v>0</v>
      </c>
      <c r="F2611">
        <f>Réponses_Scoring!F2611</f>
        <v>0</v>
      </c>
      <c r="G2611">
        <f>Réponses_Scoring!G2611</f>
        <v>0</v>
      </c>
      <c r="H2611">
        <f>Réponses_Scoring!H2611</f>
        <v>0</v>
      </c>
      <c r="I2611">
        <f>Réponses_Scoring!I2611</f>
        <v>0</v>
      </c>
      <c r="J2611">
        <f>IFERROR(VLOOKUP(C2611,Paramètres!$A$5:$B$8,2,FALSE),0)</f>
        <v>0</v>
      </c>
      <c r="K2611">
        <f>IFERROR(VLOOKUP(D2611,Paramètres!$A$5:$B$8,2,FALSE),0)</f>
        <v>0</v>
      </c>
      <c r="L2611">
        <f>IFERROR(VLOOKUP(E2611,Paramètres!$A$5:$B$8,2,FALSE),0)</f>
        <v>0</v>
      </c>
      <c r="M2611">
        <f>IFERROR(VLOOKUP(F2611,Paramètres!$A$5:$B$8,2,FALSE),0)</f>
        <v>0</v>
      </c>
      <c r="N2611">
        <f>IFERROR(VLOOKUP(G2611,Paramètres!$D$5:$E$8,2,FALSE),0)</f>
        <v>0</v>
      </c>
      <c r="O2611">
        <f>IFERROR(VLOOKUP(H2611,Paramètres!$A$5:$B$8,2,FALSE),0)</f>
        <v>0</v>
      </c>
      <c r="P2611">
        <f>IFERROR(VLOOKUP(I2611,Paramètres!$A$5:$B$8,2,FALSE),0)</f>
        <v>0</v>
      </c>
      <c r="Q2611" s="10" t="e">
        <f>IF(SUM(Paramètres!$G$5:$M$5)=0,"",SUMPRODUCT(Paramètres!$G$5:$M$5,J2611,K2611,L2611,M2611,N2611,O2611,P2611)/SUM(Paramètres!$G$5:$M$5))</f>
        <v>#VALUE!</v>
      </c>
    </row>
    <row r="2612" spans="1:17" x14ac:dyDescent="0.2">
      <c r="A2612">
        <f>Réponses_Scoring!A2612</f>
        <v>0</v>
      </c>
      <c r="B2612">
        <f>Réponses_Scoring!B2612</f>
        <v>0</v>
      </c>
      <c r="C2612">
        <f>Réponses_Scoring!C2612</f>
        <v>0</v>
      </c>
      <c r="D2612">
        <f>Réponses_Scoring!D2612</f>
        <v>0</v>
      </c>
      <c r="E2612">
        <f>Réponses_Scoring!E2612</f>
        <v>0</v>
      </c>
      <c r="F2612">
        <f>Réponses_Scoring!F2612</f>
        <v>0</v>
      </c>
      <c r="G2612">
        <f>Réponses_Scoring!G2612</f>
        <v>0</v>
      </c>
      <c r="H2612">
        <f>Réponses_Scoring!H2612</f>
        <v>0</v>
      </c>
      <c r="I2612">
        <f>Réponses_Scoring!I2612</f>
        <v>0</v>
      </c>
      <c r="J2612">
        <f>IFERROR(VLOOKUP(C2612,Paramètres!$A$5:$B$8,2,FALSE),0)</f>
        <v>0</v>
      </c>
      <c r="K2612">
        <f>IFERROR(VLOOKUP(D2612,Paramètres!$A$5:$B$8,2,FALSE),0)</f>
        <v>0</v>
      </c>
      <c r="L2612">
        <f>IFERROR(VLOOKUP(E2612,Paramètres!$A$5:$B$8,2,FALSE),0)</f>
        <v>0</v>
      </c>
      <c r="M2612">
        <f>IFERROR(VLOOKUP(F2612,Paramètres!$A$5:$B$8,2,FALSE),0)</f>
        <v>0</v>
      </c>
      <c r="N2612">
        <f>IFERROR(VLOOKUP(G2612,Paramètres!$D$5:$E$8,2,FALSE),0)</f>
        <v>0</v>
      </c>
      <c r="O2612">
        <f>IFERROR(VLOOKUP(H2612,Paramètres!$A$5:$B$8,2,FALSE),0)</f>
        <v>0</v>
      </c>
      <c r="P2612">
        <f>IFERROR(VLOOKUP(I2612,Paramètres!$A$5:$B$8,2,FALSE),0)</f>
        <v>0</v>
      </c>
      <c r="Q2612" s="10" t="e">
        <f>IF(SUM(Paramètres!$G$5:$M$5)=0,"",SUMPRODUCT(Paramètres!$G$5:$M$5,J2612,K2612,L2612,M2612,N2612,O2612,P2612)/SUM(Paramètres!$G$5:$M$5))</f>
        <v>#VALUE!</v>
      </c>
    </row>
    <row r="2613" spans="1:17" x14ac:dyDescent="0.2">
      <c r="A2613">
        <f>Réponses_Scoring!A2613</f>
        <v>0</v>
      </c>
      <c r="B2613">
        <f>Réponses_Scoring!B2613</f>
        <v>0</v>
      </c>
      <c r="C2613">
        <f>Réponses_Scoring!C2613</f>
        <v>0</v>
      </c>
      <c r="D2613">
        <f>Réponses_Scoring!D2613</f>
        <v>0</v>
      </c>
      <c r="E2613">
        <f>Réponses_Scoring!E2613</f>
        <v>0</v>
      </c>
      <c r="F2613">
        <f>Réponses_Scoring!F2613</f>
        <v>0</v>
      </c>
      <c r="G2613">
        <f>Réponses_Scoring!G2613</f>
        <v>0</v>
      </c>
      <c r="H2613">
        <f>Réponses_Scoring!H2613</f>
        <v>0</v>
      </c>
      <c r="I2613">
        <f>Réponses_Scoring!I2613</f>
        <v>0</v>
      </c>
      <c r="J2613">
        <f>IFERROR(VLOOKUP(C2613,Paramètres!$A$5:$B$8,2,FALSE),0)</f>
        <v>0</v>
      </c>
      <c r="K2613">
        <f>IFERROR(VLOOKUP(D2613,Paramètres!$A$5:$B$8,2,FALSE),0)</f>
        <v>0</v>
      </c>
      <c r="L2613">
        <f>IFERROR(VLOOKUP(E2613,Paramètres!$A$5:$B$8,2,FALSE),0)</f>
        <v>0</v>
      </c>
      <c r="M2613">
        <f>IFERROR(VLOOKUP(F2613,Paramètres!$A$5:$B$8,2,FALSE),0)</f>
        <v>0</v>
      </c>
      <c r="N2613">
        <f>IFERROR(VLOOKUP(G2613,Paramètres!$D$5:$E$8,2,FALSE),0)</f>
        <v>0</v>
      </c>
      <c r="O2613">
        <f>IFERROR(VLOOKUP(H2613,Paramètres!$A$5:$B$8,2,FALSE),0)</f>
        <v>0</v>
      </c>
      <c r="P2613">
        <f>IFERROR(VLOOKUP(I2613,Paramètres!$A$5:$B$8,2,FALSE),0)</f>
        <v>0</v>
      </c>
      <c r="Q2613" s="10" t="e">
        <f>IF(SUM(Paramètres!$G$5:$M$5)=0,"",SUMPRODUCT(Paramètres!$G$5:$M$5,J2613,K2613,L2613,M2613,N2613,O2613,P2613)/SUM(Paramètres!$G$5:$M$5))</f>
        <v>#VALUE!</v>
      </c>
    </row>
    <row r="2614" spans="1:17" x14ac:dyDescent="0.2">
      <c r="A2614">
        <f>Réponses_Scoring!A2614</f>
        <v>0</v>
      </c>
      <c r="B2614">
        <f>Réponses_Scoring!B2614</f>
        <v>0</v>
      </c>
      <c r="C2614">
        <f>Réponses_Scoring!C2614</f>
        <v>0</v>
      </c>
      <c r="D2614">
        <f>Réponses_Scoring!D2614</f>
        <v>0</v>
      </c>
      <c r="E2614">
        <f>Réponses_Scoring!E2614</f>
        <v>0</v>
      </c>
      <c r="F2614">
        <f>Réponses_Scoring!F2614</f>
        <v>0</v>
      </c>
      <c r="G2614">
        <f>Réponses_Scoring!G2614</f>
        <v>0</v>
      </c>
      <c r="H2614">
        <f>Réponses_Scoring!H2614</f>
        <v>0</v>
      </c>
      <c r="I2614">
        <f>Réponses_Scoring!I2614</f>
        <v>0</v>
      </c>
      <c r="J2614">
        <f>IFERROR(VLOOKUP(C2614,Paramètres!$A$5:$B$8,2,FALSE),0)</f>
        <v>0</v>
      </c>
      <c r="K2614">
        <f>IFERROR(VLOOKUP(D2614,Paramètres!$A$5:$B$8,2,FALSE),0)</f>
        <v>0</v>
      </c>
      <c r="L2614">
        <f>IFERROR(VLOOKUP(E2614,Paramètres!$A$5:$B$8,2,FALSE),0)</f>
        <v>0</v>
      </c>
      <c r="M2614">
        <f>IFERROR(VLOOKUP(F2614,Paramètres!$A$5:$B$8,2,FALSE),0)</f>
        <v>0</v>
      </c>
      <c r="N2614">
        <f>IFERROR(VLOOKUP(G2614,Paramètres!$D$5:$E$8,2,FALSE),0)</f>
        <v>0</v>
      </c>
      <c r="O2614">
        <f>IFERROR(VLOOKUP(H2614,Paramètres!$A$5:$B$8,2,FALSE),0)</f>
        <v>0</v>
      </c>
      <c r="P2614">
        <f>IFERROR(VLOOKUP(I2614,Paramètres!$A$5:$B$8,2,FALSE),0)</f>
        <v>0</v>
      </c>
      <c r="Q2614" s="10" t="e">
        <f>IF(SUM(Paramètres!$G$5:$M$5)=0,"",SUMPRODUCT(Paramètres!$G$5:$M$5,J2614,K2614,L2614,M2614,N2614,O2614,P2614)/SUM(Paramètres!$G$5:$M$5))</f>
        <v>#VALUE!</v>
      </c>
    </row>
    <row r="2615" spans="1:17" x14ac:dyDescent="0.2">
      <c r="A2615">
        <f>Réponses_Scoring!A2615</f>
        <v>0</v>
      </c>
      <c r="B2615">
        <f>Réponses_Scoring!B2615</f>
        <v>0</v>
      </c>
      <c r="C2615">
        <f>Réponses_Scoring!C2615</f>
        <v>0</v>
      </c>
      <c r="D2615">
        <f>Réponses_Scoring!D2615</f>
        <v>0</v>
      </c>
      <c r="E2615">
        <f>Réponses_Scoring!E2615</f>
        <v>0</v>
      </c>
      <c r="F2615">
        <f>Réponses_Scoring!F2615</f>
        <v>0</v>
      </c>
      <c r="G2615">
        <f>Réponses_Scoring!G2615</f>
        <v>0</v>
      </c>
      <c r="H2615">
        <f>Réponses_Scoring!H2615</f>
        <v>0</v>
      </c>
      <c r="I2615">
        <f>Réponses_Scoring!I2615</f>
        <v>0</v>
      </c>
      <c r="J2615">
        <f>IFERROR(VLOOKUP(C2615,Paramètres!$A$5:$B$8,2,FALSE),0)</f>
        <v>0</v>
      </c>
      <c r="K2615">
        <f>IFERROR(VLOOKUP(D2615,Paramètres!$A$5:$B$8,2,FALSE),0)</f>
        <v>0</v>
      </c>
      <c r="L2615">
        <f>IFERROR(VLOOKUP(E2615,Paramètres!$A$5:$B$8,2,FALSE),0)</f>
        <v>0</v>
      </c>
      <c r="M2615">
        <f>IFERROR(VLOOKUP(F2615,Paramètres!$A$5:$B$8,2,FALSE),0)</f>
        <v>0</v>
      </c>
      <c r="N2615">
        <f>IFERROR(VLOOKUP(G2615,Paramètres!$D$5:$E$8,2,FALSE),0)</f>
        <v>0</v>
      </c>
      <c r="O2615">
        <f>IFERROR(VLOOKUP(H2615,Paramètres!$A$5:$B$8,2,FALSE),0)</f>
        <v>0</v>
      </c>
      <c r="P2615">
        <f>IFERROR(VLOOKUP(I2615,Paramètres!$A$5:$B$8,2,FALSE),0)</f>
        <v>0</v>
      </c>
      <c r="Q2615" s="10" t="e">
        <f>IF(SUM(Paramètres!$G$5:$M$5)=0,"",SUMPRODUCT(Paramètres!$G$5:$M$5,J2615,K2615,L2615,M2615,N2615,O2615,P2615)/SUM(Paramètres!$G$5:$M$5))</f>
        <v>#VALUE!</v>
      </c>
    </row>
    <row r="2616" spans="1:17" x14ac:dyDescent="0.2">
      <c r="A2616">
        <f>Réponses_Scoring!A2616</f>
        <v>0</v>
      </c>
      <c r="B2616">
        <f>Réponses_Scoring!B2616</f>
        <v>0</v>
      </c>
      <c r="C2616">
        <f>Réponses_Scoring!C2616</f>
        <v>0</v>
      </c>
      <c r="D2616">
        <f>Réponses_Scoring!D2616</f>
        <v>0</v>
      </c>
      <c r="E2616">
        <f>Réponses_Scoring!E2616</f>
        <v>0</v>
      </c>
      <c r="F2616">
        <f>Réponses_Scoring!F2616</f>
        <v>0</v>
      </c>
      <c r="G2616">
        <f>Réponses_Scoring!G2616</f>
        <v>0</v>
      </c>
      <c r="H2616">
        <f>Réponses_Scoring!H2616</f>
        <v>0</v>
      </c>
      <c r="I2616">
        <f>Réponses_Scoring!I2616</f>
        <v>0</v>
      </c>
      <c r="J2616">
        <f>IFERROR(VLOOKUP(C2616,Paramètres!$A$5:$B$8,2,FALSE),0)</f>
        <v>0</v>
      </c>
      <c r="K2616">
        <f>IFERROR(VLOOKUP(D2616,Paramètres!$A$5:$B$8,2,FALSE),0)</f>
        <v>0</v>
      </c>
      <c r="L2616">
        <f>IFERROR(VLOOKUP(E2616,Paramètres!$A$5:$B$8,2,FALSE),0)</f>
        <v>0</v>
      </c>
      <c r="M2616">
        <f>IFERROR(VLOOKUP(F2616,Paramètres!$A$5:$B$8,2,FALSE),0)</f>
        <v>0</v>
      </c>
      <c r="N2616">
        <f>IFERROR(VLOOKUP(G2616,Paramètres!$D$5:$E$8,2,FALSE),0)</f>
        <v>0</v>
      </c>
      <c r="O2616">
        <f>IFERROR(VLOOKUP(H2616,Paramètres!$A$5:$B$8,2,FALSE),0)</f>
        <v>0</v>
      </c>
      <c r="P2616">
        <f>IFERROR(VLOOKUP(I2616,Paramètres!$A$5:$B$8,2,FALSE),0)</f>
        <v>0</v>
      </c>
      <c r="Q2616" s="10" t="e">
        <f>IF(SUM(Paramètres!$G$5:$M$5)=0,"",SUMPRODUCT(Paramètres!$G$5:$M$5,J2616,K2616,L2616,M2616,N2616,O2616,P2616)/SUM(Paramètres!$G$5:$M$5))</f>
        <v>#VALUE!</v>
      </c>
    </row>
    <row r="2617" spans="1:17" x14ac:dyDescent="0.2">
      <c r="A2617">
        <f>Réponses_Scoring!A2617</f>
        <v>0</v>
      </c>
      <c r="B2617">
        <f>Réponses_Scoring!B2617</f>
        <v>0</v>
      </c>
      <c r="C2617">
        <f>Réponses_Scoring!C2617</f>
        <v>0</v>
      </c>
      <c r="D2617">
        <f>Réponses_Scoring!D2617</f>
        <v>0</v>
      </c>
      <c r="E2617">
        <f>Réponses_Scoring!E2617</f>
        <v>0</v>
      </c>
      <c r="F2617">
        <f>Réponses_Scoring!F2617</f>
        <v>0</v>
      </c>
      <c r="G2617">
        <f>Réponses_Scoring!G2617</f>
        <v>0</v>
      </c>
      <c r="H2617">
        <f>Réponses_Scoring!H2617</f>
        <v>0</v>
      </c>
      <c r="I2617">
        <f>Réponses_Scoring!I2617</f>
        <v>0</v>
      </c>
      <c r="J2617">
        <f>IFERROR(VLOOKUP(C2617,Paramètres!$A$5:$B$8,2,FALSE),0)</f>
        <v>0</v>
      </c>
      <c r="K2617">
        <f>IFERROR(VLOOKUP(D2617,Paramètres!$A$5:$B$8,2,FALSE),0)</f>
        <v>0</v>
      </c>
      <c r="L2617">
        <f>IFERROR(VLOOKUP(E2617,Paramètres!$A$5:$B$8,2,FALSE),0)</f>
        <v>0</v>
      </c>
      <c r="M2617">
        <f>IFERROR(VLOOKUP(F2617,Paramètres!$A$5:$B$8,2,FALSE),0)</f>
        <v>0</v>
      </c>
      <c r="N2617">
        <f>IFERROR(VLOOKUP(G2617,Paramètres!$D$5:$E$8,2,FALSE),0)</f>
        <v>0</v>
      </c>
      <c r="O2617">
        <f>IFERROR(VLOOKUP(H2617,Paramètres!$A$5:$B$8,2,FALSE),0)</f>
        <v>0</v>
      </c>
      <c r="P2617">
        <f>IFERROR(VLOOKUP(I2617,Paramètres!$A$5:$B$8,2,FALSE),0)</f>
        <v>0</v>
      </c>
      <c r="Q2617" s="10" t="e">
        <f>IF(SUM(Paramètres!$G$5:$M$5)=0,"",SUMPRODUCT(Paramètres!$G$5:$M$5,J2617,K2617,L2617,M2617,N2617,O2617,P2617)/SUM(Paramètres!$G$5:$M$5))</f>
        <v>#VALUE!</v>
      </c>
    </row>
    <row r="2618" spans="1:17" x14ac:dyDescent="0.2">
      <c r="A2618">
        <f>Réponses_Scoring!A2618</f>
        <v>0</v>
      </c>
      <c r="B2618">
        <f>Réponses_Scoring!B2618</f>
        <v>0</v>
      </c>
      <c r="C2618">
        <f>Réponses_Scoring!C2618</f>
        <v>0</v>
      </c>
      <c r="D2618">
        <f>Réponses_Scoring!D2618</f>
        <v>0</v>
      </c>
      <c r="E2618">
        <f>Réponses_Scoring!E2618</f>
        <v>0</v>
      </c>
      <c r="F2618">
        <f>Réponses_Scoring!F2618</f>
        <v>0</v>
      </c>
      <c r="G2618">
        <f>Réponses_Scoring!G2618</f>
        <v>0</v>
      </c>
      <c r="H2618">
        <f>Réponses_Scoring!H2618</f>
        <v>0</v>
      </c>
      <c r="I2618">
        <f>Réponses_Scoring!I2618</f>
        <v>0</v>
      </c>
      <c r="J2618">
        <f>IFERROR(VLOOKUP(C2618,Paramètres!$A$5:$B$8,2,FALSE),0)</f>
        <v>0</v>
      </c>
      <c r="K2618">
        <f>IFERROR(VLOOKUP(D2618,Paramètres!$A$5:$B$8,2,FALSE),0)</f>
        <v>0</v>
      </c>
      <c r="L2618">
        <f>IFERROR(VLOOKUP(E2618,Paramètres!$A$5:$B$8,2,FALSE),0)</f>
        <v>0</v>
      </c>
      <c r="M2618">
        <f>IFERROR(VLOOKUP(F2618,Paramètres!$A$5:$B$8,2,FALSE),0)</f>
        <v>0</v>
      </c>
      <c r="N2618">
        <f>IFERROR(VLOOKUP(G2618,Paramètres!$D$5:$E$8,2,FALSE),0)</f>
        <v>0</v>
      </c>
      <c r="O2618">
        <f>IFERROR(VLOOKUP(H2618,Paramètres!$A$5:$B$8,2,FALSE),0)</f>
        <v>0</v>
      </c>
      <c r="P2618">
        <f>IFERROR(VLOOKUP(I2618,Paramètres!$A$5:$B$8,2,FALSE),0)</f>
        <v>0</v>
      </c>
      <c r="Q2618" s="10" t="e">
        <f>IF(SUM(Paramètres!$G$5:$M$5)=0,"",SUMPRODUCT(Paramètres!$G$5:$M$5,J2618,K2618,L2618,M2618,N2618,O2618,P2618)/SUM(Paramètres!$G$5:$M$5))</f>
        <v>#VALUE!</v>
      </c>
    </row>
    <row r="2619" spans="1:17" x14ac:dyDescent="0.2">
      <c r="A2619">
        <f>Réponses_Scoring!A2619</f>
        <v>0</v>
      </c>
      <c r="B2619">
        <f>Réponses_Scoring!B2619</f>
        <v>0</v>
      </c>
      <c r="C2619">
        <f>Réponses_Scoring!C2619</f>
        <v>0</v>
      </c>
      <c r="D2619">
        <f>Réponses_Scoring!D2619</f>
        <v>0</v>
      </c>
      <c r="E2619">
        <f>Réponses_Scoring!E2619</f>
        <v>0</v>
      </c>
      <c r="F2619">
        <f>Réponses_Scoring!F2619</f>
        <v>0</v>
      </c>
      <c r="G2619">
        <f>Réponses_Scoring!G2619</f>
        <v>0</v>
      </c>
      <c r="H2619">
        <f>Réponses_Scoring!H2619</f>
        <v>0</v>
      </c>
      <c r="I2619">
        <f>Réponses_Scoring!I2619</f>
        <v>0</v>
      </c>
      <c r="J2619">
        <f>IFERROR(VLOOKUP(C2619,Paramètres!$A$5:$B$8,2,FALSE),0)</f>
        <v>0</v>
      </c>
      <c r="K2619">
        <f>IFERROR(VLOOKUP(D2619,Paramètres!$A$5:$B$8,2,FALSE),0)</f>
        <v>0</v>
      </c>
      <c r="L2619">
        <f>IFERROR(VLOOKUP(E2619,Paramètres!$A$5:$B$8,2,FALSE),0)</f>
        <v>0</v>
      </c>
      <c r="M2619">
        <f>IFERROR(VLOOKUP(F2619,Paramètres!$A$5:$B$8,2,FALSE),0)</f>
        <v>0</v>
      </c>
      <c r="N2619">
        <f>IFERROR(VLOOKUP(G2619,Paramètres!$D$5:$E$8,2,FALSE),0)</f>
        <v>0</v>
      </c>
      <c r="O2619">
        <f>IFERROR(VLOOKUP(H2619,Paramètres!$A$5:$B$8,2,FALSE),0)</f>
        <v>0</v>
      </c>
      <c r="P2619">
        <f>IFERROR(VLOOKUP(I2619,Paramètres!$A$5:$B$8,2,FALSE),0)</f>
        <v>0</v>
      </c>
      <c r="Q2619" s="10" t="e">
        <f>IF(SUM(Paramètres!$G$5:$M$5)=0,"",SUMPRODUCT(Paramètres!$G$5:$M$5,J2619,K2619,L2619,M2619,N2619,O2619,P2619)/SUM(Paramètres!$G$5:$M$5))</f>
        <v>#VALUE!</v>
      </c>
    </row>
    <row r="2620" spans="1:17" x14ac:dyDescent="0.2">
      <c r="A2620">
        <f>Réponses_Scoring!A2620</f>
        <v>0</v>
      </c>
      <c r="B2620">
        <f>Réponses_Scoring!B2620</f>
        <v>0</v>
      </c>
      <c r="C2620">
        <f>Réponses_Scoring!C2620</f>
        <v>0</v>
      </c>
      <c r="D2620">
        <f>Réponses_Scoring!D2620</f>
        <v>0</v>
      </c>
      <c r="E2620">
        <f>Réponses_Scoring!E2620</f>
        <v>0</v>
      </c>
      <c r="F2620">
        <f>Réponses_Scoring!F2620</f>
        <v>0</v>
      </c>
      <c r="G2620">
        <f>Réponses_Scoring!G2620</f>
        <v>0</v>
      </c>
      <c r="H2620">
        <f>Réponses_Scoring!H2620</f>
        <v>0</v>
      </c>
      <c r="I2620">
        <f>Réponses_Scoring!I2620</f>
        <v>0</v>
      </c>
      <c r="J2620">
        <f>IFERROR(VLOOKUP(C2620,Paramètres!$A$5:$B$8,2,FALSE),0)</f>
        <v>0</v>
      </c>
      <c r="K2620">
        <f>IFERROR(VLOOKUP(D2620,Paramètres!$A$5:$B$8,2,FALSE),0)</f>
        <v>0</v>
      </c>
      <c r="L2620">
        <f>IFERROR(VLOOKUP(E2620,Paramètres!$A$5:$B$8,2,FALSE),0)</f>
        <v>0</v>
      </c>
      <c r="M2620">
        <f>IFERROR(VLOOKUP(F2620,Paramètres!$A$5:$B$8,2,FALSE),0)</f>
        <v>0</v>
      </c>
      <c r="N2620">
        <f>IFERROR(VLOOKUP(G2620,Paramètres!$D$5:$E$8,2,FALSE),0)</f>
        <v>0</v>
      </c>
      <c r="O2620">
        <f>IFERROR(VLOOKUP(H2620,Paramètres!$A$5:$B$8,2,FALSE),0)</f>
        <v>0</v>
      </c>
      <c r="P2620">
        <f>IFERROR(VLOOKUP(I2620,Paramètres!$A$5:$B$8,2,FALSE),0)</f>
        <v>0</v>
      </c>
      <c r="Q2620" s="10" t="e">
        <f>IF(SUM(Paramètres!$G$5:$M$5)=0,"",SUMPRODUCT(Paramètres!$G$5:$M$5,J2620,K2620,L2620,M2620,N2620,O2620,P2620)/SUM(Paramètres!$G$5:$M$5))</f>
        <v>#VALUE!</v>
      </c>
    </row>
    <row r="2621" spans="1:17" x14ac:dyDescent="0.2">
      <c r="A2621">
        <f>Réponses_Scoring!A2621</f>
        <v>0</v>
      </c>
      <c r="B2621">
        <f>Réponses_Scoring!B2621</f>
        <v>0</v>
      </c>
      <c r="C2621">
        <f>Réponses_Scoring!C2621</f>
        <v>0</v>
      </c>
      <c r="D2621">
        <f>Réponses_Scoring!D2621</f>
        <v>0</v>
      </c>
      <c r="E2621">
        <f>Réponses_Scoring!E2621</f>
        <v>0</v>
      </c>
      <c r="F2621">
        <f>Réponses_Scoring!F2621</f>
        <v>0</v>
      </c>
      <c r="G2621">
        <f>Réponses_Scoring!G2621</f>
        <v>0</v>
      </c>
      <c r="H2621">
        <f>Réponses_Scoring!H2621</f>
        <v>0</v>
      </c>
      <c r="I2621">
        <f>Réponses_Scoring!I2621</f>
        <v>0</v>
      </c>
      <c r="J2621">
        <f>IFERROR(VLOOKUP(C2621,Paramètres!$A$5:$B$8,2,FALSE),0)</f>
        <v>0</v>
      </c>
      <c r="K2621">
        <f>IFERROR(VLOOKUP(D2621,Paramètres!$A$5:$B$8,2,FALSE),0)</f>
        <v>0</v>
      </c>
      <c r="L2621">
        <f>IFERROR(VLOOKUP(E2621,Paramètres!$A$5:$B$8,2,FALSE),0)</f>
        <v>0</v>
      </c>
      <c r="M2621">
        <f>IFERROR(VLOOKUP(F2621,Paramètres!$A$5:$B$8,2,FALSE),0)</f>
        <v>0</v>
      </c>
      <c r="N2621">
        <f>IFERROR(VLOOKUP(G2621,Paramètres!$D$5:$E$8,2,FALSE),0)</f>
        <v>0</v>
      </c>
      <c r="O2621">
        <f>IFERROR(VLOOKUP(H2621,Paramètres!$A$5:$B$8,2,FALSE),0)</f>
        <v>0</v>
      </c>
      <c r="P2621">
        <f>IFERROR(VLOOKUP(I2621,Paramètres!$A$5:$B$8,2,FALSE),0)</f>
        <v>0</v>
      </c>
      <c r="Q2621" s="10" t="e">
        <f>IF(SUM(Paramètres!$G$5:$M$5)=0,"",SUMPRODUCT(Paramètres!$G$5:$M$5,J2621,K2621,L2621,M2621,N2621,O2621,P2621)/SUM(Paramètres!$G$5:$M$5))</f>
        <v>#VALUE!</v>
      </c>
    </row>
    <row r="2622" spans="1:17" x14ac:dyDescent="0.2">
      <c r="A2622">
        <f>Réponses_Scoring!A2622</f>
        <v>0</v>
      </c>
      <c r="B2622">
        <f>Réponses_Scoring!B2622</f>
        <v>0</v>
      </c>
      <c r="C2622">
        <f>Réponses_Scoring!C2622</f>
        <v>0</v>
      </c>
      <c r="D2622">
        <f>Réponses_Scoring!D2622</f>
        <v>0</v>
      </c>
      <c r="E2622">
        <f>Réponses_Scoring!E2622</f>
        <v>0</v>
      </c>
      <c r="F2622">
        <f>Réponses_Scoring!F2622</f>
        <v>0</v>
      </c>
      <c r="G2622">
        <f>Réponses_Scoring!G2622</f>
        <v>0</v>
      </c>
      <c r="H2622">
        <f>Réponses_Scoring!H2622</f>
        <v>0</v>
      </c>
      <c r="I2622">
        <f>Réponses_Scoring!I2622</f>
        <v>0</v>
      </c>
      <c r="J2622">
        <f>IFERROR(VLOOKUP(C2622,Paramètres!$A$5:$B$8,2,FALSE),0)</f>
        <v>0</v>
      </c>
      <c r="K2622">
        <f>IFERROR(VLOOKUP(D2622,Paramètres!$A$5:$B$8,2,FALSE),0)</f>
        <v>0</v>
      </c>
      <c r="L2622">
        <f>IFERROR(VLOOKUP(E2622,Paramètres!$A$5:$B$8,2,FALSE),0)</f>
        <v>0</v>
      </c>
      <c r="M2622">
        <f>IFERROR(VLOOKUP(F2622,Paramètres!$A$5:$B$8,2,FALSE),0)</f>
        <v>0</v>
      </c>
      <c r="N2622">
        <f>IFERROR(VLOOKUP(G2622,Paramètres!$D$5:$E$8,2,FALSE),0)</f>
        <v>0</v>
      </c>
      <c r="O2622">
        <f>IFERROR(VLOOKUP(H2622,Paramètres!$A$5:$B$8,2,FALSE),0)</f>
        <v>0</v>
      </c>
      <c r="P2622">
        <f>IFERROR(VLOOKUP(I2622,Paramètres!$A$5:$B$8,2,FALSE),0)</f>
        <v>0</v>
      </c>
      <c r="Q2622" s="10" t="e">
        <f>IF(SUM(Paramètres!$G$5:$M$5)=0,"",SUMPRODUCT(Paramètres!$G$5:$M$5,J2622,K2622,L2622,M2622,N2622,O2622,P2622)/SUM(Paramètres!$G$5:$M$5))</f>
        <v>#VALUE!</v>
      </c>
    </row>
    <row r="2623" spans="1:17" x14ac:dyDescent="0.2">
      <c r="A2623">
        <f>Réponses_Scoring!A2623</f>
        <v>0</v>
      </c>
      <c r="B2623">
        <f>Réponses_Scoring!B2623</f>
        <v>0</v>
      </c>
      <c r="C2623">
        <f>Réponses_Scoring!C2623</f>
        <v>0</v>
      </c>
      <c r="D2623">
        <f>Réponses_Scoring!D2623</f>
        <v>0</v>
      </c>
      <c r="E2623">
        <f>Réponses_Scoring!E2623</f>
        <v>0</v>
      </c>
      <c r="F2623">
        <f>Réponses_Scoring!F2623</f>
        <v>0</v>
      </c>
      <c r="G2623">
        <f>Réponses_Scoring!G2623</f>
        <v>0</v>
      </c>
      <c r="H2623">
        <f>Réponses_Scoring!H2623</f>
        <v>0</v>
      </c>
      <c r="I2623">
        <f>Réponses_Scoring!I2623</f>
        <v>0</v>
      </c>
      <c r="J2623">
        <f>IFERROR(VLOOKUP(C2623,Paramètres!$A$5:$B$8,2,FALSE),0)</f>
        <v>0</v>
      </c>
      <c r="K2623">
        <f>IFERROR(VLOOKUP(D2623,Paramètres!$A$5:$B$8,2,FALSE),0)</f>
        <v>0</v>
      </c>
      <c r="L2623">
        <f>IFERROR(VLOOKUP(E2623,Paramètres!$A$5:$B$8,2,FALSE),0)</f>
        <v>0</v>
      </c>
      <c r="M2623">
        <f>IFERROR(VLOOKUP(F2623,Paramètres!$A$5:$B$8,2,FALSE),0)</f>
        <v>0</v>
      </c>
      <c r="N2623">
        <f>IFERROR(VLOOKUP(G2623,Paramètres!$D$5:$E$8,2,FALSE),0)</f>
        <v>0</v>
      </c>
      <c r="O2623">
        <f>IFERROR(VLOOKUP(H2623,Paramètres!$A$5:$B$8,2,FALSE),0)</f>
        <v>0</v>
      </c>
      <c r="P2623">
        <f>IFERROR(VLOOKUP(I2623,Paramètres!$A$5:$B$8,2,FALSE),0)</f>
        <v>0</v>
      </c>
      <c r="Q2623" s="10" t="e">
        <f>IF(SUM(Paramètres!$G$5:$M$5)=0,"",SUMPRODUCT(Paramètres!$G$5:$M$5,J2623,K2623,L2623,M2623,N2623,O2623,P2623)/SUM(Paramètres!$G$5:$M$5))</f>
        <v>#VALUE!</v>
      </c>
    </row>
    <row r="2624" spans="1:17" x14ac:dyDescent="0.2">
      <c r="A2624">
        <f>Réponses_Scoring!A2624</f>
        <v>0</v>
      </c>
      <c r="B2624">
        <f>Réponses_Scoring!B2624</f>
        <v>0</v>
      </c>
      <c r="C2624">
        <f>Réponses_Scoring!C2624</f>
        <v>0</v>
      </c>
      <c r="D2624">
        <f>Réponses_Scoring!D2624</f>
        <v>0</v>
      </c>
      <c r="E2624">
        <f>Réponses_Scoring!E2624</f>
        <v>0</v>
      </c>
      <c r="F2624">
        <f>Réponses_Scoring!F2624</f>
        <v>0</v>
      </c>
      <c r="G2624">
        <f>Réponses_Scoring!G2624</f>
        <v>0</v>
      </c>
      <c r="H2624">
        <f>Réponses_Scoring!H2624</f>
        <v>0</v>
      </c>
      <c r="I2624">
        <f>Réponses_Scoring!I2624</f>
        <v>0</v>
      </c>
      <c r="J2624">
        <f>IFERROR(VLOOKUP(C2624,Paramètres!$A$5:$B$8,2,FALSE),0)</f>
        <v>0</v>
      </c>
      <c r="K2624">
        <f>IFERROR(VLOOKUP(D2624,Paramètres!$A$5:$B$8,2,FALSE),0)</f>
        <v>0</v>
      </c>
      <c r="L2624">
        <f>IFERROR(VLOOKUP(E2624,Paramètres!$A$5:$B$8,2,FALSE),0)</f>
        <v>0</v>
      </c>
      <c r="M2624">
        <f>IFERROR(VLOOKUP(F2624,Paramètres!$A$5:$B$8,2,FALSE),0)</f>
        <v>0</v>
      </c>
      <c r="N2624">
        <f>IFERROR(VLOOKUP(G2624,Paramètres!$D$5:$E$8,2,FALSE),0)</f>
        <v>0</v>
      </c>
      <c r="O2624">
        <f>IFERROR(VLOOKUP(H2624,Paramètres!$A$5:$B$8,2,FALSE),0)</f>
        <v>0</v>
      </c>
      <c r="P2624">
        <f>IFERROR(VLOOKUP(I2624,Paramètres!$A$5:$B$8,2,FALSE),0)</f>
        <v>0</v>
      </c>
      <c r="Q2624" s="10" t="e">
        <f>IF(SUM(Paramètres!$G$5:$M$5)=0,"",SUMPRODUCT(Paramètres!$G$5:$M$5,J2624,K2624,L2624,M2624,N2624,O2624,P2624)/SUM(Paramètres!$G$5:$M$5))</f>
        <v>#VALUE!</v>
      </c>
    </row>
    <row r="2625" spans="1:17" x14ac:dyDescent="0.2">
      <c r="A2625">
        <f>Réponses_Scoring!A2625</f>
        <v>0</v>
      </c>
      <c r="B2625">
        <f>Réponses_Scoring!B2625</f>
        <v>0</v>
      </c>
      <c r="C2625">
        <f>Réponses_Scoring!C2625</f>
        <v>0</v>
      </c>
      <c r="D2625">
        <f>Réponses_Scoring!D2625</f>
        <v>0</v>
      </c>
      <c r="E2625">
        <f>Réponses_Scoring!E2625</f>
        <v>0</v>
      </c>
      <c r="F2625">
        <f>Réponses_Scoring!F2625</f>
        <v>0</v>
      </c>
      <c r="G2625">
        <f>Réponses_Scoring!G2625</f>
        <v>0</v>
      </c>
      <c r="H2625">
        <f>Réponses_Scoring!H2625</f>
        <v>0</v>
      </c>
      <c r="I2625">
        <f>Réponses_Scoring!I2625</f>
        <v>0</v>
      </c>
      <c r="J2625">
        <f>IFERROR(VLOOKUP(C2625,Paramètres!$A$5:$B$8,2,FALSE),0)</f>
        <v>0</v>
      </c>
      <c r="K2625">
        <f>IFERROR(VLOOKUP(D2625,Paramètres!$A$5:$B$8,2,FALSE),0)</f>
        <v>0</v>
      </c>
      <c r="L2625">
        <f>IFERROR(VLOOKUP(E2625,Paramètres!$A$5:$B$8,2,FALSE),0)</f>
        <v>0</v>
      </c>
      <c r="M2625">
        <f>IFERROR(VLOOKUP(F2625,Paramètres!$A$5:$B$8,2,FALSE),0)</f>
        <v>0</v>
      </c>
      <c r="N2625">
        <f>IFERROR(VLOOKUP(G2625,Paramètres!$D$5:$E$8,2,FALSE),0)</f>
        <v>0</v>
      </c>
      <c r="O2625">
        <f>IFERROR(VLOOKUP(H2625,Paramètres!$A$5:$B$8,2,FALSE),0)</f>
        <v>0</v>
      </c>
      <c r="P2625">
        <f>IFERROR(VLOOKUP(I2625,Paramètres!$A$5:$B$8,2,FALSE),0)</f>
        <v>0</v>
      </c>
      <c r="Q2625" s="10" t="e">
        <f>IF(SUM(Paramètres!$G$5:$M$5)=0,"",SUMPRODUCT(Paramètres!$G$5:$M$5,J2625,K2625,L2625,M2625,N2625,O2625,P2625)/SUM(Paramètres!$G$5:$M$5))</f>
        <v>#VALUE!</v>
      </c>
    </row>
    <row r="2626" spans="1:17" x14ac:dyDescent="0.2">
      <c r="A2626">
        <f>Réponses_Scoring!A2626</f>
        <v>0</v>
      </c>
      <c r="B2626">
        <f>Réponses_Scoring!B2626</f>
        <v>0</v>
      </c>
      <c r="C2626">
        <f>Réponses_Scoring!C2626</f>
        <v>0</v>
      </c>
      <c r="D2626">
        <f>Réponses_Scoring!D2626</f>
        <v>0</v>
      </c>
      <c r="E2626">
        <f>Réponses_Scoring!E2626</f>
        <v>0</v>
      </c>
      <c r="F2626">
        <f>Réponses_Scoring!F2626</f>
        <v>0</v>
      </c>
      <c r="G2626">
        <f>Réponses_Scoring!G2626</f>
        <v>0</v>
      </c>
      <c r="H2626">
        <f>Réponses_Scoring!H2626</f>
        <v>0</v>
      </c>
      <c r="I2626">
        <f>Réponses_Scoring!I2626</f>
        <v>0</v>
      </c>
      <c r="J2626">
        <f>IFERROR(VLOOKUP(C2626,Paramètres!$A$5:$B$8,2,FALSE),0)</f>
        <v>0</v>
      </c>
      <c r="K2626">
        <f>IFERROR(VLOOKUP(D2626,Paramètres!$A$5:$B$8,2,FALSE),0)</f>
        <v>0</v>
      </c>
      <c r="L2626">
        <f>IFERROR(VLOOKUP(E2626,Paramètres!$A$5:$B$8,2,FALSE),0)</f>
        <v>0</v>
      </c>
      <c r="M2626">
        <f>IFERROR(VLOOKUP(F2626,Paramètres!$A$5:$B$8,2,FALSE),0)</f>
        <v>0</v>
      </c>
      <c r="N2626">
        <f>IFERROR(VLOOKUP(G2626,Paramètres!$D$5:$E$8,2,FALSE),0)</f>
        <v>0</v>
      </c>
      <c r="O2626">
        <f>IFERROR(VLOOKUP(H2626,Paramètres!$A$5:$B$8,2,FALSE),0)</f>
        <v>0</v>
      </c>
      <c r="P2626">
        <f>IFERROR(VLOOKUP(I2626,Paramètres!$A$5:$B$8,2,FALSE),0)</f>
        <v>0</v>
      </c>
      <c r="Q2626" s="10" t="e">
        <f>IF(SUM(Paramètres!$G$5:$M$5)=0,"",SUMPRODUCT(Paramètres!$G$5:$M$5,J2626,K2626,L2626,M2626,N2626,O2626,P2626)/SUM(Paramètres!$G$5:$M$5))</f>
        <v>#VALUE!</v>
      </c>
    </row>
    <row r="2627" spans="1:17" x14ac:dyDescent="0.2">
      <c r="A2627">
        <f>Réponses_Scoring!A2627</f>
        <v>0</v>
      </c>
      <c r="B2627">
        <f>Réponses_Scoring!B2627</f>
        <v>0</v>
      </c>
      <c r="C2627">
        <f>Réponses_Scoring!C2627</f>
        <v>0</v>
      </c>
      <c r="D2627">
        <f>Réponses_Scoring!D2627</f>
        <v>0</v>
      </c>
      <c r="E2627">
        <f>Réponses_Scoring!E2627</f>
        <v>0</v>
      </c>
      <c r="F2627">
        <f>Réponses_Scoring!F2627</f>
        <v>0</v>
      </c>
      <c r="G2627">
        <f>Réponses_Scoring!G2627</f>
        <v>0</v>
      </c>
      <c r="H2627">
        <f>Réponses_Scoring!H2627</f>
        <v>0</v>
      </c>
      <c r="I2627">
        <f>Réponses_Scoring!I2627</f>
        <v>0</v>
      </c>
      <c r="J2627">
        <f>IFERROR(VLOOKUP(C2627,Paramètres!$A$5:$B$8,2,FALSE),0)</f>
        <v>0</v>
      </c>
      <c r="K2627">
        <f>IFERROR(VLOOKUP(D2627,Paramètres!$A$5:$B$8,2,FALSE),0)</f>
        <v>0</v>
      </c>
      <c r="L2627">
        <f>IFERROR(VLOOKUP(E2627,Paramètres!$A$5:$B$8,2,FALSE),0)</f>
        <v>0</v>
      </c>
      <c r="M2627">
        <f>IFERROR(VLOOKUP(F2627,Paramètres!$A$5:$B$8,2,FALSE),0)</f>
        <v>0</v>
      </c>
      <c r="N2627">
        <f>IFERROR(VLOOKUP(G2627,Paramètres!$D$5:$E$8,2,FALSE),0)</f>
        <v>0</v>
      </c>
      <c r="O2627">
        <f>IFERROR(VLOOKUP(H2627,Paramètres!$A$5:$B$8,2,FALSE),0)</f>
        <v>0</v>
      </c>
      <c r="P2627">
        <f>IFERROR(VLOOKUP(I2627,Paramètres!$A$5:$B$8,2,FALSE),0)</f>
        <v>0</v>
      </c>
      <c r="Q2627" s="10" t="e">
        <f>IF(SUM(Paramètres!$G$5:$M$5)=0,"",SUMPRODUCT(Paramètres!$G$5:$M$5,J2627,K2627,L2627,M2627,N2627,O2627,P2627)/SUM(Paramètres!$G$5:$M$5))</f>
        <v>#VALUE!</v>
      </c>
    </row>
    <row r="2628" spans="1:17" x14ac:dyDescent="0.2">
      <c r="A2628">
        <f>Réponses_Scoring!A2628</f>
        <v>0</v>
      </c>
      <c r="B2628">
        <f>Réponses_Scoring!B2628</f>
        <v>0</v>
      </c>
      <c r="C2628">
        <f>Réponses_Scoring!C2628</f>
        <v>0</v>
      </c>
      <c r="D2628">
        <f>Réponses_Scoring!D2628</f>
        <v>0</v>
      </c>
      <c r="E2628">
        <f>Réponses_Scoring!E2628</f>
        <v>0</v>
      </c>
      <c r="F2628">
        <f>Réponses_Scoring!F2628</f>
        <v>0</v>
      </c>
      <c r="G2628">
        <f>Réponses_Scoring!G2628</f>
        <v>0</v>
      </c>
      <c r="H2628">
        <f>Réponses_Scoring!H2628</f>
        <v>0</v>
      </c>
      <c r="I2628">
        <f>Réponses_Scoring!I2628</f>
        <v>0</v>
      </c>
      <c r="J2628">
        <f>IFERROR(VLOOKUP(C2628,Paramètres!$A$5:$B$8,2,FALSE),0)</f>
        <v>0</v>
      </c>
      <c r="K2628">
        <f>IFERROR(VLOOKUP(D2628,Paramètres!$A$5:$B$8,2,FALSE),0)</f>
        <v>0</v>
      </c>
      <c r="L2628">
        <f>IFERROR(VLOOKUP(E2628,Paramètres!$A$5:$B$8,2,FALSE),0)</f>
        <v>0</v>
      </c>
      <c r="M2628">
        <f>IFERROR(VLOOKUP(F2628,Paramètres!$A$5:$B$8,2,FALSE),0)</f>
        <v>0</v>
      </c>
      <c r="N2628">
        <f>IFERROR(VLOOKUP(G2628,Paramètres!$D$5:$E$8,2,FALSE),0)</f>
        <v>0</v>
      </c>
      <c r="O2628">
        <f>IFERROR(VLOOKUP(H2628,Paramètres!$A$5:$B$8,2,FALSE),0)</f>
        <v>0</v>
      </c>
      <c r="P2628">
        <f>IFERROR(VLOOKUP(I2628,Paramètres!$A$5:$B$8,2,FALSE),0)</f>
        <v>0</v>
      </c>
      <c r="Q2628" s="10" t="e">
        <f>IF(SUM(Paramètres!$G$5:$M$5)=0,"",SUMPRODUCT(Paramètres!$G$5:$M$5,J2628,K2628,L2628,M2628,N2628,O2628,P2628)/SUM(Paramètres!$G$5:$M$5))</f>
        <v>#VALUE!</v>
      </c>
    </row>
    <row r="2629" spans="1:17" x14ac:dyDescent="0.2">
      <c r="A2629">
        <f>Réponses_Scoring!A2629</f>
        <v>0</v>
      </c>
      <c r="B2629">
        <f>Réponses_Scoring!B2629</f>
        <v>0</v>
      </c>
      <c r="C2629">
        <f>Réponses_Scoring!C2629</f>
        <v>0</v>
      </c>
      <c r="D2629">
        <f>Réponses_Scoring!D2629</f>
        <v>0</v>
      </c>
      <c r="E2629">
        <f>Réponses_Scoring!E2629</f>
        <v>0</v>
      </c>
      <c r="F2629">
        <f>Réponses_Scoring!F2629</f>
        <v>0</v>
      </c>
      <c r="G2629">
        <f>Réponses_Scoring!G2629</f>
        <v>0</v>
      </c>
      <c r="H2629">
        <f>Réponses_Scoring!H2629</f>
        <v>0</v>
      </c>
      <c r="I2629">
        <f>Réponses_Scoring!I2629</f>
        <v>0</v>
      </c>
      <c r="J2629">
        <f>IFERROR(VLOOKUP(C2629,Paramètres!$A$5:$B$8,2,FALSE),0)</f>
        <v>0</v>
      </c>
      <c r="K2629">
        <f>IFERROR(VLOOKUP(D2629,Paramètres!$A$5:$B$8,2,FALSE),0)</f>
        <v>0</v>
      </c>
      <c r="L2629">
        <f>IFERROR(VLOOKUP(E2629,Paramètres!$A$5:$B$8,2,FALSE),0)</f>
        <v>0</v>
      </c>
      <c r="M2629">
        <f>IFERROR(VLOOKUP(F2629,Paramètres!$A$5:$B$8,2,FALSE),0)</f>
        <v>0</v>
      </c>
      <c r="N2629">
        <f>IFERROR(VLOOKUP(G2629,Paramètres!$D$5:$E$8,2,FALSE),0)</f>
        <v>0</v>
      </c>
      <c r="O2629">
        <f>IFERROR(VLOOKUP(H2629,Paramètres!$A$5:$B$8,2,FALSE),0)</f>
        <v>0</v>
      </c>
      <c r="P2629">
        <f>IFERROR(VLOOKUP(I2629,Paramètres!$A$5:$B$8,2,FALSE),0)</f>
        <v>0</v>
      </c>
      <c r="Q2629" s="10" t="e">
        <f>IF(SUM(Paramètres!$G$5:$M$5)=0,"",SUMPRODUCT(Paramètres!$G$5:$M$5,J2629,K2629,L2629,M2629,N2629,O2629,P2629)/SUM(Paramètres!$G$5:$M$5))</f>
        <v>#VALUE!</v>
      </c>
    </row>
    <row r="2630" spans="1:17" x14ac:dyDescent="0.2">
      <c r="A2630">
        <f>Réponses_Scoring!A2630</f>
        <v>0</v>
      </c>
      <c r="B2630">
        <f>Réponses_Scoring!B2630</f>
        <v>0</v>
      </c>
      <c r="C2630">
        <f>Réponses_Scoring!C2630</f>
        <v>0</v>
      </c>
      <c r="D2630">
        <f>Réponses_Scoring!D2630</f>
        <v>0</v>
      </c>
      <c r="E2630">
        <f>Réponses_Scoring!E2630</f>
        <v>0</v>
      </c>
      <c r="F2630">
        <f>Réponses_Scoring!F2630</f>
        <v>0</v>
      </c>
      <c r="G2630">
        <f>Réponses_Scoring!G2630</f>
        <v>0</v>
      </c>
      <c r="H2630">
        <f>Réponses_Scoring!H2630</f>
        <v>0</v>
      </c>
      <c r="I2630">
        <f>Réponses_Scoring!I2630</f>
        <v>0</v>
      </c>
      <c r="J2630">
        <f>IFERROR(VLOOKUP(C2630,Paramètres!$A$5:$B$8,2,FALSE),0)</f>
        <v>0</v>
      </c>
      <c r="K2630">
        <f>IFERROR(VLOOKUP(D2630,Paramètres!$A$5:$B$8,2,FALSE),0)</f>
        <v>0</v>
      </c>
      <c r="L2630">
        <f>IFERROR(VLOOKUP(E2630,Paramètres!$A$5:$B$8,2,FALSE),0)</f>
        <v>0</v>
      </c>
      <c r="M2630">
        <f>IFERROR(VLOOKUP(F2630,Paramètres!$A$5:$B$8,2,FALSE),0)</f>
        <v>0</v>
      </c>
      <c r="N2630">
        <f>IFERROR(VLOOKUP(G2630,Paramètres!$D$5:$E$8,2,FALSE),0)</f>
        <v>0</v>
      </c>
      <c r="O2630">
        <f>IFERROR(VLOOKUP(H2630,Paramètres!$A$5:$B$8,2,FALSE),0)</f>
        <v>0</v>
      </c>
      <c r="P2630">
        <f>IFERROR(VLOOKUP(I2630,Paramètres!$A$5:$B$8,2,FALSE),0)</f>
        <v>0</v>
      </c>
      <c r="Q2630" s="10" t="e">
        <f>IF(SUM(Paramètres!$G$5:$M$5)=0,"",SUMPRODUCT(Paramètres!$G$5:$M$5,J2630,K2630,L2630,M2630,N2630,O2630,P2630)/SUM(Paramètres!$G$5:$M$5))</f>
        <v>#VALUE!</v>
      </c>
    </row>
    <row r="2631" spans="1:17" x14ac:dyDescent="0.2">
      <c r="A2631">
        <f>Réponses_Scoring!A2631</f>
        <v>0</v>
      </c>
      <c r="B2631">
        <f>Réponses_Scoring!B2631</f>
        <v>0</v>
      </c>
      <c r="C2631">
        <f>Réponses_Scoring!C2631</f>
        <v>0</v>
      </c>
      <c r="D2631">
        <f>Réponses_Scoring!D2631</f>
        <v>0</v>
      </c>
      <c r="E2631">
        <f>Réponses_Scoring!E2631</f>
        <v>0</v>
      </c>
      <c r="F2631">
        <f>Réponses_Scoring!F2631</f>
        <v>0</v>
      </c>
      <c r="G2631">
        <f>Réponses_Scoring!G2631</f>
        <v>0</v>
      </c>
      <c r="H2631">
        <f>Réponses_Scoring!H2631</f>
        <v>0</v>
      </c>
      <c r="I2631">
        <f>Réponses_Scoring!I2631</f>
        <v>0</v>
      </c>
      <c r="J2631">
        <f>IFERROR(VLOOKUP(C2631,Paramètres!$A$5:$B$8,2,FALSE),0)</f>
        <v>0</v>
      </c>
      <c r="K2631">
        <f>IFERROR(VLOOKUP(D2631,Paramètres!$A$5:$B$8,2,FALSE),0)</f>
        <v>0</v>
      </c>
      <c r="L2631">
        <f>IFERROR(VLOOKUP(E2631,Paramètres!$A$5:$B$8,2,FALSE),0)</f>
        <v>0</v>
      </c>
      <c r="M2631">
        <f>IFERROR(VLOOKUP(F2631,Paramètres!$A$5:$B$8,2,FALSE),0)</f>
        <v>0</v>
      </c>
      <c r="N2631">
        <f>IFERROR(VLOOKUP(G2631,Paramètres!$D$5:$E$8,2,FALSE),0)</f>
        <v>0</v>
      </c>
      <c r="O2631">
        <f>IFERROR(VLOOKUP(H2631,Paramètres!$A$5:$B$8,2,FALSE),0)</f>
        <v>0</v>
      </c>
      <c r="P2631">
        <f>IFERROR(VLOOKUP(I2631,Paramètres!$A$5:$B$8,2,FALSE),0)</f>
        <v>0</v>
      </c>
      <c r="Q2631" s="10" t="e">
        <f>IF(SUM(Paramètres!$G$5:$M$5)=0,"",SUMPRODUCT(Paramètres!$G$5:$M$5,J2631,K2631,L2631,M2631,N2631,O2631,P2631)/SUM(Paramètres!$G$5:$M$5))</f>
        <v>#VALUE!</v>
      </c>
    </row>
    <row r="2632" spans="1:17" x14ac:dyDescent="0.2">
      <c r="A2632">
        <f>Réponses_Scoring!A2632</f>
        <v>0</v>
      </c>
      <c r="B2632">
        <f>Réponses_Scoring!B2632</f>
        <v>0</v>
      </c>
      <c r="C2632">
        <f>Réponses_Scoring!C2632</f>
        <v>0</v>
      </c>
      <c r="D2632">
        <f>Réponses_Scoring!D2632</f>
        <v>0</v>
      </c>
      <c r="E2632">
        <f>Réponses_Scoring!E2632</f>
        <v>0</v>
      </c>
      <c r="F2632">
        <f>Réponses_Scoring!F2632</f>
        <v>0</v>
      </c>
      <c r="G2632">
        <f>Réponses_Scoring!G2632</f>
        <v>0</v>
      </c>
      <c r="H2632">
        <f>Réponses_Scoring!H2632</f>
        <v>0</v>
      </c>
      <c r="I2632">
        <f>Réponses_Scoring!I2632</f>
        <v>0</v>
      </c>
      <c r="J2632">
        <f>IFERROR(VLOOKUP(C2632,Paramètres!$A$5:$B$8,2,FALSE),0)</f>
        <v>0</v>
      </c>
      <c r="K2632">
        <f>IFERROR(VLOOKUP(D2632,Paramètres!$A$5:$B$8,2,FALSE),0)</f>
        <v>0</v>
      </c>
      <c r="L2632">
        <f>IFERROR(VLOOKUP(E2632,Paramètres!$A$5:$B$8,2,FALSE),0)</f>
        <v>0</v>
      </c>
      <c r="M2632">
        <f>IFERROR(VLOOKUP(F2632,Paramètres!$A$5:$B$8,2,FALSE),0)</f>
        <v>0</v>
      </c>
      <c r="N2632">
        <f>IFERROR(VLOOKUP(G2632,Paramètres!$D$5:$E$8,2,FALSE),0)</f>
        <v>0</v>
      </c>
      <c r="O2632">
        <f>IFERROR(VLOOKUP(H2632,Paramètres!$A$5:$B$8,2,FALSE),0)</f>
        <v>0</v>
      </c>
      <c r="P2632">
        <f>IFERROR(VLOOKUP(I2632,Paramètres!$A$5:$B$8,2,FALSE),0)</f>
        <v>0</v>
      </c>
      <c r="Q2632" s="10" t="e">
        <f>IF(SUM(Paramètres!$G$5:$M$5)=0,"",SUMPRODUCT(Paramètres!$G$5:$M$5,J2632,K2632,L2632,M2632,N2632,O2632,P2632)/SUM(Paramètres!$G$5:$M$5))</f>
        <v>#VALUE!</v>
      </c>
    </row>
    <row r="2633" spans="1:17" x14ac:dyDescent="0.2">
      <c r="A2633">
        <f>Réponses_Scoring!A2633</f>
        <v>0</v>
      </c>
      <c r="B2633">
        <f>Réponses_Scoring!B2633</f>
        <v>0</v>
      </c>
      <c r="C2633">
        <f>Réponses_Scoring!C2633</f>
        <v>0</v>
      </c>
      <c r="D2633">
        <f>Réponses_Scoring!D2633</f>
        <v>0</v>
      </c>
      <c r="E2633">
        <f>Réponses_Scoring!E2633</f>
        <v>0</v>
      </c>
      <c r="F2633">
        <f>Réponses_Scoring!F2633</f>
        <v>0</v>
      </c>
      <c r="G2633">
        <f>Réponses_Scoring!G2633</f>
        <v>0</v>
      </c>
      <c r="H2633">
        <f>Réponses_Scoring!H2633</f>
        <v>0</v>
      </c>
      <c r="I2633">
        <f>Réponses_Scoring!I2633</f>
        <v>0</v>
      </c>
      <c r="J2633">
        <f>IFERROR(VLOOKUP(C2633,Paramètres!$A$5:$B$8,2,FALSE),0)</f>
        <v>0</v>
      </c>
      <c r="K2633">
        <f>IFERROR(VLOOKUP(D2633,Paramètres!$A$5:$B$8,2,FALSE),0)</f>
        <v>0</v>
      </c>
      <c r="L2633">
        <f>IFERROR(VLOOKUP(E2633,Paramètres!$A$5:$B$8,2,FALSE),0)</f>
        <v>0</v>
      </c>
      <c r="M2633">
        <f>IFERROR(VLOOKUP(F2633,Paramètres!$A$5:$B$8,2,FALSE),0)</f>
        <v>0</v>
      </c>
      <c r="N2633">
        <f>IFERROR(VLOOKUP(G2633,Paramètres!$D$5:$E$8,2,FALSE),0)</f>
        <v>0</v>
      </c>
      <c r="O2633">
        <f>IFERROR(VLOOKUP(H2633,Paramètres!$A$5:$B$8,2,FALSE),0)</f>
        <v>0</v>
      </c>
      <c r="P2633">
        <f>IFERROR(VLOOKUP(I2633,Paramètres!$A$5:$B$8,2,FALSE),0)</f>
        <v>0</v>
      </c>
      <c r="Q2633" s="10" t="e">
        <f>IF(SUM(Paramètres!$G$5:$M$5)=0,"",SUMPRODUCT(Paramètres!$G$5:$M$5,J2633,K2633,L2633,M2633,N2633,O2633,P2633)/SUM(Paramètres!$G$5:$M$5))</f>
        <v>#VALUE!</v>
      </c>
    </row>
    <row r="2634" spans="1:17" x14ac:dyDescent="0.2">
      <c r="A2634">
        <f>Réponses_Scoring!A2634</f>
        <v>0</v>
      </c>
      <c r="B2634">
        <f>Réponses_Scoring!B2634</f>
        <v>0</v>
      </c>
      <c r="C2634">
        <f>Réponses_Scoring!C2634</f>
        <v>0</v>
      </c>
      <c r="D2634">
        <f>Réponses_Scoring!D2634</f>
        <v>0</v>
      </c>
      <c r="E2634">
        <f>Réponses_Scoring!E2634</f>
        <v>0</v>
      </c>
      <c r="F2634">
        <f>Réponses_Scoring!F2634</f>
        <v>0</v>
      </c>
      <c r="G2634">
        <f>Réponses_Scoring!G2634</f>
        <v>0</v>
      </c>
      <c r="H2634">
        <f>Réponses_Scoring!H2634</f>
        <v>0</v>
      </c>
      <c r="I2634">
        <f>Réponses_Scoring!I2634</f>
        <v>0</v>
      </c>
      <c r="J2634">
        <f>IFERROR(VLOOKUP(C2634,Paramètres!$A$5:$B$8,2,FALSE),0)</f>
        <v>0</v>
      </c>
      <c r="K2634">
        <f>IFERROR(VLOOKUP(D2634,Paramètres!$A$5:$B$8,2,FALSE),0)</f>
        <v>0</v>
      </c>
      <c r="L2634">
        <f>IFERROR(VLOOKUP(E2634,Paramètres!$A$5:$B$8,2,FALSE),0)</f>
        <v>0</v>
      </c>
      <c r="M2634">
        <f>IFERROR(VLOOKUP(F2634,Paramètres!$A$5:$B$8,2,FALSE),0)</f>
        <v>0</v>
      </c>
      <c r="N2634">
        <f>IFERROR(VLOOKUP(G2634,Paramètres!$D$5:$E$8,2,FALSE),0)</f>
        <v>0</v>
      </c>
      <c r="O2634">
        <f>IFERROR(VLOOKUP(H2634,Paramètres!$A$5:$B$8,2,FALSE),0)</f>
        <v>0</v>
      </c>
      <c r="P2634">
        <f>IFERROR(VLOOKUP(I2634,Paramètres!$A$5:$B$8,2,FALSE),0)</f>
        <v>0</v>
      </c>
      <c r="Q2634" s="10" t="e">
        <f>IF(SUM(Paramètres!$G$5:$M$5)=0,"",SUMPRODUCT(Paramètres!$G$5:$M$5,J2634,K2634,L2634,M2634,N2634,O2634,P2634)/SUM(Paramètres!$G$5:$M$5))</f>
        <v>#VALUE!</v>
      </c>
    </row>
    <row r="2635" spans="1:17" x14ac:dyDescent="0.2">
      <c r="A2635">
        <f>Réponses_Scoring!A2635</f>
        <v>0</v>
      </c>
      <c r="B2635">
        <f>Réponses_Scoring!B2635</f>
        <v>0</v>
      </c>
      <c r="C2635">
        <f>Réponses_Scoring!C2635</f>
        <v>0</v>
      </c>
      <c r="D2635">
        <f>Réponses_Scoring!D2635</f>
        <v>0</v>
      </c>
      <c r="E2635">
        <f>Réponses_Scoring!E2635</f>
        <v>0</v>
      </c>
      <c r="F2635">
        <f>Réponses_Scoring!F2635</f>
        <v>0</v>
      </c>
      <c r="G2635">
        <f>Réponses_Scoring!G2635</f>
        <v>0</v>
      </c>
      <c r="H2635">
        <f>Réponses_Scoring!H2635</f>
        <v>0</v>
      </c>
      <c r="I2635">
        <f>Réponses_Scoring!I2635</f>
        <v>0</v>
      </c>
      <c r="J2635">
        <f>IFERROR(VLOOKUP(C2635,Paramètres!$A$5:$B$8,2,FALSE),0)</f>
        <v>0</v>
      </c>
      <c r="K2635">
        <f>IFERROR(VLOOKUP(D2635,Paramètres!$A$5:$B$8,2,FALSE),0)</f>
        <v>0</v>
      </c>
      <c r="L2635">
        <f>IFERROR(VLOOKUP(E2635,Paramètres!$A$5:$B$8,2,FALSE),0)</f>
        <v>0</v>
      </c>
      <c r="M2635">
        <f>IFERROR(VLOOKUP(F2635,Paramètres!$A$5:$B$8,2,FALSE),0)</f>
        <v>0</v>
      </c>
      <c r="N2635">
        <f>IFERROR(VLOOKUP(G2635,Paramètres!$D$5:$E$8,2,FALSE),0)</f>
        <v>0</v>
      </c>
      <c r="O2635">
        <f>IFERROR(VLOOKUP(H2635,Paramètres!$A$5:$B$8,2,FALSE),0)</f>
        <v>0</v>
      </c>
      <c r="P2635">
        <f>IFERROR(VLOOKUP(I2635,Paramètres!$A$5:$B$8,2,FALSE),0)</f>
        <v>0</v>
      </c>
      <c r="Q2635" s="10" t="e">
        <f>IF(SUM(Paramètres!$G$5:$M$5)=0,"",SUMPRODUCT(Paramètres!$G$5:$M$5,J2635,K2635,L2635,M2635,N2635,O2635,P2635)/SUM(Paramètres!$G$5:$M$5))</f>
        <v>#VALUE!</v>
      </c>
    </row>
    <row r="2636" spans="1:17" x14ac:dyDescent="0.2">
      <c r="A2636">
        <f>Réponses_Scoring!A2636</f>
        <v>0</v>
      </c>
      <c r="B2636">
        <f>Réponses_Scoring!B2636</f>
        <v>0</v>
      </c>
      <c r="C2636">
        <f>Réponses_Scoring!C2636</f>
        <v>0</v>
      </c>
      <c r="D2636">
        <f>Réponses_Scoring!D2636</f>
        <v>0</v>
      </c>
      <c r="E2636">
        <f>Réponses_Scoring!E2636</f>
        <v>0</v>
      </c>
      <c r="F2636">
        <f>Réponses_Scoring!F2636</f>
        <v>0</v>
      </c>
      <c r="G2636">
        <f>Réponses_Scoring!G2636</f>
        <v>0</v>
      </c>
      <c r="H2636">
        <f>Réponses_Scoring!H2636</f>
        <v>0</v>
      </c>
      <c r="I2636">
        <f>Réponses_Scoring!I2636</f>
        <v>0</v>
      </c>
      <c r="J2636">
        <f>IFERROR(VLOOKUP(C2636,Paramètres!$A$5:$B$8,2,FALSE),0)</f>
        <v>0</v>
      </c>
      <c r="K2636">
        <f>IFERROR(VLOOKUP(D2636,Paramètres!$A$5:$B$8,2,FALSE),0)</f>
        <v>0</v>
      </c>
      <c r="L2636">
        <f>IFERROR(VLOOKUP(E2636,Paramètres!$A$5:$B$8,2,FALSE),0)</f>
        <v>0</v>
      </c>
      <c r="M2636">
        <f>IFERROR(VLOOKUP(F2636,Paramètres!$A$5:$B$8,2,FALSE),0)</f>
        <v>0</v>
      </c>
      <c r="N2636">
        <f>IFERROR(VLOOKUP(G2636,Paramètres!$D$5:$E$8,2,FALSE),0)</f>
        <v>0</v>
      </c>
      <c r="O2636">
        <f>IFERROR(VLOOKUP(H2636,Paramètres!$A$5:$B$8,2,FALSE),0)</f>
        <v>0</v>
      </c>
      <c r="P2636">
        <f>IFERROR(VLOOKUP(I2636,Paramètres!$A$5:$B$8,2,FALSE),0)</f>
        <v>0</v>
      </c>
      <c r="Q2636" s="10" t="e">
        <f>IF(SUM(Paramètres!$G$5:$M$5)=0,"",SUMPRODUCT(Paramètres!$G$5:$M$5,J2636,K2636,L2636,M2636,N2636,O2636,P2636)/SUM(Paramètres!$G$5:$M$5))</f>
        <v>#VALUE!</v>
      </c>
    </row>
    <row r="2637" spans="1:17" x14ac:dyDescent="0.2">
      <c r="A2637">
        <f>Réponses_Scoring!A2637</f>
        <v>0</v>
      </c>
      <c r="B2637">
        <f>Réponses_Scoring!B2637</f>
        <v>0</v>
      </c>
      <c r="C2637">
        <f>Réponses_Scoring!C2637</f>
        <v>0</v>
      </c>
      <c r="D2637">
        <f>Réponses_Scoring!D2637</f>
        <v>0</v>
      </c>
      <c r="E2637">
        <f>Réponses_Scoring!E2637</f>
        <v>0</v>
      </c>
      <c r="F2637">
        <f>Réponses_Scoring!F2637</f>
        <v>0</v>
      </c>
      <c r="G2637">
        <f>Réponses_Scoring!G2637</f>
        <v>0</v>
      </c>
      <c r="H2637">
        <f>Réponses_Scoring!H2637</f>
        <v>0</v>
      </c>
      <c r="I2637">
        <f>Réponses_Scoring!I2637</f>
        <v>0</v>
      </c>
      <c r="J2637">
        <f>IFERROR(VLOOKUP(C2637,Paramètres!$A$5:$B$8,2,FALSE),0)</f>
        <v>0</v>
      </c>
      <c r="K2637">
        <f>IFERROR(VLOOKUP(D2637,Paramètres!$A$5:$B$8,2,FALSE),0)</f>
        <v>0</v>
      </c>
      <c r="L2637">
        <f>IFERROR(VLOOKUP(E2637,Paramètres!$A$5:$B$8,2,FALSE),0)</f>
        <v>0</v>
      </c>
      <c r="M2637">
        <f>IFERROR(VLOOKUP(F2637,Paramètres!$A$5:$B$8,2,FALSE),0)</f>
        <v>0</v>
      </c>
      <c r="N2637">
        <f>IFERROR(VLOOKUP(G2637,Paramètres!$D$5:$E$8,2,FALSE),0)</f>
        <v>0</v>
      </c>
      <c r="O2637">
        <f>IFERROR(VLOOKUP(H2637,Paramètres!$A$5:$B$8,2,FALSE),0)</f>
        <v>0</v>
      </c>
      <c r="P2637">
        <f>IFERROR(VLOOKUP(I2637,Paramètres!$A$5:$B$8,2,FALSE),0)</f>
        <v>0</v>
      </c>
      <c r="Q2637" s="10" t="e">
        <f>IF(SUM(Paramètres!$G$5:$M$5)=0,"",SUMPRODUCT(Paramètres!$G$5:$M$5,J2637,K2637,L2637,M2637,N2637,O2637,P2637)/SUM(Paramètres!$G$5:$M$5))</f>
        <v>#VALUE!</v>
      </c>
    </row>
    <row r="2638" spans="1:17" x14ac:dyDescent="0.2">
      <c r="A2638">
        <f>Réponses_Scoring!A2638</f>
        <v>0</v>
      </c>
      <c r="B2638">
        <f>Réponses_Scoring!B2638</f>
        <v>0</v>
      </c>
      <c r="C2638">
        <f>Réponses_Scoring!C2638</f>
        <v>0</v>
      </c>
      <c r="D2638">
        <f>Réponses_Scoring!D2638</f>
        <v>0</v>
      </c>
      <c r="E2638">
        <f>Réponses_Scoring!E2638</f>
        <v>0</v>
      </c>
      <c r="F2638">
        <f>Réponses_Scoring!F2638</f>
        <v>0</v>
      </c>
      <c r="G2638">
        <f>Réponses_Scoring!G2638</f>
        <v>0</v>
      </c>
      <c r="H2638">
        <f>Réponses_Scoring!H2638</f>
        <v>0</v>
      </c>
      <c r="I2638">
        <f>Réponses_Scoring!I2638</f>
        <v>0</v>
      </c>
      <c r="J2638">
        <f>IFERROR(VLOOKUP(C2638,Paramètres!$A$5:$B$8,2,FALSE),0)</f>
        <v>0</v>
      </c>
      <c r="K2638">
        <f>IFERROR(VLOOKUP(D2638,Paramètres!$A$5:$B$8,2,FALSE),0)</f>
        <v>0</v>
      </c>
      <c r="L2638">
        <f>IFERROR(VLOOKUP(E2638,Paramètres!$A$5:$B$8,2,FALSE),0)</f>
        <v>0</v>
      </c>
      <c r="M2638">
        <f>IFERROR(VLOOKUP(F2638,Paramètres!$A$5:$B$8,2,FALSE),0)</f>
        <v>0</v>
      </c>
      <c r="N2638">
        <f>IFERROR(VLOOKUP(G2638,Paramètres!$D$5:$E$8,2,FALSE),0)</f>
        <v>0</v>
      </c>
      <c r="O2638">
        <f>IFERROR(VLOOKUP(H2638,Paramètres!$A$5:$B$8,2,FALSE),0)</f>
        <v>0</v>
      </c>
      <c r="P2638">
        <f>IFERROR(VLOOKUP(I2638,Paramètres!$A$5:$B$8,2,FALSE),0)</f>
        <v>0</v>
      </c>
      <c r="Q2638" s="10" t="e">
        <f>IF(SUM(Paramètres!$G$5:$M$5)=0,"",SUMPRODUCT(Paramètres!$G$5:$M$5,J2638,K2638,L2638,M2638,N2638,O2638,P2638)/SUM(Paramètres!$G$5:$M$5))</f>
        <v>#VALUE!</v>
      </c>
    </row>
    <row r="2639" spans="1:17" x14ac:dyDescent="0.2">
      <c r="A2639">
        <f>Réponses_Scoring!A2639</f>
        <v>0</v>
      </c>
      <c r="B2639">
        <f>Réponses_Scoring!B2639</f>
        <v>0</v>
      </c>
      <c r="C2639">
        <f>Réponses_Scoring!C2639</f>
        <v>0</v>
      </c>
      <c r="D2639">
        <f>Réponses_Scoring!D2639</f>
        <v>0</v>
      </c>
      <c r="E2639">
        <f>Réponses_Scoring!E2639</f>
        <v>0</v>
      </c>
      <c r="F2639">
        <f>Réponses_Scoring!F2639</f>
        <v>0</v>
      </c>
      <c r="G2639">
        <f>Réponses_Scoring!G2639</f>
        <v>0</v>
      </c>
      <c r="H2639">
        <f>Réponses_Scoring!H2639</f>
        <v>0</v>
      </c>
      <c r="I2639">
        <f>Réponses_Scoring!I2639</f>
        <v>0</v>
      </c>
      <c r="J2639">
        <f>IFERROR(VLOOKUP(C2639,Paramètres!$A$5:$B$8,2,FALSE),0)</f>
        <v>0</v>
      </c>
      <c r="K2639">
        <f>IFERROR(VLOOKUP(D2639,Paramètres!$A$5:$B$8,2,FALSE),0)</f>
        <v>0</v>
      </c>
      <c r="L2639">
        <f>IFERROR(VLOOKUP(E2639,Paramètres!$A$5:$B$8,2,FALSE),0)</f>
        <v>0</v>
      </c>
      <c r="M2639">
        <f>IFERROR(VLOOKUP(F2639,Paramètres!$A$5:$B$8,2,FALSE),0)</f>
        <v>0</v>
      </c>
      <c r="N2639">
        <f>IFERROR(VLOOKUP(G2639,Paramètres!$D$5:$E$8,2,FALSE),0)</f>
        <v>0</v>
      </c>
      <c r="O2639">
        <f>IFERROR(VLOOKUP(H2639,Paramètres!$A$5:$B$8,2,FALSE),0)</f>
        <v>0</v>
      </c>
      <c r="P2639">
        <f>IFERROR(VLOOKUP(I2639,Paramètres!$A$5:$B$8,2,FALSE),0)</f>
        <v>0</v>
      </c>
      <c r="Q2639" s="10" t="e">
        <f>IF(SUM(Paramètres!$G$5:$M$5)=0,"",SUMPRODUCT(Paramètres!$G$5:$M$5,J2639,K2639,L2639,M2639,N2639,O2639,P2639)/SUM(Paramètres!$G$5:$M$5))</f>
        <v>#VALUE!</v>
      </c>
    </row>
    <row r="2640" spans="1:17" x14ac:dyDescent="0.2">
      <c r="A2640">
        <f>Réponses_Scoring!A2640</f>
        <v>0</v>
      </c>
      <c r="B2640">
        <f>Réponses_Scoring!B2640</f>
        <v>0</v>
      </c>
      <c r="C2640">
        <f>Réponses_Scoring!C2640</f>
        <v>0</v>
      </c>
      <c r="D2640">
        <f>Réponses_Scoring!D2640</f>
        <v>0</v>
      </c>
      <c r="E2640">
        <f>Réponses_Scoring!E2640</f>
        <v>0</v>
      </c>
      <c r="F2640">
        <f>Réponses_Scoring!F2640</f>
        <v>0</v>
      </c>
      <c r="G2640">
        <f>Réponses_Scoring!G2640</f>
        <v>0</v>
      </c>
      <c r="H2640">
        <f>Réponses_Scoring!H2640</f>
        <v>0</v>
      </c>
      <c r="I2640">
        <f>Réponses_Scoring!I2640</f>
        <v>0</v>
      </c>
      <c r="J2640">
        <f>IFERROR(VLOOKUP(C2640,Paramètres!$A$5:$B$8,2,FALSE),0)</f>
        <v>0</v>
      </c>
      <c r="K2640">
        <f>IFERROR(VLOOKUP(D2640,Paramètres!$A$5:$B$8,2,FALSE),0)</f>
        <v>0</v>
      </c>
      <c r="L2640">
        <f>IFERROR(VLOOKUP(E2640,Paramètres!$A$5:$B$8,2,FALSE),0)</f>
        <v>0</v>
      </c>
      <c r="M2640">
        <f>IFERROR(VLOOKUP(F2640,Paramètres!$A$5:$B$8,2,FALSE),0)</f>
        <v>0</v>
      </c>
      <c r="N2640">
        <f>IFERROR(VLOOKUP(G2640,Paramètres!$D$5:$E$8,2,FALSE),0)</f>
        <v>0</v>
      </c>
      <c r="O2640">
        <f>IFERROR(VLOOKUP(H2640,Paramètres!$A$5:$B$8,2,FALSE),0)</f>
        <v>0</v>
      </c>
      <c r="P2640">
        <f>IFERROR(VLOOKUP(I2640,Paramètres!$A$5:$B$8,2,FALSE),0)</f>
        <v>0</v>
      </c>
      <c r="Q2640" s="10" t="e">
        <f>IF(SUM(Paramètres!$G$5:$M$5)=0,"",SUMPRODUCT(Paramètres!$G$5:$M$5,J2640,K2640,L2640,M2640,N2640,O2640,P2640)/SUM(Paramètres!$G$5:$M$5))</f>
        <v>#VALUE!</v>
      </c>
    </row>
    <row r="2641" spans="1:17" x14ac:dyDescent="0.2">
      <c r="A2641">
        <f>Réponses_Scoring!A2641</f>
        <v>0</v>
      </c>
      <c r="B2641">
        <f>Réponses_Scoring!B2641</f>
        <v>0</v>
      </c>
      <c r="C2641">
        <f>Réponses_Scoring!C2641</f>
        <v>0</v>
      </c>
      <c r="D2641">
        <f>Réponses_Scoring!D2641</f>
        <v>0</v>
      </c>
      <c r="E2641">
        <f>Réponses_Scoring!E2641</f>
        <v>0</v>
      </c>
      <c r="F2641">
        <f>Réponses_Scoring!F2641</f>
        <v>0</v>
      </c>
      <c r="G2641">
        <f>Réponses_Scoring!G2641</f>
        <v>0</v>
      </c>
      <c r="H2641">
        <f>Réponses_Scoring!H2641</f>
        <v>0</v>
      </c>
      <c r="I2641">
        <f>Réponses_Scoring!I2641</f>
        <v>0</v>
      </c>
      <c r="J2641">
        <f>IFERROR(VLOOKUP(C2641,Paramètres!$A$5:$B$8,2,FALSE),0)</f>
        <v>0</v>
      </c>
      <c r="K2641">
        <f>IFERROR(VLOOKUP(D2641,Paramètres!$A$5:$B$8,2,FALSE),0)</f>
        <v>0</v>
      </c>
      <c r="L2641">
        <f>IFERROR(VLOOKUP(E2641,Paramètres!$A$5:$B$8,2,FALSE),0)</f>
        <v>0</v>
      </c>
      <c r="M2641">
        <f>IFERROR(VLOOKUP(F2641,Paramètres!$A$5:$B$8,2,FALSE),0)</f>
        <v>0</v>
      </c>
      <c r="N2641">
        <f>IFERROR(VLOOKUP(G2641,Paramètres!$D$5:$E$8,2,FALSE),0)</f>
        <v>0</v>
      </c>
      <c r="O2641">
        <f>IFERROR(VLOOKUP(H2641,Paramètres!$A$5:$B$8,2,FALSE),0)</f>
        <v>0</v>
      </c>
      <c r="P2641">
        <f>IFERROR(VLOOKUP(I2641,Paramètres!$A$5:$B$8,2,FALSE),0)</f>
        <v>0</v>
      </c>
      <c r="Q2641" s="10" t="e">
        <f>IF(SUM(Paramètres!$G$5:$M$5)=0,"",SUMPRODUCT(Paramètres!$G$5:$M$5,J2641,K2641,L2641,M2641,N2641,O2641,P2641)/SUM(Paramètres!$G$5:$M$5))</f>
        <v>#VALUE!</v>
      </c>
    </row>
    <row r="2642" spans="1:17" x14ac:dyDescent="0.2">
      <c r="A2642">
        <f>Réponses_Scoring!A2642</f>
        <v>0</v>
      </c>
      <c r="B2642">
        <f>Réponses_Scoring!B2642</f>
        <v>0</v>
      </c>
      <c r="C2642">
        <f>Réponses_Scoring!C2642</f>
        <v>0</v>
      </c>
      <c r="D2642">
        <f>Réponses_Scoring!D2642</f>
        <v>0</v>
      </c>
      <c r="E2642">
        <f>Réponses_Scoring!E2642</f>
        <v>0</v>
      </c>
      <c r="F2642">
        <f>Réponses_Scoring!F2642</f>
        <v>0</v>
      </c>
      <c r="G2642">
        <f>Réponses_Scoring!G2642</f>
        <v>0</v>
      </c>
      <c r="H2642">
        <f>Réponses_Scoring!H2642</f>
        <v>0</v>
      </c>
      <c r="I2642">
        <f>Réponses_Scoring!I2642</f>
        <v>0</v>
      </c>
      <c r="J2642">
        <f>IFERROR(VLOOKUP(C2642,Paramètres!$A$5:$B$8,2,FALSE),0)</f>
        <v>0</v>
      </c>
      <c r="K2642">
        <f>IFERROR(VLOOKUP(D2642,Paramètres!$A$5:$B$8,2,FALSE),0)</f>
        <v>0</v>
      </c>
      <c r="L2642">
        <f>IFERROR(VLOOKUP(E2642,Paramètres!$A$5:$B$8,2,FALSE),0)</f>
        <v>0</v>
      </c>
      <c r="M2642">
        <f>IFERROR(VLOOKUP(F2642,Paramètres!$A$5:$B$8,2,FALSE),0)</f>
        <v>0</v>
      </c>
      <c r="N2642">
        <f>IFERROR(VLOOKUP(G2642,Paramètres!$D$5:$E$8,2,FALSE),0)</f>
        <v>0</v>
      </c>
      <c r="O2642">
        <f>IFERROR(VLOOKUP(H2642,Paramètres!$A$5:$B$8,2,FALSE),0)</f>
        <v>0</v>
      </c>
      <c r="P2642">
        <f>IFERROR(VLOOKUP(I2642,Paramètres!$A$5:$B$8,2,FALSE),0)</f>
        <v>0</v>
      </c>
      <c r="Q2642" s="10" t="e">
        <f>IF(SUM(Paramètres!$G$5:$M$5)=0,"",SUMPRODUCT(Paramètres!$G$5:$M$5,J2642,K2642,L2642,M2642,N2642,O2642,P2642)/SUM(Paramètres!$G$5:$M$5))</f>
        <v>#VALUE!</v>
      </c>
    </row>
    <row r="2643" spans="1:17" x14ac:dyDescent="0.2">
      <c r="A2643">
        <f>Réponses_Scoring!A2643</f>
        <v>0</v>
      </c>
      <c r="B2643">
        <f>Réponses_Scoring!B2643</f>
        <v>0</v>
      </c>
      <c r="C2643">
        <f>Réponses_Scoring!C2643</f>
        <v>0</v>
      </c>
      <c r="D2643">
        <f>Réponses_Scoring!D2643</f>
        <v>0</v>
      </c>
      <c r="E2643">
        <f>Réponses_Scoring!E2643</f>
        <v>0</v>
      </c>
      <c r="F2643">
        <f>Réponses_Scoring!F2643</f>
        <v>0</v>
      </c>
      <c r="G2643">
        <f>Réponses_Scoring!G2643</f>
        <v>0</v>
      </c>
      <c r="H2643">
        <f>Réponses_Scoring!H2643</f>
        <v>0</v>
      </c>
      <c r="I2643">
        <f>Réponses_Scoring!I2643</f>
        <v>0</v>
      </c>
      <c r="J2643">
        <f>IFERROR(VLOOKUP(C2643,Paramètres!$A$5:$B$8,2,FALSE),0)</f>
        <v>0</v>
      </c>
      <c r="K2643">
        <f>IFERROR(VLOOKUP(D2643,Paramètres!$A$5:$B$8,2,FALSE),0)</f>
        <v>0</v>
      </c>
      <c r="L2643">
        <f>IFERROR(VLOOKUP(E2643,Paramètres!$A$5:$B$8,2,FALSE),0)</f>
        <v>0</v>
      </c>
      <c r="M2643">
        <f>IFERROR(VLOOKUP(F2643,Paramètres!$A$5:$B$8,2,FALSE),0)</f>
        <v>0</v>
      </c>
      <c r="N2643">
        <f>IFERROR(VLOOKUP(G2643,Paramètres!$D$5:$E$8,2,FALSE),0)</f>
        <v>0</v>
      </c>
      <c r="O2643">
        <f>IFERROR(VLOOKUP(H2643,Paramètres!$A$5:$B$8,2,FALSE),0)</f>
        <v>0</v>
      </c>
      <c r="P2643">
        <f>IFERROR(VLOOKUP(I2643,Paramètres!$A$5:$B$8,2,FALSE),0)</f>
        <v>0</v>
      </c>
      <c r="Q2643" s="10" t="e">
        <f>IF(SUM(Paramètres!$G$5:$M$5)=0,"",SUMPRODUCT(Paramètres!$G$5:$M$5,J2643,K2643,L2643,M2643,N2643,O2643,P2643)/SUM(Paramètres!$G$5:$M$5))</f>
        <v>#VALUE!</v>
      </c>
    </row>
    <row r="2644" spans="1:17" x14ac:dyDescent="0.2">
      <c r="A2644">
        <f>Réponses_Scoring!A2644</f>
        <v>0</v>
      </c>
      <c r="B2644">
        <f>Réponses_Scoring!B2644</f>
        <v>0</v>
      </c>
      <c r="C2644">
        <f>Réponses_Scoring!C2644</f>
        <v>0</v>
      </c>
      <c r="D2644">
        <f>Réponses_Scoring!D2644</f>
        <v>0</v>
      </c>
      <c r="E2644">
        <f>Réponses_Scoring!E2644</f>
        <v>0</v>
      </c>
      <c r="F2644">
        <f>Réponses_Scoring!F2644</f>
        <v>0</v>
      </c>
      <c r="G2644">
        <f>Réponses_Scoring!G2644</f>
        <v>0</v>
      </c>
      <c r="H2644">
        <f>Réponses_Scoring!H2644</f>
        <v>0</v>
      </c>
      <c r="I2644">
        <f>Réponses_Scoring!I2644</f>
        <v>0</v>
      </c>
      <c r="J2644">
        <f>IFERROR(VLOOKUP(C2644,Paramètres!$A$5:$B$8,2,FALSE),0)</f>
        <v>0</v>
      </c>
      <c r="K2644">
        <f>IFERROR(VLOOKUP(D2644,Paramètres!$A$5:$B$8,2,FALSE),0)</f>
        <v>0</v>
      </c>
      <c r="L2644">
        <f>IFERROR(VLOOKUP(E2644,Paramètres!$A$5:$B$8,2,FALSE),0)</f>
        <v>0</v>
      </c>
      <c r="M2644">
        <f>IFERROR(VLOOKUP(F2644,Paramètres!$A$5:$B$8,2,FALSE),0)</f>
        <v>0</v>
      </c>
      <c r="N2644">
        <f>IFERROR(VLOOKUP(G2644,Paramètres!$D$5:$E$8,2,FALSE),0)</f>
        <v>0</v>
      </c>
      <c r="O2644">
        <f>IFERROR(VLOOKUP(H2644,Paramètres!$A$5:$B$8,2,FALSE),0)</f>
        <v>0</v>
      </c>
      <c r="P2644">
        <f>IFERROR(VLOOKUP(I2644,Paramètres!$A$5:$B$8,2,FALSE),0)</f>
        <v>0</v>
      </c>
      <c r="Q2644" s="10" t="e">
        <f>IF(SUM(Paramètres!$G$5:$M$5)=0,"",SUMPRODUCT(Paramètres!$G$5:$M$5,J2644,K2644,L2644,M2644,N2644,O2644,P2644)/SUM(Paramètres!$G$5:$M$5))</f>
        <v>#VALUE!</v>
      </c>
    </row>
    <row r="2645" spans="1:17" x14ac:dyDescent="0.2">
      <c r="A2645">
        <f>Réponses_Scoring!A2645</f>
        <v>0</v>
      </c>
      <c r="B2645">
        <f>Réponses_Scoring!B2645</f>
        <v>0</v>
      </c>
      <c r="C2645">
        <f>Réponses_Scoring!C2645</f>
        <v>0</v>
      </c>
      <c r="D2645">
        <f>Réponses_Scoring!D2645</f>
        <v>0</v>
      </c>
      <c r="E2645">
        <f>Réponses_Scoring!E2645</f>
        <v>0</v>
      </c>
      <c r="F2645">
        <f>Réponses_Scoring!F2645</f>
        <v>0</v>
      </c>
      <c r="G2645">
        <f>Réponses_Scoring!G2645</f>
        <v>0</v>
      </c>
      <c r="H2645">
        <f>Réponses_Scoring!H2645</f>
        <v>0</v>
      </c>
      <c r="I2645">
        <f>Réponses_Scoring!I2645</f>
        <v>0</v>
      </c>
      <c r="J2645">
        <f>IFERROR(VLOOKUP(C2645,Paramètres!$A$5:$B$8,2,FALSE),0)</f>
        <v>0</v>
      </c>
      <c r="K2645">
        <f>IFERROR(VLOOKUP(D2645,Paramètres!$A$5:$B$8,2,FALSE),0)</f>
        <v>0</v>
      </c>
      <c r="L2645">
        <f>IFERROR(VLOOKUP(E2645,Paramètres!$A$5:$B$8,2,FALSE),0)</f>
        <v>0</v>
      </c>
      <c r="M2645">
        <f>IFERROR(VLOOKUP(F2645,Paramètres!$A$5:$B$8,2,FALSE),0)</f>
        <v>0</v>
      </c>
      <c r="N2645">
        <f>IFERROR(VLOOKUP(G2645,Paramètres!$D$5:$E$8,2,FALSE),0)</f>
        <v>0</v>
      </c>
      <c r="O2645">
        <f>IFERROR(VLOOKUP(H2645,Paramètres!$A$5:$B$8,2,FALSE),0)</f>
        <v>0</v>
      </c>
      <c r="P2645">
        <f>IFERROR(VLOOKUP(I2645,Paramètres!$A$5:$B$8,2,FALSE),0)</f>
        <v>0</v>
      </c>
      <c r="Q2645" s="10" t="e">
        <f>IF(SUM(Paramètres!$G$5:$M$5)=0,"",SUMPRODUCT(Paramètres!$G$5:$M$5,J2645,K2645,L2645,M2645,N2645,O2645,P2645)/SUM(Paramètres!$G$5:$M$5))</f>
        <v>#VALUE!</v>
      </c>
    </row>
    <row r="2646" spans="1:17" x14ac:dyDescent="0.2">
      <c r="A2646">
        <f>Réponses_Scoring!A2646</f>
        <v>0</v>
      </c>
      <c r="B2646">
        <f>Réponses_Scoring!B2646</f>
        <v>0</v>
      </c>
      <c r="C2646">
        <f>Réponses_Scoring!C2646</f>
        <v>0</v>
      </c>
      <c r="D2646">
        <f>Réponses_Scoring!D2646</f>
        <v>0</v>
      </c>
      <c r="E2646">
        <f>Réponses_Scoring!E2646</f>
        <v>0</v>
      </c>
      <c r="F2646">
        <f>Réponses_Scoring!F2646</f>
        <v>0</v>
      </c>
      <c r="G2646">
        <f>Réponses_Scoring!G2646</f>
        <v>0</v>
      </c>
      <c r="H2646">
        <f>Réponses_Scoring!H2646</f>
        <v>0</v>
      </c>
      <c r="I2646">
        <f>Réponses_Scoring!I2646</f>
        <v>0</v>
      </c>
      <c r="J2646">
        <f>IFERROR(VLOOKUP(C2646,Paramètres!$A$5:$B$8,2,FALSE),0)</f>
        <v>0</v>
      </c>
      <c r="K2646">
        <f>IFERROR(VLOOKUP(D2646,Paramètres!$A$5:$B$8,2,FALSE),0)</f>
        <v>0</v>
      </c>
      <c r="L2646">
        <f>IFERROR(VLOOKUP(E2646,Paramètres!$A$5:$B$8,2,FALSE),0)</f>
        <v>0</v>
      </c>
      <c r="M2646">
        <f>IFERROR(VLOOKUP(F2646,Paramètres!$A$5:$B$8,2,FALSE),0)</f>
        <v>0</v>
      </c>
      <c r="N2646">
        <f>IFERROR(VLOOKUP(G2646,Paramètres!$D$5:$E$8,2,FALSE),0)</f>
        <v>0</v>
      </c>
      <c r="O2646">
        <f>IFERROR(VLOOKUP(H2646,Paramètres!$A$5:$B$8,2,FALSE),0)</f>
        <v>0</v>
      </c>
      <c r="P2646">
        <f>IFERROR(VLOOKUP(I2646,Paramètres!$A$5:$B$8,2,FALSE),0)</f>
        <v>0</v>
      </c>
      <c r="Q2646" s="10" t="e">
        <f>IF(SUM(Paramètres!$G$5:$M$5)=0,"",SUMPRODUCT(Paramètres!$G$5:$M$5,J2646,K2646,L2646,M2646,N2646,O2646,P2646)/SUM(Paramètres!$G$5:$M$5))</f>
        <v>#VALUE!</v>
      </c>
    </row>
    <row r="2647" spans="1:17" x14ac:dyDescent="0.2">
      <c r="A2647">
        <f>Réponses_Scoring!A2647</f>
        <v>0</v>
      </c>
      <c r="B2647">
        <f>Réponses_Scoring!B2647</f>
        <v>0</v>
      </c>
      <c r="C2647">
        <f>Réponses_Scoring!C2647</f>
        <v>0</v>
      </c>
      <c r="D2647">
        <f>Réponses_Scoring!D2647</f>
        <v>0</v>
      </c>
      <c r="E2647">
        <f>Réponses_Scoring!E2647</f>
        <v>0</v>
      </c>
      <c r="F2647">
        <f>Réponses_Scoring!F2647</f>
        <v>0</v>
      </c>
      <c r="G2647">
        <f>Réponses_Scoring!G2647</f>
        <v>0</v>
      </c>
      <c r="H2647">
        <f>Réponses_Scoring!H2647</f>
        <v>0</v>
      </c>
      <c r="I2647">
        <f>Réponses_Scoring!I2647</f>
        <v>0</v>
      </c>
      <c r="J2647">
        <f>IFERROR(VLOOKUP(C2647,Paramètres!$A$5:$B$8,2,FALSE),0)</f>
        <v>0</v>
      </c>
      <c r="K2647">
        <f>IFERROR(VLOOKUP(D2647,Paramètres!$A$5:$B$8,2,FALSE),0)</f>
        <v>0</v>
      </c>
      <c r="L2647">
        <f>IFERROR(VLOOKUP(E2647,Paramètres!$A$5:$B$8,2,FALSE),0)</f>
        <v>0</v>
      </c>
      <c r="M2647">
        <f>IFERROR(VLOOKUP(F2647,Paramètres!$A$5:$B$8,2,FALSE),0)</f>
        <v>0</v>
      </c>
      <c r="N2647">
        <f>IFERROR(VLOOKUP(G2647,Paramètres!$D$5:$E$8,2,FALSE),0)</f>
        <v>0</v>
      </c>
      <c r="O2647">
        <f>IFERROR(VLOOKUP(H2647,Paramètres!$A$5:$B$8,2,FALSE),0)</f>
        <v>0</v>
      </c>
      <c r="P2647">
        <f>IFERROR(VLOOKUP(I2647,Paramètres!$A$5:$B$8,2,FALSE),0)</f>
        <v>0</v>
      </c>
      <c r="Q2647" s="10" t="e">
        <f>IF(SUM(Paramètres!$G$5:$M$5)=0,"",SUMPRODUCT(Paramètres!$G$5:$M$5,J2647,K2647,L2647,M2647,N2647,O2647,P2647)/SUM(Paramètres!$G$5:$M$5))</f>
        <v>#VALUE!</v>
      </c>
    </row>
    <row r="2648" spans="1:17" x14ac:dyDescent="0.2">
      <c r="A2648">
        <f>Réponses_Scoring!A2648</f>
        <v>0</v>
      </c>
      <c r="B2648">
        <f>Réponses_Scoring!B2648</f>
        <v>0</v>
      </c>
      <c r="C2648">
        <f>Réponses_Scoring!C2648</f>
        <v>0</v>
      </c>
      <c r="D2648">
        <f>Réponses_Scoring!D2648</f>
        <v>0</v>
      </c>
      <c r="E2648">
        <f>Réponses_Scoring!E2648</f>
        <v>0</v>
      </c>
      <c r="F2648">
        <f>Réponses_Scoring!F2648</f>
        <v>0</v>
      </c>
      <c r="G2648">
        <f>Réponses_Scoring!G2648</f>
        <v>0</v>
      </c>
      <c r="H2648">
        <f>Réponses_Scoring!H2648</f>
        <v>0</v>
      </c>
      <c r="I2648">
        <f>Réponses_Scoring!I2648</f>
        <v>0</v>
      </c>
      <c r="J2648">
        <f>IFERROR(VLOOKUP(C2648,Paramètres!$A$5:$B$8,2,FALSE),0)</f>
        <v>0</v>
      </c>
      <c r="K2648">
        <f>IFERROR(VLOOKUP(D2648,Paramètres!$A$5:$B$8,2,FALSE),0)</f>
        <v>0</v>
      </c>
      <c r="L2648">
        <f>IFERROR(VLOOKUP(E2648,Paramètres!$A$5:$B$8,2,FALSE),0)</f>
        <v>0</v>
      </c>
      <c r="M2648">
        <f>IFERROR(VLOOKUP(F2648,Paramètres!$A$5:$B$8,2,FALSE),0)</f>
        <v>0</v>
      </c>
      <c r="N2648">
        <f>IFERROR(VLOOKUP(G2648,Paramètres!$D$5:$E$8,2,FALSE),0)</f>
        <v>0</v>
      </c>
      <c r="O2648">
        <f>IFERROR(VLOOKUP(H2648,Paramètres!$A$5:$B$8,2,FALSE),0)</f>
        <v>0</v>
      </c>
      <c r="P2648">
        <f>IFERROR(VLOOKUP(I2648,Paramètres!$A$5:$B$8,2,FALSE),0)</f>
        <v>0</v>
      </c>
      <c r="Q2648" s="10" t="e">
        <f>IF(SUM(Paramètres!$G$5:$M$5)=0,"",SUMPRODUCT(Paramètres!$G$5:$M$5,J2648,K2648,L2648,M2648,N2648,O2648,P2648)/SUM(Paramètres!$G$5:$M$5))</f>
        <v>#VALUE!</v>
      </c>
    </row>
    <row r="2649" spans="1:17" x14ac:dyDescent="0.2">
      <c r="A2649">
        <f>Réponses_Scoring!A2649</f>
        <v>0</v>
      </c>
      <c r="B2649">
        <f>Réponses_Scoring!B2649</f>
        <v>0</v>
      </c>
      <c r="C2649">
        <f>Réponses_Scoring!C2649</f>
        <v>0</v>
      </c>
      <c r="D2649">
        <f>Réponses_Scoring!D2649</f>
        <v>0</v>
      </c>
      <c r="E2649">
        <f>Réponses_Scoring!E2649</f>
        <v>0</v>
      </c>
      <c r="F2649">
        <f>Réponses_Scoring!F2649</f>
        <v>0</v>
      </c>
      <c r="G2649">
        <f>Réponses_Scoring!G2649</f>
        <v>0</v>
      </c>
      <c r="H2649">
        <f>Réponses_Scoring!H2649</f>
        <v>0</v>
      </c>
      <c r="I2649">
        <f>Réponses_Scoring!I2649</f>
        <v>0</v>
      </c>
      <c r="J2649">
        <f>IFERROR(VLOOKUP(C2649,Paramètres!$A$5:$B$8,2,FALSE),0)</f>
        <v>0</v>
      </c>
      <c r="K2649">
        <f>IFERROR(VLOOKUP(D2649,Paramètres!$A$5:$B$8,2,FALSE),0)</f>
        <v>0</v>
      </c>
      <c r="L2649">
        <f>IFERROR(VLOOKUP(E2649,Paramètres!$A$5:$B$8,2,FALSE),0)</f>
        <v>0</v>
      </c>
      <c r="M2649">
        <f>IFERROR(VLOOKUP(F2649,Paramètres!$A$5:$B$8,2,FALSE),0)</f>
        <v>0</v>
      </c>
      <c r="N2649">
        <f>IFERROR(VLOOKUP(G2649,Paramètres!$D$5:$E$8,2,FALSE),0)</f>
        <v>0</v>
      </c>
      <c r="O2649">
        <f>IFERROR(VLOOKUP(H2649,Paramètres!$A$5:$B$8,2,FALSE),0)</f>
        <v>0</v>
      </c>
      <c r="P2649">
        <f>IFERROR(VLOOKUP(I2649,Paramètres!$A$5:$B$8,2,FALSE),0)</f>
        <v>0</v>
      </c>
      <c r="Q2649" s="10" t="e">
        <f>IF(SUM(Paramètres!$G$5:$M$5)=0,"",SUMPRODUCT(Paramètres!$G$5:$M$5,J2649,K2649,L2649,M2649,N2649,O2649,P2649)/SUM(Paramètres!$G$5:$M$5))</f>
        <v>#VALUE!</v>
      </c>
    </row>
    <row r="2650" spans="1:17" x14ac:dyDescent="0.2">
      <c r="A2650">
        <f>Réponses_Scoring!A2650</f>
        <v>0</v>
      </c>
      <c r="B2650">
        <f>Réponses_Scoring!B2650</f>
        <v>0</v>
      </c>
      <c r="C2650">
        <f>Réponses_Scoring!C2650</f>
        <v>0</v>
      </c>
      <c r="D2650">
        <f>Réponses_Scoring!D2650</f>
        <v>0</v>
      </c>
      <c r="E2650">
        <f>Réponses_Scoring!E2650</f>
        <v>0</v>
      </c>
      <c r="F2650">
        <f>Réponses_Scoring!F2650</f>
        <v>0</v>
      </c>
      <c r="G2650">
        <f>Réponses_Scoring!G2650</f>
        <v>0</v>
      </c>
      <c r="H2650">
        <f>Réponses_Scoring!H2650</f>
        <v>0</v>
      </c>
      <c r="I2650">
        <f>Réponses_Scoring!I2650</f>
        <v>0</v>
      </c>
      <c r="J2650">
        <f>IFERROR(VLOOKUP(C2650,Paramètres!$A$5:$B$8,2,FALSE),0)</f>
        <v>0</v>
      </c>
      <c r="K2650">
        <f>IFERROR(VLOOKUP(D2650,Paramètres!$A$5:$B$8,2,FALSE),0)</f>
        <v>0</v>
      </c>
      <c r="L2650">
        <f>IFERROR(VLOOKUP(E2650,Paramètres!$A$5:$B$8,2,FALSE),0)</f>
        <v>0</v>
      </c>
      <c r="M2650">
        <f>IFERROR(VLOOKUP(F2650,Paramètres!$A$5:$B$8,2,FALSE),0)</f>
        <v>0</v>
      </c>
      <c r="N2650">
        <f>IFERROR(VLOOKUP(G2650,Paramètres!$D$5:$E$8,2,FALSE),0)</f>
        <v>0</v>
      </c>
      <c r="O2650">
        <f>IFERROR(VLOOKUP(H2650,Paramètres!$A$5:$B$8,2,FALSE),0)</f>
        <v>0</v>
      </c>
      <c r="P2650">
        <f>IFERROR(VLOOKUP(I2650,Paramètres!$A$5:$B$8,2,FALSE),0)</f>
        <v>0</v>
      </c>
      <c r="Q2650" s="10" t="e">
        <f>IF(SUM(Paramètres!$G$5:$M$5)=0,"",SUMPRODUCT(Paramètres!$G$5:$M$5,J2650,K2650,L2650,M2650,N2650,O2650,P2650)/SUM(Paramètres!$G$5:$M$5))</f>
        <v>#VALUE!</v>
      </c>
    </row>
    <row r="2651" spans="1:17" x14ac:dyDescent="0.2">
      <c r="A2651">
        <f>Réponses_Scoring!A2651</f>
        <v>0</v>
      </c>
      <c r="B2651">
        <f>Réponses_Scoring!B2651</f>
        <v>0</v>
      </c>
      <c r="C2651">
        <f>Réponses_Scoring!C2651</f>
        <v>0</v>
      </c>
      <c r="D2651">
        <f>Réponses_Scoring!D2651</f>
        <v>0</v>
      </c>
      <c r="E2651">
        <f>Réponses_Scoring!E2651</f>
        <v>0</v>
      </c>
      <c r="F2651">
        <f>Réponses_Scoring!F2651</f>
        <v>0</v>
      </c>
      <c r="G2651">
        <f>Réponses_Scoring!G2651</f>
        <v>0</v>
      </c>
      <c r="H2651">
        <f>Réponses_Scoring!H2651</f>
        <v>0</v>
      </c>
      <c r="I2651">
        <f>Réponses_Scoring!I2651</f>
        <v>0</v>
      </c>
      <c r="J2651">
        <f>IFERROR(VLOOKUP(C2651,Paramètres!$A$5:$B$8,2,FALSE),0)</f>
        <v>0</v>
      </c>
      <c r="K2651">
        <f>IFERROR(VLOOKUP(D2651,Paramètres!$A$5:$B$8,2,FALSE),0)</f>
        <v>0</v>
      </c>
      <c r="L2651">
        <f>IFERROR(VLOOKUP(E2651,Paramètres!$A$5:$B$8,2,FALSE),0)</f>
        <v>0</v>
      </c>
      <c r="M2651">
        <f>IFERROR(VLOOKUP(F2651,Paramètres!$A$5:$B$8,2,FALSE),0)</f>
        <v>0</v>
      </c>
      <c r="N2651">
        <f>IFERROR(VLOOKUP(G2651,Paramètres!$D$5:$E$8,2,FALSE),0)</f>
        <v>0</v>
      </c>
      <c r="O2651">
        <f>IFERROR(VLOOKUP(H2651,Paramètres!$A$5:$B$8,2,FALSE),0)</f>
        <v>0</v>
      </c>
      <c r="P2651">
        <f>IFERROR(VLOOKUP(I2651,Paramètres!$A$5:$B$8,2,FALSE),0)</f>
        <v>0</v>
      </c>
      <c r="Q2651" s="10" t="e">
        <f>IF(SUM(Paramètres!$G$5:$M$5)=0,"",SUMPRODUCT(Paramètres!$G$5:$M$5,J2651,K2651,L2651,M2651,N2651,O2651,P2651)/SUM(Paramètres!$G$5:$M$5))</f>
        <v>#VALUE!</v>
      </c>
    </row>
    <row r="2652" spans="1:17" x14ac:dyDescent="0.2">
      <c r="A2652">
        <f>Réponses_Scoring!A2652</f>
        <v>0</v>
      </c>
      <c r="B2652">
        <f>Réponses_Scoring!B2652</f>
        <v>0</v>
      </c>
      <c r="C2652">
        <f>Réponses_Scoring!C2652</f>
        <v>0</v>
      </c>
      <c r="D2652">
        <f>Réponses_Scoring!D2652</f>
        <v>0</v>
      </c>
      <c r="E2652">
        <f>Réponses_Scoring!E2652</f>
        <v>0</v>
      </c>
      <c r="F2652">
        <f>Réponses_Scoring!F2652</f>
        <v>0</v>
      </c>
      <c r="G2652">
        <f>Réponses_Scoring!G2652</f>
        <v>0</v>
      </c>
      <c r="H2652">
        <f>Réponses_Scoring!H2652</f>
        <v>0</v>
      </c>
      <c r="I2652">
        <f>Réponses_Scoring!I2652</f>
        <v>0</v>
      </c>
      <c r="J2652">
        <f>IFERROR(VLOOKUP(C2652,Paramètres!$A$5:$B$8,2,FALSE),0)</f>
        <v>0</v>
      </c>
      <c r="K2652">
        <f>IFERROR(VLOOKUP(D2652,Paramètres!$A$5:$B$8,2,FALSE),0)</f>
        <v>0</v>
      </c>
      <c r="L2652">
        <f>IFERROR(VLOOKUP(E2652,Paramètres!$A$5:$B$8,2,FALSE),0)</f>
        <v>0</v>
      </c>
      <c r="M2652">
        <f>IFERROR(VLOOKUP(F2652,Paramètres!$A$5:$B$8,2,FALSE),0)</f>
        <v>0</v>
      </c>
      <c r="N2652">
        <f>IFERROR(VLOOKUP(G2652,Paramètres!$D$5:$E$8,2,FALSE),0)</f>
        <v>0</v>
      </c>
      <c r="O2652">
        <f>IFERROR(VLOOKUP(H2652,Paramètres!$A$5:$B$8,2,FALSE),0)</f>
        <v>0</v>
      </c>
      <c r="P2652">
        <f>IFERROR(VLOOKUP(I2652,Paramètres!$A$5:$B$8,2,FALSE),0)</f>
        <v>0</v>
      </c>
      <c r="Q2652" s="10" t="e">
        <f>IF(SUM(Paramètres!$G$5:$M$5)=0,"",SUMPRODUCT(Paramètres!$G$5:$M$5,J2652,K2652,L2652,M2652,N2652,O2652,P2652)/SUM(Paramètres!$G$5:$M$5))</f>
        <v>#VALUE!</v>
      </c>
    </row>
    <row r="2653" spans="1:17" x14ac:dyDescent="0.2">
      <c r="A2653">
        <f>Réponses_Scoring!A2653</f>
        <v>0</v>
      </c>
      <c r="B2653">
        <f>Réponses_Scoring!B2653</f>
        <v>0</v>
      </c>
      <c r="C2653">
        <f>Réponses_Scoring!C2653</f>
        <v>0</v>
      </c>
      <c r="D2653">
        <f>Réponses_Scoring!D2653</f>
        <v>0</v>
      </c>
      <c r="E2653">
        <f>Réponses_Scoring!E2653</f>
        <v>0</v>
      </c>
      <c r="F2653">
        <f>Réponses_Scoring!F2653</f>
        <v>0</v>
      </c>
      <c r="G2653">
        <f>Réponses_Scoring!G2653</f>
        <v>0</v>
      </c>
      <c r="H2653">
        <f>Réponses_Scoring!H2653</f>
        <v>0</v>
      </c>
      <c r="I2653">
        <f>Réponses_Scoring!I2653</f>
        <v>0</v>
      </c>
      <c r="J2653">
        <f>IFERROR(VLOOKUP(C2653,Paramètres!$A$5:$B$8,2,FALSE),0)</f>
        <v>0</v>
      </c>
      <c r="K2653">
        <f>IFERROR(VLOOKUP(D2653,Paramètres!$A$5:$B$8,2,FALSE),0)</f>
        <v>0</v>
      </c>
      <c r="L2653">
        <f>IFERROR(VLOOKUP(E2653,Paramètres!$A$5:$B$8,2,FALSE),0)</f>
        <v>0</v>
      </c>
      <c r="M2653">
        <f>IFERROR(VLOOKUP(F2653,Paramètres!$A$5:$B$8,2,FALSE),0)</f>
        <v>0</v>
      </c>
      <c r="N2653">
        <f>IFERROR(VLOOKUP(G2653,Paramètres!$D$5:$E$8,2,FALSE),0)</f>
        <v>0</v>
      </c>
      <c r="O2653">
        <f>IFERROR(VLOOKUP(H2653,Paramètres!$A$5:$B$8,2,FALSE),0)</f>
        <v>0</v>
      </c>
      <c r="P2653">
        <f>IFERROR(VLOOKUP(I2653,Paramètres!$A$5:$B$8,2,FALSE),0)</f>
        <v>0</v>
      </c>
      <c r="Q2653" s="10" t="e">
        <f>IF(SUM(Paramètres!$G$5:$M$5)=0,"",SUMPRODUCT(Paramètres!$G$5:$M$5,J2653,K2653,L2653,M2653,N2653,O2653,P2653)/SUM(Paramètres!$G$5:$M$5))</f>
        <v>#VALUE!</v>
      </c>
    </row>
    <row r="2654" spans="1:17" x14ac:dyDescent="0.2">
      <c r="A2654">
        <f>Réponses_Scoring!A2654</f>
        <v>0</v>
      </c>
      <c r="B2654">
        <f>Réponses_Scoring!B2654</f>
        <v>0</v>
      </c>
      <c r="C2654">
        <f>Réponses_Scoring!C2654</f>
        <v>0</v>
      </c>
      <c r="D2654">
        <f>Réponses_Scoring!D2654</f>
        <v>0</v>
      </c>
      <c r="E2654">
        <f>Réponses_Scoring!E2654</f>
        <v>0</v>
      </c>
      <c r="F2654">
        <f>Réponses_Scoring!F2654</f>
        <v>0</v>
      </c>
      <c r="G2654">
        <f>Réponses_Scoring!G2654</f>
        <v>0</v>
      </c>
      <c r="H2654">
        <f>Réponses_Scoring!H2654</f>
        <v>0</v>
      </c>
      <c r="I2654">
        <f>Réponses_Scoring!I2654</f>
        <v>0</v>
      </c>
      <c r="J2654">
        <f>IFERROR(VLOOKUP(C2654,Paramètres!$A$5:$B$8,2,FALSE),0)</f>
        <v>0</v>
      </c>
      <c r="K2654">
        <f>IFERROR(VLOOKUP(D2654,Paramètres!$A$5:$B$8,2,FALSE),0)</f>
        <v>0</v>
      </c>
      <c r="L2654">
        <f>IFERROR(VLOOKUP(E2654,Paramètres!$A$5:$B$8,2,FALSE),0)</f>
        <v>0</v>
      </c>
      <c r="M2654">
        <f>IFERROR(VLOOKUP(F2654,Paramètres!$A$5:$B$8,2,FALSE),0)</f>
        <v>0</v>
      </c>
      <c r="N2654">
        <f>IFERROR(VLOOKUP(G2654,Paramètres!$D$5:$E$8,2,FALSE),0)</f>
        <v>0</v>
      </c>
      <c r="O2654">
        <f>IFERROR(VLOOKUP(H2654,Paramètres!$A$5:$B$8,2,FALSE),0)</f>
        <v>0</v>
      </c>
      <c r="P2654">
        <f>IFERROR(VLOOKUP(I2654,Paramètres!$A$5:$B$8,2,FALSE),0)</f>
        <v>0</v>
      </c>
      <c r="Q2654" s="10" t="e">
        <f>IF(SUM(Paramètres!$G$5:$M$5)=0,"",SUMPRODUCT(Paramètres!$G$5:$M$5,J2654,K2654,L2654,M2654,N2654,O2654,P2654)/SUM(Paramètres!$G$5:$M$5))</f>
        <v>#VALUE!</v>
      </c>
    </row>
    <row r="2655" spans="1:17" x14ac:dyDescent="0.2">
      <c r="A2655">
        <f>Réponses_Scoring!A2655</f>
        <v>0</v>
      </c>
      <c r="B2655">
        <f>Réponses_Scoring!B2655</f>
        <v>0</v>
      </c>
      <c r="C2655">
        <f>Réponses_Scoring!C2655</f>
        <v>0</v>
      </c>
      <c r="D2655">
        <f>Réponses_Scoring!D2655</f>
        <v>0</v>
      </c>
      <c r="E2655">
        <f>Réponses_Scoring!E2655</f>
        <v>0</v>
      </c>
      <c r="F2655">
        <f>Réponses_Scoring!F2655</f>
        <v>0</v>
      </c>
      <c r="G2655">
        <f>Réponses_Scoring!G2655</f>
        <v>0</v>
      </c>
      <c r="H2655">
        <f>Réponses_Scoring!H2655</f>
        <v>0</v>
      </c>
      <c r="I2655">
        <f>Réponses_Scoring!I2655</f>
        <v>0</v>
      </c>
      <c r="J2655">
        <f>IFERROR(VLOOKUP(C2655,Paramètres!$A$5:$B$8,2,FALSE),0)</f>
        <v>0</v>
      </c>
      <c r="K2655">
        <f>IFERROR(VLOOKUP(D2655,Paramètres!$A$5:$B$8,2,FALSE),0)</f>
        <v>0</v>
      </c>
      <c r="L2655">
        <f>IFERROR(VLOOKUP(E2655,Paramètres!$A$5:$B$8,2,FALSE),0)</f>
        <v>0</v>
      </c>
      <c r="M2655">
        <f>IFERROR(VLOOKUP(F2655,Paramètres!$A$5:$B$8,2,FALSE),0)</f>
        <v>0</v>
      </c>
      <c r="N2655">
        <f>IFERROR(VLOOKUP(G2655,Paramètres!$D$5:$E$8,2,FALSE),0)</f>
        <v>0</v>
      </c>
      <c r="O2655">
        <f>IFERROR(VLOOKUP(H2655,Paramètres!$A$5:$B$8,2,FALSE),0)</f>
        <v>0</v>
      </c>
      <c r="P2655">
        <f>IFERROR(VLOOKUP(I2655,Paramètres!$A$5:$B$8,2,FALSE),0)</f>
        <v>0</v>
      </c>
      <c r="Q2655" s="10" t="e">
        <f>IF(SUM(Paramètres!$G$5:$M$5)=0,"",SUMPRODUCT(Paramètres!$G$5:$M$5,J2655,K2655,L2655,M2655,N2655,O2655,P2655)/SUM(Paramètres!$G$5:$M$5))</f>
        <v>#VALUE!</v>
      </c>
    </row>
    <row r="2656" spans="1:17" x14ac:dyDescent="0.2">
      <c r="A2656">
        <f>Réponses_Scoring!A2656</f>
        <v>0</v>
      </c>
      <c r="B2656">
        <f>Réponses_Scoring!B2656</f>
        <v>0</v>
      </c>
      <c r="C2656">
        <f>Réponses_Scoring!C2656</f>
        <v>0</v>
      </c>
      <c r="D2656">
        <f>Réponses_Scoring!D2656</f>
        <v>0</v>
      </c>
      <c r="E2656">
        <f>Réponses_Scoring!E2656</f>
        <v>0</v>
      </c>
      <c r="F2656">
        <f>Réponses_Scoring!F2656</f>
        <v>0</v>
      </c>
      <c r="G2656">
        <f>Réponses_Scoring!G2656</f>
        <v>0</v>
      </c>
      <c r="H2656">
        <f>Réponses_Scoring!H2656</f>
        <v>0</v>
      </c>
      <c r="I2656">
        <f>Réponses_Scoring!I2656</f>
        <v>0</v>
      </c>
      <c r="J2656">
        <f>IFERROR(VLOOKUP(C2656,Paramètres!$A$5:$B$8,2,FALSE),0)</f>
        <v>0</v>
      </c>
      <c r="K2656">
        <f>IFERROR(VLOOKUP(D2656,Paramètres!$A$5:$B$8,2,FALSE),0)</f>
        <v>0</v>
      </c>
      <c r="L2656">
        <f>IFERROR(VLOOKUP(E2656,Paramètres!$A$5:$B$8,2,FALSE),0)</f>
        <v>0</v>
      </c>
      <c r="M2656">
        <f>IFERROR(VLOOKUP(F2656,Paramètres!$A$5:$B$8,2,FALSE),0)</f>
        <v>0</v>
      </c>
      <c r="N2656">
        <f>IFERROR(VLOOKUP(G2656,Paramètres!$D$5:$E$8,2,FALSE),0)</f>
        <v>0</v>
      </c>
      <c r="O2656">
        <f>IFERROR(VLOOKUP(H2656,Paramètres!$A$5:$B$8,2,FALSE),0)</f>
        <v>0</v>
      </c>
      <c r="P2656">
        <f>IFERROR(VLOOKUP(I2656,Paramètres!$A$5:$B$8,2,FALSE),0)</f>
        <v>0</v>
      </c>
      <c r="Q2656" s="10" t="e">
        <f>IF(SUM(Paramètres!$G$5:$M$5)=0,"",SUMPRODUCT(Paramètres!$G$5:$M$5,J2656,K2656,L2656,M2656,N2656,O2656,P2656)/SUM(Paramètres!$G$5:$M$5))</f>
        <v>#VALUE!</v>
      </c>
    </row>
    <row r="2657" spans="1:17" x14ac:dyDescent="0.2">
      <c r="A2657">
        <f>Réponses_Scoring!A2657</f>
        <v>0</v>
      </c>
      <c r="B2657">
        <f>Réponses_Scoring!B2657</f>
        <v>0</v>
      </c>
      <c r="C2657">
        <f>Réponses_Scoring!C2657</f>
        <v>0</v>
      </c>
      <c r="D2657">
        <f>Réponses_Scoring!D2657</f>
        <v>0</v>
      </c>
      <c r="E2657">
        <f>Réponses_Scoring!E2657</f>
        <v>0</v>
      </c>
      <c r="F2657">
        <f>Réponses_Scoring!F2657</f>
        <v>0</v>
      </c>
      <c r="G2657">
        <f>Réponses_Scoring!G2657</f>
        <v>0</v>
      </c>
      <c r="H2657">
        <f>Réponses_Scoring!H2657</f>
        <v>0</v>
      </c>
      <c r="I2657">
        <f>Réponses_Scoring!I2657</f>
        <v>0</v>
      </c>
      <c r="J2657">
        <f>IFERROR(VLOOKUP(C2657,Paramètres!$A$5:$B$8,2,FALSE),0)</f>
        <v>0</v>
      </c>
      <c r="K2657">
        <f>IFERROR(VLOOKUP(D2657,Paramètres!$A$5:$B$8,2,FALSE),0)</f>
        <v>0</v>
      </c>
      <c r="L2657">
        <f>IFERROR(VLOOKUP(E2657,Paramètres!$A$5:$B$8,2,FALSE),0)</f>
        <v>0</v>
      </c>
      <c r="M2657">
        <f>IFERROR(VLOOKUP(F2657,Paramètres!$A$5:$B$8,2,FALSE),0)</f>
        <v>0</v>
      </c>
      <c r="N2657">
        <f>IFERROR(VLOOKUP(G2657,Paramètres!$D$5:$E$8,2,FALSE),0)</f>
        <v>0</v>
      </c>
      <c r="O2657">
        <f>IFERROR(VLOOKUP(H2657,Paramètres!$A$5:$B$8,2,FALSE),0)</f>
        <v>0</v>
      </c>
      <c r="P2657">
        <f>IFERROR(VLOOKUP(I2657,Paramètres!$A$5:$B$8,2,FALSE),0)</f>
        <v>0</v>
      </c>
      <c r="Q2657" s="10" t="e">
        <f>IF(SUM(Paramètres!$G$5:$M$5)=0,"",SUMPRODUCT(Paramètres!$G$5:$M$5,J2657,K2657,L2657,M2657,N2657,O2657,P2657)/SUM(Paramètres!$G$5:$M$5))</f>
        <v>#VALUE!</v>
      </c>
    </row>
    <row r="2658" spans="1:17" x14ac:dyDescent="0.2">
      <c r="A2658">
        <f>Réponses_Scoring!A2658</f>
        <v>0</v>
      </c>
      <c r="B2658">
        <f>Réponses_Scoring!B2658</f>
        <v>0</v>
      </c>
      <c r="C2658">
        <f>Réponses_Scoring!C2658</f>
        <v>0</v>
      </c>
      <c r="D2658">
        <f>Réponses_Scoring!D2658</f>
        <v>0</v>
      </c>
      <c r="E2658">
        <f>Réponses_Scoring!E2658</f>
        <v>0</v>
      </c>
      <c r="F2658">
        <f>Réponses_Scoring!F2658</f>
        <v>0</v>
      </c>
      <c r="G2658">
        <f>Réponses_Scoring!G2658</f>
        <v>0</v>
      </c>
      <c r="H2658">
        <f>Réponses_Scoring!H2658</f>
        <v>0</v>
      </c>
      <c r="I2658">
        <f>Réponses_Scoring!I2658</f>
        <v>0</v>
      </c>
      <c r="J2658">
        <f>IFERROR(VLOOKUP(C2658,Paramètres!$A$5:$B$8,2,FALSE),0)</f>
        <v>0</v>
      </c>
      <c r="K2658">
        <f>IFERROR(VLOOKUP(D2658,Paramètres!$A$5:$B$8,2,FALSE),0)</f>
        <v>0</v>
      </c>
      <c r="L2658">
        <f>IFERROR(VLOOKUP(E2658,Paramètres!$A$5:$B$8,2,FALSE),0)</f>
        <v>0</v>
      </c>
      <c r="M2658">
        <f>IFERROR(VLOOKUP(F2658,Paramètres!$A$5:$B$8,2,FALSE),0)</f>
        <v>0</v>
      </c>
      <c r="N2658">
        <f>IFERROR(VLOOKUP(G2658,Paramètres!$D$5:$E$8,2,FALSE),0)</f>
        <v>0</v>
      </c>
      <c r="O2658">
        <f>IFERROR(VLOOKUP(H2658,Paramètres!$A$5:$B$8,2,FALSE),0)</f>
        <v>0</v>
      </c>
      <c r="P2658">
        <f>IFERROR(VLOOKUP(I2658,Paramètres!$A$5:$B$8,2,FALSE),0)</f>
        <v>0</v>
      </c>
      <c r="Q2658" s="10" t="e">
        <f>IF(SUM(Paramètres!$G$5:$M$5)=0,"",SUMPRODUCT(Paramètres!$G$5:$M$5,J2658,K2658,L2658,M2658,N2658,O2658,P2658)/SUM(Paramètres!$G$5:$M$5))</f>
        <v>#VALUE!</v>
      </c>
    </row>
    <row r="2659" spans="1:17" x14ac:dyDescent="0.2">
      <c r="A2659">
        <f>Réponses_Scoring!A2659</f>
        <v>0</v>
      </c>
      <c r="B2659">
        <f>Réponses_Scoring!B2659</f>
        <v>0</v>
      </c>
      <c r="C2659">
        <f>Réponses_Scoring!C2659</f>
        <v>0</v>
      </c>
      <c r="D2659">
        <f>Réponses_Scoring!D2659</f>
        <v>0</v>
      </c>
      <c r="E2659">
        <f>Réponses_Scoring!E2659</f>
        <v>0</v>
      </c>
      <c r="F2659">
        <f>Réponses_Scoring!F2659</f>
        <v>0</v>
      </c>
      <c r="G2659">
        <f>Réponses_Scoring!G2659</f>
        <v>0</v>
      </c>
      <c r="H2659">
        <f>Réponses_Scoring!H2659</f>
        <v>0</v>
      </c>
      <c r="I2659">
        <f>Réponses_Scoring!I2659</f>
        <v>0</v>
      </c>
      <c r="J2659">
        <f>IFERROR(VLOOKUP(C2659,Paramètres!$A$5:$B$8,2,FALSE),0)</f>
        <v>0</v>
      </c>
      <c r="K2659">
        <f>IFERROR(VLOOKUP(D2659,Paramètres!$A$5:$B$8,2,FALSE),0)</f>
        <v>0</v>
      </c>
      <c r="L2659">
        <f>IFERROR(VLOOKUP(E2659,Paramètres!$A$5:$B$8,2,FALSE),0)</f>
        <v>0</v>
      </c>
      <c r="M2659">
        <f>IFERROR(VLOOKUP(F2659,Paramètres!$A$5:$B$8,2,FALSE),0)</f>
        <v>0</v>
      </c>
      <c r="N2659">
        <f>IFERROR(VLOOKUP(G2659,Paramètres!$D$5:$E$8,2,FALSE),0)</f>
        <v>0</v>
      </c>
      <c r="O2659">
        <f>IFERROR(VLOOKUP(H2659,Paramètres!$A$5:$B$8,2,FALSE),0)</f>
        <v>0</v>
      </c>
      <c r="P2659">
        <f>IFERROR(VLOOKUP(I2659,Paramètres!$A$5:$B$8,2,FALSE),0)</f>
        <v>0</v>
      </c>
      <c r="Q2659" s="10" t="e">
        <f>IF(SUM(Paramètres!$G$5:$M$5)=0,"",SUMPRODUCT(Paramètres!$G$5:$M$5,J2659,K2659,L2659,M2659,N2659,O2659,P2659)/SUM(Paramètres!$G$5:$M$5))</f>
        <v>#VALUE!</v>
      </c>
    </row>
    <row r="2660" spans="1:17" x14ac:dyDescent="0.2">
      <c r="A2660">
        <f>Réponses_Scoring!A2660</f>
        <v>0</v>
      </c>
      <c r="B2660">
        <f>Réponses_Scoring!B2660</f>
        <v>0</v>
      </c>
      <c r="C2660">
        <f>Réponses_Scoring!C2660</f>
        <v>0</v>
      </c>
      <c r="D2660">
        <f>Réponses_Scoring!D2660</f>
        <v>0</v>
      </c>
      <c r="E2660">
        <f>Réponses_Scoring!E2660</f>
        <v>0</v>
      </c>
      <c r="F2660">
        <f>Réponses_Scoring!F2660</f>
        <v>0</v>
      </c>
      <c r="G2660">
        <f>Réponses_Scoring!G2660</f>
        <v>0</v>
      </c>
      <c r="H2660">
        <f>Réponses_Scoring!H2660</f>
        <v>0</v>
      </c>
      <c r="I2660">
        <f>Réponses_Scoring!I2660</f>
        <v>0</v>
      </c>
      <c r="J2660">
        <f>IFERROR(VLOOKUP(C2660,Paramètres!$A$5:$B$8,2,FALSE),0)</f>
        <v>0</v>
      </c>
      <c r="K2660">
        <f>IFERROR(VLOOKUP(D2660,Paramètres!$A$5:$B$8,2,FALSE),0)</f>
        <v>0</v>
      </c>
      <c r="L2660">
        <f>IFERROR(VLOOKUP(E2660,Paramètres!$A$5:$B$8,2,FALSE),0)</f>
        <v>0</v>
      </c>
      <c r="M2660">
        <f>IFERROR(VLOOKUP(F2660,Paramètres!$A$5:$B$8,2,FALSE),0)</f>
        <v>0</v>
      </c>
      <c r="N2660">
        <f>IFERROR(VLOOKUP(G2660,Paramètres!$D$5:$E$8,2,FALSE),0)</f>
        <v>0</v>
      </c>
      <c r="O2660">
        <f>IFERROR(VLOOKUP(H2660,Paramètres!$A$5:$B$8,2,FALSE),0)</f>
        <v>0</v>
      </c>
      <c r="P2660">
        <f>IFERROR(VLOOKUP(I2660,Paramètres!$A$5:$B$8,2,FALSE),0)</f>
        <v>0</v>
      </c>
      <c r="Q2660" s="10" t="e">
        <f>IF(SUM(Paramètres!$G$5:$M$5)=0,"",SUMPRODUCT(Paramètres!$G$5:$M$5,J2660,K2660,L2660,M2660,N2660,O2660,P2660)/SUM(Paramètres!$G$5:$M$5))</f>
        <v>#VALUE!</v>
      </c>
    </row>
    <row r="2661" spans="1:17" x14ac:dyDescent="0.2">
      <c r="A2661">
        <f>Réponses_Scoring!A2661</f>
        <v>0</v>
      </c>
      <c r="B2661">
        <f>Réponses_Scoring!B2661</f>
        <v>0</v>
      </c>
      <c r="C2661">
        <f>Réponses_Scoring!C2661</f>
        <v>0</v>
      </c>
      <c r="D2661">
        <f>Réponses_Scoring!D2661</f>
        <v>0</v>
      </c>
      <c r="E2661">
        <f>Réponses_Scoring!E2661</f>
        <v>0</v>
      </c>
      <c r="F2661">
        <f>Réponses_Scoring!F2661</f>
        <v>0</v>
      </c>
      <c r="G2661">
        <f>Réponses_Scoring!G2661</f>
        <v>0</v>
      </c>
      <c r="H2661">
        <f>Réponses_Scoring!H2661</f>
        <v>0</v>
      </c>
      <c r="I2661">
        <f>Réponses_Scoring!I2661</f>
        <v>0</v>
      </c>
      <c r="J2661">
        <f>IFERROR(VLOOKUP(C2661,Paramètres!$A$5:$B$8,2,FALSE),0)</f>
        <v>0</v>
      </c>
      <c r="K2661">
        <f>IFERROR(VLOOKUP(D2661,Paramètres!$A$5:$B$8,2,FALSE),0)</f>
        <v>0</v>
      </c>
      <c r="L2661">
        <f>IFERROR(VLOOKUP(E2661,Paramètres!$A$5:$B$8,2,FALSE),0)</f>
        <v>0</v>
      </c>
      <c r="M2661">
        <f>IFERROR(VLOOKUP(F2661,Paramètres!$A$5:$B$8,2,FALSE),0)</f>
        <v>0</v>
      </c>
      <c r="N2661">
        <f>IFERROR(VLOOKUP(G2661,Paramètres!$D$5:$E$8,2,FALSE),0)</f>
        <v>0</v>
      </c>
      <c r="O2661">
        <f>IFERROR(VLOOKUP(H2661,Paramètres!$A$5:$B$8,2,FALSE),0)</f>
        <v>0</v>
      </c>
      <c r="P2661">
        <f>IFERROR(VLOOKUP(I2661,Paramètres!$A$5:$B$8,2,FALSE),0)</f>
        <v>0</v>
      </c>
      <c r="Q2661" s="10" t="e">
        <f>IF(SUM(Paramètres!$G$5:$M$5)=0,"",SUMPRODUCT(Paramètres!$G$5:$M$5,J2661,K2661,L2661,M2661,N2661,O2661,P2661)/SUM(Paramètres!$G$5:$M$5))</f>
        <v>#VALUE!</v>
      </c>
    </row>
    <row r="2662" spans="1:17" x14ac:dyDescent="0.2">
      <c r="A2662">
        <f>Réponses_Scoring!A2662</f>
        <v>0</v>
      </c>
      <c r="B2662">
        <f>Réponses_Scoring!B2662</f>
        <v>0</v>
      </c>
      <c r="C2662">
        <f>Réponses_Scoring!C2662</f>
        <v>0</v>
      </c>
      <c r="D2662">
        <f>Réponses_Scoring!D2662</f>
        <v>0</v>
      </c>
      <c r="E2662">
        <f>Réponses_Scoring!E2662</f>
        <v>0</v>
      </c>
      <c r="F2662">
        <f>Réponses_Scoring!F2662</f>
        <v>0</v>
      </c>
      <c r="G2662">
        <f>Réponses_Scoring!G2662</f>
        <v>0</v>
      </c>
      <c r="H2662">
        <f>Réponses_Scoring!H2662</f>
        <v>0</v>
      </c>
      <c r="I2662">
        <f>Réponses_Scoring!I2662</f>
        <v>0</v>
      </c>
      <c r="J2662">
        <f>IFERROR(VLOOKUP(C2662,Paramètres!$A$5:$B$8,2,FALSE),0)</f>
        <v>0</v>
      </c>
      <c r="K2662">
        <f>IFERROR(VLOOKUP(D2662,Paramètres!$A$5:$B$8,2,FALSE),0)</f>
        <v>0</v>
      </c>
      <c r="L2662">
        <f>IFERROR(VLOOKUP(E2662,Paramètres!$A$5:$B$8,2,FALSE),0)</f>
        <v>0</v>
      </c>
      <c r="M2662">
        <f>IFERROR(VLOOKUP(F2662,Paramètres!$A$5:$B$8,2,FALSE),0)</f>
        <v>0</v>
      </c>
      <c r="N2662">
        <f>IFERROR(VLOOKUP(G2662,Paramètres!$D$5:$E$8,2,FALSE),0)</f>
        <v>0</v>
      </c>
      <c r="O2662">
        <f>IFERROR(VLOOKUP(H2662,Paramètres!$A$5:$B$8,2,FALSE),0)</f>
        <v>0</v>
      </c>
      <c r="P2662">
        <f>IFERROR(VLOOKUP(I2662,Paramètres!$A$5:$B$8,2,FALSE),0)</f>
        <v>0</v>
      </c>
      <c r="Q2662" s="10" t="e">
        <f>IF(SUM(Paramètres!$G$5:$M$5)=0,"",SUMPRODUCT(Paramètres!$G$5:$M$5,J2662,K2662,L2662,M2662,N2662,O2662,P2662)/SUM(Paramètres!$G$5:$M$5))</f>
        <v>#VALUE!</v>
      </c>
    </row>
    <row r="2663" spans="1:17" x14ac:dyDescent="0.2">
      <c r="A2663">
        <f>Réponses_Scoring!A2663</f>
        <v>0</v>
      </c>
      <c r="B2663">
        <f>Réponses_Scoring!B2663</f>
        <v>0</v>
      </c>
      <c r="C2663">
        <f>Réponses_Scoring!C2663</f>
        <v>0</v>
      </c>
      <c r="D2663">
        <f>Réponses_Scoring!D2663</f>
        <v>0</v>
      </c>
      <c r="E2663">
        <f>Réponses_Scoring!E2663</f>
        <v>0</v>
      </c>
      <c r="F2663">
        <f>Réponses_Scoring!F2663</f>
        <v>0</v>
      </c>
      <c r="G2663">
        <f>Réponses_Scoring!G2663</f>
        <v>0</v>
      </c>
      <c r="H2663">
        <f>Réponses_Scoring!H2663</f>
        <v>0</v>
      </c>
      <c r="I2663">
        <f>Réponses_Scoring!I2663</f>
        <v>0</v>
      </c>
      <c r="J2663">
        <f>IFERROR(VLOOKUP(C2663,Paramètres!$A$5:$B$8,2,FALSE),0)</f>
        <v>0</v>
      </c>
      <c r="K2663">
        <f>IFERROR(VLOOKUP(D2663,Paramètres!$A$5:$B$8,2,FALSE),0)</f>
        <v>0</v>
      </c>
      <c r="L2663">
        <f>IFERROR(VLOOKUP(E2663,Paramètres!$A$5:$B$8,2,FALSE),0)</f>
        <v>0</v>
      </c>
      <c r="M2663">
        <f>IFERROR(VLOOKUP(F2663,Paramètres!$A$5:$B$8,2,FALSE),0)</f>
        <v>0</v>
      </c>
      <c r="N2663">
        <f>IFERROR(VLOOKUP(G2663,Paramètres!$D$5:$E$8,2,FALSE),0)</f>
        <v>0</v>
      </c>
      <c r="O2663">
        <f>IFERROR(VLOOKUP(H2663,Paramètres!$A$5:$B$8,2,FALSE),0)</f>
        <v>0</v>
      </c>
      <c r="P2663">
        <f>IFERROR(VLOOKUP(I2663,Paramètres!$A$5:$B$8,2,FALSE),0)</f>
        <v>0</v>
      </c>
      <c r="Q2663" s="10" t="e">
        <f>IF(SUM(Paramètres!$G$5:$M$5)=0,"",SUMPRODUCT(Paramètres!$G$5:$M$5,J2663,K2663,L2663,M2663,N2663,O2663,P2663)/SUM(Paramètres!$G$5:$M$5))</f>
        <v>#VALUE!</v>
      </c>
    </row>
    <row r="2664" spans="1:17" x14ac:dyDescent="0.2">
      <c r="A2664">
        <f>Réponses_Scoring!A2664</f>
        <v>0</v>
      </c>
      <c r="B2664">
        <f>Réponses_Scoring!B2664</f>
        <v>0</v>
      </c>
      <c r="C2664">
        <f>Réponses_Scoring!C2664</f>
        <v>0</v>
      </c>
      <c r="D2664">
        <f>Réponses_Scoring!D2664</f>
        <v>0</v>
      </c>
      <c r="E2664">
        <f>Réponses_Scoring!E2664</f>
        <v>0</v>
      </c>
      <c r="F2664">
        <f>Réponses_Scoring!F2664</f>
        <v>0</v>
      </c>
      <c r="G2664">
        <f>Réponses_Scoring!G2664</f>
        <v>0</v>
      </c>
      <c r="H2664">
        <f>Réponses_Scoring!H2664</f>
        <v>0</v>
      </c>
      <c r="I2664">
        <f>Réponses_Scoring!I2664</f>
        <v>0</v>
      </c>
      <c r="J2664">
        <f>IFERROR(VLOOKUP(C2664,Paramètres!$A$5:$B$8,2,FALSE),0)</f>
        <v>0</v>
      </c>
      <c r="K2664">
        <f>IFERROR(VLOOKUP(D2664,Paramètres!$A$5:$B$8,2,FALSE),0)</f>
        <v>0</v>
      </c>
      <c r="L2664">
        <f>IFERROR(VLOOKUP(E2664,Paramètres!$A$5:$B$8,2,FALSE),0)</f>
        <v>0</v>
      </c>
      <c r="M2664">
        <f>IFERROR(VLOOKUP(F2664,Paramètres!$A$5:$B$8,2,FALSE),0)</f>
        <v>0</v>
      </c>
      <c r="N2664">
        <f>IFERROR(VLOOKUP(G2664,Paramètres!$D$5:$E$8,2,FALSE),0)</f>
        <v>0</v>
      </c>
      <c r="O2664">
        <f>IFERROR(VLOOKUP(H2664,Paramètres!$A$5:$B$8,2,FALSE),0)</f>
        <v>0</v>
      </c>
      <c r="P2664">
        <f>IFERROR(VLOOKUP(I2664,Paramètres!$A$5:$B$8,2,FALSE),0)</f>
        <v>0</v>
      </c>
      <c r="Q2664" s="10" t="e">
        <f>IF(SUM(Paramètres!$G$5:$M$5)=0,"",SUMPRODUCT(Paramètres!$G$5:$M$5,J2664,K2664,L2664,M2664,N2664,O2664,P2664)/SUM(Paramètres!$G$5:$M$5))</f>
        <v>#VALUE!</v>
      </c>
    </row>
    <row r="2665" spans="1:17" x14ac:dyDescent="0.2">
      <c r="A2665">
        <f>Réponses_Scoring!A2665</f>
        <v>0</v>
      </c>
      <c r="B2665">
        <f>Réponses_Scoring!B2665</f>
        <v>0</v>
      </c>
      <c r="C2665">
        <f>Réponses_Scoring!C2665</f>
        <v>0</v>
      </c>
      <c r="D2665">
        <f>Réponses_Scoring!D2665</f>
        <v>0</v>
      </c>
      <c r="E2665">
        <f>Réponses_Scoring!E2665</f>
        <v>0</v>
      </c>
      <c r="F2665">
        <f>Réponses_Scoring!F2665</f>
        <v>0</v>
      </c>
      <c r="G2665">
        <f>Réponses_Scoring!G2665</f>
        <v>0</v>
      </c>
      <c r="H2665">
        <f>Réponses_Scoring!H2665</f>
        <v>0</v>
      </c>
      <c r="I2665">
        <f>Réponses_Scoring!I2665</f>
        <v>0</v>
      </c>
      <c r="J2665">
        <f>IFERROR(VLOOKUP(C2665,Paramètres!$A$5:$B$8,2,FALSE),0)</f>
        <v>0</v>
      </c>
      <c r="K2665">
        <f>IFERROR(VLOOKUP(D2665,Paramètres!$A$5:$B$8,2,FALSE),0)</f>
        <v>0</v>
      </c>
      <c r="L2665">
        <f>IFERROR(VLOOKUP(E2665,Paramètres!$A$5:$B$8,2,FALSE),0)</f>
        <v>0</v>
      </c>
      <c r="M2665">
        <f>IFERROR(VLOOKUP(F2665,Paramètres!$A$5:$B$8,2,FALSE),0)</f>
        <v>0</v>
      </c>
      <c r="N2665">
        <f>IFERROR(VLOOKUP(G2665,Paramètres!$D$5:$E$8,2,FALSE),0)</f>
        <v>0</v>
      </c>
      <c r="O2665">
        <f>IFERROR(VLOOKUP(H2665,Paramètres!$A$5:$B$8,2,FALSE),0)</f>
        <v>0</v>
      </c>
      <c r="P2665">
        <f>IFERROR(VLOOKUP(I2665,Paramètres!$A$5:$B$8,2,FALSE),0)</f>
        <v>0</v>
      </c>
      <c r="Q2665" s="10" t="e">
        <f>IF(SUM(Paramètres!$G$5:$M$5)=0,"",SUMPRODUCT(Paramètres!$G$5:$M$5,J2665,K2665,L2665,M2665,N2665,O2665,P2665)/SUM(Paramètres!$G$5:$M$5))</f>
        <v>#VALUE!</v>
      </c>
    </row>
    <row r="2666" spans="1:17" x14ac:dyDescent="0.2">
      <c r="A2666">
        <f>Réponses_Scoring!A2666</f>
        <v>0</v>
      </c>
      <c r="B2666">
        <f>Réponses_Scoring!B2666</f>
        <v>0</v>
      </c>
      <c r="C2666">
        <f>Réponses_Scoring!C2666</f>
        <v>0</v>
      </c>
      <c r="D2666">
        <f>Réponses_Scoring!D2666</f>
        <v>0</v>
      </c>
      <c r="E2666">
        <f>Réponses_Scoring!E2666</f>
        <v>0</v>
      </c>
      <c r="F2666">
        <f>Réponses_Scoring!F2666</f>
        <v>0</v>
      </c>
      <c r="G2666">
        <f>Réponses_Scoring!G2666</f>
        <v>0</v>
      </c>
      <c r="H2666">
        <f>Réponses_Scoring!H2666</f>
        <v>0</v>
      </c>
      <c r="I2666">
        <f>Réponses_Scoring!I2666</f>
        <v>0</v>
      </c>
      <c r="J2666">
        <f>IFERROR(VLOOKUP(C2666,Paramètres!$A$5:$B$8,2,FALSE),0)</f>
        <v>0</v>
      </c>
      <c r="K2666">
        <f>IFERROR(VLOOKUP(D2666,Paramètres!$A$5:$B$8,2,FALSE),0)</f>
        <v>0</v>
      </c>
      <c r="L2666">
        <f>IFERROR(VLOOKUP(E2666,Paramètres!$A$5:$B$8,2,FALSE),0)</f>
        <v>0</v>
      </c>
      <c r="M2666">
        <f>IFERROR(VLOOKUP(F2666,Paramètres!$A$5:$B$8,2,FALSE),0)</f>
        <v>0</v>
      </c>
      <c r="N2666">
        <f>IFERROR(VLOOKUP(G2666,Paramètres!$D$5:$E$8,2,FALSE),0)</f>
        <v>0</v>
      </c>
      <c r="O2666">
        <f>IFERROR(VLOOKUP(H2666,Paramètres!$A$5:$B$8,2,FALSE),0)</f>
        <v>0</v>
      </c>
      <c r="P2666">
        <f>IFERROR(VLOOKUP(I2666,Paramètres!$A$5:$B$8,2,FALSE),0)</f>
        <v>0</v>
      </c>
      <c r="Q2666" s="10" t="e">
        <f>IF(SUM(Paramètres!$G$5:$M$5)=0,"",SUMPRODUCT(Paramètres!$G$5:$M$5,J2666,K2666,L2666,M2666,N2666,O2666,P2666)/SUM(Paramètres!$G$5:$M$5))</f>
        <v>#VALUE!</v>
      </c>
    </row>
    <row r="2667" spans="1:17" x14ac:dyDescent="0.2">
      <c r="A2667">
        <f>Réponses_Scoring!A2667</f>
        <v>0</v>
      </c>
      <c r="B2667">
        <f>Réponses_Scoring!B2667</f>
        <v>0</v>
      </c>
      <c r="C2667">
        <f>Réponses_Scoring!C2667</f>
        <v>0</v>
      </c>
      <c r="D2667">
        <f>Réponses_Scoring!D2667</f>
        <v>0</v>
      </c>
      <c r="E2667">
        <f>Réponses_Scoring!E2667</f>
        <v>0</v>
      </c>
      <c r="F2667">
        <f>Réponses_Scoring!F2667</f>
        <v>0</v>
      </c>
      <c r="G2667">
        <f>Réponses_Scoring!G2667</f>
        <v>0</v>
      </c>
      <c r="H2667">
        <f>Réponses_Scoring!H2667</f>
        <v>0</v>
      </c>
      <c r="I2667">
        <f>Réponses_Scoring!I2667</f>
        <v>0</v>
      </c>
      <c r="J2667">
        <f>IFERROR(VLOOKUP(C2667,Paramètres!$A$5:$B$8,2,FALSE),0)</f>
        <v>0</v>
      </c>
      <c r="K2667">
        <f>IFERROR(VLOOKUP(D2667,Paramètres!$A$5:$B$8,2,FALSE),0)</f>
        <v>0</v>
      </c>
      <c r="L2667">
        <f>IFERROR(VLOOKUP(E2667,Paramètres!$A$5:$B$8,2,FALSE),0)</f>
        <v>0</v>
      </c>
      <c r="M2667">
        <f>IFERROR(VLOOKUP(F2667,Paramètres!$A$5:$B$8,2,FALSE),0)</f>
        <v>0</v>
      </c>
      <c r="N2667">
        <f>IFERROR(VLOOKUP(G2667,Paramètres!$D$5:$E$8,2,FALSE),0)</f>
        <v>0</v>
      </c>
      <c r="O2667">
        <f>IFERROR(VLOOKUP(H2667,Paramètres!$A$5:$B$8,2,FALSE),0)</f>
        <v>0</v>
      </c>
      <c r="P2667">
        <f>IFERROR(VLOOKUP(I2667,Paramètres!$A$5:$B$8,2,FALSE),0)</f>
        <v>0</v>
      </c>
      <c r="Q2667" s="10" t="e">
        <f>IF(SUM(Paramètres!$G$5:$M$5)=0,"",SUMPRODUCT(Paramètres!$G$5:$M$5,J2667,K2667,L2667,M2667,N2667,O2667,P2667)/SUM(Paramètres!$G$5:$M$5))</f>
        <v>#VALUE!</v>
      </c>
    </row>
    <row r="2668" spans="1:17" x14ac:dyDescent="0.2">
      <c r="A2668">
        <f>Réponses_Scoring!A2668</f>
        <v>0</v>
      </c>
      <c r="B2668">
        <f>Réponses_Scoring!B2668</f>
        <v>0</v>
      </c>
      <c r="C2668">
        <f>Réponses_Scoring!C2668</f>
        <v>0</v>
      </c>
      <c r="D2668">
        <f>Réponses_Scoring!D2668</f>
        <v>0</v>
      </c>
      <c r="E2668">
        <f>Réponses_Scoring!E2668</f>
        <v>0</v>
      </c>
      <c r="F2668">
        <f>Réponses_Scoring!F2668</f>
        <v>0</v>
      </c>
      <c r="G2668">
        <f>Réponses_Scoring!G2668</f>
        <v>0</v>
      </c>
      <c r="H2668">
        <f>Réponses_Scoring!H2668</f>
        <v>0</v>
      </c>
      <c r="I2668">
        <f>Réponses_Scoring!I2668</f>
        <v>0</v>
      </c>
      <c r="J2668">
        <f>IFERROR(VLOOKUP(C2668,Paramètres!$A$5:$B$8,2,FALSE),0)</f>
        <v>0</v>
      </c>
      <c r="K2668">
        <f>IFERROR(VLOOKUP(D2668,Paramètres!$A$5:$B$8,2,FALSE),0)</f>
        <v>0</v>
      </c>
      <c r="L2668">
        <f>IFERROR(VLOOKUP(E2668,Paramètres!$A$5:$B$8,2,FALSE),0)</f>
        <v>0</v>
      </c>
      <c r="M2668">
        <f>IFERROR(VLOOKUP(F2668,Paramètres!$A$5:$B$8,2,FALSE),0)</f>
        <v>0</v>
      </c>
      <c r="N2668">
        <f>IFERROR(VLOOKUP(G2668,Paramètres!$D$5:$E$8,2,FALSE),0)</f>
        <v>0</v>
      </c>
      <c r="O2668">
        <f>IFERROR(VLOOKUP(H2668,Paramètres!$A$5:$B$8,2,FALSE),0)</f>
        <v>0</v>
      </c>
      <c r="P2668">
        <f>IFERROR(VLOOKUP(I2668,Paramètres!$A$5:$B$8,2,FALSE),0)</f>
        <v>0</v>
      </c>
      <c r="Q2668" s="10" t="e">
        <f>IF(SUM(Paramètres!$G$5:$M$5)=0,"",SUMPRODUCT(Paramètres!$G$5:$M$5,J2668,K2668,L2668,M2668,N2668,O2668,P2668)/SUM(Paramètres!$G$5:$M$5))</f>
        <v>#VALUE!</v>
      </c>
    </row>
    <row r="2669" spans="1:17" x14ac:dyDescent="0.2">
      <c r="A2669">
        <f>Réponses_Scoring!A2669</f>
        <v>0</v>
      </c>
      <c r="B2669">
        <f>Réponses_Scoring!B2669</f>
        <v>0</v>
      </c>
      <c r="C2669">
        <f>Réponses_Scoring!C2669</f>
        <v>0</v>
      </c>
      <c r="D2669">
        <f>Réponses_Scoring!D2669</f>
        <v>0</v>
      </c>
      <c r="E2669">
        <f>Réponses_Scoring!E2669</f>
        <v>0</v>
      </c>
      <c r="F2669">
        <f>Réponses_Scoring!F2669</f>
        <v>0</v>
      </c>
      <c r="G2669">
        <f>Réponses_Scoring!G2669</f>
        <v>0</v>
      </c>
      <c r="H2669">
        <f>Réponses_Scoring!H2669</f>
        <v>0</v>
      </c>
      <c r="I2669">
        <f>Réponses_Scoring!I2669</f>
        <v>0</v>
      </c>
      <c r="J2669">
        <f>IFERROR(VLOOKUP(C2669,Paramètres!$A$5:$B$8,2,FALSE),0)</f>
        <v>0</v>
      </c>
      <c r="K2669">
        <f>IFERROR(VLOOKUP(D2669,Paramètres!$A$5:$B$8,2,FALSE),0)</f>
        <v>0</v>
      </c>
      <c r="L2669">
        <f>IFERROR(VLOOKUP(E2669,Paramètres!$A$5:$B$8,2,FALSE),0)</f>
        <v>0</v>
      </c>
      <c r="M2669">
        <f>IFERROR(VLOOKUP(F2669,Paramètres!$A$5:$B$8,2,FALSE),0)</f>
        <v>0</v>
      </c>
      <c r="N2669">
        <f>IFERROR(VLOOKUP(G2669,Paramètres!$D$5:$E$8,2,FALSE),0)</f>
        <v>0</v>
      </c>
      <c r="O2669">
        <f>IFERROR(VLOOKUP(H2669,Paramètres!$A$5:$B$8,2,FALSE),0)</f>
        <v>0</v>
      </c>
      <c r="P2669">
        <f>IFERROR(VLOOKUP(I2669,Paramètres!$A$5:$B$8,2,FALSE),0)</f>
        <v>0</v>
      </c>
      <c r="Q2669" s="10" t="e">
        <f>IF(SUM(Paramètres!$G$5:$M$5)=0,"",SUMPRODUCT(Paramètres!$G$5:$M$5,J2669,K2669,L2669,M2669,N2669,O2669,P2669)/SUM(Paramètres!$G$5:$M$5))</f>
        <v>#VALUE!</v>
      </c>
    </row>
    <row r="2670" spans="1:17" x14ac:dyDescent="0.2">
      <c r="A2670">
        <f>Réponses_Scoring!A2670</f>
        <v>0</v>
      </c>
      <c r="B2670">
        <f>Réponses_Scoring!B2670</f>
        <v>0</v>
      </c>
      <c r="C2670">
        <f>Réponses_Scoring!C2670</f>
        <v>0</v>
      </c>
      <c r="D2670">
        <f>Réponses_Scoring!D2670</f>
        <v>0</v>
      </c>
      <c r="E2670">
        <f>Réponses_Scoring!E2670</f>
        <v>0</v>
      </c>
      <c r="F2670">
        <f>Réponses_Scoring!F2670</f>
        <v>0</v>
      </c>
      <c r="G2670">
        <f>Réponses_Scoring!G2670</f>
        <v>0</v>
      </c>
      <c r="H2670">
        <f>Réponses_Scoring!H2670</f>
        <v>0</v>
      </c>
      <c r="I2670">
        <f>Réponses_Scoring!I2670</f>
        <v>0</v>
      </c>
      <c r="J2670">
        <f>IFERROR(VLOOKUP(C2670,Paramètres!$A$5:$B$8,2,FALSE),0)</f>
        <v>0</v>
      </c>
      <c r="K2670">
        <f>IFERROR(VLOOKUP(D2670,Paramètres!$A$5:$B$8,2,FALSE),0)</f>
        <v>0</v>
      </c>
      <c r="L2670">
        <f>IFERROR(VLOOKUP(E2670,Paramètres!$A$5:$B$8,2,FALSE),0)</f>
        <v>0</v>
      </c>
      <c r="M2670">
        <f>IFERROR(VLOOKUP(F2670,Paramètres!$A$5:$B$8,2,FALSE),0)</f>
        <v>0</v>
      </c>
      <c r="N2670">
        <f>IFERROR(VLOOKUP(G2670,Paramètres!$D$5:$E$8,2,FALSE),0)</f>
        <v>0</v>
      </c>
      <c r="O2670">
        <f>IFERROR(VLOOKUP(H2670,Paramètres!$A$5:$B$8,2,FALSE),0)</f>
        <v>0</v>
      </c>
      <c r="P2670">
        <f>IFERROR(VLOOKUP(I2670,Paramètres!$A$5:$B$8,2,FALSE),0)</f>
        <v>0</v>
      </c>
      <c r="Q2670" s="10" t="e">
        <f>IF(SUM(Paramètres!$G$5:$M$5)=0,"",SUMPRODUCT(Paramètres!$G$5:$M$5,J2670,K2670,L2670,M2670,N2670,O2670,P2670)/SUM(Paramètres!$G$5:$M$5))</f>
        <v>#VALUE!</v>
      </c>
    </row>
    <row r="2671" spans="1:17" x14ac:dyDescent="0.2">
      <c r="A2671">
        <f>Réponses_Scoring!A2671</f>
        <v>0</v>
      </c>
      <c r="B2671">
        <f>Réponses_Scoring!B2671</f>
        <v>0</v>
      </c>
      <c r="C2671">
        <f>Réponses_Scoring!C2671</f>
        <v>0</v>
      </c>
      <c r="D2671">
        <f>Réponses_Scoring!D2671</f>
        <v>0</v>
      </c>
      <c r="E2671">
        <f>Réponses_Scoring!E2671</f>
        <v>0</v>
      </c>
      <c r="F2671">
        <f>Réponses_Scoring!F2671</f>
        <v>0</v>
      </c>
      <c r="G2671">
        <f>Réponses_Scoring!G2671</f>
        <v>0</v>
      </c>
      <c r="H2671">
        <f>Réponses_Scoring!H2671</f>
        <v>0</v>
      </c>
      <c r="I2671">
        <f>Réponses_Scoring!I2671</f>
        <v>0</v>
      </c>
      <c r="J2671">
        <f>IFERROR(VLOOKUP(C2671,Paramètres!$A$5:$B$8,2,FALSE),0)</f>
        <v>0</v>
      </c>
      <c r="K2671">
        <f>IFERROR(VLOOKUP(D2671,Paramètres!$A$5:$B$8,2,FALSE),0)</f>
        <v>0</v>
      </c>
      <c r="L2671">
        <f>IFERROR(VLOOKUP(E2671,Paramètres!$A$5:$B$8,2,FALSE),0)</f>
        <v>0</v>
      </c>
      <c r="M2671">
        <f>IFERROR(VLOOKUP(F2671,Paramètres!$A$5:$B$8,2,FALSE),0)</f>
        <v>0</v>
      </c>
      <c r="N2671">
        <f>IFERROR(VLOOKUP(G2671,Paramètres!$D$5:$E$8,2,FALSE),0)</f>
        <v>0</v>
      </c>
      <c r="O2671">
        <f>IFERROR(VLOOKUP(H2671,Paramètres!$A$5:$B$8,2,FALSE),0)</f>
        <v>0</v>
      </c>
      <c r="P2671">
        <f>IFERROR(VLOOKUP(I2671,Paramètres!$A$5:$B$8,2,FALSE),0)</f>
        <v>0</v>
      </c>
      <c r="Q2671" s="10" t="e">
        <f>IF(SUM(Paramètres!$G$5:$M$5)=0,"",SUMPRODUCT(Paramètres!$G$5:$M$5,J2671,K2671,L2671,M2671,N2671,O2671,P2671)/SUM(Paramètres!$G$5:$M$5))</f>
        <v>#VALUE!</v>
      </c>
    </row>
    <row r="2672" spans="1:17" x14ac:dyDescent="0.2">
      <c r="A2672">
        <f>Réponses_Scoring!A2672</f>
        <v>0</v>
      </c>
      <c r="B2672">
        <f>Réponses_Scoring!B2672</f>
        <v>0</v>
      </c>
      <c r="C2672">
        <f>Réponses_Scoring!C2672</f>
        <v>0</v>
      </c>
      <c r="D2672">
        <f>Réponses_Scoring!D2672</f>
        <v>0</v>
      </c>
      <c r="E2672">
        <f>Réponses_Scoring!E2672</f>
        <v>0</v>
      </c>
      <c r="F2672">
        <f>Réponses_Scoring!F2672</f>
        <v>0</v>
      </c>
      <c r="G2672">
        <f>Réponses_Scoring!G2672</f>
        <v>0</v>
      </c>
      <c r="H2672">
        <f>Réponses_Scoring!H2672</f>
        <v>0</v>
      </c>
      <c r="I2672">
        <f>Réponses_Scoring!I2672</f>
        <v>0</v>
      </c>
      <c r="J2672">
        <f>IFERROR(VLOOKUP(C2672,Paramètres!$A$5:$B$8,2,FALSE),0)</f>
        <v>0</v>
      </c>
      <c r="K2672">
        <f>IFERROR(VLOOKUP(D2672,Paramètres!$A$5:$B$8,2,FALSE),0)</f>
        <v>0</v>
      </c>
      <c r="L2672">
        <f>IFERROR(VLOOKUP(E2672,Paramètres!$A$5:$B$8,2,FALSE),0)</f>
        <v>0</v>
      </c>
      <c r="M2672">
        <f>IFERROR(VLOOKUP(F2672,Paramètres!$A$5:$B$8,2,FALSE),0)</f>
        <v>0</v>
      </c>
      <c r="N2672">
        <f>IFERROR(VLOOKUP(G2672,Paramètres!$D$5:$E$8,2,FALSE),0)</f>
        <v>0</v>
      </c>
      <c r="O2672">
        <f>IFERROR(VLOOKUP(H2672,Paramètres!$A$5:$B$8,2,FALSE),0)</f>
        <v>0</v>
      </c>
      <c r="P2672">
        <f>IFERROR(VLOOKUP(I2672,Paramètres!$A$5:$B$8,2,FALSE),0)</f>
        <v>0</v>
      </c>
      <c r="Q2672" s="10" t="e">
        <f>IF(SUM(Paramètres!$G$5:$M$5)=0,"",SUMPRODUCT(Paramètres!$G$5:$M$5,J2672,K2672,L2672,M2672,N2672,O2672,P2672)/SUM(Paramètres!$G$5:$M$5))</f>
        <v>#VALUE!</v>
      </c>
    </row>
    <row r="2673" spans="1:17" x14ac:dyDescent="0.2">
      <c r="A2673">
        <f>Réponses_Scoring!A2673</f>
        <v>0</v>
      </c>
      <c r="B2673">
        <f>Réponses_Scoring!B2673</f>
        <v>0</v>
      </c>
      <c r="C2673">
        <f>Réponses_Scoring!C2673</f>
        <v>0</v>
      </c>
      <c r="D2673">
        <f>Réponses_Scoring!D2673</f>
        <v>0</v>
      </c>
      <c r="E2673">
        <f>Réponses_Scoring!E2673</f>
        <v>0</v>
      </c>
      <c r="F2673">
        <f>Réponses_Scoring!F2673</f>
        <v>0</v>
      </c>
      <c r="G2673">
        <f>Réponses_Scoring!G2673</f>
        <v>0</v>
      </c>
      <c r="H2673">
        <f>Réponses_Scoring!H2673</f>
        <v>0</v>
      </c>
      <c r="I2673">
        <f>Réponses_Scoring!I2673</f>
        <v>0</v>
      </c>
      <c r="J2673">
        <f>IFERROR(VLOOKUP(C2673,Paramètres!$A$5:$B$8,2,FALSE),0)</f>
        <v>0</v>
      </c>
      <c r="K2673">
        <f>IFERROR(VLOOKUP(D2673,Paramètres!$A$5:$B$8,2,FALSE),0)</f>
        <v>0</v>
      </c>
      <c r="L2673">
        <f>IFERROR(VLOOKUP(E2673,Paramètres!$A$5:$B$8,2,FALSE),0)</f>
        <v>0</v>
      </c>
      <c r="M2673">
        <f>IFERROR(VLOOKUP(F2673,Paramètres!$A$5:$B$8,2,FALSE),0)</f>
        <v>0</v>
      </c>
      <c r="N2673">
        <f>IFERROR(VLOOKUP(G2673,Paramètres!$D$5:$E$8,2,FALSE),0)</f>
        <v>0</v>
      </c>
      <c r="O2673">
        <f>IFERROR(VLOOKUP(H2673,Paramètres!$A$5:$B$8,2,FALSE),0)</f>
        <v>0</v>
      </c>
      <c r="P2673">
        <f>IFERROR(VLOOKUP(I2673,Paramètres!$A$5:$B$8,2,FALSE),0)</f>
        <v>0</v>
      </c>
      <c r="Q2673" s="10" t="e">
        <f>IF(SUM(Paramètres!$G$5:$M$5)=0,"",SUMPRODUCT(Paramètres!$G$5:$M$5,J2673,K2673,L2673,M2673,N2673,O2673,P2673)/SUM(Paramètres!$G$5:$M$5))</f>
        <v>#VALUE!</v>
      </c>
    </row>
    <row r="2674" spans="1:17" x14ac:dyDescent="0.2">
      <c r="A2674">
        <f>Réponses_Scoring!A2674</f>
        <v>0</v>
      </c>
      <c r="B2674">
        <f>Réponses_Scoring!B2674</f>
        <v>0</v>
      </c>
      <c r="C2674">
        <f>Réponses_Scoring!C2674</f>
        <v>0</v>
      </c>
      <c r="D2674">
        <f>Réponses_Scoring!D2674</f>
        <v>0</v>
      </c>
      <c r="E2674">
        <f>Réponses_Scoring!E2674</f>
        <v>0</v>
      </c>
      <c r="F2674">
        <f>Réponses_Scoring!F2674</f>
        <v>0</v>
      </c>
      <c r="G2674">
        <f>Réponses_Scoring!G2674</f>
        <v>0</v>
      </c>
      <c r="H2674">
        <f>Réponses_Scoring!H2674</f>
        <v>0</v>
      </c>
      <c r="I2674">
        <f>Réponses_Scoring!I2674</f>
        <v>0</v>
      </c>
      <c r="J2674">
        <f>IFERROR(VLOOKUP(C2674,Paramètres!$A$5:$B$8,2,FALSE),0)</f>
        <v>0</v>
      </c>
      <c r="K2674">
        <f>IFERROR(VLOOKUP(D2674,Paramètres!$A$5:$B$8,2,FALSE),0)</f>
        <v>0</v>
      </c>
      <c r="L2674">
        <f>IFERROR(VLOOKUP(E2674,Paramètres!$A$5:$B$8,2,FALSE),0)</f>
        <v>0</v>
      </c>
      <c r="M2674">
        <f>IFERROR(VLOOKUP(F2674,Paramètres!$A$5:$B$8,2,FALSE),0)</f>
        <v>0</v>
      </c>
      <c r="N2674">
        <f>IFERROR(VLOOKUP(G2674,Paramètres!$D$5:$E$8,2,FALSE),0)</f>
        <v>0</v>
      </c>
      <c r="O2674">
        <f>IFERROR(VLOOKUP(H2674,Paramètres!$A$5:$B$8,2,FALSE),0)</f>
        <v>0</v>
      </c>
      <c r="P2674">
        <f>IFERROR(VLOOKUP(I2674,Paramètres!$A$5:$B$8,2,FALSE),0)</f>
        <v>0</v>
      </c>
      <c r="Q2674" s="10" t="e">
        <f>IF(SUM(Paramètres!$G$5:$M$5)=0,"",SUMPRODUCT(Paramètres!$G$5:$M$5,J2674,K2674,L2674,M2674,N2674,O2674,P2674)/SUM(Paramètres!$G$5:$M$5))</f>
        <v>#VALUE!</v>
      </c>
    </row>
    <row r="2675" spans="1:17" x14ac:dyDescent="0.2">
      <c r="A2675">
        <f>Réponses_Scoring!A2675</f>
        <v>0</v>
      </c>
      <c r="B2675">
        <f>Réponses_Scoring!B2675</f>
        <v>0</v>
      </c>
      <c r="C2675">
        <f>Réponses_Scoring!C2675</f>
        <v>0</v>
      </c>
      <c r="D2675">
        <f>Réponses_Scoring!D2675</f>
        <v>0</v>
      </c>
      <c r="E2675">
        <f>Réponses_Scoring!E2675</f>
        <v>0</v>
      </c>
      <c r="F2675">
        <f>Réponses_Scoring!F2675</f>
        <v>0</v>
      </c>
      <c r="G2675">
        <f>Réponses_Scoring!G2675</f>
        <v>0</v>
      </c>
      <c r="H2675">
        <f>Réponses_Scoring!H2675</f>
        <v>0</v>
      </c>
      <c r="I2675">
        <f>Réponses_Scoring!I2675</f>
        <v>0</v>
      </c>
      <c r="J2675">
        <f>IFERROR(VLOOKUP(C2675,Paramètres!$A$5:$B$8,2,FALSE),0)</f>
        <v>0</v>
      </c>
      <c r="K2675">
        <f>IFERROR(VLOOKUP(D2675,Paramètres!$A$5:$B$8,2,FALSE),0)</f>
        <v>0</v>
      </c>
      <c r="L2675">
        <f>IFERROR(VLOOKUP(E2675,Paramètres!$A$5:$B$8,2,FALSE),0)</f>
        <v>0</v>
      </c>
      <c r="M2675">
        <f>IFERROR(VLOOKUP(F2675,Paramètres!$A$5:$B$8,2,FALSE),0)</f>
        <v>0</v>
      </c>
      <c r="N2675">
        <f>IFERROR(VLOOKUP(G2675,Paramètres!$D$5:$E$8,2,FALSE),0)</f>
        <v>0</v>
      </c>
      <c r="O2675">
        <f>IFERROR(VLOOKUP(H2675,Paramètres!$A$5:$B$8,2,FALSE),0)</f>
        <v>0</v>
      </c>
      <c r="P2675">
        <f>IFERROR(VLOOKUP(I2675,Paramètres!$A$5:$B$8,2,FALSE),0)</f>
        <v>0</v>
      </c>
      <c r="Q2675" s="10" t="e">
        <f>IF(SUM(Paramètres!$G$5:$M$5)=0,"",SUMPRODUCT(Paramètres!$G$5:$M$5,J2675,K2675,L2675,M2675,N2675,O2675,P2675)/SUM(Paramètres!$G$5:$M$5))</f>
        <v>#VALUE!</v>
      </c>
    </row>
    <row r="2676" spans="1:17" x14ac:dyDescent="0.2">
      <c r="A2676">
        <f>Réponses_Scoring!A2676</f>
        <v>0</v>
      </c>
      <c r="B2676">
        <f>Réponses_Scoring!B2676</f>
        <v>0</v>
      </c>
      <c r="C2676">
        <f>Réponses_Scoring!C2676</f>
        <v>0</v>
      </c>
      <c r="D2676">
        <f>Réponses_Scoring!D2676</f>
        <v>0</v>
      </c>
      <c r="E2676">
        <f>Réponses_Scoring!E2676</f>
        <v>0</v>
      </c>
      <c r="F2676">
        <f>Réponses_Scoring!F2676</f>
        <v>0</v>
      </c>
      <c r="G2676">
        <f>Réponses_Scoring!G2676</f>
        <v>0</v>
      </c>
      <c r="H2676">
        <f>Réponses_Scoring!H2676</f>
        <v>0</v>
      </c>
      <c r="I2676">
        <f>Réponses_Scoring!I2676</f>
        <v>0</v>
      </c>
      <c r="J2676">
        <f>IFERROR(VLOOKUP(C2676,Paramètres!$A$5:$B$8,2,FALSE),0)</f>
        <v>0</v>
      </c>
      <c r="K2676">
        <f>IFERROR(VLOOKUP(D2676,Paramètres!$A$5:$B$8,2,FALSE),0)</f>
        <v>0</v>
      </c>
      <c r="L2676">
        <f>IFERROR(VLOOKUP(E2676,Paramètres!$A$5:$B$8,2,FALSE),0)</f>
        <v>0</v>
      </c>
      <c r="M2676">
        <f>IFERROR(VLOOKUP(F2676,Paramètres!$A$5:$B$8,2,FALSE),0)</f>
        <v>0</v>
      </c>
      <c r="N2676">
        <f>IFERROR(VLOOKUP(G2676,Paramètres!$D$5:$E$8,2,FALSE),0)</f>
        <v>0</v>
      </c>
      <c r="O2676">
        <f>IFERROR(VLOOKUP(H2676,Paramètres!$A$5:$B$8,2,FALSE),0)</f>
        <v>0</v>
      </c>
      <c r="P2676">
        <f>IFERROR(VLOOKUP(I2676,Paramètres!$A$5:$B$8,2,FALSE),0)</f>
        <v>0</v>
      </c>
      <c r="Q2676" s="10" t="e">
        <f>IF(SUM(Paramètres!$G$5:$M$5)=0,"",SUMPRODUCT(Paramètres!$G$5:$M$5,J2676,K2676,L2676,M2676,N2676,O2676,P2676)/SUM(Paramètres!$G$5:$M$5))</f>
        <v>#VALUE!</v>
      </c>
    </row>
    <row r="2677" spans="1:17" x14ac:dyDescent="0.2">
      <c r="A2677">
        <f>Réponses_Scoring!A2677</f>
        <v>0</v>
      </c>
      <c r="B2677">
        <f>Réponses_Scoring!B2677</f>
        <v>0</v>
      </c>
      <c r="C2677">
        <f>Réponses_Scoring!C2677</f>
        <v>0</v>
      </c>
      <c r="D2677">
        <f>Réponses_Scoring!D2677</f>
        <v>0</v>
      </c>
      <c r="E2677">
        <f>Réponses_Scoring!E2677</f>
        <v>0</v>
      </c>
      <c r="F2677">
        <f>Réponses_Scoring!F2677</f>
        <v>0</v>
      </c>
      <c r="G2677">
        <f>Réponses_Scoring!G2677</f>
        <v>0</v>
      </c>
      <c r="H2677">
        <f>Réponses_Scoring!H2677</f>
        <v>0</v>
      </c>
      <c r="I2677">
        <f>Réponses_Scoring!I2677</f>
        <v>0</v>
      </c>
      <c r="J2677">
        <f>IFERROR(VLOOKUP(C2677,Paramètres!$A$5:$B$8,2,FALSE),0)</f>
        <v>0</v>
      </c>
      <c r="K2677">
        <f>IFERROR(VLOOKUP(D2677,Paramètres!$A$5:$B$8,2,FALSE),0)</f>
        <v>0</v>
      </c>
      <c r="L2677">
        <f>IFERROR(VLOOKUP(E2677,Paramètres!$A$5:$B$8,2,FALSE),0)</f>
        <v>0</v>
      </c>
      <c r="M2677">
        <f>IFERROR(VLOOKUP(F2677,Paramètres!$A$5:$B$8,2,FALSE),0)</f>
        <v>0</v>
      </c>
      <c r="N2677">
        <f>IFERROR(VLOOKUP(G2677,Paramètres!$D$5:$E$8,2,FALSE),0)</f>
        <v>0</v>
      </c>
      <c r="O2677">
        <f>IFERROR(VLOOKUP(H2677,Paramètres!$A$5:$B$8,2,FALSE),0)</f>
        <v>0</v>
      </c>
      <c r="P2677">
        <f>IFERROR(VLOOKUP(I2677,Paramètres!$A$5:$B$8,2,FALSE),0)</f>
        <v>0</v>
      </c>
      <c r="Q2677" s="10" t="e">
        <f>IF(SUM(Paramètres!$G$5:$M$5)=0,"",SUMPRODUCT(Paramètres!$G$5:$M$5,J2677,K2677,L2677,M2677,N2677,O2677,P2677)/SUM(Paramètres!$G$5:$M$5))</f>
        <v>#VALUE!</v>
      </c>
    </row>
    <row r="2678" spans="1:17" x14ac:dyDescent="0.2">
      <c r="A2678">
        <f>Réponses_Scoring!A2678</f>
        <v>0</v>
      </c>
      <c r="B2678">
        <f>Réponses_Scoring!B2678</f>
        <v>0</v>
      </c>
      <c r="C2678">
        <f>Réponses_Scoring!C2678</f>
        <v>0</v>
      </c>
      <c r="D2678">
        <f>Réponses_Scoring!D2678</f>
        <v>0</v>
      </c>
      <c r="E2678">
        <f>Réponses_Scoring!E2678</f>
        <v>0</v>
      </c>
      <c r="F2678">
        <f>Réponses_Scoring!F2678</f>
        <v>0</v>
      </c>
      <c r="G2678">
        <f>Réponses_Scoring!G2678</f>
        <v>0</v>
      </c>
      <c r="H2678">
        <f>Réponses_Scoring!H2678</f>
        <v>0</v>
      </c>
      <c r="I2678">
        <f>Réponses_Scoring!I2678</f>
        <v>0</v>
      </c>
      <c r="J2678">
        <f>IFERROR(VLOOKUP(C2678,Paramètres!$A$5:$B$8,2,FALSE),0)</f>
        <v>0</v>
      </c>
      <c r="K2678">
        <f>IFERROR(VLOOKUP(D2678,Paramètres!$A$5:$B$8,2,FALSE),0)</f>
        <v>0</v>
      </c>
      <c r="L2678">
        <f>IFERROR(VLOOKUP(E2678,Paramètres!$A$5:$B$8,2,FALSE),0)</f>
        <v>0</v>
      </c>
      <c r="M2678">
        <f>IFERROR(VLOOKUP(F2678,Paramètres!$A$5:$B$8,2,FALSE),0)</f>
        <v>0</v>
      </c>
      <c r="N2678">
        <f>IFERROR(VLOOKUP(G2678,Paramètres!$D$5:$E$8,2,FALSE),0)</f>
        <v>0</v>
      </c>
      <c r="O2678">
        <f>IFERROR(VLOOKUP(H2678,Paramètres!$A$5:$B$8,2,FALSE),0)</f>
        <v>0</v>
      </c>
      <c r="P2678">
        <f>IFERROR(VLOOKUP(I2678,Paramètres!$A$5:$B$8,2,FALSE),0)</f>
        <v>0</v>
      </c>
      <c r="Q2678" s="10" t="e">
        <f>IF(SUM(Paramètres!$G$5:$M$5)=0,"",SUMPRODUCT(Paramètres!$G$5:$M$5,J2678,K2678,L2678,M2678,N2678,O2678,P2678)/SUM(Paramètres!$G$5:$M$5))</f>
        <v>#VALUE!</v>
      </c>
    </row>
    <row r="2679" spans="1:17" x14ac:dyDescent="0.2">
      <c r="A2679">
        <f>Réponses_Scoring!A2679</f>
        <v>0</v>
      </c>
      <c r="B2679">
        <f>Réponses_Scoring!B2679</f>
        <v>0</v>
      </c>
      <c r="C2679">
        <f>Réponses_Scoring!C2679</f>
        <v>0</v>
      </c>
      <c r="D2679">
        <f>Réponses_Scoring!D2679</f>
        <v>0</v>
      </c>
      <c r="E2679">
        <f>Réponses_Scoring!E2679</f>
        <v>0</v>
      </c>
      <c r="F2679">
        <f>Réponses_Scoring!F2679</f>
        <v>0</v>
      </c>
      <c r="G2679">
        <f>Réponses_Scoring!G2679</f>
        <v>0</v>
      </c>
      <c r="H2679">
        <f>Réponses_Scoring!H2679</f>
        <v>0</v>
      </c>
      <c r="I2679">
        <f>Réponses_Scoring!I2679</f>
        <v>0</v>
      </c>
      <c r="J2679">
        <f>IFERROR(VLOOKUP(C2679,Paramètres!$A$5:$B$8,2,FALSE),0)</f>
        <v>0</v>
      </c>
      <c r="K2679">
        <f>IFERROR(VLOOKUP(D2679,Paramètres!$A$5:$B$8,2,FALSE),0)</f>
        <v>0</v>
      </c>
      <c r="L2679">
        <f>IFERROR(VLOOKUP(E2679,Paramètres!$A$5:$B$8,2,FALSE),0)</f>
        <v>0</v>
      </c>
      <c r="M2679">
        <f>IFERROR(VLOOKUP(F2679,Paramètres!$A$5:$B$8,2,FALSE),0)</f>
        <v>0</v>
      </c>
      <c r="N2679">
        <f>IFERROR(VLOOKUP(G2679,Paramètres!$D$5:$E$8,2,FALSE),0)</f>
        <v>0</v>
      </c>
      <c r="O2679">
        <f>IFERROR(VLOOKUP(H2679,Paramètres!$A$5:$B$8,2,FALSE),0)</f>
        <v>0</v>
      </c>
      <c r="P2679">
        <f>IFERROR(VLOOKUP(I2679,Paramètres!$A$5:$B$8,2,FALSE),0)</f>
        <v>0</v>
      </c>
      <c r="Q2679" s="10" t="e">
        <f>IF(SUM(Paramètres!$G$5:$M$5)=0,"",SUMPRODUCT(Paramètres!$G$5:$M$5,J2679,K2679,L2679,M2679,N2679,O2679,P2679)/SUM(Paramètres!$G$5:$M$5))</f>
        <v>#VALUE!</v>
      </c>
    </row>
    <row r="2680" spans="1:17" x14ac:dyDescent="0.2">
      <c r="A2680">
        <f>Réponses_Scoring!A2680</f>
        <v>0</v>
      </c>
      <c r="B2680">
        <f>Réponses_Scoring!B2680</f>
        <v>0</v>
      </c>
      <c r="C2680">
        <f>Réponses_Scoring!C2680</f>
        <v>0</v>
      </c>
      <c r="D2680">
        <f>Réponses_Scoring!D2680</f>
        <v>0</v>
      </c>
      <c r="E2680">
        <f>Réponses_Scoring!E2680</f>
        <v>0</v>
      </c>
      <c r="F2680">
        <f>Réponses_Scoring!F2680</f>
        <v>0</v>
      </c>
      <c r="G2680">
        <f>Réponses_Scoring!G2680</f>
        <v>0</v>
      </c>
      <c r="H2680">
        <f>Réponses_Scoring!H2680</f>
        <v>0</v>
      </c>
      <c r="I2680">
        <f>Réponses_Scoring!I2680</f>
        <v>0</v>
      </c>
      <c r="J2680">
        <f>IFERROR(VLOOKUP(C2680,Paramètres!$A$5:$B$8,2,FALSE),0)</f>
        <v>0</v>
      </c>
      <c r="K2680">
        <f>IFERROR(VLOOKUP(D2680,Paramètres!$A$5:$B$8,2,FALSE),0)</f>
        <v>0</v>
      </c>
      <c r="L2680">
        <f>IFERROR(VLOOKUP(E2680,Paramètres!$A$5:$B$8,2,FALSE),0)</f>
        <v>0</v>
      </c>
      <c r="M2680">
        <f>IFERROR(VLOOKUP(F2680,Paramètres!$A$5:$B$8,2,FALSE),0)</f>
        <v>0</v>
      </c>
      <c r="N2680">
        <f>IFERROR(VLOOKUP(G2680,Paramètres!$D$5:$E$8,2,FALSE),0)</f>
        <v>0</v>
      </c>
      <c r="O2680">
        <f>IFERROR(VLOOKUP(H2680,Paramètres!$A$5:$B$8,2,FALSE),0)</f>
        <v>0</v>
      </c>
      <c r="P2680">
        <f>IFERROR(VLOOKUP(I2680,Paramètres!$A$5:$B$8,2,FALSE),0)</f>
        <v>0</v>
      </c>
      <c r="Q2680" s="10" t="e">
        <f>IF(SUM(Paramètres!$G$5:$M$5)=0,"",SUMPRODUCT(Paramètres!$G$5:$M$5,J2680,K2680,L2680,M2680,N2680,O2680,P2680)/SUM(Paramètres!$G$5:$M$5))</f>
        <v>#VALUE!</v>
      </c>
    </row>
    <row r="2681" spans="1:17" x14ac:dyDescent="0.2">
      <c r="A2681">
        <f>Réponses_Scoring!A2681</f>
        <v>0</v>
      </c>
      <c r="B2681">
        <f>Réponses_Scoring!B2681</f>
        <v>0</v>
      </c>
      <c r="C2681">
        <f>Réponses_Scoring!C2681</f>
        <v>0</v>
      </c>
      <c r="D2681">
        <f>Réponses_Scoring!D2681</f>
        <v>0</v>
      </c>
      <c r="E2681">
        <f>Réponses_Scoring!E2681</f>
        <v>0</v>
      </c>
      <c r="F2681">
        <f>Réponses_Scoring!F2681</f>
        <v>0</v>
      </c>
      <c r="G2681">
        <f>Réponses_Scoring!G2681</f>
        <v>0</v>
      </c>
      <c r="H2681">
        <f>Réponses_Scoring!H2681</f>
        <v>0</v>
      </c>
      <c r="I2681">
        <f>Réponses_Scoring!I2681</f>
        <v>0</v>
      </c>
      <c r="J2681">
        <f>IFERROR(VLOOKUP(C2681,Paramètres!$A$5:$B$8,2,FALSE),0)</f>
        <v>0</v>
      </c>
      <c r="K2681">
        <f>IFERROR(VLOOKUP(D2681,Paramètres!$A$5:$B$8,2,FALSE),0)</f>
        <v>0</v>
      </c>
      <c r="L2681">
        <f>IFERROR(VLOOKUP(E2681,Paramètres!$A$5:$B$8,2,FALSE),0)</f>
        <v>0</v>
      </c>
      <c r="M2681">
        <f>IFERROR(VLOOKUP(F2681,Paramètres!$A$5:$B$8,2,FALSE),0)</f>
        <v>0</v>
      </c>
      <c r="N2681">
        <f>IFERROR(VLOOKUP(G2681,Paramètres!$D$5:$E$8,2,FALSE),0)</f>
        <v>0</v>
      </c>
      <c r="O2681">
        <f>IFERROR(VLOOKUP(H2681,Paramètres!$A$5:$B$8,2,FALSE),0)</f>
        <v>0</v>
      </c>
      <c r="P2681">
        <f>IFERROR(VLOOKUP(I2681,Paramètres!$A$5:$B$8,2,FALSE),0)</f>
        <v>0</v>
      </c>
      <c r="Q2681" s="10" t="e">
        <f>IF(SUM(Paramètres!$G$5:$M$5)=0,"",SUMPRODUCT(Paramètres!$G$5:$M$5,J2681,K2681,L2681,M2681,N2681,O2681,P2681)/SUM(Paramètres!$G$5:$M$5))</f>
        <v>#VALUE!</v>
      </c>
    </row>
    <row r="2682" spans="1:17" x14ac:dyDescent="0.2">
      <c r="A2682">
        <f>Réponses_Scoring!A2682</f>
        <v>0</v>
      </c>
      <c r="B2682">
        <f>Réponses_Scoring!B2682</f>
        <v>0</v>
      </c>
      <c r="C2682">
        <f>Réponses_Scoring!C2682</f>
        <v>0</v>
      </c>
      <c r="D2682">
        <f>Réponses_Scoring!D2682</f>
        <v>0</v>
      </c>
      <c r="E2682">
        <f>Réponses_Scoring!E2682</f>
        <v>0</v>
      </c>
      <c r="F2682">
        <f>Réponses_Scoring!F2682</f>
        <v>0</v>
      </c>
      <c r="G2682">
        <f>Réponses_Scoring!G2682</f>
        <v>0</v>
      </c>
      <c r="H2682">
        <f>Réponses_Scoring!H2682</f>
        <v>0</v>
      </c>
      <c r="I2682">
        <f>Réponses_Scoring!I2682</f>
        <v>0</v>
      </c>
      <c r="J2682">
        <f>IFERROR(VLOOKUP(C2682,Paramètres!$A$5:$B$8,2,FALSE),0)</f>
        <v>0</v>
      </c>
      <c r="K2682">
        <f>IFERROR(VLOOKUP(D2682,Paramètres!$A$5:$B$8,2,FALSE),0)</f>
        <v>0</v>
      </c>
      <c r="L2682">
        <f>IFERROR(VLOOKUP(E2682,Paramètres!$A$5:$B$8,2,FALSE),0)</f>
        <v>0</v>
      </c>
      <c r="M2682">
        <f>IFERROR(VLOOKUP(F2682,Paramètres!$A$5:$B$8,2,FALSE),0)</f>
        <v>0</v>
      </c>
      <c r="N2682">
        <f>IFERROR(VLOOKUP(G2682,Paramètres!$D$5:$E$8,2,FALSE),0)</f>
        <v>0</v>
      </c>
      <c r="O2682">
        <f>IFERROR(VLOOKUP(H2682,Paramètres!$A$5:$B$8,2,FALSE),0)</f>
        <v>0</v>
      </c>
      <c r="P2682">
        <f>IFERROR(VLOOKUP(I2682,Paramètres!$A$5:$B$8,2,FALSE),0)</f>
        <v>0</v>
      </c>
      <c r="Q2682" s="10" t="e">
        <f>IF(SUM(Paramètres!$G$5:$M$5)=0,"",SUMPRODUCT(Paramètres!$G$5:$M$5,J2682,K2682,L2682,M2682,N2682,O2682,P2682)/SUM(Paramètres!$G$5:$M$5))</f>
        <v>#VALUE!</v>
      </c>
    </row>
    <row r="2683" spans="1:17" x14ac:dyDescent="0.2">
      <c r="A2683">
        <f>Réponses_Scoring!A2683</f>
        <v>0</v>
      </c>
      <c r="B2683">
        <f>Réponses_Scoring!B2683</f>
        <v>0</v>
      </c>
      <c r="C2683">
        <f>Réponses_Scoring!C2683</f>
        <v>0</v>
      </c>
      <c r="D2683">
        <f>Réponses_Scoring!D2683</f>
        <v>0</v>
      </c>
      <c r="E2683">
        <f>Réponses_Scoring!E2683</f>
        <v>0</v>
      </c>
      <c r="F2683">
        <f>Réponses_Scoring!F2683</f>
        <v>0</v>
      </c>
      <c r="G2683">
        <f>Réponses_Scoring!G2683</f>
        <v>0</v>
      </c>
      <c r="H2683">
        <f>Réponses_Scoring!H2683</f>
        <v>0</v>
      </c>
      <c r="I2683">
        <f>Réponses_Scoring!I2683</f>
        <v>0</v>
      </c>
      <c r="J2683">
        <f>IFERROR(VLOOKUP(C2683,Paramètres!$A$5:$B$8,2,FALSE),0)</f>
        <v>0</v>
      </c>
      <c r="K2683">
        <f>IFERROR(VLOOKUP(D2683,Paramètres!$A$5:$B$8,2,FALSE),0)</f>
        <v>0</v>
      </c>
      <c r="L2683">
        <f>IFERROR(VLOOKUP(E2683,Paramètres!$A$5:$B$8,2,FALSE),0)</f>
        <v>0</v>
      </c>
      <c r="M2683">
        <f>IFERROR(VLOOKUP(F2683,Paramètres!$A$5:$B$8,2,FALSE),0)</f>
        <v>0</v>
      </c>
      <c r="N2683">
        <f>IFERROR(VLOOKUP(G2683,Paramètres!$D$5:$E$8,2,FALSE),0)</f>
        <v>0</v>
      </c>
      <c r="O2683">
        <f>IFERROR(VLOOKUP(H2683,Paramètres!$A$5:$B$8,2,FALSE),0)</f>
        <v>0</v>
      </c>
      <c r="P2683">
        <f>IFERROR(VLOOKUP(I2683,Paramètres!$A$5:$B$8,2,FALSE),0)</f>
        <v>0</v>
      </c>
      <c r="Q2683" s="10" t="e">
        <f>IF(SUM(Paramètres!$G$5:$M$5)=0,"",SUMPRODUCT(Paramètres!$G$5:$M$5,J2683,K2683,L2683,M2683,N2683,O2683,P2683)/SUM(Paramètres!$G$5:$M$5))</f>
        <v>#VALUE!</v>
      </c>
    </row>
    <row r="2684" spans="1:17" x14ac:dyDescent="0.2">
      <c r="A2684">
        <f>Réponses_Scoring!A2684</f>
        <v>0</v>
      </c>
      <c r="B2684">
        <f>Réponses_Scoring!B2684</f>
        <v>0</v>
      </c>
      <c r="C2684">
        <f>Réponses_Scoring!C2684</f>
        <v>0</v>
      </c>
      <c r="D2684">
        <f>Réponses_Scoring!D2684</f>
        <v>0</v>
      </c>
      <c r="E2684">
        <f>Réponses_Scoring!E2684</f>
        <v>0</v>
      </c>
      <c r="F2684">
        <f>Réponses_Scoring!F2684</f>
        <v>0</v>
      </c>
      <c r="G2684">
        <f>Réponses_Scoring!G2684</f>
        <v>0</v>
      </c>
      <c r="H2684">
        <f>Réponses_Scoring!H2684</f>
        <v>0</v>
      </c>
      <c r="I2684">
        <f>Réponses_Scoring!I2684</f>
        <v>0</v>
      </c>
      <c r="J2684">
        <f>IFERROR(VLOOKUP(C2684,Paramètres!$A$5:$B$8,2,FALSE),0)</f>
        <v>0</v>
      </c>
      <c r="K2684">
        <f>IFERROR(VLOOKUP(D2684,Paramètres!$A$5:$B$8,2,FALSE),0)</f>
        <v>0</v>
      </c>
      <c r="L2684">
        <f>IFERROR(VLOOKUP(E2684,Paramètres!$A$5:$B$8,2,FALSE),0)</f>
        <v>0</v>
      </c>
      <c r="M2684">
        <f>IFERROR(VLOOKUP(F2684,Paramètres!$A$5:$B$8,2,FALSE),0)</f>
        <v>0</v>
      </c>
      <c r="N2684">
        <f>IFERROR(VLOOKUP(G2684,Paramètres!$D$5:$E$8,2,FALSE),0)</f>
        <v>0</v>
      </c>
      <c r="O2684">
        <f>IFERROR(VLOOKUP(H2684,Paramètres!$A$5:$B$8,2,FALSE),0)</f>
        <v>0</v>
      </c>
      <c r="P2684">
        <f>IFERROR(VLOOKUP(I2684,Paramètres!$A$5:$B$8,2,FALSE),0)</f>
        <v>0</v>
      </c>
      <c r="Q2684" s="10" t="e">
        <f>IF(SUM(Paramètres!$G$5:$M$5)=0,"",SUMPRODUCT(Paramètres!$G$5:$M$5,J2684,K2684,L2684,M2684,N2684,O2684,P2684)/SUM(Paramètres!$G$5:$M$5))</f>
        <v>#VALUE!</v>
      </c>
    </row>
    <row r="2685" spans="1:17" x14ac:dyDescent="0.2">
      <c r="A2685">
        <f>Réponses_Scoring!A2685</f>
        <v>0</v>
      </c>
      <c r="B2685">
        <f>Réponses_Scoring!B2685</f>
        <v>0</v>
      </c>
      <c r="C2685">
        <f>Réponses_Scoring!C2685</f>
        <v>0</v>
      </c>
      <c r="D2685">
        <f>Réponses_Scoring!D2685</f>
        <v>0</v>
      </c>
      <c r="E2685">
        <f>Réponses_Scoring!E2685</f>
        <v>0</v>
      </c>
      <c r="F2685">
        <f>Réponses_Scoring!F2685</f>
        <v>0</v>
      </c>
      <c r="G2685">
        <f>Réponses_Scoring!G2685</f>
        <v>0</v>
      </c>
      <c r="H2685">
        <f>Réponses_Scoring!H2685</f>
        <v>0</v>
      </c>
      <c r="I2685">
        <f>Réponses_Scoring!I2685</f>
        <v>0</v>
      </c>
      <c r="J2685">
        <f>IFERROR(VLOOKUP(C2685,Paramètres!$A$5:$B$8,2,FALSE),0)</f>
        <v>0</v>
      </c>
      <c r="K2685">
        <f>IFERROR(VLOOKUP(D2685,Paramètres!$A$5:$B$8,2,FALSE),0)</f>
        <v>0</v>
      </c>
      <c r="L2685">
        <f>IFERROR(VLOOKUP(E2685,Paramètres!$A$5:$B$8,2,FALSE),0)</f>
        <v>0</v>
      </c>
      <c r="M2685">
        <f>IFERROR(VLOOKUP(F2685,Paramètres!$A$5:$B$8,2,FALSE),0)</f>
        <v>0</v>
      </c>
      <c r="N2685">
        <f>IFERROR(VLOOKUP(G2685,Paramètres!$D$5:$E$8,2,FALSE),0)</f>
        <v>0</v>
      </c>
      <c r="O2685">
        <f>IFERROR(VLOOKUP(H2685,Paramètres!$A$5:$B$8,2,FALSE),0)</f>
        <v>0</v>
      </c>
      <c r="P2685">
        <f>IFERROR(VLOOKUP(I2685,Paramètres!$A$5:$B$8,2,FALSE),0)</f>
        <v>0</v>
      </c>
      <c r="Q2685" s="10" t="e">
        <f>IF(SUM(Paramètres!$G$5:$M$5)=0,"",SUMPRODUCT(Paramètres!$G$5:$M$5,J2685,K2685,L2685,M2685,N2685,O2685,P2685)/SUM(Paramètres!$G$5:$M$5))</f>
        <v>#VALUE!</v>
      </c>
    </row>
    <row r="2686" spans="1:17" x14ac:dyDescent="0.2">
      <c r="A2686">
        <f>Réponses_Scoring!A2686</f>
        <v>0</v>
      </c>
      <c r="B2686">
        <f>Réponses_Scoring!B2686</f>
        <v>0</v>
      </c>
      <c r="C2686">
        <f>Réponses_Scoring!C2686</f>
        <v>0</v>
      </c>
      <c r="D2686">
        <f>Réponses_Scoring!D2686</f>
        <v>0</v>
      </c>
      <c r="E2686">
        <f>Réponses_Scoring!E2686</f>
        <v>0</v>
      </c>
      <c r="F2686">
        <f>Réponses_Scoring!F2686</f>
        <v>0</v>
      </c>
      <c r="G2686">
        <f>Réponses_Scoring!G2686</f>
        <v>0</v>
      </c>
      <c r="H2686">
        <f>Réponses_Scoring!H2686</f>
        <v>0</v>
      </c>
      <c r="I2686">
        <f>Réponses_Scoring!I2686</f>
        <v>0</v>
      </c>
      <c r="J2686">
        <f>IFERROR(VLOOKUP(C2686,Paramètres!$A$5:$B$8,2,FALSE),0)</f>
        <v>0</v>
      </c>
      <c r="K2686">
        <f>IFERROR(VLOOKUP(D2686,Paramètres!$A$5:$B$8,2,FALSE),0)</f>
        <v>0</v>
      </c>
      <c r="L2686">
        <f>IFERROR(VLOOKUP(E2686,Paramètres!$A$5:$B$8,2,FALSE),0)</f>
        <v>0</v>
      </c>
      <c r="M2686">
        <f>IFERROR(VLOOKUP(F2686,Paramètres!$A$5:$B$8,2,FALSE),0)</f>
        <v>0</v>
      </c>
      <c r="N2686">
        <f>IFERROR(VLOOKUP(G2686,Paramètres!$D$5:$E$8,2,FALSE),0)</f>
        <v>0</v>
      </c>
      <c r="O2686">
        <f>IFERROR(VLOOKUP(H2686,Paramètres!$A$5:$B$8,2,FALSE),0)</f>
        <v>0</v>
      </c>
      <c r="P2686">
        <f>IFERROR(VLOOKUP(I2686,Paramètres!$A$5:$B$8,2,FALSE),0)</f>
        <v>0</v>
      </c>
      <c r="Q2686" s="10" t="e">
        <f>IF(SUM(Paramètres!$G$5:$M$5)=0,"",SUMPRODUCT(Paramètres!$G$5:$M$5,J2686,K2686,L2686,M2686,N2686,O2686,P2686)/SUM(Paramètres!$G$5:$M$5))</f>
        <v>#VALUE!</v>
      </c>
    </row>
    <row r="2687" spans="1:17" x14ac:dyDescent="0.2">
      <c r="A2687">
        <f>Réponses_Scoring!A2687</f>
        <v>0</v>
      </c>
      <c r="B2687">
        <f>Réponses_Scoring!B2687</f>
        <v>0</v>
      </c>
      <c r="C2687">
        <f>Réponses_Scoring!C2687</f>
        <v>0</v>
      </c>
      <c r="D2687">
        <f>Réponses_Scoring!D2687</f>
        <v>0</v>
      </c>
      <c r="E2687">
        <f>Réponses_Scoring!E2687</f>
        <v>0</v>
      </c>
      <c r="F2687">
        <f>Réponses_Scoring!F2687</f>
        <v>0</v>
      </c>
      <c r="G2687">
        <f>Réponses_Scoring!G2687</f>
        <v>0</v>
      </c>
      <c r="H2687">
        <f>Réponses_Scoring!H2687</f>
        <v>0</v>
      </c>
      <c r="I2687">
        <f>Réponses_Scoring!I2687</f>
        <v>0</v>
      </c>
      <c r="J2687">
        <f>IFERROR(VLOOKUP(C2687,Paramètres!$A$5:$B$8,2,FALSE),0)</f>
        <v>0</v>
      </c>
      <c r="K2687">
        <f>IFERROR(VLOOKUP(D2687,Paramètres!$A$5:$B$8,2,FALSE),0)</f>
        <v>0</v>
      </c>
      <c r="L2687">
        <f>IFERROR(VLOOKUP(E2687,Paramètres!$A$5:$B$8,2,FALSE),0)</f>
        <v>0</v>
      </c>
      <c r="M2687">
        <f>IFERROR(VLOOKUP(F2687,Paramètres!$A$5:$B$8,2,FALSE),0)</f>
        <v>0</v>
      </c>
      <c r="N2687">
        <f>IFERROR(VLOOKUP(G2687,Paramètres!$D$5:$E$8,2,FALSE),0)</f>
        <v>0</v>
      </c>
      <c r="O2687">
        <f>IFERROR(VLOOKUP(H2687,Paramètres!$A$5:$B$8,2,FALSE),0)</f>
        <v>0</v>
      </c>
      <c r="P2687">
        <f>IFERROR(VLOOKUP(I2687,Paramètres!$A$5:$B$8,2,FALSE),0)</f>
        <v>0</v>
      </c>
      <c r="Q2687" s="10" t="e">
        <f>IF(SUM(Paramètres!$G$5:$M$5)=0,"",SUMPRODUCT(Paramètres!$G$5:$M$5,J2687,K2687,L2687,M2687,N2687,O2687,P2687)/SUM(Paramètres!$G$5:$M$5))</f>
        <v>#VALUE!</v>
      </c>
    </row>
    <row r="2688" spans="1:17" x14ac:dyDescent="0.2">
      <c r="A2688">
        <f>Réponses_Scoring!A2688</f>
        <v>0</v>
      </c>
      <c r="B2688">
        <f>Réponses_Scoring!B2688</f>
        <v>0</v>
      </c>
      <c r="C2688">
        <f>Réponses_Scoring!C2688</f>
        <v>0</v>
      </c>
      <c r="D2688">
        <f>Réponses_Scoring!D2688</f>
        <v>0</v>
      </c>
      <c r="E2688">
        <f>Réponses_Scoring!E2688</f>
        <v>0</v>
      </c>
      <c r="F2688">
        <f>Réponses_Scoring!F2688</f>
        <v>0</v>
      </c>
      <c r="G2688">
        <f>Réponses_Scoring!G2688</f>
        <v>0</v>
      </c>
      <c r="H2688">
        <f>Réponses_Scoring!H2688</f>
        <v>0</v>
      </c>
      <c r="I2688">
        <f>Réponses_Scoring!I2688</f>
        <v>0</v>
      </c>
      <c r="J2688">
        <f>IFERROR(VLOOKUP(C2688,Paramètres!$A$5:$B$8,2,FALSE),0)</f>
        <v>0</v>
      </c>
      <c r="K2688">
        <f>IFERROR(VLOOKUP(D2688,Paramètres!$A$5:$B$8,2,FALSE),0)</f>
        <v>0</v>
      </c>
      <c r="L2688">
        <f>IFERROR(VLOOKUP(E2688,Paramètres!$A$5:$B$8,2,FALSE),0)</f>
        <v>0</v>
      </c>
      <c r="M2688">
        <f>IFERROR(VLOOKUP(F2688,Paramètres!$A$5:$B$8,2,FALSE),0)</f>
        <v>0</v>
      </c>
      <c r="N2688">
        <f>IFERROR(VLOOKUP(G2688,Paramètres!$D$5:$E$8,2,FALSE),0)</f>
        <v>0</v>
      </c>
      <c r="O2688">
        <f>IFERROR(VLOOKUP(H2688,Paramètres!$A$5:$B$8,2,FALSE),0)</f>
        <v>0</v>
      </c>
      <c r="P2688">
        <f>IFERROR(VLOOKUP(I2688,Paramètres!$A$5:$B$8,2,FALSE),0)</f>
        <v>0</v>
      </c>
      <c r="Q2688" s="10" t="e">
        <f>IF(SUM(Paramètres!$G$5:$M$5)=0,"",SUMPRODUCT(Paramètres!$G$5:$M$5,J2688,K2688,L2688,M2688,N2688,O2688,P2688)/SUM(Paramètres!$G$5:$M$5))</f>
        <v>#VALUE!</v>
      </c>
    </row>
    <row r="2689" spans="1:17" x14ac:dyDescent="0.2">
      <c r="A2689">
        <f>Réponses_Scoring!A2689</f>
        <v>0</v>
      </c>
      <c r="B2689">
        <f>Réponses_Scoring!B2689</f>
        <v>0</v>
      </c>
      <c r="C2689">
        <f>Réponses_Scoring!C2689</f>
        <v>0</v>
      </c>
      <c r="D2689">
        <f>Réponses_Scoring!D2689</f>
        <v>0</v>
      </c>
      <c r="E2689">
        <f>Réponses_Scoring!E2689</f>
        <v>0</v>
      </c>
      <c r="F2689">
        <f>Réponses_Scoring!F2689</f>
        <v>0</v>
      </c>
      <c r="G2689">
        <f>Réponses_Scoring!G2689</f>
        <v>0</v>
      </c>
      <c r="H2689">
        <f>Réponses_Scoring!H2689</f>
        <v>0</v>
      </c>
      <c r="I2689">
        <f>Réponses_Scoring!I2689</f>
        <v>0</v>
      </c>
      <c r="J2689">
        <f>IFERROR(VLOOKUP(C2689,Paramètres!$A$5:$B$8,2,FALSE),0)</f>
        <v>0</v>
      </c>
      <c r="K2689">
        <f>IFERROR(VLOOKUP(D2689,Paramètres!$A$5:$B$8,2,FALSE),0)</f>
        <v>0</v>
      </c>
      <c r="L2689">
        <f>IFERROR(VLOOKUP(E2689,Paramètres!$A$5:$B$8,2,FALSE),0)</f>
        <v>0</v>
      </c>
      <c r="M2689">
        <f>IFERROR(VLOOKUP(F2689,Paramètres!$A$5:$B$8,2,FALSE),0)</f>
        <v>0</v>
      </c>
      <c r="N2689">
        <f>IFERROR(VLOOKUP(G2689,Paramètres!$D$5:$E$8,2,FALSE),0)</f>
        <v>0</v>
      </c>
      <c r="O2689">
        <f>IFERROR(VLOOKUP(H2689,Paramètres!$A$5:$B$8,2,FALSE),0)</f>
        <v>0</v>
      </c>
      <c r="P2689">
        <f>IFERROR(VLOOKUP(I2689,Paramètres!$A$5:$B$8,2,FALSE),0)</f>
        <v>0</v>
      </c>
      <c r="Q2689" s="10" t="e">
        <f>IF(SUM(Paramètres!$G$5:$M$5)=0,"",SUMPRODUCT(Paramètres!$G$5:$M$5,J2689,K2689,L2689,M2689,N2689,O2689,P2689)/SUM(Paramètres!$G$5:$M$5))</f>
        <v>#VALUE!</v>
      </c>
    </row>
    <row r="2690" spans="1:17" x14ac:dyDescent="0.2">
      <c r="A2690">
        <f>Réponses_Scoring!A2690</f>
        <v>0</v>
      </c>
      <c r="B2690">
        <f>Réponses_Scoring!B2690</f>
        <v>0</v>
      </c>
      <c r="C2690">
        <f>Réponses_Scoring!C2690</f>
        <v>0</v>
      </c>
      <c r="D2690">
        <f>Réponses_Scoring!D2690</f>
        <v>0</v>
      </c>
      <c r="E2690">
        <f>Réponses_Scoring!E2690</f>
        <v>0</v>
      </c>
      <c r="F2690">
        <f>Réponses_Scoring!F2690</f>
        <v>0</v>
      </c>
      <c r="G2690">
        <f>Réponses_Scoring!G2690</f>
        <v>0</v>
      </c>
      <c r="H2690">
        <f>Réponses_Scoring!H2690</f>
        <v>0</v>
      </c>
      <c r="I2690">
        <f>Réponses_Scoring!I2690</f>
        <v>0</v>
      </c>
      <c r="J2690">
        <f>IFERROR(VLOOKUP(C2690,Paramètres!$A$5:$B$8,2,FALSE),0)</f>
        <v>0</v>
      </c>
      <c r="K2690">
        <f>IFERROR(VLOOKUP(D2690,Paramètres!$A$5:$B$8,2,FALSE),0)</f>
        <v>0</v>
      </c>
      <c r="L2690">
        <f>IFERROR(VLOOKUP(E2690,Paramètres!$A$5:$B$8,2,FALSE),0)</f>
        <v>0</v>
      </c>
      <c r="M2690">
        <f>IFERROR(VLOOKUP(F2690,Paramètres!$A$5:$B$8,2,FALSE),0)</f>
        <v>0</v>
      </c>
      <c r="N2690">
        <f>IFERROR(VLOOKUP(G2690,Paramètres!$D$5:$E$8,2,FALSE),0)</f>
        <v>0</v>
      </c>
      <c r="O2690">
        <f>IFERROR(VLOOKUP(H2690,Paramètres!$A$5:$B$8,2,FALSE),0)</f>
        <v>0</v>
      </c>
      <c r="P2690">
        <f>IFERROR(VLOOKUP(I2690,Paramètres!$A$5:$B$8,2,FALSE),0)</f>
        <v>0</v>
      </c>
      <c r="Q2690" s="10" t="e">
        <f>IF(SUM(Paramètres!$G$5:$M$5)=0,"",SUMPRODUCT(Paramètres!$G$5:$M$5,J2690,K2690,L2690,M2690,N2690,O2690,P2690)/SUM(Paramètres!$G$5:$M$5))</f>
        <v>#VALUE!</v>
      </c>
    </row>
    <row r="2691" spans="1:17" x14ac:dyDescent="0.2">
      <c r="A2691">
        <f>Réponses_Scoring!A2691</f>
        <v>0</v>
      </c>
      <c r="B2691">
        <f>Réponses_Scoring!B2691</f>
        <v>0</v>
      </c>
      <c r="C2691">
        <f>Réponses_Scoring!C2691</f>
        <v>0</v>
      </c>
      <c r="D2691">
        <f>Réponses_Scoring!D2691</f>
        <v>0</v>
      </c>
      <c r="E2691">
        <f>Réponses_Scoring!E2691</f>
        <v>0</v>
      </c>
      <c r="F2691">
        <f>Réponses_Scoring!F2691</f>
        <v>0</v>
      </c>
      <c r="G2691">
        <f>Réponses_Scoring!G2691</f>
        <v>0</v>
      </c>
      <c r="H2691">
        <f>Réponses_Scoring!H2691</f>
        <v>0</v>
      </c>
      <c r="I2691">
        <f>Réponses_Scoring!I2691</f>
        <v>0</v>
      </c>
      <c r="J2691">
        <f>IFERROR(VLOOKUP(C2691,Paramètres!$A$5:$B$8,2,FALSE),0)</f>
        <v>0</v>
      </c>
      <c r="K2691">
        <f>IFERROR(VLOOKUP(D2691,Paramètres!$A$5:$B$8,2,FALSE),0)</f>
        <v>0</v>
      </c>
      <c r="L2691">
        <f>IFERROR(VLOOKUP(E2691,Paramètres!$A$5:$B$8,2,FALSE),0)</f>
        <v>0</v>
      </c>
      <c r="M2691">
        <f>IFERROR(VLOOKUP(F2691,Paramètres!$A$5:$B$8,2,FALSE),0)</f>
        <v>0</v>
      </c>
      <c r="N2691">
        <f>IFERROR(VLOOKUP(G2691,Paramètres!$D$5:$E$8,2,FALSE),0)</f>
        <v>0</v>
      </c>
      <c r="O2691">
        <f>IFERROR(VLOOKUP(H2691,Paramètres!$A$5:$B$8,2,FALSE),0)</f>
        <v>0</v>
      </c>
      <c r="P2691">
        <f>IFERROR(VLOOKUP(I2691,Paramètres!$A$5:$B$8,2,FALSE),0)</f>
        <v>0</v>
      </c>
      <c r="Q2691" s="10" t="e">
        <f>IF(SUM(Paramètres!$G$5:$M$5)=0,"",SUMPRODUCT(Paramètres!$G$5:$M$5,J2691,K2691,L2691,M2691,N2691,O2691,P2691)/SUM(Paramètres!$G$5:$M$5))</f>
        <v>#VALUE!</v>
      </c>
    </row>
    <row r="2692" spans="1:17" x14ac:dyDescent="0.2">
      <c r="A2692">
        <f>Réponses_Scoring!A2692</f>
        <v>0</v>
      </c>
      <c r="B2692">
        <f>Réponses_Scoring!B2692</f>
        <v>0</v>
      </c>
      <c r="C2692">
        <f>Réponses_Scoring!C2692</f>
        <v>0</v>
      </c>
      <c r="D2692">
        <f>Réponses_Scoring!D2692</f>
        <v>0</v>
      </c>
      <c r="E2692">
        <f>Réponses_Scoring!E2692</f>
        <v>0</v>
      </c>
      <c r="F2692">
        <f>Réponses_Scoring!F2692</f>
        <v>0</v>
      </c>
      <c r="G2692">
        <f>Réponses_Scoring!G2692</f>
        <v>0</v>
      </c>
      <c r="H2692">
        <f>Réponses_Scoring!H2692</f>
        <v>0</v>
      </c>
      <c r="I2692">
        <f>Réponses_Scoring!I2692</f>
        <v>0</v>
      </c>
      <c r="J2692">
        <f>IFERROR(VLOOKUP(C2692,Paramètres!$A$5:$B$8,2,FALSE),0)</f>
        <v>0</v>
      </c>
      <c r="K2692">
        <f>IFERROR(VLOOKUP(D2692,Paramètres!$A$5:$B$8,2,FALSE),0)</f>
        <v>0</v>
      </c>
      <c r="L2692">
        <f>IFERROR(VLOOKUP(E2692,Paramètres!$A$5:$B$8,2,FALSE),0)</f>
        <v>0</v>
      </c>
      <c r="M2692">
        <f>IFERROR(VLOOKUP(F2692,Paramètres!$A$5:$B$8,2,FALSE),0)</f>
        <v>0</v>
      </c>
      <c r="N2692">
        <f>IFERROR(VLOOKUP(G2692,Paramètres!$D$5:$E$8,2,FALSE),0)</f>
        <v>0</v>
      </c>
      <c r="O2692">
        <f>IFERROR(VLOOKUP(H2692,Paramètres!$A$5:$B$8,2,FALSE),0)</f>
        <v>0</v>
      </c>
      <c r="P2692">
        <f>IFERROR(VLOOKUP(I2692,Paramètres!$A$5:$B$8,2,FALSE),0)</f>
        <v>0</v>
      </c>
      <c r="Q2692" s="10" t="e">
        <f>IF(SUM(Paramètres!$G$5:$M$5)=0,"",SUMPRODUCT(Paramètres!$G$5:$M$5,J2692,K2692,L2692,M2692,N2692,O2692,P2692)/SUM(Paramètres!$G$5:$M$5))</f>
        <v>#VALUE!</v>
      </c>
    </row>
    <row r="2693" spans="1:17" x14ac:dyDescent="0.2">
      <c r="A2693">
        <f>Réponses_Scoring!A2693</f>
        <v>0</v>
      </c>
      <c r="B2693">
        <f>Réponses_Scoring!B2693</f>
        <v>0</v>
      </c>
      <c r="C2693">
        <f>Réponses_Scoring!C2693</f>
        <v>0</v>
      </c>
      <c r="D2693">
        <f>Réponses_Scoring!D2693</f>
        <v>0</v>
      </c>
      <c r="E2693">
        <f>Réponses_Scoring!E2693</f>
        <v>0</v>
      </c>
      <c r="F2693">
        <f>Réponses_Scoring!F2693</f>
        <v>0</v>
      </c>
      <c r="G2693">
        <f>Réponses_Scoring!G2693</f>
        <v>0</v>
      </c>
      <c r="H2693">
        <f>Réponses_Scoring!H2693</f>
        <v>0</v>
      </c>
      <c r="I2693">
        <f>Réponses_Scoring!I2693</f>
        <v>0</v>
      </c>
      <c r="J2693">
        <f>IFERROR(VLOOKUP(C2693,Paramètres!$A$5:$B$8,2,FALSE),0)</f>
        <v>0</v>
      </c>
      <c r="K2693">
        <f>IFERROR(VLOOKUP(D2693,Paramètres!$A$5:$B$8,2,FALSE),0)</f>
        <v>0</v>
      </c>
      <c r="L2693">
        <f>IFERROR(VLOOKUP(E2693,Paramètres!$A$5:$B$8,2,FALSE),0)</f>
        <v>0</v>
      </c>
      <c r="M2693">
        <f>IFERROR(VLOOKUP(F2693,Paramètres!$A$5:$B$8,2,FALSE),0)</f>
        <v>0</v>
      </c>
      <c r="N2693">
        <f>IFERROR(VLOOKUP(G2693,Paramètres!$D$5:$E$8,2,FALSE),0)</f>
        <v>0</v>
      </c>
      <c r="O2693">
        <f>IFERROR(VLOOKUP(H2693,Paramètres!$A$5:$B$8,2,FALSE),0)</f>
        <v>0</v>
      </c>
      <c r="P2693">
        <f>IFERROR(VLOOKUP(I2693,Paramètres!$A$5:$B$8,2,FALSE),0)</f>
        <v>0</v>
      </c>
      <c r="Q2693" s="10" t="e">
        <f>IF(SUM(Paramètres!$G$5:$M$5)=0,"",SUMPRODUCT(Paramètres!$G$5:$M$5,J2693,K2693,L2693,M2693,N2693,O2693,P2693)/SUM(Paramètres!$G$5:$M$5))</f>
        <v>#VALUE!</v>
      </c>
    </row>
    <row r="2694" spans="1:17" x14ac:dyDescent="0.2">
      <c r="A2694">
        <f>Réponses_Scoring!A2694</f>
        <v>0</v>
      </c>
      <c r="B2694">
        <f>Réponses_Scoring!B2694</f>
        <v>0</v>
      </c>
      <c r="C2694">
        <f>Réponses_Scoring!C2694</f>
        <v>0</v>
      </c>
      <c r="D2694">
        <f>Réponses_Scoring!D2694</f>
        <v>0</v>
      </c>
      <c r="E2694">
        <f>Réponses_Scoring!E2694</f>
        <v>0</v>
      </c>
      <c r="F2694">
        <f>Réponses_Scoring!F2694</f>
        <v>0</v>
      </c>
      <c r="G2694">
        <f>Réponses_Scoring!G2694</f>
        <v>0</v>
      </c>
      <c r="H2694">
        <f>Réponses_Scoring!H2694</f>
        <v>0</v>
      </c>
      <c r="I2694">
        <f>Réponses_Scoring!I2694</f>
        <v>0</v>
      </c>
      <c r="J2694">
        <f>IFERROR(VLOOKUP(C2694,Paramètres!$A$5:$B$8,2,FALSE),0)</f>
        <v>0</v>
      </c>
      <c r="K2694">
        <f>IFERROR(VLOOKUP(D2694,Paramètres!$A$5:$B$8,2,FALSE),0)</f>
        <v>0</v>
      </c>
      <c r="L2694">
        <f>IFERROR(VLOOKUP(E2694,Paramètres!$A$5:$B$8,2,FALSE),0)</f>
        <v>0</v>
      </c>
      <c r="M2694">
        <f>IFERROR(VLOOKUP(F2694,Paramètres!$A$5:$B$8,2,FALSE),0)</f>
        <v>0</v>
      </c>
      <c r="N2694">
        <f>IFERROR(VLOOKUP(G2694,Paramètres!$D$5:$E$8,2,FALSE),0)</f>
        <v>0</v>
      </c>
      <c r="O2694">
        <f>IFERROR(VLOOKUP(H2694,Paramètres!$A$5:$B$8,2,FALSE),0)</f>
        <v>0</v>
      </c>
      <c r="P2694">
        <f>IFERROR(VLOOKUP(I2694,Paramètres!$A$5:$B$8,2,FALSE),0)</f>
        <v>0</v>
      </c>
      <c r="Q2694" s="10" t="e">
        <f>IF(SUM(Paramètres!$G$5:$M$5)=0,"",SUMPRODUCT(Paramètres!$G$5:$M$5,J2694,K2694,L2694,M2694,N2694,O2694,P2694)/SUM(Paramètres!$G$5:$M$5))</f>
        <v>#VALUE!</v>
      </c>
    </row>
    <row r="2695" spans="1:17" x14ac:dyDescent="0.2">
      <c r="A2695">
        <f>Réponses_Scoring!A2695</f>
        <v>0</v>
      </c>
      <c r="B2695">
        <f>Réponses_Scoring!B2695</f>
        <v>0</v>
      </c>
      <c r="C2695">
        <f>Réponses_Scoring!C2695</f>
        <v>0</v>
      </c>
      <c r="D2695">
        <f>Réponses_Scoring!D2695</f>
        <v>0</v>
      </c>
      <c r="E2695">
        <f>Réponses_Scoring!E2695</f>
        <v>0</v>
      </c>
      <c r="F2695">
        <f>Réponses_Scoring!F2695</f>
        <v>0</v>
      </c>
      <c r="G2695">
        <f>Réponses_Scoring!G2695</f>
        <v>0</v>
      </c>
      <c r="H2695">
        <f>Réponses_Scoring!H2695</f>
        <v>0</v>
      </c>
      <c r="I2695">
        <f>Réponses_Scoring!I2695</f>
        <v>0</v>
      </c>
      <c r="J2695">
        <f>IFERROR(VLOOKUP(C2695,Paramètres!$A$5:$B$8,2,FALSE),0)</f>
        <v>0</v>
      </c>
      <c r="K2695">
        <f>IFERROR(VLOOKUP(D2695,Paramètres!$A$5:$B$8,2,FALSE),0)</f>
        <v>0</v>
      </c>
      <c r="L2695">
        <f>IFERROR(VLOOKUP(E2695,Paramètres!$A$5:$B$8,2,FALSE),0)</f>
        <v>0</v>
      </c>
      <c r="M2695">
        <f>IFERROR(VLOOKUP(F2695,Paramètres!$A$5:$B$8,2,FALSE),0)</f>
        <v>0</v>
      </c>
      <c r="N2695">
        <f>IFERROR(VLOOKUP(G2695,Paramètres!$D$5:$E$8,2,FALSE),0)</f>
        <v>0</v>
      </c>
      <c r="O2695">
        <f>IFERROR(VLOOKUP(H2695,Paramètres!$A$5:$B$8,2,FALSE),0)</f>
        <v>0</v>
      </c>
      <c r="P2695">
        <f>IFERROR(VLOOKUP(I2695,Paramètres!$A$5:$B$8,2,FALSE),0)</f>
        <v>0</v>
      </c>
      <c r="Q2695" s="10" t="e">
        <f>IF(SUM(Paramètres!$G$5:$M$5)=0,"",SUMPRODUCT(Paramètres!$G$5:$M$5,J2695,K2695,L2695,M2695,N2695,O2695,P2695)/SUM(Paramètres!$G$5:$M$5))</f>
        <v>#VALUE!</v>
      </c>
    </row>
    <row r="2696" spans="1:17" x14ac:dyDescent="0.2">
      <c r="A2696">
        <f>Réponses_Scoring!A2696</f>
        <v>0</v>
      </c>
      <c r="B2696">
        <f>Réponses_Scoring!B2696</f>
        <v>0</v>
      </c>
      <c r="C2696">
        <f>Réponses_Scoring!C2696</f>
        <v>0</v>
      </c>
      <c r="D2696">
        <f>Réponses_Scoring!D2696</f>
        <v>0</v>
      </c>
      <c r="E2696">
        <f>Réponses_Scoring!E2696</f>
        <v>0</v>
      </c>
      <c r="F2696">
        <f>Réponses_Scoring!F2696</f>
        <v>0</v>
      </c>
      <c r="G2696">
        <f>Réponses_Scoring!G2696</f>
        <v>0</v>
      </c>
      <c r="H2696">
        <f>Réponses_Scoring!H2696</f>
        <v>0</v>
      </c>
      <c r="I2696">
        <f>Réponses_Scoring!I2696</f>
        <v>0</v>
      </c>
      <c r="J2696">
        <f>IFERROR(VLOOKUP(C2696,Paramètres!$A$5:$B$8,2,FALSE),0)</f>
        <v>0</v>
      </c>
      <c r="K2696">
        <f>IFERROR(VLOOKUP(D2696,Paramètres!$A$5:$B$8,2,FALSE),0)</f>
        <v>0</v>
      </c>
      <c r="L2696">
        <f>IFERROR(VLOOKUP(E2696,Paramètres!$A$5:$B$8,2,FALSE),0)</f>
        <v>0</v>
      </c>
      <c r="M2696">
        <f>IFERROR(VLOOKUP(F2696,Paramètres!$A$5:$B$8,2,FALSE),0)</f>
        <v>0</v>
      </c>
      <c r="N2696">
        <f>IFERROR(VLOOKUP(G2696,Paramètres!$D$5:$E$8,2,FALSE),0)</f>
        <v>0</v>
      </c>
      <c r="O2696">
        <f>IFERROR(VLOOKUP(H2696,Paramètres!$A$5:$B$8,2,FALSE),0)</f>
        <v>0</v>
      </c>
      <c r="P2696">
        <f>IFERROR(VLOOKUP(I2696,Paramètres!$A$5:$B$8,2,FALSE),0)</f>
        <v>0</v>
      </c>
      <c r="Q2696" s="10" t="e">
        <f>IF(SUM(Paramètres!$G$5:$M$5)=0,"",SUMPRODUCT(Paramètres!$G$5:$M$5,J2696,K2696,L2696,M2696,N2696,O2696,P2696)/SUM(Paramètres!$G$5:$M$5))</f>
        <v>#VALUE!</v>
      </c>
    </row>
    <row r="2697" spans="1:17" x14ac:dyDescent="0.2">
      <c r="A2697">
        <f>Réponses_Scoring!A2697</f>
        <v>0</v>
      </c>
      <c r="B2697">
        <f>Réponses_Scoring!B2697</f>
        <v>0</v>
      </c>
      <c r="C2697">
        <f>Réponses_Scoring!C2697</f>
        <v>0</v>
      </c>
      <c r="D2697">
        <f>Réponses_Scoring!D2697</f>
        <v>0</v>
      </c>
      <c r="E2697">
        <f>Réponses_Scoring!E2697</f>
        <v>0</v>
      </c>
      <c r="F2697">
        <f>Réponses_Scoring!F2697</f>
        <v>0</v>
      </c>
      <c r="G2697">
        <f>Réponses_Scoring!G2697</f>
        <v>0</v>
      </c>
      <c r="H2697">
        <f>Réponses_Scoring!H2697</f>
        <v>0</v>
      </c>
      <c r="I2697">
        <f>Réponses_Scoring!I2697</f>
        <v>0</v>
      </c>
      <c r="J2697">
        <f>IFERROR(VLOOKUP(C2697,Paramètres!$A$5:$B$8,2,FALSE),0)</f>
        <v>0</v>
      </c>
      <c r="K2697">
        <f>IFERROR(VLOOKUP(D2697,Paramètres!$A$5:$B$8,2,FALSE),0)</f>
        <v>0</v>
      </c>
      <c r="L2697">
        <f>IFERROR(VLOOKUP(E2697,Paramètres!$A$5:$B$8,2,FALSE),0)</f>
        <v>0</v>
      </c>
      <c r="M2697">
        <f>IFERROR(VLOOKUP(F2697,Paramètres!$A$5:$B$8,2,FALSE),0)</f>
        <v>0</v>
      </c>
      <c r="N2697">
        <f>IFERROR(VLOOKUP(G2697,Paramètres!$D$5:$E$8,2,FALSE),0)</f>
        <v>0</v>
      </c>
      <c r="O2697">
        <f>IFERROR(VLOOKUP(H2697,Paramètres!$A$5:$B$8,2,FALSE),0)</f>
        <v>0</v>
      </c>
      <c r="P2697">
        <f>IFERROR(VLOOKUP(I2697,Paramètres!$A$5:$B$8,2,FALSE),0)</f>
        <v>0</v>
      </c>
      <c r="Q2697" s="10" t="e">
        <f>IF(SUM(Paramètres!$G$5:$M$5)=0,"",SUMPRODUCT(Paramètres!$G$5:$M$5,J2697,K2697,L2697,M2697,N2697,O2697,P2697)/SUM(Paramètres!$G$5:$M$5))</f>
        <v>#VALUE!</v>
      </c>
    </row>
    <row r="2698" spans="1:17" x14ac:dyDescent="0.2">
      <c r="A2698">
        <f>Réponses_Scoring!A2698</f>
        <v>0</v>
      </c>
      <c r="B2698">
        <f>Réponses_Scoring!B2698</f>
        <v>0</v>
      </c>
      <c r="C2698">
        <f>Réponses_Scoring!C2698</f>
        <v>0</v>
      </c>
      <c r="D2698">
        <f>Réponses_Scoring!D2698</f>
        <v>0</v>
      </c>
      <c r="E2698">
        <f>Réponses_Scoring!E2698</f>
        <v>0</v>
      </c>
      <c r="F2698">
        <f>Réponses_Scoring!F2698</f>
        <v>0</v>
      </c>
      <c r="G2698">
        <f>Réponses_Scoring!G2698</f>
        <v>0</v>
      </c>
      <c r="H2698">
        <f>Réponses_Scoring!H2698</f>
        <v>0</v>
      </c>
      <c r="I2698">
        <f>Réponses_Scoring!I2698</f>
        <v>0</v>
      </c>
      <c r="J2698">
        <f>IFERROR(VLOOKUP(C2698,Paramètres!$A$5:$B$8,2,FALSE),0)</f>
        <v>0</v>
      </c>
      <c r="K2698">
        <f>IFERROR(VLOOKUP(D2698,Paramètres!$A$5:$B$8,2,FALSE),0)</f>
        <v>0</v>
      </c>
      <c r="L2698">
        <f>IFERROR(VLOOKUP(E2698,Paramètres!$A$5:$B$8,2,FALSE),0)</f>
        <v>0</v>
      </c>
      <c r="M2698">
        <f>IFERROR(VLOOKUP(F2698,Paramètres!$A$5:$B$8,2,FALSE),0)</f>
        <v>0</v>
      </c>
      <c r="N2698">
        <f>IFERROR(VLOOKUP(G2698,Paramètres!$D$5:$E$8,2,FALSE),0)</f>
        <v>0</v>
      </c>
      <c r="O2698">
        <f>IFERROR(VLOOKUP(H2698,Paramètres!$A$5:$B$8,2,FALSE),0)</f>
        <v>0</v>
      </c>
      <c r="P2698">
        <f>IFERROR(VLOOKUP(I2698,Paramètres!$A$5:$B$8,2,FALSE),0)</f>
        <v>0</v>
      </c>
      <c r="Q2698" s="10" t="e">
        <f>IF(SUM(Paramètres!$G$5:$M$5)=0,"",SUMPRODUCT(Paramètres!$G$5:$M$5,J2698,K2698,L2698,M2698,N2698,O2698,P2698)/SUM(Paramètres!$G$5:$M$5))</f>
        <v>#VALUE!</v>
      </c>
    </row>
    <row r="2699" spans="1:17" x14ac:dyDescent="0.2">
      <c r="A2699">
        <f>Réponses_Scoring!A2699</f>
        <v>0</v>
      </c>
      <c r="B2699">
        <f>Réponses_Scoring!B2699</f>
        <v>0</v>
      </c>
      <c r="C2699">
        <f>Réponses_Scoring!C2699</f>
        <v>0</v>
      </c>
      <c r="D2699">
        <f>Réponses_Scoring!D2699</f>
        <v>0</v>
      </c>
      <c r="E2699">
        <f>Réponses_Scoring!E2699</f>
        <v>0</v>
      </c>
      <c r="F2699">
        <f>Réponses_Scoring!F2699</f>
        <v>0</v>
      </c>
      <c r="G2699">
        <f>Réponses_Scoring!G2699</f>
        <v>0</v>
      </c>
      <c r="H2699">
        <f>Réponses_Scoring!H2699</f>
        <v>0</v>
      </c>
      <c r="I2699">
        <f>Réponses_Scoring!I2699</f>
        <v>0</v>
      </c>
      <c r="J2699">
        <f>IFERROR(VLOOKUP(C2699,Paramètres!$A$5:$B$8,2,FALSE),0)</f>
        <v>0</v>
      </c>
      <c r="K2699">
        <f>IFERROR(VLOOKUP(D2699,Paramètres!$A$5:$B$8,2,FALSE),0)</f>
        <v>0</v>
      </c>
      <c r="L2699">
        <f>IFERROR(VLOOKUP(E2699,Paramètres!$A$5:$B$8,2,FALSE),0)</f>
        <v>0</v>
      </c>
      <c r="M2699">
        <f>IFERROR(VLOOKUP(F2699,Paramètres!$A$5:$B$8,2,FALSE),0)</f>
        <v>0</v>
      </c>
      <c r="N2699">
        <f>IFERROR(VLOOKUP(G2699,Paramètres!$D$5:$E$8,2,FALSE),0)</f>
        <v>0</v>
      </c>
      <c r="O2699">
        <f>IFERROR(VLOOKUP(H2699,Paramètres!$A$5:$B$8,2,FALSE),0)</f>
        <v>0</v>
      </c>
      <c r="P2699">
        <f>IFERROR(VLOOKUP(I2699,Paramètres!$A$5:$B$8,2,FALSE),0)</f>
        <v>0</v>
      </c>
      <c r="Q2699" s="10" t="e">
        <f>IF(SUM(Paramètres!$G$5:$M$5)=0,"",SUMPRODUCT(Paramètres!$G$5:$M$5,J2699,K2699,L2699,M2699,N2699,O2699,P2699)/SUM(Paramètres!$G$5:$M$5))</f>
        <v>#VALUE!</v>
      </c>
    </row>
    <row r="2700" spans="1:17" x14ac:dyDescent="0.2">
      <c r="A2700">
        <f>Réponses_Scoring!A2700</f>
        <v>0</v>
      </c>
      <c r="B2700">
        <f>Réponses_Scoring!B2700</f>
        <v>0</v>
      </c>
      <c r="C2700">
        <f>Réponses_Scoring!C2700</f>
        <v>0</v>
      </c>
      <c r="D2700">
        <f>Réponses_Scoring!D2700</f>
        <v>0</v>
      </c>
      <c r="E2700">
        <f>Réponses_Scoring!E2700</f>
        <v>0</v>
      </c>
      <c r="F2700">
        <f>Réponses_Scoring!F2700</f>
        <v>0</v>
      </c>
      <c r="G2700">
        <f>Réponses_Scoring!G2700</f>
        <v>0</v>
      </c>
      <c r="H2700">
        <f>Réponses_Scoring!H2700</f>
        <v>0</v>
      </c>
      <c r="I2700">
        <f>Réponses_Scoring!I2700</f>
        <v>0</v>
      </c>
      <c r="J2700">
        <f>IFERROR(VLOOKUP(C2700,Paramètres!$A$5:$B$8,2,FALSE),0)</f>
        <v>0</v>
      </c>
      <c r="K2700">
        <f>IFERROR(VLOOKUP(D2700,Paramètres!$A$5:$B$8,2,FALSE),0)</f>
        <v>0</v>
      </c>
      <c r="L2700">
        <f>IFERROR(VLOOKUP(E2700,Paramètres!$A$5:$B$8,2,FALSE),0)</f>
        <v>0</v>
      </c>
      <c r="M2700">
        <f>IFERROR(VLOOKUP(F2700,Paramètres!$A$5:$B$8,2,FALSE),0)</f>
        <v>0</v>
      </c>
      <c r="N2700">
        <f>IFERROR(VLOOKUP(G2700,Paramètres!$D$5:$E$8,2,FALSE),0)</f>
        <v>0</v>
      </c>
      <c r="O2700">
        <f>IFERROR(VLOOKUP(H2700,Paramètres!$A$5:$B$8,2,FALSE),0)</f>
        <v>0</v>
      </c>
      <c r="P2700">
        <f>IFERROR(VLOOKUP(I2700,Paramètres!$A$5:$B$8,2,FALSE),0)</f>
        <v>0</v>
      </c>
      <c r="Q2700" s="10" t="e">
        <f>IF(SUM(Paramètres!$G$5:$M$5)=0,"",SUMPRODUCT(Paramètres!$G$5:$M$5,J2700,K2700,L2700,M2700,N2700,O2700,P2700)/SUM(Paramètres!$G$5:$M$5))</f>
        <v>#VALUE!</v>
      </c>
    </row>
    <row r="2701" spans="1:17" x14ac:dyDescent="0.2">
      <c r="A2701">
        <f>Réponses_Scoring!A2701</f>
        <v>0</v>
      </c>
      <c r="B2701">
        <f>Réponses_Scoring!B2701</f>
        <v>0</v>
      </c>
      <c r="C2701">
        <f>Réponses_Scoring!C2701</f>
        <v>0</v>
      </c>
      <c r="D2701">
        <f>Réponses_Scoring!D2701</f>
        <v>0</v>
      </c>
      <c r="E2701">
        <f>Réponses_Scoring!E2701</f>
        <v>0</v>
      </c>
      <c r="F2701">
        <f>Réponses_Scoring!F2701</f>
        <v>0</v>
      </c>
      <c r="G2701">
        <f>Réponses_Scoring!G2701</f>
        <v>0</v>
      </c>
      <c r="H2701">
        <f>Réponses_Scoring!H2701</f>
        <v>0</v>
      </c>
      <c r="I2701">
        <f>Réponses_Scoring!I2701</f>
        <v>0</v>
      </c>
      <c r="J2701">
        <f>IFERROR(VLOOKUP(C2701,Paramètres!$A$5:$B$8,2,FALSE),0)</f>
        <v>0</v>
      </c>
      <c r="K2701">
        <f>IFERROR(VLOOKUP(D2701,Paramètres!$A$5:$B$8,2,FALSE),0)</f>
        <v>0</v>
      </c>
      <c r="L2701">
        <f>IFERROR(VLOOKUP(E2701,Paramètres!$A$5:$B$8,2,FALSE),0)</f>
        <v>0</v>
      </c>
      <c r="M2701">
        <f>IFERROR(VLOOKUP(F2701,Paramètres!$A$5:$B$8,2,FALSE),0)</f>
        <v>0</v>
      </c>
      <c r="N2701">
        <f>IFERROR(VLOOKUP(G2701,Paramètres!$D$5:$E$8,2,FALSE),0)</f>
        <v>0</v>
      </c>
      <c r="O2701">
        <f>IFERROR(VLOOKUP(H2701,Paramètres!$A$5:$B$8,2,FALSE),0)</f>
        <v>0</v>
      </c>
      <c r="P2701">
        <f>IFERROR(VLOOKUP(I2701,Paramètres!$A$5:$B$8,2,FALSE),0)</f>
        <v>0</v>
      </c>
      <c r="Q2701" s="10" t="e">
        <f>IF(SUM(Paramètres!$G$5:$M$5)=0,"",SUMPRODUCT(Paramètres!$G$5:$M$5,J2701,K2701,L2701,M2701,N2701,O2701,P2701)/SUM(Paramètres!$G$5:$M$5))</f>
        <v>#VALUE!</v>
      </c>
    </row>
    <row r="2702" spans="1:17" x14ac:dyDescent="0.2">
      <c r="A2702">
        <f>Réponses_Scoring!A2702</f>
        <v>0</v>
      </c>
      <c r="B2702">
        <f>Réponses_Scoring!B2702</f>
        <v>0</v>
      </c>
      <c r="C2702">
        <f>Réponses_Scoring!C2702</f>
        <v>0</v>
      </c>
      <c r="D2702">
        <f>Réponses_Scoring!D2702</f>
        <v>0</v>
      </c>
      <c r="E2702">
        <f>Réponses_Scoring!E2702</f>
        <v>0</v>
      </c>
      <c r="F2702">
        <f>Réponses_Scoring!F2702</f>
        <v>0</v>
      </c>
      <c r="G2702">
        <f>Réponses_Scoring!G2702</f>
        <v>0</v>
      </c>
      <c r="H2702">
        <f>Réponses_Scoring!H2702</f>
        <v>0</v>
      </c>
      <c r="I2702">
        <f>Réponses_Scoring!I2702</f>
        <v>0</v>
      </c>
      <c r="J2702">
        <f>IFERROR(VLOOKUP(C2702,Paramètres!$A$5:$B$8,2,FALSE),0)</f>
        <v>0</v>
      </c>
      <c r="K2702">
        <f>IFERROR(VLOOKUP(D2702,Paramètres!$A$5:$B$8,2,FALSE),0)</f>
        <v>0</v>
      </c>
      <c r="L2702">
        <f>IFERROR(VLOOKUP(E2702,Paramètres!$A$5:$B$8,2,FALSE),0)</f>
        <v>0</v>
      </c>
      <c r="M2702">
        <f>IFERROR(VLOOKUP(F2702,Paramètres!$A$5:$B$8,2,FALSE),0)</f>
        <v>0</v>
      </c>
      <c r="N2702">
        <f>IFERROR(VLOOKUP(G2702,Paramètres!$D$5:$E$8,2,FALSE),0)</f>
        <v>0</v>
      </c>
      <c r="O2702">
        <f>IFERROR(VLOOKUP(H2702,Paramètres!$A$5:$B$8,2,FALSE),0)</f>
        <v>0</v>
      </c>
      <c r="P2702">
        <f>IFERROR(VLOOKUP(I2702,Paramètres!$A$5:$B$8,2,FALSE),0)</f>
        <v>0</v>
      </c>
      <c r="Q2702" s="10" t="e">
        <f>IF(SUM(Paramètres!$G$5:$M$5)=0,"",SUMPRODUCT(Paramètres!$G$5:$M$5,J2702,K2702,L2702,M2702,N2702,O2702,P2702)/SUM(Paramètres!$G$5:$M$5))</f>
        <v>#VALUE!</v>
      </c>
    </row>
    <row r="2703" spans="1:17" x14ac:dyDescent="0.2">
      <c r="A2703">
        <f>Réponses_Scoring!A2703</f>
        <v>0</v>
      </c>
      <c r="B2703">
        <f>Réponses_Scoring!B2703</f>
        <v>0</v>
      </c>
      <c r="C2703">
        <f>Réponses_Scoring!C2703</f>
        <v>0</v>
      </c>
      <c r="D2703">
        <f>Réponses_Scoring!D2703</f>
        <v>0</v>
      </c>
      <c r="E2703">
        <f>Réponses_Scoring!E2703</f>
        <v>0</v>
      </c>
      <c r="F2703">
        <f>Réponses_Scoring!F2703</f>
        <v>0</v>
      </c>
      <c r="G2703">
        <f>Réponses_Scoring!G2703</f>
        <v>0</v>
      </c>
      <c r="H2703">
        <f>Réponses_Scoring!H2703</f>
        <v>0</v>
      </c>
      <c r="I2703">
        <f>Réponses_Scoring!I2703</f>
        <v>0</v>
      </c>
      <c r="J2703">
        <f>IFERROR(VLOOKUP(C2703,Paramètres!$A$5:$B$8,2,FALSE),0)</f>
        <v>0</v>
      </c>
      <c r="K2703">
        <f>IFERROR(VLOOKUP(D2703,Paramètres!$A$5:$B$8,2,FALSE),0)</f>
        <v>0</v>
      </c>
      <c r="L2703">
        <f>IFERROR(VLOOKUP(E2703,Paramètres!$A$5:$B$8,2,FALSE),0)</f>
        <v>0</v>
      </c>
      <c r="M2703">
        <f>IFERROR(VLOOKUP(F2703,Paramètres!$A$5:$B$8,2,FALSE),0)</f>
        <v>0</v>
      </c>
      <c r="N2703">
        <f>IFERROR(VLOOKUP(G2703,Paramètres!$D$5:$E$8,2,FALSE),0)</f>
        <v>0</v>
      </c>
      <c r="O2703">
        <f>IFERROR(VLOOKUP(H2703,Paramètres!$A$5:$B$8,2,FALSE),0)</f>
        <v>0</v>
      </c>
      <c r="P2703">
        <f>IFERROR(VLOOKUP(I2703,Paramètres!$A$5:$B$8,2,FALSE),0)</f>
        <v>0</v>
      </c>
      <c r="Q2703" s="10" t="e">
        <f>IF(SUM(Paramètres!$G$5:$M$5)=0,"",SUMPRODUCT(Paramètres!$G$5:$M$5,J2703,K2703,L2703,M2703,N2703,O2703,P2703)/SUM(Paramètres!$G$5:$M$5))</f>
        <v>#VALUE!</v>
      </c>
    </row>
    <row r="2704" spans="1:17" x14ac:dyDescent="0.2">
      <c r="A2704">
        <f>Réponses_Scoring!A2704</f>
        <v>0</v>
      </c>
      <c r="B2704">
        <f>Réponses_Scoring!B2704</f>
        <v>0</v>
      </c>
      <c r="C2704">
        <f>Réponses_Scoring!C2704</f>
        <v>0</v>
      </c>
      <c r="D2704">
        <f>Réponses_Scoring!D2704</f>
        <v>0</v>
      </c>
      <c r="E2704">
        <f>Réponses_Scoring!E2704</f>
        <v>0</v>
      </c>
      <c r="F2704">
        <f>Réponses_Scoring!F2704</f>
        <v>0</v>
      </c>
      <c r="G2704">
        <f>Réponses_Scoring!G2704</f>
        <v>0</v>
      </c>
      <c r="H2704">
        <f>Réponses_Scoring!H2704</f>
        <v>0</v>
      </c>
      <c r="I2704">
        <f>Réponses_Scoring!I2704</f>
        <v>0</v>
      </c>
      <c r="J2704">
        <f>IFERROR(VLOOKUP(C2704,Paramètres!$A$5:$B$8,2,FALSE),0)</f>
        <v>0</v>
      </c>
      <c r="K2704">
        <f>IFERROR(VLOOKUP(D2704,Paramètres!$A$5:$B$8,2,FALSE),0)</f>
        <v>0</v>
      </c>
      <c r="L2704">
        <f>IFERROR(VLOOKUP(E2704,Paramètres!$A$5:$B$8,2,FALSE),0)</f>
        <v>0</v>
      </c>
      <c r="M2704">
        <f>IFERROR(VLOOKUP(F2704,Paramètres!$A$5:$B$8,2,FALSE),0)</f>
        <v>0</v>
      </c>
      <c r="N2704">
        <f>IFERROR(VLOOKUP(G2704,Paramètres!$D$5:$E$8,2,FALSE),0)</f>
        <v>0</v>
      </c>
      <c r="O2704">
        <f>IFERROR(VLOOKUP(H2704,Paramètres!$A$5:$B$8,2,FALSE),0)</f>
        <v>0</v>
      </c>
      <c r="P2704">
        <f>IFERROR(VLOOKUP(I2704,Paramètres!$A$5:$B$8,2,FALSE),0)</f>
        <v>0</v>
      </c>
      <c r="Q2704" s="10" t="e">
        <f>IF(SUM(Paramètres!$G$5:$M$5)=0,"",SUMPRODUCT(Paramètres!$G$5:$M$5,J2704,K2704,L2704,M2704,N2704,O2704,P2704)/SUM(Paramètres!$G$5:$M$5))</f>
        <v>#VALUE!</v>
      </c>
    </row>
    <row r="2705" spans="1:17" x14ac:dyDescent="0.2">
      <c r="A2705">
        <f>Réponses_Scoring!A2705</f>
        <v>0</v>
      </c>
      <c r="B2705">
        <f>Réponses_Scoring!B2705</f>
        <v>0</v>
      </c>
      <c r="C2705">
        <f>Réponses_Scoring!C2705</f>
        <v>0</v>
      </c>
      <c r="D2705">
        <f>Réponses_Scoring!D2705</f>
        <v>0</v>
      </c>
      <c r="E2705">
        <f>Réponses_Scoring!E2705</f>
        <v>0</v>
      </c>
      <c r="F2705">
        <f>Réponses_Scoring!F2705</f>
        <v>0</v>
      </c>
      <c r="G2705">
        <f>Réponses_Scoring!G2705</f>
        <v>0</v>
      </c>
      <c r="H2705">
        <f>Réponses_Scoring!H2705</f>
        <v>0</v>
      </c>
      <c r="I2705">
        <f>Réponses_Scoring!I2705</f>
        <v>0</v>
      </c>
      <c r="J2705">
        <f>IFERROR(VLOOKUP(C2705,Paramètres!$A$5:$B$8,2,FALSE),0)</f>
        <v>0</v>
      </c>
      <c r="K2705">
        <f>IFERROR(VLOOKUP(D2705,Paramètres!$A$5:$B$8,2,FALSE),0)</f>
        <v>0</v>
      </c>
      <c r="L2705">
        <f>IFERROR(VLOOKUP(E2705,Paramètres!$A$5:$B$8,2,FALSE),0)</f>
        <v>0</v>
      </c>
      <c r="M2705">
        <f>IFERROR(VLOOKUP(F2705,Paramètres!$A$5:$B$8,2,FALSE),0)</f>
        <v>0</v>
      </c>
      <c r="N2705">
        <f>IFERROR(VLOOKUP(G2705,Paramètres!$D$5:$E$8,2,FALSE),0)</f>
        <v>0</v>
      </c>
      <c r="O2705">
        <f>IFERROR(VLOOKUP(H2705,Paramètres!$A$5:$B$8,2,FALSE),0)</f>
        <v>0</v>
      </c>
      <c r="P2705">
        <f>IFERROR(VLOOKUP(I2705,Paramètres!$A$5:$B$8,2,FALSE),0)</f>
        <v>0</v>
      </c>
      <c r="Q2705" s="10" t="e">
        <f>IF(SUM(Paramètres!$G$5:$M$5)=0,"",SUMPRODUCT(Paramètres!$G$5:$M$5,J2705,K2705,L2705,M2705,N2705,O2705,P2705)/SUM(Paramètres!$G$5:$M$5))</f>
        <v>#VALUE!</v>
      </c>
    </row>
    <row r="2706" spans="1:17" x14ac:dyDescent="0.2">
      <c r="A2706">
        <f>Réponses_Scoring!A2706</f>
        <v>0</v>
      </c>
      <c r="B2706">
        <f>Réponses_Scoring!B2706</f>
        <v>0</v>
      </c>
      <c r="C2706">
        <f>Réponses_Scoring!C2706</f>
        <v>0</v>
      </c>
      <c r="D2706">
        <f>Réponses_Scoring!D2706</f>
        <v>0</v>
      </c>
      <c r="E2706">
        <f>Réponses_Scoring!E2706</f>
        <v>0</v>
      </c>
      <c r="F2706">
        <f>Réponses_Scoring!F2706</f>
        <v>0</v>
      </c>
      <c r="G2706">
        <f>Réponses_Scoring!G2706</f>
        <v>0</v>
      </c>
      <c r="H2706">
        <f>Réponses_Scoring!H2706</f>
        <v>0</v>
      </c>
      <c r="I2706">
        <f>Réponses_Scoring!I2706</f>
        <v>0</v>
      </c>
      <c r="J2706">
        <f>IFERROR(VLOOKUP(C2706,Paramètres!$A$5:$B$8,2,FALSE),0)</f>
        <v>0</v>
      </c>
      <c r="K2706">
        <f>IFERROR(VLOOKUP(D2706,Paramètres!$A$5:$B$8,2,FALSE),0)</f>
        <v>0</v>
      </c>
      <c r="L2706">
        <f>IFERROR(VLOOKUP(E2706,Paramètres!$A$5:$B$8,2,FALSE),0)</f>
        <v>0</v>
      </c>
      <c r="M2706">
        <f>IFERROR(VLOOKUP(F2706,Paramètres!$A$5:$B$8,2,FALSE),0)</f>
        <v>0</v>
      </c>
      <c r="N2706">
        <f>IFERROR(VLOOKUP(G2706,Paramètres!$D$5:$E$8,2,FALSE),0)</f>
        <v>0</v>
      </c>
      <c r="O2706">
        <f>IFERROR(VLOOKUP(H2706,Paramètres!$A$5:$B$8,2,FALSE),0)</f>
        <v>0</v>
      </c>
      <c r="P2706">
        <f>IFERROR(VLOOKUP(I2706,Paramètres!$A$5:$B$8,2,FALSE),0)</f>
        <v>0</v>
      </c>
      <c r="Q2706" s="10" t="e">
        <f>IF(SUM(Paramètres!$G$5:$M$5)=0,"",SUMPRODUCT(Paramètres!$G$5:$M$5,J2706,K2706,L2706,M2706,N2706,O2706,P2706)/SUM(Paramètres!$G$5:$M$5))</f>
        <v>#VALUE!</v>
      </c>
    </row>
    <row r="2707" spans="1:17" x14ac:dyDescent="0.2">
      <c r="A2707">
        <f>Réponses_Scoring!A2707</f>
        <v>0</v>
      </c>
      <c r="B2707">
        <f>Réponses_Scoring!B2707</f>
        <v>0</v>
      </c>
      <c r="C2707">
        <f>Réponses_Scoring!C2707</f>
        <v>0</v>
      </c>
      <c r="D2707">
        <f>Réponses_Scoring!D2707</f>
        <v>0</v>
      </c>
      <c r="E2707">
        <f>Réponses_Scoring!E2707</f>
        <v>0</v>
      </c>
      <c r="F2707">
        <f>Réponses_Scoring!F2707</f>
        <v>0</v>
      </c>
      <c r="G2707">
        <f>Réponses_Scoring!G2707</f>
        <v>0</v>
      </c>
      <c r="H2707">
        <f>Réponses_Scoring!H2707</f>
        <v>0</v>
      </c>
      <c r="I2707">
        <f>Réponses_Scoring!I2707</f>
        <v>0</v>
      </c>
      <c r="J2707">
        <f>IFERROR(VLOOKUP(C2707,Paramètres!$A$5:$B$8,2,FALSE),0)</f>
        <v>0</v>
      </c>
      <c r="K2707">
        <f>IFERROR(VLOOKUP(D2707,Paramètres!$A$5:$B$8,2,FALSE),0)</f>
        <v>0</v>
      </c>
      <c r="L2707">
        <f>IFERROR(VLOOKUP(E2707,Paramètres!$A$5:$B$8,2,FALSE),0)</f>
        <v>0</v>
      </c>
      <c r="M2707">
        <f>IFERROR(VLOOKUP(F2707,Paramètres!$A$5:$B$8,2,FALSE),0)</f>
        <v>0</v>
      </c>
      <c r="N2707">
        <f>IFERROR(VLOOKUP(G2707,Paramètres!$D$5:$E$8,2,FALSE),0)</f>
        <v>0</v>
      </c>
      <c r="O2707">
        <f>IFERROR(VLOOKUP(H2707,Paramètres!$A$5:$B$8,2,FALSE),0)</f>
        <v>0</v>
      </c>
      <c r="P2707">
        <f>IFERROR(VLOOKUP(I2707,Paramètres!$A$5:$B$8,2,FALSE),0)</f>
        <v>0</v>
      </c>
      <c r="Q2707" s="10" t="e">
        <f>IF(SUM(Paramètres!$G$5:$M$5)=0,"",SUMPRODUCT(Paramètres!$G$5:$M$5,J2707,K2707,L2707,M2707,N2707,O2707,P2707)/SUM(Paramètres!$G$5:$M$5))</f>
        <v>#VALUE!</v>
      </c>
    </row>
    <row r="2708" spans="1:17" x14ac:dyDescent="0.2">
      <c r="A2708">
        <f>Réponses_Scoring!A2708</f>
        <v>0</v>
      </c>
      <c r="B2708">
        <f>Réponses_Scoring!B2708</f>
        <v>0</v>
      </c>
      <c r="C2708">
        <f>Réponses_Scoring!C2708</f>
        <v>0</v>
      </c>
      <c r="D2708">
        <f>Réponses_Scoring!D2708</f>
        <v>0</v>
      </c>
      <c r="E2708">
        <f>Réponses_Scoring!E2708</f>
        <v>0</v>
      </c>
      <c r="F2708">
        <f>Réponses_Scoring!F2708</f>
        <v>0</v>
      </c>
      <c r="G2708">
        <f>Réponses_Scoring!G2708</f>
        <v>0</v>
      </c>
      <c r="H2708">
        <f>Réponses_Scoring!H2708</f>
        <v>0</v>
      </c>
      <c r="I2708">
        <f>Réponses_Scoring!I2708</f>
        <v>0</v>
      </c>
      <c r="J2708">
        <f>IFERROR(VLOOKUP(C2708,Paramètres!$A$5:$B$8,2,FALSE),0)</f>
        <v>0</v>
      </c>
      <c r="K2708">
        <f>IFERROR(VLOOKUP(D2708,Paramètres!$A$5:$B$8,2,FALSE),0)</f>
        <v>0</v>
      </c>
      <c r="L2708">
        <f>IFERROR(VLOOKUP(E2708,Paramètres!$A$5:$B$8,2,FALSE),0)</f>
        <v>0</v>
      </c>
      <c r="M2708">
        <f>IFERROR(VLOOKUP(F2708,Paramètres!$A$5:$B$8,2,FALSE),0)</f>
        <v>0</v>
      </c>
      <c r="N2708">
        <f>IFERROR(VLOOKUP(G2708,Paramètres!$D$5:$E$8,2,FALSE),0)</f>
        <v>0</v>
      </c>
      <c r="O2708">
        <f>IFERROR(VLOOKUP(H2708,Paramètres!$A$5:$B$8,2,FALSE),0)</f>
        <v>0</v>
      </c>
      <c r="P2708">
        <f>IFERROR(VLOOKUP(I2708,Paramètres!$A$5:$B$8,2,FALSE),0)</f>
        <v>0</v>
      </c>
      <c r="Q2708" s="10" t="e">
        <f>IF(SUM(Paramètres!$G$5:$M$5)=0,"",SUMPRODUCT(Paramètres!$G$5:$M$5,J2708,K2708,L2708,M2708,N2708,O2708,P2708)/SUM(Paramètres!$G$5:$M$5))</f>
        <v>#VALUE!</v>
      </c>
    </row>
    <row r="2709" spans="1:17" x14ac:dyDescent="0.2">
      <c r="A2709">
        <f>Réponses_Scoring!A2709</f>
        <v>0</v>
      </c>
      <c r="B2709">
        <f>Réponses_Scoring!B2709</f>
        <v>0</v>
      </c>
      <c r="C2709">
        <f>Réponses_Scoring!C2709</f>
        <v>0</v>
      </c>
      <c r="D2709">
        <f>Réponses_Scoring!D2709</f>
        <v>0</v>
      </c>
      <c r="E2709">
        <f>Réponses_Scoring!E2709</f>
        <v>0</v>
      </c>
      <c r="F2709">
        <f>Réponses_Scoring!F2709</f>
        <v>0</v>
      </c>
      <c r="G2709">
        <f>Réponses_Scoring!G2709</f>
        <v>0</v>
      </c>
      <c r="H2709">
        <f>Réponses_Scoring!H2709</f>
        <v>0</v>
      </c>
      <c r="I2709">
        <f>Réponses_Scoring!I2709</f>
        <v>0</v>
      </c>
      <c r="J2709">
        <f>IFERROR(VLOOKUP(C2709,Paramètres!$A$5:$B$8,2,FALSE),0)</f>
        <v>0</v>
      </c>
      <c r="K2709">
        <f>IFERROR(VLOOKUP(D2709,Paramètres!$A$5:$B$8,2,FALSE),0)</f>
        <v>0</v>
      </c>
      <c r="L2709">
        <f>IFERROR(VLOOKUP(E2709,Paramètres!$A$5:$B$8,2,FALSE),0)</f>
        <v>0</v>
      </c>
      <c r="M2709">
        <f>IFERROR(VLOOKUP(F2709,Paramètres!$A$5:$B$8,2,FALSE),0)</f>
        <v>0</v>
      </c>
      <c r="N2709">
        <f>IFERROR(VLOOKUP(G2709,Paramètres!$D$5:$E$8,2,FALSE),0)</f>
        <v>0</v>
      </c>
      <c r="O2709">
        <f>IFERROR(VLOOKUP(H2709,Paramètres!$A$5:$B$8,2,FALSE),0)</f>
        <v>0</v>
      </c>
      <c r="P2709">
        <f>IFERROR(VLOOKUP(I2709,Paramètres!$A$5:$B$8,2,FALSE),0)</f>
        <v>0</v>
      </c>
      <c r="Q2709" s="10" t="e">
        <f>IF(SUM(Paramètres!$G$5:$M$5)=0,"",SUMPRODUCT(Paramètres!$G$5:$M$5,J2709,K2709,L2709,M2709,N2709,O2709,P2709)/SUM(Paramètres!$G$5:$M$5))</f>
        <v>#VALUE!</v>
      </c>
    </row>
    <row r="2710" spans="1:17" x14ac:dyDescent="0.2">
      <c r="A2710">
        <f>Réponses_Scoring!A2710</f>
        <v>0</v>
      </c>
      <c r="B2710">
        <f>Réponses_Scoring!B2710</f>
        <v>0</v>
      </c>
      <c r="C2710">
        <f>Réponses_Scoring!C2710</f>
        <v>0</v>
      </c>
      <c r="D2710">
        <f>Réponses_Scoring!D2710</f>
        <v>0</v>
      </c>
      <c r="E2710">
        <f>Réponses_Scoring!E2710</f>
        <v>0</v>
      </c>
      <c r="F2710">
        <f>Réponses_Scoring!F2710</f>
        <v>0</v>
      </c>
      <c r="G2710">
        <f>Réponses_Scoring!G2710</f>
        <v>0</v>
      </c>
      <c r="H2710">
        <f>Réponses_Scoring!H2710</f>
        <v>0</v>
      </c>
      <c r="I2710">
        <f>Réponses_Scoring!I2710</f>
        <v>0</v>
      </c>
      <c r="J2710">
        <f>IFERROR(VLOOKUP(C2710,Paramètres!$A$5:$B$8,2,FALSE),0)</f>
        <v>0</v>
      </c>
      <c r="K2710">
        <f>IFERROR(VLOOKUP(D2710,Paramètres!$A$5:$B$8,2,FALSE),0)</f>
        <v>0</v>
      </c>
      <c r="L2710">
        <f>IFERROR(VLOOKUP(E2710,Paramètres!$A$5:$B$8,2,FALSE),0)</f>
        <v>0</v>
      </c>
      <c r="M2710">
        <f>IFERROR(VLOOKUP(F2710,Paramètres!$A$5:$B$8,2,FALSE),0)</f>
        <v>0</v>
      </c>
      <c r="N2710">
        <f>IFERROR(VLOOKUP(G2710,Paramètres!$D$5:$E$8,2,FALSE),0)</f>
        <v>0</v>
      </c>
      <c r="O2710">
        <f>IFERROR(VLOOKUP(H2710,Paramètres!$A$5:$B$8,2,FALSE),0)</f>
        <v>0</v>
      </c>
      <c r="P2710">
        <f>IFERROR(VLOOKUP(I2710,Paramètres!$A$5:$B$8,2,FALSE),0)</f>
        <v>0</v>
      </c>
      <c r="Q2710" s="10" t="e">
        <f>IF(SUM(Paramètres!$G$5:$M$5)=0,"",SUMPRODUCT(Paramètres!$G$5:$M$5,J2710,K2710,L2710,M2710,N2710,O2710,P2710)/SUM(Paramètres!$G$5:$M$5))</f>
        <v>#VALUE!</v>
      </c>
    </row>
    <row r="2711" spans="1:17" x14ac:dyDescent="0.2">
      <c r="A2711">
        <f>Réponses_Scoring!A2711</f>
        <v>0</v>
      </c>
      <c r="B2711">
        <f>Réponses_Scoring!B2711</f>
        <v>0</v>
      </c>
      <c r="C2711">
        <f>Réponses_Scoring!C2711</f>
        <v>0</v>
      </c>
      <c r="D2711">
        <f>Réponses_Scoring!D2711</f>
        <v>0</v>
      </c>
      <c r="E2711">
        <f>Réponses_Scoring!E2711</f>
        <v>0</v>
      </c>
      <c r="F2711">
        <f>Réponses_Scoring!F2711</f>
        <v>0</v>
      </c>
      <c r="G2711">
        <f>Réponses_Scoring!G2711</f>
        <v>0</v>
      </c>
      <c r="H2711">
        <f>Réponses_Scoring!H2711</f>
        <v>0</v>
      </c>
      <c r="I2711">
        <f>Réponses_Scoring!I2711</f>
        <v>0</v>
      </c>
      <c r="J2711">
        <f>IFERROR(VLOOKUP(C2711,Paramètres!$A$5:$B$8,2,FALSE),0)</f>
        <v>0</v>
      </c>
      <c r="K2711">
        <f>IFERROR(VLOOKUP(D2711,Paramètres!$A$5:$B$8,2,FALSE),0)</f>
        <v>0</v>
      </c>
      <c r="L2711">
        <f>IFERROR(VLOOKUP(E2711,Paramètres!$A$5:$B$8,2,FALSE),0)</f>
        <v>0</v>
      </c>
      <c r="M2711">
        <f>IFERROR(VLOOKUP(F2711,Paramètres!$A$5:$B$8,2,FALSE),0)</f>
        <v>0</v>
      </c>
      <c r="N2711">
        <f>IFERROR(VLOOKUP(G2711,Paramètres!$D$5:$E$8,2,FALSE),0)</f>
        <v>0</v>
      </c>
      <c r="O2711">
        <f>IFERROR(VLOOKUP(H2711,Paramètres!$A$5:$B$8,2,FALSE),0)</f>
        <v>0</v>
      </c>
      <c r="P2711">
        <f>IFERROR(VLOOKUP(I2711,Paramètres!$A$5:$B$8,2,FALSE),0)</f>
        <v>0</v>
      </c>
      <c r="Q2711" s="10" t="e">
        <f>IF(SUM(Paramètres!$G$5:$M$5)=0,"",SUMPRODUCT(Paramètres!$G$5:$M$5,J2711,K2711,L2711,M2711,N2711,O2711,P2711)/SUM(Paramètres!$G$5:$M$5))</f>
        <v>#VALUE!</v>
      </c>
    </row>
    <row r="2712" spans="1:17" x14ac:dyDescent="0.2">
      <c r="A2712">
        <f>Réponses_Scoring!A2712</f>
        <v>0</v>
      </c>
      <c r="B2712">
        <f>Réponses_Scoring!B2712</f>
        <v>0</v>
      </c>
      <c r="C2712">
        <f>Réponses_Scoring!C2712</f>
        <v>0</v>
      </c>
      <c r="D2712">
        <f>Réponses_Scoring!D2712</f>
        <v>0</v>
      </c>
      <c r="E2712">
        <f>Réponses_Scoring!E2712</f>
        <v>0</v>
      </c>
      <c r="F2712">
        <f>Réponses_Scoring!F2712</f>
        <v>0</v>
      </c>
      <c r="G2712">
        <f>Réponses_Scoring!G2712</f>
        <v>0</v>
      </c>
      <c r="H2712">
        <f>Réponses_Scoring!H2712</f>
        <v>0</v>
      </c>
      <c r="I2712">
        <f>Réponses_Scoring!I2712</f>
        <v>0</v>
      </c>
      <c r="J2712">
        <f>IFERROR(VLOOKUP(C2712,Paramètres!$A$5:$B$8,2,FALSE),0)</f>
        <v>0</v>
      </c>
      <c r="K2712">
        <f>IFERROR(VLOOKUP(D2712,Paramètres!$A$5:$B$8,2,FALSE),0)</f>
        <v>0</v>
      </c>
      <c r="L2712">
        <f>IFERROR(VLOOKUP(E2712,Paramètres!$A$5:$B$8,2,FALSE),0)</f>
        <v>0</v>
      </c>
      <c r="M2712">
        <f>IFERROR(VLOOKUP(F2712,Paramètres!$A$5:$B$8,2,FALSE),0)</f>
        <v>0</v>
      </c>
      <c r="N2712">
        <f>IFERROR(VLOOKUP(G2712,Paramètres!$D$5:$E$8,2,FALSE),0)</f>
        <v>0</v>
      </c>
      <c r="O2712">
        <f>IFERROR(VLOOKUP(H2712,Paramètres!$A$5:$B$8,2,FALSE),0)</f>
        <v>0</v>
      </c>
      <c r="P2712">
        <f>IFERROR(VLOOKUP(I2712,Paramètres!$A$5:$B$8,2,FALSE),0)</f>
        <v>0</v>
      </c>
      <c r="Q2712" s="10" t="e">
        <f>IF(SUM(Paramètres!$G$5:$M$5)=0,"",SUMPRODUCT(Paramètres!$G$5:$M$5,J2712,K2712,L2712,M2712,N2712,O2712,P2712)/SUM(Paramètres!$G$5:$M$5))</f>
        <v>#VALUE!</v>
      </c>
    </row>
    <row r="2713" spans="1:17" x14ac:dyDescent="0.2">
      <c r="A2713">
        <f>Réponses_Scoring!A2713</f>
        <v>0</v>
      </c>
      <c r="B2713">
        <f>Réponses_Scoring!B2713</f>
        <v>0</v>
      </c>
      <c r="C2713">
        <f>Réponses_Scoring!C2713</f>
        <v>0</v>
      </c>
      <c r="D2713">
        <f>Réponses_Scoring!D2713</f>
        <v>0</v>
      </c>
      <c r="E2713">
        <f>Réponses_Scoring!E2713</f>
        <v>0</v>
      </c>
      <c r="F2713">
        <f>Réponses_Scoring!F2713</f>
        <v>0</v>
      </c>
      <c r="G2713">
        <f>Réponses_Scoring!G2713</f>
        <v>0</v>
      </c>
      <c r="H2713">
        <f>Réponses_Scoring!H2713</f>
        <v>0</v>
      </c>
      <c r="I2713">
        <f>Réponses_Scoring!I2713</f>
        <v>0</v>
      </c>
      <c r="J2713">
        <f>IFERROR(VLOOKUP(C2713,Paramètres!$A$5:$B$8,2,FALSE),0)</f>
        <v>0</v>
      </c>
      <c r="K2713">
        <f>IFERROR(VLOOKUP(D2713,Paramètres!$A$5:$B$8,2,FALSE),0)</f>
        <v>0</v>
      </c>
      <c r="L2713">
        <f>IFERROR(VLOOKUP(E2713,Paramètres!$A$5:$B$8,2,FALSE),0)</f>
        <v>0</v>
      </c>
      <c r="M2713">
        <f>IFERROR(VLOOKUP(F2713,Paramètres!$A$5:$B$8,2,FALSE),0)</f>
        <v>0</v>
      </c>
      <c r="N2713">
        <f>IFERROR(VLOOKUP(G2713,Paramètres!$D$5:$E$8,2,FALSE),0)</f>
        <v>0</v>
      </c>
      <c r="O2713">
        <f>IFERROR(VLOOKUP(H2713,Paramètres!$A$5:$B$8,2,FALSE),0)</f>
        <v>0</v>
      </c>
      <c r="P2713">
        <f>IFERROR(VLOOKUP(I2713,Paramètres!$A$5:$B$8,2,FALSE),0)</f>
        <v>0</v>
      </c>
      <c r="Q2713" s="10" t="e">
        <f>IF(SUM(Paramètres!$G$5:$M$5)=0,"",SUMPRODUCT(Paramètres!$G$5:$M$5,J2713,K2713,L2713,M2713,N2713,O2713,P2713)/SUM(Paramètres!$G$5:$M$5))</f>
        <v>#VALUE!</v>
      </c>
    </row>
    <row r="2714" spans="1:17" x14ac:dyDescent="0.2">
      <c r="A2714">
        <f>Réponses_Scoring!A2714</f>
        <v>0</v>
      </c>
      <c r="B2714">
        <f>Réponses_Scoring!B2714</f>
        <v>0</v>
      </c>
      <c r="C2714">
        <f>Réponses_Scoring!C2714</f>
        <v>0</v>
      </c>
      <c r="D2714">
        <f>Réponses_Scoring!D2714</f>
        <v>0</v>
      </c>
      <c r="E2714">
        <f>Réponses_Scoring!E2714</f>
        <v>0</v>
      </c>
      <c r="F2714">
        <f>Réponses_Scoring!F2714</f>
        <v>0</v>
      </c>
      <c r="G2714">
        <f>Réponses_Scoring!G2714</f>
        <v>0</v>
      </c>
      <c r="H2714">
        <f>Réponses_Scoring!H2714</f>
        <v>0</v>
      </c>
      <c r="I2714">
        <f>Réponses_Scoring!I2714</f>
        <v>0</v>
      </c>
      <c r="J2714">
        <f>IFERROR(VLOOKUP(C2714,Paramètres!$A$5:$B$8,2,FALSE),0)</f>
        <v>0</v>
      </c>
      <c r="K2714">
        <f>IFERROR(VLOOKUP(D2714,Paramètres!$A$5:$B$8,2,FALSE),0)</f>
        <v>0</v>
      </c>
      <c r="L2714">
        <f>IFERROR(VLOOKUP(E2714,Paramètres!$A$5:$B$8,2,FALSE),0)</f>
        <v>0</v>
      </c>
      <c r="M2714">
        <f>IFERROR(VLOOKUP(F2714,Paramètres!$A$5:$B$8,2,FALSE),0)</f>
        <v>0</v>
      </c>
      <c r="N2714">
        <f>IFERROR(VLOOKUP(G2714,Paramètres!$D$5:$E$8,2,FALSE),0)</f>
        <v>0</v>
      </c>
      <c r="O2714">
        <f>IFERROR(VLOOKUP(H2714,Paramètres!$A$5:$B$8,2,FALSE),0)</f>
        <v>0</v>
      </c>
      <c r="P2714">
        <f>IFERROR(VLOOKUP(I2714,Paramètres!$A$5:$B$8,2,FALSE),0)</f>
        <v>0</v>
      </c>
      <c r="Q2714" s="10" t="e">
        <f>IF(SUM(Paramètres!$G$5:$M$5)=0,"",SUMPRODUCT(Paramètres!$G$5:$M$5,J2714,K2714,L2714,M2714,N2714,O2714,P2714)/SUM(Paramètres!$G$5:$M$5))</f>
        <v>#VALUE!</v>
      </c>
    </row>
    <row r="2715" spans="1:17" x14ac:dyDescent="0.2">
      <c r="A2715">
        <f>Réponses_Scoring!A2715</f>
        <v>0</v>
      </c>
      <c r="B2715">
        <f>Réponses_Scoring!B2715</f>
        <v>0</v>
      </c>
      <c r="C2715">
        <f>Réponses_Scoring!C2715</f>
        <v>0</v>
      </c>
      <c r="D2715">
        <f>Réponses_Scoring!D2715</f>
        <v>0</v>
      </c>
      <c r="E2715">
        <f>Réponses_Scoring!E2715</f>
        <v>0</v>
      </c>
      <c r="F2715">
        <f>Réponses_Scoring!F2715</f>
        <v>0</v>
      </c>
      <c r="G2715">
        <f>Réponses_Scoring!G2715</f>
        <v>0</v>
      </c>
      <c r="H2715">
        <f>Réponses_Scoring!H2715</f>
        <v>0</v>
      </c>
      <c r="I2715">
        <f>Réponses_Scoring!I2715</f>
        <v>0</v>
      </c>
      <c r="J2715">
        <f>IFERROR(VLOOKUP(C2715,Paramètres!$A$5:$B$8,2,FALSE),0)</f>
        <v>0</v>
      </c>
      <c r="K2715">
        <f>IFERROR(VLOOKUP(D2715,Paramètres!$A$5:$B$8,2,FALSE),0)</f>
        <v>0</v>
      </c>
      <c r="L2715">
        <f>IFERROR(VLOOKUP(E2715,Paramètres!$A$5:$B$8,2,FALSE),0)</f>
        <v>0</v>
      </c>
      <c r="M2715">
        <f>IFERROR(VLOOKUP(F2715,Paramètres!$A$5:$B$8,2,FALSE),0)</f>
        <v>0</v>
      </c>
      <c r="N2715">
        <f>IFERROR(VLOOKUP(G2715,Paramètres!$D$5:$E$8,2,FALSE),0)</f>
        <v>0</v>
      </c>
      <c r="O2715">
        <f>IFERROR(VLOOKUP(H2715,Paramètres!$A$5:$B$8,2,FALSE),0)</f>
        <v>0</v>
      </c>
      <c r="P2715">
        <f>IFERROR(VLOOKUP(I2715,Paramètres!$A$5:$B$8,2,FALSE),0)</f>
        <v>0</v>
      </c>
      <c r="Q2715" s="10" t="e">
        <f>IF(SUM(Paramètres!$G$5:$M$5)=0,"",SUMPRODUCT(Paramètres!$G$5:$M$5,J2715,K2715,L2715,M2715,N2715,O2715,P2715)/SUM(Paramètres!$G$5:$M$5))</f>
        <v>#VALUE!</v>
      </c>
    </row>
    <row r="2716" spans="1:17" x14ac:dyDescent="0.2">
      <c r="A2716">
        <f>Réponses_Scoring!A2716</f>
        <v>0</v>
      </c>
      <c r="B2716">
        <f>Réponses_Scoring!B2716</f>
        <v>0</v>
      </c>
      <c r="C2716">
        <f>Réponses_Scoring!C2716</f>
        <v>0</v>
      </c>
      <c r="D2716">
        <f>Réponses_Scoring!D2716</f>
        <v>0</v>
      </c>
      <c r="E2716">
        <f>Réponses_Scoring!E2716</f>
        <v>0</v>
      </c>
      <c r="F2716">
        <f>Réponses_Scoring!F2716</f>
        <v>0</v>
      </c>
      <c r="G2716">
        <f>Réponses_Scoring!G2716</f>
        <v>0</v>
      </c>
      <c r="H2716">
        <f>Réponses_Scoring!H2716</f>
        <v>0</v>
      </c>
      <c r="I2716">
        <f>Réponses_Scoring!I2716</f>
        <v>0</v>
      </c>
      <c r="J2716">
        <f>IFERROR(VLOOKUP(C2716,Paramètres!$A$5:$B$8,2,FALSE),0)</f>
        <v>0</v>
      </c>
      <c r="K2716">
        <f>IFERROR(VLOOKUP(D2716,Paramètres!$A$5:$B$8,2,FALSE),0)</f>
        <v>0</v>
      </c>
      <c r="L2716">
        <f>IFERROR(VLOOKUP(E2716,Paramètres!$A$5:$B$8,2,FALSE),0)</f>
        <v>0</v>
      </c>
      <c r="M2716">
        <f>IFERROR(VLOOKUP(F2716,Paramètres!$A$5:$B$8,2,FALSE),0)</f>
        <v>0</v>
      </c>
      <c r="N2716">
        <f>IFERROR(VLOOKUP(G2716,Paramètres!$D$5:$E$8,2,FALSE),0)</f>
        <v>0</v>
      </c>
      <c r="O2716">
        <f>IFERROR(VLOOKUP(H2716,Paramètres!$A$5:$B$8,2,FALSE),0)</f>
        <v>0</v>
      </c>
      <c r="P2716">
        <f>IFERROR(VLOOKUP(I2716,Paramètres!$A$5:$B$8,2,FALSE),0)</f>
        <v>0</v>
      </c>
      <c r="Q2716" s="10" t="e">
        <f>IF(SUM(Paramètres!$G$5:$M$5)=0,"",SUMPRODUCT(Paramètres!$G$5:$M$5,J2716,K2716,L2716,M2716,N2716,O2716,P2716)/SUM(Paramètres!$G$5:$M$5))</f>
        <v>#VALUE!</v>
      </c>
    </row>
    <row r="2717" spans="1:17" x14ac:dyDescent="0.2">
      <c r="A2717">
        <f>Réponses_Scoring!A2717</f>
        <v>0</v>
      </c>
      <c r="B2717">
        <f>Réponses_Scoring!B2717</f>
        <v>0</v>
      </c>
      <c r="C2717">
        <f>Réponses_Scoring!C2717</f>
        <v>0</v>
      </c>
      <c r="D2717">
        <f>Réponses_Scoring!D2717</f>
        <v>0</v>
      </c>
      <c r="E2717">
        <f>Réponses_Scoring!E2717</f>
        <v>0</v>
      </c>
      <c r="F2717">
        <f>Réponses_Scoring!F2717</f>
        <v>0</v>
      </c>
      <c r="G2717">
        <f>Réponses_Scoring!G2717</f>
        <v>0</v>
      </c>
      <c r="H2717">
        <f>Réponses_Scoring!H2717</f>
        <v>0</v>
      </c>
      <c r="I2717">
        <f>Réponses_Scoring!I2717</f>
        <v>0</v>
      </c>
      <c r="J2717">
        <f>IFERROR(VLOOKUP(C2717,Paramètres!$A$5:$B$8,2,FALSE),0)</f>
        <v>0</v>
      </c>
      <c r="K2717">
        <f>IFERROR(VLOOKUP(D2717,Paramètres!$A$5:$B$8,2,FALSE),0)</f>
        <v>0</v>
      </c>
      <c r="L2717">
        <f>IFERROR(VLOOKUP(E2717,Paramètres!$A$5:$B$8,2,FALSE),0)</f>
        <v>0</v>
      </c>
      <c r="M2717">
        <f>IFERROR(VLOOKUP(F2717,Paramètres!$A$5:$B$8,2,FALSE),0)</f>
        <v>0</v>
      </c>
      <c r="N2717">
        <f>IFERROR(VLOOKUP(G2717,Paramètres!$D$5:$E$8,2,FALSE),0)</f>
        <v>0</v>
      </c>
      <c r="O2717">
        <f>IFERROR(VLOOKUP(H2717,Paramètres!$A$5:$B$8,2,FALSE),0)</f>
        <v>0</v>
      </c>
      <c r="P2717">
        <f>IFERROR(VLOOKUP(I2717,Paramètres!$A$5:$B$8,2,FALSE),0)</f>
        <v>0</v>
      </c>
      <c r="Q2717" s="10" t="e">
        <f>IF(SUM(Paramètres!$G$5:$M$5)=0,"",SUMPRODUCT(Paramètres!$G$5:$M$5,J2717,K2717,L2717,M2717,N2717,O2717,P2717)/SUM(Paramètres!$G$5:$M$5))</f>
        <v>#VALUE!</v>
      </c>
    </row>
    <row r="2718" spans="1:17" x14ac:dyDescent="0.2">
      <c r="A2718">
        <f>Réponses_Scoring!A2718</f>
        <v>0</v>
      </c>
      <c r="B2718">
        <f>Réponses_Scoring!B2718</f>
        <v>0</v>
      </c>
      <c r="C2718">
        <f>Réponses_Scoring!C2718</f>
        <v>0</v>
      </c>
      <c r="D2718">
        <f>Réponses_Scoring!D2718</f>
        <v>0</v>
      </c>
      <c r="E2718">
        <f>Réponses_Scoring!E2718</f>
        <v>0</v>
      </c>
      <c r="F2718">
        <f>Réponses_Scoring!F2718</f>
        <v>0</v>
      </c>
      <c r="G2718">
        <f>Réponses_Scoring!G2718</f>
        <v>0</v>
      </c>
      <c r="H2718">
        <f>Réponses_Scoring!H2718</f>
        <v>0</v>
      </c>
      <c r="I2718">
        <f>Réponses_Scoring!I2718</f>
        <v>0</v>
      </c>
      <c r="J2718">
        <f>IFERROR(VLOOKUP(C2718,Paramètres!$A$5:$B$8,2,FALSE),0)</f>
        <v>0</v>
      </c>
      <c r="K2718">
        <f>IFERROR(VLOOKUP(D2718,Paramètres!$A$5:$B$8,2,FALSE),0)</f>
        <v>0</v>
      </c>
      <c r="L2718">
        <f>IFERROR(VLOOKUP(E2718,Paramètres!$A$5:$B$8,2,FALSE),0)</f>
        <v>0</v>
      </c>
      <c r="M2718">
        <f>IFERROR(VLOOKUP(F2718,Paramètres!$A$5:$B$8,2,FALSE),0)</f>
        <v>0</v>
      </c>
      <c r="N2718">
        <f>IFERROR(VLOOKUP(G2718,Paramètres!$D$5:$E$8,2,FALSE),0)</f>
        <v>0</v>
      </c>
      <c r="O2718">
        <f>IFERROR(VLOOKUP(H2718,Paramètres!$A$5:$B$8,2,FALSE),0)</f>
        <v>0</v>
      </c>
      <c r="P2718">
        <f>IFERROR(VLOOKUP(I2718,Paramètres!$A$5:$B$8,2,FALSE),0)</f>
        <v>0</v>
      </c>
      <c r="Q2718" s="10" t="e">
        <f>IF(SUM(Paramètres!$G$5:$M$5)=0,"",SUMPRODUCT(Paramètres!$G$5:$M$5,J2718,K2718,L2718,M2718,N2718,O2718,P2718)/SUM(Paramètres!$G$5:$M$5))</f>
        <v>#VALUE!</v>
      </c>
    </row>
    <row r="2719" spans="1:17" x14ac:dyDescent="0.2">
      <c r="A2719">
        <f>Réponses_Scoring!A2719</f>
        <v>0</v>
      </c>
      <c r="B2719">
        <f>Réponses_Scoring!B2719</f>
        <v>0</v>
      </c>
      <c r="C2719">
        <f>Réponses_Scoring!C2719</f>
        <v>0</v>
      </c>
      <c r="D2719">
        <f>Réponses_Scoring!D2719</f>
        <v>0</v>
      </c>
      <c r="E2719">
        <f>Réponses_Scoring!E2719</f>
        <v>0</v>
      </c>
      <c r="F2719">
        <f>Réponses_Scoring!F2719</f>
        <v>0</v>
      </c>
      <c r="G2719">
        <f>Réponses_Scoring!G2719</f>
        <v>0</v>
      </c>
      <c r="H2719">
        <f>Réponses_Scoring!H2719</f>
        <v>0</v>
      </c>
      <c r="I2719">
        <f>Réponses_Scoring!I2719</f>
        <v>0</v>
      </c>
      <c r="J2719">
        <f>IFERROR(VLOOKUP(C2719,Paramètres!$A$5:$B$8,2,FALSE),0)</f>
        <v>0</v>
      </c>
      <c r="K2719">
        <f>IFERROR(VLOOKUP(D2719,Paramètres!$A$5:$B$8,2,FALSE),0)</f>
        <v>0</v>
      </c>
      <c r="L2719">
        <f>IFERROR(VLOOKUP(E2719,Paramètres!$A$5:$B$8,2,FALSE),0)</f>
        <v>0</v>
      </c>
      <c r="M2719">
        <f>IFERROR(VLOOKUP(F2719,Paramètres!$A$5:$B$8,2,FALSE),0)</f>
        <v>0</v>
      </c>
      <c r="N2719">
        <f>IFERROR(VLOOKUP(G2719,Paramètres!$D$5:$E$8,2,FALSE),0)</f>
        <v>0</v>
      </c>
      <c r="O2719">
        <f>IFERROR(VLOOKUP(H2719,Paramètres!$A$5:$B$8,2,FALSE),0)</f>
        <v>0</v>
      </c>
      <c r="P2719">
        <f>IFERROR(VLOOKUP(I2719,Paramètres!$A$5:$B$8,2,FALSE),0)</f>
        <v>0</v>
      </c>
      <c r="Q2719" s="10" t="e">
        <f>IF(SUM(Paramètres!$G$5:$M$5)=0,"",SUMPRODUCT(Paramètres!$G$5:$M$5,J2719,K2719,L2719,M2719,N2719,O2719,P2719)/SUM(Paramètres!$G$5:$M$5))</f>
        <v>#VALUE!</v>
      </c>
    </row>
    <row r="2720" spans="1:17" x14ac:dyDescent="0.2">
      <c r="A2720">
        <f>Réponses_Scoring!A2720</f>
        <v>0</v>
      </c>
      <c r="B2720">
        <f>Réponses_Scoring!B2720</f>
        <v>0</v>
      </c>
      <c r="C2720">
        <f>Réponses_Scoring!C2720</f>
        <v>0</v>
      </c>
      <c r="D2720">
        <f>Réponses_Scoring!D2720</f>
        <v>0</v>
      </c>
      <c r="E2720">
        <f>Réponses_Scoring!E2720</f>
        <v>0</v>
      </c>
      <c r="F2720">
        <f>Réponses_Scoring!F2720</f>
        <v>0</v>
      </c>
      <c r="G2720">
        <f>Réponses_Scoring!G2720</f>
        <v>0</v>
      </c>
      <c r="H2720">
        <f>Réponses_Scoring!H2720</f>
        <v>0</v>
      </c>
      <c r="I2720">
        <f>Réponses_Scoring!I2720</f>
        <v>0</v>
      </c>
      <c r="J2720">
        <f>IFERROR(VLOOKUP(C2720,Paramètres!$A$5:$B$8,2,FALSE),0)</f>
        <v>0</v>
      </c>
      <c r="K2720">
        <f>IFERROR(VLOOKUP(D2720,Paramètres!$A$5:$B$8,2,FALSE),0)</f>
        <v>0</v>
      </c>
      <c r="L2720">
        <f>IFERROR(VLOOKUP(E2720,Paramètres!$A$5:$B$8,2,FALSE),0)</f>
        <v>0</v>
      </c>
      <c r="M2720">
        <f>IFERROR(VLOOKUP(F2720,Paramètres!$A$5:$B$8,2,FALSE),0)</f>
        <v>0</v>
      </c>
      <c r="N2720">
        <f>IFERROR(VLOOKUP(G2720,Paramètres!$D$5:$E$8,2,FALSE),0)</f>
        <v>0</v>
      </c>
      <c r="O2720">
        <f>IFERROR(VLOOKUP(H2720,Paramètres!$A$5:$B$8,2,FALSE),0)</f>
        <v>0</v>
      </c>
      <c r="P2720">
        <f>IFERROR(VLOOKUP(I2720,Paramètres!$A$5:$B$8,2,FALSE),0)</f>
        <v>0</v>
      </c>
      <c r="Q2720" s="10" t="e">
        <f>IF(SUM(Paramètres!$G$5:$M$5)=0,"",SUMPRODUCT(Paramètres!$G$5:$M$5,J2720,K2720,L2720,M2720,N2720,O2720,P2720)/SUM(Paramètres!$G$5:$M$5))</f>
        <v>#VALUE!</v>
      </c>
    </row>
    <row r="2721" spans="1:17" x14ac:dyDescent="0.2">
      <c r="A2721">
        <f>Réponses_Scoring!A2721</f>
        <v>0</v>
      </c>
      <c r="B2721">
        <f>Réponses_Scoring!B2721</f>
        <v>0</v>
      </c>
      <c r="C2721">
        <f>Réponses_Scoring!C2721</f>
        <v>0</v>
      </c>
      <c r="D2721">
        <f>Réponses_Scoring!D2721</f>
        <v>0</v>
      </c>
      <c r="E2721">
        <f>Réponses_Scoring!E2721</f>
        <v>0</v>
      </c>
      <c r="F2721">
        <f>Réponses_Scoring!F2721</f>
        <v>0</v>
      </c>
      <c r="G2721">
        <f>Réponses_Scoring!G2721</f>
        <v>0</v>
      </c>
      <c r="H2721">
        <f>Réponses_Scoring!H2721</f>
        <v>0</v>
      </c>
      <c r="I2721">
        <f>Réponses_Scoring!I2721</f>
        <v>0</v>
      </c>
      <c r="J2721">
        <f>IFERROR(VLOOKUP(C2721,Paramètres!$A$5:$B$8,2,FALSE),0)</f>
        <v>0</v>
      </c>
      <c r="K2721">
        <f>IFERROR(VLOOKUP(D2721,Paramètres!$A$5:$B$8,2,FALSE),0)</f>
        <v>0</v>
      </c>
      <c r="L2721">
        <f>IFERROR(VLOOKUP(E2721,Paramètres!$A$5:$B$8,2,FALSE),0)</f>
        <v>0</v>
      </c>
      <c r="M2721">
        <f>IFERROR(VLOOKUP(F2721,Paramètres!$A$5:$B$8,2,FALSE),0)</f>
        <v>0</v>
      </c>
      <c r="N2721">
        <f>IFERROR(VLOOKUP(G2721,Paramètres!$D$5:$E$8,2,FALSE),0)</f>
        <v>0</v>
      </c>
      <c r="O2721">
        <f>IFERROR(VLOOKUP(H2721,Paramètres!$A$5:$B$8,2,FALSE),0)</f>
        <v>0</v>
      </c>
      <c r="P2721">
        <f>IFERROR(VLOOKUP(I2721,Paramètres!$A$5:$B$8,2,FALSE),0)</f>
        <v>0</v>
      </c>
      <c r="Q2721" s="10" t="e">
        <f>IF(SUM(Paramètres!$G$5:$M$5)=0,"",SUMPRODUCT(Paramètres!$G$5:$M$5,J2721,K2721,L2721,M2721,N2721,O2721,P2721)/SUM(Paramètres!$G$5:$M$5))</f>
        <v>#VALUE!</v>
      </c>
    </row>
    <row r="2722" spans="1:17" x14ac:dyDescent="0.2">
      <c r="A2722">
        <f>Réponses_Scoring!A2722</f>
        <v>0</v>
      </c>
      <c r="B2722">
        <f>Réponses_Scoring!B2722</f>
        <v>0</v>
      </c>
      <c r="C2722">
        <f>Réponses_Scoring!C2722</f>
        <v>0</v>
      </c>
      <c r="D2722">
        <f>Réponses_Scoring!D2722</f>
        <v>0</v>
      </c>
      <c r="E2722">
        <f>Réponses_Scoring!E2722</f>
        <v>0</v>
      </c>
      <c r="F2722">
        <f>Réponses_Scoring!F2722</f>
        <v>0</v>
      </c>
      <c r="G2722">
        <f>Réponses_Scoring!G2722</f>
        <v>0</v>
      </c>
      <c r="H2722">
        <f>Réponses_Scoring!H2722</f>
        <v>0</v>
      </c>
      <c r="I2722">
        <f>Réponses_Scoring!I2722</f>
        <v>0</v>
      </c>
      <c r="J2722">
        <f>IFERROR(VLOOKUP(C2722,Paramètres!$A$5:$B$8,2,FALSE),0)</f>
        <v>0</v>
      </c>
      <c r="K2722">
        <f>IFERROR(VLOOKUP(D2722,Paramètres!$A$5:$B$8,2,FALSE),0)</f>
        <v>0</v>
      </c>
      <c r="L2722">
        <f>IFERROR(VLOOKUP(E2722,Paramètres!$A$5:$B$8,2,FALSE),0)</f>
        <v>0</v>
      </c>
      <c r="M2722">
        <f>IFERROR(VLOOKUP(F2722,Paramètres!$A$5:$B$8,2,FALSE),0)</f>
        <v>0</v>
      </c>
      <c r="N2722">
        <f>IFERROR(VLOOKUP(G2722,Paramètres!$D$5:$E$8,2,FALSE),0)</f>
        <v>0</v>
      </c>
      <c r="O2722">
        <f>IFERROR(VLOOKUP(H2722,Paramètres!$A$5:$B$8,2,FALSE),0)</f>
        <v>0</v>
      </c>
      <c r="P2722">
        <f>IFERROR(VLOOKUP(I2722,Paramètres!$A$5:$B$8,2,FALSE),0)</f>
        <v>0</v>
      </c>
      <c r="Q2722" s="10" t="e">
        <f>IF(SUM(Paramètres!$G$5:$M$5)=0,"",SUMPRODUCT(Paramètres!$G$5:$M$5,J2722,K2722,L2722,M2722,N2722,O2722,P2722)/SUM(Paramètres!$G$5:$M$5))</f>
        <v>#VALUE!</v>
      </c>
    </row>
    <row r="2723" spans="1:17" x14ac:dyDescent="0.2">
      <c r="A2723">
        <f>Réponses_Scoring!A2723</f>
        <v>0</v>
      </c>
      <c r="B2723">
        <f>Réponses_Scoring!B2723</f>
        <v>0</v>
      </c>
      <c r="C2723">
        <f>Réponses_Scoring!C2723</f>
        <v>0</v>
      </c>
      <c r="D2723">
        <f>Réponses_Scoring!D2723</f>
        <v>0</v>
      </c>
      <c r="E2723">
        <f>Réponses_Scoring!E2723</f>
        <v>0</v>
      </c>
      <c r="F2723">
        <f>Réponses_Scoring!F2723</f>
        <v>0</v>
      </c>
      <c r="G2723">
        <f>Réponses_Scoring!G2723</f>
        <v>0</v>
      </c>
      <c r="H2723">
        <f>Réponses_Scoring!H2723</f>
        <v>0</v>
      </c>
      <c r="I2723">
        <f>Réponses_Scoring!I2723</f>
        <v>0</v>
      </c>
      <c r="J2723">
        <f>IFERROR(VLOOKUP(C2723,Paramètres!$A$5:$B$8,2,FALSE),0)</f>
        <v>0</v>
      </c>
      <c r="K2723">
        <f>IFERROR(VLOOKUP(D2723,Paramètres!$A$5:$B$8,2,FALSE),0)</f>
        <v>0</v>
      </c>
      <c r="L2723">
        <f>IFERROR(VLOOKUP(E2723,Paramètres!$A$5:$B$8,2,FALSE),0)</f>
        <v>0</v>
      </c>
      <c r="M2723">
        <f>IFERROR(VLOOKUP(F2723,Paramètres!$A$5:$B$8,2,FALSE),0)</f>
        <v>0</v>
      </c>
      <c r="N2723">
        <f>IFERROR(VLOOKUP(G2723,Paramètres!$D$5:$E$8,2,FALSE),0)</f>
        <v>0</v>
      </c>
      <c r="O2723">
        <f>IFERROR(VLOOKUP(H2723,Paramètres!$A$5:$B$8,2,FALSE),0)</f>
        <v>0</v>
      </c>
      <c r="P2723">
        <f>IFERROR(VLOOKUP(I2723,Paramètres!$A$5:$B$8,2,FALSE),0)</f>
        <v>0</v>
      </c>
      <c r="Q2723" s="10" t="e">
        <f>IF(SUM(Paramètres!$G$5:$M$5)=0,"",SUMPRODUCT(Paramètres!$G$5:$M$5,J2723,K2723,L2723,M2723,N2723,O2723,P2723)/SUM(Paramètres!$G$5:$M$5))</f>
        <v>#VALUE!</v>
      </c>
    </row>
    <row r="2724" spans="1:17" x14ac:dyDescent="0.2">
      <c r="A2724">
        <f>Réponses_Scoring!A2724</f>
        <v>0</v>
      </c>
      <c r="B2724">
        <f>Réponses_Scoring!B2724</f>
        <v>0</v>
      </c>
      <c r="C2724">
        <f>Réponses_Scoring!C2724</f>
        <v>0</v>
      </c>
      <c r="D2724">
        <f>Réponses_Scoring!D2724</f>
        <v>0</v>
      </c>
      <c r="E2724">
        <f>Réponses_Scoring!E2724</f>
        <v>0</v>
      </c>
      <c r="F2724">
        <f>Réponses_Scoring!F2724</f>
        <v>0</v>
      </c>
      <c r="G2724">
        <f>Réponses_Scoring!G2724</f>
        <v>0</v>
      </c>
      <c r="H2724">
        <f>Réponses_Scoring!H2724</f>
        <v>0</v>
      </c>
      <c r="I2724">
        <f>Réponses_Scoring!I2724</f>
        <v>0</v>
      </c>
      <c r="J2724">
        <f>IFERROR(VLOOKUP(C2724,Paramètres!$A$5:$B$8,2,FALSE),0)</f>
        <v>0</v>
      </c>
      <c r="K2724">
        <f>IFERROR(VLOOKUP(D2724,Paramètres!$A$5:$B$8,2,FALSE),0)</f>
        <v>0</v>
      </c>
      <c r="L2724">
        <f>IFERROR(VLOOKUP(E2724,Paramètres!$A$5:$B$8,2,FALSE),0)</f>
        <v>0</v>
      </c>
      <c r="M2724">
        <f>IFERROR(VLOOKUP(F2724,Paramètres!$A$5:$B$8,2,FALSE),0)</f>
        <v>0</v>
      </c>
      <c r="N2724">
        <f>IFERROR(VLOOKUP(G2724,Paramètres!$D$5:$E$8,2,FALSE),0)</f>
        <v>0</v>
      </c>
      <c r="O2724">
        <f>IFERROR(VLOOKUP(H2724,Paramètres!$A$5:$B$8,2,FALSE),0)</f>
        <v>0</v>
      </c>
      <c r="P2724">
        <f>IFERROR(VLOOKUP(I2724,Paramètres!$A$5:$B$8,2,FALSE),0)</f>
        <v>0</v>
      </c>
      <c r="Q2724" s="10" t="e">
        <f>IF(SUM(Paramètres!$G$5:$M$5)=0,"",SUMPRODUCT(Paramètres!$G$5:$M$5,J2724,K2724,L2724,M2724,N2724,O2724,P2724)/SUM(Paramètres!$G$5:$M$5))</f>
        <v>#VALUE!</v>
      </c>
    </row>
    <row r="2725" spans="1:17" x14ac:dyDescent="0.2">
      <c r="A2725">
        <f>Réponses_Scoring!A2725</f>
        <v>0</v>
      </c>
      <c r="B2725">
        <f>Réponses_Scoring!B2725</f>
        <v>0</v>
      </c>
      <c r="C2725">
        <f>Réponses_Scoring!C2725</f>
        <v>0</v>
      </c>
      <c r="D2725">
        <f>Réponses_Scoring!D2725</f>
        <v>0</v>
      </c>
      <c r="E2725">
        <f>Réponses_Scoring!E2725</f>
        <v>0</v>
      </c>
      <c r="F2725">
        <f>Réponses_Scoring!F2725</f>
        <v>0</v>
      </c>
      <c r="G2725">
        <f>Réponses_Scoring!G2725</f>
        <v>0</v>
      </c>
      <c r="H2725">
        <f>Réponses_Scoring!H2725</f>
        <v>0</v>
      </c>
      <c r="I2725">
        <f>Réponses_Scoring!I2725</f>
        <v>0</v>
      </c>
      <c r="J2725">
        <f>IFERROR(VLOOKUP(C2725,Paramètres!$A$5:$B$8,2,FALSE),0)</f>
        <v>0</v>
      </c>
      <c r="K2725">
        <f>IFERROR(VLOOKUP(D2725,Paramètres!$A$5:$B$8,2,FALSE),0)</f>
        <v>0</v>
      </c>
      <c r="L2725">
        <f>IFERROR(VLOOKUP(E2725,Paramètres!$A$5:$B$8,2,FALSE),0)</f>
        <v>0</v>
      </c>
      <c r="M2725">
        <f>IFERROR(VLOOKUP(F2725,Paramètres!$A$5:$B$8,2,FALSE),0)</f>
        <v>0</v>
      </c>
      <c r="N2725">
        <f>IFERROR(VLOOKUP(G2725,Paramètres!$D$5:$E$8,2,FALSE),0)</f>
        <v>0</v>
      </c>
      <c r="O2725">
        <f>IFERROR(VLOOKUP(H2725,Paramètres!$A$5:$B$8,2,FALSE),0)</f>
        <v>0</v>
      </c>
      <c r="P2725">
        <f>IFERROR(VLOOKUP(I2725,Paramètres!$A$5:$B$8,2,FALSE),0)</f>
        <v>0</v>
      </c>
      <c r="Q2725" s="10" t="e">
        <f>IF(SUM(Paramètres!$G$5:$M$5)=0,"",SUMPRODUCT(Paramètres!$G$5:$M$5,J2725,K2725,L2725,M2725,N2725,O2725,P2725)/SUM(Paramètres!$G$5:$M$5))</f>
        <v>#VALUE!</v>
      </c>
    </row>
    <row r="2726" spans="1:17" x14ac:dyDescent="0.2">
      <c r="A2726">
        <f>Réponses_Scoring!A2726</f>
        <v>0</v>
      </c>
      <c r="B2726">
        <f>Réponses_Scoring!B2726</f>
        <v>0</v>
      </c>
      <c r="C2726">
        <f>Réponses_Scoring!C2726</f>
        <v>0</v>
      </c>
      <c r="D2726">
        <f>Réponses_Scoring!D2726</f>
        <v>0</v>
      </c>
      <c r="E2726">
        <f>Réponses_Scoring!E2726</f>
        <v>0</v>
      </c>
      <c r="F2726">
        <f>Réponses_Scoring!F2726</f>
        <v>0</v>
      </c>
      <c r="G2726">
        <f>Réponses_Scoring!G2726</f>
        <v>0</v>
      </c>
      <c r="H2726">
        <f>Réponses_Scoring!H2726</f>
        <v>0</v>
      </c>
      <c r="I2726">
        <f>Réponses_Scoring!I2726</f>
        <v>0</v>
      </c>
      <c r="J2726">
        <f>IFERROR(VLOOKUP(C2726,Paramètres!$A$5:$B$8,2,FALSE),0)</f>
        <v>0</v>
      </c>
      <c r="K2726">
        <f>IFERROR(VLOOKUP(D2726,Paramètres!$A$5:$B$8,2,FALSE),0)</f>
        <v>0</v>
      </c>
      <c r="L2726">
        <f>IFERROR(VLOOKUP(E2726,Paramètres!$A$5:$B$8,2,FALSE),0)</f>
        <v>0</v>
      </c>
      <c r="M2726">
        <f>IFERROR(VLOOKUP(F2726,Paramètres!$A$5:$B$8,2,FALSE),0)</f>
        <v>0</v>
      </c>
      <c r="N2726">
        <f>IFERROR(VLOOKUP(G2726,Paramètres!$D$5:$E$8,2,FALSE),0)</f>
        <v>0</v>
      </c>
      <c r="O2726">
        <f>IFERROR(VLOOKUP(H2726,Paramètres!$A$5:$B$8,2,FALSE),0)</f>
        <v>0</v>
      </c>
      <c r="P2726">
        <f>IFERROR(VLOOKUP(I2726,Paramètres!$A$5:$B$8,2,FALSE),0)</f>
        <v>0</v>
      </c>
      <c r="Q2726" s="10" t="e">
        <f>IF(SUM(Paramètres!$G$5:$M$5)=0,"",SUMPRODUCT(Paramètres!$G$5:$M$5,J2726,K2726,L2726,M2726,N2726,O2726,P2726)/SUM(Paramètres!$G$5:$M$5))</f>
        <v>#VALUE!</v>
      </c>
    </row>
    <row r="2727" spans="1:17" x14ac:dyDescent="0.2">
      <c r="A2727">
        <f>Réponses_Scoring!A2727</f>
        <v>0</v>
      </c>
      <c r="B2727">
        <f>Réponses_Scoring!B2727</f>
        <v>0</v>
      </c>
      <c r="C2727">
        <f>Réponses_Scoring!C2727</f>
        <v>0</v>
      </c>
      <c r="D2727">
        <f>Réponses_Scoring!D2727</f>
        <v>0</v>
      </c>
      <c r="E2727">
        <f>Réponses_Scoring!E2727</f>
        <v>0</v>
      </c>
      <c r="F2727">
        <f>Réponses_Scoring!F2727</f>
        <v>0</v>
      </c>
      <c r="G2727">
        <f>Réponses_Scoring!G2727</f>
        <v>0</v>
      </c>
      <c r="H2727">
        <f>Réponses_Scoring!H2727</f>
        <v>0</v>
      </c>
      <c r="I2727">
        <f>Réponses_Scoring!I2727</f>
        <v>0</v>
      </c>
      <c r="J2727">
        <f>IFERROR(VLOOKUP(C2727,Paramètres!$A$5:$B$8,2,FALSE),0)</f>
        <v>0</v>
      </c>
      <c r="K2727">
        <f>IFERROR(VLOOKUP(D2727,Paramètres!$A$5:$B$8,2,FALSE),0)</f>
        <v>0</v>
      </c>
      <c r="L2727">
        <f>IFERROR(VLOOKUP(E2727,Paramètres!$A$5:$B$8,2,FALSE),0)</f>
        <v>0</v>
      </c>
      <c r="M2727">
        <f>IFERROR(VLOOKUP(F2727,Paramètres!$A$5:$B$8,2,FALSE),0)</f>
        <v>0</v>
      </c>
      <c r="N2727">
        <f>IFERROR(VLOOKUP(G2727,Paramètres!$D$5:$E$8,2,FALSE),0)</f>
        <v>0</v>
      </c>
      <c r="O2727">
        <f>IFERROR(VLOOKUP(H2727,Paramètres!$A$5:$B$8,2,FALSE),0)</f>
        <v>0</v>
      </c>
      <c r="P2727">
        <f>IFERROR(VLOOKUP(I2727,Paramètres!$A$5:$B$8,2,FALSE),0)</f>
        <v>0</v>
      </c>
      <c r="Q2727" s="10" t="e">
        <f>IF(SUM(Paramètres!$G$5:$M$5)=0,"",SUMPRODUCT(Paramètres!$G$5:$M$5,J2727,K2727,L2727,M2727,N2727,O2727,P2727)/SUM(Paramètres!$G$5:$M$5))</f>
        <v>#VALUE!</v>
      </c>
    </row>
    <row r="2728" spans="1:17" x14ac:dyDescent="0.2">
      <c r="A2728">
        <f>Réponses_Scoring!A2728</f>
        <v>0</v>
      </c>
      <c r="B2728">
        <f>Réponses_Scoring!B2728</f>
        <v>0</v>
      </c>
      <c r="C2728">
        <f>Réponses_Scoring!C2728</f>
        <v>0</v>
      </c>
      <c r="D2728">
        <f>Réponses_Scoring!D2728</f>
        <v>0</v>
      </c>
      <c r="E2728">
        <f>Réponses_Scoring!E2728</f>
        <v>0</v>
      </c>
      <c r="F2728">
        <f>Réponses_Scoring!F2728</f>
        <v>0</v>
      </c>
      <c r="G2728">
        <f>Réponses_Scoring!G2728</f>
        <v>0</v>
      </c>
      <c r="H2728">
        <f>Réponses_Scoring!H2728</f>
        <v>0</v>
      </c>
      <c r="I2728">
        <f>Réponses_Scoring!I2728</f>
        <v>0</v>
      </c>
      <c r="J2728">
        <f>IFERROR(VLOOKUP(C2728,Paramètres!$A$5:$B$8,2,FALSE),0)</f>
        <v>0</v>
      </c>
      <c r="K2728">
        <f>IFERROR(VLOOKUP(D2728,Paramètres!$A$5:$B$8,2,FALSE),0)</f>
        <v>0</v>
      </c>
      <c r="L2728">
        <f>IFERROR(VLOOKUP(E2728,Paramètres!$A$5:$B$8,2,FALSE),0)</f>
        <v>0</v>
      </c>
      <c r="M2728">
        <f>IFERROR(VLOOKUP(F2728,Paramètres!$A$5:$B$8,2,FALSE),0)</f>
        <v>0</v>
      </c>
      <c r="N2728">
        <f>IFERROR(VLOOKUP(G2728,Paramètres!$D$5:$E$8,2,FALSE),0)</f>
        <v>0</v>
      </c>
      <c r="O2728">
        <f>IFERROR(VLOOKUP(H2728,Paramètres!$A$5:$B$8,2,FALSE),0)</f>
        <v>0</v>
      </c>
      <c r="P2728">
        <f>IFERROR(VLOOKUP(I2728,Paramètres!$A$5:$B$8,2,FALSE),0)</f>
        <v>0</v>
      </c>
      <c r="Q2728" s="10" t="e">
        <f>IF(SUM(Paramètres!$G$5:$M$5)=0,"",SUMPRODUCT(Paramètres!$G$5:$M$5,J2728,K2728,L2728,M2728,N2728,O2728,P2728)/SUM(Paramètres!$G$5:$M$5))</f>
        <v>#VALUE!</v>
      </c>
    </row>
    <row r="2729" spans="1:17" x14ac:dyDescent="0.2">
      <c r="A2729">
        <f>Réponses_Scoring!A2729</f>
        <v>0</v>
      </c>
      <c r="B2729">
        <f>Réponses_Scoring!B2729</f>
        <v>0</v>
      </c>
      <c r="C2729">
        <f>Réponses_Scoring!C2729</f>
        <v>0</v>
      </c>
      <c r="D2729">
        <f>Réponses_Scoring!D2729</f>
        <v>0</v>
      </c>
      <c r="E2729">
        <f>Réponses_Scoring!E2729</f>
        <v>0</v>
      </c>
      <c r="F2729">
        <f>Réponses_Scoring!F2729</f>
        <v>0</v>
      </c>
      <c r="G2729">
        <f>Réponses_Scoring!G2729</f>
        <v>0</v>
      </c>
      <c r="H2729">
        <f>Réponses_Scoring!H2729</f>
        <v>0</v>
      </c>
      <c r="I2729">
        <f>Réponses_Scoring!I2729</f>
        <v>0</v>
      </c>
      <c r="J2729">
        <f>IFERROR(VLOOKUP(C2729,Paramètres!$A$5:$B$8,2,FALSE),0)</f>
        <v>0</v>
      </c>
      <c r="K2729">
        <f>IFERROR(VLOOKUP(D2729,Paramètres!$A$5:$B$8,2,FALSE),0)</f>
        <v>0</v>
      </c>
      <c r="L2729">
        <f>IFERROR(VLOOKUP(E2729,Paramètres!$A$5:$B$8,2,FALSE),0)</f>
        <v>0</v>
      </c>
      <c r="M2729">
        <f>IFERROR(VLOOKUP(F2729,Paramètres!$A$5:$B$8,2,FALSE),0)</f>
        <v>0</v>
      </c>
      <c r="N2729">
        <f>IFERROR(VLOOKUP(G2729,Paramètres!$D$5:$E$8,2,FALSE),0)</f>
        <v>0</v>
      </c>
      <c r="O2729">
        <f>IFERROR(VLOOKUP(H2729,Paramètres!$A$5:$B$8,2,FALSE),0)</f>
        <v>0</v>
      </c>
      <c r="P2729">
        <f>IFERROR(VLOOKUP(I2729,Paramètres!$A$5:$B$8,2,FALSE),0)</f>
        <v>0</v>
      </c>
      <c r="Q2729" s="10" t="e">
        <f>IF(SUM(Paramètres!$G$5:$M$5)=0,"",SUMPRODUCT(Paramètres!$G$5:$M$5,J2729,K2729,L2729,M2729,N2729,O2729,P2729)/SUM(Paramètres!$G$5:$M$5))</f>
        <v>#VALUE!</v>
      </c>
    </row>
    <row r="2730" spans="1:17" x14ac:dyDescent="0.2">
      <c r="A2730">
        <f>Réponses_Scoring!A2730</f>
        <v>0</v>
      </c>
      <c r="B2730">
        <f>Réponses_Scoring!B2730</f>
        <v>0</v>
      </c>
      <c r="C2730">
        <f>Réponses_Scoring!C2730</f>
        <v>0</v>
      </c>
      <c r="D2730">
        <f>Réponses_Scoring!D2730</f>
        <v>0</v>
      </c>
      <c r="E2730">
        <f>Réponses_Scoring!E2730</f>
        <v>0</v>
      </c>
      <c r="F2730">
        <f>Réponses_Scoring!F2730</f>
        <v>0</v>
      </c>
      <c r="G2730">
        <f>Réponses_Scoring!G2730</f>
        <v>0</v>
      </c>
      <c r="H2730">
        <f>Réponses_Scoring!H2730</f>
        <v>0</v>
      </c>
      <c r="I2730">
        <f>Réponses_Scoring!I2730</f>
        <v>0</v>
      </c>
      <c r="J2730">
        <f>IFERROR(VLOOKUP(C2730,Paramètres!$A$5:$B$8,2,FALSE),0)</f>
        <v>0</v>
      </c>
      <c r="K2730">
        <f>IFERROR(VLOOKUP(D2730,Paramètres!$A$5:$B$8,2,FALSE),0)</f>
        <v>0</v>
      </c>
      <c r="L2730">
        <f>IFERROR(VLOOKUP(E2730,Paramètres!$A$5:$B$8,2,FALSE),0)</f>
        <v>0</v>
      </c>
      <c r="M2730">
        <f>IFERROR(VLOOKUP(F2730,Paramètres!$A$5:$B$8,2,FALSE),0)</f>
        <v>0</v>
      </c>
      <c r="N2730">
        <f>IFERROR(VLOOKUP(G2730,Paramètres!$D$5:$E$8,2,FALSE),0)</f>
        <v>0</v>
      </c>
      <c r="O2730">
        <f>IFERROR(VLOOKUP(H2730,Paramètres!$A$5:$B$8,2,FALSE),0)</f>
        <v>0</v>
      </c>
      <c r="P2730">
        <f>IFERROR(VLOOKUP(I2730,Paramètres!$A$5:$B$8,2,FALSE),0)</f>
        <v>0</v>
      </c>
      <c r="Q2730" s="10" t="e">
        <f>IF(SUM(Paramètres!$G$5:$M$5)=0,"",SUMPRODUCT(Paramètres!$G$5:$M$5,J2730,K2730,L2730,M2730,N2730,O2730,P2730)/SUM(Paramètres!$G$5:$M$5))</f>
        <v>#VALUE!</v>
      </c>
    </row>
    <row r="2731" spans="1:17" x14ac:dyDescent="0.2">
      <c r="A2731">
        <f>Réponses_Scoring!A2731</f>
        <v>0</v>
      </c>
      <c r="B2731">
        <f>Réponses_Scoring!B2731</f>
        <v>0</v>
      </c>
      <c r="C2731">
        <f>Réponses_Scoring!C2731</f>
        <v>0</v>
      </c>
      <c r="D2731">
        <f>Réponses_Scoring!D2731</f>
        <v>0</v>
      </c>
      <c r="E2731">
        <f>Réponses_Scoring!E2731</f>
        <v>0</v>
      </c>
      <c r="F2731">
        <f>Réponses_Scoring!F2731</f>
        <v>0</v>
      </c>
      <c r="G2731">
        <f>Réponses_Scoring!G2731</f>
        <v>0</v>
      </c>
      <c r="H2731">
        <f>Réponses_Scoring!H2731</f>
        <v>0</v>
      </c>
      <c r="I2731">
        <f>Réponses_Scoring!I2731</f>
        <v>0</v>
      </c>
      <c r="J2731">
        <f>IFERROR(VLOOKUP(C2731,Paramètres!$A$5:$B$8,2,FALSE),0)</f>
        <v>0</v>
      </c>
      <c r="K2731">
        <f>IFERROR(VLOOKUP(D2731,Paramètres!$A$5:$B$8,2,FALSE),0)</f>
        <v>0</v>
      </c>
      <c r="L2731">
        <f>IFERROR(VLOOKUP(E2731,Paramètres!$A$5:$B$8,2,FALSE),0)</f>
        <v>0</v>
      </c>
      <c r="M2731">
        <f>IFERROR(VLOOKUP(F2731,Paramètres!$A$5:$B$8,2,FALSE),0)</f>
        <v>0</v>
      </c>
      <c r="N2731">
        <f>IFERROR(VLOOKUP(G2731,Paramètres!$D$5:$E$8,2,FALSE),0)</f>
        <v>0</v>
      </c>
      <c r="O2731">
        <f>IFERROR(VLOOKUP(H2731,Paramètres!$A$5:$B$8,2,FALSE),0)</f>
        <v>0</v>
      </c>
      <c r="P2731">
        <f>IFERROR(VLOOKUP(I2731,Paramètres!$A$5:$B$8,2,FALSE),0)</f>
        <v>0</v>
      </c>
      <c r="Q2731" s="10" t="e">
        <f>IF(SUM(Paramètres!$G$5:$M$5)=0,"",SUMPRODUCT(Paramètres!$G$5:$M$5,J2731,K2731,L2731,M2731,N2731,O2731,P2731)/SUM(Paramètres!$G$5:$M$5))</f>
        <v>#VALUE!</v>
      </c>
    </row>
    <row r="2732" spans="1:17" x14ac:dyDescent="0.2">
      <c r="A2732">
        <f>Réponses_Scoring!A2732</f>
        <v>0</v>
      </c>
      <c r="B2732">
        <f>Réponses_Scoring!B2732</f>
        <v>0</v>
      </c>
      <c r="C2732">
        <f>Réponses_Scoring!C2732</f>
        <v>0</v>
      </c>
      <c r="D2732">
        <f>Réponses_Scoring!D2732</f>
        <v>0</v>
      </c>
      <c r="E2732">
        <f>Réponses_Scoring!E2732</f>
        <v>0</v>
      </c>
      <c r="F2732">
        <f>Réponses_Scoring!F2732</f>
        <v>0</v>
      </c>
      <c r="G2732">
        <f>Réponses_Scoring!G2732</f>
        <v>0</v>
      </c>
      <c r="H2732">
        <f>Réponses_Scoring!H2732</f>
        <v>0</v>
      </c>
      <c r="I2732">
        <f>Réponses_Scoring!I2732</f>
        <v>0</v>
      </c>
      <c r="J2732">
        <f>IFERROR(VLOOKUP(C2732,Paramètres!$A$5:$B$8,2,FALSE),0)</f>
        <v>0</v>
      </c>
      <c r="K2732">
        <f>IFERROR(VLOOKUP(D2732,Paramètres!$A$5:$B$8,2,FALSE),0)</f>
        <v>0</v>
      </c>
      <c r="L2732">
        <f>IFERROR(VLOOKUP(E2732,Paramètres!$A$5:$B$8,2,FALSE),0)</f>
        <v>0</v>
      </c>
      <c r="M2732">
        <f>IFERROR(VLOOKUP(F2732,Paramètres!$A$5:$B$8,2,FALSE),0)</f>
        <v>0</v>
      </c>
      <c r="N2732">
        <f>IFERROR(VLOOKUP(G2732,Paramètres!$D$5:$E$8,2,FALSE),0)</f>
        <v>0</v>
      </c>
      <c r="O2732">
        <f>IFERROR(VLOOKUP(H2732,Paramètres!$A$5:$B$8,2,FALSE),0)</f>
        <v>0</v>
      </c>
      <c r="P2732">
        <f>IFERROR(VLOOKUP(I2732,Paramètres!$A$5:$B$8,2,FALSE),0)</f>
        <v>0</v>
      </c>
      <c r="Q2732" s="10" t="e">
        <f>IF(SUM(Paramètres!$G$5:$M$5)=0,"",SUMPRODUCT(Paramètres!$G$5:$M$5,J2732,K2732,L2732,M2732,N2732,O2732,P2732)/SUM(Paramètres!$G$5:$M$5))</f>
        <v>#VALUE!</v>
      </c>
    </row>
    <row r="2733" spans="1:17" x14ac:dyDescent="0.2">
      <c r="A2733">
        <f>Réponses_Scoring!A2733</f>
        <v>0</v>
      </c>
      <c r="B2733">
        <f>Réponses_Scoring!B2733</f>
        <v>0</v>
      </c>
      <c r="C2733">
        <f>Réponses_Scoring!C2733</f>
        <v>0</v>
      </c>
      <c r="D2733">
        <f>Réponses_Scoring!D2733</f>
        <v>0</v>
      </c>
      <c r="E2733">
        <f>Réponses_Scoring!E2733</f>
        <v>0</v>
      </c>
      <c r="F2733">
        <f>Réponses_Scoring!F2733</f>
        <v>0</v>
      </c>
      <c r="G2733">
        <f>Réponses_Scoring!G2733</f>
        <v>0</v>
      </c>
      <c r="H2733">
        <f>Réponses_Scoring!H2733</f>
        <v>0</v>
      </c>
      <c r="I2733">
        <f>Réponses_Scoring!I2733</f>
        <v>0</v>
      </c>
      <c r="J2733">
        <f>IFERROR(VLOOKUP(C2733,Paramètres!$A$5:$B$8,2,FALSE),0)</f>
        <v>0</v>
      </c>
      <c r="K2733">
        <f>IFERROR(VLOOKUP(D2733,Paramètres!$A$5:$B$8,2,FALSE),0)</f>
        <v>0</v>
      </c>
      <c r="L2733">
        <f>IFERROR(VLOOKUP(E2733,Paramètres!$A$5:$B$8,2,FALSE),0)</f>
        <v>0</v>
      </c>
      <c r="M2733">
        <f>IFERROR(VLOOKUP(F2733,Paramètres!$A$5:$B$8,2,FALSE),0)</f>
        <v>0</v>
      </c>
      <c r="N2733">
        <f>IFERROR(VLOOKUP(G2733,Paramètres!$D$5:$E$8,2,FALSE),0)</f>
        <v>0</v>
      </c>
      <c r="O2733">
        <f>IFERROR(VLOOKUP(H2733,Paramètres!$A$5:$B$8,2,FALSE),0)</f>
        <v>0</v>
      </c>
      <c r="P2733">
        <f>IFERROR(VLOOKUP(I2733,Paramètres!$A$5:$B$8,2,FALSE),0)</f>
        <v>0</v>
      </c>
      <c r="Q2733" s="10" t="e">
        <f>IF(SUM(Paramètres!$G$5:$M$5)=0,"",SUMPRODUCT(Paramètres!$G$5:$M$5,J2733,K2733,L2733,M2733,N2733,O2733,P2733)/SUM(Paramètres!$G$5:$M$5))</f>
        <v>#VALUE!</v>
      </c>
    </row>
    <row r="2734" spans="1:17" x14ac:dyDescent="0.2">
      <c r="A2734">
        <f>Réponses_Scoring!A2734</f>
        <v>0</v>
      </c>
      <c r="B2734">
        <f>Réponses_Scoring!B2734</f>
        <v>0</v>
      </c>
      <c r="C2734">
        <f>Réponses_Scoring!C2734</f>
        <v>0</v>
      </c>
      <c r="D2734">
        <f>Réponses_Scoring!D2734</f>
        <v>0</v>
      </c>
      <c r="E2734">
        <f>Réponses_Scoring!E2734</f>
        <v>0</v>
      </c>
      <c r="F2734">
        <f>Réponses_Scoring!F2734</f>
        <v>0</v>
      </c>
      <c r="G2734">
        <f>Réponses_Scoring!G2734</f>
        <v>0</v>
      </c>
      <c r="H2734">
        <f>Réponses_Scoring!H2734</f>
        <v>0</v>
      </c>
      <c r="I2734">
        <f>Réponses_Scoring!I2734</f>
        <v>0</v>
      </c>
      <c r="J2734">
        <f>IFERROR(VLOOKUP(C2734,Paramètres!$A$5:$B$8,2,FALSE),0)</f>
        <v>0</v>
      </c>
      <c r="K2734">
        <f>IFERROR(VLOOKUP(D2734,Paramètres!$A$5:$B$8,2,FALSE),0)</f>
        <v>0</v>
      </c>
      <c r="L2734">
        <f>IFERROR(VLOOKUP(E2734,Paramètres!$A$5:$B$8,2,FALSE),0)</f>
        <v>0</v>
      </c>
      <c r="M2734">
        <f>IFERROR(VLOOKUP(F2734,Paramètres!$A$5:$B$8,2,FALSE),0)</f>
        <v>0</v>
      </c>
      <c r="N2734">
        <f>IFERROR(VLOOKUP(G2734,Paramètres!$D$5:$E$8,2,FALSE),0)</f>
        <v>0</v>
      </c>
      <c r="O2734">
        <f>IFERROR(VLOOKUP(H2734,Paramètres!$A$5:$B$8,2,FALSE),0)</f>
        <v>0</v>
      </c>
      <c r="P2734">
        <f>IFERROR(VLOOKUP(I2734,Paramètres!$A$5:$B$8,2,FALSE),0)</f>
        <v>0</v>
      </c>
      <c r="Q2734" s="10" t="e">
        <f>IF(SUM(Paramètres!$G$5:$M$5)=0,"",SUMPRODUCT(Paramètres!$G$5:$M$5,J2734,K2734,L2734,M2734,N2734,O2734,P2734)/SUM(Paramètres!$G$5:$M$5))</f>
        <v>#VALUE!</v>
      </c>
    </row>
    <row r="2735" spans="1:17" x14ac:dyDescent="0.2">
      <c r="A2735">
        <f>Réponses_Scoring!A2735</f>
        <v>0</v>
      </c>
      <c r="B2735">
        <f>Réponses_Scoring!B2735</f>
        <v>0</v>
      </c>
      <c r="C2735">
        <f>Réponses_Scoring!C2735</f>
        <v>0</v>
      </c>
      <c r="D2735">
        <f>Réponses_Scoring!D2735</f>
        <v>0</v>
      </c>
      <c r="E2735">
        <f>Réponses_Scoring!E2735</f>
        <v>0</v>
      </c>
      <c r="F2735">
        <f>Réponses_Scoring!F2735</f>
        <v>0</v>
      </c>
      <c r="G2735">
        <f>Réponses_Scoring!G2735</f>
        <v>0</v>
      </c>
      <c r="H2735">
        <f>Réponses_Scoring!H2735</f>
        <v>0</v>
      </c>
      <c r="I2735">
        <f>Réponses_Scoring!I2735</f>
        <v>0</v>
      </c>
      <c r="J2735">
        <f>IFERROR(VLOOKUP(C2735,Paramètres!$A$5:$B$8,2,FALSE),0)</f>
        <v>0</v>
      </c>
      <c r="K2735">
        <f>IFERROR(VLOOKUP(D2735,Paramètres!$A$5:$B$8,2,FALSE),0)</f>
        <v>0</v>
      </c>
      <c r="L2735">
        <f>IFERROR(VLOOKUP(E2735,Paramètres!$A$5:$B$8,2,FALSE),0)</f>
        <v>0</v>
      </c>
      <c r="M2735">
        <f>IFERROR(VLOOKUP(F2735,Paramètres!$A$5:$B$8,2,FALSE),0)</f>
        <v>0</v>
      </c>
      <c r="N2735">
        <f>IFERROR(VLOOKUP(G2735,Paramètres!$D$5:$E$8,2,FALSE),0)</f>
        <v>0</v>
      </c>
      <c r="O2735">
        <f>IFERROR(VLOOKUP(H2735,Paramètres!$A$5:$B$8,2,FALSE),0)</f>
        <v>0</v>
      </c>
      <c r="P2735">
        <f>IFERROR(VLOOKUP(I2735,Paramètres!$A$5:$B$8,2,FALSE),0)</f>
        <v>0</v>
      </c>
      <c r="Q2735" s="10" t="e">
        <f>IF(SUM(Paramètres!$G$5:$M$5)=0,"",SUMPRODUCT(Paramètres!$G$5:$M$5,J2735,K2735,L2735,M2735,N2735,O2735,P2735)/SUM(Paramètres!$G$5:$M$5))</f>
        <v>#VALUE!</v>
      </c>
    </row>
    <row r="2736" spans="1:17" x14ac:dyDescent="0.2">
      <c r="A2736">
        <f>Réponses_Scoring!A2736</f>
        <v>0</v>
      </c>
      <c r="B2736">
        <f>Réponses_Scoring!B2736</f>
        <v>0</v>
      </c>
      <c r="C2736">
        <f>Réponses_Scoring!C2736</f>
        <v>0</v>
      </c>
      <c r="D2736">
        <f>Réponses_Scoring!D2736</f>
        <v>0</v>
      </c>
      <c r="E2736">
        <f>Réponses_Scoring!E2736</f>
        <v>0</v>
      </c>
      <c r="F2736">
        <f>Réponses_Scoring!F2736</f>
        <v>0</v>
      </c>
      <c r="G2736">
        <f>Réponses_Scoring!G2736</f>
        <v>0</v>
      </c>
      <c r="H2736">
        <f>Réponses_Scoring!H2736</f>
        <v>0</v>
      </c>
      <c r="I2736">
        <f>Réponses_Scoring!I2736</f>
        <v>0</v>
      </c>
      <c r="J2736">
        <f>IFERROR(VLOOKUP(C2736,Paramètres!$A$5:$B$8,2,FALSE),0)</f>
        <v>0</v>
      </c>
      <c r="K2736">
        <f>IFERROR(VLOOKUP(D2736,Paramètres!$A$5:$B$8,2,FALSE),0)</f>
        <v>0</v>
      </c>
      <c r="L2736">
        <f>IFERROR(VLOOKUP(E2736,Paramètres!$A$5:$B$8,2,FALSE),0)</f>
        <v>0</v>
      </c>
      <c r="M2736">
        <f>IFERROR(VLOOKUP(F2736,Paramètres!$A$5:$B$8,2,FALSE),0)</f>
        <v>0</v>
      </c>
      <c r="N2736">
        <f>IFERROR(VLOOKUP(G2736,Paramètres!$D$5:$E$8,2,FALSE),0)</f>
        <v>0</v>
      </c>
      <c r="O2736">
        <f>IFERROR(VLOOKUP(H2736,Paramètres!$A$5:$B$8,2,FALSE),0)</f>
        <v>0</v>
      </c>
      <c r="P2736">
        <f>IFERROR(VLOOKUP(I2736,Paramètres!$A$5:$B$8,2,FALSE),0)</f>
        <v>0</v>
      </c>
      <c r="Q2736" s="10" t="e">
        <f>IF(SUM(Paramètres!$G$5:$M$5)=0,"",SUMPRODUCT(Paramètres!$G$5:$M$5,J2736,K2736,L2736,M2736,N2736,O2736,P2736)/SUM(Paramètres!$G$5:$M$5))</f>
        <v>#VALUE!</v>
      </c>
    </row>
    <row r="2737" spans="1:17" x14ac:dyDescent="0.2">
      <c r="A2737">
        <f>Réponses_Scoring!A2737</f>
        <v>0</v>
      </c>
      <c r="B2737">
        <f>Réponses_Scoring!B2737</f>
        <v>0</v>
      </c>
      <c r="C2737">
        <f>Réponses_Scoring!C2737</f>
        <v>0</v>
      </c>
      <c r="D2737">
        <f>Réponses_Scoring!D2737</f>
        <v>0</v>
      </c>
      <c r="E2737">
        <f>Réponses_Scoring!E2737</f>
        <v>0</v>
      </c>
      <c r="F2737">
        <f>Réponses_Scoring!F2737</f>
        <v>0</v>
      </c>
      <c r="G2737">
        <f>Réponses_Scoring!G2737</f>
        <v>0</v>
      </c>
      <c r="H2737">
        <f>Réponses_Scoring!H2737</f>
        <v>0</v>
      </c>
      <c r="I2737">
        <f>Réponses_Scoring!I2737</f>
        <v>0</v>
      </c>
      <c r="J2737">
        <f>IFERROR(VLOOKUP(C2737,Paramètres!$A$5:$B$8,2,FALSE),0)</f>
        <v>0</v>
      </c>
      <c r="K2737">
        <f>IFERROR(VLOOKUP(D2737,Paramètres!$A$5:$B$8,2,FALSE),0)</f>
        <v>0</v>
      </c>
      <c r="L2737">
        <f>IFERROR(VLOOKUP(E2737,Paramètres!$A$5:$B$8,2,FALSE),0)</f>
        <v>0</v>
      </c>
      <c r="M2737">
        <f>IFERROR(VLOOKUP(F2737,Paramètres!$A$5:$B$8,2,FALSE),0)</f>
        <v>0</v>
      </c>
      <c r="N2737">
        <f>IFERROR(VLOOKUP(G2737,Paramètres!$D$5:$E$8,2,FALSE),0)</f>
        <v>0</v>
      </c>
      <c r="O2737">
        <f>IFERROR(VLOOKUP(H2737,Paramètres!$A$5:$B$8,2,FALSE),0)</f>
        <v>0</v>
      </c>
      <c r="P2737">
        <f>IFERROR(VLOOKUP(I2737,Paramètres!$A$5:$B$8,2,FALSE),0)</f>
        <v>0</v>
      </c>
      <c r="Q2737" s="10" t="e">
        <f>IF(SUM(Paramètres!$G$5:$M$5)=0,"",SUMPRODUCT(Paramètres!$G$5:$M$5,J2737,K2737,L2737,M2737,N2737,O2737,P2737)/SUM(Paramètres!$G$5:$M$5))</f>
        <v>#VALUE!</v>
      </c>
    </row>
    <row r="2738" spans="1:17" x14ac:dyDescent="0.2">
      <c r="A2738">
        <f>Réponses_Scoring!A2738</f>
        <v>0</v>
      </c>
      <c r="B2738">
        <f>Réponses_Scoring!B2738</f>
        <v>0</v>
      </c>
      <c r="C2738">
        <f>Réponses_Scoring!C2738</f>
        <v>0</v>
      </c>
      <c r="D2738">
        <f>Réponses_Scoring!D2738</f>
        <v>0</v>
      </c>
      <c r="E2738">
        <f>Réponses_Scoring!E2738</f>
        <v>0</v>
      </c>
      <c r="F2738">
        <f>Réponses_Scoring!F2738</f>
        <v>0</v>
      </c>
      <c r="G2738">
        <f>Réponses_Scoring!G2738</f>
        <v>0</v>
      </c>
      <c r="H2738">
        <f>Réponses_Scoring!H2738</f>
        <v>0</v>
      </c>
      <c r="I2738">
        <f>Réponses_Scoring!I2738</f>
        <v>0</v>
      </c>
      <c r="J2738">
        <f>IFERROR(VLOOKUP(C2738,Paramètres!$A$5:$B$8,2,FALSE),0)</f>
        <v>0</v>
      </c>
      <c r="K2738">
        <f>IFERROR(VLOOKUP(D2738,Paramètres!$A$5:$B$8,2,FALSE),0)</f>
        <v>0</v>
      </c>
      <c r="L2738">
        <f>IFERROR(VLOOKUP(E2738,Paramètres!$A$5:$B$8,2,FALSE),0)</f>
        <v>0</v>
      </c>
      <c r="M2738">
        <f>IFERROR(VLOOKUP(F2738,Paramètres!$A$5:$B$8,2,FALSE),0)</f>
        <v>0</v>
      </c>
      <c r="N2738">
        <f>IFERROR(VLOOKUP(G2738,Paramètres!$D$5:$E$8,2,FALSE),0)</f>
        <v>0</v>
      </c>
      <c r="O2738">
        <f>IFERROR(VLOOKUP(H2738,Paramètres!$A$5:$B$8,2,FALSE),0)</f>
        <v>0</v>
      </c>
      <c r="P2738">
        <f>IFERROR(VLOOKUP(I2738,Paramètres!$A$5:$B$8,2,FALSE),0)</f>
        <v>0</v>
      </c>
      <c r="Q2738" s="10" t="e">
        <f>IF(SUM(Paramètres!$G$5:$M$5)=0,"",SUMPRODUCT(Paramètres!$G$5:$M$5,J2738,K2738,L2738,M2738,N2738,O2738,P2738)/SUM(Paramètres!$G$5:$M$5))</f>
        <v>#VALUE!</v>
      </c>
    </row>
    <row r="2739" spans="1:17" x14ac:dyDescent="0.2">
      <c r="A2739">
        <f>Réponses_Scoring!A2739</f>
        <v>0</v>
      </c>
      <c r="B2739">
        <f>Réponses_Scoring!B2739</f>
        <v>0</v>
      </c>
      <c r="C2739">
        <f>Réponses_Scoring!C2739</f>
        <v>0</v>
      </c>
      <c r="D2739">
        <f>Réponses_Scoring!D2739</f>
        <v>0</v>
      </c>
      <c r="E2739">
        <f>Réponses_Scoring!E2739</f>
        <v>0</v>
      </c>
      <c r="F2739">
        <f>Réponses_Scoring!F2739</f>
        <v>0</v>
      </c>
      <c r="G2739">
        <f>Réponses_Scoring!G2739</f>
        <v>0</v>
      </c>
      <c r="H2739">
        <f>Réponses_Scoring!H2739</f>
        <v>0</v>
      </c>
      <c r="I2739">
        <f>Réponses_Scoring!I2739</f>
        <v>0</v>
      </c>
      <c r="J2739">
        <f>IFERROR(VLOOKUP(C2739,Paramètres!$A$5:$B$8,2,FALSE),0)</f>
        <v>0</v>
      </c>
      <c r="K2739">
        <f>IFERROR(VLOOKUP(D2739,Paramètres!$A$5:$B$8,2,FALSE),0)</f>
        <v>0</v>
      </c>
      <c r="L2739">
        <f>IFERROR(VLOOKUP(E2739,Paramètres!$A$5:$B$8,2,FALSE),0)</f>
        <v>0</v>
      </c>
      <c r="M2739">
        <f>IFERROR(VLOOKUP(F2739,Paramètres!$A$5:$B$8,2,FALSE),0)</f>
        <v>0</v>
      </c>
      <c r="N2739">
        <f>IFERROR(VLOOKUP(G2739,Paramètres!$D$5:$E$8,2,FALSE),0)</f>
        <v>0</v>
      </c>
      <c r="O2739">
        <f>IFERROR(VLOOKUP(H2739,Paramètres!$A$5:$B$8,2,FALSE),0)</f>
        <v>0</v>
      </c>
      <c r="P2739">
        <f>IFERROR(VLOOKUP(I2739,Paramètres!$A$5:$B$8,2,FALSE),0)</f>
        <v>0</v>
      </c>
      <c r="Q2739" s="10" t="e">
        <f>IF(SUM(Paramètres!$G$5:$M$5)=0,"",SUMPRODUCT(Paramètres!$G$5:$M$5,J2739,K2739,L2739,M2739,N2739,O2739,P2739)/SUM(Paramètres!$G$5:$M$5))</f>
        <v>#VALUE!</v>
      </c>
    </row>
    <row r="2740" spans="1:17" x14ac:dyDescent="0.2">
      <c r="A2740">
        <f>Réponses_Scoring!A2740</f>
        <v>0</v>
      </c>
      <c r="B2740">
        <f>Réponses_Scoring!B2740</f>
        <v>0</v>
      </c>
      <c r="C2740">
        <f>Réponses_Scoring!C2740</f>
        <v>0</v>
      </c>
      <c r="D2740">
        <f>Réponses_Scoring!D2740</f>
        <v>0</v>
      </c>
      <c r="E2740">
        <f>Réponses_Scoring!E2740</f>
        <v>0</v>
      </c>
      <c r="F2740">
        <f>Réponses_Scoring!F2740</f>
        <v>0</v>
      </c>
      <c r="G2740">
        <f>Réponses_Scoring!G2740</f>
        <v>0</v>
      </c>
      <c r="H2740">
        <f>Réponses_Scoring!H2740</f>
        <v>0</v>
      </c>
      <c r="I2740">
        <f>Réponses_Scoring!I2740</f>
        <v>0</v>
      </c>
      <c r="J2740">
        <f>IFERROR(VLOOKUP(C2740,Paramètres!$A$5:$B$8,2,FALSE),0)</f>
        <v>0</v>
      </c>
      <c r="K2740">
        <f>IFERROR(VLOOKUP(D2740,Paramètres!$A$5:$B$8,2,FALSE),0)</f>
        <v>0</v>
      </c>
      <c r="L2740">
        <f>IFERROR(VLOOKUP(E2740,Paramètres!$A$5:$B$8,2,FALSE),0)</f>
        <v>0</v>
      </c>
      <c r="M2740">
        <f>IFERROR(VLOOKUP(F2740,Paramètres!$A$5:$B$8,2,FALSE),0)</f>
        <v>0</v>
      </c>
      <c r="N2740">
        <f>IFERROR(VLOOKUP(G2740,Paramètres!$D$5:$E$8,2,FALSE),0)</f>
        <v>0</v>
      </c>
      <c r="O2740">
        <f>IFERROR(VLOOKUP(H2740,Paramètres!$A$5:$B$8,2,FALSE),0)</f>
        <v>0</v>
      </c>
      <c r="P2740">
        <f>IFERROR(VLOOKUP(I2740,Paramètres!$A$5:$B$8,2,FALSE),0)</f>
        <v>0</v>
      </c>
      <c r="Q2740" s="10" t="e">
        <f>IF(SUM(Paramètres!$G$5:$M$5)=0,"",SUMPRODUCT(Paramètres!$G$5:$M$5,J2740,K2740,L2740,M2740,N2740,O2740,P2740)/SUM(Paramètres!$G$5:$M$5))</f>
        <v>#VALUE!</v>
      </c>
    </row>
    <row r="2741" spans="1:17" x14ac:dyDescent="0.2">
      <c r="A2741">
        <f>Réponses_Scoring!A2741</f>
        <v>0</v>
      </c>
      <c r="B2741">
        <f>Réponses_Scoring!B2741</f>
        <v>0</v>
      </c>
      <c r="C2741">
        <f>Réponses_Scoring!C2741</f>
        <v>0</v>
      </c>
      <c r="D2741">
        <f>Réponses_Scoring!D2741</f>
        <v>0</v>
      </c>
      <c r="E2741">
        <f>Réponses_Scoring!E2741</f>
        <v>0</v>
      </c>
      <c r="F2741">
        <f>Réponses_Scoring!F2741</f>
        <v>0</v>
      </c>
      <c r="G2741">
        <f>Réponses_Scoring!G2741</f>
        <v>0</v>
      </c>
      <c r="H2741">
        <f>Réponses_Scoring!H2741</f>
        <v>0</v>
      </c>
      <c r="I2741">
        <f>Réponses_Scoring!I2741</f>
        <v>0</v>
      </c>
      <c r="J2741">
        <f>IFERROR(VLOOKUP(C2741,Paramètres!$A$5:$B$8,2,FALSE),0)</f>
        <v>0</v>
      </c>
      <c r="K2741">
        <f>IFERROR(VLOOKUP(D2741,Paramètres!$A$5:$B$8,2,FALSE),0)</f>
        <v>0</v>
      </c>
      <c r="L2741">
        <f>IFERROR(VLOOKUP(E2741,Paramètres!$A$5:$B$8,2,FALSE),0)</f>
        <v>0</v>
      </c>
      <c r="M2741">
        <f>IFERROR(VLOOKUP(F2741,Paramètres!$A$5:$B$8,2,FALSE),0)</f>
        <v>0</v>
      </c>
      <c r="N2741">
        <f>IFERROR(VLOOKUP(G2741,Paramètres!$D$5:$E$8,2,FALSE),0)</f>
        <v>0</v>
      </c>
      <c r="O2741">
        <f>IFERROR(VLOOKUP(H2741,Paramètres!$A$5:$B$8,2,FALSE),0)</f>
        <v>0</v>
      </c>
      <c r="P2741">
        <f>IFERROR(VLOOKUP(I2741,Paramètres!$A$5:$B$8,2,FALSE),0)</f>
        <v>0</v>
      </c>
      <c r="Q2741" s="10" t="e">
        <f>IF(SUM(Paramètres!$G$5:$M$5)=0,"",SUMPRODUCT(Paramètres!$G$5:$M$5,J2741,K2741,L2741,M2741,N2741,O2741,P2741)/SUM(Paramètres!$G$5:$M$5))</f>
        <v>#VALUE!</v>
      </c>
    </row>
    <row r="2742" spans="1:17" x14ac:dyDescent="0.2">
      <c r="A2742">
        <f>Réponses_Scoring!A2742</f>
        <v>0</v>
      </c>
      <c r="B2742">
        <f>Réponses_Scoring!B2742</f>
        <v>0</v>
      </c>
      <c r="C2742">
        <f>Réponses_Scoring!C2742</f>
        <v>0</v>
      </c>
      <c r="D2742">
        <f>Réponses_Scoring!D2742</f>
        <v>0</v>
      </c>
      <c r="E2742">
        <f>Réponses_Scoring!E2742</f>
        <v>0</v>
      </c>
      <c r="F2742">
        <f>Réponses_Scoring!F2742</f>
        <v>0</v>
      </c>
      <c r="G2742">
        <f>Réponses_Scoring!G2742</f>
        <v>0</v>
      </c>
      <c r="H2742">
        <f>Réponses_Scoring!H2742</f>
        <v>0</v>
      </c>
      <c r="I2742">
        <f>Réponses_Scoring!I2742</f>
        <v>0</v>
      </c>
      <c r="J2742">
        <f>IFERROR(VLOOKUP(C2742,Paramètres!$A$5:$B$8,2,FALSE),0)</f>
        <v>0</v>
      </c>
      <c r="K2742">
        <f>IFERROR(VLOOKUP(D2742,Paramètres!$A$5:$B$8,2,FALSE),0)</f>
        <v>0</v>
      </c>
      <c r="L2742">
        <f>IFERROR(VLOOKUP(E2742,Paramètres!$A$5:$B$8,2,FALSE),0)</f>
        <v>0</v>
      </c>
      <c r="M2742">
        <f>IFERROR(VLOOKUP(F2742,Paramètres!$A$5:$B$8,2,FALSE),0)</f>
        <v>0</v>
      </c>
      <c r="N2742">
        <f>IFERROR(VLOOKUP(G2742,Paramètres!$D$5:$E$8,2,FALSE),0)</f>
        <v>0</v>
      </c>
      <c r="O2742">
        <f>IFERROR(VLOOKUP(H2742,Paramètres!$A$5:$B$8,2,FALSE),0)</f>
        <v>0</v>
      </c>
      <c r="P2742">
        <f>IFERROR(VLOOKUP(I2742,Paramètres!$A$5:$B$8,2,FALSE),0)</f>
        <v>0</v>
      </c>
      <c r="Q2742" s="10" t="e">
        <f>IF(SUM(Paramètres!$G$5:$M$5)=0,"",SUMPRODUCT(Paramètres!$G$5:$M$5,J2742,K2742,L2742,M2742,N2742,O2742,P2742)/SUM(Paramètres!$G$5:$M$5))</f>
        <v>#VALUE!</v>
      </c>
    </row>
    <row r="2743" spans="1:17" x14ac:dyDescent="0.2">
      <c r="A2743">
        <f>Réponses_Scoring!A2743</f>
        <v>0</v>
      </c>
      <c r="B2743">
        <f>Réponses_Scoring!B2743</f>
        <v>0</v>
      </c>
      <c r="C2743">
        <f>Réponses_Scoring!C2743</f>
        <v>0</v>
      </c>
      <c r="D2743">
        <f>Réponses_Scoring!D2743</f>
        <v>0</v>
      </c>
      <c r="E2743">
        <f>Réponses_Scoring!E2743</f>
        <v>0</v>
      </c>
      <c r="F2743">
        <f>Réponses_Scoring!F2743</f>
        <v>0</v>
      </c>
      <c r="G2743">
        <f>Réponses_Scoring!G2743</f>
        <v>0</v>
      </c>
      <c r="H2743">
        <f>Réponses_Scoring!H2743</f>
        <v>0</v>
      </c>
      <c r="I2743">
        <f>Réponses_Scoring!I2743</f>
        <v>0</v>
      </c>
      <c r="J2743">
        <f>IFERROR(VLOOKUP(C2743,Paramètres!$A$5:$B$8,2,FALSE),0)</f>
        <v>0</v>
      </c>
      <c r="K2743">
        <f>IFERROR(VLOOKUP(D2743,Paramètres!$A$5:$B$8,2,FALSE),0)</f>
        <v>0</v>
      </c>
      <c r="L2743">
        <f>IFERROR(VLOOKUP(E2743,Paramètres!$A$5:$B$8,2,FALSE),0)</f>
        <v>0</v>
      </c>
      <c r="M2743">
        <f>IFERROR(VLOOKUP(F2743,Paramètres!$A$5:$B$8,2,FALSE),0)</f>
        <v>0</v>
      </c>
      <c r="N2743">
        <f>IFERROR(VLOOKUP(G2743,Paramètres!$D$5:$E$8,2,FALSE),0)</f>
        <v>0</v>
      </c>
      <c r="O2743">
        <f>IFERROR(VLOOKUP(H2743,Paramètres!$A$5:$B$8,2,FALSE),0)</f>
        <v>0</v>
      </c>
      <c r="P2743">
        <f>IFERROR(VLOOKUP(I2743,Paramètres!$A$5:$B$8,2,FALSE),0)</f>
        <v>0</v>
      </c>
      <c r="Q2743" s="10" t="e">
        <f>IF(SUM(Paramètres!$G$5:$M$5)=0,"",SUMPRODUCT(Paramètres!$G$5:$M$5,J2743,K2743,L2743,M2743,N2743,O2743,P2743)/SUM(Paramètres!$G$5:$M$5))</f>
        <v>#VALUE!</v>
      </c>
    </row>
    <row r="2744" spans="1:17" x14ac:dyDescent="0.2">
      <c r="A2744">
        <f>Réponses_Scoring!A2744</f>
        <v>0</v>
      </c>
      <c r="B2744">
        <f>Réponses_Scoring!B2744</f>
        <v>0</v>
      </c>
      <c r="C2744">
        <f>Réponses_Scoring!C2744</f>
        <v>0</v>
      </c>
      <c r="D2744">
        <f>Réponses_Scoring!D2744</f>
        <v>0</v>
      </c>
      <c r="E2744">
        <f>Réponses_Scoring!E2744</f>
        <v>0</v>
      </c>
      <c r="F2744">
        <f>Réponses_Scoring!F2744</f>
        <v>0</v>
      </c>
      <c r="G2744">
        <f>Réponses_Scoring!G2744</f>
        <v>0</v>
      </c>
      <c r="H2744">
        <f>Réponses_Scoring!H2744</f>
        <v>0</v>
      </c>
      <c r="I2744">
        <f>Réponses_Scoring!I2744</f>
        <v>0</v>
      </c>
      <c r="J2744">
        <f>IFERROR(VLOOKUP(C2744,Paramètres!$A$5:$B$8,2,FALSE),0)</f>
        <v>0</v>
      </c>
      <c r="K2744">
        <f>IFERROR(VLOOKUP(D2744,Paramètres!$A$5:$B$8,2,FALSE),0)</f>
        <v>0</v>
      </c>
      <c r="L2744">
        <f>IFERROR(VLOOKUP(E2744,Paramètres!$A$5:$B$8,2,FALSE),0)</f>
        <v>0</v>
      </c>
      <c r="M2744">
        <f>IFERROR(VLOOKUP(F2744,Paramètres!$A$5:$B$8,2,FALSE),0)</f>
        <v>0</v>
      </c>
      <c r="N2744">
        <f>IFERROR(VLOOKUP(G2744,Paramètres!$D$5:$E$8,2,FALSE),0)</f>
        <v>0</v>
      </c>
      <c r="O2744">
        <f>IFERROR(VLOOKUP(H2744,Paramètres!$A$5:$B$8,2,FALSE),0)</f>
        <v>0</v>
      </c>
      <c r="P2744">
        <f>IFERROR(VLOOKUP(I2744,Paramètres!$A$5:$B$8,2,FALSE),0)</f>
        <v>0</v>
      </c>
      <c r="Q2744" s="10" t="e">
        <f>IF(SUM(Paramètres!$G$5:$M$5)=0,"",SUMPRODUCT(Paramètres!$G$5:$M$5,J2744,K2744,L2744,M2744,N2744,O2744,P2744)/SUM(Paramètres!$G$5:$M$5))</f>
        <v>#VALUE!</v>
      </c>
    </row>
    <row r="2745" spans="1:17" x14ac:dyDescent="0.2">
      <c r="A2745">
        <f>Réponses_Scoring!A2745</f>
        <v>0</v>
      </c>
      <c r="B2745">
        <f>Réponses_Scoring!B2745</f>
        <v>0</v>
      </c>
      <c r="C2745">
        <f>Réponses_Scoring!C2745</f>
        <v>0</v>
      </c>
      <c r="D2745">
        <f>Réponses_Scoring!D2745</f>
        <v>0</v>
      </c>
      <c r="E2745">
        <f>Réponses_Scoring!E2745</f>
        <v>0</v>
      </c>
      <c r="F2745">
        <f>Réponses_Scoring!F2745</f>
        <v>0</v>
      </c>
      <c r="G2745">
        <f>Réponses_Scoring!G2745</f>
        <v>0</v>
      </c>
      <c r="H2745">
        <f>Réponses_Scoring!H2745</f>
        <v>0</v>
      </c>
      <c r="I2745">
        <f>Réponses_Scoring!I2745</f>
        <v>0</v>
      </c>
      <c r="J2745">
        <f>IFERROR(VLOOKUP(C2745,Paramètres!$A$5:$B$8,2,FALSE),0)</f>
        <v>0</v>
      </c>
      <c r="K2745">
        <f>IFERROR(VLOOKUP(D2745,Paramètres!$A$5:$B$8,2,FALSE),0)</f>
        <v>0</v>
      </c>
      <c r="L2745">
        <f>IFERROR(VLOOKUP(E2745,Paramètres!$A$5:$B$8,2,FALSE),0)</f>
        <v>0</v>
      </c>
      <c r="M2745">
        <f>IFERROR(VLOOKUP(F2745,Paramètres!$A$5:$B$8,2,FALSE),0)</f>
        <v>0</v>
      </c>
      <c r="N2745">
        <f>IFERROR(VLOOKUP(G2745,Paramètres!$D$5:$E$8,2,FALSE),0)</f>
        <v>0</v>
      </c>
      <c r="O2745">
        <f>IFERROR(VLOOKUP(H2745,Paramètres!$A$5:$B$8,2,FALSE),0)</f>
        <v>0</v>
      </c>
      <c r="P2745">
        <f>IFERROR(VLOOKUP(I2745,Paramètres!$A$5:$B$8,2,FALSE),0)</f>
        <v>0</v>
      </c>
      <c r="Q2745" s="10" t="e">
        <f>IF(SUM(Paramètres!$G$5:$M$5)=0,"",SUMPRODUCT(Paramètres!$G$5:$M$5,J2745,K2745,L2745,M2745,N2745,O2745,P2745)/SUM(Paramètres!$G$5:$M$5))</f>
        <v>#VALUE!</v>
      </c>
    </row>
    <row r="2746" spans="1:17" x14ac:dyDescent="0.2">
      <c r="A2746">
        <f>Réponses_Scoring!A2746</f>
        <v>0</v>
      </c>
      <c r="B2746">
        <f>Réponses_Scoring!B2746</f>
        <v>0</v>
      </c>
      <c r="C2746">
        <f>Réponses_Scoring!C2746</f>
        <v>0</v>
      </c>
      <c r="D2746">
        <f>Réponses_Scoring!D2746</f>
        <v>0</v>
      </c>
      <c r="E2746">
        <f>Réponses_Scoring!E2746</f>
        <v>0</v>
      </c>
      <c r="F2746">
        <f>Réponses_Scoring!F2746</f>
        <v>0</v>
      </c>
      <c r="G2746">
        <f>Réponses_Scoring!G2746</f>
        <v>0</v>
      </c>
      <c r="H2746">
        <f>Réponses_Scoring!H2746</f>
        <v>0</v>
      </c>
      <c r="I2746">
        <f>Réponses_Scoring!I2746</f>
        <v>0</v>
      </c>
      <c r="J2746">
        <f>IFERROR(VLOOKUP(C2746,Paramètres!$A$5:$B$8,2,FALSE),0)</f>
        <v>0</v>
      </c>
      <c r="K2746">
        <f>IFERROR(VLOOKUP(D2746,Paramètres!$A$5:$B$8,2,FALSE),0)</f>
        <v>0</v>
      </c>
      <c r="L2746">
        <f>IFERROR(VLOOKUP(E2746,Paramètres!$A$5:$B$8,2,FALSE),0)</f>
        <v>0</v>
      </c>
      <c r="M2746">
        <f>IFERROR(VLOOKUP(F2746,Paramètres!$A$5:$B$8,2,FALSE),0)</f>
        <v>0</v>
      </c>
      <c r="N2746">
        <f>IFERROR(VLOOKUP(G2746,Paramètres!$D$5:$E$8,2,FALSE),0)</f>
        <v>0</v>
      </c>
      <c r="O2746">
        <f>IFERROR(VLOOKUP(H2746,Paramètres!$A$5:$B$8,2,FALSE),0)</f>
        <v>0</v>
      </c>
      <c r="P2746">
        <f>IFERROR(VLOOKUP(I2746,Paramètres!$A$5:$B$8,2,FALSE),0)</f>
        <v>0</v>
      </c>
      <c r="Q2746" s="10" t="e">
        <f>IF(SUM(Paramètres!$G$5:$M$5)=0,"",SUMPRODUCT(Paramètres!$G$5:$M$5,J2746,K2746,L2746,M2746,N2746,O2746,P2746)/SUM(Paramètres!$G$5:$M$5))</f>
        <v>#VALUE!</v>
      </c>
    </row>
    <row r="2747" spans="1:17" x14ac:dyDescent="0.2">
      <c r="A2747">
        <f>Réponses_Scoring!A2747</f>
        <v>0</v>
      </c>
      <c r="B2747">
        <f>Réponses_Scoring!B2747</f>
        <v>0</v>
      </c>
      <c r="C2747">
        <f>Réponses_Scoring!C2747</f>
        <v>0</v>
      </c>
      <c r="D2747">
        <f>Réponses_Scoring!D2747</f>
        <v>0</v>
      </c>
      <c r="E2747">
        <f>Réponses_Scoring!E2747</f>
        <v>0</v>
      </c>
      <c r="F2747">
        <f>Réponses_Scoring!F2747</f>
        <v>0</v>
      </c>
      <c r="G2747">
        <f>Réponses_Scoring!G2747</f>
        <v>0</v>
      </c>
      <c r="H2747">
        <f>Réponses_Scoring!H2747</f>
        <v>0</v>
      </c>
      <c r="I2747">
        <f>Réponses_Scoring!I2747</f>
        <v>0</v>
      </c>
      <c r="J2747">
        <f>IFERROR(VLOOKUP(C2747,Paramètres!$A$5:$B$8,2,FALSE),0)</f>
        <v>0</v>
      </c>
      <c r="K2747">
        <f>IFERROR(VLOOKUP(D2747,Paramètres!$A$5:$B$8,2,FALSE),0)</f>
        <v>0</v>
      </c>
      <c r="L2747">
        <f>IFERROR(VLOOKUP(E2747,Paramètres!$A$5:$B$8,2,FALSE),0)</f>
        <v>0</v>
      </c>
      <c r="M2747">
        <f>IFERROR(VLOOKUP(F2747,Paramètres!$A$5:$B$8,2,FALSE),0)</f>
        <v>0</v>
      </c>
      <c r="N2747">
        <f>IFERROR(VLOOKUP(G2747,Paramètres!$D$5:$E$8,2,FALSE),0)</f>
        <v>0</v>
      </c>
      <c r="O2747">
        <f>IFERROR(VLOOKUP(H2747,Paramètres!$A$5:$B$8,2,FALSE),0)</f>
        <v>0</v>
      </c>
      <c r="P2747">
        <f>IFERROR(VLOOKUP(I2747,Paramètres!$A$5:$B$8,2,FALSE),0)</f>
        <v>0</v>
      </c>
      <c r="Q2747" s="10" t="e">
        <f>IF(SUM(Paramètres!$G$5:$M$5)=0,"",SUMPRODUCT(Paramètres!$G$5:$M$5,J2747,K2747,L2747,M2747,N2747,O2747,P2747)/SUM(Paramètres!$G$5:$M$5))</f>
        <v>#VALUE!</v>
      </c>
    </row>
    <row r="2748" spans="1:17" x14ac:dyDescent="0.2">
      <c r="A2748">
        <f>Réponses_Scoring!A2748</f>
        <v>0</v>
      </c>
      <c r="B2748">
        <f>Réponses_Scoring!B2748</f>
        <v>0</v>
      </c>
      <c r="C2748">
        <f>Réponses_Scoring!C2748</f>
        <v>0</v>
      </c>
      <c r="D2748">
        <f>Réponses_Scoring!D2748</f>
        <v>0</v>
      </c>
      <c r="E2748">
        <f>Réponses_Scoring!E2748</f>
        <v>0</v>
      </c>
      <c r="F2748">
        <f>Réponses_Scoring!F2748</f>
        <v>0</v>
      </c>
      <c r="G2748">
        <f>Réponses_Scoring!G2748</f>
        <v>0</v>
      </c>
      <c r="H2748">
        <f>Réponses_Scoring!H2748</f>
        <v>0</v>
      </c>
      <c r="I2748">
        <f>Réponses_Scoring!I2748</f>
        <v>0</v>
      </c>
      <c r="J2748">
        <f>IFERROR(VLOOKUP(C2748,Paramètres!$A$5:$B$8,2,FALSE),0)</f>
        <v>0</v>
      </c>
      <c r="K2748">
        <f>IFERROR(VLOOKUP(D2748,Paramètres!$A$5:$B$8,2,FALSE),0)</f>
        <v>0</v>
      </c>
      <c r="L2748">
        <f>IFERROR(VLOOKUP(E2748,Paramètres!$A$5:$B$8,2,FALSE),0)</f>
        <v>0</v>
      </c>
      <c r="M2748">
        <f>IFERROR(VLOOKUP(F2748,Paramètres!$A$5:$B$8,2,FALSE),0)</f>
        <v>0</v>
      </c>
      <c r="N2748">
        <f>IFERROR(VLOOKUP(G2748,Paramètres!$D$5:$E$8,2,FALSE),0)</f>
        <v>0</v>
      </c>
      <c r="O2748">
        <f>IFERROR(VLOOKUP(H2748,Paramètres!$A$5:$B$8,2,FALSE),0)</f>
        <v>0</v>
      </c>
      <c r="P2748">
        <f>IFERROR(VLOOKUP(I2748,Paramètres!$A$5:$B$8,2,FALSE),0)</f>
        <v>0</v>
      </c>
      <c r="Q2748" s="10" t="e">
        <f>IF(SUM(Paramètres!$G$5:$M$5)=0,"",SUMPRODUCT(Paramètres!$G$5:$M$5,J2748,K2748,L2748,M2748,N2748,O2748,P2748)/SUM(Paramètres!$G$5:$M$5))</f>
        <v>#VALUE!</v>
      </c>
    </row>
    <row r="2749" spans="1:17" x14ac:dyDescent="0.2">
      <c r="A2749">
        <f>Réponses_Scoring!A2749</f>
        <v>0</v>
      </c>
      <c r="B2749">
        <f>Réponses_Scoring!B2749</f>
        <v>0</v>
      </c>
      <c r="C2749">
        <f>Réponses_Scoring!C2749</f>
        <v>0</v>
      </c>
      <c r="D2749">
        <f>Réponses_Scoring!D2749</f>
        <v>0</v>
      </c>
      <c r="E2749">
        <f>Réponses_Scoring!E2749</f>
        <v>0</v>
      </c>
      <c r="F2749">
        <f>Réponses_Scoring!F2749</f>
        <v>0</v>
      </c>
      <c r="G2749">
        <f>Réponses_Scoring!G2749</f>
        <v>0</v>
      </c>
      <c r="H2749">
        <f>Réponses_Scoring!H2749</f>
        <v>0</v>
      </c>
      <c r="I2749">
        <f>Réponses_Scoring!I2749</f>
        <v>0</v>
      </c>
      <c r="J2749">
        <f>IFERROR(VLOOKUP(C2749,Paramètres!$A$5:$B$8,2,FALSE),0)</f>
        <v>0</v>
      </c>
      <c r="K2749">
        <f>IFERROR(VLOOKUP(D2749,Paramètres!$A$5:$B$8,2,FALSE),0)</f>
        <v>0</v>
      </c>
      <c r="L2749">
        <f>IFERROR(VLOOKUP(E2749,Paramètres!$A$5:$B$8,2,FALSE),0)</f>
        <v>0</v>
      </c>
      <c r="M2749">
        <f>IFERROR(VLOOKUP(F2749,Paramètres!$A$5:$B$8,2,FALSE),0)</f>
        <v>0</v>
      </c>
      <c r="N2749">
        <f>IFERROR(VLOOKUP(G2749,Paramètres!$D$5:$E$8,2,FALSE),0)</f>
        <v>0</v>
      </c>
      <c r="O2749">
        <f>IFERROR(VLOOKUP(H2749,Paramètres!$A$5:$B$8,2,FALSE),0)</f>
        <v>0</v>
      </c>
      <c r="P2749">
        <f>IFERROR(VLOOKUP(I2749,Paramètres!$A$5:$B$8,2,FALSE),0)</f>
        <v>0</v>
      </c>
      <c r="Q2749" s="10" t="e">
        <f>IF(SUM(Paramètres!$G$5:$M$5)=0,"",SUMPRODUCT(Paramètres!$G$5:$M$5,J2749,K2749,L2749,M2749,N2749,O2749,P2749)/SUM(Paramètres!$G$5:$M$5))</f>
        <v>#VALUE!</v>
      </c>
    </row>
    <row r="2750" spans="1:17" x14ac:dyDescent="0.2">
      <c r="A2750">
        <f>Réponses_Scoring!A2750</f>
        <v>0</v>
      </c>
      <c r="B2750">
        <f>Réponses_Scoring!B2750</f>
        <v>0</v>
      </c>
      <c r="C2750">
        <f>Réponses_Scoring!C2750</f>
        <v>0</v>
      </c>
      <c r="D2750">
        <f>Réponses_Scoring!D2750</f>
        <v>0</v>
      </c>
      <c r="E2750">
        <f>Réponses_Scoring!E2750</f>
        <v>0</v>
      </c>
      <c r="F2750">
        <f>Réponses_Scoring!F2750</f>
        <v>0</v>
      </c>
      <c r="G2750">
        <f>Réponses_Scoring!G2750</f>
        <v>0</v>
      </c>
      <c r="H2750">
        <f>Réponses_Scoring!H2750</f>
        <v>0</v>
      </c>
      <c r="I2750">
        <f>Réponses_Scoring!I2750</f>
        <v>0</v>
      </c>
      <c r="J2750">
        <f>IFERROR(VLOOKUP(C2750,Paramètres!$A$5:$B$8,2,FALSE),0)</f>
        <v>0</v>
      </c>
      <c r="K2750">
        <f>IFERROR(VLOOKUP(D2750,Paramètres!$A$5:$B$8,2,FALSE),0)</f>
        <v>0</v>
      </c>
      <c r="L2750">
        <f>IFERROR(VLOOKUP(E2750,Paramètres!$A$5:$B$8,2,FALSE),0)</f>
        <v>0</v>
      </c>
      <c r="M2750">
        <f>IFERROR(VLOOKUP(F2750,Paramètres!$A$5:$B$8,2,FALSE),0)</f>
        <v>0</v>
      </c>
      <c r="N2750">
        <f>IFERROR(VLOOKUP(G2750,Paramètres!$D$5:$E$8,2,FALSE),0)</f>
        <v>0</v>
      </c>
      <c r="O2750">
        <f>IFERROR(VLOOKUP(H2750,Paramètres!$A$5:$B$8,2,FALSE),0)</f>
        <v>0</v>
      </c>
      <c r="P2750">
        <f>IFERROR(VLOOKUP(I2750,Paramètres!$A$5:$B$8,2,FALSE),0)</f>
        <v>0</v>
      </c>
      <c r="Q2750" s="10" t="e">
        <f>IF(SUM(Paramètres!$G$5:$M$5)=0,"",SUMPRODUCT(Paramètres!$G$5:$M$5,J2750,K2750,L2750,M2750,N2750,O2750,P2750)/SUM(Paramètres!$G$5:$M$5))</f>
        <v>#VALUE!</v>
      </c>
    </row>
    <row r="2751" spans="1:17" x14ac:dyDescent="0.2">
      <c r="A2751">
        <f>Réponses_Scoring!A2751</f>
        <v>0</v>
      </c>
      <c r="B2751">
        <f>Réponses_Scoring!B2751</f>
        <v>0</v>
      </c>
      <c r="C2751">
        <f>Réponses_Scoring!C2751</f>
        <v>0</v>
      </c>
      <c r="D2751">
        <f>Réponses_Scoring!D2751</f>
        <v>0</v>
      </c>
      <c r="E2751">
        <f>Réponses_Scoring!E2751</f>
        <v>0</v>
      </c>
      <c r="F2751">
        <f>Réponses_Scoring!F2751</f>
        <v>0</v>
      </c>
      <c r="G2751">
        <f>Réponses_Scoring!G2751</f>
        <v>0</v>
      </c>
      <c r="H2751">
        <f>Réponses_Scoring!H2751</f>
        <v>0</v>
      </c>
      <c r="I2751">
        <f>Réponses_Scoring!I2751</f>
        <v>0</v>
      </c>
      <c r="J2751">
        <f>IFERROR(VLOOKUP(C2751,Paramètres!$A$5:$B$8,2,FALSE),0)</f>
        <v>0</v>
      </c>
      <c r="K2751">
        <f>IFERROR(VLOOKUP(D2751,Paramètres!$A$5:$B$8,2,FALSE),0)</f>
        <v>0</v>
      </c>
      <c r="L2751">
        <f>IFERROR(VLOOKUP(E2751,Paramètres!$A$5:$B$8,2,FALSE),0)</f>
        <v>0</v>
      </c>
      <c r="M2751">
        <f>IFERROR(VLOOKUP(F2751,Paramètres!$A$5:$B$8,2,FALSE),0)</f>
        <v>0</v>
      </c>
      <c r="N2751">
        <f>IFERROR(VLOOKUP(G2751,Paramètres!$D$5:$E$8,2,FALSE),0)</f>
        <v>0</v>
      </c>
      <c r="O2751">
        <f>IFERROR(VLOOKUP(H2751,Paramètres!$A$5:$B$8,2,FALSE),0)</f>
        <v>0</v>
      </c>
      <c r="P2751">
        <f>IFERROR(VLOOKUP(I2751,Paramètres!$A$5:$B$8,2,FALSE),0)</f>
        <v>0</v>
      </c>
      <c r="Q2751" s="10" t="e">
        <f>IF(SUM(Paramètres!$G$5:$M$5)=0,"",SUMPRODUCT(Paramètres!$G$5:$M$5,J2751,K2751,L2751,M2751,N2751,O2751,P2751)/SUM(Paramètres!$G$5:$M$5))</f>
        <v>#VALUE!</v>
      </c>
    </row>
    <row r="2752" spans="1:17" x14ac:dyDescent="0.2">
      <c r="A2752">
        <f>Réponses_Scoring!A2752</f>
        <v>0</v>
      </c>
      <c r="B2752">
        <f>Réponses_Scoring!B2752</f>
        <v>0</v>
      </c>
      <c r="C2752">
        <f>Réponses_Scoring!C2752</f>
        <v>0</v>
      </c>
      <c r="D2752">
        <f>Réponses_Scoring!D2752</f>
        <v>0</v>
      </c>
      <c r="E2752">
        <f>Réponses_Scoring!E2752</f>
        <v>0</v>
      </c>
      <c r="F2752">
        <f>Réponses_Scoring!F2752</f>
        <v>0</v>
      </c>
      <c r="G2752">
        <f>Réponses_Scoring!G2752</f>
        <v>0</v>
      </c>
      <c r="H2752">
        <f>Réponses_Scoring!H2752</f>
        <v>0</v>
      </c>
      <c r="I2752">
        <f>Réponses_Scoring!I2752</f>
        <v>0</v>
      </c>
      <c r="J2752">
        <f>IFERROR(VLOOKUP(C2752,Paramètres!$A$5:$B$8,2,FALSE),0)</f>
        <v>0</v>
      </c>
      <c r="K2752">
        <f>IFERROR(VLOOKUP(D2752,Paramètres!$A$5:$B$8,2,FALSE),0)</f>
        <v>0</v>
      </c>
      <c r="L2752">
        <f>IFERROR(VLOOKUP(E2752,Paramètres!$A$5:$B$8,2,FALSE),0)</f>
        <v>0</v>
      </c>
      <c r="M2752">
        <f>IFERROR(VLOOKUP(F2752,Paramètres!$A$5:$B$8,2,FALSE),0)</f>
        <v>0</v>
      </c>
      <c r="N2752">
        <f>IFERROR(VLOOKUP(G2752,Paramètres!$D$5:$E$8,2,FALSE),0)</f>
        <v>0</v>
      </c>
      <c r="O2752">
        <f>IFERROR(VLOOKUP(H2752,Paramètres!$A$5:$B$8,2,FALSE),0)</f>
        <v>0</v>
      </c>
      <c r="P2752">
        <f>IFERROR(VLOOKUP(I2752,Paramètres!$A$5:$B$8,2,FALSE),0)</f>
        <v>0</v>
      </c>
      <c r="Q2752" s="10" t="e">
        <f>IF(SUM(Paramètres!$G$5:$M$5)=0,"",SUMPRODUCT(Paramètres!$G$5:$M$5,J2752,K2752,L2752,M2752,N2752,O2752,P2752)/SUM(Paramètres!$G$5:$M$5))</f>
        <v>#VALUE!</v>
      </c>
    </row>
    <row r="2753" spans="1:17" x14ac:dyDescent="0.2">
      <c r="A2753">
        <f>Réponses_Scoring!A2753</f>
        <v>0</v>
      </c>
      <c r="B2753">
        <f>Réponses_Scoring!B2753</f>
        <v>0</v>
      </c>
      <c r="C2753">
        <f>Réponses_Scoring!C2753</f>
        <v>0</v>
      </c>
      <c r="D2753">
        <f>Réponses_Scoring!D2753</f>
        <v>0</v>
      </c>
      <c r="E2753">
        <f>Réponses_Scoring!E2753</f>
        <v>0</v>
      </c>
      <c r="F2753">
        <f>Réponses_Scoring!F2753</f>
        <v>0</v>
      </c>
      <c r="G2753">
        <f>Réponses_Scoring!G2753</f>
        <v>0</v>
      </c>
      <c r="H2753">
        <f>Réponses_Scoring!H2753</f>
        <v>0</v>
      </c>
      <c r="I2753">
        <f>Réponses_Scoring!I2753</f>
        <v>0</v>
      </c>
      <c r="J2753">
        <f>IFERROR(VLOOKUP(C2753,Paramètres!$A$5:$B$8,2,FALSE),0)</f>
        <v>0</v>
      </c>
      <c r="K2753">
        <f>IFERROR(VLOOKUP(D2753,Paramètres!$A$5:$B$8,2,FALSE),0)</f>
        <v>0</v>
      </c>
      <c r="L2753">
        <f>IFERROR(VLOOKUP(E2753,Paramètres!$A$5:$B$8,2,FALSE),0)</f>
        <v>0</v>
      </c>
      <c r="M2753">
        <f>IFERROR(VLOOKUP(F2753,Paramètres!$A$5:$B$8,2,FALSE),0)</f>
        <v>0</v>
      </c>
      <c r="N2753">
        <f>IFERROR(VLOOKUP(G2753,Paramètres!$D$5:$E$8,2,FALSE),0)</f>
        <v>0</v>
      </c>
      <c r="O2753">
        <f>IFERROR(VLOOKUP(H2753,Paramètres!$A$5:$B$8,2,FALSE),0)</f>
        <v>0</v>
      </c>
      <c r="P2753">
        <f>IFERROR(VLOOKUP(I2753,Paramètres!$A$5:$B$8,2,FALSE),0)</f>
        <v>0</v>
      </c>
      <c r="Q2753" s="10" t="e">
        <f>IF(SUM(Paramètres!$G$5:$M$5)=0,"",SUMPRODUCT(Paramètres!$G$5:$M$5,J2753,K2753,L2753,M2753,N2753,O2753,P2753)/SUM(Paramètres!$G$5:$M$5))</f>
        <v>#VALUE!</v>
      </c>
    </row>
    <row r="2754" spans="1:17" x14ac:dyDescent="0.2">
      <c r="A2754">
        <f>Réponses_Scoring!A2754</f>
        <v>0</v>
      </c>
      <c r="B2754">
        <f>Réponses_Scoring!B2754</f>
        <v>0</v>
      </c>
      <c r="C2754">
        <f>Réponses_Scoring!C2754</f>
        <v>0</v>
      </c>
      <c r="D2754">
        <f>Réponses_Scoring!D2754</f>
        <v>0</v>
      </c>
      <c r="E2754">
        <f>Réponses_Scoring!E2754</f>
        <v>0</v>
      </c>
      <c r="F2754">
        <f>Réponses_Scoring!F2754</f>
        <v>0</v>
      </c>
      <c r="G2754">
        <f>Réponses_Scoring!G2754</f>
        <v>0</v>
      </c>
      <c r="H2754">
        <f>Réponses_Scoring!H2754</f>
        <v>0</v>
      </c>
      <c r="I2754">
        <f>Réponses_Scoring!I2754</f>
        <v>0</v>
      </c>
      <c r="J2754">
        <f>IFERROR(VLOOKUP(C2754,Paramètres!$A$5:$B$8,2,FALSE),0)</f>
        <v>0</v>
      </c>
      <c r="K2754">
        <f>IFERROR(VLOOKUP(D2754,Paramètres!$A$5:$B$8,2,FALSE),0)</f>
        <v>0</v>
      </c>
      <c r="L2754">
        <f>IFERROR(VLOOKUP(E2754,Paramètres!$A$5:$B$8,2,FALSE),0)</f>
        <v>0</v>
      </c>
      <c r="M2754">
        <f>IFERROR(VLOOKUP(F2754,Paramètres!$A$5:$B$8,2,FALSE),0)</f>
        <v>0</v>
      </c>
      <c r="N2754">
        <f>IFERROR(VLOOKUP(G2754,Paramètres!$D$5:$E$8,2,FALSE),0)</f>
        <v>0</v>
      </c>
      <c r="O2754">
        <f>IFERROR(VLOOKUP(H2754,Paramètres!$A$5:$B$8,2,FALSE),0)</f>
        <v>0</v>
      </c>
      <c r="P2754">
        <f>IFERROR(VLOOKUP(I2754,Paramètres!$A$5:$B$8,2,FALSE),0)</f>
        <v>0</v>
      </c>
      <c r="Q2754" s="10" t="e">
        <f>IF(SUM(Paramètres!$G$5:$M$5)=0,"",SUMPRODUCT(Paramètres!$G$5:$M$5,J2754,K2754,L2754,M2754,N2754,O2754,P2754)/SUM(Paramètres!$G$5:$M$5))</f>
        <v>#VALUE!</v>
      </c>
    </row>
    <row r="2755" spans="1:17" x14ac:dyDescent="0.2">
      <c r="A2755">
        <f>Réponses_Scoring!A2755</f>
        <v>0</v>
      </c>
      <c r="B2755">
        <f>Réponses_Scoring!B2755</f>
        <v>0</v>
      </c>
      <c r="C2755">
        <f>Réponses_Scoring!C2755</f>
        <v>0</v>
      </c>
      <c r="D2755">
        <f>Réponses_Scoring!D2755</f>
        <v>0</v>
      </c>
      <c r="E2755">
        <f>Réponses_Scoring!E2755</f>
        <v>0</v>
      </c>
      <c r="F2755">
        <f>Réponses_Scoring!F2755</f>
        <v>0</v>
      </c>
      <c r="G2755">
        <f>Réponses_Scoring!G2755</f>
        <v>0</v>
      </c>
      <c r="H2755">
        <f>Réponses_Scoring!H2755</f>
        <v>0</v>
      </c>
      <c r="I2755">
        <f>Réponses_Scoring!I2755</f>
        <v>0</v>
      </c>
      <c r="J2755">
        <f>IFERROR(VLOOKUP(C2755,Paramètres!$A$5:$B$8,2,FALSE),0)</f>
        <v>0</v>
      </c>
      <c r="K2755">
        <f>IFERROR(VLOOKUP(D2755,Paramètres!$A$5:$B$8,2,FALSE),0)</f>
        <v>0</v>
      </c>
      <c r="L2755">
        <f>IFERROR(VLOOKUP(E2755,Paramètres!$A$5:$B$8,2,FALSE),0)</f>
        <v>0</v>
      </c>
      <c r="M2755">
        <f>IFERROR(VLOOKUP(F2755,Paramètres!$A$5:$B$8,2,FALSE),0)</f>
        <v>0</v>
      </c>
      <c r="N2755">
        <f>IFERROR(VLOOKUP(G2755,Paramètres!$D$5:$E$8,2,FALSE),0)</f>
        <v>0</v>
      </c>
      <c r="O2755">
        <f>IFERROR(VLOOKUP(H2755,Paramètres!$A$5:$B$8,2,FALSE),0)</f>
        <v>0</v>
      </c>
      <c r="P2755">
        <f>IFERROR(VLOOKUP(I2755,Paramètres!$A$5:$B$8,2,FALSE),0)</f>
        <v>0</v>
      </c>
      <c r="Q2755" s="10" t="e">
        <f>IF(SUM(Paramètres!$G$5:$M$5)=0,"",SUMPRODUCT(Paramètres!$G$5:$M$5,J2755,K2755,L2755,M2755,N2755,O2755,P2755)/SUM(Paramètres!$G$5:$M$5))</f>
        <v>#VALUE!</v>
      </c>
    </row>
    <row r="2756" spans="1:17" x14ac:dyDescent="0.2">
      <c r="A2756">
        <f>Réponses_Scoring!A2756</f>
        <v>0</v>
      </c>
      <c r="B2756">
        <f>Réponses_Scoring!B2756</f>
        <v>0</v>
      </c>
      <c r="C2756">
        <f>Réponses_Scoring!C2756</f>
        <v>0</v>
      </c>
      <c r="D2756">
        <f>Réponses_Scoring!D2756</f>
        <v>0</v>
      </c>
      <c r="E2756">
        <f>Réponses_Scoring!E2756</f>
        <v>0</v>
      </c>
      <c r="F2756">
        <f>Réponses_Scoring!F2756</f>
        <v>0</v>
      </c>
      <c r="G2756">
        <f>Réponses_Scoring!G2756</f>
        <v>0</v>
      </c>
      <c r="H2756">
        <f>Réponses_Scoring!H2756</f>
        <v>0</v>
      </c>
      <c r="I2756">
        <f>Réponses_Scoring!I2756</f>
        <v>0</v>
      </c>
      <c r="J2756">
        <f>IFERROR(VLOOKUP(C2756,Paramètres!$A$5:$B$8,2,FALSE),0)</f>
        <v>0</v>
      </c>
      <c r="K2756">
        <f>IFERROR(VLOOKUP(D2756,Paramètres!$A$5:$B$8,2,FALSE),0)</f>
        <v>0</v>
      </c>
      <c r="L2756">
        <f>IFERROR(VLOOKUP(E2756,Paramètres!$A$5:$B$8,2,FALSE),0)</f>
        <v>0</v>
      </c>
      <c r="M2756">
        <f>IFERROR(VLOOKUP(F2756,Paramètres!$A$5:$B$8,2,FALSE),0)</f>
        <v>0</v>
      </c>
      <c r="N2756">
        <f>IFERROR(VLOOKUP(G2756,Paramètres!$D$5:$E$8,2,FALSE),0)</f>
        <v>0</v>
      </c>
      <c r="O2756">
        <f>IFERROR(VLOOKUP(H2756,Paramètres!$A$5:$B$8,2,FALSE),0)</f>
        <v>0</v>
      </c>
      <c r="P2756">
        <f>IFERROR(VLOOKUP(I2756,Paramètres!$A$5:$B$8,2,FALSE),0)</f>
        <v>0</v>
      </c>
      <c r="Q2756" s="10" t="e">
        <f>IF(SUM(Paramètres!$G$5:$M$5)=0,"",SUMPRODUCT(Paramètres!$G$5:$M$5,J2756,K2756,L2756,M2756,N2756,O2756,P2756)/SUM(Paramètres!$G$5:$M$5))</f>
        <v>#VALUE!</v>
      </c>
    </row>
    <row r="2757" spans="1:17" x14ac:dyDescent="0.2">
      <c r="A2757">
        <f>Réponses_Scoring!A2757</f>
        <v>0</v>
      </c>
      <c r="B2757">
        <f>Réponses_Scoring!B2757</f>
        <v>0</v>
      </c>
      <c r="C2757">
        <f>Réponses_Scoring!C2757</f>
        <v>0</v>
      </c>
      <c r="D2757">
        <f>Réponses_Scoring!D2757</f>
        <v>0</v>
      </c>
      <c r="E2757">
        <f>Réponses_Scoring!E2757</f>
        <v>0</v>
      </c>
      <c r="F2757">
        <f>Réponses_Scoring!F2757</f>
        <v>0</v>
      </c>
      <c r="G2757">
        <f>Réponses_Scoring!G2757</f>
        <v>0</v>
      </c>
      <c r="H2757">
        <f>Réponses_Scoring!H2757</f>
        <v>0</v>
      </c>
      <c r="I2757">
        <f>Réponses_Scoring!I2757</f>
        <v>0</v>
      </c>
      <c r="J2757">
        <f>IFERROR(VLOOKUP(C2757,Paramètres!$A$5:$B$8,2,FALSE),0)</f>
        <v>0</v>
      </c>
      <c r="K2757">
        <f>IFERROR(VLOOKUP(D2757,Paramètres!$A$5:$B$8,2,FALSE),0)</f>
        <v>0</v>
      </c>
      <c r="L2757">
        <f>IFERROR(VLOOKUP(E2757,Paramètres!$A$5:$B$8,2,FALSE),0)</f>
        <v>0</v>
      </c>
      <c r="M2757">
        <f>IFERROR(VLOOKUP(F2757,Paramètres!$A$5:$B$8,2,FALSE),0)</f>
        <v>0</v>
      </c>
      <c r="N2757">
        <f>IFERROR(VLOOKUP(G2757,Paramètres!$D$5:$E$8,2,FALSE),0)</f>
        <v>0</v>
      </c>
      <c r="O2757">
        <f>IFERROR(VLOOKUP(H2757,Paramètres!$A$5:$B$8,2,FALSE),0)</f>
        <v>0</v>
      </c>
      <c r="P2757">
        <f>IFERROR(VLOOKUP(I2757,Paramètres!$A$5:$B$8,2,FALSE),0)</f>
        <v>0</v>
      </c>
      <c r="Q2757" s="10" t="e">
        <f>IF(SUM(Paramètres!$G$5:$M$5)=0,"",SUMPRODUCT(Paramètres!$G$5:$M$5,J2757,K2757,L2757,M2757,N2757,O2757,P2757)/SUM(Paramètres!$G$5:$M$5))</f>
        <v>#VALUE!</v>
      </c>
    </row>
    <row r="2758" spans="1:17" x14ac:dyDescent="0.2">
      <c r="A2758">
        <f>Réponses_Scoring!A2758</f>
        <v>0</v>
      </c>
      <c r="B2758">
        <f>Réponses_Scoring!B2758</f>
        <v>0</v>
      </c>
      <c r="C2758">
        <f>Réponses_Scoring!C2758</f>
        <v>0</v>
      </c>
      <c r="D2758">
        <f>Réponses_Scoring!D2758</f>
        <v>0</v>
      </c>
      <c r="E2758">
        <f>Réponses_Scoring!E2758</f>
        <v>0</v>
      </c>
      <c r="F2758">
        <f>Réponses_Scoring!F2758</f>
        <v>0</v>
      </c>
      <c r="G2758">
        <f>Réponses_Scoring!G2758</f>
        <v>0</v>
      </c>
      <c r="H2758">
        <f>Réponses_Scoring!H2758</f>
        <v>0</v>
      </c>
      <c r="I2758">
        <f>Réponses_Scoring!I2758</f>
        <v>0</v>
      </c>
      <c r="J2758">
        <f>IFERROR(VLOOKUP(C2758,Paramètres!$A$5:$B$8,2,FALSE),0)</f>
        <v>0</v>
      </c>
      <c r="K2758">
        <f>IFERROR(VLOOKUP(D2758,Paramètres!$A$5:$B$8,2,FALSE),0)</f>
        <v>0</v>
      </c>
      <c r="L2758">
        <f>IFERROR(VLOOKUP(E2758,Paramètres!$A$5:$B$8,2,FALSE),0)</f>
        <v>0</v>
      </c>
      <c r="M2758">
        <f>IFERROR(VLOOKUP(F2758,Paramètres!$A$5:$B$8,2,FALSE),0)</f>
        <v>0</v>
      </c>
      <c r="N2758">
        <f>IFERROR(VLOOKUP(G2758,Paramètres!$D$5:$E$8,2,FALSE),0)</f>
        <v>0</v>
      </c>
      <c r="O2758">
        <f>IFERROR(VLOOKUP(H2758,Paramètres!$A$5:$B$8,2,FALSE),0)</f>
        <v>0</v>
      </c>
      <c r="P2758">
        <f>IFERROR(VLOOKUP(I2758,Paramètres!$A$5:$B$8,2,FALSE),0)</f>
        <v>0</v>
      </c>
      <c r="Q2758" s="10" t="e">
        <f>IF(SUM(Paramètres!$G$5:$M$5)=0,"",SUMPRODUCT(Paramètres!$G$5:$M$5,J2758,K2758,L2758,M2758,N2758,O2758,P2758)/SUM(Paramètres!$G$5:$M$5))</f>
        <v>#VALUE!</v>
      </c>
    </row>
    <row r="2759" spans="1:17" x14ac:dyDescent="0.2">
      <c r="A2759">
        <f>Réponses_Scoring!A2759</f>
        <v>0</v>
      </c>
      <c r="B2759">
        <f>Réponses_Scoring!B2759</f>
        <v>0</v>
      </c>
      <c r="C2759">
        <f>Réponses_Scoring!C2759</f>
        <v>0</v>
      </c>
      <c r="D2759">
        <f>Réponses_Scoring!D2759</f>
        <v>0</v>
      </c>
      <c r="E2759">
        <f>Réponses_Scoring!E2759</f>
        <v>0</v>
      </c>
      <c r="F2759">
        <f>Réponses_Scoring!F2759</f>
        <v>0</v>
      </c>
      <c r="G2759">
        <f>Réponses_Scoring!G2759</f>
        <v>0</v>
      </c>
      <c r="H2759">
        <f>Réponses_Scoring!H2759</f>
        <v>0</v>
      </c>
      <c r="I2759">
        <f>Réponses_Scoring!I2759</f>
        <v>0</v>
      </c>
      <c r="J2759">
        <f>IFERROR(VLOOKUP(C2759,Paramètres!$A$5:$B$8,2,FALSE),0)</f>
        <v>0</v>
      </c>
      <c r="K2759">
        <f>IFERROR(VLOOKUP(D2759,Paramètres!$A$5:$B$8,2,FALSE),0)</f>
        <v>0</v>
      </c>
      <c r="L2759">
        <f>IFERROR(VLOOKUP(E2759,Paramètres!$A$5:$B$8,2,FALSE),0)</f>
        <v>0</v>
      </c>
      <c r="M2759">
        <f>IFERROR(VLOOKUP(F2759,Paramètres!$A$5:$B$8,2,FALSE),0)</f>
        <v>0</v>
      </c>
      <c r="N2759">
        <f>IFERROR(VLOOKUP(G2759,Paramètres!$D$5:$E$8,2,FALSE),0)</f>
        <v>0</v>
      </c>
      <c r="O2759">
        <f>IFERROR(VLOOKUP(H2759,Paramètres!$A$5:$B$8,2,FALSE),0)</f>
        <v>0</v>
      </c>
      <c r="P2759">
        <f>IFERROR(VLOOKUP(I2759,Paramètres!$A$5:$B$8,2,FALSE),0)</f>
        <v>0</v>
      </c>
      <c r="Q2759" s="10" t="e">
        <f>IF(SUM(Paramètres!$G$5:$M$5)=0,"",SUMPRODUCT(Paramètres!$G$5:$M$5,J2759,K2759,L2759,M2759,N2759,O2759,P2759)/SUM(Paramètres!$G$5:$M$5))</f>
        <v>#VALUE!</v>
      </c>
    </row>
    <row r="2760" spans="1:17" x14ac:dyDescent="0.2">
      <c r="A2760">
        <f>Réponses_Scoring!A2760</f>
        <v>0</v>
      </c>
      <c r="B2760">
        <f>Réponses_Scoring!B2760</f>
        <v>0</v>
      </c>
      <c r="C2760">
        <f>Réponses_Scoring!C2760</f>
        <v>0</v>
      </c>
      <c r="D2760">
        <f>Réponses_Scoring!D2760</f>
        <v>0</v>
      </c>
      <c r="E2760">
        <f>Réponses_Scoring!E2760</f>
        <v>0</v>
      </c>
      <c r="F2760">
        <f>Réponses_Scoring!F2760</f>
        <v>0</v>
      </c>
      <c r="G2760">
        <f>Réponses_Scoring!G2760</f>
        <v>0</v>
      </c>
      <c r="H2760">
        <f>Réponses_Scoring!H2760</f>
        <v>0</v>
      </c>
      <c r="I2760">
        <f>Réponses_Scoring!I2760</f>
        <v>0</v>
      </c>
      <c r="J2760">
        <f>IFERROR(VLOOKUP(C2760,Paramètres!$A$5:$B$8,2,FALSE),0)</f>
        <v>0</v>
      </c>
      <c r="K2760">
        <f>IFERROR(VLOOKUP(D2760,Paramètres!$A$5:$B$8,2,FALSE),0)</f>
        <v>0</v>
      </c>
      <c r="L2760">
        <f>IFERROR(VLOOKUP(E2760,Paramètres!$A$5:$B$8,2,FALSE),0)</f>
        <v>0</v>
      </c>
      <c r="M2760">
        <f>IFERROR(VLOOKUP(F2760,Paramètres!$A$5:$B$8,2,FALSE),0)</f>
        <v>0</v>
      </c>
      <c r="N2760">
        <f>IFERROR(VLOOKUP(G2760,Paramètres!$D$5:$E$8,2,FALSE),0)</f>
        <v>0</v>
      </c>
      <c r="O2760">
        <f>IFERROR(VLOOKUP(H2760,Paramètres!$A$5:$B$8,2,FALSE),0)</f>
        <v>0</v>
      </c>
      <c r="P2760">
        <f>IFERROR(VLOOKUP(I2760,Paramètres!$A$5:$B$8,2,FALSE),0)</f>
        <v>0</v>
      </c>
      <c r="Q2760" s="10" t="e">
        <f>IF(SUM(Paramètres!$G$5:$M$5)=0,"",SUMPRODUCT(Paramètres!$G$5:$M$5,J2760,K2760,L2760,M2760,N2760,O2760,P2760)/SUM(Paramètres!$G$5:$M$5))</f>
        <v>#VALUE!</v>
      </c>
    </row>
    <row r="2761" spans="1:17" x14ac:dyDescent="0.2">
      <c r="A2761">
        <f>Réponses_Scoring!A2761</f>
        <v>0</v>
      </c>
      <c r="B2761">
        <f>Réponses_Scoring!B2761</f>
        <v>0</v>
      </c>
      <c r="C2761">
        <f>Réponses_Scoring!C2761</f>
        <v>0</v>
      </c>
      <c r="D2761">
        <f>Réponses_Scoring!D2761</f>
        <v>0</v>
      </c>
      <c r="E2761">
        <f>Réponses_Scoring!E2761</f>
        <v>0</v>
      </c>
      <c r="F2761">
        <f>Réponses_Scoring!F2761</f>
        <v>0</v>
      </c>
      <c r="G2761">
        <f>Réponses_Scoring!G2761</f>
        <v>0</v>
      </c>
      <c r="H2761">
        <f>Réponses_Scoring!H2761</f>
        <v>0</v>
      </c>
      <c r="I2761">
        <f>Réponses_Scoring!I2761</f>
        <v>0</v>
      </c>
      <c r="J2761">
        <f>IFERROR(VLOOKUP(C2761,Paramètres!$A$5:$B$8,2,FALSE),0)</f>
        <v>0</v>
      </c>
      <c r="K2761">
        <f>IFERROR(VLOOKUP(D2761,Paramètres!$A$5:$B$8,2,FALSE),0)</f>
        <v>0</v>
      </c>
      <c r="L2761">
        <f>IFERROR(VLOOKUP(E2761,Paramètres!$A$5:$B$8,2,FALSE),0)</f>
        <v>0</v>
      </c>
      <c r="M2761">
        <f>IFERROR(VLOOKUP(F2761,Paramètres!$A$5:$B$8,2,FALSE),0)</f>
        <v>0</v>
      </c>
      <c r="N2761">
        <f>IFERROR(VLOOKUP(G2761,Paramètres!$D$5:$E$8,2,FALSE),0)</f>
        <v>0</v>
      </c>
      <c r="O2761">
        <f>IFERROR(VLOOKUP(H2761,Paramètres!$A$5:$B$8,2,FALSE),0)</f>
        <v>0</v>
      </c>
      <c r="P2761">
        <f>IFERROR(VLOOKUP(I2761,Paramètres!$A$5:$B$8,2,FALSE),0)</f>
        <v>0</v>
      </c>
      <c r="Q2761" s="10" t="e">
        <f>IF(SUM(Paramètres!$G$5:$M$5)=0,"",SUMPRODUCT(Paramètres!$G$5:$M$5,J2761,K2761,L2761,M2761,N2761,O2761,P2761)/SUM(Paramètres!$G$5:$M$5))</f>
        <v>#VALUE!</v>
      </c>
    </row>
    <row r="2762" spans="1:17" x14ac:dyDescent="0.2">
      <c r="A2762">
        <f>Réponses_Scoring!A2762</f>
        <v>0</v>
      </c>
      <c r="B2762">
        <f>Réponses_Scoring!B2762</f>
        <v>0</v>
      </c>
      <c r="C2762">
        <f>Réponses_Scoring!C2762</f>
        <v>0</v>
      </c>
      <c r="D2762">
        <f>Réponses_Scoring!D2762</f>
        <v>0</v>
      </c>
      <c r="E2762">
        <f>Réponses_Scoring!E2762</f>
        <v>0</v>
      </c>
      <c r="F2762">
        <f>Réponses_Scoring!F2762</f>
        <v>0</v>
      </c>
      <c r="G2762">
        <f>Réponses_Scoring!G2762</f>
        <v>0</v>
      </c>
      <c r="H2762">
        <f>Réponses_Scoring!H2762</f>
        <v>0</v>
      </c>
      <c r="I2762">
        <f>Réponses_Scoring!I2762</f>
        <v>0</v>
      </c>
      <c r="J2762">
        <f>IFERROR(VLOOKUP(C2762,Paramètres!$A$5:$B$8,2,FALSE),0)</f>
        <v>0</v>
      </c>
      <c r="K2762">
        <f>IFERROR(VLOOKUP(D2762,Paramètres!$A$5:$B$8,2,FALSE),0)</f>
        <v>0</v>
      </c>
      <c r="L2762">
        <f>IFERROR(VLOOKUP(E2762,Paramètres!$A$5:$B$8,2,FALSE),0)</f>
        <v>0</v>
      </c>
      <c r="M2762">
        <f>IFERROR(VLOOKUP(F2762,Paramètres!$A$5:$B$8,2,FALSE),0)</f>
        <v>0</v>
      </c>
      <c r="N2762">
        <f>IFERROR(VLOOKUP(G2762,Paramètres!$D$5:$E$8,2,FALSE),0)</f>
        <v>0</v>
      </c>
      <c r="O2762">
        <f>IFERROR(VLOOKUP(H2762,Paramètres!$A$5:$B$8,2,FALSE),0)</f>
        <v>0</v>
      </c>
      <c r="P2762">
        <f>IFERROR(VLOOKUP(I2762,Paramètres!$A$5:$B$8,2,FALSE),0)</f>
        <v>0</v>
      </c>
      <c r="Q2762" s="10" t="e">
        <f>IF(SUM(Paramètres!$G$5:$M$5)=0,"",SUMPRODUCT(Paramètres!$G$5:$M$5,J2762,K2762,L2762,M2762,N2762,O2762,P2762)/SUM(Paramètres!$G$5:$M$5))</f>
        <v>#VALUE!</v>
      </c>
    </row>
    <row r="2763" spans="1:17" x14ac:dyDescent="0.2">
      <c r="A2763">
        <f>Réponses_Scoring!A2763</f>
        <v>0</v>
      </c>
      <c r="B2763">
        <f>Réponses_Scoring!B2763</f>
        <v>0</v>
      </c>
      <c r="C2763">
        <f>Réponses_Scoring!C2763</f>
        <v>0</v>
      </c>
      <c r="D2763">
        <f>Réponses_Scoring!D2763</f>
        <v>0</v>
      </c>
      <c r="E2763">
        <f>Réponses_Scoring!E2763</f>
        <v>0</v>
      </c>
      <c r="F2763">
        <f>Réponses_Scoring!F2763</f>
        <v>0</v>
      </c>
      <c r="G2763">
        <f>Réponses_Scoring!G2763</f>
        <v>0</v>
      </c>
      <c r="H2763">
        <f>Réponses_Scoring!H2763</f>
        <v>0</v>
      </c>
      <c r="I2763">
        <f>Réponses_Scoring!I2763</f>
        <v>0</v>
      </c>
      <c r="J2763">
        <f>IFERROR(VLOOKUP(C2763,Paramètres!$A$5:$B$8,2,FALSE),0)</f>
        <v>0</v>
      </c>
      <c r="K2763">
        <f>IFERROR(VLOOKUP(D2763,Paramètres!$A$5:$B$8,2,FALSE),0)</f>
        <v>0</v>
      </c>
      <c r="L2763">
        <f>IFERROR(VLOOKUP(E2763,Paramètres!$A$5:$B$8,2,FALSE),0)</f>
        <v>0</v>
      </c>
      <c r="M2763">
        <f>IFERROR(VLOOKUP(F2763,Paramètres!$A$5:$B$8,2,FALSE),0)</f>
        <v>0</v>
      </c>
      <c r="N2763">
        <f>IFERROR(VLOOKUP(G2763,Paramètres!$D$5:$E$8,2,FALSE),0)</f>
        <v>0</v>
      </c>
      <c r="O2763">
        <f>IFERROR(VLOOKUP(H2763,Paramètres!$A$5:$B$8,2,FALSE),0)</f>
        <v>0</v>
      </c>
      <c r="P2763">
        <f>IFERROR(VLOOKUP(I2763,Paramètres!$A$5:$B$8,2,FALSE),0)</f>
        <v>0</v>
      </c>
      <c r="Q2763" s="10" t="e">
        <f>IF(SUM(Paramètres!$G$5:$M$5)=0,"",SUMPRODUCT(Paramètres!$G$5:$M$5,J2763,K2763,L2763,M2763,N2763,O2763,P2763)/SUM(Paramètres!$G$5:$M$5))</f>
        <v>#VALUE!</v>
      </c>
    </row>
    <row r="2764" spans="1:17" x14ac:dyDescent="0.2">
      <c r="A2764">
        <f>Réponses_Scoring!A2764</f>
        <v>0</v>
      </c>
      <c r="B2764">
        <f>Réponses_Scoring!B2764</f>
        <v>0</v>
      </c>
      <c r="C2764">
        <f>Réponses_Scoring!C2764</f>
        <v>0</v>
      </c>
      <c r="D2764">
        <f>Réponses_Scoring!D2764</f>
        <v>0</v>
      </c>
      <c r="E2764">
        <f>Réponses_Scoring!E2764</f>
        <v>0</v>
      </c>
      <c r="F2764">
        <f>Réponses_Scoring!F2764</f>
        <v>0</v>
      </c>
      <c r="G2764">
        <f>Réponses_Scoring!G2764</f>
        <v>0</v>
      </c>
      <c r="H2764">
        <f>Réponses_Scoring!H2764</f>
        <v>0</v>
      </c>
      <c r="I2764">
        <f>Réponses_Scoring!I2764</f>
        <v>0</v>
      </c>
      <c r="J2764">
        <f>IFERROR(VLOOKUP(C2764,Paramètres!$A$5:$B$8,2,FALSE),0)</f>
        <v>0</v>
      </c>
      <c r="K2764">
        <f>IFERROR(VLOOKUP(D2764,Paramètres!$A$5:$B$8,2,FALSE),0)</f>
        <v>0</v>
      </c>
      <c r="L2764">
        <f>IFERROR(VLOOKUP(E2764,Paramètres!$A$5:$B$8,2,FALSE),0)</f>
        <v>0</v>
      </c>
      <c r="M2764">
        <f>IFERROR(VLOOKUP(F2764,Paramètres!$A$5:$B$8,2,FALSE),0)</f>
        <v>0</v>
      </c>
      <c r="N2764">
        <f>IFERROR(VLOOKUP(G2764,Paramètres!$D$5:$E$8,2,FALSE),0)</f>
        <v>0</v>
      </c>
      <c r="O2764">
        <f>IFERROR(VLOOKUP(H2764,Paramètres!$A$5:$B$8,2,FALSE),0)</f>
        <v>0</v>
      </c>
      <c r="P2764">
        <f>IFERROR(VLOOKUP(I2764,Paramètres!$A$5:$B$8,2,FALSE),0)</f>
        <v>0</v>
      </c>
      <c r="Q2764" s="10" t="e">
        <f>IF(SUM(Paramètres!$G$5:$M$5)=0,"",SUMPRODUCT(Paramètres!$G$5:$M$5,J2764,K2764,L2764,M2764,N2764,O2764,P2764)/SUM(Paramètres!$G$5:$M$5))</f>
        <v>#VALUE!</v>
      </c>
    </row>
    <row r="2765" spans="1:17" x14ac:dyDescent="0.2">
      <c r="A2765">
        <f>Réponses_Scoring!A2765</f>
        <v>0</v>
      </c>
      <c r="B2765">
        <f>Réponses_Scoring!B2765</f>
        <v>0</v>
      </c>
      <c r="C2765">
        <f>Réponses_Scoring!C2765</f>
        <v>0</v>
      </c>
      <c r="D2765">
        <f>Réponses_Scoring!D2765</f>
        <v>0</v>
      </c>
      <c r="E2765">
        <f>Réponses_Scoring!E2765</f>
        <v>0</v>
      </c>
      <c r="F2765">
        <f>Réponses_Scoring!F2765</f>
        <v>0</v>
      </c>
      <c r="G2765">
        <f>Réponses_Scoring!G2765</f>
        <v>0</v>
      </c>
      <c r="H2765">
        <f>Réponses_Scoring!H2765</f>
        <v>0</v>
      </c>
      <c r="I2765">
        <f>Réponses_Scoring!I2765</f>
        <v>0</v>
      </c>
      <c r="J2765">
        <f>IFERROR(VLOOKUP(C2765,Paramètres!$A$5:$B$8,2,FALSE),0)</f>
        <v>0</v>
      </c>
      <c r="K2765">
        <f>IFERROR(VLOOKUP(D2765,Paramètres!$A$5:$B$8,2,FALSE),0)</f>
        <v>0</v>
      </c>
      <c r="L2765">
        <f>IFERROR(VLOOKUP(E2765,Paramètres!$A$5:$B$8,2,FALSE),0)</f>
        <v>0</v>
      </c>
      <c r="M2765">
        <f>IFERROR(VLOOKUP(F2765,Paramètres!$A$5:$B$8,2,FALSE),0)</f>
        <v>0</v>
      </c>
      <c r="N2765">
        <f>IFERROR(VLOOKUP(G2765,Paramètres!$D$5:$E$8,2,FALSE),0)</f>
        <v>0</v>
      </c>
      <c r="O2765">
        <f>IFERROR(VLOOKUP(H2765,Paramètres!$A$5:$B$8,2,FALSE),0)</f>
        <v>0</v>
      </c>
      <c r="P2765">
        <f>IFERROR(VLOOKUP(I2765,Paramètres!$A$5:$B$8,2,FALSE),0)</f>
        <v>0</v>
      </c>
      <c r="Q2765" s="10" t="e">
        <f>IF(SUM(Paramètres!$G$5:$M$5)=0,"",SUMPRODUCT(Paramètres!$G$5:$M$5,J2765,K2765,L2765,M2765,N2765,O2765,P2765)/SUM(Paramètres!$G$5:$M$5))</f>
        <v>#VALUE!</v>
      </c>
    </row>
    <row r="2766" spans="1:17" x14ac:dyDescent="0.2">
      <c r="A2766">
        <f>Réponses_Scoring!A2766</f>
        <v>0</v>
      </c>
      <c r="B2766">
        <f>Réponses_Scoring!B2766</f>
        <v>0</v>
      </c>
      <c r="C2766">
        <f>Réponses_Scoring!C2766</f>
        <v>0</v>
      </c>
      <c r="D2766">
        <f>Réponses_Scoring!D2766</f>
        <v>0</v>
      </c>
      <c r="E2766">
        <f>Réponses_Scoring!E2766</f>
        <v>0</v>
      </c>
      <c r="F2766">
        <f>Réponses_Scoring!F2766</f>
        <v>0</v>
      </c>
      <c r="G2766">
        <f>Réponses_Scoring!G2766</f>
        <v>0</v>
      </c>
      <c r="H2766">
        <f>Réponses_Scoring!H2766</f>
        <v>0</v>
      </c>
      <c r="I2766">
        <f>Réponses_Scoring!I2766</f>
        <v>0</v>
      </c>
      <c r="J2766">
        <f>IFERROR(VLOOKUP(C2766,Paramètres!$A$5:$B$8,2,FALSE),0)</f>
        <v>0</v>
      </c>
      <c r="K2766">
        <f>IFERROR(VLOOKUP(D2766,Paramètres!$A$5:$B$8,2,FALSE),0)</f>
        <v>0</v>
      </c>
      <c r="L2766">
        <f>IFERROR(VLOOKUP(E2766,Paramètres!$A$5:$B$8,2,FALSE),0)</f>
        <v>0</v>
      </c>
      <c r="M2766">
        <f>IFERROR(VLOOKUP(F2766,Paramètres!$A$5:$B$8,2,FALSE),0)</f>
        <v>0</v>
      </c>
      <c r="N2766">
        <f>IFERROR(VLOOKUP(G2766,Paramètres!$D$5:$E$8,2,FALSE),0)</f>
        <v>0</v>
      </c>
      <c r="O2766">
        <f>IFERROR(VLOOKUP(H2766,Paramètres!$A$5:$B$8,2,FALSE),0)</f>
        <v>0</v>
      </c>
      <c r="P2766">
        <f>IFERROR(VLOOKUP(I2766,Paramètres!$A$5:$B$8,2,FALSE),0)</f>
        <v>0</v>
      </c>
      <c r="Q2766" s="10" t="e">
        <f>IF(SUM(Paramètres!$G$5:$M$5)=0,"",SUMPRODUCT(Paramètres!$G$5:$M$5,J2766,K2766,L2766,M2766,N2766,O2766,P2766)/SUM(Paramètres!$G$5:$M$5))</f>
        <v>#VALUE!</v>
      </c>
    </row>
    <row r="2767" spans="1:17" x14ac:dyDescent="0.2">
      <c r="A2767">
        <f>Réponses_Scoring!A2767</f>
        <v>0</v>
      </c>
      <c r="B2767">
        <f>Réponses_Scoring!B2767</f>
        <v>0</v>
      </c>
      <c r="C2767">
        <f>Réponses_Scoring!C2767</f>
        <v>0</v>
      </c>
      <c r="D2767">
        <f>Réponses_Scoring!D2767</f>
        <v>0</v>
      </c>
      <c r="E2767">
        <f>Réponses_Scoring!E2767</f>
        <v>0</v>
      </c>
      <c r="F2767">
        <f>Réponses_Scoring!F2767</f>
        <v>0</v>
      </c>
      <c r="G2767">
        <f>Réponses_Scoring!G2767</f>
        <v>0</v>
      </c>
      <c r="H2767">
        <f>Réponses_Scoring!H2767</f>
        <v>0</v>
      </c>
      <c r="I2767">
        <f>Réponses_Scoring!I2767</f>
        <v>0</v>
      </c>
      <c r="J2767">
        <f>IFERROR(VLOOKUP(C2767,Paramètres!$A$5:$B$8,2,FALSE),0)</f>
        <v>0</v>
      </c>
      <c r="K2767">
        <f>IFERROR(VLOOKUP(D2767,Paramètres!$A$5:$B$8,2,FALSE),0)</f>
        <v>0</v>
      </c>
      <c r="L2767">
        <f>IFERROR(VLOOKUP(E2767,Paramètres!$A$5:$B$8,2,FALSE),0)</f>
        <v>0</v>
      </c>
      <c r="M2767">
        <f>IFERROR(VLOOKUP(F2767,Paramètres!$A$5:$B$8,2,FALSE),0)</f>
        <v>0</v>
      </c>
      <c r="N2767">
        <f>IFERROR(VLOOKUP(G2767,Paramètres!$D$5:$E$8,2,FALSE),0)</f>
        <v>0</v>
      </c>
      <c r="O2767">
        <f>IFERROR(VLOOKUP(H2767,Paramètres!$A$5:$B$8,2,FALSE),0)</f>
        <v>0</v>
      </c>
      <c r="P2767">
        <f>IFERROR(VLOOKUP(I2767,Paramètres!$A$5:$B$8,2,FALSE),0)</f>
        <v>0</v>
      </c>
      <c r="Q2767" s="10" t="e">
        <f>IF(SUM(Paramètres!$G$5:$M$5)=0,"",SUMPRODUCT(Paramètres!$G$5:$M$5,J2767,K2767,L2767,M2767,N2767,O2767,P2767)/SUM(Paramètres!$G$5:$M$5))</f>
        <v>#VALUE!</v>
      </c>
    </row>
    <row r="2768" spans="1:17" x14ac:dyDescent="0.2">
      <c r="A2768">
        <f>Réponses_Scoring!A2768</f>
        <v>0</v>
      </c>
      <c r="B2768">
        <f>Réponses_Scoring!B2768</f>
        <v>0</v>
      </c>
      <c r="C2768">
        <f>Réponses_Scoring!C2768</f>
        <v>0</v>
      </c>
      <c r="D2768">
        <f>Réponses_Scoring!D2768</f>
        <v>0</v>
      </c>
      <c r="E2768">
        <f>Réponses_Scoring!E2768</f>
        <v>0</v>
      </c>
      <c r="F2768">
        <f>Réponses_Scoring!F2768</f>
        <v>0</v>
      </c>
      <c r="G2768">
        <f>Réponses_Scoring!G2768</f>
        <v>0</v>
      </c>
      <c r="H2768">
        <f>Réponses_Scoring!H2768</f>
        <v>0</v>
      </c>
      <c r="I2768">
        <f>Réponses_Scoring!I2768</f>
        <v>0</v>
      </c>
      <c r="J2768">
        <f>IFERROR(VLOOKUP(C2768,Paramètres!$A$5:$B$8,2,FALSE),0)</f>
        <v>0</v>
      </c>
      <c r="K2768">
        <f>IFERROR(VLOOKUP(D2768,Paramètres!$A$5:$B$8,2,FALSE),0)</f>
        <v>0</v>
      </c>
      <c r="L2768">
        <f>IFERROR(VLOOKUP(E2768,Paramètres!$A$5:$B$8,2,FALSE),0)</f>
        <v>0</v>
      </c>
      <c r="M2768">
        <f>IFERROR(VLOOKUP(F2768,Paramètres!$A$5:$B$8,2,FALSE),0)</f>
        <v>0</v>
      </c>
      <c r="N2768">
        <f>IFERROR(VLOOKUP(G2768,Paramètres!$D$5:$E$8,2,FALSE),0)</f>
        <v>0</v>
      </c>
      <c r="O2768">
        <f>IFERROR(VLOOKUP(H2768,Paramètres!$A$5:$B$8,2,FALSE),0)</f>
        <v>0</v>
      </c>
      <c r="P2768">
        <f>IFERROR(VLOOKUP(I2768,Paramètres!$A$5:$B$8,2,FALSE),0)</f>
        <v>0</v>
      </c>
      <c r="Q2768" s="10" t="e">
        <f>IF(SUM(Paramètres!$G$5:$M$5)=0,"",SUMPRODUCT(Paramètres!$G$5:$M$5,J2768,K2768,L2768,M2768,N2768,O2768,P2768)/SUM(Paramètres!$G$5:$M$5))</f>
        <v>#VALUE!</v>
      </c>
    </row>
    <row r="2769" spans="1:17" x14ac:dyDescent="0.2">
      <c r="A2769">
        <f>Réponses_Scoring!A2769</f>
        <v>0</v>
      </c>
      <c r="B2769">
        <f>Réponses_Scoring!B2769</f>
        <v>0</v>
      </c>
      <c r="C2769">
        <f>Réponses_Scoring!C2769</f>
        <v>0</v>
      </c>
      <c r="D2769">
        <f>Réponses_Scoring!D2769</f>
        <v>0</v>
      </c>
      <c r="E2769">
        <f>Réponses_Scoring!E2769</f>
        <v>0</v>
      </c>
      <c r="F2769">
        <f>Réponses_Scoring!F2769</f>
        <v>0</v>
      </c>
      <c r="G2769">
        <f>Réponses_Scoring!G2769</f>
        <v>0</v>
      </c>
      <c r="H2769">
        <f>Réponses_Scoring!H2769</f>
        <v>0</v>
      </c>
      <c r="I2769">
        <f>Réponses_Scoring!I2769</f>
        <v>0</v>
      </c>
      <c r="J2769">
        <f>IFERROR(VLOOKUP(C2769,Paramètres!$A$5:$B$8,2,FALSE),0)</f>
        <v>0</v>
      </c>
      <c r="K2769">
        <f>IFERROR(VLOOKUP(D2769,Paramètres!$A$5:$B$8,2,FALSE),0)</f>
        <v>0</v>
      </c>
      <c r="L2769">
        <f>IFERROR(VLOOKUP(E2769,Paramètres!$A$5:$B$8,2,FALSE),0)</f>
        <v>0</v>
      </c>
      <c r="M2769">
        <f>IFERROR(VLOOKUP(F2769,Paramètres!$A$5:$B$8,2,FALSE),0)</f>
        <v>0</v>
      </c>
      <c r="N2769">
        <f>IFERROR(VLOOKUP(G2769,Paramètres!$D$5:$E$8,2,FALSE),0)</f>
        <v>0</v>
      </c>
      <c r="O2769">
        <f>IFERROR(VLOOKUP(H2769,Paramètres!$A$5:$B$8,2,FALSE),0)</f>
        <v>0</v>
      </c>
      <c r="P2769">
        <f>IFERROR(VLOOKUP(I2769,Paramètres!$A$5:$B$8,2,FALSE),0)</f>
        <v>0</v>
      </c>
      <c r="Q2769" s="10" t="e">
        <f>IF(SUM(Paramètres!$G$5:$M$5)=0,"",SUMPRODUCT(Paramètres!$G$5:$M$5,J2769,K2769,L2769,M2769,N2769,O2769,P2769)/SUM(Paramètres!$G$5:$M$5))</f>
        <v>#VALUE!</v>
      </c>
    </row>
    <row r="2770" spans="1:17" x14ac:dyDescent="0.2">
      <c r="A2770">
        <f>Réponses_Scoring!A2770</f>
        <v>0</v>
      </c>
      <c r="B2770">
        <f>Réponses_Scoring!B2770</f>
        <v>0</v>
      </c>
      <c r="C2770">
        <f>Réponses_Scoring!C2770</f>
        <v>0</v>
      </c>
      <c r="D2770">
        <f>Réponses_Scoring!D2770</f>
        <v>0</v>
      </c>
      <c r="E2770">
        <f>Réponses_Scoring!E2770</f>
        <v>0</v>
      </c>
      <c r="F2770">
        <f>Réponses_Scoring!F2770</f>
        <v>0</v>
      </c>
      <c r="G2770">
        <f>Réponses_Scoring!G2770</f>
        <v>0</v>
      </c>
      <c r="H2770">
        <f>Réponses_Scoring!H2770</f>
        <v>0</v>
      </c>
      <c r="I2770">
        <f>Réponses_Scoring!I2770</f>
        <v>0</v>
      </c>
      <c r="J2770">
        <f>IFERROR(VLOOKUP(C2770,Paramètres!$A$5:$B$8,2,FALSE),0)</f>
        <v>0</v>
      </c>
      <c r="K2770">
        <f>IFERROR(VLOOKUP(D2770,Paramètres!$A$5:$B$8,2,FALSE),0)</f>
        <v>0</v>
      </c>
      <c r="L2770">
        <f>IFERROR(VLOOKUP(E2770,Paramètres!$A$5:$B$8,2,FALSE),0)</f>
        <v>0</v>
      </c>
      <c r="M2770">
        <f>IFERROR(VLOOKUP(F2770,Paramètres!$A$5:$B$8,2,FALSE),0)</f>
        <v>0</v>
      </c>
      <c r="N2770">
        <f>IFERROR(VLOOKUP(G2770,Paramètres!$D$5:$E$8,2,FALSE),0)</f>
        <v>0</v>
      </c>
      <c r="O2770">
        <f>IFERROR(VLOOKUP(H2770,Paramètres!$A$5:$B$8,2,FALSE),0)</f>
        <v>0</v>
      </c>
      <c r="P2770">
        <f>IFERROR(VLOOKUP(I2770,Paramètres!$A$5:$B$8,2,FALSE),0)</f>
        <v>0</v>
      </c>
      <c r="Q2770" s="10" t="e">
        <f>IF(SUM(Paramètres!$G$5:$M$5)=0,"",SUMPRODUCT(Paramètres!$G$5:$M$5,J2770,K2770,L2770,M2770,N2770,O2770,P2770)/SUM(Paramètres!$G$5:$M$5))</f>
        <v>#VALUE!</v>
      </c>
    </row>
    <row r="2771" spans="1:17" x14ac:dyDescent="0.2">
      <c r="A2771">
        <f>Réponses_Scoring!A2771</f>
        <v>0</v>
      </c>
      <c r="B2771">
        <f>Réponses_Scoring!B2771</f>
        <v>0</v>
      </c>
      <c r="C2771">
        <f>Réponses_Scoring!C2771</f>
        <v>0</v>
      </c>
      <c r="D2771">
        <f>Réponses_Scoring!D2771</f>
        <v>0</v>
      </c>
      <c r="E2771">
        <f>Réponses_Scoring!E2771</f>
        <v>0</v>
      </c>
      <c r="F2771">
        <f>Réponses_Scoring!F2771</f>
        <v>0</v>
      </c>
      <c r="G2771">
        <f>Réponses_Scoring!G2771</f>
        <v>0</v>
      </c>
      <c r="H2771">
        <f>Réponses_Scoring!H2771</f>
        <v>0</v>
      </c>
      <c r="I2771">
        <f>Réponses_Scoring!I2771</f>
        <v>0</v>
      </c>
      <c r="J2771">
        <f>IFERROR(VLOOKUP(C2771,Paramètres!$A$5:$B$8,2,FALSE),0)</f>
        <v>0</v>
      </c>
      <c r="K2771">
        <f>IFERROR(VLOOKUP(D2771,Paramètres!$A$5:$B$8,2,FALSE),0)</f>
        <v>0</v>
      </c>
      <c r="L2771">
        <f>IFERROR(VLOOKUP(E2771,Paramètres!$A$5:$B$8,2,FALSE),0)</f>
        <v>0</v>
      </c>
      <c r="M2771">
        <f>IFERROR(VLOOKUP(F2771,Paramètres!$A$5:$B$8,2,FALSE),0)</f>
        <v>0</v>
      </c>
      <c r="N2771">
        <f>IFERROR(VLOOKUP(G2771,Paramètres!$D$5:$E$8,2,FALSE),0)</f>
        <v>0</v>
      </c>
      <c r="O2771">
        <f>IFERROR(VLOOKUP(H2771,Paramètres!$A$5:$B$8,2,FALSE),0)</f>
        <v>0</v>
      </c>
      <c r="P2771">
        <f>IFERROR(VLOOKUP(I2771,Paramètres!$A$5:$B$8,2,FALSE),0)</f>
        <v>0</v>
      </c>
      <c r="Q2771" s="10" t="e">
        <f>IF(SUM(Paramètres!$G$5:$M$5)=0,"",SUMPRODUCT(Paramètres!$G$5:$M$5,J2771,K2771,L2771,M2771,N2771,O2771,P2771)/SUM(Paramètres!$G$5:$M$5))</f>
        <v>#VALUE!</v>
      </c>
    </row>
    <row r="2772" spans="1:17" x14ac:dyDescent="0.2">
      <c r="A2772">
        <f>Réponses_Scoring!A2772</f>
        <v>0</v>
      </c>
      <c r="B2772">
        <f>Réponses_Scoring!B2772</f>
        <v>0</v>
      </c>
      <c r="C2772">
        <f>Réponses_Scoring!C2772</f>
        <v>0</v>
      </c>
      <c r="D2772">
        <f>Réponses_Scoring!D2772</f>
        <v>0</v>
      </c>
      <c r="E2772">
        <f>Réponses_Scoring!E2772</f>
        <v>0</v>
      </c>
      <c r="F2772">
        <f>Réponses_Scoring!F2772</f>
        <v>0</v>
      </c>
      <c r="G2772">
        <f>Réponses_Scoring!G2772</f>
        <v>0</v>
      </c>
      <c r="H2772">
        <f>Réponses_Scoring!H2772</f>
        <v>0</v>
      </c>
      <c r="I2772">
        <f>Réponses_Scoring!I2772</f>
        <v>0</v>
      </c>
      <c r="J2772">
        <f>IFERROR(VLOOKUP(C2772,Paramètres!$A$5:$B$8,2,FALSE),0)</f>
        <v>0</v>
      </c>
      <c r="K2772">
        <f>IFERROR(VLOOKUP(D2772,Paramètres!$A$5:$B$8,2,FALSE),0)</f>
        <v>0</v>
      </c>
      <c r="L2772">
        <f>IFERROR(VLOOKUP(E2772,Paramètres!$A$5:$B$8,2,FALSE),0)</f>
        <v>0</v>
      </c>
      <c r="M2772">
        <f>IFERROR(VLOOKUP(F2772,Paramètres!$A$5:$B$8,2,FALSE),0)</f>
        <v>0</v>
      </c>
      <c r="N2772">
        <f>IFERROR(VLOOKUP(G2772,Paramètres!$D$5:$E$8,2,FALSE),0)</f>
        <v>0</v>
      </c>
      <c r="O2772">
        <f>IFERROR(VLOOKUP(H2772,Paramètres!$A$5:$B$8,2,FALSE),0)</f>
        <v>0</v>
      </c>
      <c r="P2772">
        <f>IFERROR(VLOOKUP(I2772,Paramètres!$A$5:$B$8,2,FALSE),0)</f>
        <v>0</v>
      </c>
      <c r="Q2772" s="10" t="e">
        <f>IF(SUM(Paramètres!$G$5:$M$5)=0,"",SUMPRODUCT(Paramètres!$G$5:$M$5,J2772,K2772,L2772,M2772,N2772,O2772,P2772)/SUM(Paramètres!$G$5:$M$5))</f>
        <v>#VALUE!</v>
      </c>
    </row>
    <row r="2773" spans="1:17" x14ac:dyDescent="0.2">
      <c r="A2773">
        <f>Réponses_Scoring!A2773</f>
        <v>0</v>
      </c>
      <c r="B2773">
        <f>Réponses_Scoring!B2773</f>
        <v>0</v>
      </c>
      <c r="C2773">
        <f>Réponses_Scoring!C2773</f>
        <v>0</v>
      </c>
      <c r="D2773">
        <f>Réponses_Scoring!D2773</f>
        <v>0</v>
      </c>
      <c r="E2773">
        <f>Réponses_Scoring!E2773</f>
        <v>0</v>
      </c>
      <c r="F2773">
        <f>Réponses_Scoring!F2773</f>
        <v>0</v>
      </c>
      <c r="G2773">
        <f>Réponses_Scoring!G2773</f>
        <v>0</v>
      </c>
      <c r="H2773">
        <f>Réponses_Scoring!H2773</f>
        <v>0</v>
      </c>
      <c r="I2773">
        <f>Réponses_Scoring!I2773</f>
        <v>0</v>
      </c>
      <c r="J2773">
        <f>IFERROR(VLOOKUP(C2773,Paramètres!$A$5:$B$8,2,FALSE),0)</f>
        <v>0</v>
      </c>
      <c r="K2773">
        <f>IFERROR(VLOOKUP(D2773,Paramètres!$A$5:$B$8,2,FALSE),0)</f>
        <v>0</v>
      </c>
      <c r="L2773">
        <f>IFERROR(VLOOKUP(E2773,Paramètres!$A$5:$B$8,2,FALSE),0)</f>
        <v>0</v>
      </c>
      <c r="M2773">
        <f>IFERROR(VLOOKUP(F2773,Paramètres!$A$5:$B$8,2,FALSE),0)</f>
        <v>0</v>
      </c>
      <c r="N2773">
        <f>IFERROR(VLOOKUP(G2773,Paramètres!$D$5:$E$8,2,FALSE),0)</f>
        <v>0</v>
      </c>
      <c r="O2773">
        <f>IFERROR(VLOOKUP(H2773,Paramètres!$A$5:$B$8,2,FALSE),0)</f>
        <v>0</v>
      </c>
      <c r="P2773">
        <f>IFERROR(VLOOKUP(I2773,Paramètres!$A$5:$B$8,2,FALSE),0)</f>
        <v>0</v>
      </c>
      <c r="Q2773" s="10" t="e">
        <f>IF(SUM(Paramètres!$G$5:$M$5)=0,"",SUMPRODUCT(Paramètres!$G$5:$M$5,J2773,K2773,L2773,M2773,N2773,O2773,P2773)/SUM(Paramètres!$G$5:$M$5))</f>
        <v>#VALUE!</v>
      </c>
    </row>
    <row r="2774" spans="1:17" x14ac:dyDescent="0.2">
      <c r="A2774">
        <f>Réponses_Scoring!A2774</f>
        <v>0</v>
      </c>
      <c r="B2774">
        <f>Réponses_Scoring!B2774</f>
        <v>0</v>
      </c>
      <c r="C2774">
        <f>Réponses_Scoring!C2774</f>
        <v>0</v>
      </c>
      <c r="D2774">
        <f>Réponses_Scoring!D2774</f>
        <v>0</v>
      </c>
      <c r="E2774">
        <f>Réponses_Scoring!E2774</f>
        <v>0</v>
      </c>
      <c r="F2774">
        <f>Réponses_Scoring!F2774</f>
        <v>0</v>
      </c>
      <c r="G2774">
        <f>Réponses_Scoring!G2774</f>
        <v>0</v>
      </c>
      <c r="H2774">
        <f>Réponses_Scoring!H2774</f>
        <v>0</v>
      </c>
      <c r="I2774">
        <f>Réponses_Scoring!I2774</f>
        <v>0</v>
      </c>
      <c r="J2774">
        <f>IFERROR(VLOOKUP(C2774,Paramètres!$A$5:$B$8,2,FALSE),0)</f>
        <v>0</v>
      </c>
      <c r="K2774">
        <f>IFERROR(VLOOKUP(D2774,Paramètres!$A$5:$B$8,2,FALSE),0)</f>
        <v>0</v>
      </c>
      <c r="L2774">
        <f>IFERROR(VLOOKUP(E2774,Paramètres!$A$5:$B$8,2,FALSE),0)</f>
        <v>0</v>
      </c>
      <c r="M2774">
        <f>IFERROR(VLOOKUP(F2774,Paramètres!$A$5:$B$8,2,FALSE),0)</f>
        <v>0</v>
      </c>
      <c r="N2774">
        <f>IFERROR(VLOOKUP(G2774,Paramètres!$D$5:$E$8,2,FALSE),0)</f>
        <v>0</v>
      </c>
      <c r="O2774">
        <f>IFERROR(VLOOKUP(H2774,Paramètres!$A$5:$B$8,2,FALSE),0)</f>
        <v>0</v>
      </c>
      <c r="P2774">
        <f>IFERROR(VLOOKUP(I2774,Paramètres!$A$5:$B$8,2,FALSE),0)</f>
        <v>0</v>
      </c>
      <c r="Q2774" s="10" t="e">
        <f>IF(SUM(Paramètres!$G$5:$M$5)=0,"",SUMPRODUCT(Paramètres!$G$5:$M$5,J2774,K2774,L2774,M2774,N2774,O2774,P2774)/SUM(Paramètres!$G$5:$M$5))</f>
        <v>#VALUE!</v>
      </c>
    </row>
    <row r="2775" spans="1:17" x14ac:dyDescent="0.2">
      <c r="A2775">
        <f>Réponses_Scoring!A2775</f>
        <v>0</v>
      </c>
      <c r="B2775">
        <f>Réponses_Scoring!B2775</f>
        <v>0</v>
      </c>
      <c r="C2775">
        <f>Réponses_Scoring!C2775</f>
        <v>0</v>
      </c>
      <c r="D2775">
        <f>Réponses_Scoring!D2775</f>
        <v>0</v>
      </c>
      <c r="E2775">
        <f>Réponses_Scoring!E2775</f>
        <v>0</v>
      </c>
      <c r="F2775">
        <f>Réponses_Scoring!F2775</f>
        <v>0</v>
      </c>
      <c r="G2775">
        <f>Réponses_Scoring!G2775</f>
        <v>0</v>
      </c>
      <c r="H2775">
        <f>Réponses_Scoring!H2775</f>
        <v>0</v>
      </c>
      <c r="I2775">
        <f>Réponses_Scoring!I2775</f>
        <v>0</v>
      </c>
      <c r="J2775">
        <f>IFERROR(VLOOKUP(C2775,Paramètres!$A$5:$B$8,2,FALSE),0)</f>
        <v>0</v>
      </c>
      <c r="K2775">
        <f>IFERROR(VLOOKUP(D2775,Paramètres!$A$5:$B$8,2,FALSE),0)</f>
        <v>0</v>
      </c>
      <c r="L2775">
        <f>IFERROR(VLOOKUP(E2775,Paramètres!$A$5:$B$8,2,FALSE),0)</f>
        <v>0</v>
      </c>
      <c r="M2775">
        <f>IFERROR(VLOOKUP(F2775,Paramètres!$A$5:$B$8,2,FALSE),0)</f>
        <v>0</v>
      </c>
      <c r="N2775">
        <f>IFERROR(VLOOKUP(G2775,Paramètres!$D$5:$E$8,2,FALSE),0)</f>
        <v>0</v>
      </c>
      <c r="O2775">
        <f>IFERROR(VLOOKUP(H2775,Paramètres!$A$5:$B$8,2,FALSE),0)</f>
        <v>0</v>
      </c>
      <c r="P2775">
        <f>IFERROR(VLOOKUP(I2775,Paramètres!$A$5:$B$8,2,FALSE),0)</f>
        <v>0</v>
      </c>
      <c r="Q2775" s="10" t="e">
        <f>IF(SUM(Paramètres!$G$5:$M$5)=0,"",SUMPRODUCT(Paramètres!$G$5:$M$5,J2775,K2775,L2775,M2775,N2775,O2775,P2775)/SUM(Paramètres!$G$5:$M$5))</f>
        <v>#VALUE!</v>
      </c>
    </row>
    <row r="2776" spans="1:17" x14ac:dyDescent="0.2">
      <c r="A2776">
        <f>Réponses_Scoring!A2776</f>
        <v>0</v>
      </c>
      <c r="B2776">
        <f>Réponses_Scoring!B2776</f>
        <v>0</v>
      </c>
      <c r="C2776">
        <f>Réponses_Scoring!C2776</f>
        <v>0</v>
      </c>
      <c r="D2776">
        <f>Réponses_Scoring!D2776</f>
        <v>0</v>
      </c>
      <c r="E2776">
        <f>Réponses_Scoring!E2776</f>
        <v>0</v>
      </c>
      <c r="F2776">
        <f>Réponses_Scoring!F2776</f>
        <v>0</v>
      </c>
      <c r="G2776">
        <f>Réponses_Scoring!G2776</f>
        <v>0</v>
      </c>
      <c r="H2776">
        <f>Réponses_Scoring!H2776</f>
        <v>0</v>
      </c>
      <c r="I2776">
        <f>Réponses_Scoring!I2776</f>
        <v>0</v>
      </c>
      <c r="J2776">
        <f>IFERROR(VLOOKUP(C2776,Paramètres!$A$5:$B$8,2,FALSE),0)</f>
        <v>0</v>
      </c>
      <c r="K2776">
        <f>IFERROR(VLOOKUP(D2776,Paramètres!$A$5:$B$8,2,FALSE),0)</f>
        <v>0</v>
      </c>
      <c r="L2776">
        <f>IFERROR(VLOOKUP(E2776,Paramètres!$A$5:$B$8,2,FALSE),0)</f>
        <v>0</v>
      </c>
      <c r="M2776">
        <f>IFERROR(VLOOKUP(F2776,Paramètres!$A$5:$B$8,2,FALSE),0)</f>
        <v>0</v>
      </c>
      <c r="N2776">
        <f>IFERROR(VLOOKUP(G2776,Paramètres!$D$5:$E$8,2,FALSE),0)</f>
        <v>0</v>
      </c>
      <c r="O2776">
        <f>IFERROR(VLOOKUP(H2776,Paramètres!$A$5:$B$8,2,FALSE),0)</f>
        <v>0</v>
      </c>
      <c r="P2776">
        <f>IFERROR(VLOOKUP(I2776,Paramètres!$A$5:$B$8,2,FALSE),0)</f>
        <v>0</v>
      </c>
      <c r="Q2776" s="10" t="e">
        <f>IF(SUM(Paramètres!$G$5:$M$5)=0,"",SUMPRODUCT(Paramètres!$G$5:$M$5,J2776,K2776,L2776,M2776,N2776,O2776,P2776)/SUM(Paramètres!$G$5:$M$5))</f>
        <v>#VALUE!</v>
      </c>
    </row>
    <row r="2777" spans="1:17" x14ac:dyDescent="0.2">
      <c r="A2777">
        <f>Réponses_Scoring!A2777</f>
        <v>0</v>
      </c>
      <c r="B2777">
        <f>Réponses_Scoring!B2777</f>
        <v>0</v>
      </c>
      <c r="C2777">
        <f>Réponses_Scoring!C2777</f>
        <v>0</v>
      </c>
      <c r="D2777">
        <f>Réponses_Scoring!D2777</f>
        <v>0</v>
      </c>
      <c r="E2777">
        <f>Réponses_Scoring!E2777</f>
        <v>0</v>
      </c>
      <c r="F2777">
        <f>Réponses_Scoring!F2777</f>
        <v>0</v>
      </c>
      <c r="G2777">
        <f>Réponses_Scoring!G2777</f>
        <v>0</v>
      </c>
      <c r="H2777">
        <f>Réponses_Scoring!H2777</f>
        <v>0</v>
      </c>
      <c r="I2777">
        <f>Réponses_Scoring!I2777</f>
        <v>0</v>
      </c>
      <c r="J2777">
        <f>IFERROR(VLOOKUP(C2777,Paramètres!$A$5:$B$8,2,FALSE),0)</f>
        <v>0</v>
      </c>
      <c r="K2777">
        <f>IFERROR(VLOOKUP(D2777,Paramètres!$A$5:$B$8,2,FALSE),0)</f>
        <v>0</v>
      </c>
      <c r="L2777">
        <f>IFERROR(VLOOKUP(E2777,Paramètres!$A$5:$B$8,2,FALSE),0)</f>
        <v>0</v>
      </c>
      <c r="M2777">
        <f>IFERROR(VLOOKUP(F2777,Paramètres!$A$5:$B$8,2,FALSE),0)</f>
        <v>0</v>
      </c>
      <c r="N2777">
        <f>IFERROR(VLOOKUP(G2777,Paramètres!$D$5:$E$8,2,FALSE),0)</f>
        <v>0</v>
      </c>
      <c r="O2777">
        <f>IFERROR(VLOOKUP(H2777,Paramètres!$A$5:$B$8,2,FALSE),0)</f>
        <v>0</v>
      </c>
      <c r="P2777">
        <f>IFERROR(VLOOKUP(I2777,Paramètres!$A$5:$B$8,2,FALSE),0)</f>
        <v>0</v>
      </c>
      <c r="Q2777" s="10" t="e">
        <f>IF(SUM(Paramètres!$G$5:$M$5)=0,"",SUMPRODUCT(Paramètres!$G$5:$M$5,J2777,K2777,L2777,M2777,N2777,O2777,P2777)/SUM(Paramètres!$G$5:$M$5))</f>
        <v>#VALUE!</v>
      </c>
    </row>
    <row r="2778" spans="1:17" x14ac:dyDescent="0.2">
      <c r="A2778">
        <f>Réponses_Scoring!A2778</f>
        <v>0</v>
      </c>
      <c r="B2778">
        <f>Réponses_Scoring!B2778</f>
        <v>0</v>
      </c>
      <c r="C2778">
        <f>Réponses_Scoring!C2778</f>
        <v>0</v>
      </c>
      <c r="D2778">
        <f>Réponses_Scoring!D2778</f>
        <v>0</v>
      </c>
      <c r="E2778">
        <f>Réponses_Scoring!E2778</f>
        <v>0</v>
      </c>
      <c r="F2778">
        <f>Réponses_Scoring!F2778</f>
        <v>0</v>
      </c>
      <c r="G2778">
        <f>Réponses_Scoring!G2778</f>
        <v>0</v>
      </c>
      <c r="H2778">
        <f>Réponses_Scoring!H2778</f>
        <v>0</v>
      </c>
      <c r="I2778">
        <f>Réponses_Scoring!I2778</f>
        <v>0</v>
      </c>
      <c r="J2778">
        <f>IFERROR(VLOOKUP(C2778,Paramètres!$A$5:$B$8,2,FALSE),0)</f>
        <v>0</v>
      </c>
      <c r="K2778">
        <f>IFERROR(VLOOKUP(D2778,Paramètres!$A$5:$B$8,2,FALSE),0)</f>
        <v>0</v>
      </c>
      <c r="L2778">
        <f>IFERROR(VLOOKUP(E2778,Paramètres!$A$5:$B$8,2,FALSE),0)</f>
        <v>0</v>
      </c>
      <c r="M2778">
        <f>IFERROR(VLOOKUP(F2778,Paramètres!$A$5:$B$8,2,FALSE),0)</f>
        <v>0</v>
      </c>
      <c r="N2778">
        <f>IFERROR(VLOOKUP(G2778,Paramètres!$D$5:$E$8,2,FALSE),0)</f>
        <v>0</v>
      </c>
      <c r="O2778">
        <f>IFERROR(VLOOKUP(H2778,Paramètres!$A$5:$B$8,2,FALSE),0)</f>
        <v>0</v>
      </c>
      <c r="P2778">
        <f>IFERROR(VLOOKUP(I2778,Paramètres!$A$5:$B$8,2,FALSE),0)</f>
        <v>0</v>
      </c>
      <c r="Q2778" s="10" t="e">
        <f>IF(SUM(Paramètres!$G$5:$M$5)=0,"",SUMPRODUCT(Paramètres!$G$5:$M$5,J2778,K2778,L2778,M2778,N2778,O2778,P2778)/SUM(Paramètres!$G$5:$M$5))</f>
        <v>#VALUE!</v>
      </c>
    </row>
    <row r="2779" spans="1:17" x14ac:dyDescent="0.2">
      <c r="A2779">
        <f>Réponses_Scoring!A2779</f>
        <v>0</v>
      </c>
      <c r="B2779">
        <f>Réponses_Scoring!B2779</f>
        <v>0</v>
      </c>
      <c r="C2779">
        <f>Réponses_Scoring!C2779</f>
        <v>0</v>
      </c>
      <c r="D2779">
        <f>Réponses_Scoring!D2779</f>
        <v>0</v>
      </c>
      <c r="E2779">
        <f>Réponses_Scoring!E2779</f>
        <v>0</v>
      </c>
      <c r="F2779">
        <f>Réponses_Scoring!F2779</f>
        <v>0</v>
      </c>
      <c r="G2779">
        <f>Réponses_Scoring!G2779</f>
        <v>0</v>
      </c>
      <c r="H2779">
        <f>Réponses_Scoring!H2779</f>
        <v>0</v>
      </c>
      <c r="I2779">
        <f>Réponses_Scoring!I2779</f>
        <v>0</v>
      </c>
      <c r="J2779">
        <f>IFERROR(VLOOKUP(C2779,Paramètres!$A$5:$B$8,2,FALSE),0)</f>
        <v>0</v>
      </c>
      <c r="K2779">
        <f>IFERROR(VLOOKUP(D2779,Paramètres!$A$5:$B$8,2,FALSE),0)</f>
        <v>0</v>
      </c>
      <c r="L2779">
        <f>IFERROR(VLOOKUP(E2779,Paramètres!$A$5:$B$8,2,FALSE),0)</f>
        <v>0</v>
      </c>
      <c r="M2779">
        <f>IFERROR(VLOOKUP(F2779,Paramètres!$A$5:$B$8,2,FALSE),0)</f>
        <v>0</v>
      </c>
      <c r="N2779">
        <f>IFERROR(VLOOKUP(G2779,Paramètres!$D$5:$E$8,2,FALSE),0)</f>
        <v>0</v>
      </c>
      <c r="O2779">
        <f>IFERROR(VLOOKUP(H2779,Paramètres!$A$5:$B$8,2,FALSE),0)</f>
        <v>0</v>
      </c>
      <c r="P2779">
        <f>IFERROR(VLOOKUP(I2779,Paramètres!$A$5:$B$8,2,FALSE),0)</f>
        <v>0</v>
      </c>
      <c r="Q2779" s="10" t="e">
        <f>IF(SUM(Paramètres!$G$5:$M$5)=0,"",SUMPRODUCT(Paramètres!$G$5:$M$5,J2779,K2779,L2779,M2779,N2779,O2779,P2779)/SUM(Paramètres!$G$5:$M$5))</f>
        <v>#VALUE!</v>
      </c>
    </row>
    <row r="2780" spans="1:17" x14ac:dyDescent="0.2">
      <c r="A2780">
        <f>Réponses_Scoring!A2780</f>
        <v>0</v>
      </c>
      <c r="B2780">
        <f>Réponses_Scoring!B2780</f>
        <v>0</v>
      </c>
      <c r="C2780">
        <f>Réponses_Scoring!C2780</f>
        <v>0</v>
      </c>
      <c r="D2780">
        <f>Réponses_Scoring!D2780</f>
        <v>0</v>
      </c>
      <c r="E2780">
        <f>Réponses_Scoring!E2780</f>
        <v>0</v>
      </c>
      <c r="F2780">
        <f>Réponses_Scoring!F2780</f>
        <v>0</v>
      </c>
      <c r="G2780">
        <f>Réponses_Scoring!G2780</f>
        <v>0</v>
      </c>
      <c r="H2780">
        <f>Réponses_Scoring!H2780</f>
        <v>0</v>
      </c>
      <c r="I2780">
        <f>Réponses_Scoring!I2780</f>
        <v>0</v>
      </c>
      <c r="J2780">
        <f>IFERROR(VLOOKUP(C2780,Paramètres!$A$5:$B$8,2,FALSE),0)</f>
        <v>0</v>
      </c>
      <c r="K2780">
        <f>IFERROR(VLOOKUP(D2780,Paramètres!$A$5:$B$8,2,FALSE),0)</f>
        <v>0</v>
      </c>
      <c r="L2780">
        <f>IFERROR(VLOOKUP(E2780,Paramètres!$A$5:$B$8,2,FALSE),0)</f>
        <v>0</v>
      </c>
      <c r="M2780">
        <f>IFERROR(VLOOKUP(F2780,Paramètres!$A$5:$B$8,2,FALSE),0)</f>
        <v>0</v>
      </c>
      <c r="N2780">
        <f>IFERROR(VLOOKUP(G2780,Paramètres!$D$5:$E$8,2,FALSE),0)</f>
        <v>0</v>
      </c>
      <c r="O2780">
        <f>IFERROR(VLOOKUP(H2780,Paramètres!$A$5:$B$8,2,FALSE),0)</f>
        <v>0</v>
      </c>
      <c r="P2780">
        <f>IFERROR(VLOOKUP(I2780,Paramètres!$A$5:$B$8,2,FALSE),0)</f>
        <v>0</v>
      </c>
      <c r="Q2780" s="10" t="e">
        <f>IF(SUM(Paramètres!$G$5:$M$5)=0,"",SUMPRODUCT(Paramètres!$G$5:$M$5,J2780,K2780,L2780,M2780,N2780,O2780,P2780)/SUM(Paramètres!$G$5:$M$5))</f>
        <v>#VALUE!</v>
      </c>
    </row>
    <row r="2781" spans="1:17" x14ac:dyDescent="0.2">
      <c r="A2781">
        <f>Réponses_Scoring!A2781</f>
        <v>0</v>
      </c>
      <c r="B2781">
        <f>Réponses_Scoring!B2781</f>
        <v>0</v>
      </c>
      <c r="C2781">
        <f>Réponses_Scoring!C2781</f>
        <v>0</v>
      </c>
      <c r="D2781">
        <f>Réponses_Scoring!D2781</f>
        <v>0</v>
      </c>
      <c r="E2781">
        <f>Réponses_Scoring!E2781</f>
        <v>0</v>
      </c>
      <c r="F2781">
        <f>Réponses_Scoring!F2781</f>
        <v>0</v>
      </c>
      <c r="G2781">
        <f>Réponses_Scoring!G2781</f>
        <v>0</v>
      </c>
      <c r="H2781">
        <f>Réponses_Scoring!H2781</f>
        <v>0</v>
      </c>
      <c r="I2781">
        <f>Réponses_Scoring!I2781</f>
        <v>0</v>
      </c>
      <c r="J2781">
        <f>IFERROR(VLOOKUP(C2781,Paramètres!$A$5:$B$8,2,FALSE),0)</f>
        <v>0</v>
      </c>
      <c r="K2781">
        <f>IFERROR(VLOOKUP(D2781,Paramètres!$A$5:$B$8,2,FALSE),0)</f>
        <v>0</v>
      </c>
      <c r="L2781">
        <f>IFERROR(VLOOKUP(E2781,Paramètres!$A$5:$B$8,2,FALSE),0)</f>
        <v>0</v>
      </c>
      <c r="M2781">
        <f>IFERROR(VLOOKUP(F2781,Paramètres!$A$5:$B$8,2,FALSE),0)</f>
        <v>0</v>
      </c>
      <c r="N2781">
        <f>IFERROR(VLOOKUP(G2781,Paramètres!$D$5:$E$8,2,FALSE),0)</f>
        <v>0</v>
      </c>
      <c r="O2781">
        <f>IFERROR(VLOOKUP(H2781,Paramètres!$A$5:$B$8,2,FALSE),0)</f>
        <v>0</v>
      </c>
      <c r="P2781">
        <f>IFERROR(VLOOKUP(I2781,Paramètres!$A$5:$B$8,2,FALSE),0)</f>
        <v>0</v>
      </c>
      <c r="Q2781" s="10" t="e">
        <f>IF(SUM(Paramètres!$G$5:$M$5)=0,"",SUMPRODUCT(Paramètres!$G$5:$M$5,J2781,K2781,L2781,M2781,N2781,O2781,P2781)/SUM(Paramètres!$G$5:$M$5))</f>
        <v>#VALUE!</v>
      </c>
    </row>
    <row r="2782" spans="1:17" x14ac:dyDescent="0.2">
      <c r="A2782">
        <f>Réponses_Scoring!A2782</f>
        <v>0</v>
      </c>
      <c r="B2782">
        <f>Réponses_Scoring!B2782</f>
        <v>0</v>
      </c>
      <c r="C2782">
        <f>Réponses_Scoring!C2782</f>
        <v>0</v>
      </c>
      <c r="D2782">
        <f>Réponses_Scoring!D2782</f>
        <v>0</v>
      </c>
      <c r="E2782">
        <f>Réponses_Scoring!E2782</f>
        <v>0</v>
      </c>
      <c r="F2782">
        <f>Réponses_Scoring!F2782</f>
        <v>0</v>
      </c>
      <c r="G2782">
        <f>Réponses_Scoring!G2782</f>
        <v>0</v>
      </c>
      <c r="H2782">
        <f>Réponses_Scoring!H2782</f>
        <v>0</v>
      </c>
      <c r="I2782">
        <f>Réponses_Scoring!I2782</f>
        <v>0</v>
      </c>
      <c r="J2782">
        <f>IFERROR(VLOOKUP(C2782,Paramètres!$A$5:$B$8,2,FALSE),0)</f>
        <v>0</v>
      </c>
      <c r="K2782">
        <f>IFERROR(VLOOKUP(D2782,Paramètres!$A$5:$B$8,2,FALSE),0)</f>
        <v>0</v>
      </c>
      <c r="L2782">
        <f>IFERROR(VLOOKUP(E2782,Paramètres!$A$5:$B$8,2,FALSE),0)</f>
        <v>0</v>
      </c>
      <c r="M2782">
        <f>IFERROR(VLOOKUP(F2782,Paramètres!$A$5:$B$8,2,FALSE),0)</f>
        <v>0</v>
      </c>
      <c r="N2782">
        <f>IFERROR(VLOOKUP(G2782,Paramètres!$D$5:$E$8,2,FALSE),0)</f>
        <v>0</v>
      </c>
      <c r="O2782">
        <f>IFERROR(VLOOKUP(H2782,Paramètres!$A$5:$B$8,2,FALSE),0)</f>
        <v>0</v>
      </c>
      <c r="P2782">
        <f>IFERROR(VLOOKUP(I2782,Paramètres!$A$5:$B$8,2,FALSE),0)</f>
        <v>0</v>
      </c>
      <c r="Q2782" s="10" t="e">
        <f>IF(SUM(Paramètres!$G$5:$M$5)=0,"",SUMPRODUCT(Paramètres!$G$5:$M$5,J2782,K2782,L2782,M2782,N2782,O2782,P2782)/SUM(Paramètres!$G$5:$M$5))</f>
        <v>#VALUE!</v>
      </c>
    </row>
    <row r="2783" spans="1:17" x14ac:dyDescent="0.2">
      <c r="A2783">
        <f>Réponses_Scoring!A2783</f>
        <v>0</v>
      </c>
      <c r="B2783">
        <f>Réponses_Scoring!B2783</f>
        <v>0</v>
      </c>
      <c r="C2783">
        <f>Réponses_Scoring!C2783</f>
        <v>0</v>
      </c>
      <c r="D2783">
        <f>Réponses_Scoring!D2783</f>
        <v>0</v>
      </c>
      <c r="E2783">
        <f>Réponses_Scoring!E2783</f>
        <v>0</v>
      </c>
      <c r="F2783">
        <f>Réponses_Scoring!F2783</f>
        <v>0</v>
      </c>
      <c r="G2783">
        <f>Réponses_Scoring!G2783</f>
        <v>0</v>
      </c>
      <c r="H2783">
        <f>Réponses_Scoring!H2783</f>
        <v>0</v>
      </c>
      <c r="I2783">
        <f>Réponses_Scoring!I2783</f>
        <v>0</v>
      </c>
      <c r="J2783">
        <f>IFERROR(VLOOKUP(C2783,Paramètres!$A$5:$B$8,2,FALSE),0)</f>
        <v>0</v>
      </c>
      <c r="K2783">
        <f>IFERROR(VLOOKUP(D2783,Paramètres!$A$5:$B$8,2,FALSE),0)</f>
        <v>0</v>
      </c>
      <c r="L2783">
        <f>IFERROR(VLOOKUP(E2783,Paramètres!$A$5:$B$8,2,FALSE),0)</f>
        <v>0</v>
      </c>
      <c r="M2783">
        <f>IFERROR(VLOOKUP(F2783,Paramètres!$A$5:$B$8,2,FALSE),0)</f>
        <v>0</v>
      </c>
      <c r="N2783">
        <f>IFERROR(VLOOKUP(G2783,Paramètres!$D$5:$E$8,2,FALSE),0)</f>
        <v>0</v>
      </c>
      <c r="O2783">
        <f>IFERROR(VLOOKUP(H2783,Paramètres!$A$5:$B$8,2,FALSE),0)</f>
        <v>0</v>
      </c>
      <c r="P2783">
        <f>IFERROR(VLOOKUP(I2783,Paramètres!$A$5:$B$8,2,FALSE),0)</f>
        <v>0</v>
      </c>
      <c r="Q2783" s="10" t="e">
        <f>IF(SUM(Paramètres!$G$5:$M$5)=0,"",SUMPRODUCT(Paramètres!$G$5:$M$5,J2783,K2783,L2783,M2783,N2783,O2783,P2783)/SUM(Paramètres!$G$5:$M$5))</f>
        <v>#VALUE!</v>
      </c>
    </row>
    <row r="2784" spans="1:17" x14ac:dyDescent="0.2">
      <c r="A2784">
        <f>Réponses_Scoring!A2784</f>
        <v>0</v>
      </c>
      <c r="B2784">
        <f>Réponses_Scoring!B2784</f>
        <v>0</v>
      </c>
      <c r="C2784">
        <f>Réponses_Scoring!C2784</f>
        <v>0</v>
      </c>
      <c r="D2784">
        <f>Réponses_Scoring!D2784</f>
        <v>0</v>
      </c>
      <c r="E2784">
        <f>Réponses_Scoring!E2784</f>
        <v>0</v>
      </c>
      <c r="F2784">
        <f>Réponses_Scoring!F2784</f>
        <v>0</v>
      </c>
      <c r="G2784">
        <f>Réponses_Scoring!G2784</f>
        <v>0</v>
      </c>
      <c r="H2784">
        <f>Réponses_Scoring!H2784</f>
        <v>0</v>
      </c>
      <c r="I2784">
        <f>Réponses_Scoring!I2784</f>
        <v>0</v>
      </c>
      <c r="J2784">
        <f>IFERROR(VLOOKUP(C2784,Paramètres!$A$5:$B$8,2,FALSE),0)</f>
        <v>0</v>
      </c>
      <c r="K2784">
        <f>IFERROR(VLOOKUP(D2784,Paramètres!$A$5:$B$8,2,FALSE),0)</f>
        <v>0</v>
      </c>
      <c r="L2784">
        <f>IFERROR(VLOOKUP(E2784,Paramètres!$A$5:$B$8,2,FALSE),0)</f>
        <v>0</v>
      </c>
      <c r="M2784">
        <f>IFERROR(VLOOKUP(F2784,Paramètres!$A$5:$B$8,2,FALSE),0)</f>
        <v>0</v>
      </c>
      <c r="N2784">
        <f>IFERROR(VLOOKUP(G2784,Paramètres!$D$5:$E$8,2,FALSE),0)</f>
        <v>0</v>
      </c>
      <c r="O2784">
        <f>IFERROR(VLOOKUP(H2784,Paramètres!$A$5:$B$8,2,FALSE),0)</f>
        <v>0</v>
      </c>
      <c r="P2784">
        <f>IFERROR(VLOOKUP(I2784,Paramètres!$A$5:$B$8,2,FALSE),0)</f>
        <v>0</v>
      </c>
      <c r="Q2784" s="10" t="e">
        <f>IF(SUM(Paramètres!$G$5:$M$5)=0,"",SUMPRODUCT(Paramètres!$G$5:$M$5,J2784,K2784,L2784,M2784,N2784,O2784,P2784)/SUM(Paramètres!$G$5:$M$5))</f>
        <v>#VALUE!</v>
      </c>
    </row>
    <row r="2785" spans="1:17" x14ac:dyDescent="0.2">
      <c r="A2785">
        <f>Réponses_Scoring!A2785</f>
        <v>0</v>
      </c>
      <c r="B2785">
        <f>Réponses_Scoring!B2785</f>
        <v>0</v>
      </c>
      <c r="C2785">
        <f>Réponses_Scoring!C2785</f>
        <v>0</v>
      </c>
      <c r="D2785">
        <f>Réponses_Scoring!D2785</f>
        <v>0</v>
      </c>
      <c r="E2785">
        <f>Réponses_Scoring!E2785</f>
        <v>0</v>
      </c>
      <c r="F2785">
        <f>Réponses_Scoring!F2785</f>
        <v>0</v>
      </c>
      <c r="G2785">
        <f>Réponses_Scoring!G2785</f>
        <v>0</v>
      </c>
      <c r="H2785">
        <f>Réponses_Scoring!H2785</f>
        <v>0</v>
      </c>
      <c r="I2785">
        <f>Réponses_Scoring!I2785</f>
        <v>0</v>
      </c>
      <c r="J2785">
        <f>IFERROR(VLOOKUP(C2785,Paramètres!$A$5:$B$8,2,FALSE),0)</f>
        <v>0</v>
      </c>
      <c r="K2785">
        <f>IFERROR(VLOOKUP(D2785,Paramètres!$A$5:$B$8,2,FALSE),0)</f>
        <v>0</v>
      </c>
      <c r="L2785">
        <f>IFERROR(VLOOKUP(E2785,Paramètres!$A$5:$B$8,2,FALSE),0)</f>
        <v>0</v>
      </c>
      <c r="M2785">
        <f>IFERROR(VLOOKUP(F2785,Paramètres!$A$5:$B$8,2,FALSE),0)</f>
        <v>0</v>
      </c>
      <c r="N2785">
        <f>IFERROR(VLOOKUP(G2785,Paramètres!$D$5:$E$8,2,FALSE),0)</f>
        <v>0</v>
      </c>
      <c r="O2785">
        <f>IFERROR(VLOOKUP(H2785,Paramètres!$A$5:$B$8,2,FALSE),0)</f>
        <v>0</v>
      </c>
      <c r="P2785">
        <f>IFERROR(VLOOKUP(I2785,Paramètres!$A$5:$B$8,2,FALSE),0)</f>
        <v>0</v>
      </c>
      <c r="Q2785" s="10" t="e">
        <f>IF(SUM(Paramètres!$G$5:$M$5)=0,"",SUMPRODUCT(Paramètres!$G$5:$M$5,J2785,K2785,L2785,M2785,N2785,O2785,P2785)/SUM(Paramètres!$G$5:$M$5))</f>
        <v>#VALUE!</v>
      </c>
    </row>
    <row r="2786" spans="1:17" x14ac:dyDescent="0.2">
      <c r="A2786">
        <f>Réponses_Scoring!A2786</f>
        <v>0</v>
      </c>
      <c r="B2786">
        <f>Réponses_Scoring!B2786</f>
        <v>0</v>
      </c>
      <c r="C2786">
        <f>Réponses_Scoring!C2786</f>
        <v>0</v>
      </c>
      <c r="D2786">
        <f>Réponses_Scoring!D2786</f>
        <v>0</v>
      </c>
      <c r="E2786">
        <f>Réponses_Scoring!E2786</f>
        <v>0</v>
      </c>
      <c r="F2786">
        <f>Réponses_Scoring!F2786</f>
        <v>0</v>
      </c>
      <c r="G2786">
        <f>Réponses_Scoring!G2786</f>
        <v>0</v>
      </c>
      <c r="H2786">
        <f>Réponses_Scoring!H2786</f>
        <v>0</v>
      </c>
      <c r="I2786">
        <f>Réponses_Scoring!I2786</f>
        <v>0</v>
      </c>
      <c r="J2786">
        <f>IFERROR(VLOOKUP(C2786,Paramètres!$A$5:$B$8,2,FALSE),0)</f>
        <v>0</v>
      </c>
      <c r="K2786">
        <f>IFERROR(VLOOKUP(D2786,Paramètres!$A$5:$B$8,2,FALSE),0)</f>
        <v>0</v>
      </c>
      <c r="L2786">
        <f>IFERROR(VLOOKUP(E2786,Paramètres!$A$5:$B$8,2,FALSE),0)</f>
        <v>0</v>
      </c>
      <c r="M2786">
        <f>IFERROR(VLOOKUP(F2786,Paramètres!$A$5:$B$8,2,FALSE),0)</f>
        <v>0</v>
      </c>
      <c r="N2786">
        <f>IFERROR(VLOOKUP(G2786,Paramètres!$D$5:$E$8,2,FALSE),0)</f>
        <v>0</v>
      </c>
      <c r="O2786">
        <f>IFERROR(VLOOKUP(H2786,Paramètres!$A$5:$B$8,2,FALSE),0)</f>
        <v>0</v>
      </c>
      <c r="P2786">
        <f>IFERROR(VLOOKUP(I2786,Paramètres!$A$5:$B$8,2,FALSE),0)</f>
        <v>0</v>
      </c>
      <c r="Q2786" s="10" t="e">
        <f>IF(SUM(Paramètres!$G$5:$M$5)=0,"",SUMPRODUCT(Paramètres!$G$5:$M$5,J2786,K2786,L2786,M2786,N2786,O2786,P2786)/SUM(Paramètres!$G$5:$M$5))</f>
        <v>#VALUE!</v>
      </c>
    </row>
    <row r="2787" spans="1:17" x14ac:dyDescent="0.2">
      <c r="A2787">
        <f>Réponses_Scoring!A2787</f>
        <v>0</v>
      </c>
      <c r="B2787">
        <f>Réponses_Scoring!B2787</f>
        <v>0</v>
      </c>
      <c r="C2787">
        <f>Réponses_Scoring!C2787</f>
        <v>0</v>
      </c>
      <c r="D2787">
        <f>Réponses_Scoring!D2787</f>
        <v>0</v>
      </c>
      <c r="E2787">
        <f>Réponses_Scoring!E2787</f>
        <v>0</v>
      </c>
      <c r="F2787">
        <f>Réponses_Scoring!F2787</f>
        <v>0</v>
      </c>
      <c r="G2787">
        <f>Réponses_Scoring!G2787</f>
        <v>0</v>
      </c>
      <c r="H2787">
        <f>Réponses_Scoring!H2787</f>
        <v>0</v>
      </c>
      <c r="I2787">
        <f>Réponses_Scoring!I2787</f>
        <v>0</v>
      </c>
      <c r="J2787">
        <f>IFERROR(VLOOKUP(C2787,Paramètres!$A$5:$B$8,2,FALSE),0)</f>
        <v>0</v>
      </c>
      <c r="K2787">
        <f>IFERROR(VLOOKUP(D2787,Paramètres!$A$5:$B$8,2,FALSE),0)</f>
        <v>0</v>
      </c>
      <c r="L2787">
        <f>IFERROR(VLOOKUP(E2787,Paramètres!$A$5:$B$8,2,FALSE),0)</f>
        <v>0</v>
      </c>
      <c r="M2787">
        <f>IFERROR(VLOOKUP(F2787,Paramètres!$A$5:$B$8,2,FALSE),0)</f>
        <v>0</v>
      </c>
      <c r="N2787">
        <f>IFERROR(VLOOKUP(G2787,Paramètres!$D$5:$E$8,2,FALSE),0)</f>
        <v>0</v>
      </c>
      <c r="O2787">
        <f>IFERROR(VLOOKUP(H2787,Paramètres!$A$5:$B$8,2,FALSE),0)</f>
        <v>0</v>
      </c>
      <c r="P2787">
        <f>IFERROR(VLOOKUP(I2787,Paramètres!$A$5:$B$8,2,FALSE),0)</f>
        <v>0</v>
      </c>
      <c r="Q2787" s="10" t="e">
        <f>IF(SUM(Paramètres!$G$5:$M$5)=0,"",SUMPRODUCT(Paramètres!$G$5:$M$5,J2787,K2787,L2787,M2787,N2787,O2787,P2787)/SUM(Paramètres!$G$5:$M$5))</f>
        <v>#VALUE!</v>
      </c>
    </row>
    <row r="2788" spans="1:17" x14ac:dyDescent="0.2">
      <c r="A2788">
        <f>Réponses_Scoring!A2788</f>
        <v>0</v>
      </c>
      <c r="B2788">
        <f>Réponses_Scoring!B2788</f>
        <v>0</v>
      </c>
      <c r="C2788">
        <f>Réponses_Scoring!C2788</f>
        <v>0</v>
      </c>
      <c r="D2788">
        <f>Réponses_Scoring!D2788</f>
        <v>0</v>
      </c>
      <c r="E2788">
        <f>Réponses_Scoring!E2788</f>
        <v>0</v>
      </c>
      <c r="F2788">
        <f>Réponses_Scoring!F2788</f>
        <v>0</v>
      </c>
      <c r="G2788">
        <f>Réponses_Scoring!G2788</f>
        <v>0</v>
      </c>
      <c r="H2788">
        <f>Réponses_Scoring!H2788</f>
        <v>0</v>
      </c>
      <c r="I2788">
        <f>Réponses_Scoring!I2788</f>
        <v>0</v>
      </c>
      <c r="J2788">
        <f>IFERROR(VLOOKUP(C2788,Paramètres!$A$5:$B$8,2,FALSE),0)</f>
        <v>0</v>
      </c>
      <c r="K2788">
        <f>IFERROR(VLOOKUP(D2788,Paramètres!$A$5:$B$8,2,FALSE),0)</f>
        <v>0</v>
      </c>
      <c r="L2788">
        <f>IFERROR(VLOOKUP(E2788,Paramètres!$A$5:$B$8,2,FALSE),0)</f>
        <v>0</v>
      </c>
      <c r="M2788">
        <f>IFERROR(VLOOKUP(F2788,Paramètres!$A$5:$B$8,2,FALSE),0)</f>
        <v>0</v>
      </c>
      <c r="N2788">
        <f>IFERROR(VLOOKUP(G2788,Paramètres!$D$5:$E$8,2,FALSE),0)</f>
        <v>0</v>
      </c>
      <c r="O2788">
        <f>IFERROR(VLOOKUP(H2788,Paramètres!$A$5:$B$8,2,FALSE),0)</f>
        <v>0</v>
      </c>
      <c r="P2788">
        <f>IFERROR(VLOOKUP(I2788,Paramètres!$A$5:$B$8,2,FALSE),0)</f>
        <v>0</v>
      </c>
      <c r="Q2788" s="10" t="e">
        <f>IF(SUM(Paramètres!$G$5:$M$5)=0,"",SUMPRODUCT(Paramètres!$G$5:$M$5,J2788,K2788,L2788,M2788,N2788,O2788,P2788)/SUM(Paramètres!$G$5:$M$5))</f>
        <v>#VALUE!</v>
      </c>
    </row>
    <row r="2789" spans="1:17" x14ac:dyDescent="0.2">
      <c r="A2789">
        <f>Réponses_Scoring!A2789</f>
        <v>0</v>
      </c>
      <c r="B2789">
        <f>Réponses_Scoring!B2789</f>
        <v>0</v>
      </c>
      <c r="C2789">
        <f>Réponses_Scoring!C2789</f>
        <v>0</v>
      </c>
      <c r="D2789">
        <f>Réponses_Scoring!D2789</f>
        <v>0</v>
      </c>
      <c r="E2789">
        <f>Réponses_Scoring!E2789</f>
        <v>0</v>
      </c>
      <c r="F2789">
        <f>Réponses_Scoring!F2789</f>
        <v>0</v>
      </c>
      <c r="G2789">
        <f>Réponses_Scoring!G2789</f>
        <v>0</v>
      </c>
      <c r="H2789">
        <f>Réponses_Scoring!H2789</f>
        <v>0</v>
      </c>
      <c r="I2789">
        <f>Réponses_Scoring!I2789</f>
        <v>0</v>
      </c>
      <c r="J2789">
        <f>IFERROR(VLOOKUP(C2789,Paramètres!$A$5:$B$8,2,FALSE),0)</f>
        <v>0</v>
      </c>
      <c r="K2789">
        <f>IFERROR(VLOOKUP(D2789,Paramètres!$A$5:$B$8,2,FALSE),0)</f>
        <v>0</v>
      </c>
      <c r="L2789">
        <f>IFERROR(VLOOKUP(E2789,Paramètres!$A$5:$B$8,2,FALSE),0)</f>
        <v>0</v>
      </c>
      <c r="M2789">
        <f>IFERROR(VLOOKUP(F2789,Paramètres!$A$5:$B$8,2,FALSE),0)</f>
        <v>0</v>
      </c>
      <c r="N2789">
        <f>IFERROR(VLOOKUP(G2789,Paramètres!$D$5:$E$8,2,FALSE),0)</f>
        <v>0</v>
      </c>
      <c r="O2789">
        <f>IFERROR(VLOOKUP(H2789,Paramètres!$A$5:$B$8,2,FALSE),0)</f>
        <v>0</v>
      </c>
      <c r="P2789">
        <f>IFERROR(VLOOKUP(I2789,Paramètres!$A$5:$B$8,2,FALSE),0)</f>
        <v>0</v>
      </c>
      <c r="Q2789" s="10" t="e">
        <f>IF(SUM(Paramètres!$G$5:$M$5)=0,"",SUMPRODUCT(Paramètres!$G$5:$M$5,J2789,K2789,L2789,M2789,N2789,O2789,P2789)/SUM(Paramètres!$G$5:$M$5))</f>
        <v>#VALUE!</v>
      </c>
    </row>
    <row r="2790" spans="1:17" x14ac:dyDescent="0.2">
      <c r="A2790">
        <f>Réponses_Scoring!A2790</f>
        <v>0</v>
      </c>
      <c r="B2790">
        <f>Réponses_Scoring!B2790</f>
        <v>0</v>
      </c>
      <c r="C2790">
        <f>Réponses_Scoring!C2790</f>
        <v>0</v>
      </c>
      <c r="D2790">
        <f>Réponses_Scoring!D2790</f>
        <v>0</v>
      </c>
      <c r="E2790">
        <f>Réponses_Scoring!E2790</f>
        <v>0</v>
      </c>
      <c r="F2790">
        <f>Réponses_Scoring!F2790</f>
        <v>0</v>
      </c>
      <c r="G2790">
        <f>Réponses_Scoring!G2790</f>
        <v>0</v>
      </c>
      <c r="H2790">
        <f>Réponses_Scoring!H2790</f>
        <v>0</v>
      </c>
      <c r="I2790">
        <f>Réponses_Scoring!I2790</f>
        <v>0</v>
      </c>
      <c r="J2790">
        <f>IFERROR(VLOOKUP(C2790,Paramètres!$A$5:$B$8,2,FALSE),0)</f>
        <v>0</v>
      </c>
      <c r="K2790">
        <f>IFERROR(VLOOKUP(D2790,Paramètres!$A$5:$B$8,2,FALSE),0)</f>
        <v>0</v>
      </c>
      <c r="L2790">
        <f>IFERROR(VLOOKUP(E2790,Paramètres!$A$5:$B$8,2,FALSE),0)</f>
        <v>0</v>
      </c>
      <c r="M2790">
        <f>IFERROR(VLOOKUP(F2790,Paramètres!$A$5:$B$8,2,FALSE),0)</f>
        <v>0</v>
      </c>
      <c r="N2790">
        <f>IFERROR(VLOOKUP(G2790,Paramètres!$D$5:$E$8,2,FALSE),0)</f>
        <v>0</v>
      </c>
      <c r="O2790">
        <f>IFERROR(VLOOKUP(H2790,Paramètres!$A$5:$B$8,2,FALSE),0)</f>
        <v>0</v>
      </c>
      <c r="P2790">
        <f>IFERROR(VLOOKUP(I2790,Paramètres!$A$5:$B$8,2,FALSE),0)</f>
        <v>0</v>
      </c>
      <c r="Q2790" s="10" t="e">
        <f>IF(SUM(Paramètres!$G$5:$M$5)=0,"",SUMPRODUCT(Paramètres!$G$5:$M$5,J2790,K2790,L2790,M2790,N2790,O2790,P2790)/SUM(Paramètres!$G$5:$M$5))</f>
        <v>#VALUE!</v>
      </c>
    </row>
    <row r="2791" spans="1:17" x14ac:dyDescent="0.2">
      <c r="A2791">
        <f>Réponses_Scoring!A2791</f>
        <v>0</v>
      </c>
      <c r="B2791">
        <f>Réponses_Scoring!B2791</f>
        <v>0</v>
      </c>
      <c r="C2791">
        <f>Réponses_Scoring!C2791</f>
        <v>0</v>
      </c>
      <c r="D2791">
        <f>Réponses_Scoring!D2791</f>
        <v>0</v>
      </c>
      <c r="E2791">
        <f>Réponses_Scoring!E2791</f>
        <v>0</v>
      </c>
      <c r="F2791">
        <f>Réponses_Scoring!F2791</f>
        <v>0</v>
      </c>
      <c r="G2791">
        <f>Réponses_Scoring!G2791</f>
        <v>0</v>
      </c>
      <c r="H2791">
        <f>Réponses_Scoring!H2791</f>
        <v>0</v>
      </c>
      <c r="I2791">
        <f>Réponses_Scoring!I2791</f>
        <v>0</v>
      </c>
      <c r="J2791">
        <f>IFERROR(VLOOKUP(C2791,Paramètres!$A$5:$B$8,2,FALSE),0)</f>
        <v>0</v>
      </c>
      <c r="K2791">
        <f>IFERROR(VLOOKUP(D2791,Paramètres!$A$5:$B$8,2,FALSE),0)</f>
        <v>0</v>
      </c>
      <c r="L2791">
        <f>IFERROR(VLOOKUP(E2791,Paramètres!$A$5:$B$8,2,FALSE),0)</f>
        <v>0</v>
      </c>
      <c r="M2791">
        <f>IFERROR(VLOOKUP(F2791,Paramètres!$A$5:$B$8,2,FALSE),0)</f>
        <v>0</v>
      </c>
      <c r="N2791">
        <f>IFERROR(VLOOKUP(G2791,Paramètres!$D$5:$E$8,2,FALSE),0)</f>
        <v>0</v>
      </c>
      <c r="O2791">
        <f>IFERROR(VLOOKUP(H2791,Paramètres!$A$5:$B$8,2,FALSE),0)</f>
        <v>0</v>
      </c>
      <c r="P2791">
        <f>IFERROR(VLOOKUP(I2791,Paramètres!$A$5:$B$8,2,FALSE),0)</f>
        <v>0</v>
      </c>
      <c r="Q2791" s="10" t="e">
        <f>IF(SUM(Paramètres!$G$5:$M$5)=0,"",SUMPRODUCT(Paramètres!$G$5:$M$5,J2791,K2791,L2791,M2791,N2791,O2791,P2791)/SUM(Paramètres!$G$5:$M$5))</f>
        <v>#VALUE!</v>
      </c>
    </row>
    <row r="2792" spans="1:17" x14ac:dyDescent="0.2">
      <c r="A2792">
        <f>Réponses_Scoring!A2792</f>
        <v>0</v>
      </c>
      <c r="B2792">
        <f>Réponses_Scoring!B2792</f>
        <v>0</v>
      </c>
      <c r="C2792">
        <f>Réponses_Scoring!C2792</f>
        <v>0</v>
      </c>
      <c r="D2792">
        <f>Réponses_Scoring!D2792</f>
        <v>0</v>
      </c>
      <c r="E2792">
        <f>Réponses_Scoring!E2792</f>
        <v>0</v>
      </c>
      <c r="F2792">
        <f>Réponses_Scoring!F2792</f>
        <v>0</v>
      </c>
      <c r="G2792">
        <f>Réponses_Scoring!G2792</f>
        <v>0</v>
      </c>
      <c r="H2792">
        <f>Réponses_Scoring!H2792</f>
        <v>0</v>
      </c>
      <c r="I2792">
        <f>Réponses_Scoring!I2792</f>
        <v>0</v>
      </c>
      <c r="J2792">
        <f>IFERROR(VLOOKUP(C2792,Paramètres!$A$5:$B$8,2,FALSE),0)</f>
        <v>0</v>
      </c>
      <c r="K2792">
        <f>IFERROR(VLOOKUP(D2792,Paramètres!$A$5:$B$8,2,FALSE),0)</f>
        <v>0</v>
      </c>
      <c r="L2792">
        <f>IFERROR(VLOOKUP(E2792,Paramètres!$A$5:$B$8,2,FALSE),0)</f>
        <v>0</v>
      </c>
      <c r="M2792">
        <f>IFERROR(VLOOKUP(F2792,Paramètres!$A$5:$B$8,2,FALSE),0)</f>
        <v>0</v>
      </c>
      <c r="N2792">
        <f>IFERROR(VLOOKUP(G2792,Paramètres!$D$5:$E$8,2,FALSE),0)</f>
        <v>0</v>
      </c>
      <c r="O2792">
        <f>IFERROR(VLOOKUP(H2792,Paramètres!$A$5:$B$8,2,FALSE),0)</f>
        <v>0</v>
      </c>
      <c r="P2792">
        <f>IFERROR(VLOOKUP(I2792,Paramètres!$A$5:$B$8,2,FALSE),0)</f>
        <v>0</v>
      </c>
      <c r="Q2792" s="10" t="e">
        <f>IF(SUM(Paramètres!$G$5:$M$5)=0,"",SUMPRODUCT(Paramètres!$G$5:$M$5,J2792,K2792,L2792,M2792,N2792,O2792,P2792)/SUM(Paramètres!$G$5:$M$5))</f>
        <v>#VALUE!</v>
      </c>
    </row>
    <row r="2793" spans="1:17" x14ac:dyDescent="0.2">
      <c r="A2793">
        <f>Réponses_Scoring!A2793</f>
        <v>0</v>
      </c>
      <c r="B2793">
        <f>Réponses_Scoring!B2793</f>
        <v>0</v>
      </c>
      <c r="C2793">
        <f>Réponses_Scoring!C2793</f>
        <v>0</v>
      </c>
      <c r="D2793">
        <f>Réponses_Scoring!D2793</f>
        <v>0</v>
      </c>
      <c r="E2793">
        <f>Réponses_Scoring!E2793</f>
        <v>0</v>
      </c>
      <c r="F2793">
        <f>Réponses_Scoring!F2793</f>
        <v>0</v>
      </c>
      <c r="G2793">
        <f>Réponses_Scoring!G2793</f>
        <v>0</v>
      </c>
      <c r="H2793">
        <f>Réponses_Scoring!H2793</f>
        <v>0</v>
      </c>
      <c r="I2793">
        <f>Réponses_Scoring!I2793</f>
        <v>0</v>
      </c>
      <c r="J2793">
        <f>IFERROR(VLOOKUP(C2793,Paramètres!$A$5:$B$8,2,FALSE),0)</f>
        <v>0</v>
      </c>
      <c r="K2793">
        <f>IFERROR(VLOOKUP(D2793,Paramètres!$A$5:$B$8,2,FALSE),0)</f>
        <v>0</v>
      </c>
      <c r="L2793">
        <f>IFERROR(VLOOKUP(E2793,Paramètres!$A$5:$B$8,2,FALSE),0)</f>
        <v>0</v>
      </c>
      <c r="M2793">
        <f>IFERROR(VLOOKUP(F2793,Paramètres!$A$5:$B$8,2,FALSE),0)</f>
        <v>0</v>
      </c>
      <c r="N2793">
        <f>IFERROR(VLOOKUP(G2793,Paramètres!$D$5:$E$8,2,FALSE),0)</f>
        <v>0</v>
      </c>
      <c r="O2793">
        <f>IFERROR(VLOOKUP(H2793,Paramètres!$A$5:$B$8,2,FALSE),0)</f>
        <v>0</v>
      </c>
      <c r="P2793">
        <f>IFERROR(VLOOKUP(I2793,Paramètres!$A$5:$B$8,2,FALSE),0)</f>
        <v>0</v>
      </c>
      <c r="Q2793" s="10" t="e">
        <f>IF(SUM(Paramètres!$G$5:$M$5)=0,"",SUMPRODUCT(Paramètres!$G$5:$M$5,J2793,K2793,L2793,M2793,N2793,O2793,P2793)/SUM(Paramètres!$G$5:$M$5))</f>
        <v>#VALUE!</v>
      </c>
    </row>
    <row r="2794" spans="1:17" x14ac:dyDescent="0.2">
      <c r="A2794">
        <f>Réponses_Scoring!A2794</f>
        <v>0</v>
      </c>
      <c r="B2794">
        <f>Réponses_Scoring!B2794</f>
        <v>0</v>
      </c>
      <c r="C2794">
        <f>Réponses_Scoring!C2794</f>
        <v>0</v>
      </c>
      <c r="D2794">
        <f>Réponses_Scoring!D2794</f>
        <v>0</v>
      </c>
      <c r="E2794">
        <f>Réponses_Scoring!E2794</f>
        <v>0</v>
      </c>
      <c r="F2794">
        <f>Réponses_Scoring!F2794</f>
        <v>0</v>
      </c>
      <c r="G2794">
        <f>Réponses_Scoring!G2794</f>
        <v>0</v>
      </c>
      <c r="H2794">
        <f>Réponses_Scoring!H2794</f>
        <v>0</v>
      </c>
      <c r="I2794">
        <f>Réponses_Scoring!I2794</f>
        <v>0</v>
      </c>
      <c r="J2794">
        <f>IFERROR(VLOOKUP(C2794,Paramètres!$A$5:$B$8,2,FALSE),0)</f>
        <v>0</v>
      </c>
      <c r="K2794">
        <f>IFERROR(VLOOKUP(D2794,Paramètres!$A$5:$B$8,2,FALSE),0)</f>
        <v>0</v>
      </c>
      <c r="L2794">
        <f>IFERROR(VLOOKUP(E2794,Paramètres!$A$5:$B$8,2,FALSE),0)</f>
        <v>0</v>
      </c>
      <c r="M2794">
        <f>IFERROR(VLOOKUP(F2794,Paramètres!$A$5:$B$8,2,FALSE),0)</f>
        <v>0</v>
      </c>
      <c r="N2794">
        <f>IFERROR(VLOOKUP(G2794,Paramètres!$D$5:$E$8,2,FALSE),0)</f>
        <v>0</v>
      </c>
      <c r="O2794">
        <f>IFERROR(VLOOKUP(H2794,Paramètres!$A$5:$B$8,2,FALSE),0)</f>
        <v>0</v>
      </c>
      <c r="P2794">
        <f>IFERROR(VLOOKUP(I2794,Paramètres!$A$5:$B$8,2,FALSE),0)</f>
        <v>0</v>
      </c>
      <c r="Q2794" s="10" t="e">
        <f>IF(SUM(Paramètres!$G$5:$M$5)=0,"",SUMPRODUCT(Paramètres!$G$5:$M$5,J2794,K2794,L2794,M2794,N2794,O2794,P2794)/SUM(Paramètres!$G$5:$M$5))</f>
        <v>#VALUE!</v>
      </c>
    </row>
    <row r="2795" spans="1:17" x14ac:dyDescent="0.2">
      <c r="A2795">
        <f>Réponses_Scoring!A2795</f>
        <v>0</v>
      </c>
      <c r="B2795">
        <f>Réponses_Scoring!B2795</f>
        <v>0</v>
      </c>
      <c r="C2795">
        <f>Réponses_Scoring!C2795</f>
        <v>0</v>
      </c>
      <c r="D2795">
        <f>Réponses_Scoring!D2795</f>
        <v>0</v>
      </c>
      <c r="E2795">
        <f>Réponses_Scoring!E2795</f>
        <v>0</v>
      </c>
      <c r="F2795">
        <f>Réponses_Scoring!F2795</f>
        <v>0</v>
      </c>
      <c r="G2795">
        <f>Réponses_Scoring!G2795</f>
        <v>0</v>
      </c>
      <c r="H2795">
        <f>Réponses_Scoring!H2795</f>
        <v>0</v>
      </c>
      <c r="I2795">
        <f>Réponses_Scoring!I2795</f>
        <v>0</v>
      </c>
      <c r="J2795">
        <f>IFERROR(VLOOKUP(C2795,Paramètres!$A$5:$B$8,2,FALSE),0)</f>
        <v>0</v>
      </c>
      <c r="K2795">
        <f>IFERROR(VLOOKUP(D2795,Paramètres!$A$5:$B$8,2,FALSE),0)</f>
        <v>0</v>
      </c>
      <c r="L2795">
        <f>IFERROR(VLOOKUP(E2795,Paramètres!$A$5:$B$8,2,FALSE),0)</f>
        <v>0</v>
      </c>
      <c r="M2795">
        <f>IFERROR(VLOOKUP(F2795,Paramètres!$A$5:$B$8,2,FALSE),0)</f>
        <v>0</v>
      </c>
      <c r="N2795">
        <f>IFERROR(VLOOKUP(G2795,Paramètres!$D$5:$E$8,2,FALSE),0)</f>
        <v>0</v>
      </c>
      <c r="O2795">
        <f>IFERROR(VLOOKUP(H2795,Paramètres!$A$5:$B$8,2,FALSE),0)</f>
        <v>0</v>
      </c>
      <c r="P2795">
        <f>IFERROR(VLOOKUP(I2795,Paramètres!$A$5:$B$8,2,FALSE),0)</f>
        <v>0</v>
      </c>
      <c r="Q2795" s="10" t="e">
        <f>IF(SUM(Paramètres!$G$5:$M$5)=0,"",SUMPRODUCT(Paramètres!$G$5:$M$5,J2795,K2795,L2795,M2795,N2795,O2795,P2795)/SUM(Paramètres!$G$5:$M$5))</f>
        <v>#VALUE!</v>
      </c>
    </row>
    <row r="2796" spans="1:17" x14ac:dyDescent="0.2">
      <c r="A2796">
        <f>Réponses_Scoring!A2796</f>
        <v>0</v>
      </c>
      <c r="B2796">
        <f>Réponses_Scoring!B2796</f>
        <v>0</v>
      </c>
      <c r="C2796">
        <f>Réponses_Scoring!C2796</f>
        <v>0</v>
      </c>
      <c r="D2796">
        <f>Réponses_Scoring!D2796</f>
        <v>0</v>
      </c>
      <c r="E2796">
        <f>Réponses_Scoring!E2796</f>
        <v>0</v>
      </c>
      <c r="F2796">
        <f>Réponses_Scoring!F2796</f>
        <v>0</v>
      </c>
      <c r="G2796">
        <f>Réponses_Scoring!G2796</f>
        <v>0</v>
      </c>
      <c r="H2796">
        <f>Réponses_Scoring!H2796</f>
        <v>0</v>
      </c>
      <c r="I2796">
        <f>Réponses_Scoring!I2796</f>
        <v>0</v>
      </c>
      <c r="J2796">
        <f>IFERROR(VLOOKUP(C2796,Paramètres!$A$5:$B$8,2,FALSE),0)</f>
        <v>0</v>
      </c>
      <c r="K2796">
        <f>IFERROR(VLOOKUP(D2796,Paramètres!$A$5:$B$8,2,FALSE),0)</f>
        <v>0</v>
      </c>
      <c r="L2796">
        <f>IFERROR(VLOOKUP(E2796,Paramètres!$A$5:$B$8,2,FALSE),0)</f>
        <v>0</v>
      </c>
      <c r="M2796">
        <f>IFERROR(VLOOKUP(F2796,Paramètres!$A$5:$B$8,2,FALSE),0)</f>
        <v>0</v>
      </c>
      <c r="N2796">
        <f>IFERROR(VLOOKUP(G2796,Paramètres!$D$5:$E$8,2,FALSE),0)</f>
        <v>0</v>
      </c>
      <c r="O2796">
        <f>IFERROR(VLOOKUP(H2796,Paramètres!$A$5:$B$8,2,FALSE),0)</f>
        <v>0</v>
      </c>
      <c r="P2796">
        <f>IFERROR(VLOOKUP(I2796,Paramètres!$A$5:$B$8,2,FALSE),0)</f>
        <v>0</v>
      </c>
      <c r="Q2796" s="10" t="e">
        <f>IF(SUM(Paramètres!$G$5:$M$5)=0,"",SUMPRODUCT(Paramètres!$G$5:$M$5,J2796,K2796,L2796,M2796,N2796,O2796,P2796)/SUM(Paramètres!$G$5:$M$5))</f>
        <v>#VALUE!</v>
      </c>
    </row>
    <row r="2797" spans="1:17" x14ac:dyDescent="0.2">
      <c r="A2797">
        <f>Réponses_Scoring!A2797</f>
        <v>0</v>
      </c>
      <c r="B2797">
        <f>Réponses_Scoring!B2797</f>
        <v>0</v>
      </c>
      <c r="C2797">
        <f>Réponses_Scoring!C2797</f>
        <v>0</v>
      </c>
      <c r="D2797">
        <f>Réponses_Scoring!D2797</f>
        <v>0</v>
      </c>
      <c r="E2797">
        <f>Réponses_Scoring!E2797</f>
        <v>0</v>
      </c>
      <c r="F2797">
        <f>Réponses_Scoring!F2797</f>
        <v>0</v>
      </c>
      <c r="G2797">
        <f>Réponses_Scoring!G2797</f>
        <v>0</v>
      </c>
      <c r="H2797">
        <f>Réponses_Scoring!H2797</f>
        <v>0</v>
      </c>
      <c r="I2797">
        <f>Réponses_Scoring!I2797</f>
        <v>0</v>
      </c>
      <c r="J2797">
        <f>IFERROR(VLOOKUP(C2797,Paramètres!$A$5:$B$8,2,FALSE),0)</f>
        <v>0</v>
      </c>
      <c r="K2797">
        <f>IFERROR(VLOOKUP(D2797,Paramètres!$A$5:$B$8,2,FALSE),0)</f>
        <v>0</v>
      </c>
      <c r="L2797">
        <f>IFERROR(VLOOKUP(E2797,Paramètres!$A$5:$B$8,2,FALSE),0)</f>
        <v>0</v>
      </c>
      <c r="M2797">
        <f>IFERROR(VLOOKUP(F2797,Paramètres!$A$5:$B$8,2,FALSE),0)</f>
        <v>0</v>
      </c>
      <c r="N2797">
        <f>IFERROR(VLOOKUP(G2797,Paramètres!$D$5:$E$8,2,FALSE),0)</f>
        <v>0</v>
      </c>
      <c r="O2797">
        <f>IFERROR(VLOOKUP(H2797,Paramètres!$A$5:$B$8,2,FALSE),0)</f>
        <v>0</v>
      </c>
      <c r="P2797">
        <f>IFERROR(VLOOKUP(I2797,Paramètres!$A$5:$B$8,2,FALSE),0)</f>
        <v>0</v>
      </c>
      <c r="Q2797" s="10" t="e">
        <f>IF(SUM(Paramètres!$G$5:$M$5)=0,"",SUMPRODUCT(Paramètres!$G$5:$M$5,J2797,K2797,L2797,M2797,N2797,O2797,P2797)/SUM(Paramètres!$G$5:$M$5))</f>
        <v>#VALUE!</v>
      </c>
    </row>
    <row r="2798" spans="1:17" x14ac:dyDescent="0.2">
      <c r="A2798">
        <f>Réponses_Scoring!A2798</f>
        <v>0</v>
      </c>
      <c r="B2798">
        <f>Réponses_Scoring!B2798</f>
        <v>0</v>
      </c>
      <c r="C2798">
        <f>Réponses_Scoring!C2798</f>
        <v>0</v>
      </c>
      <c r="D2798">
        <f>Réponses_Scoring!D2798</f>
        <v>0</v>
      </c>
      <c r="E2798">
        <f>Réponses_Scoring!E2798</f>
        <v>0</v>
      </c>
      <c r="F2798">
        <f>Réponses_Scoring!F2798</f>
        <v>0</v>
      </c>
      <c r="G2798">
        <f>Réponses_Scoring!G2798</f>
        <v>0</v>
      </c>
      <c r="H2798">
        <f>Réponses_Scoring!H2798</f>
        <v>0</v>
      </c>
      <c r="I2798">
        <f>Réponses_Scoring!I2798</f>
        <v>0</v>
      </c>
      <c r="J2798">
        <f>IFERROR(VLOOKUP(C2798,Paramètres!$A$5:$B$8,2,FALSE),0)</f>
        <v>0</v>
      </c>
      <c r="K2798">
        <f>IFERROR(VLOOKUP(D2798,Paramètres!$A$5:$B$8,2,FALSE),0)</f>
        <v>0</v>
      </c>
      <c r="L2798">
        <f>IFERROR(VLOOKUP(E2798,Paramètres!$A$5:$B$8,2,FALSE),0)</f>
        <v>0</v>
      </c>
      <c r="M2798">
        <f>IFERROR(VLOOKUP(F2798,Paramètres!$A$5:$B$8,2,FALSE),0)</f>
        <v>0</v>
      </c>
      <c r="N2798">
        <f>IFERROR(VLOOKUP(G2798,Paramètres!$D$5:$E$8,2,FALSE),0)</f>
        <v>0</v>
      </c>
      <c r="O2798">
        <f>IFERROR(VLOOKUP(H2798,Paramètres!$A$5:$B$8,2,FALSE),0)</f>
        <v>0</v>
      </c>
      <c r="P2798">
        <f>IFERROR(VLOOKUP(I2798,Paramètres!$A$5:$B$8,2,FALSE),0)</f>
        <v>0</v>
      </c>
      <c r="Q2798" s="10" t="e">
        <f>IF(SUM(Paramètres!$G$5:$M$5)=0,"",SUMPRODUCT(Paramètres!$G$5:$M$5,J2798,K2798,L2798,M2798,N2798,O2798,P2798)/SUM(Paramètres!$G$5:$M$5))</f>
        <v>#VALUE!</v>
      </c>
    </row>
    <row r="2799" spans="1:17" x14ac:dyDescent="0.2">
      <c r="A2799">
        <f>Réponses_Scoring!A2799</f>
        <v>0</v>
      </c>
      <c r="B2799">
        <f>Réponses_Scoring!B2799</f>
        <v>0</v>
      </c>
      <c r="C2799">
        <f>Réponses_Scoring!C2799</f>
        <v>0</v>
      </c>
      <c r="D2799">
        <f>Réponses_Scoring!D2799</f>
        <v>0</v>
      </c>
      <c r="E2799">
        <f>Réponses_Scoring!E2799</f>
        <v>0</v>
      </c>
      <c r="F2799">
        <f>Réponses_Scoring!F2799</f>
        <v>0</v>
      </c>
      <c r="G2799">
        <f>Réponses_Scoring!G2799</f>
        <v>0</v>
      </c>
      <c r="H2799">
        <f>Réponses_Scoring!H2799</f>
        <v>0</v>
      </c>
      <c r="I2799">
        <f>Réponses_Scoring!I2799</f>
        <v>0</v>
      </c>
      <c r="J2799">
        <f>IFERROR(VLOOKUP(C2799,Paramètres!$A$5:$B$8,2,FALSE),0)</f>
        <v>0</v>
      </c>
      <c r="K2799">
        <f>IFERROR(VLOOKUP(D2799,Paramètres!$A$5:$B$8,2,FALSE),0)</f>
        <v>0</v>
      </c>
      <c r="L2799">
        <f>IFERROR(VLOOKUP(E2799,Paramètres!$A$5:$B$8,2,FALSE),0)</f>
        <v>0</v>
      </c>
      <c r="M2799">
        <f>IFERROR(VLOOKUP(F2799,Paramètres!$A$5:$B$8,2,FALSE),0)</f>
        <v>0</v>
      </c>
      <c r="N2799">
        <f>IFERROR(VLOOKUP(G2799,Paramètres!$D$5:$E$8,2,FALSE),0)</f>
        <v>0</v>
      </c>
      <c r="O2799">
        <f>IFERROR(VLOOKUP(H2799,Paramètres!$A$5:$B$8,2,FALSE),0)</f>
        <v>0</v>
      </c>
      <c r="P2799">
        <f>IFERROR(VLOOKUP(I2799,Paramètres!$A$5:$B$8,2,FALSE),0)</f>
        <v>0</v>
      </c>
      <c r="Q2799" s="10" t="e">
        <f>IF(SUM(Paramètres!$G$5:$M$5)=0,"",SUMPRODUCT(Paramètres!$G$5:$M$5,J2799,K2799,L2799,M2799,N2799,O2799,P2799)/SUM(Paramètres!$G$5:$M$5))</f>
        <v>#VALUE!</v>
      </c>
    </row>
    <row r="2800" spans="1:17" x14ac:dyDescent="0.2">
      <c r="A2800">
        <f>Réponses_Scoring!A2800</f>
        <v>0</v>
      </c>
      <c r="B2800">
        <f>Réponses_Scoring!B2800</f>
        <v>0</v>
      </c>
      <c r="C2800">
        <f>Réponses_Scoring!C2800</f>
        <v>0</v>
      </c>
      <c r="D2800">
        <f>Réponses_Scoring!D2800</f>
        <v>0</v>
      </c>
      <c r="E2800">
        <f>Réponses_Scoring!E2800</f>
        <v>0</v>
      </c>
      <c r="F2800">
        <f>Réponses_Scoring!F2800</f>
        <v>0</v>
      </c>
      <c r="G2800">
        <f>Réponses_Scoring!G2800</f>
        <v>0</v>
      </c>
      <c r="H2800">
        <f>Réponses_Scoring!H2800</f>
        <v>0</v>
      </c>
      <c r="I2800">
        <f>Réponses_Scoring!I2800</f>
        <v>0</v>
      </c>
      <c r="J2800">
        <f>IFERROR(VLOOKUP(C2800,Paramètres!$A$5:$B$8,2,FALSE),0)</f>
        <v>0</v>
      </c>
      <c r="K2800">
        <f>IFERROR(VLOOKUP(D2800,Paramètres!$A$5:$B$8,2,FALSE),0)</f>
        <v>0</v>
      </c>
      <c r="L2800">
        <f>IFERROR(VLOOKUP(E2800,Paramètres!$A$5:$B$8,2,FALSE),0)</f>
        <v>0</v>
      </c>
      <c r="M2800">
        <f>IFERROR(VLOOKUP(F2800,Paramètres!$A$5:$B$8,2,FALSE),0)</f>
        <v>0</v>
      </c>
      <c r="N2800">
        <f>IFERROR(VLOOKUP(G2800,Paramètres!$D$5:$E$8,2,FALSE),0)</f>
        <v>0</v>
      </c>
      <c r="O2800">
        <f>IFERROR(VLOOKUP(H2800,Paramètres!$A$5:$B$8,2,FALSE),0)</f>
        <v>0</v>
      </c>
      <c r="P2800">
        <f>IFERROR(VLOOKUP(I2800,Paramètres!$A$5:$B$8,2,FALSE),0)</f>
        <v>0</v>
      </c>
      <c r="Q2800" s="10" t="e">
        <f>IF(SUM(Paramètres!$G$5:$M$5)=0,"",SUMPRODUCT(Paramètres!$G$5:$M$5,J2800,K2800,L2800,M2800,N2800,O2800,P2800)/SUM(Paramètres!$G$5:$M$5))</f>
        <v>#VALUE!</v>
      </c>
    </row>
    <row r="2801" spans="1:17" x14ac:dyDescent="0.2">
      <c r="A2801">
        <f>Réponses_Scoring!A2801</f>
        <v>0</v>
      </c>
      <c r="B2801">
        <f>Réponses_Scoring!B2801</f>
        <v>0</v>
      </c>
      <c r="C2801">
        <f>Réponses_Scoring!C2801</f>
        <v>0</v>
      </c>
      <c r="D2801">
        <f>Réponses_Scoring!D2801</f>
        <v>0</v>
      </c>
      <c r="E2801">
        <f>Réponses_Scoring!E2801</f>
        <v>0</v>
      </c>
      <c r="F2801">
        <f>Réponses_Scoring!F2801</f>
        <v>0</v>
      </c>
      <c r="G2801">
        <f>Réponses_Scoring!G2801</f>
        <v>0</v>
      </c>
      <c r="H2801">
        <f>Réponses_Scoring!H2801</f>
        <v>0</v>
      </c>
      <c r="I2801">
        <f>Réponses_Scoring!I2801</f>
        <v>0</v>
      </c>
      <c r="J2801">
        <f>IFERROR(VLOOKUP(C2801,Paramètres!$A$5:$B$8,2,FALSE),0)</f>
        <v>0</v>
      </c>
      <c r="K2801">
        <f>IFERROR(VLOOKUP(D2801,Paramètres!$A$5:$B$8,2,FALSE),0)</f>
        <v>0</v>
      </c>
      <c r="L2801">
        <f>IFERROR(VLOOKUP(E2801,Paramètres!$A$5:$B$8,2,FALSE),0)</f>
        <v>0</v>
      </c>
      <c r="M2801">
        <f>IFERROR(VLOOKUP(F2801,Paramètres!$A$5:$B$8,2,FALSE),0)</f>
        <v>0</v>
      </c>
      <c r="N2801">
        <f>IFERROR(VLOOKUP(G2801,Paramètres!$D$5:$E$8,2,FALSE),0)</f>
        <v>0</v>
      </c>
      <c r="O2801">
        <f>IFERROR(VLOOKUP(H2801,Paramètres!$A$5:$B$8,2,FALSE),0)</f>
        <v>0</v>
      </c>
      <c r="P2801">
        <f>IFERROR(VLOOKUP(I2801,Paramètres!$A$5:$B$8,2,FALSE),0)</f>
        <v>0</v>
      </c>
      <c r="Q2801" s="10" t="e">
        <f>IF(SUM(Paramètres!$G$5:$M$5)=0,"",SUMPRODUCT(Paramètres!$G$5:$M$5,J2801,K2801,L2801,M2801,N2801,O2801,P2801)/SUM(Paramètres!$G$5:$M$5))</f>
        <v>#VALUE!</v>
      </c>
    </row>
    <row r="2802" spans="1:17" x14ac:dyDescent="0.2">
      <c r="A2802">
        <f>Réponses_Scoring!A2802</f>
        <v>0</v>
      </c>
      <c r="B2802">
        <f>Réponses_Scoring!B2802</f>
        <v>0</v>
      </c>
      <c r="C2802">
        <f>Réponses_Scoring!C2802</f>
        <v>0</v>
      </c>
      <c r="D2802">
        <f>Réponses_Scoring!D2802</f>
        <v>0</v>
      </c>
      <c r="E2802">
        <f>Réponses_Scoring!E2802</f>
        <v>0</v>
      </c>
      <c r="F2802">
        <f>Réponses_Scoring!F2802</f>
        <v>0</v>
      </c>
      <c r="G2802">
        <f>Réponses_Scoring!G2802</f>
        <v>0</v>
      </c>
      <c r="H2802">
        <f>Réponses_Scoring!H2802</f>
        <v>0</v>
      </c>
      <c r="I2802">
        <f>Réponses_Scoring!I2802</f>
        <v>0</v>
      </c>
      <c r="J2802">
        <f>IFERROR(VLOOKUP(C2802,Paramètres!$A$5:$B$8,2,FALSE),0)</f>
        <v>0</v>
      </c>
      <c r="K2802">
        <f>IFERROR(VLOOKUP(D2802,Paramètres!$A$5:$B$8,2,FALSE),0)</f>
        <v>0</v>
      </c>
      <c r="L2802">
        <f>IFERROR(VLOOKUP(E2802,Paramètres!$A$5:$B$8,2,FALSE),0)</f>
        <v>0</v>
      </c>
      <c r="M2802">
        <f>IFERROR(VLOOKUP(F2802,Paramètres!$A$5:$B$8,2,FALSE),0)</f>
        <v>0</v>
      </c>
      <c r="N2802">
        <f>IFERROR(VLOOKUP(G2802,Paramètres!$D$5:$E$8,2,FALSE),0)</f>
        <v>0</v>
      </c>
      <c r="O2802">
        <f>IFERROR(VLOOKUP(H2802,Paramètres!$A$5:$B$8,2,FALSE),0)</f>
        <v>0</v>
      </c>
      <c r="P2802">
        <f>IFERROR(VLOOKUP(I2802,Paramètres!$A$5:$B$8,2,FALSE),0)</f>
        <v>0</v>
      </c>
      <c r="Q2802" s="10" t="e">
        <f>IF(SUM(Paramètres!$G$5:$M$5)=0,"",SUMPRODUCT(Paramètres!$G$5:$M$5,J2802,K2802,L2802,M2802,N2802,O2802,P2802)/SUM(Paramètres!$G$5:$M$5))</f>
        <v>#VALUE!</v>
      </c>
    </row>
    <row r="2803" spans="1:17" x14ac:dyDescent="0.2">
      <c r="A2803">
        <f>Réponses_Scoring!A2803</f>
        <v>0</v>
      </c>
      <c r="B2803">
        <f>Réponses_Scoring!B2803</f>
        <v>0</v>
      </c>
      <c r="C2803">
        <f>Réponses_Scoring!C2803</f>
        <v>0</v>
      </c>
      <c r="D2803">
        <f>Réponses_Scoring!D2803</f>
        <v>0</v>
      </c>
      <c r="E2803">
        <f>Réponses_Scoring!E2803</f>
        <v>0</v>
      </c>
      <c r="F2803">
        <f>Réponses_Scoring!F2803</f>
        <v>0</v>
      </c>
      <c r="G2803">
        <f>Réponses_Scoring!G2803</f>
        <v>0</v>
      </c>
      <c r="H2803">
        <f>Réponses_Scoring!H2803</f>
        <v>0</v>
      </c>
      <c r="I2803">
        <f>Réponses_Scoring!I2803</f>
        <v>0</v>
      </c>
      <c r="J2803">
        <f>IFERROR(VLOOKUP(C2803,Paramètres!$A$5:$B$8,2,FALSE),0)</f>
        <v>0</v>
      </c>
      <c r="K2803">
        <f>IFERROR(VLOOKUP(D2803,Paramètres!$A$5:$B$8,2,FALSE),0)</f>
        <v>0</v>
      </c>
      <c r="L2803">
        <f>IFERROR(VLOOKUP(E2803,Paramètres!$A$5:$B$8,2,FALSE),0)</f>
        <v>0</v>
      </c>
      <c r="M2803">
        <f>IFERROR(VLOOKUP(F2803,Paramètres!$A$5:$B$8,2,FALSE),0)</f>
        <v>0</v>
      </c>
      <c r="N2803">
        <f>IFERROR(VLOOKUP(G2803,Paramètres!$D$5:$E$8,2,FALSE),0)</f>
        <v>0</v>
      </c>
      <c r="O2803">
        <f>IFERROR(VLOOKUP(H2803,Paramètres!$A$5:$B$8,2,FALSE),0)</f>
        <v>0</v>
      </c>
      <c r="P2803">
        <f>IFERROR(VLOOKUP(I2803,Paramètres!$A$5:$B$8,2,FALSE),0)</f>
        <v>0</v>
      </c>
      <c r="Q2803" s="10" t="e">
        <f>IF(SUM(Paramètres!$G$5:$M$5)=0,"",SUMPRODUCT(Paramètres!$G$5:$M$5,J2803,K2803,L2803,M2803,N2803,O2803,P2803)/SUM(Paramètres!$G$5:$M$5))</f>
        <v>#VALUE!</v>
      </c>
    </row>
    <row r="2804" spans="1:17" x14ac:dyDescent="0.2">
      <c r="A2804">
        <f>Réponses_Scoring!A2804</f>
        <v>0</v>
      </c>
      <c r="B2804">
        <f>Réponses_Scoring!B2804</f>
        <v>0</v>
      </c>
      <c r="C2804">
        <f>Réponses_Scoring!C2804</f>
        <v>0</v>
      </c>
      <c r="D2804">
        <f>Réponses_Scoring!D2804</f>
        <v>0</v>
      </c>
      <c r="E2804">
        <f>Réponses_Scoring!E2804</f>
        <v>0</v>
      </c>
      <c r="F2804">
        <f>Réponses_Scoring!F2804</f>
        <v>0</v>
      </c>
      <c r="G2804">
        <f>Réponses_Scoring!G2804</f>
        <v>0</v>
      </c>
      <c r="H2804">
        <f>Réponses_Scoring!H2804</f>
        <v>0</v>
      </c>
      <c r="I2804">
        <f>Réponses_Scoring!I2804</f>
        <v>0</v>
      </c>
      <c r="J2804">
        <f>IFERROR(VLOOKUP(C2804,Paramètres!$A$5:$B$8,2,FALSE),0)</f>
        <v>0</v>
      </c>
      <c r="K2804">
        <f>IFERROR(VLOOKUP(D2804,Paramètres!$A$5:$B$8,2,FALSE),0)</f>
        <v>0</v>
      </c>
      <c r="L2804">
        <f>IFERROR(VLOOKUP(E2804,Paramètres!$A$5:$B$8,2,FALSE),0)</f>
        <v>0</v>
      </c>
      <c r="M2804">
        <f>IFERROR(VLOOKUP(F2804,Paramètres!$A$5:$B$8,2,FALSE),0)</f>
        <v>0</v>
      </c>
      <c r="N2804">
        <f>IFERROR(VLOOKUP(G2804,Paramètres!$D$5:$E$8,2,FALSE),0)</f>
        <v>0</v>
      </c>
      <c r="O2804">
        <f>IFERROR(VLOOKUP(H2804,Paramètres!$A$5:$B$8,2,FALSE),0)</f>
        <v>0</v>
      </c>
      <c r="P2804">
        <f>IFERROR(VLOOKUP(I2804,Paramètres!$A$5:$B$8,2,FALSE),0)</f>
        <v>0</v>
      </c>
      <c r="Q2804" s="10" t="e">
        <f>IF(SUM(Paramètres!$G$5:$M$5)=0,"",SUMPRODUCT(Paramètres!$G$5:$M$5,J2804,K2804,L2804,M2804,N2804,O2804,P2804)/SUM(Paramètres!$G$5:$M$5))</f>
        <v>#VALUE!</v>
      </c>
    </row>
    <row r="2805" spans="1:17" x14ac:dyDescent="0.2">
      <c r="A2805">
        <f>Réponses_Scoring!A2805</f>
        <v>0</v>
      </c>
      <c r="B2805">
        <f>Réponses_Scoring!B2805</f>
        <v>0</v>
      </c>
      <c r="C2805">
        <f>Réponses_Scoring!C2805</f>
        <v>0</v>
      </c>
      <c r="D2805">
        <f>Réponses_Scoring!D2805</f>
        <v>0</v>
      </c>
      <c r="E2805">
        <f>Réponses_Scoring!E2805</f>
        <v>0</v>
      </c>
      <c r="F2805">
        <f>Réponses_Scoring!F2805</f>
        <v>0</v>
      </c>
      <c r="G2805">
        <f>Réponses_Scoring!G2805</f>
        <v>0</v>
      </c>
      <c r="H2805">
        <f>Réponses_Scoring!H2805</f>
        <v>0</v>
      </c>
      <c r="I2805">
        <f>Réponses_Scoring!I2805</f>
        <v>0</v>
      </c>
      <c r="J2805">
        <f>IFERROR(VLOOKUP(C2805,Paramètres!$A$5:$B$8,2,FALSE),0)</f>
        <v>0</v>
      </c>
      <c r="K2805">
        <f>IFERROR(VLOOKUP(D2805,Paramètres!$A$5:$B$8,2,FALSE),0)</f>
        <v>0</v>
      </c>
      <c r="L2805">
        <f>IFERROR(VLOOKUP(E2805,Paramètres!$A$5:$B$8,2,FALSE),0)</f>
        <v>0</v>
      </c>
      <c r="M2805">
        <f>IFERROR(VLOOKUP(F2805,Paramètres!$A$5:$B$8,2,FALSE),0)</f>
        <v>0</v>
      </c>
      <c r="N2805">
        <f>IFERROR(VLOOKUP(G2805,Paramètres!$D$5:$E$8,2,FALSE),0)</f>
        <v>0</v>
      </c>
      <c r="O2805">
        <f>IFERROR(VLOOKUP(H2805,Paramètres!$A$5:$B$8,2,FALSE),0)</f>
        <v>0</v>
      </c>
      <c r="P2805">
        <f>IFERROR(VLOOKUP(I2805,Paramètres!$A$5:$B$8,2,FALSE),0)</f>
        <v>0</v>
      </c>
      <c r="Q2805" s="10" t="e">
        <f>IF(SUM(Paramètres!$G$5:$M$5)=0,"",SUMPRODUCT(Paramètres!$G$5:$M$5,J2805,K2805,L2805,M2805,N2805,O2805,P2805)/SUM(Paramètres!$G$5:$M$5))</f>
        <v>#VALUE!</v>
      </c>
    </row>
    <row r="2806" spans="1:17" x14ac:dyDescent="0.2">
      <c r="A2806">
        <f>Réponses_Scoring!A2806</f>
        <v>0</v>
      </c>
      <c r="B2806">
        <f>Réponses_Scoring!B2806</f>
        <v>0</v>
      </c>
      <c r="C2806">
        <f>Réponses_Scoring!C2806</f>
        <v>0</v>
      </c>
      <c r="D2806">
        <f>Réponses_Scoring!D2806</f>
        <v>0</v>
      </c>
      <c r="E2806">
        <f>Réponses_Scoring!E2806</f>
        <v>0</v>
      </c>
      <c r="F2806">
        <f>Réponses_Scoring!F2806</f>
        <v>0</v>
      </c>
      <c r="G2806">
        <f>Réponses_Scoring!G2806</f>
        <v>0</v>
      </c>
      <c r="H2806">
        <f>Réponses_Scoring!H2806</f>
        <v>0</v>
      </c>
      <c r="I2806">
        <f>Réponses_Scoring!I2806</f>
        <v>0</v>
      </c>
      <c r="J2806">
        <f>IFERROR(VLOOKUP(C2806,Paramètres!$A$5:$B$8,2,FALSE),0)</f>
        <v>0</v>
      </c>
      <c r="K2806">
        <f>IFERROR(VLOOKUP(D2806,Paramètres!$A$5:$B$8,2,FALSE),0)</f>
        <v>0</v>
      </c>
      <c r="L2806">
        <f>IFERROR(VLOOKUP(E2806,Paramètres!$A$5:$B$8,2,FALSE),0)</f>
        <v>0</v>
      </c>
      <c r="M2806">
        <f>IFERROR(VLOOKUP(F2806,Paramètres!$A$5:$B$8,2,FALSE),0)</f>
        <v>0</v>
      </c>
      <c r="N2806">
        <f>IFERROR(VLOOKUP(G2806,Paramètres!$D$5:$E$8,2,FALSE),0)</f>
        <v>0</v>
      </c>
      <c r="O2806">
        <f>IFERROR(VLOOKUP(H2806,Paramètres!$A$5:$B$8,2,FALSE),0)</f>
        <v>0</v>
      </c>
      <c r="P2806">
        <f>IFERROR(VLOOKUP(I2806,Paramètres!$A$5:$B$8,2,FALSE),0)</f>
        <v>0</v>
      </c>
      <c r="Q2806" s="10" t="e">
        <f>IF(SUM(Paramètres!$G$5:$M$5)=0,"",SUMPRODUCT(Paramètres!$G$5:$M$5,J2806,K2806,L2806,M2806,N2806,O2806,P2806)/SUM(Paramètres!$G$5:$M$5))</f>
        <v>#VALUE!</v>
      </c>
    </row>
    <row r="2807" spans="1:17" x14ac:dyDescent="0.2">
      <c r="A2807">
        <f>Réponses_Scoring!A2807</f>
        <v>0</v>
      </c>
      <c r="B2807">
        <f>Réponses_Scoring!B2807</f>
        <v>0</v>
      </c>
      <c r="C2807">
        <f>Réponses_Scoring!C2807</f>
        <v>0</v>
      </c>
      <c r="D2807">
        <f>Réponses_Scoring!D2807</f>
        <v>0</v>
      </c>
      <c r="E2807">
        <f>Réponses_Scoring!E2807</f>
        <v>0</v>
      </c>
      <c r="F2807">
        <f>Réponses_Scoring!F2807</f>
        <v>0</v>
      </c>
      <c r="G2807">
        <f>Réponses_Scoring!G2807</f>
        <v>0</v>
      </c>
      <c r="H2807">
        <f>Réponses_Scoring!H2807</f>
        <v>0</v>
      </c>
      <c r="I2807">
        <f>Réponses_Scoring!I2807</f>
        <v>0</v>
      </c>
      <c r="J2807">
        <f>IFERROR(VLOOKUP(C2807,Paramètres!$A$5:$B$8,2,FALSE),0)</f>
        <v>0</v>
      </c>
      <c r="K2807">
        <f>IFERROR(VLOOKUP(D2807,Paramètres!$A$5:$B$8,2,FALSE),0)</f>
        <v>0</v>
      </c>
      <c r="L2807">
        <f>IFERROR(VLOOKUP(E2807,Paramètres!$A$5:$B$8,2,FALSE),0)</f>
        <v>0</v>
      </c>
      <c r="M2807">
        <f>IFERROR(VLOOKUP(F2807,Paramètres!$A$5:$B$8,2,FALSE),0)</f>
        <v>0</v>
      </c>
      <c r="N2807">
        <f>IFERROR(VLOOKUP(G2807,Paramètres!$D$5:$E$8,2,FALSE),0)</f>
        <v>0</v>
      </c>
      <c r="O2807">
        <f>IFERROR(VLOOKUP(H2807,Paramètres!$A$5:$B$8,2,FALSE),0)</f>
        <v>0</v>
      </c>
      <c r="P2807">
        <f>IFERROR(VLOOKUP(I2807,Paramètres!$A$5:$B$8,2,FALSE),0)</f>
        <v>0</v>
      </c>
      <c r="Q2807" s="10" t="e">
        <f>IF(SUM(Paramètres!$G$5:$M$5)=0,"",SUMPRODUCT(Paramètres!$G$5:$M$5,J2807,K2807,L2807,M2807,N2807,O2807,P2807)/SUM(Paramètres!$G$5:$M$5))</f>
        <v>#VALUE!</v>
      </c>
    </row>
    <row r="2808" spans="1:17" x14ac:dyDescent="0.2">
      <c r="A2808">
        <f>Réponses_Scoring!A2808</f>
        <v>0</v>
      </c>
      <c r="B2808">
        <f>Réponses_Scoring!B2808</f>
        <v>0</v>
      </c>
      <c r="C2808">
        <f>Réponses_Scoring!C2808</f>
        <v>0</v>
      </c>
      <c r="D2808">
        <f>Réponses_Scoring!D2808</f>
        <v>0</v>
      </c>
      <c r="E2808">
        <f>Réponses_Scoring!E2808</f>
        <v>0</v>
      </c>
      <c r="F2808">
        <f>Réponses_Scoring!F2808</f>
        <v>0</v>
      </c>
      <c r="G2808">
        <f>Réponses_Scoring!G2808</f>
        <v>0</v>
      </c>
      <c r="H2808">
        <f>Réponses_Scoring!H2808</f>
        <v>0</v>
      </c>
      <c r="I2808">
        <f>Réponses_Scoring!I2808</f>
        <v>0</v>
      </c>
      <c r="J2808">
        <f>IFERROR(VLOOKUP(C2808,Paramètres!$A$5:$B$8,2,FALSE),0)</f>
        <v>0</v>
      </c>
      <c r="K2808">
        <f>IFERROR(VLOOKUP(D2808,Paramètres!$A$5:$B$8,2,FALSE),0)</f>
        <v>0</v>
      </c>
      <c r="L2808">
        <f>IFERROR(VLOOKUP(E2808,Paramètres!$A$5:$B$8,2,FALSE),0)</f>
        <v>0</v>
      </c>
      <c r="M2808">
        <f>IFERROR(VLOOKUP(F2808,Paramètres!$A$5:$B$8,2,FALSE),0)</f>
        <v>0</v>
      </c>
      <c r="N2808">
        <f>IFERROR(VLOOKUP(G2808,Paramètres!$D$5:$E$8,2,FALSE),0)</f>
        <v>0</v>
      </c>
      <c r="O2808">
        <f>IFERROR(VLOOKUP(H2808,Paramètres!$A$5:$B$8,2,FALSE),0)</f>
        <v>0</v>
      </c>
      <c r="P2808">
        <f>IFERROR(VLOOKUP(I2808,Paramètres!$A$5:$B$8,2,FALSE),0)</f>
        <v>0</v>
      </c>
      <c r="Q2808" s="10" t="e">
        <f>IF(SUM(Paramètres!$G$5:$M$5)=0,"",SUMPRODUCT(Paramètres!$G$5:$M$5,J2808,K2808,L2808,M2808,N2808,O2808,P2808)/SUM(Paramètres!$G$5:$M$5))</f>
        <v>#VALUE!</v>
      </c>
    </row>
    <row r="2809" spans="1:17" x14ac:dyDescent="0.2">
      <c r="A2809">
        <f>Réponses_Scoring!A2809</f>
        <v>0</v>
      </c>
      <c r="B2809">
        <f>Réponses_Scoring!B2809</f>
        <v>0</v>
      </c>
      <c r="C2809">
        <f>Réponses_Scoring!C2809</f>
        <v>0</v>
      </c>
      <c r="D2809">
        <f>Réponses_Scoring!D2809</f>
        <v>0</v>
      </c>
      <c r="E2809">
        <f>Réponses_Scoring!E2809</f>
        <v>0</v>
      </c>
      <c r="F2809">
        <f>Réponses_Scoring!F2809</f>
        <v>0</v>
      </c>
      <c r="G2809">
        <f>Réponses_Scoring!G2809</f>
        <v>0</v>
      </c>
      <c r="H2809">
        <f>Réponses_Scoring!H2809</f>
        <v>0</v>
      </c>
      <c r="I2809">
        <f>Réponses_Scoring!I2809</f>
        <v>0</v>
      </c>
      <c r="J2809">
        <f>IFERROR(VLOOKUP(C2809,Paramètres!$A$5:$B$8,2,FALSE),0)</f>
        <v>0</v>
      </c>
      <c r="K2809">
        <f>IFERROR(VLOOKUP(D2809,Paramètres!$A$5:$B$8,2,FALSE),0)</f>
        <v>0</v>
      </c>
      <c r="L2809">
        <f>IFERROR(VLOOKUP(E2809,Paramètres!$A$5:$B$8,2,FALSE),0)</f>
        <v>0</v>
      </c>
      <c r="M2809">
        <f>IFERROR(VLOOKUP(F2809,Paramètres!$A$5:$B$8,2,FALSE),0)</f>
        <v>0</v>
      </c>
      <c r="N2809">
        <f>IFERROR(VLOOKUP(G2809,Paramètres!$D$5:$E$8,2,FALSE),0)</f>
        <v>0</v>
      </c>
      <c r="O2809">
        <f>IFERROR(VLOOKUP(H2809,Paramètres!$A$5:$B$8,2,FALSE),0)</f>
        <v>0</v>
      </c>
      <c r="P2809">
        <f>IFERROR(VLOOKUP(I2809,Paramètres!$A$5:$B$8,2,FALSE),0)</f>
        <v>0</v>
      </c>
      <c r="Q2809" s="10" t="e">
        <f>IF(SUM(Paramètres!$G$5:$M$5)=0,"",SUMPRODUCT(Paramètres!$G$5:$M$5,J2809,K2809,L2809,M2809,N2809,O2809,P2809)/SUM(Paramètres!$G$5:$M$5))</f>
        <v>#VALUE!</v>
      </c>
    </row>
    <row r="2810" spans="1:17" x14ac:dyDescent="0.2">
      <c r="A2810">
        <f>Réponses_Scoring!A2810</f>
        <v>0</v>
      </c>
      <c r="B2810">
        <f>Réponses_Scoring!B2810</f>
        <v>0</v>
      </c>
      <c r="C2810">
        <f>Réponses_Scoring!C2810</f>
        <v>0</v>
      </c>
      <c r="D2810">
        <f>Réponses_Scoring!D2810</f>
        <v>0</v>
      </c>
      <c r="E2810">
        <f>Réponses_Scoring!E2810</f>
        <v>0</v>
      </c>
      <c r="F2810">
        <f>Réponses_Scoring!F2810</f>
        <v>0</v>
      </c>
      <c r="G2810">
        <f>Réponses_Scoring!G2810</f>
        <v>0</v>
      </c>
      <c r="H2810">
        <f>Réponses_Scoring!H2810</f>
        <v>0</v>
      </c>
      <c r="I2810">
        <f>Réponses_Scoring!I2810</f>
        <v>0</v>
      </c>
      <c r="J2810">
        <f>IFERROR(VLOOKUP(C2810,Paramètres!$A$5:$B$8,2,FALSE),0)</f>
        <v>0</v>
      </c>
      <c r="K2810">
        <f>IFERROR(VLOOKUP(D2810,Paramètres!$A$5:$B$8,2,FALSE),0)</f>
        <v>0</v>
      </c>
      <c r="L2810">
        <f>IFERROR(VLOOKUP(E2810,Paramètres!$A$5:$B$8,2,FALSE),0)</f>
        <v>0</v>
      </c>
      <c r="M2810">
        <f>IFERROR(VLOOKUP(F2810,Paramètres!$A$5:$B$8,2,FALSE),0)</f>
        <v>0</v>
      </c>
      <c r="N2810">
        <f>IFERROR(VLOOKUP(G2810,Paramètres!$D$5:$E$8,2,FALSE),0)</f>
        <v>0</v>
      </c>
      <c r="O2810">
        <f>IFERROR(VLOOKUP(H2810,Paramètres!$A$5:$B$8,2,FALSE),0)</f>
        <v>0</v>
      </c>
      <c r="P2810">
        <f>IFERROR(VLOOKUP(I2810,Paramètres!$A$5:$B$8,2,FALSE),0)</f>
        <v>0</v>
      </c>
      <c r="Q2810" s="10" t="e">
        <f>IF(SUM(Paramètres!$G$5:$M$5)=0,"",SUMPRODUCT(Paramètres!$G$5:$M$5,J2810,K2810,L2810,M2810,N2810,O2810,P2810)/SUM(Paramètres!$G$5:$M$5))</f>
        <v>#VALUE!</v>
      </c>
    </row>
    <row r="2811" spans="1:17" x14ac:dyDescent="0.2">
      <c r="A2811">
        <f>Réponses_Scoring!A2811</f>
        <v>0</v>
      </c>
      <c r="B2811">
        <f>Réponses_Scoring!B2811</f>
        <v>0</v>
      </c>
      <c r="C2811">
        <f>Réponses_Scoring!C2811</f>
        <v>0</v>
      </c>
      <c r="D2811">
        <f>Réponses_Scoring!D2811</f>
        <v>0</v>
      </c>
      <c r="E2811">
        <f>Réponses_Scoring!E2811</f>
        <v>0</v>
      </c>
      <c r="F2811">
        <f>Réponses_Scoring!F2811</f>
        <v>0</v>
      </c>
      <c r="G2811">
        <f>Réponses_Scoring!G2811</f>
        <v>0</v>
      </c>
      <c r="H2811">
        <f>Réponses_Scoring!H2811</f>
        <v>0</v>
      </c>
      <c r="I2811">
        <f>Réponses_Scoring!I2811</f>
        <v>0</v>
      </c>
      <c r="J2811">
        <f>IFERROR(VLOOKUP(C2811,Paramètres!$A$5:$B$8,2,FALSE),0)</f>
        <v>0</v>
      </c>
      <c r="K2811">
        <f>IFERROR(VLOOKUP(D2811,Paramètres!$A$5:$B$8,2,FALSE),0)</f>
        <v>0</v>
      </c>
      <c r="L2811">
        <f>IFERROR(VLOOKUP(E2811,Paramètres!$A$5:$B$8,2,FALSE),0)</f>
        <v>0</v>
      </c>
      <c r="M2811">
        <f>IFERROR(VLOOKUP(F2811,Paramètres!$A$5:$B$8,2,FALSE),0)</f>
        <v>0</v>
      </c>
      <c r="N2811">
        <f>IFERROR(VLOOKUP(G2811,Paramètres!$D$5:$E$8,2,FALSE),0)</f>
        <v>0</v>
      </c>
      <c r="O2811">
        <f>IFERROR(VLOOKUP(H2811,Paramètres!$A$5:$B$8,2,FALSE),0)</f>
        <v>0</v>
      </c>
      <c r="P2811">
        <f>IFERROR(VLOOKUP(I2811,Paramètres!$A$5:$B$8,2,FALSE),0)</f>
        <v>0</v>
      </c>
      <c r="Q2811" s="10" t="e">
        <f>IF(SUM(Paramètres!$G$5:$M$5)=0,"",SUMPRODUCT(Paramètres!$G$5:$M$5,J2811,K2811,L2811,M2811,N2811,O2811,P2811)/SUM(Paramètres!$G$5:$M$5))</f>
        <v>#VALUE!</v>
      </c>
    </row>
    <row r="2812" spans="1:17" x14ac:dyDescent="0.2">
      <c r="A2812">
        <f>Réponses_Scoring!A2812</f>
        <v>0</v>
      </c>
      <c r="B2812">
        <f>Réponses_Scoring!B2812</f>
        <v>0</v>
      </c>
      <c r="C2812">
        <f>Réponses_Scoring!C2812</f>
        <v>0</v>
      </c>
      <c r="D2812">
        <f>Réponses_Scoring!D2812</f>
        <v>0</v>
      </c>
      <c r="E2812">
        <f>Réponses_Scoring!E2812</f>
        <v>0</v>
      </c>
      <c r="F2812">
        <f>Réponses_Scoring!F2812</f>
        <v>0</v>
      </c>
      <c r="G2812">
        <f>Réponses_Scoring!G2812</f>
        <v>0</v>
      </c>
      <c r="H2812">
        <f>Réponses_Scoring!H2812</f>
        <v>0</v>
      </c>
      <c r="I2812">
        <f>Réponses_Scoring!I2812</f>
        <v>0</v>
      </c>
      <c r="J2812">
        <f>IFERROR(VLOOKUP(C2812,Paramètres!$A$5:$B$8,2,FALSE),0)</f>
        <v>0</v>
      </c>
      <c r="K2812">
        <f>IFERROR(VLOOKUP(D2812,Paramètres!$A$5:$B$8,2,FALSE),0)</f>
        <v>0</v>
      </c>
      <c r="L2812">
        <f>IFERROR(VLOOKUP(E2812,Paramètres!$A$5:$B$8,2,FALSE),0)</f>
        <v>0</v>
      </c>
      <c r="M2812">
        <f>IFERROR(VLOOKUP(F2812,Paramètres!$A$5:$B$8,2,FALSE),0)</f>
        <v>0</v>
      </c>
      <c r="N2812">
        <f>IFERROR(VLOOKUP(G2812,Paramètres!$D$5:$E$8,2,FALSE),0)</f>
        <v>0</v>
      </c>
      <c r="O2812">
        <f>IFERROR(VLOOKUP(H2812,Paramètres!$A$5:$B$8,2,FALSE),0)</f>
        <v>0</v>
      </c>
      <c r="P2812">
        <f>IFERROR(VLOOKUP(I2812,Paramètres!$A$5:$B$8,2,FALSE),0)</f>
        <v>0</v>
      </c>
      <c r="Q2812" s="10" t="e">
        <f>IF(SUM(Paramètres!$G$5:$M$5)=0,"",SUMPRODUCT(Paramètres!$G$5:$M$5,J2812,K2812,L2812,M2812,N2812,O2812,P2812)/SUM(Paramètres!$G$5:$M$5))</f>
        <v>#VALUE!</v>
      </c>
    </row>
    <row r="2813" spans="1:17" x14ac:dyDescent="0.2">
      <c r="A2813">
        <f>Réponses_Scoring!A2813</f>
        <v>0</v>
      </c>
      <c r="B2813">
        <f>Réponses_Scoring!B2813</f>
        <v>0</v>
      </c>
      <c r="C2813">
        <f>Réponses_Scoring!C2813</f>
        <v>0</v>
      </c>
      <c r="D2813">
        <f>Réponses_Scoring!D2813</f>
        <v>0</v>
      </c>
      <c r="E2813">
        <f>Réponses_Scoring!E2813</f>
        <v>0</v>
      </c>
      <c r="F2813">
        <f>Réponses_Scoring!F2813</f>
        <v>0</v>
      </c>
      <c r="G2813">
        <f>Réponses_Scoring!G2813</f>
        <v>0</v>
      </c>
      <c r="H2813">
        <f>Réponses_Scoring!H2813</f>
        <v>0</v>
      </c>
      <c r="I2813">
        <f>Réponses_Scoring!I2813</f>
        <v>0</v>
      </c>
      <c r="J2813">
        <f>IFERROR(VLOOKUP(C2813,Paramètres!$A$5:$B$8,2,FALSE),0)</f>
        <v>0</v>
      </c>
      <c r="K2813">
        <f>IFERROR(VLOOKUP(D2813,Paramètres!$A$5:$B$8,2,FALSE),0)</f>
        <v>0</v>
      </c>
      <c r="L2813">
        <f>IFERROR(VLOOKUP(E2813,Paramètres!$A$5:$B$8,2,FALSE),0)</f>
        <v>0</v>
      </c>
      <c r="M2813">
        <f>IFERROR(VLOOKUP(F2813,Paramètres!$A$5:$B$8,2,FALSE),0)</f>
        <v>0</v>
      </c>
      <c r="N2813">
        <f>IFERROR(VLOOKUP(G2813,Paramètres!$D$5:$E$8,2,FALSE),0)</f>
        <v>0</v>
      </c>
      <c r="O2813">
        <f>IFERROR(VLOOKUP(H2813,Paramètres!$A$5:$B$8,2,FALSE),0)</f>
        <v>0</v>
      </c>
      <c r="P2813">
        <f>IFERROR(VLOOKUP(I2813,Paramètres!$A$5:$B$8,2,FALSE),0)</f>
        <v>0</v>
      </c>
      <c r="Q2813" s="10" t="e">
        <f>IF(SUM(Paramètres!$G$5:$M$5)=0,"",SUMPRODUCT(Paramètres!$G$5:$M$5,J2813,K2813,L2813,M2813,N2813,O2813,P2813)/SUM(Paramètres!$G$5:$M$5))</f>
        <v>#VALUE!</v>
      </c>
    </row>
    <row r="2814" spans="1:17" x14ac:dyDescent="0.2">
      <c r="A2814">
        <f>Réponses_Scoring!A2814</f>
        <v>0</v>
      </c>
      <c r="B2814">
        <f>Réponses_Scoring!B2814</f>
        <v>0</v>
      </c>
      <c r="C2814">
        <f>Réponses_Scoring!C2814</f>
        <v>0</v>
      </c>
      <c r="D2814">
        <f>Réponses_Scoring!D2814</f>
        <v>0</v>
      </c>
      <c r="E2814">
        <f>Réponses_Scoring!E2814</f>
        <v>0</v>
      </c>
      <c r="F2814">
        <f>Réponses_Scoring!F2814</f>
        <v>0</v>
      </c>
      <c r="G2814">
        <f>Réponses_Scoring!G2814</f>
        <v>0</v>
      </c>
      <c r="H2814">
        <f>Réponses_Scoring!H2814</f>
        <v>0</v>
      </c>
      <c r="I2814">
        <f>Réponses_Scoring!I2814</f>
        <v>0</v>
      </c>
      <c r="J2814">
        <f>IFERROR(VLOOKUP(C2814,Paramètres!$A$5:$B$8,2,FALSE),0)</f>
        <v>0</v>
      </c>
      <c r="K2814">
        <f>IFERROR(VLOOKUP(D2814,Paramètres!$A$5:$B$8,2,FALSE),0)</f>
        <v>0</v>
      </c>
      <c r="L2814">
        <f>IFERROR(VLOOKUP(E2814,Paramètres!$A$5:$B$8,2,FALSE),0)</f>
        <v>0</v>
      </c>
      <c r="M2814">
        <f>IFERROR(VLOOKUP(F2814,Paramètres!$A$5:$B$8,2,FALSE),0)</f>
        <v>0</v>
      </c>
      <c r="N2814">
        <f>IFERROR(VLOOKUP(G2814,Paramètres!$D$5:$E$8,2,FALSE),0)</f>
        <v>0</v>
      </c>
      <c r="O2814">
        <f>IFERROR(VLOOKUP(H2814,Paramètres!$A$5:$B$8,2,FALSE),0)</f>
        <v>0</v>
      </c>
      <c r="P2814">
        <f>IFERROR(VLOOKUP(I2814,Paramètres!$A$5:$B$8,2,FALSE),0)</f>
        <v>0</v>
      </c>
      <c r="Q2814" s="10" t="e">
        <f>IF(SUM(Paramètres!$G$5:$M$5)=0,"",SUMPRODUCT(Paramètres!$G$5:$M$5,J2814,K2814,L2814,M2814,N2814,O2814,P2814)/SUM(Paramètres!$G$5:$M$5))</f>
        <v>#VALUE!</v>
      </c>
    </row>
    <row r="2815" spans="1:17" x14ac:dyDescent="0.2">
      <c r="A2815">
        <f>Réponses_Scoring!A2815</f>
        <v>0</v>
      </c>
      <c r="B2815">
        <f>Réponses_Scoring!B2815</f>
        <v>0</v>
      </c>
      <c r="C2815">
        <f>Réponses_Scoring!C2815</f>
        <v>0</v>
      </c>
      <c r="D2815">
        <f>Réponses_Scoring!D2815</f>
        <v>0</v>
      </c>
      <c r="E2815">
        <f>Réponses_Scoring!E2815</f>
        <v>0</v>
      </c>
      <c r="F2815">
        <f>Réponses_Scoring!F2815</f>
        <v>0</v>
      </c>
      <c r="G2815">
        <f>Réponses_Scoring!G2815</f>
        <v>0</v>
      </c>
      <c r="H2815">
        <f>Réponses_Scoring!H2815</f>
        <v>0</v>
      </c>
      <c r="I2815">
        <f>Réponses_Scoring!I2815</f>
        <v>0</v>
      </c>
      <c r="J2815">
        <f>IFERROR(VLOOKUP(C2815,Paramètres!$A$5:$B$8,2,FALSE),0)</f>
        <v>0</v>
      </c>
      <c r="K2815">
        <f>IFERROR(VLOOKUP(D2815,Paramètres!$A$5:$B$8,2,FALSE),0)</f>
        <v>0</v>
      </c>
      <c r="L2815">
        <f>IFERROR(VLOOKUP(E2815,Paramètres!$A$5:$B$8,2,FALSE),0)</f>
        <v>0</v>
      </c>
      <c r="M2815">
        <f>IFERROR(VLOOKUP(F2815,Paramètres!$A$5:$B$8,2,FALSE),0)</f>
        <v>0</v>
      </c>
      <c r="N2815">
        <f>IFERROR(VLOOKUP(G2815,Paramètres!$D$5:$E$8,2,FALSE),0)</f>
        <v>0</v>
      </c>
      <c r="O2815">
        <f>IFERROR(VLOOKUP(H2815,Paramètres!$A$5:$B$8,2,FALSE),0)</f>
        <v>0</v>
      </c>
      <c r="P2815">
        <f>IFERROR(VLOOKUP(I2815,Paramètres!$A$5:$B$8,2,FALSE),0)</f>
        <v>0</v>
      </c>
      <c r="Q2815" s="10" t="e">
        <f>IF(SUM(Paramètres!$G$5:$M$5)=0,"",SUMPRODUCT(Paramètres!$G$5:$M$5,J2815,K2815,L2815,M2815,N2815,O2815,P2815)/SUM(Paramètres!$G$5:$M$5))</f>
        <v>#VALUE!</v>
      </c>
    </row>
    <row r="2816" spans="1:17" x14ac:dyDescent="0.2">
      <c r="A2816">
        <f>Réponses_Scoring!A2816</f>
        <v>0</v>
      </c>
      <c r="B2816">
        <f>Réponses_Scoring!B2816</f>
        <v>0</v>
      </c>
      <c r="C2816">
        <f>Réponses_Scoring!C2816</f>
        <v>0</v>
      </c>
      <c r="D2816">
        <f>Réponses_Scoring!D2816</f>
        <v>0</v>
      </c>
      <c r="E2816">
        <f>Réponses_Scoring!E2816</f>
        <v>0</v>
      </c>
      <c r="F2816">
        <f>Réponses_Scoring!F2816</f>
        <v>0</v>
      </c>
      <c r="G2816">
        <f>Réponses_Scoring!G2816</f>
        <v>0</v>
      </c>
      <c r="H2816">
        <f>Réponses_Scoring!H2816</f>
        <v>0</v>
      </c>
      <c r="I2816">
        <f>Réponses_Scoring!I2816</f>
        <v>0</v>
      </c>
      <c r="J2816">
        <f>IFERROR(VLOOKUP(C2816,Paramètres!$A$5:$B$8,2,FALSE),0)</f>
        <v>0</v>
      </c>
      <c r="K2816">
        <f>IFERROR(VLOOKUP(D2816,Paramètres!$A$5:$B$8,2,FALSE),0)</f>
        <v>0</v>
      </c>
      <c r="L2816">
        <f>IFERROR(VLOOKUP(E2816,Paramètres!$A$5:$B$8,2,FALSE),0)</f>
        <v>0</v>
      </c>
      <c r="M2816">
        <f>IFERROR(VLOOKUP(F2816,Paramètres!$A$5:$B$8,2,FALSE),0)</f>
        <v>0</v>
      </c>
      <c r="N2816">
        <f>IFERROR(VLOOKUP(G2816,Paramètres!$D$5:$E$8,2,FALSE),0)</f>
        <v>0</v>
      </c>
      <c r="O2816">
        <f>IFERROR(VLOOKUP(H2816,Paramètres!$A$5:$B$8,2,FALSE),0)</f>
        <v>0</v>
      </c>
      <c r="P2816">
        <f>IFERROR(VLOOKUP(I2816,Paramètres!$A$5:$B$8,2,FALSE),0)</f>
        <v>0</v>
      </c>
      <c r="Q2816" s="10" t="e">
        <f>IF(SUM(Paramètres!$G$5:$M$5)=0,"",SUMPRODUCT(Paramètres!$G$5:$M$5,J2816,K2816,L2816,M2816,N2816,O2816,P2816)/SUM(Paramètres!$G$5:$M$5))</f>
        <v>#VALUE!</v>
      </c>
    </row>
    <row r="2817" spans="1:17" x14ac:dyDescent="0.2">
      <c r="A2817">
        <f>Réponses_Scoring!A2817</f>
        <v>0</v>
      </c>
      <c r="B2817">
        <f>Réponses_Scoring!B2817</f>
        <v>0</v>
      </c>
      <c r="C2817">
        <f>Réponses_Scoring!C2817</f>
        <v>0</v>
      </c>
      <c r="D2817">
        <f>Réponses_Scoring!D2817</f>
        <v>0</v>
      </c>
      <c r="E2817">
        <f>Réponses_Scoring!E2817</f>
        <v>0</v>
      </c>
      <c r="F2817">
        <f>Réponses_Scoring!F2817</f>
        <v>0</v>
      </c>
      <c r="G2817">
        <f>Réponses_Scoring!G2817</f>
        <v>0</v>
      </c>
      <c r="H2817">
        <f>Réponses_Scoring!H2817</f>
        <v>0</v>
      </c>
      <c r="I2817">
        <f>Réponses_Scoring!I2817</f>
        <v>0</v>
      </c>
      <c r="J2817">
        <f>IFERROR(VLOOKUP(C2817,Paramètres!$A$5:$B$8,2,FALSE),0)</f>
        <v>0</v>
      </c>
      <c r="K2817">
        <f>IFERROR(VLOOKUP(D2817,Paramètres!$A$5:$B$8,2,FALSE),0)</f>
        <v>0</v>
      </c>
      <c r="L2817">
        <f>IFERROR(VLOOKUP(E2817,Paramètres!$A$5:$B$8,2,FALSE),0)</f>
        <v>0</v>
      </c>
      <c r="M2817">
        <f>IFERROR(VLOOKUP(F2817,Paramètres!$A$5:$B$8,2,FALSE),0)</f>
        <v>0</v>
      </c>
      <c r="N2817">
        <f>IFERROR(VLOOKUP(G2817,Paramètres!$D$5:$E$8,2,FALSE),0)</f>
        <v>0</v>
      </c>
      <c r="O2817">
        <f>IFERROR(VLOOKUP(H2817,Paramètres!$A$5:$B$8,2,FALSE),0)</f>
        <v>0</v>
      </c>
      <c r="P2817">
        <f>IFERROR(VLOOKUP(I2817,Paramètres!$A$5:$B$8,2,FALSE),0)</f>
        <v>0</v>
      </c>
      <c r="Q2817" s="10" t="e">
        <f>IF(SUM(Paramètres!$G$5:$M$5)=0,"",SUMPRODUCT(Paramètres!$G$5:$M$5,J2817,K2817,L2817,M2817,N2817,O2817,P2817)/SUM(Paramètres!$G$5:$M$5))</f>
        <v>#VALUE!</v>
      </c>
    </row>
    <row r="2818" spans="1:17" x14ac:dyDescent="0.2">
      <c r="A2818">
        <f>Réponses_Scoring!A2818</f>
        <v>0</v>
      </c>
      <c r="B2818">
        <f>Réponses_Scoring!B2818</f>
        <v>0</v>
      </c>
      <c r="C2818">
        <f>Réponses_Scoring!C2818</f>
        <v>0</v>
      </c>
      <c r="D2818">
        <f>Réponses_Scoring!D2818</f>
        <v>0</v>
      </c>
      <c r="E2818">
        <f>Réponses_Scoring!E2818</f>
        <v>0</v>
      </c>
      <c r="F2818">
        <f>Réponses_Scoring!F2818</f>
        <v>0</v>
      </c>
      <c r="G2818">
        <f>Réponses_Scoring!G2818</f>
        <v>0</v>
      </c>
      <c r="H2818">
        <f>Réponses_Scoring!H2818</f>
        <v>0</v>
      </c>
      <c r="I2818">
        <f>Réponses_Scoring!I2818</f>
        <v>0</v>
      </c>
      <c r="J2818">
        <f>IFERROR(VLOOKUP(C2818,Paramètres!$A$5:$B$8,2,FALSE),0)</f>
        <v>0</v>
      </c>
      <c r="K2818">
        <f>IFERROR(VLOOKUP(D2818,Paramètres!$A$5:$B$8,2,FALSE),0)</f>
        <v>0</v>
      </c>
      <c r="L2818">
        <f>IFERROR(VLOOKUP(E2818,Paramètres!$A$5:$B$8,2,FALSE),0)</f>
        <v>0</v>
      </c>
      <c r="M2818">
        <f>IFERROR(VLOOKUP(F2818,Paramètres!$A$5:$B$8,2,FALSE),0)</f>
        <v>0</v>
      </c>
      <c r="N2818">
        <f>IFERROR(VLOOKUP(G2818,Paramètres!$D$5:$E$8,2,FALSE),0)</f>
        <v>0</v>
      </c>
      <c r="O2818">
        <f>IFERROR(VLOOKUP(H2818,Paramètres!$A$5:$B$8,2,FALSE),0)</f>
        <v>0</v>
      </c>
      <c r="P2818">
        <f>IFERROR(VLOOKUP(I2818,Paramètres!$A$5:$B$8,2,FALSE),0)</f>
        <v>0</v>
      </c>
      <c r="Q2818" s="10" t="e">
        <f>IF(SUM(Paramètres!$G$5:$M$5)=0,"",SUMPRODUCT(Paramètres!$G$5:$M$5,J2818,K2818,L2818,M2818,N2818,O2818,P2818)/SUM(Paramètres!$G$5:$M$5))</f>
        <v>#VALUE!</v>
      </c>
    </row>
    <row r="2819" spans="1:17" x14ac:dyDescent="0.2">
      <c r="A2819">
        <f>Réponses_Scoring!A2819</f>
        <v>0</v>
      </c>
      <c r="B2819">
        <f>Réponses_Scoring!B2819</f>
        <v>0</v>
      </c>
      <c r="C2819">
        <f>Réponses_Scoring!C2819</f>
        <v>0</v>
      </c>
      <c r="D2819">
        <f>Réponses_Scoring!D2819</f>
        <v>0</v>
      </c>
      <c r="E2819">
        <f>Réponses_Scoring!E2819</f>
        <v>0</v>
      </c>
      <c r="F2819">
        <f>Réponses_Scoring!F2819</f>
        <v>0</v>
      </c>
      <c r="G2819">
        <f>Réponses_Scoring!G2819</f>
        <v>0</v>
      </c>
      <c r="H2819">
        <f>Réponses_Scoring!H2819</f>
        <v>0</v>
      </c>
      <c r="I2819">
        <f>Réponses_Scoring!I2819</f>
        <v>0</v>
      </c>
      <c r="J2819">
        <f>IFERROR(VLOOKUP(C2819,Paramètres!$A$5:$B$8,2,FALSE),0)</f>
        <v>0</v>
      </c>
      <c r="K2819">
        <f>IFERROR(VLOOKUP(D2819,Paramètres!$A$5:$B$8,2,FALSE),0)</f>
        <v>0</v>
      </c>
      <c r="L2819">
        <f>IFERROR(VLOOKUP(E2819,Paramètres!$A$5:$B$8,2,FALSE),0)</f>
        <v>0</v>
      </c>
      <c r="M2819">
        <f>IFERROR(VLOOKUP(F2819,Paramètres!$A$5:$B$8,2,FALSE),0)</f>
        <v>0</v>
      </c>
      <c r="N2819">
        <f>IFERROR(VLOOKUP(G2819,Paramètres!$D$5:$E$8,2,FALSE),0)</f>
        <v>0</v>
      </c>
      <c r="O2819">
        <f>IFERROR(VLOOKUP(H2819,Paramètres!$A$5:$B$8,2,FALSE),0)</f>
        <v>0</v>
      </c>
      <c r="P2819">
        <f>IFERROR(VLOOKUP(I2819,Paramètres!$A$5:$B$8,2,FALSE),0)</f>
        <v>0</v>
      </c>
      <c r="Q2819" s="10" t="e">
        <f>IF(SUM(Paramètres!$G$5:$M$5)=0,"",SUMPRODUCT(Paramètres!$G$5:$M$5,J2819,K2819,L2819,M2819,N2819,O2819,P2819)/SUM(Paramètres!$G$5:$M$5))</f>
        <v>#VALUE!</v>
      </c>
    </row>
    <row r="2820" spans="1:17" x14ac:dyDescent="0.2">
      <c r="A2820">
        <f>Réponses_Scoring!A2820</f>
        <v>0</v>
      </c>
      <c r="B2820">
        <f>Réponses_Scoring!B2820</f>
        <v>0</v>
      </c>
      <c r="C2820">
        <f>Réponses_Scoring!C2820</f>
        <v>0</v>
      </c>
      <c r="D2820">
        <f>Réponses_Scoring!D2820</f>
        <v>0</v>
      </c>
      <c r="E2820">
        <f>Réponses_Scoring!E2820</f>
        <v>0</v>
      </c>
      <c r="F2820">
        <f>Réponses_Scoring!F2820</f>
        <v>0</v>
      </c>
      <c r="G2820">
        <f>Réponses_Scoring!G2820</f>
        <v>0</v>
      </c>
      <c r="H2820">
        <f>Réponses_Scoring!H2820</f>
        <v>0</v>
      </c>
      <c r="I2820">
        <f>Réponses_Scoring!I2820</f>
        <v>0</v>
      </c>
      <c r="J2820">
        <f>IFERROR(VLOOKUP(C2820,Paramètres!$A$5:$B$8,2,FALSE),0)</f>
        <v>0</v>
      </c>
      <c r="K2820">
        <f>IFERROR(VLOOKUP(D2820,Paramètres!$A$5:$B$8,2,FALSE),0)</f>
        <v>0</v>
      </c>
      <c r="L2820">
        <f>IFERROR(VLOOKUP(E2820,Paramètres!$A$5:$B$8,2,FALSE),0)</f>
        <v>0</v>
      </c>
      <c r="M2820">
        <f>IFERROR(VLOOKUP(F2820,Paramètres!$A$5:$B$8,2,FALSE),0)</f>
        <v>0</v>
      </c>
      <c r="N2820">
        <f>IFERROR(VLOOKUP(G2820,Paramètres!$D$5:$E$8,2,FALSE),0)</f>
        <v>0</v>
      </c>
      <c r="O2820">
        <f>IFERROR(VLOOKUP(H2820,Paramètres!$A$5:$B$8,2,FALSE),0)</f>
        <v>0</v>
      </c>
      <c r="P2820">
        <f>IFERROR(VLOOKUP(I2820,Paramètres!$A$5:$B$8,2,FALSE),0)</f>
        <v>0</v>
      </c>
      <c r="Q2820" s="10" t="e">
        <f>IF(SUM(Paramètres!$G$5:$M$5)=0,"",SUMPRODUCT(Paramètres!$G$5:$M$5,J2820,K2820,L2820,M2820,N2820,O2820,P2820)/SUM(Paramètres!$G$5:$M$5))</f>
        <v>#VALUE!</v>
      </c>
    </row>
    <row r="2821" spans="1:17" x14ac:dyDescent="0.2">
      <c r="A2821">
        <f>Réponses_Scoring!A2821</f>
        <v>0</v>
      </c>
      <c r="B2821">
        <f>Réponses_Scoring!B2821</f>
        <v>0</v>
      </c>
      <c r="C2821">
        <f>Réponses_Scoring!C2821</f>
        <v>0</v>
      </c>
      <c r="D2821">
        <f>Réponses_Scoring!D2821</f>
        <v>0</v>
      </c>
      <c r="E2821">
        <f>Réponses_Scoring!E2821</f>
        <v>0</v>
      </c>
      <c r="F2821">
        <f>Réponses_Scoring!F2821</f>
        <v>0</v>
      </c>
      <c r="G2821">
        <f>Réponses_Scoring!G2821</f>
        <v>0</v>
      </c>
      <c r="H2821">
        <f>Réponses_Scoring!H2821</f>
        <v>0</v>
      </c>
      <c r="I2821">
        <f>Réponses_Scoring!I2821</f>
        <v>0</v>
      </c>
      <c r="J2821">
        <f>IFERROR(VLOOKUP(C2821,Paramètres!$A$5:$B$8,2,FALSE),0)</f>
        <v>0</v>
      </c>
      <c r="K2821">
        <f>IFERROR(VLOOKUP(D2821,Paramètres!$A$5:$B$8,2,FALSE),0)</f>
        <v>0</v>
      </c>
      <c r="L2821">
        <f>IFERROR(VLOOKUP(E2821,Paramètres!$A$5:$B$8,2,FALSE),0)</f>
        <v>0</v>
      </c>
      <c r="M2821">
        <f>IFERROR(VLOOKUP(F2821,Paramètres!$A$5:$B$8,2,FALSE),0)</f>
        <v>0</v>
      </c>
      <c r="N2821">
        <f>IFERROR(VLOOKUP(G2821,Paramètres!$D$5:$E$8,2,FALSE),0)</f>
        <v>0</v>
      </c>
      <c r="O2821">
        <f>IFERROR(VLOOKUP(H2821,Paramètres!$A$5:$B$8,2,FALSE),0)</f>
        <v>0</v>
      </c>
      <c r="P2821">
        <f>IFERROR(VLOOKUP(I2821,Paramètres!$A$5:$B$8,2,FALSE),0)</f>
        <v>0</v>
      </c>
      <c r="Q2821" s="10" t="e">
        <f>IF(SUM(Paramètres!$G$5:$M$5)=0,"",SUMPRODUCT(Paramètres!$G$5:$M$5,J2821,K2821,L2821,M2821,N2821,O2821,P2821)/SUM(Paramètres!$G$5:$M$5))</f>
        <v>#VALUE!</v>
      </c>
    </row>
    <row r="2822" spans="1:17" x14ac:dyDescent="0.2">
      <c r="A2822">
        <f>Réponses_Scoring!A2822</f>
        <v>0</v>
      </c>
      <c r="B2822">
        <f>Réponses_Scoring!B2822</f>
        <v>0</v>
      </c>
      <c r="C2822">
        <f>Réponses_Scoring!C2822</f>
        <v>0</v>
      </c>
      <c r="D2822">
        <f>Réponses_Scoring!D2822</f>
        <v>0</v>
      </c>
      <c r="E2822">
        <f>Réponses_Scoring!E2822</f>
        <v>0</v>
      </c>
      <c r="F2822">
        <f>Réponses_Scoring!F2822</f>
        <v>0</v>
      </c>
      <c r="G2822">
        <f>Réponses_Scoring!G2822</f>
        <v>0</v>
      </c>
      <c r="H2822">
        <f>Réponses_Scoring!H2822</f>
        <v>0</v>
      </c>
      <c r="I2822">
        <f>Réponses_Scoring!I2822</f>
        <v>0</v>
      </c>
      <c r="J2822">
        <f>IFERROR(VLOOKUP(C2822,Paramètres!$A$5:$B$8,2,FALSE),0)</f>
        <v>0</v>
      </c>
      <c r="K2822">
        <f>IFERROR(VLOOKUP(D2822,Paramètres!$A$5:$B$8,2,FALSE),0)</f>
        <v>0</v>
      </c>
      <c r="L2822">
        <f>IFERROR(VLOOKUP(E2822,Paramètres!$A$5:$B$8,2,FALSE),0)</f>
        <v>0</v>
      </c>
      <c r="M2822">
        <f>IFERROR(VLOOKUP(F2822,Paramètres!$A$5:$B$8,2,FALSE),0)</f>
        <v>0</v>
      </c>
      <c r="N2822">
        <f>IFERROR(VLOOKUP(G2822,Paramètres!$D$5:$E$8,2,FALSE),0)</f>
        <v>0</v>
      </c>
      <c r="O2822">
        <f>IFERROR(VLOOKUP(H2822,Paramètres!$A$5:$B$8,2,FALSE),0)</f>
        <v>0</v>
      </c>
      <c r="P2822">
        <f>IFERROR(VLOOKUP(I2822,Paramètres!$A$5:$B$8,2,FALSE),0)</f>
        <v>0</v>
      </c>
      <c r="Q2822" s="10" t="e">
        <f>IF(SUM(Paramètres!$G$5:$M$5)=0,"",SUMPRODUCT(Paramètres!$G$5:$M$5,J2822,K2822,L2822,M2822,N2822,O2822,P2822)/SUM(Paramètres!$G$5:$M$5))</f>
        <v>#VALUE!</v>
      </c>
    </row>
    <row r="2823" spans="1:17" x14ac:dyDescent="0.2">
      <c r="A2823">
        <f>Réponses_Scoring!A2823</f>
        <v>0</v>
      </c>
      <c r="B2823">
        <f>Réponses_Scoring!B2823</f>
        <v>0</v>
      </c>
      <c r="C2823">
        <f>Réponses_Scoring!C2823</f>
        <v>0</v>
      </c>
      <c r="D2823">
        <f>Réponses_Scoring!D2823</f>
        <v>0</v>
      </c>
      <c r="E2823">
        <f>Réponses_Scoring!E2823</f>
        <v>0</v>
      </c>
      <c r="F2823">
        <f>Réponses_Scoring!F2823</f>
        <v>0</v>
      </c>
      <c r="G2823">
        <f>Réponses_Scoring!G2823</f>
        <v>0</v>
      </c>
      <c r="H2823">
        <f>Réponses_Scoring!H2823</f>
        <v>0</v>
      </c>
      <c r="I2823">
        <f>Réponses_Scoring!I2823</f>
        <v>0</v>
      </c>
      <c r="J2823">
        <f>IFERROR(VLOOKUP(C2823,Paramètres!$A$5:$B$8,2,FALSE),0)</f>
        <v>0</v>
      </c>
      <c r="K2823">
        <f>IFERROR(VLOOKUP(D2823,Paramètres!$A$5:$B$8,2,FALSE),0)</f>
        <v>0</v>
      </c>
      <c r="L2823">
        <f>IFERROR(VLOOKUP(E2823,Paramètres!$A$5:$B$8,2,FALSE),0)</f>
        <v>0</v>
      </c>
      <c r="M2823">
        <f>IFERROR(VLOOKUP(F2823,Paramètres!$A$5:$B$8,2,FALSE),0)</f>
        <v>0</v>
      </c>
      <c r="N2823">
        <f>IFERROR(VLOOKUP(G2823,Paramètres!$D$5:$E$8,2,FALSE),0)</f>
        <v>0</v>
      </c>
      <c r="O2823">
        <f>IFERROR(VLOOKUP(H2823,Paramètres!$A$5:$B$8,2,FALSE),0)</f>
        <v>0</v>
      </c>
      <c r="P2823">
        <f>IFERROR(VLOOKUP(I2823,Paramètres!$A$5:$B$8,2,FALSE),0)</f>
        <v>0</v>
      </c>
      <c r="Q2823" s="10" t="e">
        <f>IF(SUM(Paramètres!$G$5:$M$5)=0,"",SUMPRODUCT(Paramètres!$G$5:$M$5,J2823,K2823,L2823,M2823,N2823,O2823,P2823)/SUM(Paramètres!$G$5:$M$5))</f>
        <v>#VALUE!</v>
      </c>
    </row>
    <row r="2824" spans="1:17" x14ac:dyDescent="0.2">
      <c r="A2824">
        <f>Réponses_Scoring!A2824</f>
        <v>0</v>
      </c>
      <c r="B2824">
        <f>Réponses_Scoring!B2824</f>
        <v>0</v>
      </c>
      <c r="C2824">
        <f>Réponses_Scoring!C2824</f>
        <v>0</v>
      </c>
      <c r="D2824">
        <f>Réponses_Scoring!D2824</f>
        <v>0</v>
      </c>
      <c r="E2824">
        <f>Réponses_Scoring!E2824</f>
        <v>0</v>
      </c>
      <c r="F2824">
        <f>Réponses_Scoring!F2824</f>
        <v>0</v>
      </c>
      <c r="G2824">
        <f>Réponses_Scoring!G2824</f>
        <v>0</v>
      </c>
      <c r="H2824">
        <f>Réponses_Scoring!H2824</f>
        <v>0</v>
      </c>
      <c r="I2824">
        <f>Réponses_Scoring!I2824</f>
        <v>0</v>
      </c>
      <c r="J2824">
        <f>IFERROR(VLOOKUP(C2824,Paramètres!$A$5:$B$8,2,FALSE),0)</f>
        <v>0</v>
      </c>
      <c r="K2824">
        <f>IFERROR(VLOOKUP(D2824,Paramètres!$A$5:$B$8,2,FALSE),0)</f>
        <v>0</v>
      </c>
      <c r="L2824">
        <f>IFERROR(VLOOKUP(E2824,Paramètres!$A$5:$B$8,2,FALSE),0)</f>
        <v>0</v>
      </c>
      <c r="M2824">
        <f>IFERROR(VLOOKUP(F2824,Paramètres!$A$5:$B$8,2,FALSE),0)</f>
        <v>0</v>
      </c>
      <c r="N2824">
        <f>IFERROR(VLOOKUP(G2824,Paramètres!$D$5:$E$8,2,FALSE),0)</f>
        <v>0</v>
      </c>
      <c r="O2824">
        <f>IFERROR(VLOOKUP(H2824,Paramètres!$A$5:$B$8,2,FALSE),0)</f>
        <v>0</v>
      </c>
      <c r="P2824">
        <f>IFERROR(VLOOKUP(I2824,Paramètres!$A$5:$B$8,2,FALSE),0)</f>
        <v>0</v>
      </c>
      <c r="Q2824" s="10" t="e">
        <f>IF(SUM(Paramètres!$G$5:$M$5)=0,"",SUMPRODUCT(Paramètres!$G$5:$M$5,J2824,K2824,L2824,M2824,N2824,O2824,P2824)/SUM(Paramètres!$G$5:$M$5))</f>
        <v>#VALUE!</v>
      </c>
    </row>
    <row r="2825" spans="1:17" x14ac:dyDescent="0.2">
      <c r="A2825">
        <f>Réponses_Scoring!A2825</f>
        <v>0</v>
      </c>
      <c r="B2825">
        <f>Réponses_Scoring!B2825</f>
        <v>0</v>
      </c>
      <c r="C2825">
        <f>Réponses_Scoring!C2825</f>
        <v>0</v>
      </c>
      <c r="D2825">
        <f>Réponses_Scoring!D2825</f>
        <v>0</v>
      </c>
      <c r="E2825">
        <f>Réponses_Scoring!E2825</f>
        <v>0</v>
      </c>
      <c r="F2825">
        <f>Réponses_Scoring!F2825</f>
        <v>0</v>
      </c>
      <c r="G2825">
        <f>Réponses_Scoring!G2825</f>
        <v>0</v>
      </c>
      <c r="H2825">
        <f>Réponses_Scoring!H2825</f>
        <v>0</v>
      </c>
      <c r="I2825">
        <f>Réponses_Scoring!I2825</f>
        <v>0</v>
      </c>
      <c r="J2825">
        <f>IFERROR(VLOOKUP(C2825,Paramètres!$A$5:$B$8,2,FALSE),0)</f>
        <v>0</v>
      </c>
      <c r="K2825">
        <f>IFERROR(VLOOKUP(D2825,Paramètres!$A$5:$B$8,2,FALSE),0)</f>
        <v>0</v>
      </c>
      <c r="L2825">
        <f>IFERROR(VLOOKUP(E2825,Paramètres!$A$5:$B$8,2,FALSE),0)</f>
        <v>0</v>
      </c>
      <c r="M2825">
        <f>IFERROR(VLOOKUP(F2825,Paramètres!$A$5:$B$8,2,FALSE),0)</f>
        <v>0</v>
      </c>
      <c r="N2825">
        <f>IFERROR(VLOOKUP(G2825,Paramètres!$D$5:$E$8,2,FALSE),0)</f>
        <v>0</v>
      </c>
      <c r="O2825">
        <f>IFERROR(VLOOKUP(H2825,Paramètres!$A$5:$B$8,2,FALSE),0)</f>
        <v>0</v>
      </c>
      <c r="P2825">
        <f>IFERROR(VLOOKUP(I2825,Paramètres!$A$5:$B$8,2,FALSE),0)</f>
        <v>0</v>
      </c>
      <c r="Q2825" s="10" t="e">
        <f>IF(SUM(Paramètres!$G$5:$M$5)=0,"",SUMPRODUCT(Paramètres!$G$5:$M$5,J2825,K2825,L2825,M2825,N2825,O2825,P2825)/SUM(Paramètres!$G$5:$M$5))</f>
        <v>#VALUE!</v>
      </c>
    </row>
    <row r="2826" spans="1:17" x14ac:dyDescent="0.2">
      <c r="A2826">
        <f>Réponses_Scoring!A2826</f>
        <v>0</v>
      </c>
      <c r="B2826">
        <f>Réponses_Scoring!B2826</f>
        <v>0</v>
      </c>
      <c r="C2826">
        <f>Réponses_Scoring!C2826</f>
        <v>0</v>
      </c>
      <c r="D2826">
        <f>Réponses_Scoring!D2826</f>
        <v>0</v>
      </c>
      <c r="E2826">
        <f>Réponses_Scoring!E2826</f>
        <v>0</v>
      </c>
      <c r="F2826">
        <f>Réponses_Scoring!F2826</f>
        <v>0</v>
      </c>
      <c r="G2826">
        <f>Réponses_Scoring!G2826</f>
        <v>0</v>
      </c>
      <c r="H2826">
        <f>Réponses_Scoring!H2826</f>
        <v>0</v>
      </c>
      <c r="I2826">
        <f>Réponses_Scoring!I2826</f>
        <v>0</v>
      </c>
      <c r="J2826">
        <f>IFERROR(VLOOKUP(C2826,Paramètres!$A$5:$B$8,2,FALSE),0)</f>
        <v>0</v>
      </c>
      <c r="K2826">
        <f>IFERROR(VLOOKUP(D2826,Paramètres!$A$5:$B$8,2,FALSE),0)</f>
        <v>0</v>
      </c>
      <c r="L2826">
        <f>IFERROR(VLOOKUP(E2826,Paramètres!$A$5:$B$8,2,FALSE),0)</f>
        <v>0</v>
      </c>
      <c r="M2826">
        <f>IFERROR(VLOOKUP(F2826,Paramètres!$A$5:$B$8,2,FALSE),0)</f>
        <v>0</v>
      </c>
      <c r="N2826">
        <f>IFERROR(VLOOKUP(G2826,Paramètres!$D$5:$E$8,2,FALSE),0)</f>
        <v>0</v>
      </c>
      <c r="O2826">
        <f>IFERROR(VLOOKUP(H2826,Paramètres!$A$5:$B$8,2,FALSE),0)</f>
        <v>0</v>
      </c>
      <c r="P2826">
        <f>IFERROR(VLOOKUP(I2826,Paramètres!$A$5:$B$8,2,FALSE),0)</f>
        <v>0</v>
      </c>
      <c r="Q2826" s="10" t="e">
        <f>IF(SUM(Paramètres!$G$5:$M$5)=0,"",SUMPRODUCT(Paramètres!$G$5:$M$5,J2826,K2826,L2826,M2826,N2826,O2826,P2826)/SUM(Paramètres!$G$5:$M$5))</f>
        <v>#VALUE!</v>
      </c>
    </row>
    <row r="2827" spans="1:17" x14ac:dyDescent="0.2">
      <c r="A2827">
        <f>Réponses_Scoring!A2827</f>
        <v>0</v>
      </c>
      <c r="B2827">
        <f>Réponses_Scoring!B2827</f>
        <v>0</v>
      </c>
      <c r="C2827">
        <f>Réponses_Scoring!C2827</f>
        <v>0</v>
      </c>
      <c r="D2827">
        <f>Réponses_Scoring!D2827</f>
        <v>0</v>
      </c>
      <c r="E2827">
        <f>Réponses_Scoring!E2827</f>
        <v>0</v>
      </c>
      <c r="F2827">
        <f>Réponses_Scoring!F2827</f>
        <v>0</v>
      </c>
      <c r="G2827">
        <f>Réponses_Scoring!G2827</f>
        <v>0</v>
      </c>
      <c r="H2827">
        <f>Réponses_Scoring!H2827</f>
        <v>0</v>
      </c>
      <c r="I2827">
        <f>Réponses_Scoring!I2827</f>
        <v>0</v>
      </c>
      <c r="J2827">
        <f>IFERROR(VLOOKUP(C2827,Paramètres!$A$5:$B$8,2,FALSE),0)</f>
        <v>0</v>
      </c>
      <c r="K2827">
        <f>IFERROR(VLOOKUP(D2827,Paramètres!$A$5:$B$8,2,FALSE),0)</f>
        <v>0</v>
      </c>
      <c r="L2827">
        <f>IFERROR(VLOOKUP(E2827,Paramètres!$A$5:$B$8,2,FALSE),0)</f>
        <v>0</v>
      </c>
      <c r="M2827">
        <f>IFERROR(VLOOKUP(F2827,Paramètres!$A$5:$B$8,2,FALSE),0)</f>
        <v>0</v>
      </c>
      <c r="N2827">
        <f>IFERROR(VLOOKUP(G2827,Paramètres!$D$5:$E$8,2,FALSE),0)</f>
        <v>0</v>
      </c>
      <c r="O2827">
        <f>IFERROR(VLOOKUP(H2827,Paramètres!$A$5:$B$8,2,FALSE),0)</f>
        <v>0</v>
      </c>
      <c r="P2827">
        <f>IFERROR(VLOOKUP(I2827,Paramètres!$A$5:$B$8,2,FALSE),0)</f>
        <v>0</v>
      </c>
      <c r="Q2827" s="10" t="e">
        <f>IF(SUM(Paramètres!$G$5:$M$5)=0,"",SUMPRODUCT(Paramètres!$G$5:$M$5,J2827,K2827,L2827,M2827,N2827,O2827,P2827)/SUM(Paramètres!$G$5:$M$5))</f>
        <v>#VALUE!</v>
      </c>
    </row>
    <row r="2828" spans="1:17" x14ac:dyDescent="0.2">
      <c r="A2828">
        <f>Réponses_Scoring!A2828</f>
        <v>0</v>
      </c>
      <c r="B2828">
        <f>Réponses_Scoring!B2828</f>
        <v>0</v>
      </c>
      <c r="C2828">
        <f>Réponses_Scoring!C2828</f>
        <v>0</v>
      </c>
      <c r="D2828">
        <f>Réponses_Scoring!D2828</f>
        <v>0</v>
      </c>
      <c r="E2828">
        <f>Réponses_Scoring!E2828</f>
        <v>0</v>
      </c>
      <c r="F2828">
        <f>Réponses_Scoring!F2828</f>
        <v>0</v>
      </c>
      <c r="G2828">
        <f>Réponses_Scoring!G2828</f>
        <v>0</v>
      </c>
      <c r="H2828">
        <f>Réponses_Scoring!H2828</f>
        <v>0</v>
      </c>
      <c r="I2828">
        <f>Réponses_Scoring!I2828</f>
        <v>0</v>
      </c>
      <c r="J2828">
        <f>IFERROR(VLOOKUP(C2828,Paramètres!$A$5:$B$8,2,FALSE),0)</f>
        <v>0</v>
      </c>
      <c r="K2828">
        <f>IFERROR(VLOOKUP(D2828,Paramètres!$A$5:$B$8,2,FALSE),0)</f>
        <v>0</v>
      </c>
      <c r="L2828">
        <f>IFERROR(VLOOKUP(E2828,Paramètres!$A$5:$B$8,2,FALSE),0)</f>
        <v>0</v>
      </c>
      <c r="M2828">
        <f>IFERROR(VLOOKUP(F2828,Paramètres!$A$5:$B$8,2,FALSE),0)</f>
        <v>0</v>
      </c>
      <c r="N2828">
        <f>IFERROR(VLOOKUP(G2828,Paramètres!$D$5:$E$8,2,FALSE),0)</f>
        <v>0</v>
      </c>
      <c r="O2828">
        <f>IFERROR(VLOOKUP(H2828,Paramètres!$A$5:$B$8,2,FALSE),0)</f>
        <v>0</v>
      </c>
      <c r="P2828">
        <f>IFERROR(VLOOKUP(I2828,Paramètres!$A$5:$B$8,2,FALSE),0)</f>
        <v>0</v>
      </c>
      <c r="Q2828" s="10" t="e">
        <f>IF(SUM(Paramètres!$G$5:$M$5)=0,"",SUMPRODUCT(Paramètres!$G$5:$M$5,J2828,K2828,L2828,M2828,N2828,O2828,P2828)/SUM(Paramètres!$G$5:$M$5))</f>
        <v>#VALUE!</v>
      </c>
    </row>
    <row r="2829" spans="1:17" x14ac:dyDescent="0.2">
      <c r="A2829">
        <f>Réponses_Scoring!A2829</f>
        <v>0</v>
      </c>
      <c r="B2829">
        <f>Réponses_Scoring!B2829</f>
        <v>0</v>
      </c>
      <c r="C2829">
        <f>Réponses_Scoring!C2829</f>
        <v>0</v>
      </c>
      <c r="D2829">
        <f>Réponses_Scoring!D2829</f>
        <v>0</v>
      </c>
      <c r="E2829">
        <f>Réponses_Scoring!E2829</f>
        <v>0</v>
      </c>
      <c r="F2829">
        <f>Réponses_Scoring!F2829</f>
        <v>0</v>
      </c>
      <c r="G2829">
        <f>Réponses_Scoring!G2829</f>
        <v>0</v>
      </c>
      <c r="H2829">
        <f>Réponses_Scoring!H2829</f>
        <v>0</v>
      </c>
      <c r="I2829">
        <f>Réponses_Scoring!I2829</f>
        <v>0</v>
      </c>
      <c r="J2829">
        <f>IFERROR(VLOOKUP(C2829,Paramètres!$A$5:$B$8,2,FALSE),0)</f>
        <v>0</v>
      </c>
      <c r="K2829">
        <f>IFERROR(VLOOKUP(D2829,Paramètres!$A$5:$B$8,2,FALSE),0)</f>
        <v>0</v>
      </c>
      <c r="L2829">
        <f>IFERROR(VLOOKUP(E2829,Paramètres!$A$5:$B$8,2,FALSE),0)</f>
        <v>0</v>
      </c>
      <c r="M2829">
        <f>IFERROR(VLOOKUP(F2829,Paramètres!$A$5:$B$8,2,FALSE),0)</f>
        <v>0</v>
      </c>
      <c r="N2829">
        <f>IFERROR(VLOOKUP(G2829,Paramètres!$D$5:$E$8,2,FALSE),0)</f>
        <v>0</v>
      </c>
      <c r="O2829">
        <f>IFERROR(VLOOKUP(H2829,Paramètres!$A$5:$B$8,2,FALSE),0)</f>
        <v>0</v>
      </c>
      <c r="P2829">
        <f>IFERROR(VLOOKUP(I2829,Paramètres!$A$5:$B$8,2,FALSE),0)</f>
        <v>0</v>
      </c>
      <c r="Q2829" s="10" t="e">
        <f>IF(SUM(Paramètres!$G$5:$M$5)=0,"",SUMPRODUCT(Paramètres!$G$5:$M$5,J2829,K2829,L2829,M2829,N2829,O2829,P2829)/SUM(Paramètres!$G$5:$M$5))</f>
        <v>#VALUE!</v>
      </c>
    </row>
    <row r="2830" spans="1:17" x14ac:dyDescent="0.2">
      <c r="A2830">
        <f>Réponses_Scoring!A2830</f>
        <v>0</v>
      </c>
      <c r="B2830">
        <f>Réponses_Scoring!B2830</f>
        <v>0</v>
      </c>
      <c r="C2830">
        <f>Réponses_Scoring!C2830</f>
        <v>0</v>
      </c>
      <c r="D2830">
        <f>Réponses_Scoring!D2830</f>
        <v>0</v>
      </c>
      <c r="E2830">
        <f>Réponses_Scoring!E2830</f>
        <v>0</v>
      </c>
      <c r="F2830">
        <f>Réponses_Scoring!F2830</f>
        <v>0</v>
      </c>
      <c r="G2830">
        <f>Réponses_Scoring!G2830</f>
        <v>0</v>
      </c>
      <c r="H2830">
        <f>Réponses_Scoring!H2830</f>
        <v>0</v>
      </c>
      <c r="I2830">
        <f>Réponses_Scoring!I2830</f>
        <v>0</v>
      </c>
      <c r="J2830">
        <f>IFERROR(VLOOKUP(C2830,Paramètres!$A$5:$B$8,2,FALSE),0)</f>
        <v>0</v>
      </c>
      <c r="K2830">
        <f>IFERROR(VLOOKUP(D2830,Paramètres!$A$5:$B$8,2,FALSE),0)</f>
        <v>0</v>
      </c>
      <c r="L2830">
        <f>IFERROR(VLOOKUP(E2830,Paramètres!$A$5:$B$8,2,FALSE),0)</f>
        <v>0</v>
      </c>
      <c r="M2830">
        <f>IFERROR(VLOOKUP(F2830,Paramètres!$A$5:$B$8,2,FALSE),0)</f>
        <v>0</v>
      </c>
      <c r="N2830">
        <f>IFERROR(VLOOKUP(G2830,Paramètres!$D$5:$E$8,2,FALSE),0)</f>
        <v>0</v>
      </c>
      <c r="O2830">
        <f>IFERROR(VLOOKUP(H2830,Paramètres!$A$5:$B$8,2,FALSE),0)</f>
        <v>0</v>
      </c>
      <c r="P2830">
        <f>IFERROR(VLOOKUP(I2830,Paramètres!$A$5:$B$8,2,FALSE),0)</f>
        <v>0</v>
      </c>
      <c r="Q2830" s="10" t="e">
        <f>IF(SUM(Paramètres!$G$5:$M$5)=0,"",SUMPRODUCT(Paramètres!$G$5:$M$5,J2830,K2830,L2830,M2830,N2830,O2830,P2830)/SUM(Paramètres!$G$5:$M$5))</f>
        <v>#VALUE!</v>
      </c>
    </row>
    <row r="2831" spans="1:17" x14ac:dyDescent="0.2">
      <c r="A2831">
        <f>Réponses_Scoring!A2831</f>
        <v>0</v>
      </c>
      <c r="B2831">
        <f>Réponses_Scoring!B2831</f>
        <v>0</v>
      </c>
      <c r="C2831">
        <f>Réponses_Scoring!C2831</f>
        <v>0</v>
      </c>
      <c r="D2831">
        <f>Réponses_Scoring!D2831</f>
        <v>0</v>
      </c>
      <c r="E2831">
        <f>Réponses_Scoring!E2831</f>
        <v>0</v>
      </c>
      <c r="F2831">
        <f>Réponses_Scoring!F2831</f>
        <v>0</v>
      </c>
      <c r="G2831">
        <f>Réponses_Scoring!G2831</f>
        <v>0</v>
      </c>
      <c r="H2831">
        <f>Réponses_Scoring!H2831</f>
        <v>0</v>
      </c>
      <c r="I2831">
        <f>Réponses_Scoring!I2831</f>
        <v>0</v>
      </c>
      <c r="J2831">
        <f>IFERROR(VLOOKUP(C2831,Paramètres!$A$5:$B$8,2,FALSE),0)</f>
        <v>0</v>
      </c>
      <c r="K2831">
        <f>IFERROR(VLOOKUP(D2831,Paramètres!$A$5:$B$8,2,FALSE),0)</f>
        <v>0</v>
      </c>
      <c r="L2831">
        <f>IFERROR(VLOOKUP(E2831,Paramètres!$A$5:$B$8,2,FALSE),0)</f>
        <v>0</v>
      </c>
      <c r="M2831">
        <f>IFERROR(VLOOKUP(F2831,Paramètres!$A$5:$B$8,2,FALSE),0)</f>
        <v>0</v>
      </c>
      <c r="N2831">
        <f>IFERROR(VLOOKUP(G2831,Paramètres!$D$5:$E$8,2,FALSE),0)</f>
        <v>0</v>
      </c>
      <c r="O2831">
        <f>IFERROR(VLOOKUP(H2831,Paramètres!$A$5:$B$8,2,FALSE),0)</f>
        <v>0</v>
      </c>
      <c r="P2831">
        <f>IFERROR(VLOOKUP(I2831,Paramètres!$A$5:$B$8,2,FALSE),0)</f>
        <v>0</v>
      </c>
      <c r="Q2831" s="10" t="e">
        <f>IF(SUM(Paramètres!$G$5:$M$5)=0,"",SUMPRODUCT(Paramètres!$G$5:$M$5,J2831,K2831,L2831,M2831,N2831,O2831,P2831)/SUM(Paramètres!$G$5:$M$5))</f>
        <v>#VALUE!</v>
      </c>
    </row>
    <row r="2832" spans="1:17" x14ac:dyDescent="0.2">
      <c r="A2832">
        <f>Réponses_Scoring!A2832</f>
        <v>0</v>
      </c>
      <c r="B2832">
        <f>Réponses_Scoring!B2832</f>
        <v>0</v>
      </c>
      <c r="C2832">
        <f>Réponses_Scoring!C2832</f>
        <v>0</v>
      </c>
      <c r="D2832">
        <f>Réponses_Scoring!D2832</f>
        <v>0</v>
      </c>
      <c r="E2832">
        <f>Réponses_Scoring!E2832</f>
        <v>0</v>
      </c>
      <c r="F2832">
        <f>Réponses_Scoring!F2832</f>
        <v>0</v>
      </c>
      <c r="G2832">
        <f>Réponses_Scoring!G2832</f>
        <v>0</v>
      </c>
      <c r="H2832">
        <f>Réponses_Scoring!H2832</f>
        <v>0</v>
      </c>
      <c r="I2832">
        <f>Réponses_Scoring!I2832</f>
        <v>0</v>
      </c>
      <c r="J2832">
        <f>IFERROR(VLOOKUP(C2832,Paramètres!$A$5:$B$8,2,FALSE),0)</f>
        <v>0</v>
      </c>
      <c r="K2832">
        <f>IFERROR(VLOOKUP(D2832,Paramètres!$A$5:$B$8,2,FALSE),0)</f>
        <v>0</v>
      </c>
      <c r="L2832">
        <f>IFERROR(VLOOKUP(E2832,Paramètres!$A$5:$B$8,2,FALSE),0)</f>
        <v>0</v>
      </c>
      <c r="M2832">
        <f>IFERROR(VLOOKUP(F2832,Paramètres!$A$5:$B$8,2,FALSE),0)</f>
        <v>0</v>
      </c>
      <c r="N2832">
        <f>IFERROR(VLOOKUP(G2832,Paramètres!$D$5:$E$8,2,FALSE),0)</f>
        <v>0</v>
      </c>
      <c r="O2832">
        <f>IFERROR(VLOOKUP(H2832,Paramètres!$A$5:$B$8,2,FALSE),0)</f>
        <v>0</v>
      </c>
      <c r="P2832">
        <f>IFERROR(VLOOKUP(I2832,Paramètres!$A$5:$B$8,2,FALSE),0)</f>
        <v>0</v>
      </c>
      <c r="Q2832" s="10" t="e">
        <f>IF(SUM(Paramètres!$G$5:$M$5)=0,"",SUMPRODUCT(Paramètres!$G$5:$M$5,J2832,K2832,L2832,M2832,N2832,O2832,P2832)/SUM(Paramètres!$G$5:$M$5))</f>
        <v>#VALUE!</v>
      </c>
    </row>
    <row r="2833" spans="1:17" x14ac:dyDescent="0.2">
      <c r="A2833">
        <f>Réponses_Scoring!A2833</f>
        <v>0</v>
      </c>
      <c r="B2833">
        <f>Réponses_Scoring!B2833</f>
        <v>0</v>
      </c>
      <c r="C2833">
        <f>Réponses_Scoring!C2833</f>
        <v>0</v>
      </c>
      <c r="D2833">
        <f>Réponses_Scoring!D2833</f>
        <v>0</v>
      </c>
      <c r="E2833">
        <f>Réponses_Scoring!E2833</f>
        <v>0</v>
      </c>
      <c r="F2833">
        <f>Réponses_Scoring!F2833</f>
        <v>0</v>
      </c>
      <c r="G2833">
        <f>Réponses_Scoring!G2833</f>
        <v>0</v>
      </c>
      <c r="H2833">
        <f>Réponses_Scoring!H2833</f>
        <v>0</v>
      </c>
      <c r="I2833">
        <f>Réponses_Scoring!I2833</f>
        <v>0</v>
      </c>
      <c r="J2833">
        <f>IFERROR(VLOOKUP(C2833,Paramètres!$A$5:$B$8,2,FALSE),0)</f>
        <v>0</v>
      </c>
      <c r="K2833">
        <f>IFERROR(VLOOKUP(D2833,Paramètres!$A$5:$B$8,2,FALSE),0)</f>
        <v>0</v>
      </c>
      <c r="L2833">
        <f>IFERROR(VLOOKUP(E2833,Paramètres!$A$5:$B$8,2,FALSE),0)</f>
        <v>0</v>
      </c>
      <c r="M2833">
        <f>IFERROR(VLOOKUP(F2833,Paramètres!$A$5:$B$8,2,FALSE),0)</f>
        <v>0</v>
      </c>
      <c r="N2833">
        <f>IFERROR(VLOOKUP(G2833,Paramètres!$D$5:$E$8,2,FALSE),0)</f>
        <v>0</v>
      </c>
      <c r="O2833">
        <f>IFERROR(VLOOKUP(H2833,Paramètres!$A$5:$B$8,2,FALSE),0)</f>
        <v>0</v>
      </c>
      <c r="P2833">
        <f>IFERROR(VLOOKUP(I2833,Paramètres!$A$5:$B$8,2,FALSE),0)</f>
        <v>0</v>
      </c>
      <c r="Q2833" s="10" t="e">
        <f>IF(SUM(Paramètres!$G$5:$M$5)=0,"",SUMPRODUCT(Paramètres!$G$5:$M$5,J2833,K2833,L2833,M2833,N2833,O2833,P2833)/SUM(Paramètres!$G$5:$M$5))</f>
        <v>#VALUE!</v>
      </c>
    </row>
    <row r="2834" spans="1:17" x14ac:dyDescent="0.2">
      <c r="A2834">
        <f>Réponses_Scoring!A2834</f>
        <v>0</v>
      </c>
      <c r="B2834">
        <f>Réponses_Scoring!B2834</f>
        <v>0</v>
      </c>
      <c r="C2834">
        <f>Réponses_Scoring!C2834</f>
        <v>0</v>
      </c>
      <c r="D2834">
        <f>Réponses_Scoring!D2834</f>
        <v>0</v>
      </c>
      <c r="E2834">
        <f>Réponses_Scoring!E2834</f>
        <v>0</v>
      </c>
      <c r="F2834">
        <f>Réponses_Scoring!F2834</f>
        <v>0</v>
      </c>
      <c r="G2834">
        <f>Réponses_Scoring!G2834</f>
        <v>0</v>
      </c>
      <c r="H2834">
        <f>Réponses_Scoring!H2834</f>
        <v>0</v>
      </c>
      <c r="I2834">
        <f>Réponses_Scoring!I2834</f>
        <v>0</v>
      </c>
      <c r="J2834">
        <f>IFERROR(VLOOKUP(C2834,Paramètres!$A$5:$B$8,2,FALSE),0)</f>
        <v>0</v>
      </c>
      <c r="K2834">
        <f>IFERROR(VLOOKUP(D2834,Paramètres!$A$5:$B$8,2,FALSE),0)</f>
        <v>0</v>
      </c>
      <c r="L2834">
        <f>IFERROR(VLOOKUP(E2834,Paramètres!$A$5:$B$8,2,FALSE),0)</f>
        <v>0</v>
      </c>
      <c r="M2834">
        <f>IFERROR(VLOOKUP(F2834,Paramètres!$A$5:$B$8,2,FALSE),0)</f>
        <v>0</v>
      </c>
      <c r="N2834">
        <f>IFERROR(VLOOKUP(G2834,Paramètres!$D$5:$E$8,2,FALSE),0)</f>
        <v>0</v>
      </c>
      <c r="O2834">
        <f>IFERROR(VLOOKUP(H2834,Paramètres!$A$5:$B$8,2,FALSE),0)</f>
        <v>0</v>
      </c>
      <c r="P2834">
        <f>IFERROR(VLOOKUP(I2834,Paramètres!$A$5:$B$8,2,FALSE),0)</f>
        <v>0</v>
      </c>
      <c r="Q2834" s="10" t="e">
        <f>IF(SUM(Paramètres!$G$5:$M$5)=0,"",SUMPRODUCT(Paramètres!$G$5:$M$5,J2834,K2834,L2834,M2834,N2834,O2834,P2834)/SUM(Paramètres!$G$5:$M$5))</f>
        <v>#VALUE!</v>
      </c>
    </row>
    <row r="2835" spans="1:17" x14ac:dyDescent="0.2">
      <c r="A2835">
        <f>Réponses_Scoring!A2835</f>
        <v>0</v>
      </c>
      <c r="B2835">
        <f>Réponses_Scoring!B2835</f>
        <v>0</v>
      </c>
      <c r="C2835">
        <f>Réponses_Scoring!C2835</f>
        <v>0</v>
      </c>
      <c r="D2835">
        <f>Réponses_Scoring!D2835</f>
        <v>0</v>
      </c>
      <c r="E2835">
        <f>Réponses_Scoring!E2835</f>
        <v>0</v>
      </c>
      <c r="F2835">
        <f>Réponses_Scoring!F2835</f>
        <v>0</v>
      </c>
      <c r="G2835">
        <f>Réponses_Scoring!G2835</f>
        <v>0</v>
      </c>
      <c r="H2835">
        <f>Réponses_Scoring!H2835</f>
        <v>0</v>
      </c>
      <c r="I2835">
        <f>Réponses_Scoring!I2835</f>
        <v>0</v>
      </c>
      <c r="J2835">
        <f>IFERROR(VLOOKUP(C2835,Paramètres!$A$5:$B$8,2,FALSE),0)</f>
        <v>0</v>
      </c>
      <c r="K2835">
        <f>IFERROR(VLOOKUP(D2835,Paramètres!$A$5:$B$8,2,FALSE),0)</f>
        <v>0</v>
      </c>
      <c r="L2835">
        <f>IFERROR(VLOOKUP(E2835,Paramètres!$A$5:$B$8,2,FALSE),0)</f>
        <v>0</v>
      </c>
      <c r="M2835">
        <f>IFERROR(VLOOKUP(F2835,Paramètres!$A$5:$B$8,2,FALSE),0)</f>
        <v>0</v>
      </c>
      <c r="N2835">
        <f>IFERROR(VLOOKUP(G2835,Paramètres!$D$5:$E$8,2,FALSE),0)</f>
        <v>0</v>
      </c>
      <c r="O2835">
        <f>IFERROR(VLOOKUP(H2835,Paramètres!$A$5:$B$8,2,FALSE),0)</f>
        <v>0</v>
      </c>
      <c r="P2835">
        <f>IFERROR(VLOOKUP(I2835,Paramètres!$A$5:$B$8,2,FALSE),0)</f>
        <v>0</v>
      </c>
      <c r="Q2835" s="10" t="e">
        <f>IF(SUM(Paramètres!$G$5:$M$5)=0,"",SUMPRODUCT(Paramètres!$G$5:$M$5,J2835,K2835,L2835,M2835,N2835,O2835,P2835)/SUM(Paramètres!$G$5:$M$5))</f>
        <v>#VALUE!</v>
      </c>
    </row>
    <row r="2836" spans="1:17" x14ac:dyDescent="0.2">
      <c r="A2836">
        <f>Réponses_Scoring!A2836</f>
        <v>0</v>
      </c>
      <c r="B2836">
        <f>Réponses_Scoring!B2836</f>
        <v>0</v>
      </c>
      <c r="C2836">
        <f>Réponses_Scoring!C2836</f>
        <v>0</v>
      </c>
      <c r="D2836">
        <f>Réponses_Scoring!D2836</f>
        <v>0</v>
      </c>
      <c r="E2836">
        <f>Réponses_Scoring!E2836</f>
        <v>0</v>
      </c>
      <c r="F2836">
        <f>Réponses_Scoring!F2836</f>
        <v>0</v>
      </c>
      <c r="G2836">
        <f>Réponses_Scoring!G2836</f>
        <v>0</v>
      </c>
      <c r="H2836">
        <f>Réponses_Scoring!H2836</f>
        <v>0</v>
      </c>
      <c r="I2836">
        <f>Réponses_Scoring!I2836</f>
        <v>0</v>
      </c>
      <c r="J2836">
        <f>IFERROR(VLOOKUP(C2836,Paramètres!$A$5:$B$8,2,FALSE),0)</f>
        <v>0</v>
      </c>
      <c r="K2836">
        <f>IFERROR(VLOOKUP(D2836,Paramètres!$A$5:$B$8,2,FALSE),0)</f>
        <v>0</v>
      </c>
      <c r="L2836">
        <f>IFERROR(VLOOKUP(E2836,Paramètres!$A$5:$B$8,2,FALSE),0)</f>
        <v>0</v>
      </c>
      <c r="M2836">
        <f>IFERROR(VLOOKUP(F2836,Paramètres!$A$5:$B$8,2,FALSE),0)</f>
        <v>0</v>
      </c>
      <c r="N2836">
        <f>IFERROR(VLOOKUP(G2836,Paramètres!$D$5:$E$8,2,FALSE),0)</f>
        <v>0</v>
      </c>
      <c r="O2836">
        <f>IFERROR(VLOOKUP(H2836,Paramètres!$A$5:$B$8,2,FALSE),0)</f>
        <v>0</v>
      </c>
      <c r="P2836">
        <f>IFERROR(VLOOKUP(I2836,Paramètres!$A$5:$B$8,2,FALSE),0)</f>
        <v>0</v>
      </c>
      <c r="Q2836" s="10" t="e">
        <f>IF(SUM(Paramètres!$G$5:$M$5)=0,"",SUMPRODUCT(Paramètres!$G$5:$M$5,J2836,K2836,L2836,M2836,N2836,O2836,P2836)/SUM(Paramètres!$G$5:$M$5))</f>
        <v>#VALUE!</v>
      </c>
    </row>
    <row r="2837" spans="1:17" x14ac:dyDescent="0.2">
      <c r="A2837">
        <f>Réponses_Scoring!A2837</f>
        <v>0</v>
      </c>
      <c r="B2837">
        <f>Réponses_Scoring!B2837</f>
        <v>0</v>
      </c>
      <c r="C2837">
        <f>Réponses_Scoring!C2837</f>
        <v>0</v>
      </c>
      <c r="D2837">
        <f>Réponses_Scoring!D2837</f>
        <v>0</v>
      </c>
      <c r="E2837">
        <f>Réponses_Scoring!E2837</f>
        <v>0</v>
      </c>
      <c r="F2837">
        <f>Réponses_Scoring!F2837</f>
        <v>0</v>
      </c>
      <c r="G2837">
        <f>Réponses_Scoring!G2837</f>
        <v>0</v>
      </c>
      <c r="H2837">
        <f>Réponses_Scoring!H2837</f>
        <v>0</v>
      </c>
      <c r="I2837">
        <f>Réponses_Scoring!I2837</f>
        <v>0</v>
      </c>
      <c r="J2837">
        <f>IFERROR(VLOOKUP(C2837,Paramètres!$A$5:$B$8,2,FALSE),0)</f>
        <v>0</v>
      </c>
      <c r="K2837">
        <f>IFERROR(VLOOKUP(D2837,Paramètres!$A$5:$B$8,2,FALSE),0)</f>
        <v>0</v>
      </c>
      <c r="L2837">
        <f>IFERROR(VLOOKUP(E2837,Paramètres!$A$5:$B$8,2,FALSE),0)</f>
        <v>0</v>
      </c>
      <c r="M2837">
        <f>IFERROR(VLOOKUP(F2837,Paramètres!$A$5:$B$8,2,FALSE),0)</f>
        <v>0</v>
      </c>
      <c r="N2837">
        <f>IFERROR(VLOOKUP(G2837,Paramètres!$D$5:$E$8,2,FALSE),0)</f>
        <v>0</v>
      </c>
      <c r="O2837">
        <f>IFERROR(VLOOKUP(H2837,Paramètres!$A$5:$B$8,2,FALSE),0)</f>
        <v>0</v>
      </c>
      <c r="P2837">
        <f>IFERROR(VLOOKUP(I2837,Paramètres!$A$5:$B$8,2,FALSE),0)</f>
        <v>0</v>
      </c>
      <c r="Q2837" s="10" t="e">
        <f>IF(SUM(Paramètres!$G$5:$M$5)=0,"",SUMPRODUCT(Paramètres!$G$5:$M$5,J2837,K2837,L2837,M2837,N2837,O2837,P2837)/SUM(Paramètres!$G$5:$M$5))</f>
        <v>#VALUE!</v>
      </c>
    </row>
    <row r="2838" spans="1:17" x14ac:dyDescent="0.2">
      <c r="A2838">
        <f>Réponses_Scoring!A2838</f>
        <v>0</v>
      </c>
      <c r="B2838">
        <f>Réponses_Scoring!B2838</f>
        <v>0</v>
      </c>
      <c r="C2838">
        <f>Réponses_Scoring!C2838</f>
        <v>0</v>
      </c>
      <c r="D2838">
        <f>Réponses_Scoring!D2838</f>
        <v>0</v>
      </c>
      <c r="E2838">
        <f>Réponses_Scoring!E2838</f>
        <v>0</v>
      </c>
      <c r="F2838">
        <f>Réponses_Scoring!F2838</f>
        <v>0</v>
      </c>
      <c r="G2838">
        <f>Réponses_Scoring!G2838</f>
        <v>0</v>
      </c>
      <c r="H2838">
        <f>Réponses_Scoring!H2838</f>
        <v>0</v>
      </c>
      <c r="I2838">
        <f>Réponses_Scoring!I2838</f>
        <v>0</v>
      </c>
      <c r="J2838">
        <f>IFERROR(VLOOKUP(C2838,Paramètres!$A$5:$B$8,2,FALSE),0)</f>
        <v>0</v>
      </c>
      <c r="K2838">
        <f>IFERROR(VLOOKUP(D2838,Paramètres!$A$5:$B$8,2,FALSE),0)</f>
        <v>0</v>
      </c>
      <c r="L2838">
        <f>IFERROR(VLOOKUP(E2838,Paramètres!$A$5:$B$8,2,FALSE),0)</f>
        <v>0</v>
      </c>
      <c r="M2838">
        <f>IFERROR(VLOOKUP(F2838,Paramètres!$A$5:$B$8,2,FALSE),0)</f>
        <v>0</v>
      </c>
      <c r="N2838">
        <f>IFERROR(VLOOKUP(G2838,Paramètres!$D$5:$E$8,2,FALSE),0)</f>
        <v>0</v>
      </c>
      <c r="O2838">
        <f>IFERROR(VLOOKUP(H2838,Paramètres!$A$5:$B$8,2,FALSE),0)</f>
        <v>0</v>
      </c>
      <c r="P2838">
        <f>IFERROR(VLOOKUP(I2838,Paramètres!$A$5:$B$8,2,FALSE),0)</f>
        <v>0</v>
      </c>
      <c r="Q2838" s="10" t="e">
        <f>IF(SUM(Paramètres!$G$5:$M$5)=0,"",SUMPRODUCT(Paramètres!$G$5:$M$5,J2838,K2838,L2838,M2838,N2838,O2838,P2838)/SUM(Paramètres!$G$5:$M$5))</f>
        <v>#VALUE!</v>
      </c>
    </row>
    <row r="2839" spans="1:17" x14ac:dyDescent="0.2">
      <c r="A2839">
        <f>Réponses_Scoring!A2839</f>
        <v>0</v>
      </c>
      <c r="B2839">
        <f>Réponses_Scoring!B2839</f>
        <v>0</v>
      </c>
      <c r="C2839">
        <f>Réponses_Scoring!C2839</f>
        <v>0</v>
      </c>
      <c r="D2839">
        <f>Réponses_Scoring!D2839</f>
        <v>0</v>
      </c>
      <c r="E2839">
        <f>Réponses_Scoring!E2839</f>
        <v>0</v>
      </c>
      <c r="F2839">
        <f>Réponses_Scoring!F2839</f>
        <v>0</v>
      </c>
      <c r="G2839">
        <f>Réponses_Scoring!G2839</f>
        <v>0</v>
      </c>
      <c r="H2839">
        <f>Réponses_Scoring!H2839</f>
        <v>0</v>
      </c>
      <c r="I2839">
        <f>Réponses_Scoring!I2839</f>
        <v>0</v>
      </c>
      <c r="J2839">
        <f>IFERROR(VLOOKUP(C2839,Paramètres!$A$5:$B$8,2,FALSE),0)</f>
        <v>0</v>
      </c>
      <c r="K2839">
        <f>IFERROR(VLOOKUP(D2839,Paramètres!$A$5:$B$8,2,FALSE),0)</f>
        <v>0</v>
      </c>
      <c r="L2839">
        <f>IFERROR(VLOOKUP(E2839,Paramètres!$A$5:$B$8,2,FALSE),0)</f>
        <v>0</v>
      </c>
      <c r="M2839">
        <f>IFERROR(VLOOKUP(F2839,Paramètres!$A$5:$B$8,2,FALSE),0)</f>
        <v>0</v>
      </c>
      <c r="N2839">
        <f>IFERROR(VLOOKUP(G2839,Paramètres!$D$5:$E$8,2,FALSE),0)</f>
        <v>0</v>
      </c>
      <c r="O2839">
        <f>IFERROR(VLOOKUP(H2839,Paramètres!$A$5:$B$8,2,FALSE),0)</f>
        <v>0</v>
      </c>
      <c r="P2839">
        <f>IFERROR(VLOOKUP(I2839,Paramètres!$A$5:$B$8,2,FALSE),0)</f>
        <v>0</v>
      </c>
      <c r="Q2839" s="10" t="e">
        <f>IF(SUM(Paramètres!$G$5:$M$5)=0,"",SUMPRODUCT(Paramètres!$G$5:$M$5,J2839,K2839,L2839,M2839,N2839,O2839,P2839)/SUM(Paramètres!$G$5:$M$5))</f>
        <v>#VALUE!</v>
      </c>
    </row>
    <row r="2840" spans="1:17" x14ac:dyDescent="0.2">
      <c r="A2840">
        <f>Réponses_Scoring!A2840</f>
        <v>0</v>
      </c>
      <c r="B2840">
        <f>Réponses_Scoring!B2840</f>
        <v>0</v>
      </c>
      <c r="C2840">
        <f>Réponses_Scoring!C2840</f>
        <v>0</v>
      </c>
      <c r="D2840">
        <f>Réponses_Scoring!D2840</f>
        <v>0</v>
      </c>
      <c r="E2840">
        <f>Réponses_Scoring!E2840</f>
        <v>0</v>
      </c>
      <c r="F2840">
        <f>Réponses_Scoring!F2840</f>
        <v>0</v>
      </c>
      <c r="G2840">
        <f>Réponses_Scoring!G2840</f>
        <v>0</v>
      </c>
      <c r="H2840">
        <f>Réponses_Scoring!H2840</f>
        <v>0</v>
      </c>
      <c r="I2840">
        <f>Réponses_Scoring!I2840</f>
        <v>0</v>
      </c>
      <c r="J2840">
        <f>IFERROR(VLOOKUP(C2840,Paramètres!$A$5:$B$8,2,FALSE),0)</f>
        <v>0</v>
      </c>
      <c r="K2840">
        <f>IFERROR(VLOOKUP(D2840,Paramètres!$A$5:$B$8,2,FALSE),0)</f>
        <v>0</v>
      </c>
      <c r="L2840">
        <f>IFERROR(VLOOKUP(E2840,Paramètres!$A$5:$B$8,2,FALSE),0)</f>
        <v>0</v>
      </c>
      <c r="M2840">
        <f>IFERROR(VLOOKUP(F2840,Paramètres!$A$5:$B$8,2,FALSE),0)</f>
        <v>0</v>
      </c>
      <c r="N2840">
        <f>IFERROR(VLOOKUP(G2840,Paramètres!$D$5:$E$8,2,FALSE),0)</f>
        <v>0</v>
      </c>
      <c r="O2840">
        <f>IFERROR(VLOOKUP(H2840,Paramètres!$A$5:$B$8,2,FALSE),0)</f>
        <v>0</v>
      </c>
      <c r="P2840">
        <f>IFERROR(VLOOKUP(I2840,Paramètres!$A$5:$B$8,2,FALSE),0)</f>
        <v>0</v>
      </c>
      <c r="Q2840" s="10" t="e">
        <f>IF(SUM(Paramètres!$G$5:$M$5)=0,"",SUMPRODUCT(Paramètres!$G$5:$M$5,J2840,K2840,L2840,M2840,N2840,O2840,P2840)/SUM(Paramètres!$G$5:$M$5))</f>
        <v>#VALUE!</v>
      </c>
    </row>
    <row r="2841" spans="1:17" x14ac:dyDescent="0.2">
      <c r="A2841">
        <f>Réponses_Scoring!A2841</f>
        <v>0</v>
      </c>
      <c r="B2841">
        <f>Réponses_Scoring!B2841</f>
        <v>0</v>
      </c>
      <c r="C2841">
        <f>Réponses_Scoring!C2841</f>
        <v>0</v>
      </c>
      <c r="D2841">
        <f>Réponses_Scoring!D2841</f>
        <v>0</v>
      </c>
      <c r="E2841">
        <f>Réponses_Scoring!E2841</f>
        <v>0</v>
      </c>
      <c r="F2841">
        <f>Réponses_Scoring!F2841</f>
        <v>0</v>
      </c>
      <c r="G2841">
        <f>Réponses_Scoring!G2841</f>
        <v>0</v>
      </c>
      <c r="H2841">
        <f>Réponses_Scoring!H2841</f>
        <v>0</v>
      </c>
      <c r="I2841">
        <f>Réponses_Scoring!I2841</f>
        <v>0</v>
      </c>
      <c r="J2841">
        <f>IFERROR(VLOOKUP(C2841,Paramètres!$A$5:$B$8,2,FALSE),0)</f>
        <v>0</v>
      </c>
      <c r="K2841">
        <f>IFERROR(VLOOKUP(D2841,Paramètres!$A$5:$B$8,2,FALSE),0)</f>
        <v>0</v>
      </c>
      <c r="L2841">
        <f>IFERROR(VLOOKUP(E2841,Paramètres!$A$5:$B$8,2,FALSE),0)</f>
        <v>0</v>
      </c>
      <c r="M2841">
        <f>IFERROR(VLOOKUP(F2841,Paramètres!$A$5:$B$8,2,FALSE),0)</f>
        <v>0</v>
      </c>
      <c r="N2841">
        <f>IFERROR(VLOOKUP(G2841,Paramètres!$D$5:$E$8,2,FALSE),0)</f>
        <v>0</v>
      </c>
      <c r="O2841">
        <f>IFERROR(VLOOKUP(H2841,Paramètres!$A$5:$B$8,2,FALSE),0)</f>
        <v>0</v>
      </c>
      <c r="P2841">
        <f>IFERROR(VLOOKUP(I2841,Paramètres!$A$5:$B$8,2,FALSE),0)</f>
        <v>0</v>
      </c>
      <c r="Q2841" s="10" t="e">
        <f>IF(SUM(Paramètres!$G$5:$M$5)=0,"",SUMPRODUCT(Paramètres!$G$5:$M$5,J2841,K2841,L2841,M2841,N2841,O2841,P2841)/SUM(Paramètres!$G$5:$M$5))</f>
        <v>#VALUE!</v>
      </c>
    </row>
    <row r="2842" spans="1:17" x14ac:dyDescent="0.2">
      <c r="A2842">
        <f>Réponses_Scoring!A2842</f>
        <v>0</v>
      </c>
      <c r="B2842">
        <f>Réponses_Scoring!B2842</f>
        <v>0</v>
      </c>
      <c r="C2842">
        <f>Réponses_Scoring!C2842</f>
        <v>0</v>
      </c>
      <c r="D2842">
        <f>Réponses_Scoring!D2842</f>
        <v>0</v>
      </c>
      <c r="E2842">
        <f>Réponses_Scoring!E2842</f>
        <v>0</v>
      </c>
      <c r="F2842">
        <f>Réponses_Scoring!F2842</f>
        <v>0</v>
      </c>
      <c r="G2842">
        <f>Réponses_Scoring!G2842</f>
        <v>0</v>
      </c>
      <c r="H2842">
        <f>Réponses_Scoring!H2842</f>
        <v>0</v>
      </c>
      <c r="I2842">
        <f>Réponses_Scoring!I2842</f>
        <v>0</v>
      </c>
      <c r="J2842">
        <f>IFERROR(VLOOKUP(C2842,Paramètres!$A$5:$B$8,2,FALSE),0)</f>
        <v>0</v>
      </c>
      <c r="K2842">
        <f>IFERROR(VLOOKUP(D2842,Paramètres!$A$5:$B$8,2,FALSE),0)</f>
        <v>0</v>
      </c>
      <c r="L2842">
        <f>IFERROR(VLOOKUP(E2842,Paramètres!$A$5:$B$8,2,FALSE),0)</f>
        <v>0</v>
      </c>
      <c r="M2842">
        <f>IFERROR(VLOOKUP(F2842,Paramètres!$A$5:$B$8,2,FALSE),0)</f>
        <v>0</v>
      </c>
      <c r="N2842">
        <f>IFERROR(VLOOKUP(G2842,Paramètres!$D$5:$E$8,2,FALSE),0)</f>
        <v>0</v>
      </c>
      <c r="O2842">
        <f>IFERROR(VLOOKUP(H2842,Paramètres!$A$5:$B$8,2,FALSE),0)</f>
        <v>0</v>
      </c>
      <c r="P2842">
        <f>IFERROR(VLOOKUP(I2842,Paramètres!$A$5:$B$8,2,FALSE),0)</f>
        <v>0</v>
      </c>
      <c r="Q2842" s="10" t="e">
        <f>IF(SUM(Paramètres!$G$5:$M$5)=0,"",SUMPRODUCT(Paramètres!$G$5:$M$5,J2842,K2842,L2842,M2842,N2842,O2842,P2842)/SUM(Paramètres!$G$5:$M$5))</f>
        <v>#VALUE!</v>
      </c>
    </row>
    <row r="2843" spans="1:17" x14ac:dyDescent="0.2">
      <c r="A2843">
        <f>Réponses_Scoring!A2843</f>
        <v>0</v>
      </c>
      <c r="B2843">
        <f>Réponses_Scoring!B2843</f>
        <v>0</v>
      </c>
      <c r="C2843">
        <f>Réponses_Scoring!C2843</f>
        <v>0</v>
      </c>
      <c r="D2843">
        <f>Réponses_Scoring!D2843</f>
        <v>0</v>
      </c>
      <c r="E2843">
        <f>Réponses_Scoring!E2843</f>
        <v>0</v>
      </c>
      <c r="F2843">
        <f>Réponses_Scoring!F2843</f>
        <v>0</v>
      </c>
      <c r="G2843">
        <f>Réponses_Scoring!G2843</f>
        <v>0</v>
      </c>
      <c r="H2843">
        <f>Réponses_Scoring!H2843</f>
        <v>0</v>
      </c>
      <c r="I2843">
        <f>Réponses_Scoring!I2843</f>
        <v>0</v>
      </c>
      <c r="J2843">
        <f>IFERROR(VLOOKUP(C2843,Paramètres!$A$5:$B$8,2,FALSE),0)</f>
        <v>0</v>
      </c>
      <c r="K2843">
        <f>IFERROR(VLOOKUP(D2843,Paramètres!$A$5:$B$8,2,FALSE),0)</f>
        <v>0</v>
      </c>
      <c r="L2843">
        <f>IFERROR(VLOOKUP(E2843,Paramètres!$A$5:$B$8,2,FALSE),0)</f>
        <v>0</v>
      </c>
      <c r="M2843">
        <f>IFERROR(VLOOKUP(F2843,Paramètres!$A$5:$B$8,2,FALSE),0)</f>
        <v>0</v>
      </c>
      <c r="N2843">
        <f>IFERROR(VLOOKUP(G2843,Paramètres!$D$5:$E$8,2,FALSE),0)</f>
        <v>0</v>
      </c>
      <c r="O2843">
        <f>IFERROR(VLOOKUP(H2843,Paramètres!$A$5:$B$8,2,FALSE),0)</f>
        <v>0</v>
      </c>
      <c r="P2843">
        <f>IFERROR(VLOOKUP(I2843,Paramètres!$A$5:$B$8,2,FALSE),0)</f>
        <v>0</v>
      </c>
      <c r="Q2843" s="10" t="e">
        <f>IF(SUM(Paramètres!$G$5:$M$5)=0,"",SUMPRODUCT(Paramètres!$G$5:$M$5,J2843,K2843,L2843,M2843,N2843,O2843,P2843)/SUM(Paramètres!$G$5:$M$5))</f>
        <v>#VALUE!</v>
      </c>
    </row>
    <row r="2844" spans="1:17" x14ac:dyDescent="0.2">
      <c r="A2844">
        <f>Réponses_Scoring!A2844</f>
        <v>0</v>
      </c>
      <c r="B2844">
        <f>Réponses_Scoring!B2844</f>
        <v>0</v>
      </c>
      <c r="C2844">
        <f>Réponses_Scoring!C2844</f>
        <v>0</v>
      </c>
      <c r="D2844">
        <f>Réponses_Scoring!D2844</f>
        <v>0</v>
      </c>
      <c r="E2844">
        <f>Réponses_Scoring!E2844</f>
        <v>0</v>
      </c>
      <c r="F2844">
        <f>Réponses_Scoring!F2844</f>
        <v>0</v>
      </c>
      <c r="G2844">
        <f>Réponses_Scoring!G2844</f>
        <v>0</v>
      </c>
      <c r="H2844">
        <f>Réponses_Scoring!H2844</f>
        <v>0</v>
      </c>
      <c r="I2844">
        <f>Réponses_Scoring!I2844</f>
        <v>0</v>
      </c>
      <c r="J2844">
        <f>IFERROR(VLOOKUP(C2844,Paramètres!$A$5:$B$8,2,FALSE),0)</f>
        <v>0</v>
      </c>
      <c r="K2844">
        <f>IFERROR(VLOOKUP(D2844,Paramètres!$A$5:$B$8,2,FALSE),0)</f>
        <v>0</v>
      </c>
      <c r="L2844">
        <f>IFERROR(VLOOKUP(E2844,Paramètres!$A$5:$B$8,2,FALSE),0)</f>
        <v>0</v>
      </c>
      <c r="M2844">
        <f>IFERROR(VLOOKUP(F2844,Paramètres!$A$5:$B$8,2,FALSE),0)</f>
        <v>0</v>
      </c>
      <c r="N2844">
        <f>IFERROR(VLOOKUP(G2844,Paramètres!$D$5:$E$8,2,FALSE),0)</f>
        <v>0</v>
      </c>
      <c r="O2844">
        <f>IFERROR(VLOOKUP(H2844,Paramètres!$A$5:$B$8,2,FALSE),0)</f>
        <v>0</v>
      </c>
      <c r="P2844">
        <f>IFERROR(VLOOKUP(I2844,Paramètres!$A$5:$B$8,2,FALSE),0)</f>
        <v>0</v>
      </c>
      <c r="Q2844" s="10" t="e">
        <f>IF(SUM(Paramètres!$G$5:$M$5)=0,"",SUMPRODUCT(Paramètres!$G$5:$M$5,J2844,K2844,L2844,M2844,N2844,O2844,P2844)/SUM(Paramètres!$G$5:$M$5))</f>
        <v>#VALUE!</v>
      </c>
    </row>
    <row r="2845" spans="1:17" x14ac:dyDescent="0.2">
      <c r="A2845">
        <f>Réponses_Scoring!A2845</f>
        <v>0</v>
      </c>
      <c r="B2845">
        <f>Réponses_Scoring!B2845</f>
        <v>0</v>
      </c>
      <c r="C2845">
        <f>Réponses_Scoring!C2845</f>
        <v>0</v>
      </c>
      <c r="D2845">
        <f>Réponses_Scoring!D2845</f>
        <v>0</v>
      </c>
      <c r="E2845">
        <f>Réponses_Scoring!E2845</f>
        <v>0</v>
      </c>
      <c r="F2845">
        <f>Réponses_Scoring!F2845</f>
        <v>0</v>
      </c>
      <c r="G2845">
        <f>Réponses_Scoring!G2845</f>
        <v>0</v>
      </c>
      <c r="H2845">
        <f>Réponses_Scoring!H2845</f>
        <v>0</v>
      </c>
      <c r="I2845">
        <f>Réponses_Scoring!I2845</f>
        <v>0</v>
      </c>
      <c r="J2845">
        <f>IFERROR(VLOOKUP(C2845,Paramètres!$A$5:$B$8,2,FALSE),0)</f>
        <v>0</v>
      </c>
      <c r="K2845">
        <f>IFERROR(VLOOKUP(D2845,Paramètres!$A$5:$B$8,2,FALSE),0)</f>
        <v>0</v>
      </c>
      <c r="L2845">
        <f>IFERROR(VLOOKUP(E2845,Paramètres!$A$5:$B$8,2,FALSE),0)</f>
        <v>0</v>
      </c>
      <c r="M2845">
        <f>IFERROR(VLOOKUP(F2845,Paramètres!$A$5:$B$8,2,FALSE),0)</f>
        <v>0</v>
      </c>
      <c r="N2845">
        <f>IFERROR(VLOOKUP(G2845,Paramètres!$D$5:$E$8,2,FALSE),0)</f>
        <v>0</v>
      </c>
      <c r="O2845">
        <f>IFERROR(VLOOKUP(H2845,Paramètres!$A$5:$B$8,2,FALSE),0)</f>
        <v>0</v>
      </c>
      <c r="P2845">
        <f>IFERROR(VLOOKUP(I2845,Paramètres!$A$5:$B$8,2,FALSE),0)</f>
        <v>0</v>
      </c>
      <c r="Q2845" s="10" t="e">
        <f>IF(SUM(Paramètres!$G$5:$M$5)=0,"",SUMPRODUCT(Paramètres!$G$5:$M$5,J2845,K2845,L2845,M2845,N2845,O2845,P2845)/SUM(Paramètres!$G$5:$M$5))</f>
        <v>#VALUE!</v>
      </c>
    </row>
    <row r="2846" spans="1:17" x14ac:dyDescent="0.2">
      <c r="A2846">
        <f>Réponses_Scoring!A2846</f>
        <v>0</v>
      </c>
      <c r="B2846">
        <f>Réponses_Scoring!B2846</f>
        <v>0</v>
      </c>
      <c r="C2846">
        <f>Réponses_Scoring!C2846</f>
        <v>0</v>
      </c>
      <c r="D2846">
        <f>Réponses_Scoring!D2846</f>
        <v>0</v>
      </c>
      <c r="E2846">
        <f>Réponses_Scoring!E2846</f>
        <v>0</v>
      </c>
      <c r="F2846">
        <f>Réponses_Scoring!F2846</f>
        <v>0</v>
      </c>
      <c r="G2846">
        <f>Réponses_Scoring!G2846</f>
        <v>0</v>
      </c>
      <c r="H2846">
        <f>Réponses_Scoring!H2846</f>
        <v>0</v>
      </c>
      <c r="I2846">
        <f>Réponses_Scoring!I2846</f>
        <v>0</v>
      </c>
      <c r="J2846">
        <f>IFERROR(VLOOKUP(C2846,Paramètres!$A$5:$B$8,2,FALSE),0)</f>
        <v>0</v>
      </c>
      <c r="K2846">
        <f>IFERROR(VLOOKUP(D2846,Paramètres!$A$5:$B$8,2,FALSE),0)</f>
        <v>0</v>
      </c>
      <c r="L2846">
        <f>IFERROR(VLOOKUP(E2846,Paramètres!$A$5:$B$8,2,FALSE),0)</f>
        <v>0</v>
      </c>
      <c r="M2846">
        <f>IFERROR(VLOOKUP(F2846,Paramètres!$A$5:$B$8,2,FALSE),0)</f>
        <v>0</v>
      </c>
      <c r="N2846">
        <f>IFERROR(VLOOKUP(G2846,Paramètres!$D$5:$E$8,2,FALSE),0)</f>
        <v>0</v>
      </c>
      <c r="O2846">
        <f>IFERROR(VLOOKUP(H2846,Paramètres!$A$5:$B$8,2,FALSE),0)</f>
        <v>0</v>
      </c>
      <c r="P2846">
        <f>IFERROR(VLOOKUP(I2846,Paramètres!$A$5:$B$8,2,FALSE),0)</f>
        <v>0</v>
      </c>
      <c r="Q2846" s="10" t="e">
        <f>IF(SUM(Paramètres!$G$5:$M$5)=0,"",SUMPRODUCT(Paramètres!$G$5:$M$5,J2846,K2846,L2846,M2846,N2846,O2846,P2846)/SUM(Paramètres!$G$5:$M$5))</f>
        <v>#VALUE!</v>
      </c>
    </row>
    <row r="2847" spans="1:17" x14ac:dyDescent="0.2">
      <c r="A2847">
        <f>Réponses_Scoring!A2847</f>
        <v>0</v>
      </c>
      <c r="B2847">
        <f>Réponses_Scoring!B2847</f>
        <v>0</v>
      </c>
      <c r="C2847">
        <f>Réponses_Scoring!C2847</f>
        <v>0</v>
      </c>
      <c r="D2847">
        <f>Réponses_Scoring!D2847</f>
        <v>0</v>
      </c>
      <c r="E2847">
        <f>Réponses_Scoring!E2847</f>
        <v>0</v>
      </c>
      <c r="F2847">
        <f>Réponses_Scoring!F2847</f>
        <v>0</v>
      </c>
      <c r="G2847">
        <f>Réponses_Scoring!G2847</f>
        <v>0</v>
      </c>
      <c r="H2847">
        <f>Réponses_Scoring!H2847</f>
        <v>0</v>
      </c>
      <c r="I2847">
        <f>Réponses_Scoring!I2847</f>
        <v>0</v>
      </c>
      <c r="J2847">
        <f>IFERROR(VLOOKUP(C2847,Paramètres!$A$5:$B$8,2,FALSE),0)</f>
        <v>0</v>
      </c>
      <c r="K2847">
        <f>IFERROR(VLOOKUP(D2847,Paramètres!$A$5:$B$8,2,FALSE),0)</f>
        <v>0</v>
      </c>
      <c r="L2847">
        <f>IFERROR(VLOOKUP(E2847,Paramètres!$A$5:$B$8,2,FALSE),0)</f>
        <v>0</v>
      </c>
      <c r="M2847">
        <f>IFERROR(VLOOKUP(F2847,Paramètres!$A$5:$B$8,2,FALSE),0)</f>
        <v>0</v>
      </c>
      <c r="N2847">
        <f>IFERROR(VLOOKUP(G2847,Paramètres!$D$5:$E$8,2,FALSE),0)</f>
        <v>0</v>
      </c>
      <c r="O2847">
        <f>IFERROR(VLOOKUP(H2847,Paramètres!$A$5:$B$8,2,FALSE),0)</f>
        <v>0</v>
      </c>
      <c r="P2847">
        <f>IFERROR(VLOOKUP(I2847,Paramètres!$A$5:$B$8,2,FALSE),0)</f>
        <v>0</v>
      </c>
      <c r="Q2847" s="10" t="e">
        <f>IF(SUM(Paramètres!$G$5:$M$5)=0,"",SUMPRODUCT(Paramètres!$G$5:$M$5,J2847,K2847,L2847,M2847,N2847,O2847,P2847)/SUM(Paramètres!$G$5:$M$5))</f>
        <v>#VALUE!</v>
      </c>
    </row>
    <row r="2848" spans="1:17" x14ac:dyDescent="0.2">
      <c r="A2848">
        <f>Réponses_Scoring!A2848</f>
        <v>0</v>
      </c>
      <c r="B2848">
        <f>Réponses_Scoring!B2848</f>
        <v>0</v>
      </c>
      <c r="C2848">
        <f>Réponses_Scoring!C2848</f>
        <v>0</v>
      </c>
      <c r="D2848">
        <f>Réponses_Scoring!D2848</f>
        <v>0</v>
      </c>
      <c r="E2848">
        <f>Réponses_Scoring!E2848</f>
        <v>0</v>
      </c>
      <c r="F2848">
        <f>Réponses_Scoring!F2848</f>
        <v>0</v>
      </c>
      <c r="G2848">
        <f>Réponses_Scoring!G2848</f>
        <v>0</v>
      </c>
      <c r="H2848">
        <f>Réponses_Scoring!H2848</f>
        <v>0</v>
      </c>
      <c r="I2848">
        <f>Réponses_Scoring!I2848</f>
        <v>0</v>
      </c>
      <c r="J2848">
        <f>IFERROR(VLOOKUP(C2848,Paramètres!$A$5:$B$8,2,FALSE),0)</f>
        <v>0</v>
      </c>
      <c r="K2848">
        <f>IFERROR(VLOOKUP(D2848,Paramètres!$A$5:$B$8,2,FALSE),0)</f>
        <v>0</v>
      </c>
      <c r="L2848">
        <f>IFERROR(VLOOKUP(E2848,Paramètres!$A$5:$B$8,2,FALSE),0)</f>
        <v>0</v>
      </c>
      <c r="M2848">
        <f>IFERROR(VLOOKUP(F2848,Paramètres!$A$5:$B$8,2,FALSE),0)</f>
        <v>0</v>
      </c>
      <c r="N2848">
        <f>IFERROR(VLOOKUP(G2848,Paramètres!$D$5:$E$8,2,FALSE),0)</f>
        <v>0</v>
      </c>
      <c r="O2848">
        <f>IFERROR(VLOOKUP(H2848,Paramètres!$A$5:$B$8,2,FALSE),0)</f>
        <v>0</v>
      </c>
      <c r="P2848">
        <f>IFERROR(VLOOKUP(I2848,Paramètres!$A$5:$B$8,2,FALSE),0)</f>
        <v>0</v>
      </c>
      <c r="Q2848" s="10" t="e">
        <f>IF(SUM(Paramètres!$G$5:$M$5)=0,"",SUMPRODUCT(Paramètres!$G$5:$M$5,J2848,K2848,L2848,M2848,N2848,O2848,P2848)/SUM(Paramètres!$G$5:$M$5))</f>
        <v>#VALUE!</v>
      </c>
    </row>
    <row r="2849" spans="1:17" x14ac:dyDescent="0.2">
      <c r="A2849">
        <f>Réponses_Scoring!A2849</f>
        <v>0</v>
      </c>
      <c r="B2849">
        <f>Réponses_Scoring!B2849</f>
        <v>0</v>
      </c>
      <c r="C2849">
        <f>Réponses_Scoring!C2849</f>
        <v>0</v>
      </c>
      <c r="D2849">
        <f>Réponses_Scoring!D2849</f>
        <v>0</v>
      </c>
      <c r="E2849">
        <f>Réponses_Scoring!E2849</f>
        <v>0</v>
      </c>
      <c r="F2849">
        <f>Réponses_Scoring!F2849</f>
        <v>0</v>
      </c>
      <c r="G2849">
        <f>Réponses_Scoring!G2849</f>
        <v>0</v>
      </c>
      <c r="H2849">
        <f>Réponses_Scoring!H2849</f>
        <v>0</v>
      </c>
      <c r="I2849">
        <f>Réponses_Scoring!I2849</f>
        <v>0</v>
      </c>
      <c r="J2849">
        <f>IFERROR(VLOOKUP(C2849,Paramètres!$A$5:$B$8,2,FALSE),0)</f>
        <v>0</v>
      </c>
      <c r="K2849">
        <f>IFERROR(VLOOKUP(D2849,Paramètres!$A$5:$B$8,2,FALSE),0)</f>
        <v>0</v>
      </c>
      <c r="L2849">
        <f>IFERROR(VLOOKUP(E2849,Paramètres!$A$5:$B$8,2,FALSE),0)</f>
        <v>0</v>
      </c>
      <c r="M2849">
        <f>IFERROR(VLOOKUP(F2849,Paramètres!$A$5:$B$8,2,FALSE),0)</f>
        <v>0</v>
      </c>
      <c r="N2849">
        <f>IFERROR(VLOOKUP(G2849,Paramètres!$D$5:$E$8,2,FALSE),0)</f>
        <v>0</v>
      </c>
      <c r="O2849">
        <f>IFERROR(VLOOKUP(H2849,Paramètres!$A$5:$B$8,2,FALSE),0)</f>
        <v>0</v>
      </c>
      <c r="P2849">
        <f>IFERROR(VLOOKUP(I2849,Paramètres!$A$5:$B$8,2,FALSE),0)</f>
        <v>0</v>
      </c>
      <c r="Q2849" s="10" t="e">
        <f>IF(SUM(Paramètres!$G$5:$M$5)=0,"",SUMPRODUCT(Paramètres!$G$5:$M$5,J2849,K2849,L2849,M2849,N2849,O2849,P2849)/SUM(Paramètres!$G$5:$M$5))</f>
        <v>#VALUE!</v>
      </c>
    </row>
    <row r="2850" spans="1:17" x14ac:dyDescent="0.2">
      <c r="A2850">
        <f>Réponses_Scoring!A2850</f>
        <v>0</v>
      </c>
      <c r="B2850">
        <f>Réponses_Scoring!B2850</f>
        <v>0</v>
      </c>
      <c r="C2850">
        <f>Réponses_Scoring!C2850</f>
        <v>0</v>
      </c>
      <c r="D2850">
        <f>Réponses_Scoring!D2850</f>
        <v>0</v>
      </c>
      <c r="E2850">
        <f>Réponses_Scoring!E2850</f>
        <v>0</v>
      </c>
      <c r="F2850">
        <f>Réponses_Scoring!F2850</f>
        <v>0</v>
      </c>
      <c r="G2850">
        <f>Réponses_Scoring!G2850</f>
        <v>0</v>
      </c>
      <c r="H2850">
        <f>Réponses_Scoring!H2850</f>
        <v>0</v>
      </c>
      <c r="I2850">
        <f>Réponses_Scoring!I2850</f>
        <v>0</v>
      </c>
      <c r="J2850">
        <f>IFERROR(VLOOKUP(C2850,Paramètres!$A$5:$B$8,2,FALSE),0)</f>
        <v>0</v>
      </c>
      <c r="K2850">
        <f>IFERROR(VLOOKUP(D2850,Paramètres!$A$5:$B$8,2,FALSE),0)</f>
        <v>0</v>
      </c>
      <c r="L2850">
        <f>IFERROR(VLOOKUP(E2850,Paramètres!$A$5:$B$8,2,FALSE),0)</f>
        <v>0</v>
      </c>
      <c r="M2850">
        <f>IFERROR(VLOOKUP(F2850,Paramètres!$A$5:$B$8,2,FALSE),0)</f>
        <v>0</v>
      </c>
      <c r="N2850">
        <f>IFERROR(VLOOKUP(G2850,Paramètres!$D$5:$E$8,2,FALSE),0)</f>
        <v>0</v>
      </c>
      <c r="O2850">
        <f>IFERROR(VLOOKUP(H2850,Paramètres!$A$5:$B$8,2,FALSE),0)</f>
        <v>0</v>
      </c>
      <c r="P2850">
        <f>IFERROR(VLOOKUP(I2850,Paramètres!$A$5:$B$8,2,FALSE),0)</f>
        <v>0</v>
      </c>
      <c r="Q2850" s="10" t="e">
        <f>IF(SUM(Paramètres!$G$5:$M$5)=0,"",SUMPRODUCT(Paramètres!$G$5:$M$5,J2850,K2850,L2850,M2850,N2850,O2850,P2850)/SUM(Paramètres!$G$5:$M$5))</f>
        <v>#VALUE!</v>
      </c>
    </row>
    <row r="2851" spans="1:17" x14ac:dyDescent="0.2">
      <c r="A2851">
        <f>Réponses_Scoring!A2851</f>
        <v>0</v>
      </c>
      <c r="B2851">
        <f>Réponses_Scoring!B2851</f>
        <v>0</v>
      </c>
      <c r="C2851">
        <f>Réponses_Scoring!C2851</f>
        <v>0</v>
      </c>
      <c r="D2851">
        <f>Réponses_Scoring!D2851</f>
        <v>0</v>
      </c>
      <c r="E2851">
        <f>Réponses_Scoring!E2851</f>
        <v>0</v>
      </c>
      <c r="F2851">
        <f>Réponses_Scoring!F2851</f>
        <v>0</v>
      </c>
      <c r="G2851">
        <f>Réponses_Scoring!G2851</f>
        <v>0</v>
      </c>
      <c r="H2851">
        <f>Réponses_Scoring!H2851</f>
        <v>0</v>
      </c>
      <c r="I2851">
        <f>Réponses_Scoring!I2851</f>
        <v>0</v>
      </c>
      <c r="J2851">
        <f>IFERROR(VLOOKUP(C2851,Paramètres!$A$5:$B$8,2,FALSE),0)</f>
        <v>0</v>
      </c>
      <c r="K2851">
        <f>IFERROR(VLOOKUP(D2851,Paramètres!$A$5:$B$8,2,FALSE),0)</f>
        <v>0</v>
      </c>
      <c r="L2851">
        <f>IFERROR(VLOOKUP(E2851,Paramètres!$A$5:$B$8,2,FALSE),0)</f>
        <v>0</v>
      </c>
      <c r="M2851">
        <f>IFERROR(VLOOKUP(F2851,Paramètres!$A$5:$B$8,2,FALSE),0)</f>
        <v>0</v>
      </c>
      <c r="N2851">
        <f>IFERROR(VLOOKUP(G2851,Paramètres!$D$5:$E$8,2,FALSE),0)</f>
        <v>0</v>
      </c>
      <c r="O2851">
        <f>IFERROR(VLOOKUP(H2851,Paramètres!$A$5:$B$8,2,FALSE),0)</f>
        <v>0</v>
      </c>
      <c r="P2851">
        <f>IFERROR(VLOOKUP(I2851,Paramètres!$A$5:$B$8,2,FALSE),0)</f>
        <v>0</v>
      </c>
      <c r="Q2851" s="10" t="e">
        <f>IF(SUM(Paramètres!$G$5:$M$5)=0,"",SUMPRODUCT(Paramètres!$G$5:$M$5,J2851,K2851,L2851,M2851,N2851,O2851,P2851)/SUM(Paramètres!$G$5:$M$5))</f>
        <v>#VALUE!</v>
      </c>
    </row>
    <row r="2852" spans="1:17" x14ac:dyDescent="0.2">
      <c r="A2852">
        <f>Réponses_Scoring!A2852</f>
        <v>0</v>
      </c>
      <c r="B2852">
        <f>Réponses_Scoring!B2852</f>
        <v>0</v>
      </c>
      <c r="C2852">
        <f>Réponses_Scoring!C2852</f>
        <v>0</v>
      </c>
      <c r="D2852">
        <f>Réponses_Scoring!D2852</f>
        <v>0</v>
      </c>
      <c r="E2852">
        <f>Réponses_Scoring!E2852</f>
        <v>0</v>
      </c>
      <c r="F2852">
        <f>Réponses_Scoring!F2852</f>
        <v>0</v>
      </c>
      <c r="G2852">
        <f>Réponses_Scoring!G2852</f>
        <v>0</v>
      </c>
      <c r="H2852">
        <f>Réponses_Scoring!H2852</f>
        <v>0</v>
      </c>
      <c r="I2852">
        <f>Réponses_Scoring!I2852</f>
        <v>0</v>
      </c>
      <c r="J2852">
        <f>IFERROR(VLOOKUP(C2852,Paramètres!$A$5:$B$8,2,FALSE),0)</f>
        <v>0</v>
      </c>
      <c r="K2852">
        <f>IFERROR(VLOOKUP(D2852,Paramètres!$A$5:$B$8,2,FALSE),0)</f>
        <v>0</v>
      </c>
      <c r="L2852">
        <f>IFERROR(VLOOKUP(E2852,Paramètres!$A$5:$B$8,2,FALSE),0)</f>
        <v>0</v>
      </c>
      <c r="M2852">
        <f>IFERROR(VLOOKUP(F2852,Paramètres!$A$5:$B$8,2,FALSE),0)</f>
        <v>0</v>
      </c>
      <c r="N2852">
        <f>IFERROR(VLOOKUP(G2852,Paramètres!$D$5:$E$8,2,FALSE),0)</f>
        <v>0</v>
      </c>
      <c r="O2852">
        <f>IFERROR(VLOOKUP(H2852,Paramètres!$A$5:$B$8,2,FALSE),0)</f>
        <v>0</v>
      </c>
      <c r="P2852">
        <f>IFERROR(VLOOKUP(I2852,Paramètres!$A$5:$B$8,2,FALSE),0)</f>
        <v>0</v>
      </c>
      <c r="Q2852" s="10" t="e">
        <f>IF(SUM(Paramètres!$G$5:$M$5)=0,"",SUMPRODUCT(Paramètres!$G$5:$M$5,J2852,K2852,L2852,M2852,N2852,O2852,P2852)/SUM(Paramètres!$G$5:$M$5))</f>
        <v>#VALUE!</v>
      </c>
    </row>
    <row r="2853" spans="1:17" x14ac:dyDescent="0.2">
      <c r="A2853">
        <f>Réponses_Scoring!A2853</f>
        <v>0</v>
      </c>
      <c r="B2853">
        <f>Réponses_Scoring!B2853</f>
        <v>0</v>
      </c>
      <c r="C2853">
        <f>Réponses_Scoring!C2853</f>
        <v>0</v>
      </c>
      <c r="D2853">
        <f>Réponses_Scoring!D2853</f>
        <v>0</v>
      </c>
      <c r="E2853">
        <f>Réponses_Scoring!E2853</f>
        <v>0</v>
      </c>
      <c r="F2853">
        <f>Réponses_Scoring!F2853</f>
        <v>0</v>
      </c>
      <c r="G2853">
        <f>Réponses_Scoring!G2853</f>
        <v>0</v>
      </c>
      <c r="H2853">
        <f>Réponses_Scoring!H2853</f>
        <v>0</v>
      </c>
      <c r="I2853">
        <f>Réponses_Scoring!I2853</f>
        <v>0</v>
      </c>
      <c r="J2853">
        <f>IFERROR(VLOOKUP(C2853,Paramètres!$A$5:$B$8,2,FALSE),0)</f>
        <v>0</v>
      </c>
      <c r="K2853">
        <f>IFERROR(VLOOKUP(D2853,Paramètres!$A$5:$B$8,2,FALSE),0)</f>
        <v>0</v>
      </c>
      <c r="L2853">
        <f>IFERROR(VLOOKUP(E2853,Paramètres!$A$5:$B$8,2,FALSE),0)</f>
        <v>0</v>
      </c>
      <c r="M2853">
        <f>IFERROR(VLOOKUP(F2853,Paramètres!$A$5:$B$8,2,FALSE),0)</f>
        <v>0</v>
      </c>
      <c r="N2853">
        <f>IFERROR(VLOOKUP(G2853,Paramètres!$D$5:$E$8,2,FALSE),0)</f>
        <v>0</v>
      </c>
      <c r="O2853">
        <f>IFERROR(VLOOKUP(H2853,Paramètres!$A$5:$B$8,2,FALSE),0)</f>
        <v>0</v>
      </c>
      <c r="P2853">
        <f>IFERROR(VLOOKUP(I2853,Paramètres!$A$5:$B$8,2,FALSE),0)</f>
        <v>0</v>
      </c>
      <c r="Q2853" s="10" t="e">
        <f>IF(SUM(Paramètres!$G$5:$M$5)=0,"",SUMPRODUCT(Paramètres!$G$5:$M$5,J2853,K2853,L2853,M2853,N2853,O2853,P2853)/SUM(Paramètres!$G$5:$M$5))</f>
        <v>#VALUE!</v>
      </c>
    </row>
    <row r="2854" spans="1:17" x14ac:dyDescent="0.2">
      <c r="A2854">
        <f>Réponses_Scoring!A2854</f>
        <v>0</v>
      </c>
      <c r="B2854">
        <f>Réponses_Scoring!B2854</f>
        <v>0</v>
      </c>
      <c r="C2854">
        <f>Réponses_Scoring!C2854</f>
        <v>0</v>
      </c>
      <c r="D2854">
        <f>Réponses_Scoring!D2854</f>
        <v>0</v>
      </c>
      <c r="E2854">
        <f>Réponses_Scoring!E2854</f>
        <v>0</v>
      </c>
      <c r="F2854">
        <f>Réponses_Scoring!F2854</f>
        <v>0</v>
      </c>
      <c r="G2854">
        <f>Réponses_Scoring!G2854</f>
        <v>0</v>
      </c>
      <c r="H2854">
        <f>Réponses_Scoring!H2854</f>
        <v>0</v>
      </c>
      <c r="I2854">
        <f>Réponses_Scoring!I2854</f>
        <v>0</v>
      </c>
      <c r="J2854">
        <f>IFERROR(VLOOKUP(C2854,Paramètres!$A$5:$B$8,2,FALSE),0)</f>
        <v>0</v>
      </c>
      <c r="K2854">
        <f>IFERROR(VLOOKUP(D2854,Paramètres!$A$5:$B$8,2,FALSE),0)</f>
        <v>0</v>
      </c>
      <c r="L2854">
        <f>IFERROR(VLOOKUP(E2854,Paramètres!$A$5:$B$8,2,FALSE),0)</f>
        <v>0</v>
      </c>
      <c r="M2854">
        <f>IFERROR(VLOOKUP(F2854,Paramètres!$A$5:$B$8,2,FALSE),0)</f>
        <v>0</v>
      </c>
      <c r="N2854">
        <f>IFERROR(VLOOKUP(G2854,Paramètres!$D$5:$E$8,2,FALSE),0)</f>
        <v>0</v>
      </c>
      <c r="O2854">
        <f>IFERROR(VLOOKUP(H2854,Paramètres!$A$5:$B$8,2,FALSE),0)</f>
        <v>0</v>
      </c>
      <c r="P2854">
        <f>IFERROR(VLOOKUP(I2854,Paramètres!$A$5:$B$8,2,FALSE),0)</f>
        <v>0</v>
      </c>
      <c r="Q2854" s="10" t="e">
        <f>IF(SUM(Paramètres!$G$5:$M$5)=0,"",SUMPRODUCT(Paramètres!$G$5:$M$5,J2854,K2854,L2854,M2854,N2854,O2854,P2854)/SUM(Paramètres!$G$5:$M$5))</f>
        <v>#VALUE!</v>
      </c>
    </row>
    <row r="2855" spans="1:17" x14ac:dyDescent="0.2">
      <c r="A2855">
        <f>Réponses_Scoring!A2855</f>
        <v>0</v>
      </c>
      <c r="B2855">
        <f>Réponses_Scoring!B2855</f>
        <v>0</v>
      </c>
      <c r="C2855">
        <f>Réponses_Scoring!C2855</f>
        <v>0</v>
      </c>
      <c r="D2855">
        <f>Réponses_Scoring!D2855</f>
        <v>0</v>
      </c>
      <c r="E2855">
        <f>Réponses_Scoring!E2855</f>
        <v>0</v>
      </c>
      <c r="F2855">
        <f>Réponses_Scoring!F2855</f>
        <v>0</v>
      </c>
      <c r="G2855">
        <f>Réponses_Scoring!G2855</f>
        <v>0</v>
      </c>
      <c r="H2855">
        <f>Réponses_Scoring!H2855</f>
        <v>0</v>
      </c>
      <c r="I2855">
        <f>Réponses_Scoring!I2855</f>
        <v>0</v>
      </c>
      <c r="J2855">
        <f>IFERROR(VLOOKUP(C2855,Paramètres!$A$5:$B$8,2,FALSE),0)</f>
        <v>0</v>
      </c>
      <c r="K2855">
        <f>IFERROR(VLOOKUP(D2855,Paramètres!$A$5:$B$8,2,FALSE),0)</f>
        <v>0</v>
      </c>
      <c r="L2855">
        <f>IFERROR(VLOOKUP(E2855,Paramètres!$A$5:$B$8,2,FALSE),0)</f>
        <v>0</v>
      </c>
      <c r="M2855">
        <f>IFERROR(VLOOKUP(F2855,Paramètres!$A$5:$B$8,2,FALSE),0)</f>
        <v>0</v>
      </c>
      <c r="N2855">
        <f>IFERROR(VLOOKUP(G2855,Paramètres!$D$5:$E$8,2,FALSE),0)</f>
        <v>0</v>
      </c>
      <c r="O2855">
        <f>IFERROR(VLOOKUP(H2855,Paramètres!$A$5:$B$8,2,FALSE),0)</f>
        <v>0</v>
      </c>
      <c r="P2855">
        <f>IFERROR(VLOOKUP(I2855,Paramètres!$A$5:$B$8,2,FALSE),0)</f>
        <v>0</v>
      </c>
      <c r="Q2855" s="10" t="e">
        <f>IF(SUM(Paramètres!$G$5:$M$5)=0,"",SUMPRODUCT(Paramètres!$G$5:$M$5,J2855,K2855,L2855,M2855,N2855,O2855,P2855)/SUM(Paramètres!$G$5:$M$5))</f>
        <v>#VALUE!</v>
      </c>
    </row>
    <row r="2856" spans="1:17" x14ac:dyDescent="0.2">
      <c r="A2856">
        <f>Réponses_Scoring!A2856</f>
        <v>0</v>
      </c>
      <c r="B2856">
        <f>Réponses_Scoring!B2856</f>
        <v>0</v>
      </c>
      <c r="C2856">
        <f>Réponses_Scoring!C2856</f>
        <v>0</v>
      </c>
      <c r="D2856">
        <f>Réponses_Scoring!D2856</f>
        <v>0</v>
      </c>
      <c r="E2856">
        <f>Réponses_Scoring!E2856</f>
        <v>0</v>
      </c>
      <c r="F2856">
        <f>Réponses_Scoring!F2856</f>
        <v>0</v>
      </c>
      <c r="G2856">
        <f>Réponses_Scoring!G2856</f>
        <v>0</v>
      </c>
      <c r="H2856">
        <f>Réponses_Scoring!H2856</f>
        <v>0</v>
      </c>
      <c r="I2856">
        <f>Réponses_Scoring!I2856</f>
        <v>0</v>
      </c>
      <c r="J2856">
        <f>IFERROR(VLOOKUP(C2856,Paramètres!$A$5:$B$8,2,FALSE),0)</f>
        <v>0</v>
      </c>
      <c r="K2856">
        <f>IFERROR(VLOOKUP(D2856,Paramètres!$A$5:$B$8,2,FALSE),0)</f>
        <v>0</v>
      </c>
      <c r="L2856">
        <f>IFERROR(VLOOKUP(E2856,Paramètres!$A$5:$B$8,2,FALSE),0)</f>
        <v>0</v>
      </c>
      <c r="M2856">
        <f>IFERROR(VLOOKUP(F2856,Paramètres!$A$5:$B$8,2,FALSE),0)</f>
        <v>0</v>
      </c>
      <c r="N2856">
        <f>IFERROR(VLOOKUP(G2856,Paramètres!$D$5:$E$8,2,FALSE),0)</f>
        <v>0</v>
      </c>
      <c r="O2856">
        <f>IFERROR(VLOOKUP(H2856,Paramètres!$A$5:$B$8,2,FALSE),0)</f>
        <v>0</v>
      </c>
      <c r="P2856">
        <f>IFERROR(VLOOKUP(I2856,Paramètres!$A$5:$B$8,2,FALSE),0)</f>
        <v>0</v>
      </c>
      <c r="Q2856" s="10" t="e">
        <f>IF(SUM(Paramètres!$G$5:$M$5)=0,"",SUMPRODUCT(Paramètres!$G$5:$M$5,J2856,K2856,L2856,M2856,N2856,O2856,P2856)/SUM(Paramètres!$G$5:$M$5))</f>
        <v>#VALUE!</v>
      </c>
    </row>
    <row r="2857" spans="1:17" x14ac:dyDescent="0.2">
      <c r="A2857">
        <f>Réponses_Scoring!A2857</f>
        <v>0</v>
      </c>
      <c r="B2857">
        <f>Réponses_Scoring!B2857</f>
        <v>0</v>
      </c>
      <c r="C2857">
        <f>Réponses_Scoring!C2857</f>
        <v>0</v>
      </c>
      <c r="D2857">
        <f>Réponses_Scoring!D2857</f>
        <v>0</v>
      </c>
      <c r="E2857">
        <f>Réponses_Scoring!E2857</f>
        <v>0</v>
      </c>
      <c r="F2857">
        <f>Réponses_Scoring!F2857</f>
        <v>0</v>
      </c>
      <c r="G2857">
        <f>Réponses_Scoring!G2857</f>
        <v>0</v>
      </c>
      <c r="H2857">
        <f>Réponses_Scoring!H2857</f>
        <v>0</v>
      </c>
      <c r="I2857">
        <f>Réponses_Scoring!I2857</f>
        <v>0</v>
      </c>
      <c r="J2857">
        <f>IFERROR(VLOOKUP(C2857,Paramètres!$A$5:$B$8,2,FALSE),0)</f>
        <v>0</v>
      </c>
      <c r="K2857">
        <f>IFERROR(VLOOKUP(D2857,Paramètres!$A$5:$B$8,2,FALSE),0)</f>
        <v>0</v>
      </c>
      <c r="L2857">
        <f>IFERROR(VLOOKUP(E2857,Paramètres!$A$5:$B$8,2,FALSE),0)</f>
        <v>0</v>
      </c>
      <c r="M2857">
        <f>IFERROR(VLOOKUP(F2857,Paramètres!$A$5:$B$8,2,FALSE),0)</f>
        <v>0</v>
      </c>
      <c r="N2857">
        <f>IFERROR(VLOOKUP(G2857,Paramètres!$D$5:$E$8,2,FALSE),0)</f>
        <v>0</v>
      </c>
      <c r="O2857">
        <f>IFERROR(VLOOKUP(H2857,Paramètres!$A$5:$B$8,2,FALSE),0)</f>
        <v>0</v>
      </c>
      <c r="P2857">
        <f>IFERROR(VLOOKUP(I2857,Paramètres!$A$5:$B$8,2,FALSE),0)</f>
        <v>0</v>
      </c>
      <c r="Q2857" s="10" t="e">
        <f>IF(SUM(Paramètres!$G$5:$M$5)=0,"",SUMPRODUCT(Paramètres!$G$5:$M$5,J2857,K2857,L2857,M2857,N2857,O2857,P2857)/SUM(Paramètres!$G$5:$M$5))</f>
        <v>#VALUE!</v>
      </c>
    </row>
    <row r="2858" spans="1:17" x14ac:dyDescent="0.2">
      <c r="A2858">
        <f>Réponses_Scoring!A2858</f>
        <v>0</v>
      </c>
      <c r="B2858">
        <f>Réponses_Scoring!B2858</f>
        <v>0</v>
      </c>
      <c r="C2858">
        <f>Réponses_Scoring!C2858</f>
        <v>0</v>
      </c>
      <c r="D2858">
        <f>Réponses_Scoring!D2858</f>
        <v>0</v>
      </c>
      <c r="E2858">
        <f>Réponses_Scoring!E2858</f>
        <v>0</v>
      </c>
      <c r="F2858">
        <f>Réponses_Scoring!F2858</f>
        <v>0</v>
      </c>
      <c r="G2858">
        <f>Réponses_Scoring!G2858</f>
        <v>0</v>
      </c>
      <c r="H2858">
        <f>Réponses_Scoring!H2858</f>
        <v>0</v>
      </c>
      <c r="I2858">
        <f>Réponses_Scoring!I2858</f>
        <v>0</v>
      </c>
      <c r="J2858">
        <f>IFERROR(VLOOKUP(C2858,Paramètres!$A$5:$B$8,2,FALSE),0)</f>
        <v>0</v>
      </c>
      <c r="K2858">
        <f>IFERROR(VLOOKUP(D2858,Paramètres!$A$5:$B$8,2,FALSE),0)</f>
        <v>0</v>
      </c>
      <c r="L2858">
        <f>IFERROR(VLOOKUP(E2858,Paramètres!$A$5:$B$8,2,FALSE),0)</f>
        <v>0</v>
      </c>
      <c r="M2858">
        <f>IFERROR(VLOOKUP(F2858,Paramètres!$A$5:$B$8,2,FALSE),0)</f>
        <v>0</v>
      </c>
      <c r="N2858">
        <f>IFERROR(VLOOKUP(G2858,Paramètres!$D$5:$E$8,2,FALSE),0)</f>
        <v>0</v>
      </c>
      <c r="O2858">
        <f>IFERROR(VLOOKUP(H2858,Paramètres!$A$5:$B$8,2,FALSE),0)</f>
        <v>0</v>
      </c>
      <c r="P2858">
        <f>IFERROR(VLOOKUP(I2858,Paramètres!$A$5:$B$8,2,FALSE),0)</f>
        <v>0</v>
      </c>
      <c r="Q2858" s="10" t="e">
        <f>IF(SUM(Paramètres!$G$5:$M$5)=0,"",SUMPRODUCT(Paramètres!$G$5:$M$5,J2858,K2858,L2858,M2858,N2858,O2858,P2858)/SUM(Paramètres!$G$5:$M$5))</f>
        <v>#VALUE!</v>
      </c>
    </row>
    <row r="2859" spans="1:17" x14ac:dyDescent="0.2">
      <c r="A2859">
        <f>Réponses_Scoring!A2859</f>
        <v>0</v>
      </c>
      <c r="B2859">
        <f>Réponses_Scoring!B2859</f>
        <v>0</v>
      </c>
      <c r="C2859">
        <f>Réponses_Scoring!C2859</f>
        <v>0</v>
      </c>
      <c r="D2859">
        <f>Réponses_Scoring!D2859</f>
        <v>0</v>
      </c>
      <c r="E2859">
        <f>Réponses_Scoring!E2859</f>
        <v>0</v>
      </c>
      <c r="F2859">
        <f>Réponses_Scoring!F2859</f>
        <v>0</v>
      </c>
      <c r="G2859">
        <f>Réponses_Scoring!G2859</f>
        <v>0</v>
      </c>
      <c r="H2859">
        <f>Réponses_Scoring!H2859</f>
        <v>0</v>
      </c>
      <c r="I2859">
        <f>Réponses_Scoring!I2859</f>
        <v>0</v>
      </c>
      <c r="J2859">
        <f>IFERROR(VLOOKUP(C2859,Paramètres!$A$5:$B$8,2,FALSE),0)</f>
        <v>0</v>
      </c>
      <c r="K2859">
        <f>IFERROR(VLOOKUP(D2859,Paramètres!$A$5:$B$8,2,FALSE),0)</f>
        <v>0</v>
      </c>
      <c r="L2859">
        <f>IFERROR(VLOOKUP(E2859,Paramètres!$A$5:$B$8,2,FALSE),0)</f>
        <v>0</v>
      </c>
      <c r="M2859">
        <f>IFERROR(VLOOKUP(F2859,Paramètres!$A$5:$B$8,2,FALSE),0)</f>
        <v>0</v>
      </c>
      <c r="N2859">
        <f>IFERROR(VLOOKUP(G2859,Paramètres!$D$5:$E$8,2,FALSE),0)</f>
        <v>0</v>
      </c>
      <c r="O2859">
        <f>IFERROR(VLOOKUP(H2859,Paramètres!$A$5:$B$8,2,FALSE),0)</f>
        <v>0</v>
      </c>
      <c r="P2859">
        <f>IFERROR(VLOOKUP(I2859,Paramètres!$A$5:$B$8,2,FALSE),0)</f>
        <v>0</v>
      </c>
      <c r="Q2859" s="10" t="e">
        <f>IF(SUM(Paramètres!$G$5:$M$5)=0,"",SUMPRODUCT(Paramètres!$G$5:$M$5,J2859,K2859,L2859,M2859,N2859,O2859,P2859)/SUM(Paramètres!$G$5:$M$5))</f>
        <v>#VALUE!</v>
      </c>
    </row>
    <row r="2860" spans="1:17" x14ac:dyDescent="0.2">
      <c r="A2860">
        <f>Réponses_Scoring!A2860</f>
        <v>0</v>
      </c>
      <c r="B2860">
        <f>Réponses_Scoring!B2860</f>
        <v>0</v>
      </c>
      <c r="C2860">
        <f>Réponses_Scoring!C2860</f>
        <v>0</v>
      </c>
      <c r="D2860">
        <f>Réponses_Scoring!D2860</f>
        <v>0</v>
      </c>
      <c r="E2860">
        <f>Réponses_Scoring!E2860</f>
        <v>0</v>
      </c>
      <c r="F2860">
        <f>Réponses_Scoring!F2860</f>
        <v>0</v>
      </c>
      <c r="G2860">
        <f>Réponses_Scoring!G2860</f>
        <v>0</v>
      </c>
      <c r="H2860">
        <f>Réponses_Scoring!H2860</f>
        <v>0</v>
      </c>
      <c r="I2860">
        <f>Réponses_Scoring!I2860</f>
        <v>0</v>
      </c>
      <c r="J2860">
        <f>IFERROR(VLOOKUP(C2860,Paramètres!$A$5:$B$8,2,FALSE),0)</f>
        <v>0</v>
      </c>
      <c r="K2860">
        <f>IFERROR(VLOOKUP(D2860,Paramètres!$A$5:$B$8,2,FALSE),0)</f>
        <v>0</v>
      </c>
      <c r="L2860">
        <f>IFERROR(VLOOKUP(E2860,Paramètres!$A$5:$B$8,2,FALSE),0)</f>
        <v>0</v>
      </c>
      <c r="M2860">
        <f>IFERROR(VLOOKUP(F2860,Paramètres!$A$5:$B$8,2,FALSE),0)</f>
        <v>0</v>
      </c>
      <c r="N2860">
        <f>IFERROR(VLOOKUP(G2860,Paramètres!$D$5:$E$8,2,FALSE),0)</f>
        <v>0</v>
      </c>
      <c r="O2860">
        <f>IFERROR(VLOOKUP(H2860,Paramètres!$A$5:$B$8,2,FALSE),0)</f>
        <v>0</v>
      </c>
      <c r="P2860">
        <f>IFERROR(VLOOKUP(I2860,Paramètres!$A$5:$B$8,2,FALSE),0)</f>
        <v>0</v>
      </c>
      <c r="Q2860" s="10" t="e">
        <f>IF(SUM(Paramètres!$G$5:$M$5)=0,"",SUMPRODUCT(Paramètres!$G$5:$M$5,J2860,K2860,L2860,M2860,N2860,O2860,P2860)/SUM(Paramètres!$G$5:$M$5))</f>
        <v>#VALUE!</v>
      </c>
    </row>
    <row r="2861" spans="1:17" x14ac:dyDescent="0.2">
      <c r="A2861">
        <f>Réponses_Scoring!A2861</f>
        <v>0</v>
      </c>
      <c r="B2861">
        <f>Réponses_Scoring!B2861</f>
        <v>0</v>
      </c>
      <c r="C2861">
        <f>Réponses_Scoring!C2861</f>
        <v>0</v>
      </c>
      <c r="D2861">
        <f>Réponses_Scoring!D2861</f>
        <v>0</v>
      </c>
      <c r="E2861">
        <f>Réponses_Scoring!E2861</f>
        <v>0</v>
      </c>
      <c r="F2861">
        <f>Réponses_Scoring!F2861</f>
        <v>0</v>
      </c>
      <c r="G2861">
        <f>Réponses_Scoring!G2861</f>
        <v>0</v>
      </c>
      <c r="H2861">
        <f>Réponses_Scoring!H2861</f>
        <v>0</v>
      </c>
      <c r="I2861">
        <f>Réponses_Scoring!I2861</f>
        <v>0</v>
      </c>
      <c r="J2861">
        <f>IFERROR(VLOOKUP(C2861,Paramètres!$A$5:$B$8,2,FALSE),0)</f>
        <v>0</v>
      </c>
      <c r="K2861">
        <f>IFERROR(VLOOKUP(D2861,Paramètres!$A$5:$B$8,2,FALSE),0)</f>
        <v>0</v>
      </c>
      <c r="L2861">
        <f>IFERROR(VLOOKUP(E2861,Paramètres!$A$5:$B$8,2,FALSE),0)</f>
        <v>0</v>
      </c>
      <c r="M2861">
        <f>IFERROR(VLOOKUP(F2861,Paramètres!$A$5:$B$8,2,FALSE),0)</f>
        <v>0</v>
      </c>
      <c r="N2861">
        <f>IFERROR(VLOOKUP(G2861,Paramètres!$D$5:$E$8,2,FALSE),0)</f>
        <v>0</v>
      </c>
      <c r="O2861">
        <f>IFERROR(VLOOKUP(H2861,Paramètres!$A$5:$B$8,2,FALSE),0)</f>
        <v>0</v>
      </c>
      <c r="P2861">
        <f>IFERROR(VLOOKUP(I2861,Paramètres!$A$5:$B$8,2,FALSE),0)</f>
        <v>0</v>
      </c>
      <c r="Q2861" s="10" t="e">
        <f>IF(SUM(Paramètres!$G$5:$M$5)=0,"",SUMPRODUCT(Paramètres!$G$5:$M$5,J2861,K2861,L2861,M2861,N2861,O2861,P2861)/SUM(Paramètres!$G$5:$M$5))</f>
        <v>#VALUE!</v>
      </c>
    </row>
    <row r="2862" spans="1:17" x14ac:dyDescent="0.2">
      <c r="A2862">
        <f>Réponses_Scoring!A2862</f>
        <v>0</v>
      </c>
      <c r="B2862">
        <f>Réponses_Scoring!B2862</f>
        <v>0</v>
      </c>
      <c r="C2862">
        <f>Réponses_Scoring!C2862</f>
        <v>0</v>
      </c>
      <c r="D2862">
        <f>Réponses_Scoring!D2862</f>
        <v>0</v>
      </c>
      <c r="E2862">
        <f>Réponses_Scoring!E2862</f>
        <v>0</v>
      </c>
      <c r="F2862">
        <f>Réponses_Scoring!F2862</f>
        <v>0</v>
      </c>
      <c r="G2862">
        <f>Réponses_Scoring!G2862</f>
        <v>0</v>
      </c>
      <c r="H2862">
        <f>Réponses_Scoring!H2862</f>
        <v>0</v>
      </c>
      <c r="I2862">
        <f>Réponses_Scoring!I2862</f>
        <v>0</v>
      </c>
      <c r="J2862">
        <f>IFERROR(VLOOKUP(C2862,Paramètres!$A$5:$B$8,2,FALSE),0)</f>
        <v>0</v>
      </c>
      <c r="K2862">
        <f>IFERROR(VLOOKUP(D2862,Paramètres!$A$5:$B$8,2,FALSE),0)</f>
        <v>0</v>
      </c>
      <c r="L2862">
        <f>IFERROR(VLOOKUP(E2862,Paramètres!$A$5:$B$8,2,FALSE),0)</f>
        <v>0</v>
      </c>
      <c r="M2862">
        <f>IFERROR(VLOOKUP(F2862,Paramètres!$A$5:$B$8,2,FALSE),0)</f>
        <v>0</v>
      </c>
      <c r="N2862">
        <f>IFERROR(VLOOKUP(G2862,Paramètres!$D$5:$E$8,2,FALSE),0)</f>
        <v>0</v>
      </c>
      <c r="O2862">
        <f>IFERROR(VLOOKUP(H2862,Paramètres!$A$5:$B$8,2,FALSE),0)</f>
        <v>0</v>
      </c>
      <c r="P2862">
        <f>IFERROR(VLOOKUP(I2862,Paramètres!$A$5:$B$8,2,FALSE),0)</f>
        <v>0</v>
      </c>
      <c r="Q2862" s="10" t="e">
        <f>IF(SUM(Paramètres!$G$5:$M$5)=0,"",SUMPRODUCT(Paramètres!$G$5:$M$5,J2862,K2862,L2862,M2862,N2862,O2862,P2862)/SUM(Paramètres!$G$5:$M$5))</f>
        <v>#VALUE!</v>
      </c>
    </row>
    <row r="2863" spans="1:17" x14ac:dyDescent="0.2">
      <c r="A2863">
        <f>Réponses_Scoring!A2863</f>
        <v>0</v>
      </c>
      <c r="B2863">
        <f>Réponses_Scoring!B2863</f>
        <v>0</v>
      </c>
      <c r="C2863">
        <f>Réponses_Scoring!C2863</f>
        <v>0</v>
      </c>
      <c r="D2863">
        <f>Réponses_Scoring!D2863</f>
        <v>0</v>
      </c>
      <c r="E2863">
        <f>Réponses_Scoring!E2863</f>
        <v>0</v>
      </c>
      <c r="F2863">
        <f>Réponses_Scoring!F2863</f>
        <v>0</v>
      </c>
      <c r="G2863">
        <f>Réponses_Scoring!G2863</f>
        <v>0</v>
      </c>
      <c r="H2863">
        <f>Réponses_Scoring!H2863</f>
        <v>0</v>
      </c>
      <c r="I2863">
        <f>Réponses_Scoring!I2863</f>
        <v>0</v>
      </c>
      <c r="J2863">
        <f>IFERROR(VLOOKUP(C2863,Paramètres!$A$5:$B$8,2,FALSE),0)</f>
        <v>0</v>
      </c>
      <c r="K2863">
        <f>IFERROR(VLOOKUP(D2863,Paramètres!$A$5:$B$8,2,FALSE),0)</f>
        <v>0</v>
      </c>
      <c r="L2863">
        <f>IFERROR(VLOOKUP(E2863,Paramètres!$A$5:$B$8,2,FALSE),0)</f>
        <v>0</v>
      </c>
      <c r="M2863">
        <f>IFERROR(VLOOKUP(F2863,Paramètres!$A$5:$B$8,2,FALSE),0)</f>
        <v>0</v>
      </c>
      <c r="N2863">
        <f>IFERROR(VLOOKUP(G2863,Paramètres!$D$5:$E$8,2,FALSE),0)</f>
        <v>0</v>
      </c>
      <c r="O2863">
        <f>IFERROR(VLOOKUP(H2863,Paramètres!$A$5:$B$8,2,FALSE),0)</f>
        <v>0</v>
      </c>
      <c r="P2863">
        <f>IFERROR(VLOOKUP(I2863,Paramètres!$A$5:$B$8,2,FALSE),0)</f>
        <v>0</v>
      </c>
      <c r="Q2863" s="10" t="e">
        <f>IF(SUM(Paramètres!$G$5:$M$5)=0,"",SUMPRODUCT(Paramètres!$G$5:$M$5,J2863,K2863,L2863,M2863,N2863,O2863,P2863)/SUM(Paramètres!$G$5:$M$5))</f>
        <v>#VALUE!</v>
      </c>
    </row>
    <row r="2864" spans="1:17" x14ac:dyDescent="0.2">
      <c r="A2864">
        <f>Réponses_Scoring!A2864</f>
        <v>0</v>
      </c>
      <c r="B2864">
        <f>Réponses_Scoring!B2864</f>
        <v>0</v>
      </c>
      <c r="C2864">
        <f>Réponses_Scoring!C2864</f>
        <v>0</v>
      </c>
      <c r="D2864">
        <f>Réponses_Scoring!D2864</f>
        <v>0</v>
      </c>
      <c r="E2864">
        <f>Réponses_Scoring!E2864</f>
        <v>0</v>
      </c>
      <c r="F2864">
        <f>Réponses_Scoring!F2864</f>
        <v>0</v>
      </c>
      <c r="G2864">
        <f>Réponses_Scoring!G2864</f>
        <v>0</v>
      </c>
      <c r="H2864">
        <f>Réponses_Scoring!H2864</f>
        <v>0</v>
      </c>
      <c r="I2864">
        <f>Réponses_Scoring!I2864</f>
        <v>0</v>
      </c>
      <c r="J2864">
        <f>IFERROR(VLOOKUP(C2864,Paramètres!$A$5:$B$8,2,FALSE),0)</f>
        <v>0</v>
      </c>
      <c r="K2864">
        <f>IFERROR(VLOOKUP(D2864,Paramètres!$A$5:$B$8,2,FALSE),0)</f>
        <v>0</v>
      </c>
      <c r="L2864">
        <f>IFERROR(VLOOKUP(E2864,Paramètres!$A$5:$B$8,2,FALSE),0)</f>
        <v>0</v>
      </c>
      <c r="M2864">
        <f>IFERROR(VLOOKUP(F2864,Paramètres!$A$5:$B$8,2,FALSE),0)</f>
        <v>0</v>
      </c>
      <c r="N2864">
        <f>IFERROR(VLOOKUP(G2864,Paramètres!$D$5:$E$8,2,FALSE),0)</f>
        <v>0</v>
      </c>
      <c r="O2864">
        <f>IFERROR(VLOOKUP(H2864,Paramètres!$A$5:$B$8,2,FALSE),0)</f>
        <v>0</v>
      </c>
      <c r="P2864">
        <f>IFERROR(VLOOKUP(I2864,Paramètres!$A$5:$B$8,2,FALSE),0)</f>
        <v>0</v>
      </c>
      <c r="Q2864" s="10" t="e">
        <f>IF(SUM(Paramètres!$G$5:$M$5)=0,"",SUMPRODUCT(Paramètres!$G$5:$M$5,J2864,K2864,L2864,M2864,N2864,O2864,P2864)/SUM(Paramètres!$G$5:$M$5))</f>
        <v>#VALUE!</v>
      </c>
    </row>
    <row r="2865" spans="1:17" x14ac:dyDescent="0.2">
      <c r="A2865">
        <f>Réponses_Scoring!A2865</f>
        <v>0</v>
      </c>
      <c r="B2865">
        <f>Réponses_Scoring!B2865</f>
        <v>0</v>
      </c>
      <c r="C2865">
        <f>Réponses_Scoring!C2865</f>
        <v>0</v>
      </c>
      <c r="D2865">
        <f>Réponses_Scoring!D2865</f>
        <v>0</v>
      </c>
      <c r="E2865">
        <f>Réponses_Scoring!E2865</f>
        <v>0</v>
      </c>
      <c r="F2865">
        <f>Réponses_Scoring!F2865</f>
        <v>0</v>
      </c>
      <c r="G2865">
        <f>Réponses_Scoring!G2865</f>
        <v>0</v>
      </c>
      <c r="H2865">
        <f>Réponses_Scoring!H2865</f>
        <v>0</v>
      </c>
      <c r="I2865">
        <f>Réponses_Scoring!I2865</f>
        <v>0</v>
      </c>
      <c r="J2865">
        <f>IFERROR(VLOOKUP(C2865,Paramètres!$A$5:$B$8,2,FALSE),0)</f>
        <v>0</v>
      </c>
      <c r="K2865">
        <f>IFERROR(VLOOKUP(D2865,Paramètres!$A$5:$B$8,2,FALSE),0)</f>
        <v>0</v>
      </c>
      <c r="L2865">
        <f>IFERROR(VLOOKUP(E2865,Paramètres!$A$5:$B$8,2,FALSE),0)</f>
        <v>0</v>
      </c>
      <c r="M2865">
        <f>IFERROR(VLOOKUP(F2865,Paramètres!$A$5:$B$8,2,FALSE),0)</f>
        <v>0</v>
      </c>
      <c r="N2865">
        <f>IFERROR(VLOOKUP(G2865,Paramètres!$D$5:$E$8,2,FALSE),0)</f>
        <v>0</v>
      </c>
      <c r="O2865">
        <f>IFERROR(VLOOKUP(H2865,Paramètres!$A$5:$B$8,2,FALSE),0)</f>
        <v>0</v>
      </c>
      <c r="P2865">
        <f>IFERROR(VLOOKUP(I2865,Paramètres!$A$5:$B$8,2,FALSE),0)</f>
        <v>0</v>
      </c>
      <c r="Q2865" s="10" t="e">
        <f>IF(SUM(Paramètres!$G$5:$M$5)=0,"",SUMPRODUCT(Paramètres!$G$5:$M$5,J2865,K2865,L2865,M2865,N2865,O2865,P2865)/SUM(Paramètres!$G$5:$M$5))</f>
        <v>#VALUE!</v>
      </c>
    </row>
    <row r="2866" spans="1:17" x14ac:dyDescent="0.2">
      <c r="A2866">
        <f>Réponses_Scoring!A2866</f>
        <v>0</v>
      </c>
      <c r="B2866">
        <f>Réponses_Scoring!B2866</f>
        <v>0</v>
      </c>
      <c r="C2866">
        <f>Réponses_Scoring!C2866</f>
        <v>0</v>
      </c>
      <c r="D2866">
        <f>Réponses_Scoring!D2866</f>
        <v>0</v>
      </c>
      <c r="E2866">
        <f>Réponses_Scoring!E2866</f>
        <v>0</v>
      </c>
      <c r="F2866">
        <f>Réponses_Scoring!F2866</f>
        <v>0</v>
      </c>
      <c r="G2866">
        <f>Réponses_Scoring!G2866</f>
        <v>0</v>
      </c>
      <c r="H2866">
        <f>Réponses_Scoring!H2866</f>
        <v>0</v>
      </c>
      <c r="I2866">
        <f>Réponses_Scoring!I2866</f>
        <v>0</v>
      </c>
      <c r="J2866">
        <f>IFERROR(VLOOKUP(C2866,Paramètres!$A$5:$B$8,2,FALSE),0)</f>
        <v>0</v>
      </c>
      <c r="K2866">
        <f>IFERROR(VLOOKUP(D2866,Paramètres!$A$5:$B$8,2,FALSE),0)</f>
        <v>0</v>
      </c>
      <c r="L2866">
        <f>IFERROR(VLOOKUP(E2866,Paramètres!$A$5:$B$8,2,FALSE),0)</f>
        <v>0</v>
      </c>
      <c r="M2866">
        <f>IFERROR(VLOOKUP(F2866,Paramètres!$A$5:$B$8,2,FALSE),0)</f>
        <v>0</v>
      </c>
      <c r="N2866">
        <f>IFERROR(VLOOKUP(G2866,Paramètres!$D$5:$E$8,2,FALSE),0)</f>
        <v>0</v>
      </c>
      <c r="O2866">
        <f>IFERROR(VLOOKUP(H2866,Paramètres!$A$5:$B$8,2,FALSE),0)</f>
        <v>0</v>
      </c>
      <c r="P2866">
        <f>IFERROR(VLOOKUP(I2866,Paramètres!$A$5:$B$8,2,FALSE),0)</f>
        <v>0</v>
      </c>
      <c r="Q2866" s="10" t="e">
        <f>IF(SUM(Paramètres!$G$5:$M$5)=0,"",SUMPRODUCT(Paramètres!$G$5:$M$5,J2866,K2866,L2866,M2866,N2866,O2866,P2866)/SUM(Paramètres!$G$5:$M$5))</f>
        <v>#VALUE!</v>
      </c>
    </row>
    <row r="2867" spans="1:17" x14ac:dyDescent="0.2">
      <c r="A2867">
        <f>Réponses_Scoring!A2867</f>
        <v>0</v>
      </c>
      <c r="B2867">
        <f>Réponses_Scoring!B2867</f>
        <v>0</v>
      </c>
      <c r="C2867">
        <f>Réponses_Scoring!C2867</f>
        <v>0</v>
      </c>
      <c r="D2867">
        <f>Réponses_Scoring!D2867</f>
        <v>0</v>
      </c>
      <c r="E2867">
        <f>Réponses_Scoring!E2867</f>
        <v>0</v>
      </c>
      <c r="F2867">
        <f>Réponses_Scoring!F2867</f>
        <v>0</v>
      </c>
      <c r="G2867">
        <f>Réponses_Scoring!G2867</f>
        <v>0</v>
      </c>
      <c r="H2867">
        <f>Réponses_Scoring!H2867</f>
        <v>0</v>
      </c>
      <c r="I2867">
        <f>Réponses_Scoring!I2867</f>
        <v>0</v>
      </c>
      <c r="J2867">
        <f>IFERROR(VLOOKUP(C2867,Paramètres!$A$5:$B$8,2,FALSE),0)</f>
        <v>0</v>
      </c>
      <c r="K2867">
        <f>IFERROR(VLOOKUP(D2867,Paramètres!$A$5:$B$8,2,FALSE),0)</f>
        <v>0</v>
      </c>
      <c r="L2867">
        <f>IFERROR(VLOOKUP(E2867,Paramètres!$A$5:$B$8,2,FALSE),0)</f>
        <v>0</v>
      </c>
      <c r="M2867">
        <f>IFERROR(VLOOKUP(F2867,Paramètres!$A$5:$B$8,2,FALSE),0)</f>
        <v>0</v>
      </c>
      <c r="N2867">
        <f>IFERROR(VLOOKUP(G2867,Paramètres!$D$5:$E$8,2,FALSE),0)</f>
        <v>0</v>
      </c>
      <c r="O2867">
        <f>IFERROR(VLOOKUP(H2867,Paramètres!$A$5:$B$8,2,FALSE),0)</f>
        <v>0</v>
      </c>
      <c r="P2867">
        <f>IFERROR(VLOOKUP(I2867,Paramètres!$A$5:$B$8,2,FALSE),0)</f>
        <v>0</v>
      </c>
      <c r="Q2867" s="10" t="e">
        <f>IF(SUM(Paramètres!$G$5:$M$5)=0,"",SUMPRODUCT(Paramètres!$G$5:$M$5,J2867,K2867,L2867,M2867,N2867,O2867,P2867)/SUM(Paramètres!$G$5:$M$5))</f>
        <v>#VALUE!</v>
      </c>
    </row>
    <row r="2868" spans="1:17" x14ac:dyDescent="0.2">
      <c r="A2868">
        <f>Réponses_Scoring!A2868</f>
        <v>0</v>
      </c>
      <c r="B2868">
        <f>Réponses_Scoring!B2868</f>
        <v>0</v>
      </c>
      <c r="C2868">
        <f>Réponses_Scoring!C2868</f>
        <v>0</v>
      </c>
      <c r="D2868">
        <f>Réponses_Scoring!D2868</f>
        <v>0</v>
      </c>
      <c r="E2868">
        <f>Réponses_Scoring!E2868</f>
        <v>0</v>
      </c>
      <c r="F2868">
        <f>Réponses_Scoring!F2868</f>
        <v>0</v>
      </c>
      <c r="G2868">
        <f>Réponses_Scoring!G2868</f>
        <v>0</v>
      </c>
      <c r="H2868">
        <f>Réponses_Scoring!H2868</f>
        <v>0</v>
      </c>
      <c r="I2868">
        <f>Réponses_Scoring!I2868</f>
        <v>0</v>
      </c>
      <c r="J2868">
        <f>IFERROR(VLOOKUP(C2868,Paramètres!$A$5:$B$8,2,FALSE),0)</f>
        <v>0</v>
      </c>
      <c r="K2868">
        <f>IFERROR(VLOOKUP(D2868,Paramètres!$A$5:$B$8,2,FALSE),0)</f>
        <v>0</v>
      </c>
      <c r="L2868">
        <f>IFERROR(VLOOKUP(E2868,Paramètres!$A$5:$B$8,2,FALSE),0)</f>
        <v>0</v>
      </c>
      <c r="M2868">
        <f>IFERROR(VLOOKUP(F2868,Paramètres!$A$5:$B$8,2,FALSE),0)</f>
        <v>0</v>
      </c>
      <c r="N2868">
        <f>IFERROR(VLOOKUP(G2868,Paramètres!$D$5:$E$8,2,FALSE),0)</f>
        <v>0</v>
      </c>
      <c r="O2868">
        <f>IFERROR(VLOOKUP(H2868,Paramètres!$A$5:$B$8,2,FALSE),0)</f>
        <v>0</v>
      </c>
      <c r="P2868">
        <f>IFERROR(VLOOKUP(I2868,Paramètres!$A$5:$B$8,2,FALSE),0)</f>
        <v>0</v>
      </c>
      <c r="Q2868" s="10" t="e">
        <f>IF(SUM(Paramètres!$G$5:$M$5)=0,"",SUMPRODUCT(Paramètres!$G$5:$M$5,J2868,K2868,L2868,M2868,N2868,O2868,P2868)/SUM(Paramètres!$G$5:$M$5))</f>
        <v>#VALUE!</v>
      </c>
    </row>
    <row r="2869" spans="1:17" x14ac:dyDescent="0.2">
      <c r="A2869">
        <f>Réponses_Scoring!A2869</f>
        <v>0</v>
      </c>
      <c r="B2869">
        <f>Réponses_Scoring!B2869</f>
        <v>0</v>
      </c>
      <c r="C2869">
        <f>Réponses_Scoring!C2869</f>
        <v>0</v>
      </c>
      <c r="D2869">
        <f>Réponses_Scoring!D2869</f>
        <v>0</v>
      </c>
      <c r="E2869">
        <f>Réponses_Scoring!E2869</f>
        <v>0</v>
      </c>
      <c r="F2869">
        <f>Réponses_Scoring!F2869</f>
        <v>0</v>
      </c>
      <c r="G2869">
        <f>Réponses_Scoring!G2869</f>
        <v>0</v>
      </c>
      <c r="H2869">
        <f>Réponses_Scoring!H2869</f>
        <v>0</v>
      </c>
      <c r="I2869">
        <f>Réponses_Scoring!I2869</f>
        <v>0</v>
      </c>
      <c r="J2869">
        <f>IFERROR(VLOOKUP(C2869,Paramètres!$A$5:$B$8,2,FALSE),0)</f>
        <v>0</v>
      </c>
      <c r="K2869">
        <f>IFERROR(VLOOKUP(D2869,Paramètres!$A$5:$B$8,2,FALSE),0)</f>
        <v>0</v>
      </c>
      <c r="L2869">
        <f>IFERROR(VLOOKUP(E2869,Paramètres!$A$5:$B$8,2,FALSE),0)</f>
        <v>0</v>
      </c>
      <c r="M2869">
        <f>IFERROR(VLOOKUP(F2869,Paramètres!$A$5:$B$8,2,FALSE),0)</f>
        <v>0</v>
      </c>
      <c r="N2869">
        <f>IFERROR(VLOOKUP(G2869,Paramètres!$D$5:$E$8,2,FALSE),0)</f>
        <v>0</v>
      </c>
      <c r="O2869">
        <f>IFERROR(VLOOKUP(H2869,Paramètres!$A$5:$B$8,2,FALSE),0)</f>
        <v>0</v>
      </c>
      <c r="P2869">
        <f>IFERROR(VLOOKUP(I2869,Paramètres!$A$5:$B$8,2,FALSE),0)</f>
        <v>0</v>
      </c>
      <c r="Q2869" s="10" t="e">
        <f>IF(SUM(Paramètres!$G$5:$M$5)=0,"",SUMPRODUCT(Paramètres!$G$5:$M$5,J2869,K2869,L2869,M2869,N2869,O2869,P2869)/SUM(Paramètres!$G$5:$M$5))</f>
        <v>#VALUE!</v>
      </c>
    </row>
    <row r="2870" spans="1:17" x14ac:dyDescent="0.2">
      <c r="A2870">
        <f>Réponses_Scoring!A2870</f>
        <v>0</v>
      </c>
      <c r="B2870">
        <f>Réponses_Scoring!B2870</f>
        <v>0</v>
      </c>
      <c r="C2870">
        <f>Réponses_Scoring!C2870</f>
        <v>0</v>
      </c>
      <c r="D2870">
        <f>Réponses_Scoring!D2870</f>
        <v>0</v>
      </c>
      <c r="E2870">
        <f>Réponses_Scoring!E2870</f>
        <v>0</v>
      </c>
      <c r="F2870">
        <f>Réponses_Scoring!F2870</f>
        <v>0</v>
      </c>
      <c r="G2870">
        <f>Réponses_Scoring!G2870</f>
        <v>0</v>
      </c>
      <c r="H2870">
        <f>Réponses_Scoring!H2870</f>
        <v>0</v>
      </c>
      <c r="I2870">
        <f>Réponses_Scoring!I2870</f>
        <v>0</v>
      </c>
      <c r="J2870">
        <f>IFERROR(VLOOKUP(C2870,Paramètres!$A$5:$B$8,2,FALSE),0)</f>
        <v>0</v>
      </c>
      <c r="K2870">
        <f>IFERROR(VLOOKUP(D2870,Paramètres!$A$5:$B$8,2,FALSE),0)</f>
        <v>0</v>
      </c>
      <c r="L2870">
        <f>IFERROR(VLOOKUP(E2870,Paramètres!$A$5:$B$8,2,FALSE),0)</f>
        <v>0</v>
      </c>
      <c r="M2870">
        <f>IFERROR(VLOOKUP(F2870,Paramètres!$A$5:$B$8,2,FALSE),0)</f>
        <v>0</v>
      </c>
      <c r="N2870">
        <f>IFERROR(VLOOKUP(G2870,Paramètres!$D$5:$E$8,2,FALSE),0)</f>
        <v>0</v>
      </c>
      <c r="O2870">
        <f>IFERROR(VLOOKUP(H2870,Paramètres!$A$5:$B$8,2,FALSE),0)</f>
        <v>0</v>
      </c>
      <c r="P2870">
        <f>IFERROR(VLOOKUP(I2870,Paramètres!$A$5:$B$8,2,FALSE),0)</f>
        <v>0</v>
      </c>
      <c r="Q2870" s="10" t="e">
        <f>IF(SUM(Paramètres!$G$5:$M$5)=0,"",SUMPRODUCT(Paramètres!$G$5:$M$5,J2870,K2870,L2870,M2870,N2870,O2870,P2870)/SUM(Paramètres!$G$5:$M$5))</f>
        <v>#VALUE!</v>
      </c>
    </row>
    <row r="2871" spans="1:17" x14ac:dyDescent="0.2">
      <c r="A2871">
        <f>Réponses_Scoring!A2871</f>
        <v>0</v>
      </c>
      <c r="B2871">
        <f>Réponses_Scoring!B2871</f>
        <v>0</v>
      </c>
      <c r="C2871">
        <f>Réponses_Scoring!C2871</f>
        <v>0</v>
      </c>
      <c r="D2871">
        <f>Réponses_Scoring!D2871</f>
        <v>0</v>
      </c>
      <c r="E2871">
        <f>Réponses_Scoring!E2871</f>
        <v>0</v>
      </c>
      <c r="F2871">
        <f>Réponses_Scoring!F2871</f>
        <v>0</v>
      </c>
      <c r="G2871">
        <f>Réponses_Scoring!G2871</f>
        <v>0</v>
      </c>
      <c r="H2871">
        <f>Réponses_Scoring!H2871</f>
        <v>0</v>
      </c>
      <c r="I2871">
        <f>Réponses_Scoring!I2871</f>
        <v>0</v>
      </c>
      <c r="J2871">
        <f>IFERROR(VLOOKUP(C2871,Paramètres!$A$5:$B$8,2,FALSE),0)</f>
        <v>0</v>
      </c>
      <c r="K2871">
        <f>IFERROR(VLOOKUP(D2871,Paramètres!$A$5:$B$8,2,FALSE),0)</f>
        <v>0</v>
      </c>
      <c r="L2871">
        <f>IFERROR(VLOOKUP(E2871,Paramètres!$A$5:$B$8,2,FALSE),0)</f>
        <v>0</v>
      </c>
      <c r="M2871">
        <f>IFERROR(VLOOKUP(F2871,Paramètres!$A$5:$B$8,2,FALSE),0)</f>
        <v>0</v>
      </c>
      <c r="N2871">
        <f>IFERROR(VLOOKUP(G2871,Paramètres!$D$5:$E$8,2,FALSE),0)</f>
        <v>0</v>
      </c>
      <c r="O2871">
        <f>IFERROR(VLOOKUP(H2871,Paramètres!$A$5:$B$8,2,FALSE),0)</f>
        <v>0</v>
      </c>
      <c r="P2871">
        <f>IFERROR(VLOOKUP(I2871,Paramètres!$A$5:$B$8,2,FALSE),0)</f>
        <v>0</v>
      </c>
      <c r="Q2871" s="10" t="e">
        <f>IF(SUM(Paramètres!$G$5:$M$5)=0,"",SUMPRODUCT(Paramètres!$G$5:$M$5,J2871,K2871,L2871,M2871,N2871,O2871,P2871)/SUM(Paramètres!$G$5:$M$5))</f>
        <v>#VALUE!</v>
      </c>
    </row>
    <row r="2872" spans="1:17" x14ac:dyDescent="0.2">
      <c r="A2872">
        <f>Réponses_Scoring!A2872</f>
        <v>0</v>
      </c>
      <c r="B2872">
        <f>Réponses_Scoring!B2872</f>
        <v>0</v>
      </c>
      <c r="C2872">
        <f>Réponses_Scoring!C2872</f>
        <v>0</v>
      </c>
      <c r="D2872">
        <f>Réponses_Scoring!D2872</f>
        <v>0</v>
      </c>
      <c r="E2872">
        <f>Réponses_Scoring!E2872</f>
        <v>0</v>
      </c>
      <c r="F2872">
        <f>Réponses_Scoring!F2872</f>
        <v>0</v>
      </c>
      <c r="G2872">
        <f>Réponses_Scoring!G2872</f>
        <v>0</v>
      </c>
      <c r="H2872">
        <f>Réponses_Scoring!H2872</f>
        <v>0</v>
      </c>
      <c r="I2872">
        <f>Réponses_Scoring!I2872</f>
        <v>0</v>
      </c>
      <c r="J2872">
        <f>IFERROR(VLOOKUP(C2872,Paramètres!$A$5:$B$8,2,FALSE),0)</f>
        <v>0</v>
      </c>
      <c r="K2872">
        <f>IFERROR(VLOOKUP(D2872,Paramètres!$A$5:$B$8,2,FALSE),0)</f>
        <v>0</v>
      </c>
      <c r="L2872">
        <f>IFERROR(VLOOKUP(E2872,Paramètres!$A$5:$B$8,2,FALSE),0)</f>
        <v>0</v>
      </c>
      <c r="M2872">
        <f>IFERROR(VLOOKUP(F2872,Paramètres!$A$5:$B$8,2,FALSE),0)</f>
        <v>0</v>
      </c>
      <c r="N2872">
        <f>IFERROR(VLOOKUP(G2872,Paramètres!$D$5:$E$8,2,FALSE),0)</f>
        <v>0</v>
      </c>
      <c r="O2872">
        <f>IFERROR(VLOOKUP(H2872,Paramètres!$A$5:$B$8,2,FALSE),0)</f>
        <v>0</v>
      </c>
      <c r="P2872">
        <f>IFERROR(VLOOKUP(I2872,Paramètres!$A$5:$B$8,2,FALSE),0)</f>
        <v>0</v>
      </c>
      <c r="Q2872" s="10" t="e">
        <f>IF(SUM(Paramètres!$G$5:$M$5)=0,"",SUMPRODUCT(Paramètres!$G$5:$M$5,J2872,K2872,L2872,M2872,N2872,O2872,P2872)/SUM(Paramètres!$G$5:$M$5))</f>
        <v>#VALUE!</v>
      </c>
    </row>
    <row r="2873" spans="1:17" x14ac:dyDescent="0.2">
      <c r="A2873">
        <f>Réponses_Scoring!A2873</f>
        <v>0</v>
      </c>
      <c r="B2873">
        <f>Réponses_Scoring!B2873</f>
        <v>0</v>
      </c>
      <c r="C2873">
        <f>Réponses_Scoring!C2873</f>
        <v>0</v>
      </c>
      <c r="D2873">
        <f>Réponses_Scoring!D2873</f>
        <v>0</v>
      </c>
      <c r="E2873">
        <f>Réponses_Scoring!E2873</f>
        <v>0</v>
      </c>
      <c r="F2873">
        <f>Réponses_Scoring!F2873</f>
        <v>0</v>
      </c>
      <c r="G2873">
        <f>Réponses_Scoring!G2873</f>
        <v>0</v>
      </c>
      <c r="H2873">
        <f>Réponses_Scoring!H2873</f>
        <v>0</v>
      </c>
      <c r="I2873">
        <f>Réponses_Scoring!I2873</f>
        <v>0</v>
      </c>
      <c r="J2873">
        <f>IFERROR(VLOOKUP(C2873,Paramètres!$A$5:$B$8,2,FALSE),0)</f>
        <v>0</v>
      </c>
      <c r="K2873">
        <f>IFERROR(VLOOKUP(D2873,Paramètres!$A$5:$B$8,2,FALSE),0)</f>
        <v>0</v>
      </c>
      <c r="L2873">
        <f>IFERROR(VLOOKUP(E2873,Paramètres!$A$5:$B$8,2,FALSE),0)</f>
        <v>0</v>
      </c>
      <c r="M2873">
        <f>IFERROR(VLOOKUP(F2873,Paramètres!$A$5:$B$8,2,FALSE),0)</f>
        <v>0</v>
      </c>
      <c r="N2873">
        <f>IFERROR(VLOOKUP(G2873,Paramètres!$D$5:$E$8,2,FALSE),0)</f>
        <v>0</v>
      </c>
      <c r="O2873">
        <f>IFERROR(VLOOKUP(H2873,Paramètres!$A$5:$B$8,2,FALSE),0)</f>
        <v>0</v>
      </c>
      <c r="P2873">
        <f>IFERROR(VLOOKUP(I2873,Paramètres!$A$5:$B$8,2,FALSE),0)</f>
        <v>0</v>
      </c>
      <c r="Q2873" s="10" t="e">
        <f>IF(SUM(Paramètres!$G$5:$M$5)=0,"",SUMPRODUCT(Paramètres!$G$5:$M$5,J2873,K2873,L2873,M2873,N2873,O2873,P2873)/SUM(Paramètres!$G$5:$M$5))</f>
        <v>#VALUE!</v>
      </c>
    </row>
    <row r="2874" spans="1:17" x14ac:dyDescent="0.2">
      <c r="A2874">
        <f>Réponses_Scoring!A2874</f>
        <v>0</v>
      </c>
      <c r="B2874">
        <f>Réponses_Scoring!B2874</f>
        <v>0</v>
      </c>
      <c r="C2874">
        <f>Réponses_Scoring!C2874</f>
        <v>0</v>
      </c>
      <c r="D2874">
        <f>Réponses_Scoring!D2874</f>
        <v>0</v>
      </c>
      <c r="E2874">
        <f>Réponses_Scoring!E2874</f>
        <v>0</v>
      </c>
      <c r="F2874">
        <f>Réponses_Scoring!F2874</f>
        <v>0</v>
      </c>
      <c r="G2874">
        <f>Réponses_Scoring!G2874</f>
        <v>0</v>
      </c>
      <c r="H2874">
        <f>Réponses_Scoring!H2874</f>
        <v>0</v>
      </c>
      <c r="I2874">
        <f>Réponses_Scoring!I2874</f>
        <v>0</v>
      </c>
      <c r="J2874">
        <f>IFERROR(VLOOKUP(C2874,Paramètres!$A$5:$B$8,2,FALSE),0)</f>
        <v>0</v>
      </c>
      <c r="K2874">
        <f>IFERROR(VLOOKUP(D2874,Paramètres!$A$5:$B$8,2,FALSE),0)</f>
        <v>0</v>
      </c>
      <c r="L2874">
        <f>IFERROR(VLOOKUP(E2874,Paramètres!$A$5:$B$8,2,FALSE),0)</f>
        <v>0</v>
      </c>
      <c r="M2874">
        <f>IFERROR(VLOOKUP(F2874,Paramètres!$A$5:$B$8,2,FALSE),0)</f>
        <v>0</v>
      </c>
      <c r="N2874">
        <f>IFERROR(VLOOKUP(G2874,Paramètres!$D$5:$E$8,2,FALSE),0)</f>
        <v>0</v>
      </c>
      <c r="O2874">
        <f>IFERROR(VLOOKUP(H2874,Paramètres!$A$5:$B$8,2,FALSE),0)</f>
        <v>0</v>
      </c>
      <c r="P2874">
        <f>IFERROR(VLOOKUP(I2874,Paramètres!$A$5:$B$8,2,FALSE),0)</f>
        <v>0</v>
      </c>
      <c r="Q2874" s="10" t="e">
        <f>IF(SUM(Paramètres!$G$5:$M$5)=0,"",SUMPRODUCT(Paramètres!$G$5:$M$5,J2874,K2874,L2874,M2874,N2874,O2874,P2874)/SUM(Paramètres!$G$5:$M$5))</f>
        <v>#VALUE!</v>
      </c>
    </row>
    <row r="2875" spans="1:17" x14ac:dyDescent="0.2">
      <c r="A2875">
        <f>Réponses_Scoring!A2875</f>
        <v>0</v>
      </c>
      <c r="B2875">
        <f>Réponses_Scoring!B2875</f>
        <v>0</v>
      </c>
      <c r="C2875">
        <f>Réponses_Scoring!C2875</f>
        <v>0</v>
      </c>
      <c r="D2875">
        <f>Réponses_Scoring!D2875</f>
        <v>0</v>
      </c>
      <c r="E2875">
        <f>Réponses_Scoring!E2875</f>
        <v>0</v>
      </c>
      <c r="F2875">
        <f>Réponses_Scoring!F2875</f>
        <v>0</v>
      </c>
      <c r="G2875">
        <f>Réponses_Scoring!G2875</f>
        <v>0</v>
      </c>
      <c r="H2875">
        <f>Réponses_Scoring!H2875</f>
        <v>0</v>
      </c>
      <c r="I2875">
        <f>Réponses_Scoring!I2875</f>
        <v>0</v>
      </c>
      <c r="J2875">
        <f>IFERROR(VLOOKUP(C2875,Paramètres!$A$5:$B$8,2,FALSE),0)</f>
        <v>0</v>
      </c>
      <c r="K2875">
        <f>IFERROR(VLOOKUP(D2875,Paramètres!$A$5:$B$8,2,FALSE),0)</f>
        <v>0</v>
      </c>
      <c r="L2875">
        <f>IFERROR(VLOOKUP(E2875,Paramètres!$A$5:$B$8,2,FALSE),0)</f>
        <v>0</v>
      </c>
      <c r="M2875">
        <f>IFERROR(VLOOKUP(F2875,Paramètres!$A$5:$B$8,2,FALSE),0)</f>
        <v>0</v>
      </c>
      <c r="N2875">
        <f>IFERROR(VLOOKUP(G2875,Paramètres!$D$5:$E$8,2,FALSE),0)</f>
        <v>0</v>
      </c>
      <c r="O2875">
        <f>IFERROR(VLOOKUP(H2875,Paramètres!$A$5:$B$8,2,FALSE),0)</f>
        <v>0</v>
      </c>
      <c r="P2875">
        <f>IFERROR(VLOOKUP(I2875,Paramètres!$A$5:$B$8,2,FALSE),0)</f>
        <v>0</v>
      </c>
      <c r="Q2875" s="10" t="e">
        <f>IF(SUM(Paramètres!$G$5:$M$5)=0,"",SUMPRODUCT(Paramètres!$G$5:$M$5,J2875,K2875,L2875,M2875,N2875,O2875,P2875)/SUM(Paramètres!$G$5:$M$5))</f>
        <v>#VALUE!</v>
      </c>
    </row>
    <row r="2876" spans="1:17" x14ac:dyDescent="0.2">
      <c r="A2876">
        <f>Réponses_Scoring!A2876</f>
        <v>0</v>
      </c>
      <c r="B2876">
        <f>Réponses_Scoring!B2876</f>
        <v>0</v>
      </c>
      <c r="C2876">
        <f>Réponses_Scoring!C2876</f>
        <v>0</v>
      </c>
      <c r="D2876">
        <f>Réponses_Scoring!D2876</f>
        <v>0</v>
      </c>
      <c r="E2876">
        <f>Réponses_Scoring!E2876</f>
        <v>0</v>
      </c>
      <c r="F2876">
        <f>Réponses_Scoring!F2876</f>
        <v>0</v>
      </c>
      <c r="G2876">
        <f>Réponses_Scoring!G2876</f>
        <v>0</v>
      </c>
      <c r="H2876">
        <f>Réponses_Scoring!H2876</f>
        <v>0</v>
      </c>
      <c r="I2876">
        <f>Réponses_Scoring!I2876</f>
        <v>0</v>
      </c>
      <c r="J2876">
        <f>IFERROR(VLOOKUP(C2876,Paramètres!$A$5:$B$8,2,FALSE),0)</f>
        <v>0</v>
      </c>
      <c r="K2876">
        <f>IFERROR(VLOOKUP(D2876,Paramètres!$A$5:$B$8,2,FALSE),0)</f>
        <v>0</v>
      </c>
      <c r="L2876">
        <f>IFERROR(VLOOKUP(E2876,Paramètres!$A$5:$B$8,2,FALSE),0)</f>
        <v>0</v>
      </c>
      <c r="M2876">
        <f>IFERROR(VLOOKUP(F2876,Paramètres!$A$5:$B$8,2,FALSE),0)</f>
        <v>0</v>
      </c>
      <c r="N2876">
        <f>IFERROR(VLOOKUP(G2876,Paramètres!$D$5:$E$8,2,FALSE),0)</f>
        <v>0</v>
      </c>
      <c r="O2876">
        <f>IFERROR(VLOOKUP(H2876,Paramètres!$A$5:$B$8,2,FALSE),0)</f>
        <v>0</v>
      </c>
      <c r="P2876">
        <f>IFERROR(VLOOKUP(I2876,Paramètres!$A$5:$B$8,2,FALSE),0)</f>
        <v>0</v>
      </c>
      <c r="Q2876" s="10" t="e">
        <f>IF(SUM(Paramètres!$G$5:$M$5)=0,"",SUMPRODUCT(Paramètres!$G$5:$M$5,J2876,K2876,L2876,M2876,N2876,O2876,P2876)/SUM(Paramètres!$G$5:$M$5))</f>
        <v>#VALUE!</v>
      </c>
    </row>
    <row r="2877" spans="1:17" x14ac:dyDescent="0.2">
      <c r="A2877">
        <f>Réponses_Scoring!A2877</f>
        <v>0</v>
      </c>
      <c r="B2877">
        <f>Réponses_Scoring!B2877</f>
        <v>0</v>
      </c>
      <c r="C2877">
        <f>Réponses_Scoring!C2877</f>
        <v>0</v>
      </c>
      <c r="D2877">
        <f>Réponses_Scoring!D2877</f>
        <v>0</v>
      </c>
      <c r="E2877">
        <f>Réponses_Scoring!E2877</f>
        <v>0</v>
      </c>
      <c r="F2877">
        <f>Réponses_Scoring!F2877</f>
        <v>0</v>
      </c>
      <c r="G2877">
        <f>Réponses_Scoring!G2877</f>
        <v>0</v>
      </c>
      <c r="H2877">
        <f>Réponses_Scoring!H2877</f>
        <v>0</v>
      </c>
      <c r="I2877">
        <f>Réponses_Scoring!I2877</f>
        <v>0</v>
      </c>
      <c r="J2877">
        <f>IFERROR(VLOOKUP(C2877,Paramètres!$A$5:$B$8,2,FALSE),0)</f>
        <v>0</v>
      </c>
      <c r="K2877">
        <f>IFERROR(VLOOKUP(D2877,Paramètres!$A$5:$B$8,2,FALSE),0)</f>
        <v>0</v>
      </c>
      <c r="L2877">
        <f>IFERROR(VLOOKUP(E2877,Paramètres!$A$5:$B$8,2,FALSE),0)</f>
        <v>0</v>
      </c>
      <c r="M2877">
        <f>IFERROR(VLOOKUP(F2877,Paramètres!$A$5:$B$8,2,FALSE),0)</f>
        <v>0</v>
      </c>
      <c r="N2877">
        <f>IFERROR(VLOOKUP(G2877,Paramètres!$D$5:$E$8,2,FALSE),0)</f>
        <v>0</v>
      </c>
      <c r="O2877">
        <f>IFERROR(VLOOKUP(H2877,Paramètres!$A$5:$B$8,2,FALSE),0)</f>
        <v>0</v>
      </c>
      <c r="P2877">
        <f>IFERROR(VLOOKUP(I2877,Paramètres!$A$5:$B$8,2,FALSE),0)</f>
        <v>0</v>
      </c>
      <c r="Q2877" s="10" t="e">
        <f>IF(SUM(Paramètres!$G$5:$M$5)=0,"",SUMPRODUCT(Paramètres!$G$5:$M$5,J2877,K2877,L2877,M2877,N2877,O2877,P2877)/SUM(Paramètres!$G$5:$M$5))</f>
        <v>#VALUE!</v>
      </c>
    </row>
    <row r="2878" spans="1:17" x14ac:dyDescent="0.2">
      <c r="A2878">
        <f>Réponses_Scoring!A2878</f>
        <v>0</v>
      </c>
      <c r="B2878">
        <f>Réponses_Scoring!B2878</f>
        <v>0</v>
      </c>
      <c r="C2878">
        <f>Réponses_Scoring!C2878</f>
        <v>0</v>
      </c>
      <c r="D2878">
        <f>Réponses_Scoring!D2878</f>
        <v>0</v>
      </c>
      <c r="E2878">
        <f>Réponses_Scoring!E2878</f>
        <v>0</v>
      </c>
      <c r="F2878">
        <f>Réponses_Scoring!F2878</f>
        <v>0</v>
      </c>
      <c r="G2878">
        <f>Réponses_Scoring!G2878</f>
        <v>0</v>
      </c>
      <c r="H2878">
        <f>Réponses_Scoring!H2878</f>
        <v>0</v>
      </c>
      <c r="I2878">
        <f>Réponses_Scoring!I2878</f>
        <v>0</v>
      </c>
      <c r="J2878">
        <f>IFERROR(VLOOKUP(C2878,Paramètres!$A$5:$B$8,2,FALSE),0)</f>
        <v>0</v>
      </c>
      <c r="K2878">
        <f>IFERROR(VLOOKUP(D2878,Paramètres!$A$5:$B$8,2,FALSE),0)</f>
        <v>0</v>
      </c>
      <c r="L2878">
        <f>IFERROR(VLOOKUP(E2878,Paramètres!$A$5:$B$8,2,FALSE),0)</f>
        <v>0</v>
      </c>
      <c r="M2878">
        <f>IFERROR(VLOOKUP(F2878,Paramètres!$A$5:$B$8,2,FALSE),0)</f>
        <v>0</v>
      </c>
      <c r="N2878">
        <f>IFERROR(VLOOKUP(G2878,Paramètres!$D$5:$E$8,2,FALSE),0)</f>
        <v>0</v>
      </c>
      <c r="O2878">
        <f>IFERROR(VLOOKUP(H2878,Paramètres!$A$5:$B$8,2,FALSE),0)</f>
        <v>0</v>
      </c>
      <c r="P2878">
        <f>IFERROR(VLOOKUP(I2878,Paramètres!$A$5:$B$8,2,FALSE),0)</f>
        <v>0</v>
      </c>
      <c r="Q2878" s="10" t="e">
        <f>IF(SUM(Paramètres!$G$5:$M$5)=0,"",SUMPRODUCT(Paramètres!$G$5:$M$5,J2878,K2878,L2878,M2878,N2878,O2878,P2878)/SUM(Paramètres!$G$5:$M$5))</f>
        <v>#VALUE!</v>
      </c>
    </row>
    <row r="2879" spans="1:17" x14ac:dyDescent="0.2">
      <c r="A2879">
        <f>Réponses_Scoring!A2879</f>
        <v>0</v>
      </c>
      <c r="B2879">
        <f>Réponses_Scoring!B2879</f>
        <v>0</v>
      </c>
      <c r="C2879">
        <f>Réponses_Scoring!C2879</f>
        <v>0</v>
      </c>
      <c r="D2879">
        <f>Réponses_Scoring!D2879</f>
        <v>0</v>
      </c>
      <c r="E2879">
        <f>Réponses_Scoring!E2879</f>
        <v>0</v>
      </c>
      <c r="F2879">
        <f>Réponses_Scoring!F2879</f>
        <v>0</v>
      </c>
      <c r="G2879">
        <f>Réponses_Scoring!G2879</f>
        <v>0</v>
      </c>
      <c r="H2879">
        <f>Réponses_Scoring!H2879</f>
        <v>0</v>
      </c>
      <c r="I2879">
        <f>Réponses_Scoring!I2879</f>
        <v>0</v>
      </c>
      <c r="J2879">
        <f>IFERROR(VLOOKUP(C2879,Paramètres!$A$5:$B$8,2,FALSE),0)</f>
        <v>0</v>
      </c>
      <c r="K2879">
        <f>IFERROR(VLOOKUP(D2879,Paramètres!$A$5:$B$8,2,FALSE),0)</f>
        <v>0</v>
      </c>
      <c r="L2879">
        <f>IFERROR(VLOOKUP(E2879,Paramètres!$A$5:$B$8,2,FALSE),0)</f>
        <v>0</v>
      </c>
      <c r="M2879">
        <f>IFERROR(VLOOKUP(F2879,Paramètres!$A$5:$B$8,2,FALSE),0)</f>
        <v>0</v>
      </c>
      <c r="N2879">
        <f>IFERROR(VLOOKUP(G2879,Paramètres!$D$5:$E$8,2,FALSE),0)</f>
        <v>0</v>
      </c>
      <c r="O2879">
        <f>IFERROR(VLOOKUP(H2879,Paramètres!$A$5:$B$8,2,FALSE),0)</f>
        <v>0</v>
      </c>
      <c r="P2879">
        <f>IFERROR(VLOOKUP(I2879,Paramètres!$A$5:$B$8,2,FALSE),0)</f>
        <v>0</v>
      </c>
      <c r="Q2879" s="10" t="e">
        <f>IF(SUM(Paramètres!$G$5:$M$5)=0,"",SUMPRODUCT(Paramètres!$G$5:$M$5,J2879,K2879,L2879,M2879,N2879,O2879,P2879)/SUM(Paramètres!$G$5:$M$5))</f>
        <v>#VALUE!</v>
      </c>
    </row>
    <row r="2880" spans="1:17" x14ac:dyDescent="0.2">
      <c r="A2880">
        <f>Réponses_Scoring!A2880</f>
        <v>0</v>
      </c>
      <c r="B2880">
        <f>Réponses_Scoring!B2880</f>
        <v>0</v>
      </c>
      <c r="C2880">
        <f>Réponses_Scoring!C2880</f>
        <v>0</v>
      </c>
      <c r="D2880">
        <f>Réponses_Scoring!D2880</f>
        <v>0</v>
      </c>
      <c r="E2880">
        <f>Réponses_Scoring!E2880</f>
        <v>0</v>
      </c>
      <c r="F2880">
        <f>Réponses_Scoring!F2880</f>
        <v>0</v>
      </c>
      <c r="G2880">
        <f>Réponses_Scoring!G2880</f>
        <v>0</v>
      </c>
      <c r="H2880">
        <f>Réponses_Scoring!H2880</f>
        <v>0</v>
      </c>
      <c r="I2880">
        <f>Réponses_Scoring!I2880</f>
        <v>0</v>
      </c>
      <c r="J2880">
        <f>IFERROR(VLOOKUP(C2880,Paramètres!$A$5:$B$8,2,FALSE),0)</f>
        <v>0</v>
      </c>
      <c r="K2880">
        <f>IFERROR(VLOOKUP(D2880,Paramètres!$A$5:$B$8,2,FALSE),0)</f>
        <v>0</v>
      </c>
      <c r="L2880">
        <f>IFERROR(VLOOKUP(E2880,Paramètres!$A$5:$B$8,2,FALSE),0)</f>
        <v>0</v>
      </c>
      <c r="M2880">
        <f>IFERROR(VLOOKUP(F2880,Paramètres!$A$5:$B$8,2,FALSE),0)</f>
        <v>0</v>
      </c>
      <c r="N2880">
        <f>IFERROR(VLOOKUP(G2880,Paramètres!$D$5:$E$8,2,FALSE),0)</f>
        <v>0</v>
      </c>
      <c r="O2880">
        <f>IFERROR(VLOOKUP(H2880,Paramètres!$A$5:$B$8,2,FALSE),0)</f>
        <v>0</v>
      </c>
      <c r="P2880">
        <f>IFERROR(VLOOKUP(I2880,Paramètres!$A$5:$B$8,2,FALSE),0)</f>
        <v>0</v>
      </c>
      <c r="Q2880" s="10" t="e">
        <f>IF(SUM(Paramètres!$G$5:$M$5)=0,"",SUMPRODUCT(Paramètres!$G$5:$M$5,J2880,K2880,L2880,M2880,N2880,O2880,P2880)/SUM(Paramètres!$G$5:$M$5))</f>
        <v>#VALUE!</v>
      </c>
    </row>
    <row r="2881" spans="1:17" x14ac:dyDescent="0.2">
      <c r="A2881">
        <f>Réponses_Scoring!A2881</f>
        <v>0</v>
      </c>
      <c r="B2881">
        <f>Réponses_Scoring!B2881</f>
        <v>0</v>
      </c>
      <c r="C2881">
        <f>Réponses_Scoring!C2881</f>
        <v>0</v>
      </c>
      <c r="D2881">
        <f>Réponses_Scoring!D2881</f>
        <v>0</v>
      </c>
      <c r="E2881">
        <f>Réponses_Scoring!E2881</f>
        <v>0</v>
      </c>
      <c r="F2881">
        <f>Réponses_Scoring!F2881</f>
        <v>0</v>
      </c>
      <c r="G2881">
        <f>Réponses_Scoring!G2881</f>
        <v>0</v>
      </c>
      <c r="H2881">
        <f>Réponses_Scoring!H2881</f>
        <v>0</v>
      </c>
      <c r="I2881">
        <f>Réponses_Scoring!I2881</f>
        <v>0</v>
      </c>
      <c r="J2881">
        <f>IFERROR(VLOOKUP(C2881,Paramètres!$A$5:$B$8,2,FALSE),0)</f>
        <v>0</v>
      </c>
      <c r="K2881">
        <f>IFERROR(VLOOKUP(D2881,Paramètres!$A$5:$B$8,2,FALSE),0)</f>
        <v>0</v>
      </c>
      <c r="L2881">
        <f>IFERROR(VLOOKUP(E2881,Paramètres!$A$5:$B$8,2,FALSE),0)</f>
        <v>0</v>
      </c>
      <c r="M2881">
        <f>IFERROR(VLOOKUP(F2881,Paramètres!$A$5:$B$8,2,FALSE),0)</f>
        <v>0</v>
      </c>
      <c r="N2881">
        <f>IFERROR(VLOOKUP(G2881,Paramètres!$D$5:$E$8,2,FALSE),0)</f>
        <v>0</v>
      </c>
      <c r="O2881">
        <f>IFERROR(VLOOKUP(H2881,Paramètres!$A$5:$B$8,2,FALSE),0)</f>
        <v>0</v>
      </c>
      <c r="P2881">
        <f>IFERROR(VLOOKUP(I2881,Paramètres!$A$5:$B$8,2,FALSE),0)</f>
        <v>0</v>
      </c>
      <c r="Q2881" s="10" t="e">
        <f>IF(SUM(Paramètres!$G$5:$M$5)=0,"",SUMPRODUCT(Paramètres!$G$5:$M$5,J2881,K2881,L2881,M2881,N2881,O2881,P2881)/SUM(Paramètres!$G$5:$M$5))</f>
        <v>#VALUE!</v>
      </c>
    </row>
    <row r="2882" spans="1:17" x14ac:dyDescent="0.2">
      <c r="A2882">
        <f>Réponses_Scoring!A2882</f>
        <v>0</v>
      </c>
      <c r="B2882">
        <f>Réponses_Scoring!B2882</f>
        <v>0</v>
      </c>
      <c r="C2882">
        <f>Réponses_Scoring!C2882</f>
        <v>0</v>
      </c>
      <c r="D2882">
        <f>Réponses_Scoring!D2882</f>
        <v>0</v>
      </c>
      <c r="E2882">
        <f>Réponses_Scoring!E2882</f>
        <v>0</v>
      </c>
      <c r="F2882">
        <f>Réponses_Scoring!F2882</f>
        <v>0</v>
      </c>
      <c r="G2882">
        <f>Réponses_Scoring!G2882</f>
        <v>0</v>
      </c>
      <c r="H2882">
        <f>Réponses_Scoring!H2882</f>
        <v>0</v>
      </c>
      <c r="I2882">
        <f>Réponses_Scoring!I2882</f>
        <v>0</v>
      </c>
      <c r="J2882">
        <f>IFERROR(VLOOKUP(C2882,Paramètres!$A$5:$B$8,2,FALSE),0)</f>
        <v>0</v>
      </c>
      <c r="K2882">
        <f>IFERROR(VLOOKUP(D2882,Paramètres!$A$5:$B$8,2,FALSE),0)</f>
        <v>0</v>
      </c>
      <c r="L2882">
        <f>IFERROR(VLOOKUP(E2882,Paramètres!$A$5:$B$8,2,FALSE),0)</f>
        <v>0</v>
      </c>
      <c r="M2882">
        <f>IFERROR(VLOOKUP(F2882,Paramètres!$A$5:$B$8,2,FALSE),0)</f>
        <v>0</v>
      </c>
      <c r="N2882">
        <f>IFERROR(VLOOKUP(G2882,Paramètres!$D$5:$E$8,2,FALSE),0)</f>
        <v>0</v>
      </c>
      <c r="O2882">
        <f>IFERROR(VLOOKUP(H2882,Paramètres!$A$5:$B$8,2,FALSE),0)</f>
        <v>0</v>
      </c>
      <c r="P2882">
        <f>IFERROR(VLOOKUP(I2882,Paramètres!$A$5:$B$8,2,FALSE),0)</f>
        <v>0</v>
      </c>
      <c r="Q2882" s="10" t="e">
        <f>IF(SUM(Paramètres!$G$5:$M$5)=0,"",SUMPRODUCT(Paramètres!$G$5:$M$5,J2882,K2882,L2882,M2882,N2882,O2882,P2882)/SUM(Paramètres!$G$5:$M$5))</f>
        <v>#VALUE!</v>
      </c>
    </row>
    <row r="2883" spans="1:17" x14ac:dyDescent="0.2">
      <c r="A2883">
        <f>Réponses_Scoring!A2883</f>
        <v>0</v>
      </c>
      <c r="B2883">
        <f>Réponses_Scoring!B2883</f>
        <v>0</v>
      </c>
      <c r="C2883">
        <f>Réponses_Scoring!C2883</f>
        <v>0</v>
      </c>
      <c r="D2883">
        <f>Réponses_Scoring!D2883</f>
        <v>0</v>
      </c>
      <c r="E2883">
        <f>Réponses_Scoring!E2883</f>
        <v>0</v>
      </c>
      <c r="F2883">
        <f>Réponses_Scoring!F2883</f>
        <v>0</v>
      </c>
      <c r="G2883">
        <f>Réponses_Scoring!G2883</f>
        <v>0</v>
      </c>
      <c r="H2883">
        <f>Réponses_Scoring!H2883</f>
        <v>0</v>
      </c>
      <c r="I2883">
        <f>Réponses_Scoring!I2883</f>
        <v>0</v>
      </c>
      <c r="J2883">
        <f>IFERROR(VLOOKUP(C2883,Paramètres!$A$5:$B$8,2,FALSE),0)</f>
        <v>0</v>
      </c>
      <c r="K2883">
        <f>IFERROR(VLOOKUP(D2883,Paramètres!$A$5:$B$8,2,FALSE),0)</f>
        <v>0</v>
      </c>
      <c r="L2883">
        <f>IFERROR(VLOOKUP(E2883,Paramètres!$A$5:$B$8,2,FALSE),0)</f>
        <v>0</v>
      </c>
      <c r="M2883">
        <f>IFERROR(VLOOKUP(F2883,Paramètres!$A$5:$B$8,2,FALSE),0)</f>
        <v>0</v>
      </c>
      <c r="N2883">
        <f>IFERROR(VLOOKUP(G2883,Paramètres!$D$5:$E$8,2,FALSE),0)</f>
        <v>0</v>
      </c>
      <c r="O2883">
        <f>IFERROR(VLOOKUP(H2883,Paramètres!$A$5:$B$8,2,FALSE),0)</f>
        <v>0</v>
      </c>
      <c r="P2883">
        <f>IFERROR(VLOOKUP(I2883,Paramètres!$A$5:$B$8,2,FALSE),0)</f>
        <v>0</v>
      </c>
      <c r="Q2883" s="10" t="e">
        <f>IF(SUM(Paramètres!$G$5:$M$5)=0,"",SUMPRODUCT(Paramètres!$G$5:$M$5,J2883,K2883,L2883,M2883,N2883,O2883,P2883)/SUM(Paramètres!$G$5:$M$5))</f>
        <v>#VALUE!</v>
      </c>
    </row>
    <row r="2884" spans="1:17" x14ac:dyDescent="0.2">
      <c r="A2884">
        <f>Réponses_Scoring!A2884</f>
        <v>0</v>
      </c>
      <c r="B2884">
        <f>Réponses_Scoring!B2884</f>
        <v>0</v>
      </c>
      <c r="C2884">
        <f>Réponses_Scoring!C2884</f>
        <v>0</v>
      </c>
      <c r="D2884">
        <f>Réponses_Scoring!D2884</f>
        <v>0</v>
      </c>
      <c r="E2884">
        <f>Réponses_Scoring!E2884</f>
        <v>0</v>
      </c>
      <c r="F2884">
        <f>Réponses_Scoring!F2884</f>
        <v>0</v>
      </c>
      <c r="G2884">
        <f>Réponses_Scoring!G2884</f>
        <v>0</v>
      </c>
      <c r="H2884">
        <f>Réponses_Scoring!H2884</f>
        <v>0</v>
      </c>
      <c r="I2884">
        <f>Réponses_Scoring!I2884</f>
        <v>0</v>
      </c>
      <c r="J2884">
        <f>IFERROR(VLOOKUP(C2884,Paramètres!$A$5:$B$8,2,FALSE),0)</f>
        <v>0</v>
      </c>
      <c r="K2884">
        <f>IFERROR(VLOOKUP(D2884,Paramètres!$A$5:$B$8,2,FALSE),0)</f>
        <v>0</v>
      </c>
      <c r="L2884">
        <f>IFERROR(VLOOKUP(E2884,Paramètres!$A$5:$B$8,2,FALSE),0)</f>
        <v>0</v>
      </c>
      <c r="M2884">
        <f>IFERROR(VLOOKUP(F2884,Paramètres!$A$5:$B$8,2,FALSE),0)</f>
        <v>0</v>
      </c>
      <c r="N2884">
        <f>IFERROR(VLOOKUP(G2884,Paramètres!$D$5:$E$8,2,FALSE),0)</f>
        <v>0</v>
      </c>
      <c r="O2884">
        <f>IFERROR(VLOOKUP(H2884,Paramètres!$A$5:$B$8,2,FALSE),0)</f>
        <v>0</v>
      </c>
      <c r="P2884">
        <f>IFERROR(VLOOKUP(I2884,Paramètres!$A$5:$B$8,2,FALSE),0)</f>
        <v>0</v>
      </c>
      <c r="Q2884" s="10" t="e">
        <f>IF(SUM(Paramètres!$G$5:$M$5)=0,"",SUMPRODUCT(Paramètres!$G$5:$M$5,J2884,K2884,L2884,M2884,N2884,O2884,P2884)/SUM(Paramètres!$G$5:$M$5))</f>
        <v>#VALUE!</v>
      </c>
    </row>
    <row r="2885" spans="1:17" x14ac:dyDescent="0.2">
      <c r="A2885">
        <f>Réponses_Scoring!A2885</f>
        <v>0</v>
      </c>
      <c r="B2885">
        <f>Réponses_Scoring!B2885</f>
        <v>0</v>
      </c>
      <c r="C2885">
        <f>Réponses_Scoring!C2885</f>
        <v>0</v>
      </c>
      <c r="D2885">
        <f>Réponses_Scoring!D2885</f>
        <v>0</v>
      </c>
      <c r="E2885">
        <f>Réponses_Scoring!E2885</f>
        <v>0</v>
      </c>
      <c r="F2885">
        <f>Réponses_Scoring!F2885</f>
        <v>0</v>
      </c>
      <c r="G2885">
        <f>Réponses_Scoring!G2885</f>
        <v>0</v>
      </c>
      <c r="H2885">
        <f>Réponses_Scoring!H2885</f>
        <v>0</v>
      </c>
      <c r="I2885">
        <f>Réponses_Scoring!I2885</f>
        <v>0</v>
      </c>
      <c r="J2885">
        <f>IFERROR(VLOOKUP(C2885,Paramètres!$A$5:$B$8,2,FALSE),0)</f>
        <v>0</v>
      </c>
      <c r="K2885">
        <f>IFERROR(VLOOKUP(D2885,Paramètres!$A$5:$B$8,2,FALSE),0)</f>
        <v>0</v>
      </c>
      <c r="L2885">
        <f>IFERROR(VLOOKUP(E2885,Paramètres!$A$5:$B$8,2,FALSE),0)</f>
        <v>0</v>
      </c>
      <c r="M2885">
        <f>IFERROR(VLOOKUP(F2885,Paramètres!$A$5:$B$8,2,FALSE),0)</f>
        <v>0</v>
      </c>
      <c r="N2885">
        <f>IFERROR(VLOOKUP(G2885,Paramètres!$D$5:$E$8,2,FALSE),0)</f>
        <v>0</v>
      </c>
      <c r="O2885">
        <f>IFERROR(VLOOKUP(H2885,Paramètres!$A$5:$B$8,2,FALSE),0)</f>
        <v>0</v>
      </c>
      <c r="P2885">
        <f>IFERROR(VLOOKUP(I2885,Paramètres!$A$5:$B$8,2,FALSE),0)</f>
        <v>0</v>
      </c>
      <c r="Q2885" s="10" t="e">
        <f>IF(SUM(Paramètres!$G$5:$M$5)=0,"",SUMPRODUCT(Paramètres!$G$5:$M$5,J2885,K2885,L2885,M2885,N2885,O2885,P2885)/SUM(Paramètres!$G$5:$M$5))</f>
        <v>#VALUE!</v>
      </c>
    </row>
    <row r="2886" spans="1:17" x14ac:dyDescent="0.2">
      <c r="A2886">
        <f>Réponses_Scoring!A2886</f>
        <v>0</v>
      </c>
      <c r="B2886">
        <f>Réponses_Scoring!B2886</f>
        <v>0</v>
      </c>
      <c r="C2886">
        <f>Réponses_Scoring!C2886</f>
        <v>0</v>
      </c>
      <c r="D2886">
        <f>Réponses_Scoring!D2886</f>
        <v>0</v>
      </c>
      <c r="E2886">
        <f>Réponses_Scoring!E2886</f>
        <v>0</v>
      </c>
      <c r="F2886">
        <f>Réponses_Scoring!F2886</f>
        <v>0</v>
      </c>
      <c r="G2886">
        <f>Réponses_Scoring!G2886</f>
        <v>0</v>
      </c>
      <c r="H2886">
        <f>Réponses_Scoring!H2886</f>
        <v>0</v>
      </c>
      <c r="I2886">
        <f>Réponses_Scoring!I2886</f>
        <v>0</v>
      </c>
      <c r="J2886">
        <f>IFERROR(VLOOKUP(C2886,Paramètres!$A$5:$B$8,2,FALSE),0)</f>
        <v>0</v>
      </c>
      <c r="K2886">
        <f>IFERROR(VLOOKUP(D2886,Paramètres!$A$5:$B$8,2,FALSE),0)</f>
        <v>0</v>
      </c>
      <c r="L2886">
        <f>IFERROR(VLOOKUP(E2886,Paramètres!$A$5:$B$8,2,FALSE),0)</f>
        <v>0</v>
      </c>
      <c r="M2886">
        <f>IFERROR(VLOOKUP(F2886,Paramètres!$A$5:$B$8,2,FALSE),0)</f>
        <v>0</v>
      </c>
      <c r="N2886">
        <f>IFERROR(VLOOKUP(G2886,Paramètres!$D$5:$E$8,2,FALSE),0)</f>
        <v>0</v>
      </c>
      <c r="O2886">
        <f>IFERROR(VLOOKUP(H2886,Paramètres!$A$5:$B$8,2,FALSE),0)</f>
        <v>0</v>
      </c>
      <c r="P2886">
        <f>IFERROR(VLOOKUP(I2886,Paramètres!$A$5:$B$8,2,FALSE),0)</f>
        <v>0</v>
      </c>
      <c r="Q2886" s="10" t="e">
        <f>IF(SUM(Paramètres!$G$5:$M$5)=0,"",SUMPRODUCT(Paramètres!$G$5:$M$5,J2886,K2886,L2886,M2886,N2886,O2886,P2886)/SUM(Paramètres!$G$5:$M$5))</f>
        <v>#VALUE!</v>
      </c>
    </row>
    <row r="2887" spans="1:17" x14ac:dyDescent="0.2">
      <c r="A2887">
        <f>Réponses_Scoring!A2887</f>
        <v>0</v>
      </c>
      <c r="B2887">
        <f>Réponses_Scoring!B2887</f>
        <v>0</v>
      </c>
      <c r="C2887">
        <f>Réponses_Scoring!C2887</f>
        <v>0</v>
      </c>
      <c r="D2887">
        <f>Réponses_Scoring!D2887</f>
        <v>0</v>
      </c>
      <c r="E2887">
        <f>Réponses_Scoring!E2887</f>
        <v>0</v>
      </c>
      <c r="F2887">
        <f>Réponses_Scoring!F2887</f>
        <v>0</v>
      </c>
      <c r="G2887">
        <f>Réponses_Scoring!G2887</f>
        <v>0</v>
      </c>
      <c r="H2887">
        <f>Réponses_Scoring!H2887</f>
        <v>0</v>
      </c>
      <c r="I2887">
        <f>Réponses_Scoring!I2887</f>
        <v>0</v>
      </c>
      <c r="J2887">
        <f>IFERROR(VLOOKUP(C2887,Paramètres!$A$5:$B$8,2,FALSE),0)</f>
        <v>0</v>
      </c>
      <c r="K2887">
        <f>IFERROR(VLOOKUP(D2887,Paramètres!$A$5:$B$8,2,FALSE),0)</f>
        <v>0</v>
      </c>
      <c r="L2887">
        <f>IFERROR(VLOOKUP(E2887,Paramètres!$A$5:$B$8,2,FALSE),0)</f>
        <v>0</v>
      </c>
      <c r="M2887">
        <f>IFERROR(VLOOKUP(F2887,Paramètres!$A$5:$B$8,2,FALSE),0)</f>
        <v>0</v>
      </c>
      <c r="N2887">
        <f>IFERROR(VLOOKUP(G2887,Paramètres!$D$5:$E$8,2,FALSE),0)</f>
        <v>0</v>
      </c>
      <c r="O2887">
        <f>IFERROR(VLOOKUP(H2887,Paramètres!$A$5:$B$8,2,FALSE),0)</f>
        <v>0</v>
      </c>
      <c r="P2887">
        <f>IFERROR(VLOOKUP(I2887,Paramètres!$A$5:$B$8,2,FALSE),0)</f>
        <v>0</v>
      </c>
      <c r="Q2887" s="10" t="e">
        <f>IF(SUM(Paramètres!$G$5:$M$5)=0,"",SUMPRODUCT(Paramètres!$G$5:$M$5,J2887,K2887,L2887,M2887,N2887,O2887,P2887)/SUM(Paramètres!$G$5:$M$5))</f>
        <v>#VALUE!</v>
      </c>
    </row>
    <row r="2888" spans="1:17" x14ac:dyDescent="0.2">
      <c r="A2888">
        <f>Réponses_Scoring!A2888</f>
        <v>0</v>
      </c>
      <c r="B2888">
        <f>Réponses_Scoring!B2888</f>
        <v>0</v>
      </c>
      <c r="C2888">
        <f>Réponses_Scoring!C2888</f>
        <v>0</v>
      </c>
      <c r="D2888">
        <f>Réponses_Scoring!D2888</f>
        <v>0</v>
      </c>
      <c r="E2888">
        <f>Réponses_Scoring!E2888</f>
        <v>0</v>
      </c>
      <c r="F2888">
        <f>Réponses_Scoring!F2888</f>
        <v>0</v>
      </c>
      <c r="G2888">
        <f>Réponses_Scoring!G2888</f>
        <v>0</v>
      </c>
      <c r="H2888">
        <f>Réponses_Scoring!H2888</f>
        <v>0</v>
      </c>
      <c r="I2888">
        <f>Réponses_Scoring!I2888</f>
        <v>0</v>
      </c>
      <c r="J2888">
        <f>IFERROR(VLOOKUP(C2888,Paramètres!$A$5:$B$8,2,FALSE),0)</f>
        <v>0</v>
      </c>
      <c r="K2888">
        <f>IFERROR(VLOOKUP(D2888,Paramètres!$A$5:$B$8,2,FALSE),0)</f>
        <v>0</v>
      </c>
      <c r="L2888">
        <f>IFERROR(VLOOKUP(E2888,Paramètres!$A$5:$B$8,2,FALSE),0)</f>
        <v>0</v>
      </c>
      <c r="M2888">
        <f>IFERROR(VLOOKUP(F2888,Paramètres!$A$5:$B$8,2,FALSE),0)</f>
        <v>0</v>
      </c>
      <c r="N2888">
        <f>IFERROR(VLOOKUP(G2888,Paramètres!$D$5:$E$8,2,FALSE),0)</f>
        <v>0</v>
      </c>
      <c r="O2888">
        <f>IFERROR(VLOOKUP(H2888,Paramètres!$A$5:$B$8,2,FALSE),0)</f>
        <v>0</v>
      </c>
      <c r="P2888">
        <f>IFERROR(VLOOKUP(I2888,Paramètres!$A$5:$B$8,2,FALSE),0)</f>
        <v>0</v>
      </c>
      <c r="Q2888" s="10" t="e">
        <f>IF(SUM(Paramètres!$G$5:$M$5)=0,"",SUMPRODUCT(Paramètres!$G$5:$M$5,J2888,K2888,L2888,M2888,N2888,O2888,P2888)/SUM(Paramètres!$G$5:$M$5))</f>
        <v>#VALUE!</v>
      </c>
    </row>
    <row r="2889" spans="1:17" x14ac:dyDescent="0.2">
      <c r="A2889">
        <f>Réponses_Scoring!A2889</f>
        <v>0</v>
      </c>
      <c r="B2889">
        <f>Réponses_Scoring!B2889</f>
        <v>0</v>
      </c>
      <c r="C2889">
        <f>Réponses_Scoring!C2889</f>
        <v>0</v>
      </c>
      <c r="D2889">
        <f>Réponses_Scoring!D2889</f>
        <v>0</v>
      </c>
      <c r="E2889">
        <f>Réponses_Scoring!E2889</f>
        <v>0</v>
      </c>
      <c r="F2889">
        <f>Réponses_Scoring!F2889</f>
        <v>0</v>
      </c>
      <c r="G2889">
        <f>Réponses_Scoring!G2889</f>
        <v>0</v>
      </c>
      <c r="H2889">
        <f>Réponses_Scoring!H2889</f>
        <v>0</v>
      </c>
      <c r="I2889">
        <f>Réponses_Scoring!I2889</f>
        <v>0</v>
      </c>
      <c r="J2889">
        <f>IFERROR(VLOOKUP(C2889,Paramètres!$A$5:$B$8,2,FALSE),0)</f>
        <v>0</v>
      </c>
      <c r="K2889">
        <f>IFERROR(VLOOKUP(D2889,Paramètres!$A$5:$B$8,2,FALSE),0)</f>
        <v>0</v>
      </c>
      <c r="L2889">
        <f>IFERROR(VLOOKUP(E2889,Paramètres!$A$5:$B$8,2,FALSE),0)</f>
        <v>0</v>
      </c>
      <c r="M2889">
        <f>IFERROR(VLOOKUP(F2889,Paramètres!$A$5:$B$8,2,FALSE),0)</f>
        <v>0</v>
      </c>
      <c r="N2889">
        <f>IFERROR(VLOOKUP(G2889,Paramètres!$D$5:$E$8,2,FALSE),0)</f>
        <v>0</v>
      </c>
      <c r="O2889">
        <f>IFERROR(VLOOKUP(H2889,Paramètres!$A$5:$B$8,2,FALSE),0)</f>
        <v>0</v>
      </c>
      <c r="P2889">
        <f>IFERROR(VLOOKUP(I2889,Paramètres!$A$5:$B$8,2,FALSE),0)</f>
        <v>0</v>
      </c>
      <c r="Q2889" s="10" t="e">
        <f>IF(SUM(Paramètres!$G$5:$M$5)=0,"",SUMPRODUCT(Paramètres!$G$5:$M$5,J2889,K2889,L2889,M2889,N2889,O2889,P2889)/SUM(Paramètres!$G$5:$M$5))</f>
        <v>#VALUE!</v>
      </c>
    </row>
    <row r="2890" spans="1:17" x14ac:dyDescent="0.2">
      <c r="A2890">
        <f>Réponses_Scoring!A2890</f>
        <v>0</v>
      </c>
      <c r="B2890">
        <f>Réponses_Scoring!B2890</f>
        <v>0</v>
      </c>
      <c r="C2890">
        <f>Réponses_Scoring!C2890</f>
        <v>0</v>
      </c>
      <c r="D2890">
        <f>Réponses_Scoring!D2890</f>
        <v>0</v>
      </c>
      <c r="E2890">
        <f>Réponses_Scoring!E2890</f>
        <v>0</v>
      </c>
      <c r="F2890">
        <f>Réponses_Scoring!F2890</f>
        <v>0</v>
      </c>
      <c r="G2890">
        <f>Réponses_Scoring!G2890</f>
        <v>0</v>
      </c>
      <c r="H2890">
        <f>Réponses_Scoring!H2890</f>
        <v>0</v>
      </c>
      <c r="I2890">
        <f>Réponses_Scoring!I2890</f>
        <v>0</v>
      </c>
      <c r="J2890">
        <f>IFERROR(VLOOKUP(C2890,Paramètres!$A$5:$B$8,2,FALSE),0)</f>
        <v>0</v>
      </c>
      <c r="K2890">
        <f>IFERROR(VLOOKUP(D2890,Paramètres!$A$5:$B$8,2,FALSE),0)</f>
        <v>0</v>
      </c>
      <c r="L2890">
        <f>IFERROR(VLOOKUP(E2890,Paramètres!$A$5:$B$8,2,FALSE),0)</f>
        <v>0</v>
      </c>
      <c r="M2890">
        <f>IFERROR(VLOOKUP(F2890,Paramètres!$A$5:$B$8,2,FALSE),0)</f>
        <v>0</v>
      </c>
      <c r="N2890">
        <f>IFERROR(VLOOKUP(G2890,Paramètres!$D$5:$E$8,2,FALSE),0)</f>
        <v>0</v>
      </c>
      <c r="O2890">
        <f>IFERROR(VLOOKUP(H2890,Paramètres!$A$5:$B$8,2,FALSE),0)</f>
        <v>0</v>
      </c>
      <c r="P2890">
        <f>IFERROR(VLOOKUP(I2890,Paramètres!$A$5:$B$8,2,FALSE),0)</f>
        <v>0</v>
      </c>
      <c r="Q2890" s="10" t="e">
        <f>IF(SUM(Paramètres!$G$5:$M$5)=0,"",SUMPRODUCT(Paramètres!$G$5:$M$5,J2890,K2890,L2890,M2890,N2890,O2890,P2890)/SUM(Paramètres!$G$5:$M$5))</f>
        <v>#VALUE!</v>
      </c>
    </row>
    <row r="2891" spans="1:17" x14ac:dyDescent="0.2">
      <c r="A2891">
        <f>Réponses_Scoring!A2891</f>
        <v>0</v>
      </c>
      <c r="B2891">
        <f>Réponses_Scoring!B2891</f>
        <v>0</v>
      </c>
      <c r="C2891">
        <f>Réponses_Scoring!C2891</f>
        <v>0</v>
      </c>
      <c r="D2891">
        <f>Réponses_Scoring!D2891</f>
        <v>0</v>
      </c>
      <c r="E2891">
        <f>Réponses_Scoring!E2891</f>
        <v>0</v>
      </c>
      <c r="F2891">
        <f>Réponses_Scoring!F2891</f>
        <v>0</v>
      </c>
      <c r="G2891">
        <f>Réponses_Scoring!G2891</f>
        <v>0</v>
      </c>
      <c r="H2891">
        <f>Réponses_Scoring!H2891</f>
        <v>0</v>
      </c>
      <c r="I2891">
        <f>Réponses_Scoring!I2891</f>
        <v>0</v>
      </c>
      <c r="J2891">
        <f>IFERROR(VLOOKUP(C2891,Paramètres!$A$5:$B$8,2,FALSE),0)</f>
        <v>0</v>
      </c>
      <c r="K2891">
        <f>IFERROR(VLOOKUP(D2891,Paramètres!$A$5:$B$8,2,FALSE),0)</f>
        <v>0</v>
      </c>
      <c r="L2891">
        <f>IFERROR(VLOOKUP(E2891,Paramètres!$A$5:$B$8,2,FALSE),0)</f>
        <v>0</v>
      </c>
      <c r="M2891">
        <f>IFERROR(VLOOKUP(F2891,Paramètres!$A$5:$B$8,2,FALSE),0)</f>
        <v>0</v>
      </c>
      <c r="N2891">
        <f>IFERROR(VLOOKUP(G2891,Paramètres!$D$5:$E$8,2,FALSE),0)</f>
        <v>0</v>
      </c>
      <c r="O2891">
        <f>IFERROR(VLOOKUP(H2891,Paramètres!$A$5:$B$8,2,FALSE),0)</f>
        <v>0</v>
      </c>
      <c r="P2891">
        <f>IFERROR(VLOOKUP(I2891,Paramètres!$A$5:$B$8,2,FALSE),0)</f>
        <v>0</v>
      </c>
      <c r="Q2891" s="10" t="e">
        <f>IF(SUM(Paramètres!$G$5:$M$5)=0,"",SUMPRODUCT(Paramètres!$G$5:$M$5,J2891,K2891,L2891,M2891,N2891,O2891,P2891)/SUM(Paramètres!$G$5:$M$5))</f>
        <v>#VALUE!</v>
      </c>
    </row>
    <row r="2892" spans="1:17" x14ac:dyDescent="0.2">
      <c r="A2892">
        <f>Réponses_Scoring!A2892</f>
        <v>0</v>
      </c>
      <c r="B2892">
        <f>Réponses_Scoring!B2892</f>
        <v>0</v>
      </c>
      <c r="C2892">
        <f>Réponses_Scoring!C2892</f>
        <v>0</v>
      </c>
      <c r="D2892">
        <f>Réponses_Scoring!D2892</f>
        <v>0</v>
      </c>
      <c r="E2892">
        <f>Réponses_Scoring!E2892</f>
        <v>0</v>
      </c>
      <c r="F2892">
        <f>Réponses_Scoring!F2892</f>
        <v>0</v>
      </c>
      <c r="G2892">
        <f>Réponses_Scoring!G2892</f>
        <v>0</v>
      </c>
      <c r="H2892">
        <f>Réponses_Scoring!H2892</f>
        <v>0</v>
      </c>
      <c r="I2892">
        <f>Réponses_Scoring!I2892</f>
        <v>0</v>
      </c>
      <c r="J2892">
        <f>IFERROR(VLOOKUP(C2892,Paramètres!$A$5:$B$8,2,FALSE),0)</f>
        <v>0</v>
      </c>
      <c r="K2892">
        <f>IFERROR(VLOOKUP(D2892,Paramètres!$A$5:$B$8,2,FALSE),0)</f>
        <v>0</v>
      </c>
      <c r="L2892">
        <f>IFERROR(VLOOKUP(E2892,Paramètres!$A$5:$B$8,2,FALSE),0)</f>
        <v>0</v>
      </c>
      <c r="M2892">
        <f>IFERROR(VLOOKUP(F2892,Paramètres!$A$5:$B$8,2,FALSE),0)</f>
        <v>0</v>
      </c>
      <c r="N2892">
        <f>IFERROR(VLOOKUP(G2892,Paramètres!$D$5:$E$8,2,FALSE),0)</f>
        <v>0</v>
      </c>
      <c r="O2892">
        <f>IFERROR(VLOOKUP(H2892,Paramètres!$A$5:$B$8,2,FALSE),0)</f>
        <v>0</v>
      </c>
      <c r="P2892">
        <f>IFERROR(VLOOKUP(I2892,Paramètres!$A$5:$B$8,2,FALSE),0)</f>
        <v>0</v>
      </c>
      <c r="Q2892" s="10" t="e">
        <f>IF(SUM(Paramètres!$G$5:$M$5)=0,"",SUMPRODUCT(Paramètres!$G$5:$M$5,J2892,K2892,L2892,M2892,N2892,O2892,P2892)/SUM(Paramètres!$G$5:$M$5))</f>
        <v>#VALUE!</v>
      </c>
    </row>
    <row r="2893" spans="1:17" x14ac:dyDescent="0.2">
      <c r="A2893">
        <f>Réponses_Scoring!A2893</f>
        <v>0</v>
      </c>
      <c r="B2893">
        <f>Réponses_Scoring!B2893</f>
        <v>0</v>
      </c>
      <c r="C2893">
        <f>Réponses_Scoring!C2893</f>
        <v>0</v>
      </c>
      <c r="D2893">
        <f>Réponses_Scoring!D2893</f>
        <v>0</v>
      </c>
      <c r="E2893">
        <f>Réponses_Scoring!E2893</f>
        <v>0</v>
      </c>
      <c r="F2893">
        <f>Réponses_Scoring!F2893</f>
        <v>0</v>
      </c>
      <c r="G2893">
        <f>Réponses_Scoring!G2893</f>
        <v>0</v>
      </c>
      <c r="H2893">
        <f>Réponses_Scoring!H2893</f>
        <v>0</v>
      </c>
      <c r="I2893">
        <f>Réponses_Scoring!I2893</f>
        <v>0</v>
      </c>
      <c r="J2893">
        <f>IFERROR(VLOOKUP(C2893,Paramètres!$A$5:$B$8,2,FALSE),0)</f>
        <v>0</v>
      </c>
      <c r="K2893">
        <f>IFERROR(VLOOKUP(D2893,Paramètres!$A$5:$B$8,2,FALSE),0)</f>
        <v>0</v>
      </c>
      <c r="L2893">
        <f>IFERROR(VLOOKUP(E2893,Paramètres!$A$5:$B$8,2,FALSE),0)</f>
        <v>0</v>
      </c>
      <c r="M2893">
        <f>IFERROR(VLOOKUP(F2893,Paramètres!$A$5:$B$8,2,FALSE),0)</f>
        <v>0</v>
      </c>
      <c r="N2893">
        <f>IFERROR(VLOOKUP(G2893,Paramètres!$D$5:$E$8,2,FALSE),0)</f>
        <v>0</v>
      </c>
      <c r="O2893">
        <f>IFERROR(VLOOKUP(H2893,Paramètres!$A$5:$B$8,2,FALSE),0)</f>
        <v>0</v>
      </c>
      <c r="P2893">
        <f>IFERROR(VLOOKUP(I2893,Paramètres!$A$5:$B$8,2,FALSE),0)</f>
        <v>0</v>
      </c>
      <c r="Q2893" s="10" t="e">
        <f>IF(SUM(Paramètres!$G$5:$M$5)=0,"",SUMPRODUCT(Paramètres!$G$5:$M$5,J2893,K2893,L2893,M2893,N2893,O2893,P2893)/SUM(Paramètres!$G$5:$M$5))</f>
        <v>#VALUE!</v>
      </c>
    </row>
    <row r="2894" spans="1:17" x14ac:dyDescent="0.2">
      <c r="A2894">
        <f>Réponses_Scoring!A2894</f>
        <v>0</v>
      </c>
      <c r="B2894">
        <f>Réponses_Scoring!B2894</f>
        <v>0</v>
      </c>
      <c r="C2894">
        <f>Réponses_Scoring!C2894</f>
        <v>0</v>
      </c>
      <c r="D2894">
        <f>Réponses_Scoring!D2894</f>
        <v>0</v>
      </c>
      <c r="E2894">
        <f>Réponses_Scoring!E2894</f>
        <v>0</v>
      </c>
      <c r="F2894">
        <f>Réponses_Scoring!F2894</f>
        <v>0</v>
      </c>
      <c r="G2894">
        <f>Réponses_Scoring!G2894</f>
        <v>0</v>
      </c>
      <c r="H2894">
        <f>Réponses_Scoring!H2894</f>
        <v>0</v>
      </c>
      <c r="I2894">
        <f>Réponses_Scoring!I2894</f>
        <v>0</v>
      </c>
      <c r="J2894">
        <f>IFERROR(VLOOKUP(C2894,Paramètres!$A$5:$B$8,2,FALSE),0)</f>
        <v>0</v>
      </c>
      <c r="K2894">
        <f>IFERROR(VLOOKUP(D2894,Paramètres!$A$5:$B$8,2,FALSE),0)</f>
        <v>0</v>
      </c>
      <c r="L2894">
        <f>IFERROR(VLOOKUP(E2894,Paramètres!$A$5:$B$8,2,FALSE),0)</f>
        <v>0</v>
      </c>
      <c r="M2894">
        <f>IFERROR(VLOOKUP(F2894,Paramètres!$A$5:$B$8,2,FALSE),0)</f>
        <v>0</v>
      </c>
      <c r="N2894">
        <f>IFERROR(VLOOKUP(G2894,Paramètres!$D$5:$E$8,2,FALSE),0)</f>
        <v>0</v>
      </c>
      <c r="O2894">
        <f>IFERROR(VLOOKUP(H2894,Paramètres!$A$5:$B$8,2,FALSE),0)</f>
        <v>0</v>
      </c>
      <c r="P2894">
        <f>IFERROR(VLOOKUP(I2894,Paramètres!$A$5:$B$8,2,FALSE),0)</f>
        <v>0</v>
      </c>
      <c r="Q2894" s="10" t="e">
        <f>IF(SUM(Paramètres!$G$5:$M$5)=0,"",SUMPRODUCT(Paramètres!$G$5:$M$5,J2894,K2894,L2894,M2894,N2894,O2894,P2894)/SUM(Paramètres!$G$5:$M$5))</f>
        <v>#VALUE!</v>
      </c>
    </row>
    <row r="2895" spans="1:17" x14ac:dyDescent="0.2">
      <c r="A2895">
        <f>Réponses_Scoring!A2895</f>
        <v>0</v>
      </c>
      <c r="B2895">
        <f>Réponses_Scoring!B2895</f>
        <v>0</v>
      </c>
      <c r="C2895">
        <f>Réponses_Scoring!C2895</f>
        <v>0</v>
      </c>
      <c r="D2895">
        <f>Réponses_Scoring!D2895</f>
        <v>0</v>
      </c>
      <c r="E2895">
        <f>Réponses_Scoring!E2895</f>
        <v>0</v>
      </c>
      <c r="F2895">
        <f>Réponses_Scoring!F2895</f>
        <v>0</v>
      </c>
      <c r="G2895">
        <f>Réponses_Scoring!G2895</f>
        <v>0</v>
      </c>
      <c r="H2895">
        <f>Réponses_Scoring!H2895</f>
        <v>0</v>
      </c>
      <c r="I2895">
        <f>Réponses_Scoring!I2895</f>
        <v>0</v>
      </c>
      <c r="J2895">
        <f>IFERROR(VLOOKUP(C2895,Paramètres!$A$5:$B$8,2,FALSE),0)</f>
        <v>0</v>
      </c>
      <c r="K2895">
        <f>IFERROR(VLOOKUP(D2895,Paramètres!$A$5:$B$8,2,FALSE),0)</f>
        <v>0</v>
      </c>
      <c r="L2895">
        <f>IFERROR(VLOOKUP(E2895,Paramètres!$A$5:$B$8,2,FALSE),0)</f>
        <v>0</v>
      </c>
      <c r="M2895">
        <f>IFERROR(VLOOKUP(F2895,Paramètres!$A$5:$B$8,2,FALSE),0)</f>
        <v>0</v>
      </c>
      <c r="N2895">
        <f>IFERROR(VLOOKUP(G2895,Paramètres!$D$5:$E$8,2,FALSE),0)</f>
        <v>0</v>
      </c>
      <c r="O2895">
        <f>IFERROR(VLOOKUP(H2895,Paramètres!$A$5:$B$8,2,FALSE),0)</f>
        <v>0</v>
      </c>
      <c r="P2895">
        <f>IFERROR(VLOOKUP(I2895,Paramètres!$A$5:$B$8,2,FALSE),0)</f>
        <v>0</v>
      </c>
      <c r="Q2895" s="10" t="e">
        <f>IF(SUM(Paramètres!$G$5:$M$5)=0,"",SUMPRODUCT(Paramètres!$G$5:$M$5,J2895,K2895,L2895,M2895,N2895,O2895,P2895)/SUM(Paramètres!$G$5:$M$5))</f>
        <v>#VALUE!</v>
      </c>
    </row>
    <row r="2896" spans="1:17" x14ac:dyDescent="0.2">
      <c r="A2896">
        <f>Réponses_Scoring!A2896</f>
        <v>0</v>
      </c>
      <c r="B2896">
        <f>Réponses_Scoring!B2896</f>
        <v>0</v>
      </c>
      <c r="C2896">
        <f>Réponses_Scoring!C2896</f>
        <v>0</v>
      </c>
      <c r="D2896">
        <f>Réponses_Scoring!D2896</f>
        <v>0</v>
      </c>
      <c r="E2896">
        <f>Réponses_Scoring!E2896</f>
        <v>0</v>
      </c>
      <c r="F2896">
        <f>Réponses_Scoring!F2896</f>
        <v>0</v>
      </c>
      <c r="G2896">
        <f>Réponses_Scoring!G2896</f>
        <v>0</v>
      </c>
      <c r="H2896">
        <f>Réponses_Scoring!H2896</f>
        <v>0</v>
      </c>
      <c r="I2896">
        <f>Réponses_Scoring!I2896</f>
        <v>0</v>
      </c>
      <c r="J2896">
        <f>IFERROR(VLOOKUP(C2896,Paramètres!$A$5:$B$8,2,FALSE),0)</f>
        <v>0</v>
      </c>
      <c r="K2896">
        <f>IFERROR(VLOOKUP(D2896,Paramètres!$A$5:$B$8,2,FALSE),0)</f>
        <v>0</v>
      </c>
      <c r="L2896">
        <f>IFERROR(VLOOKUP(E2896,Paramètres!$A$5:$B$8,2,FALSE),0)</f>
        <v>0</v>
      </c>
      <c r="M2896">
        <f>IFERROR(VLOOKUP(F2896,Paramètres!$A$5:$B$8,2,FALSE),0)</f>
        <v>0</v>
      </c>
      <c r="N2896">
        <f>IFERROR(VLOOKUP(G2896,Paramètres!$D$5:$E$8,2,FALSE),0)</f>
        <v>0</v>
      </c>
      <c r="O2896">
        <f>IFERROR(VLOOKUP(H2896,Paramètres!$A$5:$B$8,2,FALSE),0)</f>
        <v>0</v>
      </c>
      <c r="P2896">
        <f>IFERROR(VLOOKUP(I2896,Paramètres!$A$5:$B$8,2,FALSE),0)</f>
        <v>0</v>
      </c>
      <c r="Q2896" s="10" t="e">
        <f>IF(SUM(Paramètres!$G$5:$M$5)=0,"",SUMPRODUCT(Paramètres!$G$5:$M$5,J2896,K2896,L2896,M2896,N2896,O2896,P2896)/SUM(Paramètres!$G$5:$M$5))</f>
        <v>#VALUE!</v>
      </c>
    </row>
    <row r="2897" spans="1:17" x14ac:dyDescent="0.2">
      <c r="A2897">
        <f>Réponses_Scoring!A2897</f>
        <v>0</v>
      </c>
      <c r="B2897">
        <f>Réponses_Scoring!B2897</f>
        <v>0</v>
      </c>
      <c r="C2897">
        <f>Réponses_Scoring!C2897</f>
        <v>0</v>
      </c>
      <c r="D2897">
        <f>Réponses_Scoring!D2897</f>
        <v>0</v>
      </c>
      <c r="E2897">
        <f>Réponses_Scoring!E2897</f>
        <v>0</v>
      </c>
      <c r="F2897">
        <f>Réponses_Scoring!F2897</f>
        <v>0</v>
      </c>
      <c r="G2897">
        <f>Réponses_Scoring!G2897</f>
        <v>0</v>
      </c>
      <c r="H2897">
        <f>Réponses_Scoring!H2897</f>
        <v>0</v>
      </c>
      <c r="I2897">
        <f>Réponses_Scoring!I2897</f>
        <v>0</v>
      </c>
      <c r="J2897">
        <f>IFERROR(VLOOKUP(C2897,Paramètres!$A$5:$B$8,2,FALSE),0)</f>
        <v>0</v>
      </c>
      <c r="K2897">
        <f>IFERROR(VLOOKUP(D2897,Paramètres!$A$5:$B$8,2,FALSE),0)</f>
        <v>0</v>
      </c>
      <c r="L2897">
        <f>IFERROR(VLOOKUP(E2897,Paramètres!$A$5:$B$8,2,FALSE),0)</f>
        <v>0</v>
      </c>
      <c r="M2897">
        <f>IFERROR(VLOOKUP(F2897,Paramètres!$A$5:$B$8,2,FALSE),0)</f>
        <v>0</v>
      </c>
      <c r="N2897">
        <f>IFERROR(VLOOKUP(G2897,Paramètres!$D$5:$E$8,2,FALSE),0)</f>
        <v>0</v>
      </c>
      <c r="O2897">
        <f>IFERROR(VLOOKUP(H2897,Paramètres!$A$5:$B$8,2,FALSE),0)</f>
        <v>0</v>
      </c>
      <c r="P2897">
        <f>IFERROR(VLOOKUP(I2897,Paramètres!$A$5:$B$8,2,FALSE),0)</f>
        <v>0</v>
      </c>
      <c r="Q2897" s="10" t="e">
        <f>IF(SUM(Paramètres!$G$5:$M$5)=0,"",SUMPRODUCT(Paramètres!$G$5:$M$5,J2897,K2897,L2897,M2897,N2897,O2897,P2897)/SUM(Paramètres!$G$5:$M$5))</f>
        <v>#VALUE!</v>
      </c>
    </row>
    <row r="2898" spans="1:17" x14ac:dyDescent="0.2">
      <c r="A2898">
        <f>Réponses_Scoring!A2898</f>
        <v>0</v>
      </c>
      <c r="B2898">
        <f>Réponses_Scoring!B2898</f>
        <v>0</v>
      </c>
      <c r="C2898">
        <f>Réponses_Scoring!C2898</f>
        <v>0</v>
      </c>
      <c r="D2898">
        <f>Réponses_Scoring!D2898</f>
        <v>0</v>
      </c>
      <c r="E2898">
        <f>Réponses_Scoring!E2898</f>
        <v>0</v>
      </c>
      <c r="F2898">
        <f>Réponses_Scoring!F2898</f>
        <v>0</v>
      </c>
      <c r="G2898">
        <f>Réponses_Scoring!G2898</f>
        <v>0</v>
      </c>
      <c r="H2898">
        <f>Réponses_Scoring!H2898</f>
        <v>0</v>
      </c>
      <c r="I2898">
        <f>Réponses_Scoring!I2898</f>
        <v>0</v>
      </c>
      <c r="J2898">
        <f>IFERROR(VLOOKUP(C2898,Paramètres!$A$5:$B$8,2,FALSE),0)</f>
        <v>0</v>
      </c>
      <c r="K2898">
        <f>IFERROR(VLOOKUP(D2898,Paramètres!$A$5:$B$8,2,FALSE),0)</f>
        <v>0</v>
      </c>
      <c r="L2898">
        <f>IFERROR(VLOOKUP(E2898,Paramètres!$A$5:$B$8,2,FALSE),0)</f>
        <v>0</v>
      </c>
      <c r="M2898">
        <f>IFERROR(VLOOKUP(F2898,Paramètres!$A$5:$B$8,2,FALSE),0)</f>
        <v>0</v>
      </c>
      <c r="N2898">
        <f>IFERROR(VLOOKUP(G2898,Paramètres!$D$5:$E$8,2,FALSE),0)</f>
        <v>0</v>
      </c>
      <c r="O2898">
        <f>IFERROR(VLOOKUP(H2898,Paramètres!$A$5:$B$8,2,FALSE),0)</f>
        <v>0</v>
      </c>
      <c r="P2898">
        <f>IFERROR(VLOOKUP(I2898,Paramètres!$A$5:$B$8,2,FALSE),0)</f>
        <v>0</v>
      </c>
      <c r="Q2898" s="10" t="e">
        <f>IF(SUM(Paramètres!$G$5:$M$5)=0,"",SUMPRODUCT(Paramètres!$G$5:$M$5,J2898,K2898,L2898,M2898,N2898,O2898,P2898)/SUM(Paramètres!$G$5:$M$5))</f>
        <v>#VALUE!</v>
      </c>
    </row>
    <row r="2899" spans="1:17" x14ac:dyDescent="0.2">
      <c r="A2899">
        <f>Réponses_Scoring!A2899</f>
        <v>0</v>
      </c>
      <c r="B2899">
        <f>Réponses_Scoring!B2899</f>
        <v>0</v>
      </c>
      <c r="C2899">
        <f>Réponses_Scoring!C2899</f>
        <v>0</v>
      </c>
      <c r="D2899">
        <f>Réponses_Scoring!D2899</f>
        <v>0</v>
      </c>
      <c r="E2899">
        <f>Réponses_Scoring!E2899</f>
        <v>0</v>
      </c>
      <c r="F2899">
        <f>Réponses_Scoring!F2899</f>
        <v>0</v>
      </c>
      <c r="G2899">
        <f>Réponses_Scoring!G2899</f>
        <v>0</v>
      </c>
      <c r="H2899">
        <f>Réponses_Scoring!H2899</f>
        <v>0</v>
      </c>
      <c r="I2899">
        <f>Réponses_Scoring!I2899</f>
        <v>0</v>
      </c>
      <c r="J2899">
        <f>IFERROR(VLOOKUP(C2899,Paramètres!$A$5:$B$8,2,FALSE),0)</f>
        <v>0</v>
      </c>
      <c r="K2899">
        <f>IFERROR(VLOOKUP(D2899,Paramètres!$A$5:$B$8,2,FALSE),0)</f>
        <v>0</v>
      </c>
      <c r="L2899">
        <f>IFERROR(VLOOKUP(E2899,Paramètres!$A$5:$B$8,2,FALSE),0)</f>
        <v>0</v>
      </c>
      <c r="M2899">
        <f>IFERROR(VLOOKUP(F2899,Paramètres!$A$5:$B$8,2,FALSE),0)</f>
        <v>0</v>
      </c>
      <c r="N2899">
        <f>IFERROR(VLOOKUP(G2899,Paramètres!$D$5:$E$8,2,FALSE),0)</f>
        <v>0</v>
      </c>
      <c r="O2899">
        <f>IFERROR(VLOOKUP(H2899,Paramètres!$A$5:$B$8,2,FALSE),0)</f>
        <v>0</v>
      </c>
      <c r="P2899">
        <f>IFERROR(VLOOKUP(I2899,Paramètres!$A$5:$B$8,2,FALSE),0)</f>
        <v>0</v>
      </c>
      <c r="Q2899" s="10" t="e">
        <f>IF(SUM(Paramètres!$G$5:$M$5)=0,"",SUMPRODUCT(Paramètres!$G$5:$M$5,J2899,K2899,L2899,M2899,N2899,O2899,P2899)/SUM(Paramètres!$G$5:$M$5))</f>
        <v>#VALUE!</v>
      </c>
    </row>
    <row r="2900" spans="1:17" x14ac:dyDescent="0.2">
      <c r="A2900">
        <f>Réponses_Scoring!A2900</f>
        <v>0</v>
      </c>
      <c r="B2900">
        <f>Réponses_Scoring!B2900</f>
        <v>0</v>
      </c>
      <c r="C2900">
        <f>Réponses_Scoring!C2900</f>
        <v>0</v>
      </c>
      <c r="D2900">
        <f>Réponses_Scoring!D2900</f>
        <v>0</v>
      </c>
      <c r="E2900">
        <f>Réponses_Scoring!E2900</f>
        <v>0</v>
      </c>
      <c r="F2900">
        <f>Réponses_Scoring!F2900</f>
        <v>0</v>
      </c>
      <c r="G2900">
        <f>Réponses_Scoring!G2900</f>
        <v>0</v>
      </c>
      <c r="H2900">
        <f>Réponses_Scoring!H2900</f>
        <v>0</v>
      </c>
      <c r="I2900">
        <f>Réponses_Scoring!I2900</f>
        <v>0</v>
      </c>
      <c r="J2900">
        <f>IFERROR(VLOOKUP(C2900,Paramètres!$A$5:$B$8,2,FALSE),0)</f>
        <v>0</v>
      </c>
      <c r="K2900">
        <f>IFERROR(VLOOKUP(D2900,Paramètres!$A$5:$B$8,2,FALSE),0)</f>
        <v>0</v>
      </c>
      <c r="L2900">
        <f>IFERROR(VLOOKUP(E2900,Paramètres!$A$5:$B$8,2,FALSE),0)</f>
        <v>0</v>
      </c>
      <c r="M2900">
        <f>IFERROR(VLOOKUP(F2900,Paramètres!$A$5:$B$8,2,FALSE),0)</f>
        <v>0</v>
      </c>
      <c r="N2900">
        <f>IFERROR(VLOOKUP(G2900,Paramètres!$D$5:$E$8,2,FALSE),0)</f>
        <v>0</v>
      </c>
      <c r="O2900">
        <f>IFERROR(VLOOKUP(H2900,Paramètres!$A$5:$B$8,2,FALSE),0)</f>
        <v>0</v>
      </c>
      <c r="P2900">
        <f>IFERROR(VLOOKUP(I2900,Paramètres!$A$5:$B$8,2,FALSE),0)</f>
        <v>0</v>
      </c>
      <c r="Q2900" s="10" t="e">
        <f>IF(SUM(Paramètres!$G$5:$M$5)=0,"",SUMPRODUCT(Paramètres!$G$5:$M$5,J2900,K2900,L2900,M2900,N2900,O2900,P2900)/SUM(Paramètres!$G$5:$M$5))</f>
        <v>#VALUE!</v>
      </c>
    </row>
    <row r="2901" spans="1:17" x14ac:dyDescent="0.2">
      <c r="A2901">
        <f>Réponses_Scoring!A2901</f>
        <v>0</v>
      </c>
      <c r="B2901">
        <f>Réponses_Scoring!B2901</f>
        <v>0</v>
      </c>
      <c r="C2901">
        <f>Réponses_Scoring!C2901</f>
        <v>0</v>
      </c>
      <c r="D2901">
        <f>Réponses_Scoring!D2901</f>
        <v>0</v>
      </c>
      <c r="E2901">
        <f>Réponses_Scoring!E2901</f>
        <v>0</v>
      </c>
      <c r="F2901">
        <f>Réponses_Scoring!F2901</f>
        <v>0</v>
      </c>
      <c r="G2901">
        <f>Réponses_Scoring!G2901</f>
        <v>0</v>
      </c>
      <c r="H2901">
        <f>Réponses_Scoring!H2901</f>
        <v>0</v>
      </c>
      <c r="I2901">
        <f>Réponses_Scoring!I2901</f>
        <v>0</v>
      </c>
      <c r="J2901">
        <f>IFERROR(VLOOKUP(C2901,Paramètres!$A$5:$B$8,2,FALSE),0)</f>
        <v>0</v>
      </c>
      <c r="K2901">
        <f>IFERROR(VLOOKUP(D2901,Paramètres!$A$5:$B$8,2,FALSE),0)</f>
        <v>0</v>
      </c>
      <c r="L2901">
        <f>IFERROR(VLOOKUP(E2901,Paramètres!$A$5:$B$8,2,FALSE),0)</f>
        <v>0</v>
      </c>
      <c r="M2901">
        <f>IFERROR(VLOOKUP(F2901,Paramètres!$A$5:$B$8,2,FALSE),0)</f>
        <v>0</v>
      </c>
      <c r="N2901">
        <f>IFERROR(VLOOKUP(G2901,Paramètres!$D$5:$E$8,2,FALSE),0)</f>
        <v>0</v>
      </c>
      <c r="O2901">
        <f>IFERROR(VLOOKUP(H2901,Paramètres!$A$5:$B$8,2,FALSE),0)</f>
        <v>0</v>
      </c>
      <c r="P2901">
        <f>IFERROR(VLOOKUP(I2901,Paramètres!$A$5:$B$8,2,FALSE),0)</f>
        <v>0</v>
      </c>
      <c r="Q2901" s="10" t="e">
        <f>IF(SUM(Paramètres!$G$5:$M$5)=0,"",SUMPRODUCT(Paramètres!$G$5:$M$5,J2901,K2901,L2901,M2901,N2901,O2901,P2901)/SUM(Paramètres!$G$5:$M$5))</f>
        <v>#VALUE!</v>
      </c>
    </row>
    <row r="2902" spans="1:17" x14ac:dyDescent="0.2">
      <c r="A2902">
        <f>Réponses_Scoring!A2902</f>
        <v>0</v>
      </c>
      <c r="B2902">
        <f>Réponses_Scoring!B2902</f>
        <v>0</v>
      </c>
      <c r="C2902">
        <f>Réponses_Scoring!C2902</f>
        <v>0</v>
      </c>
      <c r="D2902">
        <f>Réponses_Scoring!D2902</f>
        <v>0</v>
      </c>
      <c r="E2902">
        <f>Réponses_Scoring!E2902</f>
        <v>0</v>
      </c>
      <c r="F2902">
        <f>Réponses_Scoring!F2902</f>
        <v>0</v>
      </c>
      <c r="G2902">
        <f>Réponses_Scoring!G2902</f>
        <v>0</v>
      </c>
      <c r="H2902">
        <f>Réponses_Scoring!H2902</f>
        <v>0</v>
      </c>
      <c r="I2902">
        <f>Réponses_Scoring!I2902</f>
        <v>0</v>
      </c>
      <c r="J2902">
        <f>IFERROR(VLOOKUP(C2902,Paramètres!$A$5:$B$8,2,FALSE),0)</f>
        <v>0</v>
      </c>
      <c r="K2902">
        <f>IFERROR(VLOOKUP(D2902,Paramètres!$A$5:$B$8,2,FALSE),0)</f>
        <v>0</v>
      </c>
      <c r="L2902">
        <f>IFERROR(VLOOKUP(E2902,Paramètres!$A$5:$B$8,2,FALSE),0)</f>
        <v>0</v>
      </c>
      <c r="M2902">
        <f>IFERROR(VLOOKUP(F2902,Paramètres!$A$5:$B$8,2,FALSE),0)</f>
        <v>0</v>
      </c>
      <c r="N2902">
        <f>IFERROR(VLOOKUP(G2902,Paramètres!$D$5:$E$8,2,FALSE),0)</f>
        <v>0</v>
      </c>
      <c r="O2902">
        <f>IFERROR(VLOOKUP(H2902,Paramètres!$A$5:$B$8,2,FALSE),0)</f>
        <v>0</v>
      </c>
      <c r="P2902">
        <f>IFERROR(VLOOKUP(I2902,Paramètres!$A$5:$B$8,2,FALSE),0)</f>
        <v>0</v>
      </c>
      <c r="Q2902" s="10" t="e">
        <f>IF(SUM(Paramètres!$G$5:$M$5)=0,"",SUMPRODUCT(Paramètres!$G$5:$M$5,J2902,K2902,L2902,M2902,N2902,O2902,P2902)/SUM(Paramètres!$G$5:$M$5))</f>
        <v>#VALUE!</v>
      </c>
    </row>
    <row r="2903" spans="1:17" x14ac:dyDescent="0.2">
      <c r="A2903">
        <f>Réponses_Scoring!A2903</f>
        <v>0</v>
      </c>
      <c r="B2903">
        <f>Réponses_Scoring!B2903</f>
        <v>0</v>
      </c>
      <c r="C2903">
        <f>Réponses_Scoring!C2903</f>
        <v>0</v>
      </c>
      <c r="D2903">
        <f>Réponses_Scoring!D2903</f>
        <v>0</v>
      </c>
      <c r="E2903">
        <f>Réponses_Scoring!E2903</f>
        <v>0</v>
      </c>
      <c r="F2903">
        <f>Réponses_Scoring!F2903</f>
        <v>0</v>
      </c>
      <c r="G2903">
        <f>Réponses_Scoring!G2903</f>
        <v>0</v>
      </c>
      <c r="H2903">
        <f>Réponses_Scoring!H2903</f>
        <v>0</v>
      </c>
      <c r="I2903">
        <f>Réponses_Scoring!I2903</f>
        <v>0</v>
      </c>
      <c r="J2903">
        <f>IFERROR(VLOOKUP(C2903,Paramètres!$A$5:$B$8,2,FALSE),0)</f>
        <v>0</v>
      </c>
      <c r="K2903">
        <f>IFERROR(VLOOKUP(D2903,Paramètres!$A$5:$B$8,2,FALSE),0)</f>
        <v>0</v>
      </c>
      <c r="L2903">
        <f>IFERROR(VLOOKUP(E2903,Paramètres!$A$5:$B$8,2,FALSE),0)</f>
        <v>0</v>
      </c>
      <c r="M2903">
        <f>IFERROR(VLOOKUP(F2903,Paramètres!$A$5:$B$8,2,FALSE),0)</f>
        <v>0</v>
      </c>
      <c r="N2903">
        <f>IFERROR(VLOOKUP(G2903,Paramètres!$D$5:$E$8,2,FALSE),0)</f>
        <v>0</v>
      </c>
      <c r="O2903">
        <f>IFERROR(VLOOKUP(H2903,Paramètres!$A$5:$B$8,2,FALSE),0)</f>
        <v>0</v>
      </c>
      <c r="P2903">
        <f>IFERROR(VLOOKUP(I2903,Paramètres!$A$5:$B$8,2,FALSE),0)</f>
        <v>0</v>
      </c>
      <c r="Q2903" s="10" t="e">
        <f>IF(SUM(Paramètres!$G$5:$M$5)=0,"",SUMPRODUCT(Paramètres!$G$5:$M$5,J2903,K2903,L2903,M2903,N2903,O2903,P2903)/SUM(Paramètres!$G$5:$M$5))</f>
        <v>#VALUE!</v>
      </c>
    </row>
    <row r="2904" spans="1:17" x14ac:dyDescent="0.2">
      <c r="A2904">
        <f>Réponses_Scoring!A2904</f>
        <v>0</v>
      </c>
      <c r="B2904">
        <f>Réponses_Scoring!B2904</f>
        <v>0</v>
      </c>
      <c r="C2904">
        <f>Réponses_Scoring!C2904</f>
        <v>0</v>
      </c>
      <c r="D2904">
        <f>Réponses_Scoring!D2904</f>
        <v>0</v>
      </c>
      <c r="E2904">
        <f>Réponses_Scoring!E2904</f>
        <v>0</v>
      </c>
      <c r="F2904">
        <f>Réponses_Scoring!F2904</f>
        <v>0</v>
      </c>
      <c r="G2904">
        <f>Réponses_Scoring!G2904</f>
        <v>0</v>
      </c>
      <c r="H2904">
        <f>Réponses_Scoring!H2904</f>
        <v>0</v>
      </c>
      <c r="I2904">
        <f>Réponses_Scoring!I2904</f>
        <v>0</v>
      </c>
      <c r="J2904">
        <f>IFERROR(VLOOKUP(C2904,Paramètres!$A$5:$B$8,2,FALSE),0)</f>
        <v>0</v>
      </c>
      <c r="K2904">
        <f>IFERROR(VLOOKUP(D2904,Paramètres!$A$5:$B$8,2,FALSE),0)</f>
        <v>0</v>
      </c>
      <c r="L2904">
        <f>IFERROR(VLOOKUP(E2904,Paramètres!$A$5:$B$8,2,FALSE),0)</f>
        <v>0</v>
      </c>
      <c r="M2904">
        <f>IFERROR(VLOOKUP(F2904,Paramètres!$A$5:$B$8,2,FALSE),0)</f>
        <v>0</v>
      </c>
      <c r="N2904">
        <f>IFERROR(VLOOKUP(G2904,Paramètres!$D$5:$E$8,2,FALSE),0)</f>
        <v>0</v>
      </c>
      <c r="O2904">
        <f>IFERROR(VLOOKUP(H2904,Paramètres!$A$5:$B$8,2,FALSE),0)</f>
        <v>0</v>
      </c>
      <c r="P2904">
        <f>IFERROR(VLOOKUP(I2904,Paramètres!$A$5:$B$8,2,FALSE),0)</f>
        <v>0</v>
      </c>
      <c r="Q2904" s="10" t="e">
        <f>IF(SUM(Paramètres!$G$5:$M$5)=0,"",SUMPRODUCT(Paramètres!$G$5:$M$5,J2904,K2904,L2904,M2904,N2904,O2904,P2904)/SUM(Paramètres!$G$5:$M$5))</f>
        <v>#VALUE!</v>
      </c>
    </row>
    <row r="2905" spans="1:17" x14ac:dyDescent="0.2">
      <c r="A2905">
        <f>Réponses_Scoring!A2905</f>
        <v>0</v>
      </c>
      <c r="B2905">
        <f>Réponses_Scoring!B2905</f>
        <v>0</v>
      </c>
      <c r="C2905">
        <f>Réponses_Scoring!C2905</f>
        <v>0</v>
      </c>
      <c r="D2905">
        <f>Réponses_Scoring!D2905</f>
        <v>0</v>
      </c>
      <c r="E2905">
        <f>Réponses_Scoring!E2905</f>
        <v>0</v>
      </c>
      <c r="F2905">
        <f>Réponses_Scoring!F2905</f>
        <v>0</v>
      </c>
      <c r="G2905">
        <f>Réponses_Scoring!G2905</f>
        <v>0</v>
      </c>
      <c r="H2905">
        <f>Réponses_Scoring!H2905</f>
        <v>0</v>
      </c>
      <c r="I2905">
        <f>Réponses_Scoring!I2905</f>
        <v>0</v>
      </c>
      <c r="J2905">
        <f>IFERROR(VLOOKUP(C2905,Paramètres!$A$5:$B$8,2,FALSE),0)</f>
        <v>0</v>
      </c>
      <c r="K2905">
        <f>IFERROR(VLOOKUP(D2905,Paramètres!$A$5:$B$8,2,FALSE),0)</f>
        <v>0</v>
      </c>
      <c r="L2905">
        <f>IFERROR(VLOOKUP(E2905,Paramètres!$A$5:$B$8,2,FALSE),0)</f>
        <v>0</v>
      </c>
      <c r="M2905">
        <f>IFERROR(VLOOKUP(F2905,Paramètres!$A$5:$B$8,2,FALSE),0)</f>
        <v>0</v>
      </c>
      <c r="N2905">
        <f>IFERROR(VLOOKUP(G2905,Paramètres!$D$5:$E$8,2,FALSE),0)</f>
        <v>0</v>
      </c>
      <c r="O2905">
        <f>IFERROR(VLOOKUP(H2905,Paramètres!$A$5:$B$8,2,FALSE),0)</f>
        <v>0</v>
      </c>
      <c r="P2905">
        <f>IFERROR(VLOOKUP(I2905,Paramètres!$A$5:$B$8,2,FALSE),0)</f>
        <v>0</v>
      </c>
      <c r="Q2905" s="10" t="e">
        <f>IF(SUM(Paramètres!$G$5:$M$5)=0,"",SUMPRODUCT(Paramètres!$G$5:$M$5,J2905,K2905,L2905,M2905,N2905,O2905,P2905)/SUM(Paramètres!$G$5:$M$5))</f>
        <v>#VALUE!</v>
      </c>
    </row>
    <row r="2906" spans="1:17" x14ac:dyDescent="0.2">
      <c r="A2906">
        <f>Réponses_Scoring!A2906</f>
        <v>0</v>
      </c>
      <c r="B2906">
        <f>Réponses_Scoring!B2906</f>
        <v>0</v>
      </c>
      <c r="C2906">
        <f>Réponses_Scoring!C2906</f>
        <v>0</v>
      </c>
      <c r="D2906">
        <f>Réponses_Scoring!D2906</f>
        <v>0</v>
      </c>
      <c r="E2906">
        <f>Réponses_Scoring!E2906</f>
        <v>0</v>
      </c>
      <c r="F2906">
        <f>Réponses_Scoring!F2906</f>
        <v>0</v>
      </c>
      <c r="G2906">
        <f>Réponses_Scoring!G2906</f>
        <v>0</v>
      </c>
      <c r="H2906">
        <f>Réponses_Scoring!H2906</f>
        <v>0</v>
      </c>
      <c r="I2906">
        <f>Réponses_Scoring!I2906</f>
        <v>0</v>
      </c>
      <c r="J2906">
        <f>IFERROR(VLOOKUP(C2906,Paramètres!$A$5:$B$8,2,FALSE),0)</f>
        <v>0</v>
      </c>
      <c r="K2906">
        <f>IFERROR(VLOOKUP(D2906,Paramètres!$A$5:$B$8,2,FALSE),0)</f>
        <v>0</v>
      </c>
      <c r="L2906">
        <f>IFERROR(VLOOKUP(E2906,Paramètres!$A$5:$B$8,2,FALSE),0)</f>
        <v>0</v>
      </c>
      <c r="M2906">
        <f>IFERROR(VLOOKUP(F2906,Paramètres!$A$5:$B$8,2,FALSE),0)</f>
        <v>0</v>
      </c>
      <c r="N2906">
        <f>IFERROR(VLOOKUP(G2906,Paramètres!$D$5:$E$8,2,FALSE),0)</f>
        <v>0</v>
      </c>
      <c r="O2906">
        <f>IFERROR(VLOOKUP(H2906,Paramètres!$A$5:$B$8,2,FALSE),0)</f>
        <v>0</v>
      </c>
      <c r="P2906">
        <f>IFERROR(VLOOKUP(I2906,Paramètres!$A$5:$B$8,2,FALSE),0)</f>
        <v>0</v>
      </c>
      <c r="Q2906" s="10" t="e">
        <f>IF(SUM(Paramètres!$G$5:$M$5)=0,"",SUMPRODUCT(Paramètres!$G$5:$M$5,J2906,K2906,L2906,M2906,N2906,O2906,P2906)/SUM(Paramètres!$G$5:$M$5))</f>
        <v>#VALUE!</v>
      </c>
    </row>
    <row r="2907" spans="1:17" x14ac:dyDescent="0.2">
      <c r="A2907">
        <f>Réponses_Scoring!A2907</f>
        <v>0</v>
      </c>
      <c r="B2907">
        <f>Réponses_Scoring!B2907</f>
        <v>0</v>
      </c>
      <c r="C2907">
        <f>Réponses_Scoring!C2907</f>
        <v>0</v>
      </c>
      <c r="D2907">
        <f>Réponses_Scoring!D2907</f>
        <v>0</v>
      </c>
      <c r="E2907">
        <f>Réponses_Scoring!E2907</f>
        <v>0</v>
      </c>
      <c r="F2907">
        <f>Réponses_Scoring!F2907</f>
        <v>0</v>
      </c>
      <c r="G2907">
        <f>Réponses_Scoring!G2907</f>
        <v>0</v>
      </c>
      <c r="H2907">
        <f>Réponses_Scoring!H2907</f>
        <v>0</v>
      </c>
      <c r="I2907">
        <f>Réponses_Scoring!I2907</f>
        <v>0</v>
      </c>
      <c r="J2907">
        <f>IFERROR(VLOOKUP(C2907,Paramètres!$A$5:$B$8,2,FALSE),0)</f>
        <v>0</v>
      </c>
      <c r="K2907">
        <f>IFERROR(VLOOKUP(D2907,Paramètres!$A$5:$B$8,2,FALSE),0)</f>
        <v>0</v>
      </c>
      <c r="L2907">
        <f>IFERROR(VLOOKUP(E2907,Paramètres!$A$5:$B$8,2,FALSE),0)</f>
        <v>0</v>
      </c>
      <c r="M2907">
        <f>IFERROR(VLOOKUP(F2907,Paramètres!$A$5:$B$8,2,FALSE),0)</f>
        <v>0</v>
      </c>
      <c r="N2907">
        <f>IFERROR(VLOOKUP(G2907,Paramètres!$D$5:$E$8,2,FALSE),0)</f>
        <v>0</v>
      </c>
      <c r="O2907">
        <f>IFERROR(VLOOKUP(H2907,Paramètres!$A$5:$B$8,2,FALSE),0)</f>
        <v>0</v>
      </c>
      <c r="P2907">
        <f>IFERROR(VLOOKUP(I2907,Paramètres!$A$5:$B$8,2,FALSE),0)</f>
        <v>0</v>
      </c>
      <c r="Q2907" s="10" t="e">
        <f>IF(SUM(Paramètres!$G$5:$M$5)=0,"",SUMPRODUCT(Paramètres!$G$5:$M$5,J2907,K2907,L2907,M2907,N2907,O2907,P2907)/SUM(Paramètres!$G$5:$M$5))</f>
        <v>#VALUE!</v>
      </c>
    </row>
    <row r="2908" spans="1:17" x14ac:dyDescent="0.2">
      <c r="A2908">
        <f>Réponses_Scoring!A2908</f>
        <v>0</v>
      </c>
      <c r="B2908">
        <f>Réponses_Scoring!B2908</f>
        <v>0</v>
      </c>
      <c r="C2908">
        <f>Réponses_Scoring!C2908</f>
        <v>0</v>
      </c>
      <c r="D2908">
        <f>Réponses_Scoring!D2908</f>
        <v>0</v>
      </c>
      <c r="E2908">
        <f>Réponses_Scoring!E2908</f>
        <v>0</v>
      </c>
      <c r="F2908">
        <f>Réponses_Scoring!F2908</f>
        <v>0</v>
      </c>
      <c r="G2908">
        <f>Réponses_Scoring!G2908</f>
        <v>0</v>
      </c>
      <c r="H2908">
        <f>Réponses_Scoring!H2908</f>
        <v>0</v>
      </c>
      <c r="I2908">
        <f>Réponses_Scoring!I2908</f>
        <v>0</v>
      </c>
      <c r="J2908">
        <f>IFERROR(VLOOKUP(C2908,Paramètres!$A$5:$B$8,2,FALSE),0)</f>
        <v>0</v>
      </c>
      <c r="K2908">
        <f>IFERROR(VLOOKUP(D2908,Paramètres!$A$5:$B$8,2,FALSE),0)</f>
        <v>0</v>
      </c>
      <c r="L2908">
        <f>IFERROR(VLOOKUP(E2908,Paramètres!$A$5:$B$8,2,FALSE),0)</f>
        <v>0</v>
      </c>
      <c r="M2908">
        <f>IFERROR(VLOOKUP(F2908,Paramètres!$A$5:$B$8,2,FALSE),0)</f>
        <v>0</v>
      </c>
      <c r="N2908">
        <f>IFERROR(VLOOKUP(G2908,Paramètres!$D$5:$E$8,2,FALSE),0)</f>
        <v>0</v>
      </c>
      <c r="O2908">
        <f>IFERROR(VLOOKUP(H2908,Paramètres!$A$5:$B$8,2,FALSE),0)</f>
        <v>0</v>
      </c>
      <c r="P2908">
        <f>IFERROR(VLOOKUP(I2908,Paramètres!$A$5:$B$8,2,FALSE),0)</f>
        <v>0</v>
      </c>
      <c r="Q2908" s="10" t="e">
        <f>IF(SUM(Paramètres!$G$5:$M$5)=0,"",SUMPRODUCT(Paramètres!$G$5:$M$5,J2908,K2908,L2908,M2908,N2908,O2908,P2908)/SUM(Paramètres!$G$5:$M$5))</f>
        <v>#VALUE!</v>
      </c>
    </row>
    <row r="2909" spans="1:17" x14ac:dyDescent="0.2">
      <c r="A2909">
        <f>Réponses_Scoring!A2909</f>
        <v>0</v>
      </c>
      <c r="B2909">
        <f>Réponses_Scoring!B2909</f>
        <v>0</v>
      </c>
      <c r="C2909">
        <f>Réponses_Scoring!C2909</f>
        <v>0</v>
      </c>
      <c r="D2909">
        <f>Réponses_Scoring!D2909</f>
        <v>0</v>
      </c>
      <c r="E2909">
        <f>Réponses_Scoring!E2909</f>
        <v>0</v>
      </c>
      <c r="F2909">
        <f>Réponses_Scoring!F2909</f>
        <v>0</v>
      </c>
      <c r="G2909">
        <f>Réponses_Scoring!G2909</f>
        <v>0</v>
      </c>
      <c r="H2909">
        <f>Réponses_Scoring!H2909</f>
        <v>0</v>
      </c>
      <c r="I2909">
        <f>Réponses_Scoring!I2909</f>
        <v>0</v>
      </c>
      <c r="J2909">
        <f>IFERROR(VLOOKUP(C2909,Paramètres!$A$5:$B$8,2,FALSE),0)</f>
        <v>0</v>
      </c>
      <c r="K2909">
        <f>IFERROR(VLOOKUP(D2909,Paramètres!$A$5:$B$8,2,FALSE),0)</f>
        <v>0</v>
      </c>
      <c r="L2909">
        <f>IFERROR(VLOOKUP(E2909,Paramètres!$A$5:$B$8,2,FALSE),0)</f>
        <v>0</v>
      </c>
      <c r="M2909">
        <f>IFERROR(VLOOKUP(F2909,Paramètres!$A$5:$B$8,2,FALSE),0)</f>
        <v>0</v>
      </c>
      <c r="N2909">
        <f>IFERROR(VLOOKUP(G2909,Paramètres!$D$5:$E$8,2,FALSE),0)</f>
        <v>0</v>
      </c>
      <c r="O2909">
        <f>IFERROR(VLOOKUP(H2909,Paramètres!$A$5:$B$8,2,FALSE),0)</f>
        <v>0</v>
      </c>
      <c r="P2909">
        <f>IFERROR(VLOOKUP(I2909,Paramètres!$A$5:$B$8,2,FALSE),0)</f>
        <v>0</v>
      </c>
      <c r="Q2909" s="10" t="e">
        <f>IF(SUM(Paramètres!$G$5:$M$5)=0,"",SUMPRODUCT(Paramètres!$G$5:$M$5,J2909,K2909,L2909,M2909,N2909,O2909,P2909)/SUM(Paramètres!$G$5:$M$5))</f>
        <v>#VALUE!</v>
      </c>
    </row>
    <row r="2910" spans="1:17" x14ac:dyDescent="0.2">
      <c r="A2910">
        <f>Réponses_Scoring!A2910</f>
        <v>0</v>
      </c>
      <c r="B2910">
        <f>Réponses_Scoring!B2910</f>
        <v>0</v>
      </c>
      <c r="C2910">
        <f>Réponses_Scoring!C2910</f>
        <v>0</v>
      </c>
      <c r="D2910">
        <f>Réponses_Scoring!D2910</f>
        <v>0</v>
      </c>
      <c r="E2910">
        <f>Réponses_Scoring!E2910</f>
        <v>0</v>
      </c>
      <c r="F2910">
        <f>Réponses_Scoring!F2910</f>
        <v>0</v>
      </c>
      <c r="G2910">
        <f>Réponses_Scoring!G2910</f>
        <v>0</v>
      </c>
      <c r="H2910">
        <f>Réponses_Scoring!H2910</f>
        <v>0</v>
      </c>
      <c r="I2910">
        <f>Réponses_Scoring!I2910</f>
        <v>0</v>
      </c>
      <c r="J2910">
        <f>IFERROR(VLOOKUP(C2910,Paramètres!$A$5:$B$8,2,FALSE),0)</f>
        <v>0</v>
      </c>
      <c r="K2910">
        <f>IFERROR(VLOOKUP(D2910,Paramètres!$A$5:$B$8,2,FALSE),0)</f>
        <v>0</v>
      </c>
      <c r="L2910">
        <f>IFERROR(VLOOKUP(E2910,Paramètres!$A$5:$B$8,2,FALSE),0)</f>
        <v>0</v>
      </c>
      <c r="M2910">
        <f>IFERROR(VLOOKUP(F2910,Paramètres!$A$5:$B$8,2,FALSE),0)</f>
        <v>0</v>
      </c>
      <c r="N2910">
        <f>IFERROR(VLOOKUP(G2910,Paramètres!$D$5:$E$8,2,FALSE),0)</f>
        <v>0</v>
      </c>
      <c r="O2910">
        <f>IFERROR(VLOOKUP(H2910,Paramètres!$A$5:$B$8,2,FALSE),0)</f>
        <v>0</v>
      </c>
      <c r="P2910">
        <f>IFERROR(VLOOKUP(I2910,Paramètres!$A$5:$B$8,2,FALSE),0)</f>
        <v>0</v>
      </c>
      <c r="Q2910" s="10" t="e">
        <f>IF(SUM(Paramètres!$G$5:$M$5)=0,"",SUMPRODUCT(Paramètres!$G$5:$M$5,J2910,K2910,L2910,M2910,N2910,O2910,P2910)/SUM(Paramètres!$G$5:$M$5))</f>
        <v>#VALUE!</v>
      </c>
    </row>
    <row r="2911" spans="1:17" x14ac:dyDescent="0.2">
      <c r="A2911">
        <f>Réponses_Scoring!A2911</f>
        <v>0</v>
      </c>
      <c r="B2911">
        <f>Réponses_Scoring!B2911</f>
        <v>0</v>
      </c>
      <c r="C2911">
        <f>Réponses_Scoring!C2911</f>
        <v>0</v>
      </c>
      <c r="D2911">
        <f>Réponses_Scoring!D2911</f>
        <v>0</v>
      </c>
      <c r="E2911">
        <f>Réponses_Scoring!E2911</f>
        <v>0</v>
      </c>
      <c r="F2911">
        <f>Réponses_Scoring!F2911</f>
        <v>0</v>
      </c>
      <c r="G2911">
        <f>Réponses_Scoring!G2911</f>
        <v>0</v>
      </c>
      <c r="H2911">
        <f>Réponses_Scoring!H2911</f>
        <v>0</v>
      </c>
      <c r="I2911">
        <f>Réponses_Scoring!I2911</f>
        <v>0</v>
      </c>
      <c r="J2911">
        <f>IFERROR(VLOOKUP(C2911,Paramètres!$A$5:$B$8,2,FALSE),0)</f>
        <v>0</v>
      </c>
      <c r="K2911">
        <f>IFERROR(VLOOKUP(D2911,Paramètres!$A$5:$B$8,2,FALSE),0)</f>
        <v>0</v>
      </c>
      <c r="L2911">
        <f>IFERROR(VLOOKUP(E2911,Paramètres!$A$5:$B$8,2,FALSE),0)</f>
        <v>0</v>
      </c>
      <c r="M2911">
        <f>IFERROR(VLOOKUP(F2911,Paramètres!$A$5:$B$8,2,FALSE),0)</f>
        <v>0</v>
      </c>
      <c r="N2911">
        <f>IFERROR(VLOOKUP(G2911,Paramètres!$D$5:$E$8,2,FALSE),0)</f>
        <v>0</v>
      </c>
      <c r="O2911">
        <f>IFERROR(VLOOKUP(H2911,Paramètres!$A$5:$B$8,2,FALSE),0)</f>
        <v>0</v>
      </c>
      <c r="P2911">
        <f>IFERROR(VLOOKUP(I2911,Paramètres!$A$5:$B$8,2,FALSE),0)</f>
        <v>0</v>
      </c>
      <c r="Q2911" s="10" t="e">
        <f>IF(SUM(Paramètres!$G$5:$M$5)=0,"",SUMPRODUCT(Paramètres!$G$5:$M$5,J2911,K2911,L2911,M2911,N2911,O2911,P2911)/SUM(Paramètres!$G$5:$M$5))</f>
        <v>#VALUE!</v>
      </c>
    </row>
    <row r="2912" spans="1:17" x14ac:dyDescent="0.2">
      <c r="A2912">
        <f>Réponses_Scoring!A2912</f>
        <v>0</v>
      </c>
      <c r="B2912">
        <f>Réponses_Scoring!B2912</f>
        <v>0</v>
      </c>
      <c r="C2912">
        <f>Réponses_Scoring!C2912</f>
        <v>0</v>
      </c>
      <c r="D2912">
        <f>Réponses_Scoring!D2912</f>
        <v>0</v>
      </c>
      <c r="E2912">
        <f>Réponses_Scoring!E2912</f>
        <v>0</v>
      </c>
      <c r="F2912">
        <f>Réponses_Scoring!F2912</f>
        <v>0</v>
      </c>
      <c r="G2912">
        <f>Réponses_Scoring!G2912</f>
        <v>0</v>
      </c>
      <c r="H2912">
        <f>Réponses_Scoring!H2912</f>
        <v>0</v>
      </c>
      <c r="I2912">
        <f>Réponses_Scoring!I2912</f>
        <v>0</v>
      </c>
      <c r="J2912">
        <f>IFERROR(VLOOKUP(C2912,Paramètres!$A$5:$B$8,2,FALSE),0)</f>
        <v>0</v>
      </c>
      <c r="K2912">
        <f>IFERROR(VLOOKUP(D2912,Paramètres!$A$5:$B$8,2,FALSE),0)</f>
        <v>0</v>
      </c>
      <c r="L2912">
        <f>IFERROR(VLOOKUP(E2912,Paramètres!$A$5:$B$8,2,FALSE),0)</f>
        <v>0</v>
      </c>
      <c r="M2912">
        <f>IFERROR(VLOOKUP(F2912,Paramètres!$A$5:$B$8,2,FALSE),0)</f>
        <v>0</v>
      </c>
      <c r="N2912">
        <f>IFERROR(VLOOKUP(G2912,Paramètres!$D$5:$E$8,2,FALSE),0)</f>
        <v>0</v>
      </c>
      <c r="O2912">
        <f>IFERROR(VLOOKUP(H2912,Paramètres!$A$5:$B$8,2,FALSE),0)</f>
        <v>0</v>
      </c>
      <c r="P2912">
        <f>IFERROR(VLOOKUP(I2912,Paramètres!$A$5:$B$8,2,FALSE),0)</f>
        <v>0</v>
      </c>
      <c r="Q2912" s="10" t="e">
        <f>IF(SUM(Paramètres!$G$5:$M$5)=0,"",SUMPRODUCT(Paramètres!$G$5:$M$5,J2912,K2912,L2912,M2912,N2912,O2912,P2912)/SUM(Paramètres!$G$5:$M$5))</f>
        <v>#VALUE!</v>
      </c>
    </row>
    <row r="2913" spans="1:17" x14ac:dyDescent="0.2">
      <c r="A2913">
        <f>Réponses_Scoring!A2913</f>
        <v>0</v>
      </c>
      <c r="B2913">
        <f>Réponses_Scoring!B2913</f>
        <v>0</v>
      </c>
      <c r="C2913">
        <f>Réponses_Scoring!C2913</f>
        <v>0</v>
      </c>
      <c r="D2913">
        <f>Réponses_Scoring!D2913</f>
        <v>0</v>
      </c>
      <c r="E2913">
        <f>Réponses_Scoring!E2913</f>
        <v>0</v>
      </c>
      <c r="F2913">
        <f>Réponses_Scoring!F2913</f>
        <v>0</v>
      </c>
      <c r="G2913">
        <f>Réponses_Scoring!G2913</f>
        <v>0</v>
      </c>
      <c r="H2913">
        <f>Réponses_Scoring!H2913</f>
        <v>0</v>
      </c>
      <c r="I2913">
        <f>Réponses_Scoring!I2913</f>
        <v>0</v>
      </c>
      <c r="J2913">
        <f>IFERROR(VLOOKUP(C2913,Paramètres!$A$5:$B$8,2,FALSE),0)</f>
        <v>0</v>
      </c>
      <c r="K2913">
        <f>IFERROR(VLOOKUP(D2913,Paramètres!$A$5:$B$8,2,FALSE),0)</f>
        <v>0</v>
      </c>
      <c r="L2913">
        <f>IFERROR(VLOOKUP(E2913,Paramètres!$A$5:$B$8,2,FALSE),0)</f>
        <v>0</v>
      </c>
      <c r="M2913">
        <f>IFERROR(VLOOKUP(F2913,Paramètres!$A$5:$B$8,2,FALSE),0)</f>
        <v>0</v>
      </c>
      <c r="N2913">
        <f>IFERROR(VLOOKUP(G2913,Paramètres!$D$5:$E$8,2,FALSE),0)</f>
        <v>0</v>
      </c>
      <c r="O2913">
        <f>IFERROR(VLOOKUP(H2913,Paramètres!$A$5:$B$8,2,FALSE),0)</f>
        <v>0</v>
      </c>
      <c r="P2913">
        <f>IFERROR(VLOOKUP(I2913,Paramètres!$A$5:$B$8,2,FALSE),0)</f>
        <v>0</v>
      </c>
      <c r="Q2913" s="10" t="e">
        <f>IF(SUM(Paramètres!$G$5:$M$5)=0,"",SUMPRODUCT(Paramètres!$G$5:$M$5,J2913,K2913,L2913,M2913,N2913,O2913,P2913)/SUM(Paramètres!$G$5:$M$5))</f>
        <v>#VALUE!</v>
      </c>
    </row>
    <row r="2914" spans="1:17" x14ac:dyDescent="0.2">
      <c r="A2914">
        <f>Réponses_Scoring!A2914</f>
        <v>0</v>
      </c>
      <c r="B2914">
        <f>Réponses_Scoring!B2914</f>
        <v>0</v>
      </c>
      <c r="C2914">
        <f>Réponses_Scoring!C2914</f>
        <v>0</v>
      </c>
      <c r="D2914">
        <f>Réponses_Scoring!D2914</f>
        <v>0</v>
      </c>
      <c r="E2914">
        <f>Réponses_Scoring!E2914</f>
        <v>0</v>
      </c>
      <c r="F2914">
        <f>Réponses_Scoring!F2914</f>
        <v>0</v>
      </c>
      <c r="G2914">
        <f>Réponses_Scoring!G2914</f>
        <v>0</v>
      </c>
      <c r="H2914">
        <f>Réponses_Scoring!H2914</f>
        <v>0</v>
      </c>
      <c r="I2914">
        <f>Réponses_Scoring!I2914</f>
        <v>0</v>
      </c>
      <c r="J2914">
        <f>IFERROR(VLOOKUP(C2914,Paramètres!$A$5:$B$8,2,FALSE),0)</f>
        <v>0</v>
      </c>
      <c r="K2914">
        <f>IFERROR(VLOOKUP(D2914,Paramètres!$A$5:$B$8,2,FALSE),0)</f>
        <v>0</v>
      </c>
      <c r="L2914">
        <f>IFERROR(VLOOKUP(E2914,Paramètres!$A$5:$B$8,2,FALSE),0)</f>
        <v>0</v>
      </c>
      <c r="M2914">
        <f>IFERROR(VLOOKUP(F2914,Paramètres!$A$5:$B$8,2,FALSE),0)</f>
        <v>0</v>
      </c>
      <c r="N2914">
        <f>IFERROR(VLOOKUP(G2914,Paramètres!$D$5:$E$8,2,FALSE),0)</f>
        <v>0</v>
      </c>
      <c r="O2914">
        <f>IFERROR(VLOOKUP(H2914,Paramètres!$A$5:$B$8,2,FALSE),0)</f>
        <v>0</v>
      </c>
      <c r="P2914">
        <f>IFERROR(VLOOKUP(I2914,Paramètres!$A$5:$B$8,2,FALSE),0)</f>
        <v>0</v>
      </c>
      <c r="Q2914" s="10" t="e">
        <f>IF(SUM(Paramètres!$G$5:$M$5)=0,"",SUMPRODUCT(Paramètres!$G$5:$M$5,J2914,K2914,L2914,M2914,N2914,O2914,P2914)/SUM(Paramètres!$G$5:$M$5))</f>
        <v>#VALUE!</v>
      </c>
    </row>
    <row r="2915" spans="1:17" x14ac:dyDescent="0.2">
      <c r="A2915">
        <f>Réponses_Scoring!A2915</f>
        <v>0</v>
      </c>
      <c r="B2915">
        <f>Réponses_Scoring!B2915</f>
        <v>0</v>
      </c>
      <c r="C2915">
        <f>Réponses_Scoring!C2915</f>
        <v>0</v>
      </c>
      <c r="D2915">
        <f>Réponses_Scoring!D2915</f>
        <v>0</v>
      </c>
      <c r="E2915">
        <f>Réponses_Scoring!E2915</f>
        <v>0</v>
      </c>
      <c r="F2915">
        <f>Réponses_Scoring!F2915</f>
        <v>0</v>
      </c>
      <c r="G2915">
        <f>Réponses_Scoring!G2915</f>
        <v>0</v>
      </c>
      <c r="H2915">
        <f>Réponses_Scoring!H2915</f>
        <v>0</v>
      </c>
      <c r="I2915">
        <f>Réponses_Scoring!I2915</f>
        <v>0</v>
      </c>
      <c r="J2915">
        <f>IFERROR(VLOOKUP(C2915,Paramètres!$A$5:$B$8,2,FALSE),0)</f>
        <v>0</v>
      </c>
      <c r="K2915">
        <f>IFERROR(VLOOKUP(D2915,Paramètres!$A$5:$B$8,2,FALSE),0)</f>
        <v>0</v>
      </c>
      <c r="L2915">
        <f>IFERROR(VLOOKUP(E2915,Paramètres!$A$5:$B$8,2,FALSE),0)</f>
        <v>0</v>
      </c>
      <c r="M2915">
        <f>IFERROR(VLOOKUP(F2915,Paramètres!$A$5:$B$8,2,FALSE),0)</f>
        <v>0</v>
      </c>
      <c r="N2915">
        <f>IFERROR(VLOOKUP(G2915,Paramètres!$D$5:$E$8,2,FALSE),0)</f>
        <v>0</v>
      </c>
      <c r="O2915">
        <f>IFERROR(VLOOKUP(H2915,Paramètres!$A$5:$B$8,2,FALSE),0)</f>
        <v>0</v>
      </c>
      <c r="P2915">
        <f>IFERROR(VLOOKUP(I2915,Paramètres!$A$5:$B$8,2,FALSE),0)</f>
        <v>0</v>
      </c>
      <c r="Q2915" s="10" t="e">
        <f>IF(SUM(Paramètres!$G$5:$M$5)=0,"",SUMPRODUCT(Paramètres!$G$5:$M$5,J2915,K2915,L2915,M2915,N2915,O2915,P2915)/SUM(Paramètres!$G$5:$M$5))</f>
        <v>#VALUE!</v>
      </c>
    </row>
    <row r="2916" spans="1:17" x14ac:dyDescent="0.2">
      <c r="A2916">
        <f>Réponses_Scoring!A2916</f>
        <v>0</v>
      </c>
      <c r="B2916">
        <f>Réponses_Scoring!B2916</f>
        <v>0</v>
      </c>
      <c r="C2916">
        <f>Réponses_Scoring!C2916</f>
        <v>0</v>
      </c>
      <c r="D2916">
        <f>Réponses_Scoring!D2916</f>
        <v>0</v>
      </c>
      <c r="E2916">
        <f>Réponses_Scoring!E2916</f>
        <v>0</v>
      </c>
      <c r="F2916">
        <f>Réponses_Scoring!F2916</f>
        <v>0</v>
      </c>
      <c r="G2916">
        <f>Réponses_Scoring!G2916</f>
        <v>0</v>
      </c>
      <c r="H2916">
        <f>Réponses_Scoring!H2916</f>
        <v>0</v>
      </c>
      <c r="I2916">
        <f>Réponses_Scoring!I2916</f>
        <v>0</v>
      </c>
      <c r="J2916">
        <f>IFERROR(VLOOKUP(C2916,Paramètres!$A$5:$B$8,2,FALSE),0)</f>
        <v>0</v>
      </c>
      <c r="K2916">
        <f>IFERROR(VLOOKUP(D2916,Paramètres!$A$5:$B$8,2,FALSE),0)</f>
        <v>0</v>
      </c>
      <c r="L2916">
        <f>IFERROR(VLOOKUP(E2916,Paramètres!$A$5:$B$8,2,FALSE),0)</f>
        <v>0</v>
      </c>
      <c r="M2916">
        <f>IFERROR(VLOOKUP(F2916,Paramètres!$A$5:$B$8,2,FALSE),0)</f>
        <v>0</v>
      </c>
      <c r="N2916">
        <f>IFERROR(VLOOKUP(G2916,Paramètres!$D$5:$E$8,2,FALSE),0)</f>
        <v>0</v>
      </c>
      <c r="O2916">
        <f>IFERROR(VLOOKUP(H2916,Paramètres!$A$5:$B$8,2,FALSE),0)</f>
        <v>0</v>
      </c>
      <c r="P2916">
        <f>IFERROR(VLOOKUP(I2916,Paramètres!$A$5:$B$8,2,FALSE),0)</f>
        <v>0</v>
      </c>
      <c r="Q2916" s="10" t="e">
        <f>IF(SUM(Paramètres!$G$5:$M$5)=0,"",SUMPRODUCT(Paramètres!$G$5:$M$5,J2916,K2916,L2916,M2916,N2916,O2916,P2916)/SUM(Paramètres!$G$5:$M$5))</f>
        <v>#VALUE!</v>
      </c>
    </row>
    <row r="2917" spans="1:17" x14ac:dyDescent="0.2">
      <c r="A2917">
        <f>Réponses_Scoring!A2917</f>
        <v>0</v>
      </c>
      <c r="B2917">
        <f>Réponses_Scoring!B2917</f>
        <v>0</v>
      </c>
      <c r="C2917">
        <f>Réponses_Scoring!C2917</f>
        <v>0</v>
      </c>
      <c r="D2917">
        <f>Réponses_Scoring!D2917</f>
        <v>0</v>
      </c>
      <c r="E2917">
        <f>Réponses_Scoring!E2917</f>
        <v>0</v>
      </c>
      <c r="F2917">
        <f>Réponses_Scoring!F2917</f>
        <v>0</v>
      </c>
      <c r="G2917">
        <f>Réponses_Scoring!G2917</f>
        <v>0</v>
      </c>
      <c r="H2917">
        <f>Réponses_Scoring!H2917</f>
        <v>0</v>
      </c>
      <c r="I2917">
        <f>Réponses_Scoring!I2917</f>
        <v>0</v>
      </c>
      <c r="J2917">
        <f>IFERROR(VLOOKUP(C2917,Paramètres!$A$5:$B$8,2,FALSE),0)</f>
        <v>0</v>
      </c>
      <c r="K2917">
        <f>IFERROR(VLOOKUP(D2917,Paramètres!$A$5:$B$8,2,FALSE),0)</f>
        <v>0</v>
      </c>
      <c r="L2917">
        <f>IFERROR(VLOOKUP(E2917,Paramètres!$A$5:$B$8,2,FALSE),0)</f>
        <v>0</v>
      </c>
      <c r="M2917">
        <f>IFERROR(VLOOKUP(F2917,Paramètres!$A$5:$B$8,2,FALSE),0)</f>
        <v>0</v>
      </c>
      <c r="N2917">
        <f>IFERROR(VLOOKUP(G2917,Paramètres!$D$5:$E$8,2,FALSE),0)</f>
        <v>0</v>
      </c>
      <c r="O2917">
        <f>IFERROR(VLOOKUP(H2917,Paramètres!$A$5:$B$8,2,FALSE),0)</f>
        <v>0</v>
      </c>
      <c r="P2917">
        <f>IFERROR(VLOOKUP(I2917,Paramètres!$A$5:$B$8,2,FALSE),0)</f>
        <v>0</v>
      </c>
      <c r="Q2917" s="10" t="e">
        <f>IF(SUM(Paramètres!$G$5:$M$5)=0,"",SUMPRODUCT(Paramètres!$G$5:$M$5,J2917,K2917,L2917,M2917,N2917,O2917,P2917)/SUM(Paramètres!$G$5:$M$5))</f>
        <v>#VALUE!</v>
      </c>
    </row>
    <row r="2918" spans="1:17" x14ac:dyDescent="0.2">
      <c r="A2918">
        <f>Réponses_Scoring!A2918</f>
        <v>0</v>
      </c>
      <c r="B2918">
        <f>Réponses_Scoring!B2918</f>
        <v>0</v>
      </c>
      <c r="C2918">
        <f>Réponses_Scoring!C2918</f>
        <v>0</v>
      </c>
      <c r="D2918">
        <f>Réponses_Scoring!D2918</f>
        <v>0</v>
      </c>
      <c r="E2918">
        <f>Réponses_Scoring!E2918</f>
        <v>0</v>
      </c>
      <c r="F2918">
        <f>Réponses_Scoring!F2918</f>
        <v>0</v>
      </c>
      <c r="G2918">
        <f>Réponses_Scoring!G2918</f>
        <v>0</v>
      </c>
      <c r="H2918">
        <f>Réponses_Scoring!H2918</f>
        <v>0</v>
      </c>
      <c r="I2918">
        <f>Réponses_Scoring!I2918</f>
        <v>0</v>
      </c>
      <c r="J2918">
        <f>IFERROR(VLOOKUP(C2918,Paramètres!$A$5:$B$8,2,FALSE),0)</f>
        <v>0</v>
      </c>
      <c r="K2918">
        <f>IFERROR(VLOOKUP(D2918,Paramètres!$A$5:$B$8,2,FALSE),0)</f>
        <v>0</v>
      </c>
      <c r="L2918">
        <f>IFERROR(VLOOKUP(E2918,Paramètres!$A$5:$B$8,2,FALSE),0)</f>
        <v>0</v>
      </c>
      <c r="M2918">
        <f>IFERROR(VLOOKUP(F2918,Paramètres!$A$5:$B$8,2,FALSE),0)</f>
        <v>0</v>
      </c>
      <c r="N2918">
        <f>IFERROR(VLOOKUP(G2918,Paramètres!$D$5:$E$8,2,FALSE),0)</f>
        <v>0</v>
      </c>
      <c r="O2918">
        <f>IFERROR(VLOOKUP(H2918,Paramètres!$A$5:$B$8,2,FALSE),0)</f>
        <v>0</v>
      </c>
      <c r="P2918">
        <f>IFERROR(VLOOKUP(I2918,Paramètres!$A$5:$B$8,2,FALSE),0)</f>
        <v>0</v>
      </c>
      <c r="Q2918" s="10" t="e">
        <f>IF(SUM(Paramètres!$G$5:$M$5)=0,"",SUMPRODUCT(Paramètres!$G$5:$M$5,J2918,K2918,L2918,M2918,N2918,O2918,P2918)/SUM(Paramètres!$G$5:$M$5))</f>
        <v>#VALUE!</v>
      </c>
    </row>
    <row r="2919" spans="1:17" x14ac:dyDescent="0.2">
      <c r="A2919">
        <f>Réponses_Scoring!A2919</f>
        <v>0</v>
      </c>
      <c r="B2919">
        <f>Réponses_Scoring!B2919</f>
        <v>0</v>
      </c>
      <c r="C2919">
        <f>Réponses_Scoring!C2919</f>
        <v>0</v>
      </c>
      <c r="D2919">
        <f>Réponses_Scoring!D2919</f>
        <v>0</v>
      </c>
      <c r="E2919">
        <f>Réponses_Scoring!E2919</f>
        <v>0</v>
      </c>
      <c r="F2919">
        <f>Réponses_Scoring!F2919</f>
        <v>0</v>
      </c>
      <c r="G2919">
        <f>Réponses_Scoring!G2919</f>
        <v>0</v>
      </c>
      <c r="H2919">
        <f>Réponses_Scoring!H2919</f>
        <v>0</v>
      </c>
      <c r="I2919">
        <f>Réponses_Scoring!I2919</f>
        <v>0</v>
      </c>
      <c r="J2919">
        <f>IFERROR(VLOOKUP(C2919,Paramètres!$A$5:$B$8,2,FALSE),0)</f>
        <v>0</v>
      </c>
      <c r="K2919">
        <f>IFERROR(VLOOKUP(D2919,Paramètres!$A$5:$B$8,2,FALSE),0)</f>
        <v>0</v>
      </c>
      <c r="L2919">
        <f>IFERROR(VLOOKUP(E2919,Paramètres!$A$5:$B$8,2,FALSE),0)</f>
        <v>0</v>
      </c>
      <c r="M2919">
        <f>IFERROR(VLOOKUP(F2919,Paramètres!$A$5:$B$8,2,FALSE),0)</f>
        <v>0</v>
      </c>
      <c r="N2919">
        <f>IFERROR(VLOOKUP(G2919,Paramètres!$D$5:$E$8,2,FALSE),0)</f>
        <v>0</v>
      </c>
      <c r="O2919">
        <f>IFERROR(VLOOKUP(H2919,Paramètres!$A$5:$B$8,2,FALSE),0)</f>
        <v>0</v>
      </c>
      <c r="P2919">
        <f>IFERROR(VLOOKUP(I2919,Paramètres!$A$5:$B$8,2,FALSE),0)</f>
        <v>0</v>
      </c>
      <c r="Q2919" s="10" t="e">
        <f>IF(SUM(Paramètres!$G$5:$M$5)=0,"",SUMPRODUCT(Paramètres!$G$5:$M$5,J2919,K2919,L2919,M2919,N2919,O2919,P2919)/SUM(Paramètres!$G$5:$M$5))</f>
        <v>#VALUE!</v>
      </c>
    </row>
    <row r="2920" spans="1:17" x14ac:dyDescent="0.2">
      <c r="A2920">
        <f>Réponses_Scoring!A2920</f>
        <v>0</v>
      </c>
      <c r="B2920">
        <f>Réponses_Scoring!B2920</f>
        <v>0</v>
      </c>
      <c r="C2920">
        <f>Réponses_Scoring!C2920</f>
        <v>0</v>
      </c>
      <c r="D2920">
        <f>Réponses_Scoring!D2920</f>
        <v>0</v>
      </c>
      <c r="E2920">
        <f>Réponses_Scoring!E2920</f>
        <v>0</v>
      </c>
      <c r="F2920">
        <f>Réponses_Scoring!F2920</f>
        <v>0</v>
      </c>
      <c r="G2920">
        <f>Réponses_Scoring!G2920</f>
        <v>0</v>
      </c>
      <c r="H2920">
        <f>Réponses_Scoring!H2920</f>
        <v>0</v>
      </c>
      <c r="I2920">
        <f>Réponses_Scoring!I2920</f>
        <v>0</v>
      </c>
      <c r="J2920">
        <f>IFERROR(VLOOKUP(C2920,Paramètres!$A$5:$B$8,2,FALSE),0)</f>
        <v>0</v>
      </c>
      <c r="K2920">
        <f>IFERROR(VLOOKUP(D2920,Paramètres!$A$5:$B$8,2,FALSE),0)</f>
        <v>0</v>
      </c>
      <c r="L2920">
        <f>IFERROR(VLOOKUP(E2920,Paramètres!$A$5:$B$8,2,FALSE),0)</f>
        <v>0</v>
      </c>
      <c r="M2920">
        <f>IFERROR(VLOOKUP(F2920,Paramètres!$A$5:$B$8,2,FALSE),0)</f>
        <v>0</v>
      </c>
      <c r="N2920">
        <f>IFERROR(VLOOKUP(G2920,Paramètres!$D$5:$E$8,2,FALSE),0)</f>
        <v>0</v>
      </c>
      <c r="O2920">
        <f>IFERROR(VLOOKUP(H2920,Paramètres!$A$5:$B$8,2,FALSE),0)</f>
        <v>0</v>
      </c>
      <c r="P2920">
        <f>IFERROR(VLOOKUP(I2920,Paramètres!$A$5:$B$8,2,FALSE),0)</f>
        <v>0</v>
      </c>
      <c r="Q2920" s="10" t="e">
        <f>IF(SUM(Paramètres!$G$5:$M$5)=0,"",SUMPRODUCT(Paramètres!$G$5:$M$5,J2920,K2920,L2920,M2920,N2920,O2920,P2920)/SUM(Paramètres!$G$5:$M$5))</f>
        <v>#VALUE!</v>
      </c>
    </row>
    <row r="2921" spans="1:17" x14ac:dyDescent="0.2">
      <c r="A2921">
        <f>Réponses_Scoring!A2921</f>
        <v>0</v>
      </c>
      <c r="B2921">
        <f>Réponses_Scoring!B2921</f>
        <v>0</v>
      </c>
      <c r="C2921">
        <f>Réponses_Scoring!C2921</f>
        <v>0</v>
      </c>
      <c r="D2921">
        <f>Réponses_Scoring!D2921</f>
        <v>0</v>
      </c>
      <c r="E2921">
        <f>Réponses_Scoring!E2921</f>
        <v>0</v>
      </c>
      <c r="F2921">
        <f>Réponses_Scoring!F2921</f>
        <v>0</v>
      </c>
      <c r="G2921">
        <f>Réponses_Scoring!G2921</f>
        <v>0</v>
      </c>
      <c r="H2921">
        <f>Réponses_Scoring!H2921</f>
        <v>0</v>
      </c>
      <c r="I2921">
        <f>Réponses_Scoring!I2921</f>
        <v>0</v>
      </c>
      <c r="J2921">
        <f>IFERROR(VLOOKUP(C2921,Paramètres!$A$5:$B$8,2,FALSE),0)</f>
        <v>0</v>
      </c>
      <c r="K2921">
        <f>IFERROR(VLOOKUP(D2921,Paramètres!$A$5:$B$8,2,FALSE),0)</f>
        <v>0</v>
      </c>
      <c r="L2921">
        <f>IFERROR(VLOOKUP(E2921,Paramètres!$A$5:$B$8,2,FALSE),0)</f>
        <v>0</v>
      </c>
      <c r="M2921">
        <f>IFERROR(VLOOKUP(F2921,Paramètres!$A$5:$B$8,2,FALSE),0)</f>
        <v>0</v>
      </c>
      <c r="N2921">
        <f>IFERROR(VLOOKUP(G2921,Paramètres!$D$5:$E$8,2,FALSE),0)</f>
        <v>0</v>
      </c>
      <c r="O2921">
        <f>IFERROR(VLOOKUP(H2921,Paramètres!$A$5:$B$8,2,FALSE),0)</f>
        <v>0</v>
      </c>
      <c r="P2921">
        <f>IFERROR(VLOOKUP(I2921,Paramètres!$A$5:$B$8,2,FALSE),0)</f>
        <v>0</v>
      </c>
      <c r="Q2921" s="10" t="e">
        <f>IF(SUM(Paramètres!$G$5:$M$5)=0,"",SUMPRODUCT(Paramètres!$G$5:$M$5,J2921,K2921,L2921,M2921,N2921,O2921,P2921)/SUM(Paramètres!$G$5:$M$5))</f>
        <v>#VALUE!</v>
      </c>
    </row>
    <row r="2922" spans="1:17" x14ac:dyDescent="0.2">
      <c r="A2922">
        <f>Réponses_Scoring!A2922</f>
        <v>0</v>
      </c>
      <c r="B2922">
        <f>Réponses_Scoring!B2922</f>
        <v>0</v>
      </c>
      <c r="C2922">
        <f>Réponses_Scoring!C2922</f>
        <v>0</v>
      </c>
      <c r="D2922">
        <f>Réponses_Scoring!D2922</f>
        <v>0</v>
      </c>
      <c r="E2922">
        <f>Réponses_Scoring!E2922</f>
        <v>0</v>
      </c>
      <c r="F2922">
        <f>Réponses_Scoring!F2922</f>
        <v>0</v>
      </c>
      <c r="G2922">
        <f>Réponses_Scoring!G2922</f>
        <v>0</v>
      </c>
      <c r="H2922">
        <f>Réponses_Scoring!H2922</f>
        <v>0</v>
      </c>
      <c r="I2922">
        <f>Réponses_Scoring!I2922</f>
        <v>0</v>
      </c>
      <c r="J2922">
        <f>IFERROR(VLOOKUP(C2922,Paramètres!$A$5:$B$8,2,FALSE),0)</f>
        <v>0</v>
      </c>
      <c r="K2922">
        <f>IFERROR(VLOOKUP(D2922,Paramètres!$A$5:$B$8,2,FALSE),0)</f>
        <v>0</v>
      </c>
      <c r="L2922">
        <f>IFERROR(VLOOKUP(E2922,Paramètres!$A$5:$B$8,2,FALSE),0)</f>
        <v>0</v>
      </c>
      <c r="M2922">
        <f>IFERROR(VLOOKUP(F2922,Paramètres!$A$5:$B$8,2,FALSE),0)</f>
        <v>0</v>
      </c>
      <c r="N2922">
        <f>IFERROR(VLOOKUP(G2922,Paramètres!$D$5:$E$8,2,FALSE),0)</f>
        <v>0</v>
      </c>
      <c r="O2922">
        <f>IFERROR(VLOOKUP(H2922,Paramètres!$A$5:$B$8,2,FALSE),0)</f>
        <v>0</v>
      </c>
      <c r="P2922">
        <f>IFERROR(VLOOKUP(I2922,Paramètres!$A$5:$B$8,2,FALSE),0)</f>
        <v>0</v>
      </c>
      <c r="Q2922" s="10" t="e">
        <f>IF(SUM(Paramètres!$G$5:$M$5)=0,"",SUMPRODUCT(Paramètres!$G$5:$M$5,J2922,K2922,L2922,M2922,N2922,O2922,P2922)/SUM(Paramètres!$G$5:$M$5))</f>
        <v>#VALUE!</v>
      </c>
    </row>
    <row r="2923" spans="1:17" x14ac:dyDescent="0.2">
      <c r="A2923">
        <f>Réponses_Scoring!A2923</f>
        <v>0</v>
      </c>
      <c r="B2923">
        <f>Réponses_Scoring!B2923</f>
        <v>0</v>
      </c>
      <c r="C2923">
        <f>Réponses_Scoring!C2923</f>
        <v>0</v>
      </c>
      <c r="D2923">
        <f>Réponses_Scoring!D2923</f>
        <v>0</v>
      </c>
      <c r="E2923">
        <f>Réponses_Scoring!E2923</f>
        <v>0</v>
      </c>
      <c r="F2923">
        <f>Réponses_Scoring!F2923</f>
        <v>0</v>
      </c>
      <c r="G2923">
        <f>Réponses_Scoring!G2923</f>
        <v>0</v>
      </c>
      <c r="H2923">
        <f>Réponses_Scoring!H2923</f>
        <v>0</v>
      </c>
      <c r="I2923">
        <f>Réponses_Scoring!I2923</f>
        <v>0</v>
      </c>
      <c r="J2923">
        <f>IFERROR(VLOOKUP(C2923,Paramètres!$A$5:$B$8,2,FALSE),0)</f>
        <v>0</v>
      </c>
      <c r="K2923">
        <f>IFERROR(VLOOKUP(D2923,Paramètres!$A$5:$B$8,2,FALSE),0)</f>
        <v>0</v>
      </c>
      <c r="L2923">
        <f>IFERROR(VLOOKUP(E2923,Paramètres!$A$5:$B$8,2,FALSE),0)</f>
        <v>0</v>
      </c>
      <c r="M2923">
        <f>IFERROR(VLOOKUP(F2923,Paramètres!$A$5:$B$8,2,FALSE),0)</f>
        <v>0</v>
      </c>
      <c r="N2923">
        <f>IFERROR(VLOOKUP(G2923,Paramètres!$D$5:$E$8,2,FALSE),0)</f>
        <v>0</v>
      </c>
      <c r="O2923">
        <f>IFERROR(VLOOKUP(H2923,Paramètres!$A$5:$B$8,2,FALSE),0)</f>
        <v>0</v>
      </c>
      <c r="P2923">
        <f>IFERROR(VLOOKUP(I2923,Paramètres!$A$5:$B$8,2,FALSE),0)</f>
        <v>0</v>
      </c>
      <c r="Q2923" s="10" t="e">
        <f>IF(SUM(Paramètres!$G$5:$M$5)=0,"",SUMPRODUCT(Paramètres!$G$5:$M$5,J2923,K2923,L2923,M2923,N2923,O2923,P2923)/SUM(Paramètres!$G$5:$M$5))</f>
        <v>#VALUE!</v>
      </c>
    </row>
    <row r="2924" spans="1:17" x14ac:dyDescent="0.2">
      <c r="A2924">
        <f>Réponses_Scoring!A2924</f>
        <v>0</v>
      </c>
      <c r="B2924">
        <f>Réponses_Scoring!B2924</f>
        <v>0</v>
      </c>
      <c r="C2924">
        <f>Réponses_Scoring!C2924</f>
        <v>0</v>
      </c>
      <c r="D2924">
        <f>Réponses_Scoring!D2924</f>
        <v>0</v>
      </c>
      <c r="E2924">
        <f>Réponses_Scoring!E2924</f>
        <v>0</v>
      </c>
      <c r="F2924">
        <f>Réponses_Scoring!F2924</f>
        <v>0</v>
      </c>
      <c r="G2924">
        <f>Réponses_Scoring!G2924</f>
        <v>0</v>
      </c>
      <c r="H2924">
        <f>Réponses_Scoring!H2924</f>
        <v>0</v>
      </c>
      <c r="I2924">
        <f>Réponses_Scoring!I2924</f>
        <v>0</v>
      </c>
      <c r="J2924">
        <f>IFERROR(VLOOKUP(C2924,Paramètres!$A$5:$B$8,2,FALSE),0)</f>
        <v>0</v>
      </c>
      <c r="K2924">
        <f>IFERROR(VLOOKUP(D2924,Paramètres!$A$5:$B$8,2,FALSE),0)</f>
        <v>0</v>
      </c>
      <c r="L2924">
        <f>IFERROR(VLOOKUP(E2924,Paramètres!$A$5:$B$8,2,FALSE),0)</f>
        <v>0</v>
      </c>
      <c r="M2924">
        <f>IFERROR(VLOOKUP(F2924,Paramètres!$A$5:$B$8,2,FALSE),0)</f>
        <v>0</v>
      </c>
      <c r="N2924">
        <f>IFERROR(VLOOKUP(G2924,Paramètres!$D$5:$E$8,2,FALSE),0)</f>
        <v>0</v>
      </c>
      <c r="O2924">
        <f>IFERROR(VLOOKUP(H2924,Paramètres!$A$5:$B$8,2,FALSE),0)</f>
        <v>0</v>
      </c>
      <c r="P2924">
        <f>IFERROR(VLOOKUP(I2924,Paramètres!$A$5:$B$8,2,FALSE),0)</f>
        <v>0</v>
      </c>
      <c r="Q2924" s="10" t="e">
        <f>IF(SUM(Paramètres!$G$5:$M$5)=0,"",SUMPRODUCT(Paramètres!$G$5:$M$5,J2924,K2924,L2924,M2924,N2924,O2924,P2924)/SUM(Paramètres!$G$5:$M$5))</f>
        <v>#VALUE!</v>
      </c>
    </row>
    <row r="2925" spans="1:17" x14ac:dyDescent="0.2">
      <c r="A2925">
        <f>Réponses_Scoring!A2925</f>
        <v>0</v>
      </c>
      <c r="B2925">
        <f>Réponses_Scoring!B2925</f>
        <v>0</v>
      </c>
      <c r="C2925">
        <f>Réponses_Scoring!C2925</f>
        <v>0</v>
      </c>
      <c r="D2925">
        <f>Réponses_Scoring!D2925</f>
        <v>0</v>
      </c>
      <c r="E2925">
        <f>Réponses_Scoring!E2925</f>
        <v>0</v>
      </c>
      <c r="F2925">
        <f>Réponses_Scoring!F2925</f>
        <v>0</v>
      </c>
      <c r="G2925">
        <f>Réponses_Scoring!G2925</f>
        <v>0</v>
      </c>
      <c r="H2925">
        <f>Réponses_Scoring!H2925</f>
        <v>0</v>
      </c>
      <c r="I2925">
        <f>Réponses_Scoring!I2925</f>
        <v>0</v>
      </c>
      <c r="J2925">
        <f>IFERROR(VLOOKUP(C2925,Paramètres!$A$5:$B$8,2,FALSE),0)</f>
        <v>0</v>
      </c>
      <c r="K2925">
        <f>IFERROR(VLOOKUP(D2925,Paramètres!$A$5:$B$8,2,FALSE),0)</f>
        <v>0</v>
      </c>
      <c r="L2925">
        <f>IFERROR(VLOOKUP(E2925,Paramètres!$A$5:$B$8,2,FALSE),0)</f>
        <v>0</v>
      </c>
      <c r="M2925">
        <f>IFERROR(VLOOKUP(F2925,Paramètres!$A$5:$B$8,2,FALSE),0)</f>
        <v>0</v>
      </c>
      <c r="N2925">
        <f>IFERROR(VLOOKUP(G2925,Paramètres!$D$5:$E$8,2,FALSE),0)</f>
        <v>0</v>
      </c>
      <c r="O2925">
        <f>IFERROR(VLOOKUP(H2925,Paramètres!$A$5:$B$8,2,FALSE),0)</f>
        <v>0</v>
      </c>
      <c r="P2925">
        <f>IFERROR(VLOOKUP(I2925,Paramètres!$A$5:$B$8,2,FALSE),0)</f>
        <v>0</v>
      </c>
      <c r="Q2925" s="10" t="e">
        <f>IF(SUM(Paramètres!$G$5:$M$5)=0,"",SUMPRODUCT(Paramètres!$G$5:$M$5,J2925,K2925,L2925,M2925,N2925,O2925,P2925)/SUM(Paramètres!$G$5:$M$5))</f>
        <v>#VALUE!</v>
      </c>
    </row>
    <row r="2926" spans="1:17" x14ac:dyDescent="0.2">
      <c r="A2926">
        <f>Réponses_Scoring!A2926</f>
        <v>0</v>
      </c>
      <c r="B2926">
        <f>Réponses_Scoring!B2926</f>
        <v>0</v>
      </c>
      <c r="C2926">
        <f>Réponses_Scoring!C2926</f>
        <v>0</v>
      </c>
      <c r="D2926">
        <f>Réponses_Scoring!D2926</f>
        <v>0</v>
      </c>
      <c r="E2926">
        <f>Réponses_Scoring!E2926</f>
        <v>0</v>
      </c>
      <c r="F2926">
        <f>Réponses_Scoring!F2926</f>
        <v>0</v>
      </c>
      <c r="G2926">
        <f>Réponses_Scoring!G2926</f>
        <v>0</v>
      </c>
      <c r="H2926">
        <f>Réponses_Scoring!H2926</f>
        <v>0</v>
      </c>
      <c r="I2926">
        <f>Réponses_Scoring!I2926</f>
        <v>0</v>
      </c>
      <c r="J2926">
        <f>IFERROR(VLOOKUP(C2926,Paramètres!$A$5:$B$8,2,FALSE),0)</f>
        <v>0</v>
      </c>
      <c r="K2926">
        <f>IFERROR(VLOOKUP(D2926,Paramètres!$A$5:$B$8,2,FALSE),0)</f>
        <v>0</v>
      </c>
      <c r="L2926">
        <f>IFERROR(VLOOKUP(E2926,Paramètres!$A$5:$B$8,2,FALSE),0)</f>
        <v>0</v>
      </c>
      <c r="M2926">
        <f>IFERROR(VLOOKUP(F2926,Paramètres!$A$5:$B$8,2,FALSE),0)</f>
        <v>0</v>
      </c>
      <c r="N2926">
        <f>IFERROR(VLOOKUP(G2926,Paramètres!$D$5:$E$8,2,FALSE),0)</f>
        <v>0</v>
      </c>
      <c r="O2926">
        <f>IFERROR(VLOOKUP(H2926,Paramètres!$A$5:$B$8,2,FALSE),0)</f>
        <v>0</v>
      </c>
      <c r="P2926">
        <f>IFERROR(VLOOKUP(I2926,Paramètres!$A$5:$B$8,2,FALSE),0)</f>
        <v>0</v>
      </c>
      <c r="Q2926" s="10" t="e">
        <f>IF(SUM(Paramètres!$G$5:$M$5)=0,"",SUMPRODUCT(Paramètres!$G$5:$M$5,J2926,K2926,L2926,M2926,N2926,O2926,P2926)/SUM(Paramètres!$G$5:$M$5))</f>
        <v>#VALUE!</v>
      </c>
    </row>
    <row r="2927" spans="1:17" x14ac:dyDescent="0.2">
      <c r="A2927">
        <f>Réponses_Scoring!A2927</f>
        <v>0</v>
      </c>
      <c r="B2927">
        <f>Réponses_Scoring!B2927</f>
        <v>0</v>
      </c>
      <c r="C2927">
        <f>Réponses_Scoring!C2927</f>
        <v>0</v>
      </c>
      <c r="D2927">
        <f>Réponses_Scoring!D2927</f>
        <v>0</v>
      </c>
      <c r="E2927">
        <f>Réponses_Scoring!E2927</f>
        <v>0</v>
      </c>
      <c r="F2927">
        <f>Réponses_Scoring!F2927</f>
        <v>0</v>
      </c>
      <c r="G2927">
        <f>Réponses_Scoring!G2927</f>
        <v>0</v>
      </c>
      <c r="H2927">
        <f>Réponses_Scoring!H2927</f>
        <v>0</v>
      </c>
      <c r="I2927">
        <f>Réponses_Scoring!I2927</f>
        <v>0</v>
      </c>
      <c r="J2927">
        <f>IFERROR(VLOOKUP(C2927,Paramètres!$A$5:$B$8,2,FALSE),0)</f>
        <v>0</v>
      </c>
      <c r="K2927">
        <f>IFERROR(VLOOKUP(D2927,Paramètres!$A$5:$B$8,2,FALSE),0)</f>
        <v>0</v>
      </c>
      <c r="L2927">
        <f>IFERROR(VLOOKUP(E2927,Paramètres!$A$5:$B$8,2,FALSE),0)</f>
        <v>0</v>
      </c>
      <c r="M2927">
        <f>IFERROR(VLOOKUP(F2927,Paramètres!$A$5:$B$8,2,FALSE),0)</f>
        <v>0</v>
      </c>
      <c r="N2927">
        <f>IFERROR(VLOOKUP(G2927,Paramètres!$D$5:$E$8,2,FALSE),0)</f>
        <v>0</v>
      </c>
      <c r="O2927">
        <f>IFERROR(VLOOKUP(H2927,Paramètres!$A$5:$B$8,2,FALSE),0)</f>
        <v>0</v>
      </c>
      <c r="P2927">
        <f>IFERROR(VLOOKUP(I2927,Paramètres!$A$5:$B$8,2,FALSE),0)</f>
        <v>0</v>
      </c>
      <c r="Q2927" s="10" t="e">
        <f>IF(SUM(Paramètres!$G$5:$M$5)=0,"",SUMPRODUCT(Paramètres!$G$5:$M$5,J2927,K2927,L2927,M2927,N2927,O2927,P2927)/SUM(Paramètres!$G$5:$M$5))</f>
        <v>#VALUE!</v>
      </c>
    </row>
    <row r="2928" spans="1:17" x14ac:dyDescent="0.2">
      <c r="A2928">
        <f>Réponses_Scoring!A2928</f>
        <v>0</v>
      </c>
      <c r="B2928">
        <f>Réponses_Scoring!B2928</f>
        <v>0</v>
      </c>
      <c r="C2928">
        <f>Réponses_Scoring!C2928</f>
        <v>0</v>
      </c>
      <c r="D2928">
        <f>Réponses_Scoring!D2928</f>
        <v>0</v>
      </c>
      <c r="E2928">
        <f>Réponses_Scoring!E2928</f>
        <v>0</v>
      </c>
      <c r="F2928">
        <f>Réponses_Scoring!F2928</f>
        <v>0</v>
      </c>
      <c r="G2928">
        <f>Réponses_Scoring!G2928</f>
        <v>0</v>
      </c>
      <c r="H2928">
        <f>Réponses_Scoring!H2928</f>
        <v>0</v>
      </c>
      <c r="I2928">
        <f>Réponses_Scoring!I2928</f>
        <v>0</v>
      </c>
      <c r="J2928">
        <f>IFERROR(VLOOKUP(C2928,Paramètres!$A$5:$B$8,2,FALSE),0)</f>
        <v>0</v>
      </c>
      <c r="K2928">
        <f>IFERROR(VLOOKUP(D2928,Paramètres!$A$5:$B$8,2,FALSE),0)</f>
        <v>0</v>
      </c>
      <c r="L2928">
        <f>IFERROR(VLOOKUP(E2928,Paramètres!$A$5:$B$8,2,FALSE),0)</f>
        <v>0</v>
      </c>
      <c r="M2928">
        <f>IFERROR(VLOOKUP(F2928,Paramètres!$A$5:$B$8,2,FALSE),0)</f>
        <v>0</v>
      </c>
      <c r="N2928">
        <f>IFERROR(VLOOKUP(G2928,Paramètres!$D$5:$E$8,2,FALSE),0)</f>
        <v>0</v>
      </c>
      <c r="O2928">
        <f>IFERROR(VLOOKUP(H2928,Paramètres!$A$5:$B$8,2,FALSE),0)</f>
        <v>0</v>
      </c>
      <c r="P2928">
        <f>IFERROR(VLOOKUP(I2928,Paramètres!$A$5:$B$8,2,FALSE),0)</f>
        <v>0</v>
      </c>
      <c r="Q2928" s="10" t="e">
        <f>IF(SUM(Paramètres!$G$5:$M$5)=0,"",SUMPRODUCT(Paramètres!$G$5:$M$5,J2928,K2928,L2928,M2928,N2928,O2928,P2928)/SUM(Paramètres!$G$5:$M$5))</f>
        <v>#VALUE!</v>
      </c>
    </row>
    <row r="2929" spans="1:17" x14ac:dyDescent="0.2">
      <c r="A2929">
        <f>Réponses_Scoring!A2929</f>
        <v>0</v>
      </c>
      <c r="B2929">
        <f>Réponses_Scoring!B2929</f>
        <v>0</v>
      </c>
      <c r="C2929">
        <f>Réponses_Scoring!C2929</f>
        <v>0</v>
      </c>
      <c r="D2929">
        <f>Réponses_Scoring!D2929</f>
        <v>0</v>
      </c>
      <c r="E2929">
        <f>Réponses_Scoring!E2929</f>
        <v>0</v>
      </c>
      <c r="F2929">
        <f>Réponses_Scoring!F2929</f>
        <v>0</v>
      </c>
      <c r="G2929">
        <f>Réponses_Scoring!G2929</f>
        <v>0</v>
      </c>
      <c r="H2929">
        <f>Réponses_Scoring!H2929</f>
        <v>0</v>
      </c>
      <c r="I2929">
        <f>Réponses_Scoring!I2929</f>
        <v>0</v>
      </c>
      <c r="J2929">
        <f>IFERROR(VLOOKUP(C2929,Paramètres!$A$5:$B$8,2,FALSE),0)</f>
        <v>0</v>
      </c>
      <c r="K2929">
        <f>IFERROR(VLOOKUP(D2929,Paramètres!$A$5:$B$8,2,FALSE),0)</f>
        <v>0</v>
      </c>
      <c r="L2929">
        <f>IFERROR(VLOOKUP(E2929,Paramètres!$A$5:$B$8,2,FALSE),0)</f>
        <v>0</v>
      </c>
      <c r="M2929">
        <f>IFERROR(VLOOKUP(F2929,Paramètres!$A$5:$B$8,2,FALSE),0)</f>
        <v>0</v>
      </c>
      <c r="N2929">
        <f>IFERROR(VLOOKUP(G2929,Paramètres!$D$5:$E$8,2,FALSE),0)</f>
        <v>0</v>
      </c>
      <c r="O2929">
        <f>IFERROR(VLOOKUP(H2929,Paramètres!$A$5:$B$8,2,FALSE),0)</f>
        <v>0</v>
      </c>
      <c r="P2929">
        <f>IFERROR(VLOOKUP(I2929,Paramètres!$A$5:$B$8,2,FALSE),0)</f>
        <v>0</v>
      </c>
      <c r="Q2929" s="10" t="e">
        <f>IF(SUM(Paramètres!$G$5:$M$5)=0,"",SUMPRODUCT(Paramètres!$G$5:$M$5,J2929,K2929,L2929,M2929,N2929,O2929,P2929)/SUM(Paramètres!$G$5:$M$5))</f>
        <v>#VALUE!</v>
      </c>
    </row>
    <row r="2930" spans="1:17" x14ac:dyDescent="0.2">
      <c r="A2930">
        <f>Réponses_Scoring!A2930</f>
        <v>0</v>
      </c>
      <c r="B2930">
        <f>Réponses_Scoring!B2930</f>
        <v>0</v>
      </c>
      <c r="C2930">
        <f>Réponses_Scoring!C2930</f>
        <v>0</v>
      </c>
      <c r="D2930">
        <f>Réponses_Scoring!D2930</f>
        <v>0</v>
      </c>
      <c r="E2930">
        <f>Réponses_Scoring!E2930</f>
        <v>0</v>
      </c>
      <c r="F2930">
        <f>Réponses_Scoring!F2930</f>
        <v>0</v>
      </c>
      <c r="G2930">
        <f>Réponses_Scoring!G2930</f>
        <v>0</v>
      </c>
      <c r="H2930">
        <f>Réponses_Scoring!H2930</f>
        <v>0</v>
      </c>
      <c r="I2930">
        <f>Réponses_Scoring!I2930</f>
        <v>0</v>
      </c>
      <c r="J2930">
        <f>IFERROR(VLOOKUP(C2930,Paramètres!$A$5:$B$8,2,FALSE),0)</f>
        <v>0</v>
      </c>
      <c r="K2930">
        <f>IFERROR(VLOOKUP(D2930,Paramètres!$A$5:$B$8,2,FALSE),0)</f>
        <v>0</v>
      </c>
      <c r="L2930">
        <f>IFERROR(VLOOKUP(E2930,Paramètres!$A$5:$B$8,2,FALSE),0)</f>
        <v>0</v>
      </c>
      <c r="M2930">
        <f>IFERROR(VLOOKUP(F2930,Paramètres!$A$5:$B$8,2,FALSE),0)</f>
        <v>0</v>
      </c>
      <c r="N2930">
        <f>IFERROR(VLOOKUP(G2930,Paramètres!$D$5:$E$8,2,FALSE),0)</f>
        <v>0</v>
      </c>
      <c r="O2930">
        <f>IFERROR(VLOOKUP(H2930,Paramètres!$A$5:$B$8,2,FALSE),0)</f>
        <v>0</v>
      </c>
      <c r="P2930">
        <f>IFERROR(VLOOKUP(I2930,Paramètres!$A$5:$B$8,2,FALSE),0)</f>
        <v>0</v>
      </c>
      <c r="Q2930" s="10" t="e">
        <f>IF(SUM(Paramètres!$G$5:$M$5)=0,"",SUMPRODUCT(Paramètres!$G$5:$M$5,J2930,K2930,L2930,M2930,N2930,O2930,P2930)/SUM(Paramètres!$G$5:$M$5))</f>
        <v>#VALUE!</v>
      </c>
    </row>
    <row r="2931" spans="1:17" x14ac:dyDescent="0.2">
      <c r="A2931">
        <f>Réponses_Scoring!A2931</f>
        <v>0</v>
      </c>
      <c r="B2931">
        <f>Réponses_Scoring!B2931</f>
        <v>0</v>
      </c>
      <c r="C2931">
        <f>Réponses_Scoring!C2931</f>
        <v>0</v>
      </c>
      <c r="D2931">
        <f>Réponses_Scoring!D2931</f>
        <v>0</v>
      </c>
      <c r="E2931">
        <f>Réponses_Scoring!E2931</f>
        <v>0</v>
      </c>
      <c r="F2931">
        <f>Réponses_Scoring!F2931</f>
        <v>0</v>
      </c>
      <c r="G2931">
        <f>Réponses_Scoring!G2931</f>
        <v>0</v>
      </c>
      <c r="H2931">
        <f>Réponses_Scoring!H2931</f>
        <v>0</v>
      </c>
      <c r="I2931">
        <f>Réponses_Scoring!I2931</f>
        <v>0</v>
      </c>
      <c r="J2931">
        <f>IFERROR(VLOOKUP(C2931,Paramètres!$A$5:$B$8,2,FALSE),0)</f>
        <v>0</v>
      </c>
      <c r="K2931">
        <f>IFERROR(VLOOKUP(D2931,Paramètres!$A$5:$B$8,2,FALSE),0)</f>
        <v>0</v>
      </c>
      <c r="L2931">
        <f>IFERROR(VLOOKUP(E2931,Paramètres!$A$5:$B$8,2,FALSE),0)</f>
        <v>0</v>
      </c>
      <c r="M2931">
        <f>IFERROR(VLOOKUP(F2931,Paramètres!$A$5:$B$8,2,FALSE),0)</f>
        <v>0</v>
      </c>
      <c r="N2931">
        <f>IFERROR(VLOOKUP(G2931,Paramètres!$D$5:$E$8,2,FALSE),0)</f>
        <v>0</v>
      </c>
      <c r="O2931">
        <f>IFERROR(VLOOKUP(H2931,Paramètres!$A$5:$B$8,2,FALSE),0)</f>
        <v>0</v>
      </c>
      <c r="P2931">
        <f>IFERROR(VLOOKUP(I2931,Paramètres!$A$5:$B$8,2,FALSE),0)</f>
        <v>0</v>
      </c>
      <c r="Q2931" s="10" t="e">
        <f>IF(SUM(Paramètres!$G$5:$M$5)=0,"",SUMPRODUCT(Paramètres!$G$5:$M$5,J2931,K2931,L2931,M2931,N2931,O2931,P2931)/SUM(Paramètres!$G$5:$M$5))</f>
        <v>#VALUE!</v>
      </c>
    </row>
    <row r="2932" spans="1:17" x14ac:dyDescent="0.2">
      <c r="A2932">
        <f>Réponses_Scoring!A2932</f>
        <v>0</v>
      </c>
      <c r="B2932">
        <f>Réponses_Scoring!B2932</f>
        <v>0</v>
      </c>
      <c r="C2932">
        <f>Réponses_Scoring!C2932</f>
        <v>0</v>
      </c>
      <c r="D2932">
        <f>Réponses_Scoring!D2932</f>
        <v>0</v>
      </c>
      <c r="E2932">
        <f>Réponses_Scoring!E2932</f>
        <v>0</v>
      </c>
      <c r="F2932">
        <f>Réponses_Scoring!F2932</f>
        <v>0</v>
      </c>
      <c r="G2932">
        <f>Réponses_Scoring!G2932</f>
        <v>0</v>
      </c>
      <c r="H2932">
        <f>Réponses_Scoring!H2932</f>
        <v>0</v>
      </c>
      <c r="I2932">
        <f>Réponses_Scoring!I2932</f>
        <v>0</v>
      </c>
      <c r="J2932">
        <f>IFERROR(VLOOKUP(C2932,Paramètres!$A$5:$B$8,2,FALSE),0)</f>
        <v>0</v>
      </c>
      <c r="K2932">
        <f>IFERROR(VLOOKUP(D2932,Paramètres!$A$5:$B$8,2,FALSE),0)</f>
        <v>0</v>
      </c>
      <c r="L2932">
        <f>IFERROR(VLOOKUP(E2932,Paramètres!$A$5:$B$8,2,FALSE),0)</f>
        <v>0</v>
      </c>
      <c r="M2932">
        <f>IFERROR(VLOOKUP(F2932,Paramètres!$A$5:$B$8,2,FALSE),0)</f>
        <v>0</v>
      </c>
      <c r="N2932">
        <f>IFERROR(VLOOKUP(G2932,Paramètres!$D$5:$E$8,2,FALSE),0)</f>
        <v>0</v>
      </c>
      <c r="O2932">
        <f>IFERROR(VLOOKUP(H2932,Paramètres!$A$5:$B$8,2,FALSE),0)</f>
        <v>0</v>
      </c>
      <c r="P2932">
        <f>IFERROR(VLOOKUP(I2932,Paramètres!$A$5:$B$8,2,FALSE),0)</f>
        <v>0</v>
      </c>
      <c r="Q2932" s="10" t="e">
        <f>IF(SUM(Paramètres!$G$5:$M$5)=0,"",SUMPRODUCT(Paramètres!$G$5:$M$5,J2932,K2932,L2932,M2932,N2932,O2932,P2932)/SUM(Paramètres!$G$5:$M$5))</f>
        <v>#VALUE!</v>
      </c>
    </row>
    <row r="2933" spans="1:17" x14ac:dyDescent="0.2">
      <c r="A2933">
        <f>Réponses_Scoring!A2933</f>
        <v>0</v>
      </c>
      <c r="B2933">
        <f>Réponses_Scoring!B2933</f>
        <v>0</v>
      </c>
      <c r="C2933">
        <f>Réponses_Scoring!C2933</f>
        <v>0</v>
      </c>
      <c r="D2933">
        <f>Réponses_Scoring!D2933</f>
        <v>0</v>
      </c>
      <c r="E2933">
        <f>Réponses_Scoring!E2933</f>
        <v>0</v>
      </c>
      <c r="F2933">
        <f>Réponses_Scoring!F2933</f>
        <v>0</v>
      </c>
      <c r="G2933">
        <f>Réponses_Scoring!G2933</f>
        <v>0</v>
      </c>
      <c r="H2933">
        <f>Réponses_Scoring!H2933</f>
        <v>0</v>
      </c>
      <c r="I2933">
        <f>Réponses_Scoring!I2933</f>
        <v>0</v>
      </c>
      <c r="J2933">
        <f>IFERROR(VLOOKUP(C2933,Paramètres!$A$5:$B$8,2,FALSE),0)</f>
        <v>0</v>
      </c>
      <c r="K2933">
        <f>IFERROR(VLOOKUP(D2933,Paramètres!$A$5:$B$8,2,FALSE),0)</f>
        <v>0</v>
      </c>
      <c r="L2933">
        <f>IFERROR(VLOOKUP(E2933,Paramètres!$A$5:$B$8,2,FALSE),0)</f>
        <v>0</v>
      </c>
      <c r="M2933">
        <f>IFERROR(VLOOKUP(F2933,Paramètres!$A$5:$B$8,2,FALSE),0)</f>
        <v>0</v>
      </c>
      <c r="N2933">
        <f>IFERROR(VLOOKUP(G2933,Paramètres!$D$5:$E$8,2,FALSE),0)</f>
        <v>0</v>
      </c>
      <c r="O2933">
        <f>IFERROR(VLOOKUP(H2933,Paramètres!$A$5:$B$8,2,FALSE),0)</f>
        <v>0</v>
      </c>
      <c r="P2933">
        <f>IFERROR(VLOOKUP(I2933,Paramètres!$A$5:$B$8,2,FALSE),0)</f>
        <v>0</v>
      </c>
      <c r="Q2933" s="10" t="e">
        <f>IF(SUM(Paramètres!$G$5:$M$5)=0,"",SUMPRODUCT(Paramètres!$G$5:$M$5,J2933,K2933,L2933,M2933,N2933,O2933,P2933)/SUM(Paramètres!$G$5:$M$5))</f>
        <v>#VALUE!</v>
      </c>
    </row>
    <row r="2934" spans="1:17" x14ac:dyDescent="0.2">
      <c r="A2934">
        <f>Réponses_Scoring!A2934</f>
        <v>0</v>
      </c>
      <c r="B2934">
        <f>Réponses_Scoring!B2934</f>
        <v>0</v>
      </c>
      <c r="C2934">
        <f>Réponses_Scoring!C2934</f>
        <v>0</v>
      </c>
      <c r="D2934">
        <f>Réponses_Scoring!D2934</f>
        <v>0</v>
      </c>
      <c r="E2934">
        <f>Réponses_Scoring!E2934</f>
        <v>0</v>
      </c>
      <c r="F2934">
        <f>Réponses_Scoring!F2934</f>
        <v>0</v>
      </c>
      <c r="G2934">
        <f>Réponses_Scoring!G2934</f>
        <v>0</v>
      </c>
      <c r="H2934">
        <f>Réponses_Scoring!H2934</f>
        <v>0</v>
      </c>
      <c r="I2934">
        <f>Réponses_Scoring!I2934</f>
        <v>0</v>
      </c>
      <c r="J2934">
        <f>IFERROR(VLOOKUP(C2934,Paramètres!$A$5:$B$8,2,FALSE),0)</f>
        <v>0</v>
      </c>
      <c r="K2934">
        <f>IFERROR(VLOOKUP(D2934,Paramètres!$A$5:$B$8,2,FALSE),0)</f>
        <v>0</v>
      </c>
      <c r="L2934">
        <f>IFERROR(VLOOKUP(E2934,Paramètres!$A$5:$B$8,2,FALSE),0)</f>
        <v>0</v>
      </c>
      <c r="M2934">
        <f>IFERROR(VLOOKUP(F2934,Paramètres!$A$5:$B$8,2,FALSE),0)</f>
        <v>0</v>
      </c>
      <c r="N2934">
        <f>IFERROR(VLOOKUP(G2934,Paramètres!$D$5:$E$8,2,FALSE),0)</f>
        <v>0</v>
      </c>
      <c r="O2934">
        <f>IFERROR(VLOOKUP(H2934,Paramètres!$A$5:$B$8,2,FALSE),0)</f>
        <v>0</v>
      </c>
      <c r="P2934">
        <f>IFERROR(VLOOKUP(I2934,Paramètres!$A$5:$B$8,2,FALSE),0)</f>
        <v>0</v>
      </c>
      <c r="Q2934" s="10" t="e">
        <f>IF(SUM(Paramètres!$G$5:$M$5)=0,"",SUMPRODUCT(Paramètres!$G$5:$M$5,J2934,K2934,L2934,M2934,N2934,O2934,P2934)/SUM(Paramètres!$G$5:$M$5))</f>
        <v>#VALUE!</v>
      </c>
    </row>
    <row r="2935" spans="1:17" x14ac:dyDescent="0.2">
      <c r="A2935">
        <f>Réponses_Scoring!A2935</f>
        <v>0</v>
      </c>
      <c r="B2935">
        <f>Réponses_Scoring!B2935</f>
        <v>0</v>
      </c>
      <c r="C2935">
        <f>Réponses_Scoring!C2935</f>
        <v>0</v>
      </c>
      <c r="D2935">
        <f>Réponses_Scoring!D2935</f>
        <v>0</v>
      </c>
      <c r="E2935">
        <f>Réponses_Scoring!E2935</f>
        <v>0</v>
      </c>
      <c r="F2935">
        <f>Réponses_Scoring!F2935</f>
        <v>0</v>
      </c>
      <c r="G2935">
        <f>Réponses_Scoring!G2935</f>
        <v>0</v>
      </c>
      <c r="H2935">
        <f>Réponses_Scoring!H2935</f>
        <v>0</v>
      </c>
      <c r="I2935">
        <f>Réponses_Scoring!I2935</f>
        <v>0</v>
      </c>
      <c r="J2935">
        <f>IFERROR(VLOOKUP(C2935,Paramètres!$A$5:$B$8,2,FALSE),0)</f>
        <v>0</v>
      </c>
      <c r="K2935">
        <f>IFERROR(VLOOKUP(D2935,Paramètres!$A$5:$B$8,2,FALSE),0)</f>
        <v>0</v>
      </c>
      <c r="L2935">
        <f>IFERROR(VLOOKUP(E2935,Paramètres!$A$5:$B$8,2,FALSE),0)</f>
        <v>0</v>
      </c>
      <c r="M2935">
        <f>IFERROR(VLOOKUP(F2935,Paramètres!$A$5:$B$8,2,FALSE),0)</f>
        <v>0</v>
      </c>
      <c r="N2935">
        <f>IFERROR(VLOOKUP(G2935,Paramètres!$D$5:$E$8,2,FALSE),0)</f>
        <v>0</v>
      </c>
      <c r="O2935">
        <f>IFERROR(VLOOKUP(H2935,Paramètres!$A$5:$B$8,2,FALSE),0)</f>
        <v>0</v>
      </c>
      <c r="P2935">
        <f>IFERROR(VLOOKUP(I2935,Paramètres!$A$5:$B$8,2,FALSE),0)</f>
        <v>0</v>
      </c>
      <c r="Q2935" s="10" t="e">
        <f>IF(SUM(Paramètres!$G$5:$M$5)=0,"",SUMPRODUCT(Paramètres!$G$5:$M$5,J2935,K2935,L2935,M2935,N2935,O2935,P2935)/SUM(Paramètres!$G$5:$M$5))</f>
        <v>#VALUE!</v>
      </c>
    </row>
    <row r="2936" spans="1:17" x14ac:dyDescent="0.2">
      <c r="A2936">
        <f>Réponses_Scoring!A2936</f>
        <v>0</v>
      </c>
      <c r="B2936">
        <f>Réponses_Scoring!B2936</f>
        <v>0</v>
      </c>
      <c r="C2936">
        <f>Réponses_Scoring!C2936</f>
        <v>0</v>
      </c>
      <c r="D2936">
        <f>Réponses_Scoring!D2936</f>
        <v>0</v>
      </c>
      <c r="E2936">
        <f>Réponses_Scoring!E2936</f>
        <v>0</v>
      </c>
      <c r="F2936">
        <f>Réponses_Scoring!F2936</f>
        <v>0</v>
      </c>
      <c r="G2936">
        <f>Réponses_Scoring!G2936</f>
        <v>0</v>
      </c>
      <c r="H2936">
        <f>Réponses_Scoring!H2936</f>
        <v>0</v>
      </c>
      <c r="I2936">
        <f>Réponses_Scoring!I2936</f>
        <v>0</v>
      </c>
      <c r="J2936">
        <f>IFERROR(VLOOKUP(C2936,Paramètres!$A$5:$B$8,2,FALSE),0)</f>
        <v>0</v>
      </c>
      <c r="K2936">
        <f>IFERROR(VLOOKUP(D2936,Paramètres!$A$5:$B$8,2,FALSE),0)</f>
        <v>0</v>
      </c>
      <c r="L2936">
        <f>IFERROR(VLOOKUP(E2936,Paramètres!$A$5:$B$8,2,FALSE),0)</f>
        <v>0</v>
      </c>
      <c r="M2936">
        <f>IFERROR(VLOOKUP(F2936,Paramètres!$A$5:$B$8,2,FALSE),0)</f>
        <v>0</v>
      </c>
      <c r="N2936">
        <f>IFERROR(VLOOKUP(G2936,Paramètres!$D$5:$E$8,2,FALSE),0)</f>
        <v>0</v>
      </c>
      <c r="O2936">
        <f>IFERROR(VLOOKUP(H2936,Paramètres!$A$5:$B$8,2,FALSE),0)</f>
        <v>0</v>
      </c>
      <c r="P2936">
        <f>IFERROR(VLOOKUP(I2936,Paramètres!$A$5:$B$8,2,FALSE),0)</f>
        <v>0</v>
      </c>
      <c r="Q2936" s="10" t="e">
        <f>IF(SUM(Paramètres!$G$5:$M$5)=0,"",SUMPRODUCT(Paramètres!$G$5:$M$5,J2936,K2936,L2936,M2936,N2936,O2936,P2936)/SUM(Paramètres!$G$5:$M$5))</f>
        <v>#VALUE!</v>
      </c>
    </row>
    <row r="2937" spans="1:17" x14ac:dyDescent="0.2">
      <c r="A2937">
        <f>Réponses_Scoring!A2937</f>
        <v>0</v>
      </c>
      <c r="B2937">
        <f>Réponses_Scoring!B2937</f>
        <v>0</v>
      </c>
      <c r="C2937">
        <f>Réponses_Scoring!C2937</f>
        <v>0</v>
      </c>
      <c r="D2937">
        <f>Réponses_Scoring!D2937</f>
        <v>0</v>
      </c>
      <c r="E2937">
        <f>Réponses_Scoring!E2937</f>
        <v>0</v>
      </c>
      <c r="F2937">
        <f>Réponses_Scoring!F2937</f>
        <v>0</v>
      </c>
      <c r="G2937">
        <f>Réponses_Scoring!G2937</f>
        <v>0</v>
      </c>
      <c r="H2937">
        <f>Réponses_Scoring!H2937</f>
        <v>0</v>
      </c>
      <c r="I2937">
        <f>Réponses_Scoring!I2937</f>
        <v>0</v>
      </c>
      <c r="J2937">
        <f>IFERROR(VLOOKUP(C2937,Paramètres!$A$5:$B$8,2,FALSE),0)</f>
        <v>0</v>
      </c>
      <c r="K2937">
        <f>IFERROR(VLOOKUP(D2937,Paramètres!$A$5:$B$8,2,FALSE),0)</f>
        <v>0</v>
      </c>
      <c r="L2937">
        <f>IFERROR(VLOOKUP(E2937,Paramètres!$A$5:$B$8,2,FALSE),0)</f>
        <v>0</v>
      </c>
      <c r="M2937">
        <f>IFERROR(VLOOKUP(F2937,Paramètres!$A$5:$B$8,2,FALSE),0)</f>
        <v>0</v>
      </c>
      <c r="N2937">
        <f>IFERROR(VLOOKUP(G2937,Paramètres!$D$5:$E$8,2,FALSE),0)</f>
        <v>0</v>
      </c>
      <c r="O2937">
        <f>IFERROR(VLOOKUP(H2937,Paramètres!$A$5:$B$8,2,FALSE),0)</f>
        <v>0</v>
      </c>
      <c r="P2937">
        <f>IFERROR(VLOOKUP(I2937,Paramètres!$A$5:$B$8,2,FALSE),0)</f>
        <v>0</v>
      </c>
      <c r="Q2937" s="10" t="e">
        <f>IF(SUM(Paramètres!$G$5:$M$5)=0,"",SUMPRODUCT(Paramètres!$G$5:$M$5,J2937,K2937,L2937,M2937,N2937,O2937,P2937)/SUM(Paramètres!$G$5:$M$5))</f>
        <v>#VALUE!</v>
      </c>
    </row>
    <row r="2938" spans="1:17" x14ac:dyDescent="0.2">
      <c r="A2938">
        <f>Réponses_Scoring!A2938</f>
        <v>0</v>
      </c>
      <c r="B2938">
        <f>Réponses_Scoring!B2938</f>
        <v>0</v>
      </c>
      <c r="C2938">
        <f>Réponses_Scoring!C2938</f>
        <v>0</v>
      </c>
      <c r="D2938">
        <f>Réponses_Scoring!D2938</f>
        <v>0</v>
      </c>
      <c r="E2938">
        <f>Réponses_Scoring!E2938</f>
        <v>0</v>
      </c>
      <c r="F2938">
        <f>Réponses_Scoring!F2938</f>
        <v>0</v>
      </c>
      <c r="G2938">
        <f>Réponses_Scoring!G2938</f>
        <v>0</v>
      </c>
      <c r="H2938">
        <f>Réponses_Scoring!H2938</f>
        <v>0</v>
      </c>
      <c r="I2938">
        <f>Réponses_Scoring!I2938</f>
        <v>0</v>
      </c>
      <c r="J2938">
        <f>IFERROR(VLOOKUP(C2938,Paramètres!$A$5:$B$8,2,FALSE),0)</f>
        <v>0</v>
      </c>
      <c r="K2938">
        <f>IFERROR(VLOOKUP(D2938,Paramètres!$A$5:$B$8,2,FALSE),0)</f>
        <v>0</v>
      </c>
      <c r="L2938">
        <f>IFERROR(VLOOKUP(E2938,Paramètres!$A$5:$B$8,2,FALSE),0)</f>
        <v>0</v>
      </c>
      <c r="M2938">
        <f>IFERROR(VLOOKUP(F2938,Paramètres!$A$5:$B$8,2,FALSE),0)</f>
        <v>0</v>
      </c>
      <c r="N2938">
        <f>IFERROR(VLOOKUP(G2938,Paramètres!$D$5:$E$8,2,FALSE),0)</f>
        <v>0</v>
      </c>
      <c r="O2938">
        <f>IFERROR(VLOOKUP(H2938,Paramètres!$A$5:$B$8,2,FALSE),0)</f>
        <v>0</v>
      </c>
      <c r="P2938">
        <f>IFERROR(VLOOKUP(I2938,Paramètres!$A$5:$B$8,2,FALSE),0)</f>
        <v>0</v>
      </c>
      <c r="Q2938" s="10" t="e">
        <f>IF(SUM(Paramètres!$G$5:$M$5)=0,"",SUMPRODUCT(Paramètres!$G$5:$M$5,J2938,K2938,L2938,M2938,N2938,O2938,P2938)/SUM(Paramètres!$G$5:$M$5))</f>
        <v>#VALUE!</v>
      </c>
    </row>
    <row r="2939" spans="1:17" x14ac:dyDescent="0.2">
      <c r="A2939">
        <f>Réponses_Scoring!A2939</f>
        <v>0</v>
      </c>
      <c r="B2939">
        <f>Réponses_Scoring!B2939</f>
        <v>0</v>
      </c>
      <c r="C2939">
        <f>Réponses_Scoring!C2939</f>
        <v>0</v>
      </c>
      <c r="D2939">
        <f>Réponses_Scoring!D2939</f>
        <v>0</v>
      </c>
      <c r="E2939">
        <f>Réponses_Scoring!E2939</f>
        <v>0</v>
      </c>
      <c r="F2939">
        <f>Réponses_Scoring!F2939</f>
        <v>0</v>
      </c>
      <c r="G2939">
        <f>Réponses_Scoring!G2939</f>
        <v>0</v>
      </c>
      <c r="H2939">
        <f>Réponses_Scoring!H2939</f>
        <v>0</v>
      </c>
      <c r="I2939">
        <f>Réponses_Scoring!I2939</f>
        <v>0</v>
      </c>
      <c r="J2939">
        <f>IFERROR(VLOOKUP(C2939,Paramètres!$A$5:$B$8,2,FALSE),0)</f>
        <v>0</v>
      </c>
      <c r="K2939">
        <f>IFERROR(VLOOKUP(D2939,Paramètres!$A$5:$B$8,2,FALSE),0)</f>
        <v>0</v>
      </c>
      <c r="L2939">
        <f>IFERROR(VLOOKUP(E2939,Paramètres!$A$5:$B$8,2,FALSE),0)</f>
        <v>0</v>
      </c>
      <c r="M2939">
        <f>IFERROR(VLOOKUP(F2939,Paramètres!$A$5:$B$8,2,FALSE),0)</f>
        <v>0</v>
      </c>
      <c r="N2939">
        <f>IFERROR(VLOOKUP(G2939,Paramètres!$D$5:$E$8,2,FALSE),0)</f>
        <v>0</v>
      </c>
      <c r="O2939">
        <f>IFERROR(VLOOKUP(H2939,Paramètres!$A$5:$B$8,2,FALSE),0)</f>
        <v>0</v>
      </c>
      <c r="P2939">
        <f>IFERROR(VLOOKUP(I2939,Paramètres!$A$5:$B$8,2,FALSE),0)</f>
        <v>0</v>
      </c>
      <c r="Q2939" s="10" t="e">
        <f>IF(SUM(Paramètres!$G$5:$M$5)=0,"",SUMPRODUCT(Paramètres!$G$5:$M$5,J2939,K2939,L2939,M2939,N2939,O2939,P2939)/SUM(Paramètres!$G$5:$M$5))</f>
        <v>#VALUE!</v>
      </c>
    </row>
    <row r="2940" spans="1:17" x14ac:dyDescent="0.2">
      <c r="A2940">
        <f>Réponses_Scoring!A2940</f>
        <v>0</v>
      </c>
      <c r="B2940">
        <f>Réponses_Scoring!B2940</f>
        <v>0</v>
      </c>
      <c r="C2940">
        <f>Réponses_Scoring!C2940</f>
        <v>0</v>
      </c>
      <c r="D2940">
        <f>Réponses_Scoring!D2940</f>
        <v>0</v>
      </c>
      <c r="E2940">
        <f>Réponses_Scoring!E2940</f>
        <v>0</v>
      </c>
      <c r="F2940">
        <f>Réponses_Scoring!F2940</f>
        <v>0</v>
      </c>
      <c r="G2940">
        <f>Réponses_Scoring!G2940</f>
        <v>0</v>
      </c>
      <c r="H2940">
        <f>Réponses_Scoring!H2940</f>
        <v>0</v>
      </c>
      <c r="I2940">
        <f>Réponses_Scoring!I2940</f>
        <v>0</v>
      </c>
      <c r="J2940">
        <f>IFERROR(VLOOKUP(C2940,Paramètres!$A$5:$B$8,2,FALSE),0)</f>
        <v>0</v>
      </c>
      <c r="K2940">
        <f>IFERROR(VLOOKUP(D2940,Paramètres!$A$5:$B$8,2,FALSE),0)</f>
        <v>0</v>
      </c>
      <c r="L2940">
        <f>IFERROR(VLOOKUP(E2940,Paramètres!$A$5:$B$8,2,FALSE),0)</f>
        <v>0</v>
      </c>
      <c r="M2940">
        <f>IFERROR(VLOOKUP(F2940,Paramètres!$A$5:$B$8,2,FALSE),0)</f>
        <v>0</v>
      </c>
      <c r="N2940">
        <f>IFERROR(VLOOKUP(G2940,Paramètres!$D$5:$E$8,2,FALSE),0)</f>
        <v>0</v>
      </c>
      <c r="O2940">
        <f>IFERROR(VLOOKUP(H2940,Paramètres!$A$5:$B$8,2,FALSE),0)</f>
        <v>0</v>
      </c>
      <c r="P2940">
        <f>IFERROR(VLOOKUP(I2940,Paramètres!$A$5:$B$8,2,FALSE),0)</f>
        <v>0</v>
      </c>
      <c r="Q2940" s="10" t="e">
        <f>IF(SUM(Paramètres!$G$5:$M$5)=0,"",SUMPRODUCT(Paramètres!$G$5:$M$5,J2940,K2940,L2940,M2940,N2940,O2940,P2940)/SUM(Paramètres!$G$5:$M$5))</f>
        <v>#VALUE!</v>
      </c>
    </row>
    <row r="2941" spans="1:17" x14ac:dyDescent="0.2">
      <c r="A2941">
        <f>Réponses_Scoring!A2941</f>
        <v>0</v>
      </c>
      <c r="B2941">
        <f>Réponses_Scoring!B2941</f>
        <v>0</v>
      </c>
      <c r="C2941">
        <f>Réponses_Scoring!C2941</f>
        <v>0</v>
      </c>
      <c r="D2941">
        <f>Réponses_Scoring!D2941</f>
        <v>0</v>
      </c>
      <c r="E2941">
        <f>Réponses_Scoring!E2941</f>
        <v>0</v>
      </c>
      <c r="F2941">
        <f>Réponses_Scoring!F2941</f>
        <v>0</v>
      </c>
      <c r="G2941">
        <f>Réponses_Scoring!G2941</f>
        <v>0</v>
      </c>
      <c r="H2941">
        <f>Réponses_Scoring!H2941</f>
        <v>0</v>
      </c>
      <c r="I2941">
        <f>Réponses_Scoring!I2941</f>
        <v>0</v>
      </c>
      <c r="J2941">
        <f>IFERROR(VLOOKUP(C2941,Paramètres!$A$5:$B$8,2,FALSE),0)</f>
        <v>0</v>
      </c>
      <c r="K2941">
        <f>IFERROR(VLOOKUP(D2941,Paramètres!$A$5:$B$8,2,FALSE),0)</f>
        <v>0</v>
      </c>
      <c r="L2941">
        <f>IFERROR(VLOOKUP(E2941,Paramètres!$A$5:$B$8,2,FALSE),0)</f>
        <v>0</v>
      </c>
      <c r="M2941">
        <f>IFERROR(VLOOKUP(F2941,Paramètres!$A$5:$B$8,2,FALSE),0)</f>
        <v>0</v>
      </c>
      <c r="N2941">
        <f>IFERROR(VLOOKUP(G2941,Paramètres!$D$5:$E$8,2,FALSE),0)</f>
        <v>0</v>
      </c>
      <c r="O2941">
        <f>IFERROR(VLOOKUP(H2941,Paramètres!$A$5:$B$8,2,FALSE),0)</f>
        <v>0</v>
      </c>
      <c r="P2941">
        <f>IFERROR(VLOOKUP(I2941,Paramètres!$A$5:$B$8,2,FALSE),0)</f>
        <v>0</v>
      </c>
      <c r="Q2941" s="10" t="e">
        <f>IF(SUM(Paramètres!$G$5:$M$5)=0,"",SUMPRODUCT(Paramètres!$G$5:$M$5,J2941,K2941,L2941,M2941,N2941,O2941,P2941)/SUM(Paramètres!$G$5:$M$5))</f>
        <v>#VALUE!</v>
      </c>
    </row>
    <row r="2942" spans="1:17" x14ac:dyDescent="0.2">
      <c r="A2942">
        <f>Réponses_Scoring!A2942</f>
        <v>0</v>
      </c>
      <c r="B2942">
        <f>Réponses_Scoring!B2942</f>
        <v>0</v>
      </c>
      <c r="C2942">
        <f>Réponses_Scoring!C2942</f>
        <v>0</v>
      </c>
      <c r="D2942">
        <f>Réponses_Scoring!D2942</f>
        <v>0</v>
      </c>
      <c r="E2942">
        <f>Réponses_Scoring!E2942</f>
        <v>0</v>
      </c>
      <c r="F2942">
        <f>Réponses_Scoring!F2942</f>
        <v>0</v>
      </c>
      <c r="G2942">
        <f>Réponses_Scoring!G2942</f>
        <v>0</v>
      </c>
      <c r="H2942">
        <f>Réponses_Scoring!H2942</f>
        <v>0</v>
      </c>
      <c r="I2942">
        <f>Réponses_Scoring!I2942</f>
        <v>0</v>
      </c>
      <c r="J2942">
        <f>IFERROR(VLOOKUP(C2942,Paramètres!$A$5:$B$8,2,FALSE),0)</f>
        <v>0</v>
      </c>
      <c r="K2942">
        <f>IFERROR(VLOOKUP(D2942,Paramètres!$A$5:$B$8,2,FALSE),0)</f>
        <v>0</v>
      </c>
      <c r="L2942">
        <f>IFERROR(VLOOKUP(E2942,Paramètres!$A$5:$B$8,2,FALSE),0)</f>
        <v>0</v>
      </c>
      <c r="M2942">
        <f>IFERROR(VLOOKUP(F2942,Paramètres!$A$5:$B$8,2,FALSE),0)</f>
        <v>0</v>
      </c>
      <c r="N2942">
        <f>IFERROR(VLOOKUP(G2942,Paramètres!$D$5:$E$8,2,FALSE),0)</f>
        <v>0</v>
      </c>
      <c r="O2942">
        <f>IFERROR(VLOOKUP(H2942,Paramètres!$A$5:$B$8,2,FALSE),0)</f>
        <v>0</v>
      </c>
      <c r="P2942">
        <f>IFERROR(VLOOKUP(I2942,Paramètres!$A$5:$B$8,2,FALSE),0)</f>
        <v>0</v>
      </c>
      <c r="Q2942" s="10" t="e">
        <f>IF(SUM(Paramètres!$G$5:$M$5)=0,"",SUMPRODUCT(Paramètres!$G$5:$M$5,J2942,K2942,L2942,M2942,N2942,O2942,P2942)/SUM(Paramètres!$G$5:$M$5))</f>
        <v>#VALUE!</v>
      </c>
    </row>
    <row r="2943" spans="1:17" x14ac:dyDescent="0.2">
      <c r="A2943">
        <f>Réponses_Scoring!A2943</f>
        <v>0</v>
      </c>
      <c r="B2943">
        <f>Réponses_Scoring!B2943</f>
        <v>0</v>
      </c>
      <c r="C2943">
        <f>Réponses_Scoring!C2943</f>
        <v>0</v>
      </c>
      <c r="D2943">
        <f>Réponses_Scoring!D2943</f>
        <v>0</v>
      </c>
      <c r="E2943">
        <f>Réponses_Scoring!E2943</f>
        <v>0</v>
      </c>
      <c r="F2943">
        <f>Réponses_Scoring!F2943</f>
        <v>0</v>
      </c>
      <c r="G2943">
        <f>Réponses_Scoring!G2943</f>
        <v>0</v>
      </c>
      <c r="H2943">
        <f>Réponses_Scoring!H2943</f>
        <v>0</v>
      </c>
      <c r="I2943">
        <f>Réponses_Scoring!I2943</f>
        <v>0</v>
      </c>
      <c r="J2943">
        <f>IFERROR(VLOOKUP(C2943,Paramètres!$A$5:$B$8,2,FALSE),0)</f>
        <v>0</v>
      </c>
      <c r="K2943">
        <f>IFERROR(VLOOKUP(D2943,Paramètres!$A$5:$B$8,2,FALSE),0)</f>
        <v>0</v>
      </c>
      <c r="L2943">
        <f>IFERROR(VLOOKUP(E2943,Paramètres!$A$5:$B$8,2,FALSE),0)</f>
        <v>0</v>
      </c>
      <c r="M2943">
        <f>IFERROR(VLOOKUP(F2943,Paramètres!$A$5:$B$8,2,FALSE),0)</f>
        <v>0</v>
      </c>
      <c r="N2943">
        <f>IFERROR(VLOOKUP(G2943,Paramètres!$D$5:$E$8,2,FALSE),0)</f>
        <v>0</v>
      </c>
      <c r="O2943">
        <f>IFERROR(VLOOKUP(H2943,Paramètres!$A$5:$B$8,2,FALSE),0)</f>
        <v>0</v>
      </c>
      <c r="P2943">
        <f>IFERROR(VLOOKUP(I2943,Paramètres!$A$5:$B$8,2,FALSE),0)</f>
        <v>0</v>
      </c>
      <c r="Q2943" s="10" t="e">
        <f>IF(SUM(Paramètres!$G$5:$M$5)=0,"",SUMPRODUCT(Paramètres!$G$5:$M$5,J2943,K2943,L2943,M2943,N2943,O2943,P2943)/SUM(Paramètres!$G$5:$M$5))</f>
        <v>#VALUE!</v>
      </c>
    </row>
    <row r="2944" spans="1:17" x14ac:dyDescent="0.2">
      <c r="A2944">
        <f>Réponses_Scoring!A2944</f>
        <v>0</v>
      </c>
      <c r="B2944">
        <f>Réponses_Scoring!B2944</f>
        <v>0</v>
      </c>
      <c r="C2944">
        <f>Réponses_Scoring!C2944</f>
        <v>0</v>
      </c>
      <c r="D2944">
        <f>Réponses_Scoring!D2944</f>
        <v>0</v>
      </c>
      <c r="E2944">
        <f>Réponses_Scoring!E2944</f>
        <v>0</v>
      </c>
      <c r="F2944">
        <f>Réponses_Scoring!F2944</f>
        <v>0</v>
      </c>
      <c r="G2944">
        <f>Réponses_Scoring!G2944</f>
        <v>0</v>
      </c>
      <c r="H2944">
        <f>Réponses_Scoring!H2944</f>
        <v>0</v>
      </c>
      <c r="I2944">
        <f>Réponses_Scoring!I2944</f>
        <v>0</v>
      </c>
      <c r="J2944">
        <f>IFERROR(VLOOKUP(C2944,Paramètres!$A$5:$B$8,2,FALSE),0)</f>
        <v>0</v>
      </c>
      <c r="K2944">
        <f>IFERROR(VLOOKUP(D2944,Paramètres!$A$5:$B$8,2,FALSE),0)</f>
        <v>0</v>
      </c>
      <c r="L2944">
        <f>IFERROR(VLOOKUP(E2944,Paramètres!$A$5:$B$8,2,FALSE),0)</f>
        <v>0</v>
      </c>
      <c r="M2944">
        <f>IFERROR(VLOOKUP(F2944,Paramètres!$A$5:$B$8,2,FALSE),0)</f>
        <v>0</v>
      </c>
      <c r="N2944">
        <f>IFERROR(VLOOKUP(G2944,Paramètres!$D$5:$E$8,2,FALSE),0)</f>
        <v>0</v>
      </c>
      <c r="O2944">
        <f>IFERROR(VLOOKUP(H2944,Paramètres!$A$5:$B$8,2,FALSE),0)</f>
        <v>0</v>
      </c>
      <c r="P2944">
        <f>IFERROR(VLOOKUP(I2944,Paramètres!$A$5:$B$8,2,FALSE),0)</f>
        <v>0</v>
      </c>
      <c r="Q2944" s="10" t="e">
        <f>IF(SUM(Paramètres!$G$5:$M$5)=0,"",SUMPRODUCT(Paramètres!$G$5:$M$5,J2944,K2944,L2944,M2944,N2944,O2944,P2944)/SUM(Paramètres!$G$5:$M$5))</f>
        <v>#VALUE!</v>
      </c>
    </row>
    <row r="2945" spans="1:17" x14ac:dyDescent="0.2">
      <c r="A2945">
        <f>Réponses_Scoring!A2945</f>
        <v>0</v>
      </c>
      <c r="B2945">
        <f>Réponses_Scoring!B2945</f>
        <v>0</v>
      </c>
      <c r="C2945">
        <f>Réponses_Scoring!C2945</f>
        <v>0</v>
      </c>
      <c r="D2945">
        <f>Réponses_Scoring!D2945</f>
        <v>0</v>
      </c>
      <c r="E2945">
        <f>Réponses_Scoring!E2945</f>
        <v>0</v>
      </c>
      <c r="F2945">
        <f>Réponses_Scoring!F2945</f>
        <v>0</v>
      </c>
      <c r="G2945">
        <f>Réponses_Scoring!G2945</f>
        <v>0</v>
      </c>
      <c r="H2945">
        <f>Réponses_Scoring!H2945</f>
        <v>0</v>
      </c>
      <c r="I2945">
        <f>Réponses_Scoring!I2945</f>
        <v>0</v>
      </c>
      <c r="J2945">
        <f>IFERROR(VLOOKUP(C2945,Paramètres!$A$5:$B$8,2,FALSE),0)</f>
        <v>0</v>
      </c>
      <c r="K2945">
        <f>IFERROR(VLOOKUP(D2945,Paramètres!$A$5:$B$8,2,FALSE),0)</f>
        <v>0</v>
      </c>
      <c r="L2945">
        <f>IFERROR(VLOOKUP(E2945,Paramètres!$A$5:$B$8,2,FALSE),0)</f>
        <v>0</v>
      </c>
      <c r="M2945">
        <f>IFERROR(VLOOKUP(F2945,Paramètres!$A$5:$B$8,2,FALSE),0)</f>
        <v>0</v>
      </c>
      <c r="N2945">
        <f>IFERROR(VLOOKUP(G2945,Paramètres!$D$5:$E$8,2,FALSE),0)</f>
        <v>0</v>
      </c>
      <c r="O2945">
        <f>IFERROR(VLOOKUP(H2945,Paramètres!$A$5:$B$8,2,FALSE),0)</f>
        <v>0</v>
      </c>
      <c r="P2945">
        <f>IFERROR(VLOOKUP(I2945,Paramètres!$A$5:$B$8,2,FALSE),0)</f>
        <v>0</v>
      </c>
      <c r="Q2945" s="10" t="e">
        <f>IF(SUM(Paramètres!$G$5:$M$5)=0,"",SUMPRODUCT(Paramètres!$G$5:$M$5,J2945,K2945,L2945,M2945,N2945,O2945,P2945)/SUM(Paramètres!$G$5:$M$5))</f>
        <v>#VALUE!</v>
      </c>
    </row>
    <row r="2946" spans="1:17" x14ac:dyDescent="0.2">
      <c r="A2946">
        <f>Réponses_Scoring!A2946</f>
        <v>0</v>
      </c>
      <c r="B2946">
        <f>Réponses_Scoring!B2946</f>
        <v>0</v>
      </c>
      <c r="C2946">
        <f>Réponses_Scoring!C2946</f>
        <v>0</v>
      </c>
      <c r="D2946">
        <f>Réponses_Scoring!D2946</f>
        <v>0</v>
      </c>
      <c r="E2946">
        <f>Réponses_Scoring!E2946</f>
        <v>0</v>
      </c>
      <c r="F2946">
        <f>Réponses_Scoring!F2946</f>
        <v>0</v>
      </c>
      <c r="G2946">
        <f>Réponses_Scoring!G2946</f>
        <v>0</v>
      </c>
      <c r="H2946">
        <f>Réponses_Scoring!H2946</f>
        <v>0</v>
      </c>
      <c r="I2946">
        <f>Réponses_Scoring!I2946</f>
        <v>0</v>
      </c>
      <c r="J2946">
        <f>IFERROR(VLOOKUP(C2946,Paramètres!$A$5:$B$8,2,FALSE),0)</f>
        <v>0</v>
      </c>
      <c r="K2946">
        <f>IFERROR(VLOOKUP(D2946,Paramètres!$A$5:$B$8,2,FALSE),0)</f>
        <v>0</v>
      </c>
      <c r="L2946">
        <f>IFERROR(VLOOKUP(E2946,Paramètres!$A$5:$B$8,2,FALSE),0)</f>
        <v>0</v>
      </c>
      <c r="M2946">
        <f>IFERROR(VLOOKUP(F2946,Paramètres!$A$5:$B$8,2,FALSE),0)</f>
        <v>0</v>
      </c>
      <c r="N2946">
        <f>IFERROR(VLOOKUP(G2946,Paramètres!$D$5:$E$8,2,FALSE),0)</f>
        <v>0</v>
      </c>
      <c r="O2946">
        <f>IFERROR(VLOOKUP(H2946,Paramètres!$A$5:$B$8,2,FALSE),0)</f>
        <v>0</v>
      </c>
      <c r="P2946">
        <f>IFERROR(VLOOKUP(I2946,Paramètres!$A$5:$B$8,2,FALSE),0)</f>
        <v>0</v>
      </c>
      <c r="Q2946" s="10" t="e">
        <f>IF(SUM(Paramètres!$G$5:$M$5)=0,"",SUMPRODUCT(Paramètres!$G$5:$M$5,J2946,K2946,L2946,M2946,N2946,O2946,P2946)/SUM(Paramètres!$G$5:$M$5))</f>
        <v>#VALUE!</v>
      </c>
    </row>
    <row r="2947" spans="1:17" x14ac:dyDescent="0.2">
      <c r="A2947">
        <f>Réponses_Scoring!A2947</f>
        <v>0</v>
      </c>
      <c r="B2947">
        <f>Réponses_Scoring!B2947</f>
        <v>0</v>
      </c>
      <c r="C2947">
        <f>Réponses_Scoring!C2947</f>
        <v>0</v>
      </c>
      <c r="D2947">
        <f>Réponses_Scoring!D2947</f>
        <v>0</v>
      </c>
      <c r="E2947">
        <f>Réponses_Scoring!E2947</f>
        <v>0</v>
      </c>
      <c r="F2947">
        <f>Réponses_Scoring!F2947</f>
        <v>0</v>
      </c>
      <c r="G2947">
        <f>Réponses_Scoring!G2947</f>
        <v>0</v>
      </c>
      <c r="H2947">
        <f>Réponses_Scoring!H2947</f>
        <v>0</v>
      </c>
      <c r="I2947">
        <f>Réponses_Scoring!I2947</f>
        <v>0</v>
      </c>
      <c r="J2947">
        <f>IFERROR(VLOOKUP(C2947,Paramètres!$A$5:$B$8,2,FALSE),0)</f>
        <v>0</v>
      </c>
      <c r="K2947">
        <f>IFERROR(VLOOKUP(D2947,Paramètres!$A$5:$B$8,2,FALSE),0)</f>
        <v>0</v>
      </c>
      <c r="L2947">
        <f>IFERROR(VLOOKUP(E2947,Paramètres!$A$5:$B$8,2,FALSE),0)</f>
        <v>0</v>
      </c>
      <c r="M2947">
        <f>IFERROR(VLOOKUP(F2947,Paramètres!$A$5:$B$8,2,FALSE),0)</f>
        <v>0</v>
      </c>
      <c r="N2947">
        <f>IFERROR(VLOOKUP(G2947,Paramètres!$D$5:$E$8,2,FALSE),0)</f>
        <v>0</v>
      </c>
      <c r="O2947">
        <f>IFERROR(VLOOKUP(H2947,Paramètres!$A$5:$B$8,2,FALSE),0)</f>
        <v>0</v>
      </c>
      <c r="P2947">
        <f>IFERROR(VLOOKUP(I2947,Paramètres!$A$5:$B$8,2,FALSE),0)</f>
        <v>0</v>
      </c>
      <c r="Q2947" s="10" t="e">
        <f>IF(SUM(Paramètres!$G$5:$M$5)=0,"",SUMPRODUCT(Paramètres!$G$5:$M$5,J2947,K2947,L2947,M2947,N2947,O2947,P2947)/SUM(Paramètres!$G$5:$M$5))</f>
        <v>#VALUE!</v>
      </c>
    </row>
    <row r="2948" spans="1:17" x14ac:dyDescent="0.2">
      <c r="A2948">
        <f>Réponses_Scoring!A2948</f>
        <v>0</v>
      </c>
      <c r="B2948">
        <f>Réponses_Scoring!B2948</f>
        <v>0</v>
      </c>
      <c r="C2948">
        <f>Réponses_Scoring!C2948</f>
        <v>0</v>
      </c>
      <c r="D2948">
        <f>Réponses_Scoring!D2948</f>
        <v>0</v>
      </c>
      <c r="E2948">
        <f>Réponses_Scoring!E2948</f>
        <v>0</v>
      </c>
      <c r="F2948">
        <f>Réponses_Scoring!F2948</f>
        <v>0</v>
      </c>
      <c r="G2948">
        <f>Réponses_Scoring!G2948</f>
        <v>0</v>
      </c>
      <c r="H2948">
        <f>Réponses_Scoring!H2948</f>
        <v>0</v>
      </c>
      <c r="I2948">
        <f>Réponses_Scoring!I2948</f>
        <v>0</v>
      </c>
      <c r="J2948">
        <f>IFERROR(VLOOKUP(C2948,Paramètres!$A$5:$B$8,2,FALSE),0)</f>
        <v>0</v>
      </c>
      <c r="K2948">
        <f>IFERROR(VLOOKUP(D2948,Paramètres!$A$5:$B$8,2,FALSE),0)</f>
        <v>0</v>
      </c>
      <c r="L2948">
        <f>IFERROR(VLOOKUP(E2948,Paramètres!$A$5:$B$8,2,FALSE),0)</f>
        <v>0</v>
      </c>
      <c r="M2948">
        <f>IFERROR(VLOOKUP(F2948,Paramètres!$A$5:$B$8,2,FALSE),0)</f>
        <v>0</v>
      </c>
      <c r="N2948">
        <f>IFERROR(VLOOKUP(G2948,Paramètres!$D$5:$E$8,2,FALSE),0)</f>
        <v>0</v>
      </c>
      <c r="O2948">
        <f>IFERROR(VLOOKUP(H2948,Paramètres!$A$5:$B$8,2,FALSE),0)</f>
        <v>0</v>
      </c>
      <c r="P2948">
        <f>IFERROR(VLOOKUP(I2948,Paramètres!$A$5:$B$8,2,FALSE),0)</f>
        <v>0</v>
      </c>
      <c r="Q2948" s="10" t="e">
        <f>IF(SUM(Paramètres!$G$5:$M$5)=0,"",SUMPRODUCT(Paramètres!$G$5:$M$5,J2948,K2948,L2948,M2948,N2948,O2948,P2948)/SUM(Paramètres!$G$5:$M$5))</f>
        <v>#VALUE!</v>
      </c>
    </row>
    <row r="2949" spans="1:17" x14ac:dyDescent="0.2">
      <c r="A2949">
        <f>Réponses_Scoring!A2949</f>
        <v>0</v>
      </c>
      <c r="B2949">
        <f>Réponses_Scoring!B2949</f>
        <v>0</v>
      </c>
      <c r="C2949">
        <f>Réponses_Scoring!C2949</f>
        <v>0</v>
      </c>
      <c r="D2949">
        <f>Réponses_Scoring!D2949</f>
        <v>0</v>
      </c>
      <c r="E2949">
        <f>Réponses_Scoring!E2949</f>
        <v>0</v>
      </c>
      <c r="F2949">
        <f>Réponses_Scoring!F2949</f>
        <v>0</v>
      </c>
      <c r="G2949">
        <f>Réponses_Scoring!G2949</f>
        <v>0</v>
      </c>
      <c r="H2949">
        <f>Réponses_Scoring!H2949</f>
        <v>0</v>
      </c>
      <c r="I2949">
        <f>Réponses_Scoring!I2949</f>
        <v>0</v>
      </c>
      <c r="J2949">
        <f>IFERROR(VLOOKUP(C2949,Paramètres!$A$5:$B$8,2,FALSE),0)</f>
        <v>0</v>
      </c>
      <c r="K2949">
        <f>IFERROR(VLOOKUP(D2949,Paramètres!$A$5:$B$8,2,FALSE),0)</f>
        <v>0</v>
      </c>
      <c r="L2949">
        <f>IFERROR(VLOOKUP(E2949,Paramètres!$A$5:$B$8,2,FALSE),0)</f>
        <v>0</v>
      </c>
      <c r="M2949">
        <f>IFERROR(VLOOKUP(F2949,Paramètres!$A$5:$B$8,2,FALSE),0)</f>
        <v>0</v>
      </c>
      <c r="N2949">
        <f>IFERROR(VLOOKUP(G2949,Paramètres!$D$5:$E$8,2,FALSE),0)</f>
        <v>0</v>
      </c>
      <c r="O2949">
        <f>IFERROR(VLOOKUP(H2949,Paramètres!$A$5:$B$8,2,FALSE),0)</f>
        <v>0</v>
      </c>
      <c r="P2949">
        <f>IFERROR(VLOOKUP(I2949,Paramètres!$A$5:$B$8,2,FALSE),0)</f>
        <v>0</v>
      </c>
      <c r="Q2949" s="10" t="e">
        <f>IF(SUM(Paramètres!$G$5:$M$5)=0,"",SUMPRODUCT(Paramètres!$G$5:$M$5,J2949,K2949,L2949,M2949,N2949,O2949,P2949)/SUM(Paramètres!$G$5:$M$5))</f>
        <v>#VALUE!</v>
      </c>
    </row>
    <row r="2950" spans="1:17" x14ac:dyDescent="0.2">
      <c r="A2950">
        <f>Réponses_Scoring!A2950</f>
        <v>0</v>
      </c>
      <c r="B2950">
        <f>Réponses_Scoring!B2950</f>
        <v>0</v>
      </c>
      <c r="C2950">
        <f>Réponses_Scoring!C2950</f>
        <v>0</v>
      </c>
      <c r="D2950">
        <f>Réponses_Scoring!D2950</f>
        <v>0</v>
      </c>
      <c r="E2950">
        <f>Réponses_Scoring!E2950</f>
        <v>0</v>
      </c>
      <c r="F2950">
        <f>Réponses_Scoring!F2950</f>
        <v>0</v>
      </c>
      <c r="G2950">
        <f>Réponses_Scoring!G2950</f>
        <v>0</v>
      </c>
      <c r="H2950">
        <f>Réponses_Scoring!H2950</f>
        <v>0</v>
      </c>
      <c r="I2950">
        <f>Réponses_Scoring!I2950</f>
        <v>0</v>
      </c>
      <c r="J2950">
        <f>IFERROR(VLOOKUP(C2950,Paramètres!$A$5:$B$8,2,FALSE),0)</f>
        <v>0</v>
      </c>
      <c r="K2950">
        <f>IFERROR(VLOOKUP(D2950,Paramètres!$A$5:$B$8,2,FALSE),0)</f>
        <v>0</v>
      </c>
      <c r="L2950">
        <f>IFERROR(VLOOKUP(E2950,Paramètres!$A$5:$B$8,2,FALSE),0)</f>
        <v>0</v>
      </c>
      <c r="M2950">
        <f>IFERROR(VLOOKUP(F2950,Paramètres!$A$5:$B$8,2,FALSE),0)</f>
        <v>0</v>
      </c>
      <c r="N2950">
        <f>IFERROR(VLOOKUP(G2950,Paramètres!$D$5:$E$8,2,FALSE),0)</f>
        <v>0</v>
      </c>
      <c r="O2950">
        <f>IFERROR(VLOOKUP(H2950,Paramètres!$A$5:$B$8,2,FALSE),0)</f>
        <v>0</v>
      </c>
      <c r="P2950">
        <f>IFERROR(VLOOKUP(I2950,Paramètres!$A$5:$B$8,2,FALSE),0)</f>
        <v>0</v>
      </c>
      <c r="Q2950" s="10" t="e">
        <f>IF(SUM(Paramètres!$G$5:$M$5)=0,"",SUMPRODUCT(Paramètres!$G$5:$M$5,J2950,K2950,L2950,M2950,N2950,O2950,P2950)/SUM(Paramètres!$G$5:$M$5))</f>
        <v>#VALUE!</v>
      </c>
    </row>
    <row r="2951" spans="1:17" x14ac:dyDescent="0.2">
      <c r="A2951">
        <f>Réponses_Scoring!A2951</f>
        <v>0</v>
      </c>
      <c r="B2951">
        <f>Réponses_Scoring!B2951</f>
        <v>0</v>
      </c>
      <c r="C2951">
        <f>Réponses_Scoring!C2951</f>
        <v>0</v>
      </c>
      <c r="D2951">
        <f>Réponses_Scoring!D2951</f>
        <v>0</v>
      </c>
      <c r="E2951">
        <f>Réponses_Scoring!E2951</f>
        <v>0</v>
      </c>
      <c r="F2951">
        <f>Réponses_Scoring!F2951</f>
        <v>0</v>
      </c>
      <c r="G2951">
        <f>Réponses_Scoring!G2951</f>
        <v>0</v>
      </c>
      <c r="H2951">
        <f>Réponses_Scoring!H2951</f>
        <v>0</v>
      </c>
      <c r="I2951">
        <f>Réponses_Scoring!I2951</f>
        <v>0</v>
      </c>
      <c r="J2951">
        <f>IFERROR(VLOOKUP(C2951,Paramètres!$A$5:$B$8,2,FALSE),0)</f>
        <v>0</v>
      </c>
      <c r="K2951">
        <f>IFERROR(VLOOKUP(D2951,Paramètres!$A$5:$B$8,2,FALSE),0)</f>
        <v>0</v>
      </c>
      <c r="L2951">
        <f>IFERROR(VLOOKUP(E2951,Paramètres!$A$5:$B$8,2,FALSE),0)</f>
        <v>0</v>
      </c>
      <c r="M2951">
        <f>IFERROR(VLOOKUP(F2951,Paramètres!$A$5:$B$8,2,FALSE),0)</f>
        <v>0</v>
      </c>
      <c r="N2951">
        <f>IFERROR(VLOOKUP(G2951,Paramètres!$D$5:$E$8,2,FALSE),0)</f>
        <v>0</v>
      </c>
      <c r="O2951">
        <f>IFERROR(VLOOKUP(H2951,Paramètres!$A$5:$B$8,2,FALSE),0)</f>
        <v>0</v>
      </c>
      <c r="P2951">
        <f>IFERROR(VLOOKUP(I2951,Paramètres!$A$5:$B$8,2,FALSE),0)</f>
        <v>0</v>
      </c>
      <c r="Q2951" s="10" t="e">
        <f>IF(SUM(Paramètres!$G$5:$M$5)=0,"",SUMPRODUCT(Paramètres!$G$5:$M$5,J2951,K2951,L2951,M2951,N2951,O2951,P2951)/SUM(Paramètres!$G$5:$M$5))</f>
        <v>#VALUE!</v>
      </c>
    </row>
    <row r="2952" spans="1:17" x14ac:dyDescent="0.2">
      <c r="A2952">
        <f>Réponses_Scoring!A2952</f>
        <v>0</v>
      </c>
      <c r="B2952">
        <f>Réponses_Scoring!B2952</f>
        <v>0</v>
      </c>
      <c r="C2952">
        <f>Réponses_Scoring!C2952</f>
        <v>0</v>
      </c>
      <c r="D2952">
        <f>Réponses_Scoring!D2952</f>
        <v>0</v>
      </c>
      <c r="E2952">
        <f>Réponses_Scoring!E2952</f>
        <v>0</v>
      </c>
      <c r="F2952">
        <f>Réponses_Scoring!F2952</f>
        <v>0</v>
      </c>
      <c r="G2952">
        <f>Réponses_Scoring!G2952</f>
        <v>0</v>
      </c>
      <c r="H2952">
        <f>Réponses_Scoring!H2952</f>
        <v>0</v>
      </c>
      <c r="I2952">
        <f>Réponses_Scoring!I2952</f>
        <v>0</v>
      </c>
      <c r="J2952">
        <f>IFERROR(VLOOKUP(C2952,Paramètres!$A$5:$B$8,2,FALSE),0)</f>
        <v>0</v>
      </c>
      <c r="K2952">
        <f>IFERROR(VLOOKUP(D2952,Paramètres!$A$5:$B$8,2,FALSE),0)</f>
        <v>0</v>
      </c>
      <c r="L2952">
        <f>IFERROR(VLOOKUP(E2952,Paramètres!$A$5:$B$8,2,FALSE),0)</f>
        <v>0</v>
      </c>
      <c r="M2952">
        <f>IFERROR(VLOOKUP(F2952,Paramètres!$A$5:$B$8,2,FALSE),0)</f>
        <v>0</v>
      </c>
      <c r="N2952">
        <f>IFERROR(VLOOKUP(G2952,Paramètres!$D$5:$E$8,2,FALSE),0)</f>
        <v>0</v>
      </c>
      <c r="O2952">
        <f>IFERROR(VLOOKUP(H2952,Paramètres!$A$5:$B$8,2,FALSE),0)</f>
        <v>0</v>
      </c>
      <c r="P2952">
        <f>IFERROR(VLOOKUP(I2952,Paramètres!$A$5:$B$8,2,FALSE),0)</f>
        <v>0</v>
      </c>
      <c r="Q2952" s="10" t="e">
        <f>IF(SUM(Paramètres!$G$5:$M$5)=0,"",SUMPRODUCT(Paramètres!$G$5:$M$5,J2952,K2952,L2952,M2952,N2952,O2952,P2952)/SUM(Paramètres!$G$5:$M$5))</f>
        <v>#VALUE!</v>
      </c>
    </row>
    <row r="2953" spans="1:17" x14ac:dyDescent="0.2">
      <c r="A2953">
        <f>Réponses_Scoring!A2953</f>
        <v>0</v>
      </c>
      <c r="B2953">
        <f>Réponses_Scoring!B2953</f>
        <v>0</v>
      </c>
      <c r="C2953">
        <f>Réponses_Scoring!C2953</f>
        <v>0</v>
      </c>
      <c r="D2953">
        <f>Réponses_Scoring!D2953</f>
        <v>0</v>
      </c>
      <c r="E2953">
        <f>Réponses_Scoring!E2953</f>
        <v>0</v>
      </c>
      <c r="F2953">
        <f>Réponses_Scoring!F2953</f>
        <v>0</v>
      </c>
      <c r="G2953">
        <f>Réponses_Scoring!G2953</f>
        <v>0</v>
      </c>
      <c r="H2953">
        <f>Réponses_Scoring!H2953</f>
        <v>0</v>
      </c>
      <c r="I2953">
        <f>Réponses_Scoring!I2953</f>
        <v>0</v>
      </c>
      <c r="J2953">
        <f>IFERROR(VLOOKUP(C2953,Paramètres!$A$5:$B$8,2,FALSE),0)</f>
        <v>0</v>
      </c>
      <c r="K2953">
        <f>IFERROR(VLOOKUP(D2953,Paramètres!$A$5:$B$8,2,FALSE),0)</f>
        <v>0</v>
      </c>
      <c r="L2953">
        <f>IFERROR(VLOOKUP(E2953,Paramètres!$A$5:$B$8,2,FALSE),0)</f>
        <v>0</v>
      </c>
      <c r="M2953">
        <f>IFERROR(VLOOKUP(F2953,Paramètres!$A$5:$B$8,2,FALSE),0)</f>
        <v>0</v>
      </c>
      <c r="N2953">
        <f>IFERROR(VLOOKUP(G2953,Paramètres!$D$5:$E$8,2,FALSE),0)</f>
        <v>0</v>
      </c>
      <c r="O2953">
        <f>IFERROR(VLOOKUP(H2953,Paramètres!$A$5:$B$8,2,FALSE),0)</f>
        <v>0</v>
      </c>
      <c r="P2953">
        <f>IFERROR(VLOOKUP(I2953,Paramètres!$A$5:$B$8,2,FALSE),0)</f>
        <v>0</v>
      </c>
      <c r="Q2953" s="10" t="e">
        <f>IF(SUM(Paramètres!$G$5:$M$5)=0,"",SUMPRODUCT(Paramètres!$G$5:$M$5,J2953,K2953,L2953,M2953,N2953,O2953,P2953)/SUM(Paramètres!$G$5:$M$5))</f>
        <v>#VALUE!</v>
      </c>
    </row>
    <row r="2954" spans="1:17" x14ac:dyDescent="0.2">
      <c r="A2954">
        <f>Réponses_Scoring!A2954</f>
        <v>0</v>
      </c>
      <c r="B2954">
        <f>Réponses_Scoring!B2954</f>
        <v>0</v>
      </c>
      <c r="C2954">
        <f>Réponses_Scoring!C2954</f>
        <v>0</v>
      </c>
      <c r="D2954">
        <f>Réponses_Scoring!D2954</f>
        <v>0</v>
      </c>
      <c r="E2954">
        <f>Réponses_Scoring!E2954</f>
        <v>0</v>
      </c>
      <c r="F2954">
        <f>Réponses_Scoring!F2954</f>
        <v>0</v>
      </c>
      <c r="G2954">
        <f>Réponses_Scoring!G2954</f>
        <v>0</v>
      </c>
      <c r="H2954">
        <f>Réponses_Scoring!H2954</f>
        <v>0</v>
      </c>
      <c r="I2954">
        <f>Réponses_Scoring!I2954</f>
        <v>0</v>
      </c>
      <c r="J2954">
        <f>IFERROR(VLOOKUP(C2954,Paramètres!$A$5:$B$8,2,FALSE),0)</f>
        <v>0</v>
      </c>
      <c r="K2954">
        <f>IFERROR(VLOOKUP(D2954,Paramètres!$A$5:$B$8,2,FALSE),0)</f>
        <v>0</v>
      </c>
      <c r="L2954">
        <f>IFERROR(VLOOKUP(E2954,Paramètres!$A$5:$B$8,2,FALSE),0)</f>
        <v>0</v>
      </c>
      <c r="M2954">
        <f>IFERROR(VLOOKUP(F2954,Paramètres!$A$5:$B$8,2,FALSE),0)</f>
        <v>0</v>
      </c>
      <c r="N2954">
        <f>IFERROR(VLOOKUP(G2954,Paramètres!$D$5:$E$8,2,FALSE),0)</f>
        <v>0</v>
      </c>
      <c r="O2954">
        <f>IFERROR(VLOOKUP(H2954,Paramètres!$A$5:$B$8,2,FALSE),0)</f>
        <v>0</v>
      </c>
      <c r="P2954">
        <f>IFERROR(VLOOKUP(I2954,Paramètres!$A$5:$B$8,2,FALSE),0)</f>
        <v>0</v>
      </c>
      <c r="Q2954" s="10" t="e">
        <f>IF(SUM(Paramètres!$G$5:$M$5)=0,"",SUMPRODUCT(Paramètres!$G$5:$M$5,J2954,K2954,L2954,M2954,N2954,O2954,P2954)/SUM(Paramètres!$G$5:$M$5))</f>
        <v>#VALUE!</v>
      </c>
    </row>
    <row r="2955" spans="1:17" x14ac:dyDescent="0.2">
      <c r="A2955">
        <f>Réponses_Scoring!A2955</f>
        <v>0</v>
      </c>
      <c r="B2955">
        <f>Réponses_Scoring!B2955</f>
        <v>0</v>
      </c>
      <c r="C2955">
        <f>Réponses_Scoring!C2955</f>
        <v>0</v>
      </c>
      <c r="D2955">
        <f>Réponses_Scoring!D2955</f>
        <v>0</v>
      </c>
      <c r="E2955">
        <f>Réponses_Scoring!E2955</f>
        <v>0</v>
      </c>
      <c r="F2955">
        <f>Réponses_Scoring!F2955</f>
        <v>0</v>
      </c>
      <c r="G2955">
        <f>Réponses_Scoring!G2955</f>
        <v>0</v>
      </c>
      <c r="H2955">
        <f>Réponses_Scoring!H2955</f>
        <v>0</v>
      </c>
      <c r="I2955">
        <f>Réponses_Scoring!I2955</f>
        <v>0</v>
      </c>
      <c r="J2955">
        <f>IFERROR(VLOOKUP(C2955,Paramètres!$A$5:$B$8,2,FALSE),0)</f>
        <v>0</v>
      </c>
      <c r="K2955">
        <f>IFERROR(VLOOKUP(D2955,Paramètres!$A$5:$B$8,2,FALSE),0)</f>
        <v>0</v>
      </c>
      <c r="L2955">
        <f>IFERROR(VLOOKUP(E2955,Paramètres!$A$5:$B$8,2,FALSE),0)</f>
        <v>0</v>
      </c>
      <c r="M2955">
        <f>IFERROR(VLOOKUP(F2955,Paramètres!$A$5:$B$8,2,FALSE),0)</f>
        <v>0</v>
      </c>
      <c r="N2955">
        <f>IFERROR(VLOOKUP(G2955,Paramètres!$D$5:$E$8,2,FALSE),0)</f>
        <v>0</v>
      </c>
      <c r="O2955">
        <f>IFERROR(VLOOKUP(H2955,Paramètres!$A$5:$B$8,2,FALSE),0)</f>
        <v>0</v>
      </c>
      <c r="P2955">
        <f>IFERROR(VLOOKUP(I2955,Paramètres!$A$5:$B$8,2,FALSE),0)</f>
        <v>0</v>
      </c>
      <c r="Q2955" s="10" t="e">
        <f>IF(SUM(Paramètres!$G$5:$M$5)=0,"",SUMPRODUCT(Paramètres!$G$5:$M$5,J2955,K2955,L2955,M2955,N2955,O2955,P2955)/SUM(Paramètres!$G$5:$M$5))</f>
        <v>#VALUE!</v>
      </c>
    </row>
    <row r="2956" spans="1:17" x14ac:dyDescent="0.2">
      <c r="A2956">
        <f>Réponses_Scoring!A2956</f>
        <v>0</v>
      </c>
      <c r="B2956">
        <f>Réponses_Scoring!B2956</f>
        <v>0</v>
      </c>
      <c r="C2956">
        <f>Réponses_Scoring!C2956</f>
        <v>0</v>
      </c>
      <c r="D2956">
        <f>Réponses_Scoring!D2956</f>
        <v>0</v>
      </c>
      <c r="E2956">
        <f>Réponses_Scoring!E2956</f>
        <v>0</v>
      </c>
      <c r="F2956">
        <f>Réponses_Scoring!F2956</f>
        <v>0</v>
      </c>
      <c r="G2956">
        <f>Réponses_Scoring!G2956</f>
        <v>0</v>
      </c>
      <c r="H2956">
        <f>Réponses_Scoring!H2956</f>
        <v>0</v>
      </c>
      <c r="I2956">
        <f>Réponses_Scoring!I2956</f>
        <v>0</v>
      </c>
      <c r="J2956">
        <f>IFERROR(VLOOKUP(C2956,Paramètres!$A$5:$B$8,2,FALSE),0)</f>
        <v>0</v>
      </c>
      <c r="K2956">
        <f>IFERROR(VLOOKUP(D2956,Paramètres!$A$5:$B$8,2,FALSE),0)</f>
        <v>0</v>
      </c>
      <c r="L2956">
        <f>IFERROR(VLOOKUP(E2956,Paramètres!$A$5:$B$8,2,FALSE),0)</f>
        <v>0</v>
      </c>
      <c r="M2956">
        <f>IFERROR(VLOOKUP(F2956,Paramètres!$A$5:$B$8,2,FALSE),0)</f>
        <v>0</v>
      </c>
      <c r="N2956">
        <f>IFERROR(VLOOKUP(G2956,Paramètres!$D$5:$E$8,2,FALSE),0)</f>
        <v>0</v>
      </c>
      <c r="O2956">
        <f>IFERROR(VLOOKUP(H2956,Paramètres!$A$5:$B$8,2,FALSE),0)</f>
        <v>0</v>
      </c>
      <c r="P2956">
        <f>IFERROR(VLOOKUP(I2956,Paramètres!$A$5:$B$8,2,FALSE),0)</f>
        <v>0</v>
      </c>
      <c r="Q2956" s="10" t="e">
        <f>IF(SUM(Paramètres!$G$5:$M$5)=0,"",SUMPRODUCT(Paramètres!$G$5:$M$5,J2956,K2956,L2956,M2956,N2956,O2956,P2956)/SUM(Paramètres!$G$5:$M$5))</f>
        <v>#VALUE!</v>
      </c>
    </row>
    <row r="2957" spans="1:17" x14ac:dyDescent="0.2">
      <c r="A2957">
        <f>Réponses_Scoring!A2957</f>
        <v>0</v>
      </c>
      <c r="B2957">
        <f>Réponses_Scoring!B2957</f>
        <v>0</v>
      </c>
      <c r="C2957">
        <f>Réponses_Scoring!C2957</f>
        <v>0</v>
      </c>
      <c r="D2957">
        <f>Réponses_Scoring!D2957</f>
        <v>0</v>
      </c>
      <c r="E2957">
        <f>Réponses_Scoring!E2957</f>
        <v>0</v>
      </c>
      <c r="F2957">
        <f>Réponses_Scoring!F2957</f>
        <v>0</v>
      </c>
      <c r="G2957">
        <f>Réponses_Scoring!G2957</f>
        <v>0</v>
      </c>
      <c r="H2957">
        <f>Réponses_Scoring!H2957</f>
        <v>0</v>
      </c>
      <c r="I2957">
        <f>Réponses_Scoring!I2957</f>
        <v>0</v>
      </c>
      <c r="J2957">
        <f>IFERROR(VLOOKUP(C2957,Paramètres!$A$5:$B$8,2,FALSE),0)</f>
        <v>0</v>
      </c>
      <c r="K2957">
        <f>IFERROR(VLOOKUP(D2957,Paramètres!$A$5:$B$8,2,FALSE),0)</f>
        <v>0</v>
      </c>
      <c r="L2957">
        <f>IFERROR(VLOOKUP(E2957,Paramètres!$A$5:$B$8,2,FALSE),0)</f>
        <v>0</v>
      </c>
      <c r="M2957">
        <f>IFERROR(VLOOKUP(F2957,Paramètres!$A$5:$B$8,2,FALSE),0)</f>
        <v>0</v>
      </c>
      <c r="N2957">
        <f>IFERROR(VLOOKUP(G2957,Paramètres!$D$5:$E$8,2,FALSE),0)</f>
        <v>0</v>
      </c>
      <c r="O2957">
        <f>IFERROR(VLOOKUP(H2957,Paramètres!$A$5:$B$8,2,FALSE),0)</f>
        <v>0</v>
      </c>
      <c r="P2957">
        <f>IFERROR(VLOOKUP(I2957,Paramètres!$A$5:$B$8,2,FALSE),0)</f>
        <v>0</v>
      </c>
      <c r="Q2957" s="10" t="e">
        <f>IF(SUM(Paramètres!$G$5:$M$5)=0,"",SUMPRODUCT(Paramètres!$G$5:$M$5,J2957,K2957,L2957,M2957,N2957,O2957,P2957)/SUM(Paramètres!$G$5:$M$5))</f>
        <v>#VALUE!</v>
      </c>
    </row>
    <row r="2958" spans="1:17" x14ac:dyDescent="0.2">
      <c r="A2958">
        <f>Réponses_Scoring!A2958</f>
        <v>0</v>
      </c>
      <c r="B2958">
        <f>Réponses_Scoring!B2958</f>
        <v>0</v>
      </c>
      <c r="C2958">
        <f>Réponses_Scoring!C2958</f>
        <v>0</v>
      </c>
      <c r="D2958">
        <f>Réponses_Scoring!D2958</f>
        <v>0</v>
      </c>
      <c r="E2958">
        <f>Réponses_Scoring!E2958</f>
        <v>0</v>
      </c>
      <c r="F2958">
        <f>Réponses_Scoring!F2958</f>
        <v>0</v>
      </c>
      <c r="G2958">
        <f>Réponses_Scoring!G2958</f>
        <v>0</v>
      </c>
      <c r="H2958">
        <f>Réponses_Scoring!H2958</f>
        <v>0</v>
      </c>
      <c r="I2958">
        <f>Réponses_Scoring!I2958</f>
        <v>0</v>
      </c>
      <c r="J2958">
        <f>IFERROR(VLOOKUP(C2958,Paramètres!$A$5:$B$8,2,FALSE),0)</f>
        <v>0</v>
      </c>
      <c r="K2958">
        <f>IFERROR(VLOOKUP(D2958,Paramètres!$A$5:$B$8,2,FALSE),0)</f>
        <v>0</v>
      </c>
      <c r="L2958">
        <f>IFERROR(VLOOKUP(E2958,Paramètres!$A$5:$B$8,2,FALSE),0)</f>
        <v>0</v>
      </c>
      <c r="M2958">
        <f>IFERROR(VLOOKUP(F2958,Paramètres!$A$5:$B$8,2,FALSE),0)</f>
        <v>0</v>
      </c>
      <c r="N2958">
        <f>IFERROR(VLOOKUP(G2958,Paramètres!$D$5:$E$8,2,FALSE),0)</f>
        <v>0</v>
      </c>
      <c r="O2958">
        <f>IFERROR(VLOOKUP(H2958,Paramètres!$A$5:$B$8,2,FALSE),0)</f>
        <v>0</v>
      </c>
      <c r="P2958">
        <f>IFERROR(VLOOKUP(I2958,Paramètres!$A$5:$B$8,2,FALSE),0)</f>
        <v>0</v>
      </c>
      <c r="Q2958" s="10" t="e">
        <f>IF(SUM(Paramètres!$G$5:$M$5)=0,"",SUMPRODUCT(Paramètres!$G$5:$M$5,J2958,K2958,L2958,M2958,N2958,O2958,P2958)/SUM(Paramètres!$G$5:$M$5))</f>
        <v>#VALUE!</v>
      </c>
    </row>
    <row r="2959" spans="1:17" x14ac:dyDescent="0.2">
      <c r="A2959">
        <f>Réponses_Scoring!A2959</f>
        <v>0</v>
      </c>
      <c r="B2959">
        <f>Réponses_Scoring!B2959</f>
        <v>0</v>
      </c>
      <c r="C2959">
        <f>Réponses_Scoring!C2959</f>
        <v>0</v>
      </c>
      <c r="D2959">
        <f>Réponses_Scoring!D2959</f>
        <v>0</v>
      </c>
      <c r="E2959">
        <f>Réponses_Scoring!E2959</f>
        <v>0</v>
      </c>
      <c r="F2959">
        <f>Réponses_Scoring!F2959</f>
        <v>0</v>
      </c>
      <c r="G2959">
        <f>Réponses_Scoring!G2959</f>
        <v>0</v>
      </c>
      <c r="H2959">
        <f>Réponses_Scoring!H2959</f>
        <v>0</v>
      </c>
      <c r="I2959">
        <f>Réponses_Scoring!I2959</f>
        <v>0</v>
      </c>
      <c r="J2959">
        <f>IFERROR(VLOOKUP(C2959,Paramètres!$A$5:$B$8,2,FALSE),0)</f>
        <v>0</v>
      </c>
      <c r="K2959">
        <f>IFERROR(VLOOKUP(D2959,Paramètres!$A$5:$B$8,2,FALSE),0)</f>
        <v>0</v>
      </c>
      <c r="L2959">
        <f>IFERROR(VLOOKUP(E2959,Paramètres!$A$5:$B$8,2,FALSE),0)</f>
        <v>0</v>
      </c>
      <c r="M2959">
        <f>IFERROR(VLOOKUP(F2959,Paramètres!$A$5:$B$8,2,FALSE),0)</f>
        <v>0</v>
      </c>
      <c r="N2959">
        <f>IFERROR(VLOOKUP(G2959,Paramètres!$D$5:$E$8,2,FALSE),0)</f>
        <v>0</v>
      </c>
      <c r="O2959">
        <f>IFERROR(VLOOKUP(H2959,Paramètres!$A$5:$B$8,2,FALSE),0)</f>
        <v>0</v>
      </c>
      <c r="P2959">
        <f>IFERROR(VLOOKUP(I2959,Paramètres!$A$5:$B$8,2,FALSE),0)</f>
        <v>0</v>
      </c>
      <c r="Q2959" s="10" t="e">
        <f>IF(SUM(Paramètres!$G$5:$M$5)=0,"",SUMPRODUCT(Paramètres!$G$5:$M$5,J2959,K2959,L2959,M2959,N2959,O2959,P2959)/SUM(Paramètres!$G$5:$M$5))</f>
        <v>#VALUE!</v>
      </c>
    </row>
    <row r="2960" spans="1:17" x14ac:dyDescent="0.2">
      <c r="A2960">
        <f>Réponses_Scoring!A2960</f>
        <v>0</v>
      </c>
      <c r="B2960">
        <f>Réponses_Scoring!B2960</f>
        <v>0</v>
      </c>
      <c r="C2960">
        <f>Réponses_Scoring!C2960</f>
        <v>0</v>
      </c>
      <c r="D2960">
        <f>Réponses_Scoring!D2960</f>
        <v>0</v>
      </c>
      <c r="E2960">
        <f>Réponses_Scoring!E2960</f>
        <v>0</v>
      </c>
      <c r="F2960">
        <f>Réponses_Scoring!F2960</f>
        <v>0</v>
      </c>
      <c r="G2960">
        <f>Réponses_Scoring!G2960</f>
        <v>0</v>
      </c>
      <c r="H2960">
        <f>Réponses_Scoring!H2960</f>
        <v>0</v>
      </c>
      <c r="I2960">
        <f>Réponses_Scoring!I2960</f>
        <v>0</v>
      </c>
      <c r="J2960">
        <f>IFERROR(VLOOKUP(C2960,Paramètres!$A$5:$B$8,2,FALSE),0)</f>
        <v>0</v>
      </c>
      <c r="K2960">
        <f>IFERROR(VLOOKUP(D2960,Paramètres!$A$5:$B$8,2,FALSE),0)</f>
        <v>0</v>
      </c>
      <c r="L2960">
        <f>IFERROR(VLOOKUP(E2960,Paramètres!$A$5:$B$8,2,FALSE),0)</f>
        <v>0</v>
      </c>
      <c r="M2960">
        <f>IFERROR(VLOOKUP(F2960,Paramètres!$A$5:$B$8,2,FALSE),0)</f>
        <v>0</v>
      </c>
      <c r="N2960">
        <f>IFERROR(VLOOKUP(G2960,Paramètres!$D$5:$E$8,2,FALSE),0)</f>
        <v>0</v>
      </c>
      <c r="O2960">
        <f>IFERROR(VLOOKUP(H2960,Paramètres!$A$5:$B$8,2,FALSE),0)</f>
        <v>0</v>
      </c>
      <c r="P2960">
        <f>IFERROR(VLOOKUP(I2960,Paramètres!$A$5:$B$8,2,FALSE),0)</f>
        <v>0</v>
      </c>
      <c r="Q2960" s="10" t="e">
        <f>IF(SUM(Paramètres!$G$5:$M$5)=0,"",SUMPRODUCT(Paramètres!$G$5:$M$5,J2960,K2960,L2960,M2960,N2960,O2960,P2960)/SUM(Paramètres!$G$5:$M$5))</f>
        <v>#VALUE!</v>
      </c>
    </row>
    <row r="2961" spans="1:17" x14ac:dyDescent="0.2">
      <c r="A2961">
        <f>Réponses_Scoring!A2961</f>
        <v>0</v>
      </c>
      <c r="B2961">
        <f>Réponses_Scoring!B2961</f>
        <v>0</v>
      </c>
      <c r="C2961">
        <f>Réponses_Scoring!C2961</f>
        <v>0</v>
      </c>
      <c r="D2961">
        <f>Réponses_Scoring!D2961</f>
        <v>0</v>
      </c>
      <c r="E2961">
        <f>Réponses_Scoring!E2961</f>
        <v>0</v>
      </c>
      <c r="F2961">
        <f>Réponses_Scoring!F2961</f>
        <v>0</v>
      </c>
      <c r="G2961">
        <f>Réponses_Scoring!G2961</f>
        <v>0</v>
      </c>
      <c r="H2961">
        <f>Réponses_Scoring!H2961</f>
        <v>0</v>
      </c>
      <c r="I2961">
        <f>Réponses_Scoring!I2961</f>
        <v>0</v>
      </c>
      <c r="J2961">
        <f>IFERROR(VLOOKUP(C2961,Paramètres!$A$5:$B$8,2,FALSE),0)</f>
        <v>0</v>
      </c>
      <c r="K2961">
        <f>IFERROR(VLOOKUP(D2961,Paramètres!$A$5:$B$8,2,FALSE),0)</f>
        <v>0</v>
      </c>
      <c r="L2961">
        <f>IFERROR(VLOOKUP(E2961,Paramètres!$A$5:$B$8,2,FALSE),0)</f>
        <v>0</v>
      </c>
      <c r="M2961">
        <f>IFERROR(VLOOKUP(F2961,Paramètres!$A$5:$B$8,2,FALSE),0)</f>
        <v>0</v>
      </c>
      <c r="N2961">
        <f>IFERROR(VLOOKUP(G2961,Paramètres!$D$5:$E$8,2,FALSE),0)</f>
        <v>0</v>
      </c>
      <c r="O2961">
        <f>IFERROR(VLOOKUP(H2961,Paramètres!$A$5:$B$8,2,FALSE),0)</f>
        <v>0</v>
      </c>
      <c r="P2961">
        <f>IFERROR(VLOOKUP(I2961,Paramètres!$A$5:$B$8,2,FALSE),0)</f>
        <v>0</v>
      </c>
      <c r="Q2961" s="10" t="e">
        <f>IF(SUM(Paramètres!$G$5:$M$5)=0,"",SUMPRODUCT(Paramètres!$G$5:$M$5,J2961,K2961,L2961,M2961,N2961,O2961,P2961)/SUM(Paramètres!$G$5:$M$5))</f>
        <v>#VALUE!</v>
      </c>
    </row>
    <row r="2962" spans="1:17" x14ac:dyDescent="0.2">
      <c r="A2962">
        <f>Réponses_Scoring!A2962</f>
        <v>0</v>
      </c>
      <c r="B2962">
        <f>Réponses_Scoring!B2962</f>
        <v>0</v>
      </c>
      <c r="C2962">
        <f>Réponses_Scoring!C2962</f>
        <v>0</v>
      </c>
      <c r="D2962">
        <f>Réponses_Scoring!D2962</f>
        <v>0</v>
      </c>
      <c r="E2962">
        <f>Réponses_Scoring!E2962</f>
        <v>0</v>
      </c>
      <c r="F2962">
        <f>Réponses_Scoring!F2962</f>
        <v>0</v>
      </c>
      <c r="G2962">
        <f>Réponses_Scoring!G2962</f>
        <v>0</v>
      </c>
      <c r="H2962">
        <f>Réponses_Scoring!H2962</f>
        <v>0</v>
      </c>
      <c r="I2962">
        <f>Réponses_Scoring!I2962</f>
        <v>0</v>
      </c>
      <c r="J2962">
        <f>IFERROR(VLOOKUP(C2962,Paramètres!$A$5:$B$8,2,FALSE),0)</f>
        <v>0</v>
      </c>
      <c r="K2962">
        <f>IFERROR(VLOOKUP(D2962,Paramètres!$A$5:$B$8,2,FALSE),0)</f>
        <v>0</v>
      </c>
      <c r="L2962">
        <f>IFERROR(VLOOKUP(E2962,Paramètres!$A$5:$B$8,2,FALSE),0)</f>
        <v>0</v>
      </c>
      <c r="M2962">
        <f>IFERROR(VLOOKUP(F2962,Paramètres!$A$5:$B$8,2,FALSE),0)</f>
        <v>0</v>
      </c>
      <c r="N2962">
        <f>IFERROR(VLOOKUP(G2962,Paramètres!$D$5:$E$8,2,FALSE),0)</f>
        <v>0</v>
      </c>
      <c r="O2962">
        <f>IFERROR(VLOOKUP(H2962,Paramètres!$A$5:$B$8,2,FALSE),0)</f>
        <v>0</v>
      </c>
      <c r="P2962">
        <f>IFERROR(VLOOKUP(I2962,Paramètres!$A$5:$B$8,2,FALSE),0)</f>
        <v>0</v>
      </c>
      <c r="Q2962" s="10" t="e">
        <f>IF(SUM(Paramètres!$G$5:$M$5)=0,"",SUMPRODUCT(Paramètres!$G$5:$M$5,J2962,K2962,L2962,M2962,N2962,O2962,P2962)/SUM(Paramètres!$G$5:$M$5))</f>
        <v>#VALUE!</v>
      </c>
    </row>
    <row r="2963" spans="1:17" x14ac:dyDescent="0.2">
      <c r="A2963">
        <f>Réponses_Scoring!A2963</f>
        <v>0</v>
      </c>
      <c r="B2963">
        <f>Réponses_Scoring!B2963</f>
        <v>0</v>
      </c>
      <c r="C2963">
        <f>Réponses_Scoring!C2963</f>
        <v>0</v>
      </c>
      <c r="D2963">
        <f>Réponses_Scoring!D2963</f>
        <v>0</v>
      </c>
      <c r="E2963">
        <f>Réponses_Scoring!E2963</f>
        <v>0</v>
      </c>
      <c r="F2963">
        <f>Réponses_Scoring!F2963</f>
        <v>0</v>
      </c>
      <c r="G2963">
        <f>Réponses_Scoring!G2963</f>
        <v>0</v>
      </c>
      <c r="H2963">
        <f>Réponses_Scoring!H2963</f>
        <v>0</v>
      </c>
      <c r="I2963">
        <f>Réponses_Scoring!I2963</f>
        <v>0</v>
      </c>
      <c r="J2963">
        <f>IFERROR(VLOOKUP(C2963,Paramètres!$A$5:$B$8,2,FALSE),0)</f>
        <v>0</v>
      </c>
      <c r="K2963">
        <f>IFERROR(VLOOKUP(D2963,Paramètres!$A$5:$B$8,2,FALSE),0)</f>
        <v>0</v>
      </c>
      <c r="L2963">
        <f>IFERROR(VLOOKUP(E2963,Paramètres!$A$5:$B$8,2,FALSE),0)</f>
        <v>0</v>
      </c>
      <c r="M2963">
        <f>IFERROR(VLOOKUP(F2963,Paramètres!$A$5:$B$8,2,FALSE),0)</f>
        <v>0</v>
      </c>
      <c r="N2963">
        <f>IFERROR(VLOOKUP(G2963,Paramètres!$D$5:$E$8,2,FALSE),0)</f>
        <v>0</v>
      </c>
      <c r="O2963">
        <f>IFERROR(VLOOKUP(H2963,Paramètres!$A$5:$B$8,2,FALSE),0)</f>
        <v>0</v>
      </c>
      <c r="P2963">
        <f>IFERROR(VLOOKUP(I2963,Paramètres!$A$5:$B$8,2,FALSE),0)</f>
        <v>0</v>
      </c>
      <c r="Q2963" s="10" t="e">
        <f>IF(SUM(Paramètres!$G$5:$M$5)=0,"",SUMPRODUCT(Paramètres!$G$5:$M$5,J2963,K2963,L2963,M2963,N2963,O2963,P2963)/SUM(Paramètres!$G$5:$M$5))</f>
        <v>#VALUE!</v>
      </c>
    </row>
    <row r="2964" spans="1:17" x14ac:dyDescent="0.2">
      <c r="A2964">
        <f>Réponses_Scoring!A2964</f>
        <v>0</v>
      </c>
      <c r="B2964">
        <f>Réponses_Scoring!B2964</f>
        <v>0</v>
      </c>
      <c r="C2964">
        <f>Réponses_Scoring!C2964</f>
        <v>0</v>
      </c>
      <c r="D2964">
        <f>Réponses_Scoring!D2964</f>
        <v>0</v>
      </c>
      <c r="E2964">
        <f>Réponses_Scoring!E2964</f>
        <v>0</v>
      </c>
      <c r="F2964">
        <f>Réponses_Scoring!F2964</f>
        <v>0</v>
      </c>
      <c r="G2964">
        <f>Réponses_Scoring!G2964</f>
        <v>0</v>
      </c>
      <c r="H2964">
        <f>Réponses_Scoring!H2964</f>
        <v>0</v>
      </c>
      <c r="I2964">
        <f>Réponses_Scoring!I2964</f>
        <v>0</v>
      </c>
      <c r="J2964">
        <f>IFERROR(VLOOKUP(C2964,Paramètres!$A$5:$B$8,2,FALSE),0)</f>
        <v>0</v>
      </c>
      <c r="K2964">
        <f>IFERROR(VLOOKUP(D2964,Paramètres!$A$5:$B$8,2,FALSE),0)</f>
        <v>0</v>
      </c>
      <c r="L2964">
        <f>IFERROR(VLOOKUP(E2964,Paramètres!$A$5:$B$8,2,FALSE),0)</f>
        <v>0</v>
      </c>
      <c r="M2964">
        <f>IFERROR(VLOOKUP(F2964,Paramètres!$A$5:$B$8,2,FALSE),0)</f>
        <v>0</v>
      </c>
      <c r="N2964">
        <f>IFERROR(VLOOKUP(G2964,Paramètres!$D$5:$E$8,2,FALSE),0)</f>
        <v>0</v>
      </c>
      <c r="O2964">
        <f>IFERROR(VLOOKUP(H2964,Paramètres!$A$5:$B$8,2,FALSE),0)</f>
        <v>0</v>
      </c>
      <c r="P2964">
        <f>IFERROR(VLOOKUP(I2964,Paramètres!$A$5:$B$8,2,FALSE),0)</f>
        <v>0</v>
      </c>
      <c r="Q2964" s="10" t="e">
        <f>IF(SUM(Paramètres!$G$5:$M$5)=0,"",SUMPRODUCT(Paramètres!$G$5:$M$5,J2964,K2964,L2964,M2964,N2964,O2964,P2964)/SUM(Paramètres!$G$5:$M$5))</f>
        <v>#VALUE!</v>
      </c>
    </row>
    <row r="2965" spans="1:17" x14ac:dyDescent="0.2">
      <c r="A2965">
        <f>Réponses_Scoring!A2965</f>
        <v>0</v>
      </c>
      <c r="B2965">
        <f>Réponses_Scoring!B2965</f>
        <v>0</v>
      </c>
      <c r="C2965">
        <f>Réponses_Scoring!C2965</f>
        <v>0</v>
      </c>
      <c r="D2965">
        <f>Réponses_Scoring!D2965</f>
        <v>0</v>
      </c>
      <c r="E2965">
        <f>Réponses_Scoring!E2965</f>
        <v>0</v>
      </c>
      <c r="F2965">
        <f>Réponses_Scoring!F2965</f>
        <v>0</v>
      </c>
      <c r="G2965">
        <f>Réponses_Scoring!G2965</f>
        <v>0</v>
      </c>
      <c r="H2965">
        <f>Réponses_Scoring!H2965</f>
        <v>0</v>
      </c>
      <c r="I2965">
        <f>Réponses_Scoring!I2965</f>
        <v>0</v>
      </c>
      <c r="J2965">
        <f>IFERROR(VLOOKUP(C2965,Paramètres!$A$5:$B$8,2,FALSE),0)</f>
        <v>0</v>
      </c>
      <c r="K2965">
        <f>IFERROR(VLOOKUP(D2965,Paramètres!$A$5:$B$8,2,FALSE),0)</f>
        <v>0</v>
      </c>
      <c r="L2965">
        <f>IFERROR(VLOOKUP(E2965,Paramètres!$A$5:$B$8,2,FALSE),0)</f>
        <v>0</v>
      </c>
      <c r="M2965">
        <f>IFERROR(VLOOKUP(F2965,Paramètres!$A$5:$B$8,2,FALSE),0)</f>
        <v>0</v>
      </c>
      <c r="N2965">
        <f>IFERROR(VLOOKUP(G2965,Paramètres!$D$5:$E$8,2,FALSE),0)</f>
        <v>0</v>
      </c>
      <c r="O2965">
        <f>IFERROR(VLOOKUP(H2965,Paramètres!$A$5:$B$8,2,FALSE),0)</f>
        <v>0</v>
      </c>
      <c r="P2965">
        <f>IFERROR(VLOOKUP(I2965,Paramètres!$A$5:$B$8,2,FALSE),0)</f>
        <v>0</v>
      </c>
      <c r="Q2965" s="10" t="e">
        <f>IF(SUM(Paramètres!$G$5:$M$5)=0,"",SUMPRODUCT(Paramètres!$G$5:$M$5,J2965,K2965,L2965,M2965,N2965,O2965,P2965)/SUM(Paramètres!$G$5:$M$5))</f>
        <v>#VALUE!</v>
      </c>
    </row>
    <row r="2966" spans="1:17" x14ac:dyDescent="0.2">
      <c r="A2966">
        <f>Réponses_Scoring!A2966</f>
        <v>0</v>
      </c>
      <c r="B2966">
        <f>Réponses_Scoring!B2966</f>
        <v>0</v>
      </c>
      <c r="C2966">
        <f>Réponses_Scoring!C2966</f>
        <v>0</v>
      </c>
      <c r="D2966">
        <f>Réponses_Scoring!D2966</f>
        <v>0</v>
      </c>
      <c r="E2966">
        <f>Réponses_Scoring!E2966</f>
        <v>0</v>
      </c>
      <c r="F2966">
        <f>Réponses_Scoring!F2966</f>
        <v>0</v>
      </c>
      <c r="G2966">
        <f>Réponses_Scoring!G2966</f>
        <v>0</v>
      </c>
      <c r="H2966">
        <f>Réponses_Scoring!H2966</f>
        <v>0</v>
      </c>
      <c r="I2966">
        <f>Réponses_Scoring!I2966</f>
        <v>0</v>
      </c>
      <c r="J2966">
        <f>IFERROR(VLOOKUP(C2966,Paramètres!$A$5:$B$8,2,FALSE),0)</f>
        <v>0</v>
      </c>
      <c r="K2966">
        <f>IFERROR(VLOOKUP(D2966,Paramètres!$A$5:$B$8,2,FALSE),0)</f>
        <v>0</v>
      </c>
      <c r="L2966">
        <f>IFERROR(VLOOKUP(E2966,Paramètres!$A$5:$B$8,2,FALSE),0)</f>
        <v>0</v>
      </c>
      <c r="M2966">
        <f>IFERROR(VLOOKUP(F2966,Paramètres!$A$5:$B$8,2,FALSE),0)</f>
        <v>0</v>
      </c>
      <c r="N2966">
        <f>IFERROR(VLOOKUP(G2966,Paramètres!$D$5:$E$8,2,FALSE),0)</f>
        <v>0</v>
      </c>
      <c r="O2966">
        <f>IFERROR(VLOOKUP(H2966,Paramètres!$A$5:$B$8,2,FALSE),0)</f>
        <v>0</v>
      </c>
      <c r="P2966">
        <f>IFERROR(VLOOKUP(I2966,Paramètres!$A$5:$B$8,2,FALSE),0)</f>
        <v>0</v>
      </c>
      <c r="Q2966" s="10" t="e">
        <f>IF(SUM(Paramètres!$G$5:$M$5)=0,"",SUMPRODUCT(Paramètres!$G$5:$M$5,J2966,K2966,L2966,M2966,N2966,O2966,P2966)/SUM(Paramètres!$G$5:$M$5))</f>
        <v>#VALUE!</v>
      </c>
    </row>
    <row r="2967" spans="1:17" x14ac:dyDescent="0.2">
      <c r="A2967">
        <f>Réponses_Scoring!A2967</f>
        <v>0</v>
      </c>
      <c r="B2967">
        <f>Réponses_Scoring!B2967</f>
        <v>0</v>
      </c>
      <c r="C2967">
        <f>Réponses_Scoring!C2967</f>
        <v>0</v>
      </c>
      <c r="D2967">
        <f>Réponses_Scoring!D2967</f>
        <v>0</v>
      </c>
      <c r="E2967">
        <f>Réponses_Scoring!E2967</f>
        <v>0</v>
      </c>
      <c r="F2967">
        <f>Réponses_Scoring!F2967</f>
        <v>0</v>
      </c>
      <c r="G2967">
        <f>Réponses_Scoring!G2967</f>
        <v>0</v>
      </c>
      <c r="H2967">
        <f>Réponses_Scoring!H2967</f>
        <v>0</v>
      </c>
      <c r="I2967">
        <f>Réponses_Scoring!I2967</f>
        <v>0</v>
      </c>
      <c r="J2967">
        <f>IFERROR(VLOOKUP(C2967,Paramètres!$A$5:$B$8,2,FALSE),0)</f>
        <v>0</v>
      </c>
      <c r="K2967">
        <f>IFERROR(VLOOKUP(D2967,Paramètres!$A$5:$B$8,2,FALSE),0)</f>
        <v>0</v>
      </c>
      <c r="L2967">
        <f>IFERROR(VLOOKUP(E2967,Paramètres!$A$5:$B$8,2,FALSE),0)</f>
        <v>0</v>
      </c>
      <c r="M2967">
        <f>IFERROR(VLOOKUP(F2967,Paramètres!$A$5:$B$8,2,FALSE),0)</f>
        <v>0</v>
      </c>
      <c r="N2967">
        <f>IFERROR(VLOOKUP(G2967,Paramètres!$D$5:$E$8,2,FALSE),0)</f>
        <v>0</v>
      </c>
      <c r="O2967">
        <f>IFERROR(VLOOKUP(H2967,Paramètres!$A$5:$B$8,2,FALSE),0)</f>
        <v>0</v>
      </c>
      <c r="P2967">
        <f>IFERROR(VLOOKUP(I2967,Paramètres!$A$5:$B$8,2,FALSE),0)</f>
        <v>0</v>
      </c>
      <c r="Q2967" s="10" t="e">
        <f>IF(SUM(Paramètres!$G$5:$M$5)=0,"",SUMPRODUCT(Paramètres!$G$5:$M$5,J2967,K2967,L2967,M2967,N2967,O2967,P2967)/SUM(Paramètres!$G$5:$M$5))</f>
        <v>#VALUE!</v>
      </c>
    </row>
    <row r="2968" spans="1:17" x14ac:dyDescent="0.2">
      <c r="A2968">
        <f>Réponses_Scoring!A2968</f>
        <v>0</v>
      </c>
      <c r="B2968">
        <f>Réponses_Scoring!B2968</f>
        <v>0</v>
      </c>
      <c r="C2968">
        <f>Réponses_Scoring!C2968</f>
        <v>0</v>
      </c>
      <c r="D2968">
        <f>Réponses_Scoring!D2968</f>
        <v>0</v>
      </c>
      <c r="E2968">
        <f>Réponses_Scoring!E2968</f>
        <v>0</v>
      </c>
      <c r="F2968">
        <f>Réponses_Scoring!F2968</f>
        <v>0</v>
      </c>
      <c r="G2968">
        <f>Réponses_Scoring!G2968</f>
        <v>0</v>
      </c>
      <c r="H2968">
        <f>Réponses_Scoring!H2968</f>
        <v>0</v>
      </c>
      <c r="I2968">
        <f>Réponses_Scoring!I2968</f>
        <v>0</v>
      </c>
      <c r="J2968">
        <f>IFERROR(VLOOKUP(C2968,Paramètres!$A$5:$B$8,2,FALSE),0)</f>
        <v>0</v>
      </c>
      <c r="K2968">
        <f>IFERROR(VLOOKUP(D2968,Paramètres!$A$5:$B$8,2,FALSE),0)</f>
        <v>0</v>
      </c>
      <c r="L2968">
        <f>IFERROR(VLOOKUP(E2968,Paramètres!$A$5:$B$8,2,FALSE),0)</f>
        <v>0</v>
      </c>
      <c r="M2968">
        <f>IFERROR(VLOOKUP(F2968,Paramètres!$A$5:$B$8,2,FALSE),0)</f>
        <v>0</v>
      </c>
      <c r="N2968">
        <f>IFERROR(VLOOKUP(G2968,Paramètres!$D$5:$E$8,2,FALSE),0)</f>
        <v>0</v>
      </c>
      <c r="O2968">
        <f>IFERROR(VLOOKUP(H2968,Paramètres!$A$5:$B$8,2,FALSE),0)</f>
        <v>0</v>
      </c>
      <c r="P2968">
        <f>IFERROR(VLOOKUP(I2968,Paramètres!$A$5:$B$8,2,FALSE),0)</f>
        <v>0</v>
      </c>
      <c r="Q2968" s="10" t="e">
        <f>IF(SUM(Paramètres!$G$5:$M$5)=0,"",SUMPRODUCT(Paramètres!$G$5:$M$5,J2968,K2968,L2968,M2968,N2968,O2968,P2968)/SUM(Paramètres!$G$5:$M$5))</f>
        <v>#VALUE!</v>
      </c>
    </row>
    <row r="2969" spans="1:17" x14ac:dyDescent="0.2">
      <c r="A2969">
        <f>Réponses_Scoring!A2969</f>
        <v>0</v>
      </c>
      <c r="B2969">
        <f>Réponses_Scoring!B2969</f>
        <v>0</v>
      </c>
      <c r="C2969">
        <f>Réponses_Scoring!C2969</f>
        <v>0</v>
      </c>
      <c r="D2969">
        <f>Réponses_Scoring!D2969</f>
        <v>0</v>
      </c>
      <c r="E2969">
        <f>Réponses_Scoring!E2969</f>
        <v>0</v>
      </c>
      <c r="F2969">
        <f>Réponses_Scoring!F2969</f>
        <v>0</v>
      </c>
      <c r="G2969">
        <f>Réponses_Scoring!G2969</f>
        <v>0</v>
      </c>
      <c r="H2969">
        <f>Réponses_Scoring!H2969</f>
        <v>0</v>
      </c>
      <c r="I2969">
        <f>Réponses_Scoring!I2969</f>
        <v>0</v>
      </c>
      <c r="J2969">
        <f>IFERROR(VLOOKUP(C2969,Paramètres!$A$5:$B$8,2,FALSE),0)</f>
        <v>0</v>
      </c>
      <c r="K2969">
        <f>IFERROR(VLOOKUP(D2969,Paramètres!$A$5:$B$8,2,FALSE),0)</f>
        <v>0</v>
      </c>
      <c r="L2969">
        <f>IFERROR(VLOOKUP(E2969,Paramètres!$A$5:$B$8,2,FALSE),0)</f>
        <v>0</v>
      </c>
      <c r="M2969">
        <f>IFERROR(VLOOKUP(F2969,Paramètres!$A$5:$B$8,2,FALSE),0)</f>
        <v>0</v>
      </c>
      <c r="N2969">
        <f>IFERROR(VLOOKUP(G2969,Paramètres!$D$5:$E$8,2,FALSE),0)</f>
        <v>0</v>
      </c>
      <c r="O2969">
        <f>IFERROR(VLOOKUP(H2969,Paramètres!$A$5:$B$8,2,FALSE),0)</f>
        <v>0</v>
      </c>
      <c r="P2969">
        <f>IFERROR(VLOOKUP(I2969,Paramètres!$A$5:$B$8,2,FALSE),0)</f>
        <v>0</v>
      </c>
      <c r="Q2969" s="10" t="e">
        <f>IF(SUM(Paramètres!$G$5:$M$5)=0,"",SUMPRODUCT(Paramètres!$G$5:$M$5,J2969,K2969,L2969,M2969,N2969,O2969,P2969)/SUM(Paramètres!$G$5:$M$5))</f>
        <v>#VALUE!</v>
      </c>
    </row>
    <row r="2970" spans="1:17" x14ac:dyDescent="0.2">
      <c r="A2970">
        <f>Réponses_Scoring!A2970</f>
        <v>0</v>
      </c>
      <c r="B2970">
        <f>Réponses_Scoring!B2970</f>
        <v>0</v>
      </c>
      <c r="C2970">
        <f>Réponses_Scoring!C2970</f>
        <v>0</v>
      </c>
      <c r="D2970">
        <f>Réponses_Scoring!D2970</f>
        <v>0</v>
      </c>
      <c r="E2970">
        <f>Réponses_Scoring!E2970</f>
        <v>0</v>
      </c>
      <c r="F2970">
        <f>Réponses_Scoring!F2970</f>
        <v>0</v>
      </c>
      <c r="G2970">
        <f>Réponses_Scoring!G2970</f>
        <v>0</v>
      </c>
      <c r="H2970">
        <f>Réponses_Scoring!H2970</f>
        <v>0</v>
      </c>
      <c r="I2970">
        <f>Réponses_Scoring!I2970</f>
        <v>0</v>
      </c>
      <c r="J2970">
        <f>IFERROR(VLOOKUP(C2970,Paramètres!$A$5:$B$8,2,FALSE),0)</f>
        <v>0</v>
      </c>
      <c r="K2970">
        <f>IFERROR(VLOOKUP(D2970,Paramètres!$A$5:$B$8,2,FALSE),0)</f>
        <v>0</v>
      </c>
      <c r="L2970">
        <f>IFERROR(VLOOKUP(E2970,Paramètres!$A$5:$B$8,2,FALSE),0)</f>
        <v>0</v>
      </c>
      <c r="M2970">
        <f>IFERROR(VLOOKUP(F2970,Paramètres!$A$5:$B$8,2,FALSE),0)</f>
        <v>0</v>
      </c>
      <c r="N2970">
        <f>IFERROR(VLOOKUP(G2970,Paramètres!$D$5:$E$8,2,FALSE),0)</f>
        <v>0</v>
      </c>
      <c r="O2970">
        <f>IFERROR(VLOOKUP(H2970,Paramètres!$A$5:$B$8,2,FALSE),0)</f>
        <v>0</v>
      </c>
      <c r="P2970">
        <f>IFERROR(VLOOKUP(I2970,Paramètres!$A$5:$B$8,2,FALSE),0)</f>
        <v>0</v>
      </c>
      <c r="Q2970" s="10" t="e">
        <f>IF(SUM(Paramètres!$G$5:$M$5)=0,"",SUMPRODUCT(Paramètres!$G$5:$M$5,J2970,K2970,L2970,M2970,N2970,O2970,P2970)/SUM(Paramètres!$G$5:$M$5))</f>
        <v>#VALUE!</v>
      </c>
    </row>
    <row r="2971" spans="1:17" x14ac:dyDescent="0.2">
      <c r="A2971">
        <f>Réponses_Scoring!A2971</f>
        <v>0</v>
      </c>
      <c r="B2971">
        <f>Réponses_Scoring!B2971</f>
        <v>0</v>
      </c>
      <c r="C2971">
        <f>Réponses_Scoring!C2971</f>
        <v>0</v>
      </c>
      <c r="D2971">
        <f>Réponses_Scoring!D2971</f>
        <v>0</v>
      </c>
      <c r="E2971">
        <f>Réponses_Scoring!E2971</f>
        <v>0</v>
      </c>
      <c r="F2971">
        <f>Réponses_Scoring!F2971</f>
        <v>0</v>
      </c>
      <c r="G2971">
        <f>Réponses_Scoring!G2971</f>
        <v>0</v>
      </c>
      <c r="H2971">
        <f>Réponses_Scoring!H2971</f>
        <v>0</v>
      </c>
      <c r="I2971">
        <f>Réponses_Scoring!I2971</f>
        <v>0</v>
      </c>
      <c r="J2971">
        <f>IFERROR(VLOOKUP(C2971,Paramètres!$A$5:$B$8,2,FALSE),0)</f>
        <v>0</v>
      </c>
      <c r="K2971">
        <f>IFERROR(VLOOKUP(D2971,Paramètres!$A$5:$B$8,2,FALSE),0)</f>
        <v>0</v>
      </c>
      <c r="L2971">
        <f>IFERROR(VLOOKUP(E2971,Paramètres!$A$5:$B$8,2,FALSE),0)</f>
        <v>0</v>
      </c>
      <c r="M2971">
        <f>IFERROR(VLOOKUP(F2971,Paramètres!$A$5:$B$8,2,FALSE),0)</f>
        <v>0</v>
      </c>
      <c r="N2971">
        <f>IFERROR(VLOOKUP(G2971,Paramètres!$D$5:$E$8,2,FALSE),0)</f>
        <v>0</v>
      </c>
      <c r="O2971">
        <f>IFERROR(VLOOKUP(H2971,Paramètres!$A$5:$B$8,2,FALSE),0)</f>
        <v>0</v>
      </c>
      <c r="P2971">
        <f>IFERROR(VLOOKUP(I2971,Paramètres!$A$5:$B$8,2,FALSE),0)</f>
        <v>0</v>
      </c>
      <c r="Q2971" s="10" t="e">
        <f>IF(SUM(Paramètres!$G$5:$M$5)=0,"",SUMPRODUCT(Paramètres!$G$5:$M$5,J2971,K2971,L2971,M2971,N2971,O2971,P2971)/SUM(Paramètres!$G$5:$M$5))</f>
        <v>#VALUE!</v>
      </c>
    </row>
    <row r="2972" spans="1:17" x14ac:dyDescent="0.2">
      <c r="A2972">
        <f>Réponses_Scoring!A2972</f>
        <v>0</v>
      </c>
      <c r="B2972">
        <f>Réponses_Scoring!B2972</f>
        <v>0</v>
      </c>
      <c r="C2972">
        <f>Réponses_Scoring!C2972</f>
        <v>0</v>
      </c>
      <c r="D2972">
        <f>Réponses_Scoring!D2972</f>
        <v>0</v>
      </c>
      <c r="E2972">
        <f>Réponses_Scoring!E2972</f>
        <v>0</v>
      </c>
      <c r="F2972">
        <f>Réponses_Scoring!F2972</f>
        <v>0</v>
      </c>
      <c r="G2972">
        <f>Réponses_Scoring!G2972</f>
        <v>0</v>
      </c>
      <c r="H2972">
        <f>Réponses_Scoring!H2972</f>
        <v>0</v>
      </c>
      <c r="I2972">
        <f>Réponses_Scoring!I2972</f>
        <v>0</v>
      </c>
      <c r="J2972">
        <f>IFERROR(VLOOKUP(C2972,Paramètres!$A$5:$B$8,2,FALSE),0)</f>
        <v>0</v>
      </c>
      <c r="K2972">
        <f>IFERROR(VLOOKUP(D2972,Paramètres!$A$5:$B$8,2,FALSE),0)</f>
        <v>0</v>
      </c>
      <c r="L2972">
        <f>IFERROR(VLOOKUP(E2972,Paramètres!$A$5:$B$8,2,FALSE),0)</f>
        <v>0</v>
      </c>
      <c r="M2972">
        <f>IFERROR(VLOOKUP(F2972,Paramètres!$A$5:$B$8,2,FALSE),0)</f>
        <v>0</v>
      </c>
      <c r="N2972">
        <f>IFERROR(VLOOKUP(G2972,Paramètres!$D$5:$E$8,2,FALSE),0)</f>
        <v>0</v>
      </c>
      <c r="O2972">
        <f>IFERROR(VLOOKUP(H2972,Paramètres!$A$5:$B$8,2,FALSE),0)</f>
        <v>0</v>
      </c>
      <c r="P2972">
        <f>IFERROR(VLOOKUP(I2972,Paramètres!$A$5:$B$8,2,FALSE),0)</f>
        <v>0</v>
      </c>
      <c r="Q2972" s="10" t="e">
        <f>IF(SUM(Paramètres!$G$5:$M$5)=0,"",SUMPRODUCT(Paramètres!$G$5:$M$5,J2972,K2972,L2972,M2972,N2972,O2972,P2972)/SUM(Paramètres!$G$5:$M$5))</f>
        <v>#VALUE!</v>
      </c>
    </row>
    <row r="2973" spans="1:17" x14ac:dyDescent="0.2">
      <c r="A2973">
        <f>Réponses_Scoring!A2973</f>
        <v>0</v>
      </c>
      <c r="B2973">
        <f>Réponses_Scoring!B2973</f>
        <v>0</v>
      </c>
      <c r="C2973">
        <f>Réponses_Scoring!C2973</f>
        <v>0</v>
      </c>
      <c r="D2973">
        <f>Réponses_Scoring!D2973</f>
        <v>0</v>
      </c>
      <c r="E2973">
        <f>Réponses_Scoring!E2973</f>
        <v>0</v>
      </c>
      <c r="F2973">
        <f>Réponses_Scoring!F2973</f>
        <v>0</v>
      </c>
      <c r="G2973">
        <f>Réponses_Scoring!G2973</f>
        <v>0</v>
      </c>
      <c r="H2973">
        <f>Réponses_Scoring!H2973</f>
        <v>0</v>
      </c>
      <c r="I2973">
        <f>Réponses_Scoring!I2973</f>
        <v>0</v>
      </c>
      <c r="J2973">
        <f>IFERROR(VLOOKUP(C2973,Paramètres!$A$5:$B$8,2,FALSE),0)</f>
        <v>0</v>
      </c>
      <c r="K2973">
        <f>IFERROR(VLOOKUP(D2973,Paramètres!$A$5:$B$8,2,FALSE),0)</f>
        <v>0</v>
      </c>
      <c r="L2973">
        <f>IFERROR(VLOOKUP(E2973,Paramètres!$A$5:$B$8,2,FALSE),0)</f>
        <v>0</v>
      </c>
      <c r="M2973">
        <f>IFERROR(VLOOKUP(F2973,Paramètres!$A$5:$B$8,2,FALSE),0)</f>
        <v>0</v>
      </c>
      <c r="N2973">
        <f>IFERROR(VLOOKUP(G2973,Paramètres!$D$5:$E$8,2,FALSE),0)</f>
        <v>0</v>
      </c>
      <c r="O2973">
        <f>IFERROR(VLOOKUP(H2973,Paramètres!$A$5:$B$8,2,FALSE),0)</f>
        <v>0</v>
      </c>
      <c r="P2973">
        <f>IFERROR(VLOOKUP(I2973,Paramètres!$A$5:$B$8,2,FALSE),0)</f>
        <v>0</v>
      </c>
      <c r="Q2973" s="10" t="e">
        <f>IF(SUM(Paramètres!$G$5:$M$5)=0,"",SUMPRODUCT(Paramètres!$G$5:$M$5,J2973,K2973,L2973,M2973,N2973,O2973,P2973)/SUM(Paramètres!$G$5:$M$5))</f>
        <v>#VALUE!</v>
      </c>
    </row>
    <row r="2974" spans="1:17" x14ac:dyDescent="0.2">
      <c r="A2974">
        <f>Réponses_Scoring!A2974</f>
        <v>0</v>
      </c>
      <c r="B2974">
        <f>Réponses_Scoring!B2974</f>
        <v>0</v>
      </c>
      <c r="C2974">
        <f>Réponses_Scoring!C2974</f>
        <v>0</v>
      </c>
      <c r="D2974">
        <f>Réponses_Scoring!D2974</f>
        <v>0</v>
      </c>
      <c r="E2974">
        <f>Réponses_Scoring!E2974</f>
        <v>0</v>
      </c>
      <c r="F2974">
        <f>Réponses_Scoring!F2974</f>
        <v>0</v>
      </c>
      <c r="G2974">
        <f>Réponses_Scoring!G2974</f>
        <v>0</v>
      </c>
      <c r="H2974">
        <f>Réponses_Scoring!H2974</f>
        <v>0</v>
      </c>
      <c r="I2974">
        <f>Réponses_Scoring!I2974</f>
        <v>0</v>
      </c>
      <c r="J2974">
        <f>IFERROR(VLOOKUP(C2974,Paramètres!$A$5:$B$8,2,FALSE),0)</f>
        <v>0</v>
      </c>
      <c r="K2974">
        <f>IFERROR(VLOOKUP(D2974,Paramètres!$A$5:$B$8,2,FALSE),0)</f>
        <v>0</v>
      </c>
      <c r="L2974">
        <f>IFERROR(VLOOKUP(E2974,Paramètres!$A$5:$B$8,2,FALSE),0)</f>
        <v>0</v>
      </c>
      <c r="M2974">
        <f>IFERROR(VLOOKUP(F2974,Paramètres!$A$5:$B$8,2,FALSE),0)</f>
        <v>0</v>
      </c>
      <c r="N2974">
        <f>IFERROR(VLOOKUP(G2974,Paramètres!$D$5:$E$8,2,FALSE),0)</f>
        <v>0</v>
      </c>
      <c r="O2974">
        <f>IFERROR(VLOOKUP(H2974,Paramètres!$A$5:$B$8,2,FALSE),0)</f>
        <v>0</v>
      </c>
      <c r="P2974">
        <f>IFERROR(VLOOKUP(I2974,Paramètres!$A$5:$B$8,2,FALSE),0)</f>
        <v>0</v>
      </c>
      <c r="Q2974" s="10" t="e">
        <f>IF(SUM(Paramètres!$G$5:$M$5)=0,"",SUMPRODUCT(Paramètres!$G$5:$M$5,J2974,K2974,L2974,M2974,N2974,O2974,P2974)/SUM(Paramètres!$G$5:$M$5))</f>
        <v>#VALUE!</v>
      </c>
    </row>
    <row r="2975" spans="1:17" x14ac:dyDescent="0.2">
      <c r="A2975">
        <f>Réponses_Scoring!A2975</f>
        <v>0</v>
      </c>
      <c r="B2975">
        <f>Réponses_Scoring!B2975</f>
        <v>0</v>
      </c>
      <c r="C2975">
        <f>Réponses_Scoring!C2975</f>
        <v>0</v>
      </c>
      <c r="D2975">
        <f>Réponses_Scoring!D2975</f>
        <v>0</v>
      </c>
      <c r="E2975">
        <f>Réponses_Scoring!E2975</f>
        <v>0</v>
      </c>
      <c r="F2975">
        <f>Réponses_Scoring!F2975</f>
        <v>0</v>
      </c>
      <c r="G2975">
        <f>Réponses_Scoring!G2975</f>
        <v>0</v>
      </c>
      <c r="H2975">
        <f>Réponses_Scoring!H2975</f>
        <v>0</v>
      </c>
      <c r="I2975">
        <f>Réponses_Scoring!I2975</f>
        <v>0</v>
      </c>
      <c r="J2975">
        <f>IFERROR(VLOOKUP(C2975,Paramètres!$A$5:$B$8,2,FALSE),0)</f>
        <v>0</v>
      </c>
      <c r="K2975">
        <f>IFERROR(VLOOKUP(D2975,Paramètres!$A$5:$B$8,2,FALSE),0)</f>
        <v>0</v>
      </c>
      <c r="L2975">
        <f>IFERROR(VLOOKUP(E2975,Paramètres!$A$5:$B$8,2,FALSE),0)</f>
        <v>0</v>
      </c>
      <c r="M2975">
        <f>IFERROR(VLOOKUP(F2975,Paramètres!$A$5:$B$8,2,FALSE),0)</f>
        <v>0</v>
      </c>
      <c r="N2975">
        <f>IFERROR(VLOOKUP(G2975,Paramètres!$D$5:$E$8,2,FALSE),0)</f>
        <v>0</v>
      </c>
      <c r="O2975">
        <f>IFERROR(VLOOKUP(H2975,Paramètres!$A$5:$B$8,2,FALSE),0)</f>
        <v>0</v>
      </c>
      <c r="P2975">
        <f>IFERROR(VLOOKUP(I2975,Paramètres!$A$5:$B$8,2,FALSE),0)</f>
        <v>0</v>
      </c>
      <c r="Q2975" s="10" t="e">
        <f>IF(SUM(Paramètres!$G$5:$M$5)=0,"",SUMPRODUCT(Paramètres!$G$5:$M$5,J2975,K2975,L2975,M2975,N2975,O2975,P2975)/SUM(Paramètres!$G$5:$M$5))</f>
        <v>#VALUE!</v>
      </c>
    </row>
    <row r="2976" spans="1:17" x14ac:dyDescent="0.2">
      <c r="A2976">
        <f>Réponses_Scoring!A2976</f>
        <v>0</v>
      </c>
      <c r="B2976">
        <f>Réponses_Scoring!B2976</f>
        <v>0</v>
      </c>
      <c r="C2976">
        <f>Réponses_Scoring!C2976</f>
        <v>0</v>
      </c>
      <c r="D2976">
        <f>Réponses_Scoring!D2976</f>
        <v>0</v>
      </c>
      <c r="E2976">
        <f>Réponses_Scoring!E2976</f>
        <v>0</v>
      </c>
      <c r="F2976">
        <f>Réponses_Scoring!F2976</f>
        <v>0</v>
      </c>
      <c r="G2976">
        <f>Réponses_Scoring!G2976</f>
        <v>0</v>
      </c>
      <c r="H2976">
        <f>Réponses_Scoring!H2976</f>
        <v>0</v>
      </c>
      <c r="I2976">
        <f>Réponses_Scoring!I2976</f>
        <v>0</v>
      </c>
      <c r="J2976">
        <f>IFERROR(VLOOKUP(C2976,Paramètres!$A$5:$B$8,2,FALSE),0)</f>
        <v>0</v>
      </c>
      <c r="K2976">
        <f>IFERROR(VLOOKUP(D2976,Paramètres!$A$5:$B$8,2,FALSE),0)</f>
        <v>0</v>
      </c>
      <c r="L2976">
        <f>IFERROR(VLOOKUP(E2976,Paramètres!$A$5:$B$8,2,FALSE),0)</f>
        <v>0</v>
      </c>
      <c r="M2976">
        <f>IFERROR(VLOOKUP(F2976,Paramètres!$A$5:$B$8,2,FALSE),0)</f>
        <v>0</v>
      </c>
      <c r="N2976">
        <f>IFERROR(VLOOKUP(G2976,Paramètres!$D$5:$E$8,2,FALSE),0)</f>
        <v>0</v>
      </c>
      <c r="O2976">
        <f>IFERROR(VLOOKUP(H2976,Paramètres!$A$5:$B$8,2,FALSE),0)</f>
        <v>0</v>
      </c>
      <c r="P2976">
        <f>IFERROR(VLOOKUP(I2976,Paramètres!$A$5:$B$8,2,FALSE),0)</f>
        <v>0</v>
      </c>
      <c r="Q2976" s="10" t="e">
        <f>IF(SUM(Paramètres!$G$5:$M$5)=0,"",SUMPRODUCT(Paramètres!$G$5:$M$5,J2976,K2976,L2976,M2976,N2976,O2976,P2976)/SUM(Paramètres!$G$5:$M$5))</f>
        <v>#VALUE!</v>
      </c>
    </row>
    <row r="2977" spans="1:17" x14ac:dyDescent="0.2">
      <c r="A2977">
        <f>Réponses_Scoring!A2977</f>
        <v>0</v>
      </c>
      <c r="B2977">
        <f>Réponses_Scoring!B2977</f>
        <v>0</v>
      </c>
      <c r="C2977">
        <f>Réponses_Scoring!C2977</f>
        <v>0</v>
      </c>
      <c r="D2977">
        <f>Réponses_Scoring!D2977</f>
        <v>0</v>
      </c>
      <c r="E2977">
        <f>Réponses_Scoring!E2977</f>
        <v>0</v>
      </c>
      <c r="F2977">
        <f>Réponses_Scoring!F2977</f>
        <v>0</v>
      </c>
      <c r="G2977">
        <f>Réponses_Scoring!G2977</f>
        <v>0</v>
      </c>
      <c r="H2977">
        <f>Réponses_Scoring!H2977</f>
        <v>0</v>
      </c>
      <c r="I2977">
        <f>Réponses_Scoring!I2977</f>
        <v>0</v>
      </c>
      <c r="J2977">
        <f>IFERROR(VLOOKUP(C2977,Paramètres!$A$5:$B$8,2,FALSE),0)</f>
        <v>0</v>
      </c>
      <c r="K2977">
        <f>IFERROR(VLOOKUP(D2977,Paramètres!$A$5:$B$8,2,FALSE),0)</f>
        <v>0</v>
      </c>
      <c r="L2977">
        <f>IFERROR(VLOOKUP(E2977,Paramètres!$A$5:$B$8,2,FALSE),0)</f>
        <v>0</v>
      </c>
      <c r="M2977">
        <f>IFERROR(VLOOKUP(F2977,Paramètres!$A$5:$B$8,2,FALSE),0)</f>
        <v>0</v>
      </c>
      <c r="N2977">
        <f>IFERROR(VLOOKUP(G2977,Paramètres!$D$5:$E$8,2,FALSE),0)</f>
        <v>0</v>
      </c>
      <c r="O2977">
        <f>IFERROR(VLOOKUP(H2977,Paramètres!$A$5:$B$8,2,FALSE),0)</f>
        <v>0</v>
      </c>
      <c r="P2977">
        <f>IFERROR(VLOOKUP(I2977,Paramètres!$A$5:$B$8,2,FALSE),0)</f>
        <v>0</v>
      </c>
      <c r="Q2977" s="10" t="e">
        <f>IF(SUM(Paramètres!$G$5:$M$5)=0,"",SUMPRODUCT(Paramètres!$G$5:$M$5,J2977,K2977,L2977,M2977,N2977,O2977,P2977)/SUM(Paramètres!$G$5:$M$5))</f>
        <v>#VALUE!</v>
      </c>
    </row>
    <row r="2978" spans="1:17" x14ac:dyDescent="0.2">
      <c r="A2978">
        <f>Réponses_Scoring!A2978</f>
        <v>0</v>
      </c>
      <c r="B2978">
        <f>Réponses_Scoring!B2978</f>
        <v>0</v>
      </c>
      <c r="C2978">
        <f>Réponses_Scoring!C2978</f>
        <v>0</v>
      </c>
      <c r="D2978">
        <f>Réponses_Scoring!D2978</f>
        <v>0</v>
      </c>
      <c r="E2978">
        <f>Réponses_Scoring!E2978</f>
        <v>0</v>
      </c>
      <c r="F2978">
        <f>Réponses_Scoring!F2978</f>
        <v>0</v>
      </c>
      <c r="G2978">
        <f>Réponses_Scoring!G2978</f>
        <v>0</v>
      </c>
      <c r="H2978">
        <f>Réponses_Scoring!H2978</f>
        <v>0</v>
      </c>
      <c r="I2978">
        <f>Réponses_Scoring!I2978</f>
        <v>0</v>
      </c>
      <c r="J2978">
        <f>IFERROR(VLOOKUP(C2978,Paramètres!$A$5:$B$8,2,FALSE),0)</f>
        <v>0</v>
      </c>
      <c r="K2978">
        <f>IFERROR(VLOOKUP(D2978,Paramètres!$A$5:$B$8,2,FALSE),0)</f>
        <v>0</v>
      </c>
      <c r="L2978">
        <f>IFERROR(VLOOKUP(E2978,Paramètres!$A$5:$B$8,2,FALSE),0)</f>
        <v>0</v>
      </c>
      <c r="M2978">
        <f>IFERROR(VLOOKUP(F2978,Paramètres!$A$5:$B$8,2,FALSE),0)</f>
        <v>0</v>
      </c>
      <c r="N2978">
        <f>IFERROR(VLOOKUP(G2978,Paramètres!$D$5:$E$8,2,FALSE),0)</f>
        <v>0</v>
      </c>
      <c r="O2978">
        <f>IFERROR(VLOOKUP(H2978,Paramètres!$A$5:$B$8,2,FALSE),0)</f>
        <v>0</v>
      </c>
      <c r="P2978">
        <f>IFERROR(VLOOKUP(I2978,Paramètres!$A$5:$B$8,2,FALSE),0)</f>
        <v>0</v>
      </c>
      <c r="Q2978" s="10" t="e">
        <f>IF(SUM(Paramètres!$G$5:$M$5)=0,"",SUMPRODUCT(Paramètres!$G$5:$M$5,J2978,K2978,L2978,M2978,N2978,O2978,P2978)/SUM(Paramètres!$G$5:$M$5))</f>
        <v>#VALUE!</v>
      </c>
    </row>
    <row r="2979" spans="1:17" x14ac:dyDescent="0.2">
      <c r="A2979">
        <f>Réponses_Scoring!A2979</f>
        <v>0</v>
      </c>
      <c r="B2979">
        <f>Réponses_Scoring!B2979</f>
        <v>0</v>
      </c>
      <c r="C2979">
        <f>Réponses_Scoring!C2979</f>
        <v>0</v>
      </c>
      <c r="D2979">
        <f>Réponses_Scoring!D2979</f>
        <v>0</v>
      </c>
      <c r="E2979">
        <f>Réponses_Scoring!E2979</f>
        <v>0</v>
      </c>
      <c r="F2979">
        <f>Réponses_Scoring!F2979</f>
        <v>0</v>
      </c>
      <c r="G2979">
        <f>Réponses_Scoring!G2979</f>
        <v>0</v>
      </c>
      <c r="H2979">
        <f>Réponses_Scoring!H2979</f>
        <v>0</v>
      </c>
      <c r="I2979">
        <f>Réponses_Scoring!I2979</f>
        <v>0</v>
      </c>
      <c r="J2979">
        <f>IFERROR(VLOOKUP(C2979,Paramètres!$A$5:$B$8,2,FALSE),0)</f>
        <v>0</v>
      </c>
      <c r="K2979">
        <f>IFERROR(VLOOKUP(D2979,Paramètres!$A$5:$B$8,2,FALSE),0)</f>
        <v>0</v>
      </c>
      <c r="L2979">
        <f>IFERROR(VLOOKUP(E2979,Paramètres!$A$5:$B$8,2,FALSE),0)</f>
        <v>0</v>
      </c>
      <c r="M2979">
        <f>IFERROR(VLOOKUP(F2979,Paramètres!$A$5:$B$8,2,FALSE),0)</f>
        <v>0</v>
      </c>
      <c r="N2979">
        <f>IFERROR(VLOOKUP(G2979,Paramètres!$D$5:$E$8,2,FALSE),0)</f>
        <v>0</v>
      </c>
      <c r="O2979">
        <f>IFERROR(VLOOKUP(H2979,Paramètres!$A$5:$B$8,2,FALSE),0)</f>
        <v>0</v>
      </c>
      <c r="P2979">
        <f>IFERROR(VLOOKUP(I2979,Paramètres!$A$5:$B$8,2,FALSE),0)</f>
        <v>0</v>
      </c>
      <c r="Q2979" s="10" t="e">
        <f>IF(SUM(Paramètres!$G$5:$M$5)=0,"",SUMPRODUCT(Paramètres!$G$5:$M$5,J2979,K2979,L2979,M2979,N2979,O2979,P2979)/SUM(Paramètres!$G$5:$M$5))</f>
        <v>#VALUE!</v>
      </c>
    </row>
    <row r="2980" spans="1:17" x14ac:dyDescent="0.2">
      <c r="A2980">
        <f>Réponses_Scoring!A2980</f>
        <v>0</v>
      </c>
      <c r="B2980">
        <f>Réponses_Scoring!B2980</f>
        <v>0</v>
      </c>
      <c r="C2980">
        <f>Réponses_Scoring!C2980</f>
        <v>0</v>
      </c>
      <c r="D2980">
        <f>Réponses_Scoring!D2980</f>
        <v>0</v>
      </c>
      <c r="E2980">
        <f>Réponses_Scoring!E2980</f>
        <v>0</v>
      </c>
      <c r="F2980">
        <f>Réponses_Scoring!F2980</f>
        <v>0</v>
      </c>
      <c r="G2980">
        <f>Réponses_Scoring!G2980</f>
        <v>0</v>
      </c>
      <c r="H2980">
        <f>Réponses_Scoring!H2980</f>
        <v>0</v>
      </c>
      <c r="I2980">
        <f>Réponses_Scoring!I2980</f>
        <v>0</v>
      </c>
      <c r="J2980">
        <f>IFERROR(VLOOKUP(C2980,Paramètres!$A$5:$B$8,2,FALSE),0)</f>
        <v>0</v>
      </c>
      <c r="K2980">
        <f>IFERROR(VLOOKUP(D2980,Paramètres!$A$5:$B$8,2,FALSE),0)</f>
        <v>0</v>
      </c>
      <c r="L2980">
        <f>IFERROR(VLOOKUP(E2980,Paramètres!$A$5:$B$8,2,FALSE),0)</f>
        <v>0</v>
      </c>
      <c r="M2980">
        <f>IFERROR(VLOOKUP(F2980,Paramètres!$A$5:$B$8,2,FALSE),0)</f>
        <v>0</v>
      </c>
      <c r="N2980">
        <f>IFERROR(VLOOKUP(G2980,Paramètres!$D$5:$E$8,2,FALSE),0)</f>
        <v>0</v>
      </c>
      <c r="O2980">
        <f>IFERROR(VLOOKUP(H2980,Paramètres!$A$5:$B$8,2,FALSE),0)</f>
        <v>0</v>
      </c>
      <c r="P2980">
        <f>IFERROR(VLOOKUP(I2980,Paramètres!$A$5:$B$8,2,FALSE),0)</f>
        <v>0</v>
      </c>
      <c r="Q2980" s="10" t="e">
        <f>IF(SUM(Paramètres!$G$5:$M$5)=0,"",SUMPRODUCT(Paramètres!$G$5:$M$5,J2980,K2980,L2980,M2980,N2980,O2980,P2980)/SUM(Paramètres!$G$5:$M$5))</f>
        <v>#VALUE!</v>
      </c>
    </row>
    <row r="2981" spans="1:17" x14ac:dyDescent="0.2">
      <c r="A2981">
        <f>Réponses_Scoring!A2981</f>
        <v>0</v>
      </c>
      <c r="B2981">
        <f>Réponses_Scoring!B2981</f>
        <v>0</v>
      </c>
      <c r="C2981">
        <f>Réponses_Scoring!C2981</f>
        <v>0</v>
      </c>
      <c r="D2981">
        <f>Réponses_Scoring!D2981</f>
        <v>0</v>
      </c>
      <c r="E2981">
        <f>Réponses_Scoring!E2981</f>
        <v>0</v>
      </c>
      <c r="F2981">
        <f>Réponses_Scoring!F2981</f>
        <v>0</v>
      </c>
      <c r="G2981">
        <f>Réponses_Scoring!G2981</f>
        <v>0</v>
      </c>
      <c r="H2981">
        <f>Réponses_Scoring!H2981</f>
        <v>0</v>
      </c>
      <c r="I2981">
        <f>Réponses_Scoring!I2981</f>
        <v>0</v>
      </c>
      <c r="J2981">
        <f>IFERROR(VLOOKUP(C2981,Paramètres!$A$5:$B$8,2,FALSE),0)</f>
        <v>0</v>
      </c>
      <c r="K2981">
        <f>IFERROR(VLOOKUP(D2981,Paramètres!$A$5:$B$8,2,FALSE),0)</f>
        <v>0</v>
      </c>
      <c r="L2981">
        <f>IFERROR(VLOOKUP(E2981,Paramètres!$A$5:$B$8,2,FALSE),0)</f>
        <v>0</v>
      </c>
      <c r="M2981">
        <f>IFERROR(VLOOKUP(F2981,Paramètres!$A$5:$B$8,2,FALSE),0)</f>
        <v>0</v>
      </c>
      <c r="N2981">
        <f>IFERROR(VLOOKUP(G2981,Paramètres!$D$5:$E$8,2,FALSE),0)</f>
        <v>0</v>
      </c>
      <c r="O2981">
        <f>IFERROR(VLOOKUP(H2981,Paramètres!$A$5:$B$8,2,FALSE),0)</f>
        <v>0</v>
      </c>
      <c r="P2981">
        <f>IFERROR(VLOOKUP(I2981,Paramètres!$A$5:$B$8,2,FALSE),0)</f>
        <v>0</v>
      </c>
      <c r="Q2981" s="10" t="e">
        <f>IF(SUM(Paramètres!$G$5:$M$5)=0,"",SUMPRODUCT(Paramètres!$G$5:$M$5,J2981,K2981,L2981,M2981,N2981,O2981,P2981)/SUM(Paramètres!$G$5:$M$5))</f>
        <v>#VALUE!</v>
      </c>
    </row>
    <row r="2982" spans="1:17" x14ac:dyDescent="0.2">
      <c r="A2982">
        <f>Réponses_Scoring!A2982</f>
        <v>0</v>
      </c>
      <c r="B2982">
        <f>Réponses_Scoring!B2982</f>
        <v>0</v>
      </c>
      <c r="C2982">
        <f>Réponses_Scoring!C2982</f>
        <v>0</v>
      </c>
      <c r="D2982">
        <f>Réponses_Scoring!D2982</f>
        <v>0</v>
      </c>
      <c r="E2982">
        <f>Réponses_Scoring!E2982</f>
        <v>0</v>
      </c>
      <c r="F2982">
        <f>Réponses_Scoring!F2982</f>
        <v>0</v>
      </c>
      <c r="G2982">
        <f>Réponses_Scoring!G2982</f>
        <v>0</v>
      </c>
      <c r="H2982">
        <f>Réponses_Scoring!H2982</f>
        <v>0</v>
      </c>
      <c r="I2982">
        <f>Réponses_Scoring!I2982</f>
        <v>0</v>
      </c>
      <c r="J2982">
        <f>IFERROR(VLOOKUP(C2982,Paramètres!$A$5:$B$8,2,FALSE),0)</f>
        <v>0</v>
      </c>
      <c r="K2982">
        <f>IFERROR(VLOOKUP(D2982,Paramètres!$A$5:$B$8,2,FALSE),0)</f>
        <v>0</v>
      </c>
      <c r="L2982">
        <f>IFERROR(VLOOKUP(E2982,Paramètres!$A$5:$B$8,2,FALSE),0)</f>
        <v>0</v>
      </c>
      <c r="M2982">
        <f>IFERROR(VLOOKUP(F2982,Paramètres!$A$5:$B$8,2,FALSE),0)</f>
        <v>0</v>
      </c>
      <c r="N2982">
        <f>IFERROR(VLOOKUP(G2982,Paramètres!$D$5:$E$8,2,FALSE),0)</f>
        <v>0</v>
      </c>
      <c r="O2982">
        <f>IFERROR(VLOOKUP(H2982,Paramètres!$A$5:$B$8,2,FALSE),0)</f>
        <v>0</v>
      </c>
      <c r="P2982">
        <f>IFERROR(VLOOKUP(I2982,Paramètres!$A$5:$B$8,2,FALSE),0)</f>
        <v>0</v>
      </c>
      <c r="Q2982" s="10" t="e">
        <f>IF(SUM(Paramètres!$G$5:$M$5)=0,"",SUMPRODUCT(Paramètres!$G$5:$M$5,J2982,K2982,L2982,M2982,N2982,O2982,P2982)/SUM(Paramètres!$G$5:$M$5))</f>
        <v>#VALUE!</v>
      </c>
    </row>
    <row r="2983" spans="1:17" x14ac:dyDescent="0.2">
      <c r="A2983">
        <f>Réponses_Scoring!A2983</f>
        <v>0</v>
      </c>
      <c r="B2983">
        <f>Réponses_Scoring!B2983</f>
        <v>0</v>
      </c>
      <c r="C2983">
        <f>Réponses_Scoring!C2983</f>
        <v>0</v>
      </c>
      <c r="D2983">
        <f>Réponses_Scoring!D2983</f>
        <v>0</v>
      </c>
      <c r="E2983">
        <f>Réponses_Scoring!E2983</f>
        <v>0</v>
      </c>
      <c r="F2983">
        <f>Réponses_Scoring!F2983</f>
        <v>0</v>
      </c>
      <c r="G2983">
        <f>Réponses_Scoring!G2983</f>
        <v>0</v>
      </c>
      <c r="H2983">
        <f>Réponses_Scoring!H2983</f>
        <v>0</v>
      </c>
      <c r="I2983">
        <f>Réponses_Scoring!I2983</f>
        <v>0</v>
      </c>
      <c r="J2983">
        <f>IFERROR(VLOOKUP(C2983,Paramètres!$A$5:$B$8,2,FALSE),0)</f>
        <v>0</v>
      </c>
      <c r="K2983">
        <f>IFERROR(VLOOKUP(D2983,Paramètres!$A$5:$B$8,2,FALSE),0)</f>
        <v>0</v>
      </c>
      <c r="L2983">
        <f>IFERROR(VLOOKUP(E2983,Paramètres!$A$5:$B$8,2,FALSE),0)</f>
        <v>0</v>
      </c>
      <c r="M2983">
        <f>IFERROR(VLOOKUP(F2983,Paramètres!$A$5:$B$8,2,FALSE),0)</f>
        <v>0</v>
      </c>
      <c r="N2983">
        <f>IFERROR(VLOOKUP(G2983,Paramètres!$D$5:$E$8,2,FALSE),0)</f>
        <v>0</v>
      </c>
      <c r="O2983">
        <f>IFERROR(VLOOKUP(H2983,Paramètres!$A$5:$B$8,2,FALSE),0)</f>
        <v>0</v>
      </c>
      <c r="P2983">
        <f>IFERROR(VLOOKUP(I2983,Paramètres!$A$5:$B$8,2,FALSE),0)</f>
        <v>0</v>
      </c>
      <c r="Q2983" s="10" t="e">
        <f>IF(SUM(Paramètres!$G$5:$M$5)=0,"",SUMPRODUCT(Paramètres!$G$5:$M$5,J2983,K2983,L2983,M2983,N2983,O2983,P2983)/SUM(Paramètres!$G$5:$M$5))</f>
        <v>#VALUE!</v>
      </c>
    </row>
    <row r="2984" spans="1:17" x14ac:dyDescent="0.2">
      <c r="A2984">
        <f>Réponses_Scoring!A2984</f>
        <v>0</v>
      </c>
      <c r="B2984">
        <f>Réponses_Scoring!B2984</f>
        <v>0</v>
      </c>
      <c r="C2984">
        <f>Réponses_Scoring!C2984</f>
        <v>0</v>
      </c>
      <c r="D2984">
        <f>Réponses_Scoring!D2984</f>
        <v>0</v>
      </c>
      <c r="E2984">
        <f>Réponses_Scoring!E2984</f>
        <v>0</v>
      </c>
      <c r="F2984">
        <f>Réponses_Scoring!F2984</f>
        <v>0</v>
      </c>
      <c r="G2984">
        <f>Réponses_Scoring!G2984</f>
        <v>0</v>
      </c>
      <c r="H2984">
        <f>Réponses_Scoring!H2984</f>
        <v>0</v>
      </c>
      <c r="I2984">
        <f>Réponses_Scoring!I2984</f>
        <v>0</v>
      </c>
      <c r="J2984">
        <f>IFERROR(VLOOKUP(C2984,Paramètres!$A$5:$B$8,2,FALSE),0)</f>
        <v>0</v>
      </c>
      <c r="K2984">
        <f>IFERROR(VLOOKUP(D2984,Paramètres!$A$5:$B$8,2,FALSE),0)</f>
        <v>0</v>
      </c>
      <c r="L2984">
        <f>IFERROR(VLOOKUP(E2984,Paramètres!$A$5:$B$8,2,FALSE),0)</f>
        <v>0</v>
      </c>
      <c r="M2984">
        <f>IFERROR(VLOOKUP(F2984,Paramètres!$A$5:$B$8,2,FALSE),0)</f>
        <v>0</v>
      </c>
      <c r="N2984">
        <f>IFERROR(VLOOKUP(G2984,Paramètres!$D$5:$E$8,2,FALSE),0)</f>
        <v>0</v>
      </c>
      <c r="O2984">
        <f>IFERROR(VLOOKUP(H2984,Paramètres!$A$5:$B$8,2,FALSE),0)</f>
        <v>0</v>
      </c>
      <c r="P2984">
        <f>IFERROR(VLOOKUP(I2984,Paramètres!$A$5:$B$8,2,FALSE),0)</f>
        <v>0</v>
      </c>
      <c r="Q2984" s="10" t="e">
        <f>IF(SUM(Paramètres!$G$5:$M$5)=0,"",SUMPRODUCT(Paramètres!$G$5:$M$5,J2984,K2984,L2984,M2984,N2984,O2984,P2984)/SUM(Paramètres!$G$5:$M$5))</f>
        <v>#VALUE!</v>
      </c>
    </row>
    <row r="2985" spans="1:17" x14ac:dyDescent="0.2">
      <c r="A2985">
        <f>Réponses_Scoring!A2985</f>
        <v>0</v>
      </c>
      <c r="B2985">
        <f>Réponses_Scoring!B2985</f>
        <v>0</v>
      </c>
      <c r="C2985">
        <f>Réponses_Scoring!C2985</f>
        <v>0</v>
      </c>
      <c r="D2985">
        <f>Réponses_Scoring!D2985</f>
        <v>0</v>
      </c>
      <c r="E2985">
        <f>Réponses_Scoring!E2985</f>
        <v>0</v>
      </c>
      <c r="F2985">
        <f>Réponses_Scoring!F2985</f>
        <v>0</v>
      </c>
      <c r="G2985">
        <f>Réponses_Scoring!G2985</f>
        <v>0</v>
      </c>
      <c r="H2985">
        <f>Réponses_Scoring!H2985</f>
        <v>0</v>
      </c>
      <c r="I2985">
        <f>Réponses_Scoring!I2985</f>
        <v>0</v>
      </c>
      <c r="J2985">
        <f>IFERROR(VLOOKUP(C2985,Paramètres!$A$5:$B$8,2,FALSE),0)</f>
        <v>0</v>
      </c>
      <c r="K2985">
        <f>IFERROR(VLOOKUP(D2985,Paramètres!$A$5:$B$8,2,FALSE),0)</f>
        <v>0</v>
      </c>
      <c r="L2985">
        <f>IFERROR(VLOOKUP(E2985,Paramètres!$A$5:$B$8,2,FALSE),0)</f>
        <v>0</v>
      </c>
      <c r="M2985">
        <f>IFERROR(VLOOKUP(F2985,Paramètres!$A$5:$B$8,2,FALSE),0)</f>
        <v>0</v>
      </c>
      <c r="N2985">
        <f>IFERROR(VLOOKUP(G2985,Paramètres!$D$5:$E$8,2,FALSE),0)</f>
        <v>0</v>
      </c>
      <c r="O2985">
        <f>IFERROR(VLOOKUP(H2985,Paramètres!$A$5:$B$8,2,FALSE),0)</f>
        <v>0</v>
      </c>
      <c r="P2985">
        <f>IFERROR(VLOOKUP(I2985,Paramètres!$A$5:$B$8,2,FALSE),0)</f>
        <v>0</v>
      </c>
      <c r="Q2985" s="10" t="e">
        <f>IF(SUM(Paramètres!$G$5:$M$5)=0,"",SUMPRODUCT(Paramètres!$G$5:$M$5,J2985,K2985,L2985,M2985,N2985,O2985,P2985)/SUM(Paramètres!$G$5:$M$5))</f>
        <v>#VALUE!</v>
      </c>
    </row>
    <row r="2986" spans="1:17" x14ac:dyDescent="0.2">
      <c r="A2986">
        <f>Réponses_Scoring!A2986</f>
        <v>0</v>
      </c>
      <c r="B2986">
        <f>Réponses_Scoring!B2986</f>
        <v>0</v>
      </c>
      <c r="C2986">
        <f>Réponses_Scoring!C2986</f>
        <v>0</v>
      </c>
      <c r="D2986">
        <f>Réponses_Scoring!D2986</f>
        <v>0</v>
      </c>
      <c r="E2986">
        <f>Réponses_Scoring!E2986</f>
        <v>0</v>
      </c>
      <c r="F2986">
        <f>Réponses_Scoring!F2986</f>
        <v>0</v>
      </c>
      <c r="G2986">
        <f>Réponses_Scoring!G2986</f>
        <v>0</v>
      </c>
      <c r="H2986">
        <f>Réponses_Scoring!H2986</f>
        <v>0</v>
      </c>
      <c r="I2986">
        <f>Réponses_Scoring!I2986</f>
        <v>0</v>
      </c>
      <c r="J2986">
        <f>IFERROR(VLOOKUP(C2986,Paramètres!$A$5:$B$8,2,FALSE),0)</f>
        <v>0</v>
      </c>
      <c r="K2986">
        <f>IFERROR(VLOOKUP(D2986,Paramètres!$A$5:$B$8,2,FALSE),0)</f>
        <v>0</v>
      </c>
      <c r="L2986">
        <f>IFERROR(VLOOKUP(E2986,Paramètres!$A$5:$B$8,2,FALSE),0)</f>
        <v>0</v>
      </c>
      <c r="M2986">
        <f>IFERROR(VLOOKUP(F2986,Paramètres!$A$5:$B$8,2,FALSE),0)</f>
        <v>0</v>
      </c>
      <c r="N2986">
        <f>IFERROR(VLOOKUP(G2986,Paramètres!$D$5:$E$8,2,FALSE),0)</f>
        <v>0</v>
      </c>
      <c r="O2986">
        <f>IFERROR(VLOOKUP(H2986,Paramètres!$A$5:$B$8,2,FALSE),0)</f>
        <v>0</v>
      </c>
      <c r="P2986">
        <f>IFERROR(VLOOKUP(I2986,Paramètres!$A$5:$B$8,2,FALSE),0)</f>
        <v>0</v>
      </c>
      <c r="Q2986" s="10" t="e">
        <f>IF(SUM(Paramètres!$G$5:$M$5)=0,"",SUMPRODUCT(Paramètres!$G$5:$M$5,J2986,K2986,L2986,M2986,N2986,O2986,P2986)/SUM(Paramètres!$G$5:$M$5))</f>
        <v>#VALUE!</v>
      </c>
    </row>
    <row r="2987" spans="1:17" x14ac:dyDescent="0.2">
      <c r="A2987">
        <f>Réponses_Scoring!A2987</f>
        <v>0</v>
      </c>
      <c r="B2987">
        <f>Réponses_Scoring!B2987</f>
        <v>0</v>
      </c>
      <c r="C2987">
        <f>Réponses_Scoring!C2987</f>
        <v>0</v>
      </c>
      <c r="D2987">
        <f>Réponses_Scoring!D2987</f>
        <v>0</v>
      </c>
      <c r="E2987">
        <f>Réponses_Scoring!E2987</f>
        <v>0</v>
      </c>
      <c r="F2987">
        <f>Réponses_Scoring!F2987</f>
        <v>0</v>
      </c>
      <c r="G2987">
        <f>Réponses_Scoring!G2987</f>
        <v>0</v>
      </c>
      <c r="H2987">
        <f>Réponses_Scoring!H2987</f>
        <v>0</v>
      </c>
      <c r="I2987">
        <f>Réponses_Scoring!I2987</f>
        <v>0</v>
      </c>
      <c r="J2987">
        <f>IFERROR(VLOOKUP(C2987,Paramètres!$A$5:$B$8,2,FALSE),0)</f>
        <v>0</v>
      </c>
      <c r="K2987">
        <f>IFERROR(VLOOKUP(D2987,Paramètres!$A$5:$B$8,2,FALSE),0)</f>
        <v>0</v>
      </c>
      <c r="L2987">
        <f>IFERROR(VLOOKUP(E2987,Paramètres!$A$5:$B$8,2,FALSE),0)</f>
        <v>0</v>
      </c>
      <c r="M2987">
        <f>IFERROR(VLOOKUP(F2987,Paramètres!$A$5:$B$8,2,FALSE),0)</f>
        <v>0</v>
      </c>
      <c r="N2987">
        <f>IFERROR(VLOOKUP(G2987,Paramètres!$D$5:$E$8,2,FALSE),0)</f>
        <v>0</v>
      </c>
      <c r="O2987">
        <f>IFERROR(VLOOKUP(H2987,Paramètres!$A$5:$B$8,2,FALSE),0)</f>
        <v>0</v>
      </c>
      <c r="P2987">
        <f>IFERROR(VLOOKUP(I2987,Paramètres!$A$5:$B$8,2,FALSE),0)</f>
        <v>0</v>
      </c>
      <c r="Q2987" s="10" t="e">
        <f>IF(SUM(Paramètres!$G$5:$M$5)=0,"",SUMPRODUCT(Paramètres!$G$5:$M$5,J2987,K2987,L2987,M2987,N2987,O2987,P2987)/SUM(Paramètres!$G$5:$M$5))</f>
        <v>#VALUE!</v>
      </c>
    </row>
    <row r="2988" spans="1:17" x14ac:dyDescent="0.2">
      <c r="A2988">
        <f>Réponses_Scoring!A2988</f>
        <v>0</v>
      </c>
      <c r="B2988">
        <f>Réponses_Scoring!B2988</f>
        <v>0</v>
      </c>
      <c r="C2988">
        <f>Réponses_Scoring!C2988</f>
        <v>0</v>
      </c>
      <c r="D2988">
        <f>Réponses_Scoring!D2988</f>
        <v>0</v>
      </c>
      <c r="E2988">
        <f>Réponses_Scoring!E2988</f>
        <v>0</v>
      </c>
      <c r="F2988">
        <f>Réponses_Scoring!F2988</f>
        <v>0</v>
      </c>
      <c r="G2988">
        <f>Réponses_Scoring!G2988</f>
        <v>0</v>
      </c>
      <c r="H2988">
        <f>Réponses_Scoring!H2988</f>
        <v>0</v>
      </c>
      <c r="I2988">
        <f>Réponses_Scoring!I2988</f>
        <v>0</v>
      </c>
      <c r="J2988">
        <f>IFERROR(VLOOKUP(C2988,Paramètres!$A$5:$B$8,2,FALSE),0)</f>
        <v>0</v>
      </c>
      <c r="K2988">
        <f>IFERROR(VLOOKUP(D2988,Paramètres!$A$5:$B$8,2,FALSE),0)</f>
        <v>0</v>
      </c>
      <c r="L2988">
        <f>IFERROR(VLOOKUP(E2988,Paramètres!$A$5:$B$8,2,FALSE),0)</f>
        <v>0</v>
      </c>
      <c r="M2988">
        <f>IFERROR(VLOOKUP(F2988,Paramètres!$A$5:$B$8,2,FALSE),0)</f>
        <v>0</v>
      </c>
      <c r="N2988">
        <f>IFERROR(VLOOKUP(G2988,Paramètres!$D$5:$E$8,2,FALSE),0)</f>
        <v>0</v>
      </c>
      <c r="O2988">
        <f>IFERROR(VLOOKUP(H2988,Paramètres!$A$5:$B$8,2,FALSE),0)</f>
        <v>0</v>
      </c>
      <c r="P2988">
        <f>IFERROR(VLOOKUP(I2988,Paramètres!$A$5:$B$8,2,FALSE),0)</f>
        <v>0</v>
      </c>
      <c r="Q2988" s="10" t="e">
        <f>IF(SUM(Paramètres!$G$5:$M$5)=0,"",SUMPRODUCT(Paramètres!$G$5:$M$5,J2988,K2988,L2988,M2988,N2988,O2988,P2988)/SUM(Paramètres!$G$5:$M$5))</f>
        <v>#VALUE!</v>
      </c>
    </row>
    <row r="2989" spans="1:17" x14ac:dyDescent="0.2">
      <c r="A2989">
        <f>Réponses_Scoring!A2989</f>
        <v>0</v>
      </c>
      <c r="B2989">
        <f>Réponses_Scoring!B2989</f>
        <v>0</v>
      </c>
      <c r="C2989">
        <f>Réponses_Scoring!C2989</f>
        <v>0</v>
      </c>
      <c r="D2989">
        <f>Réponses_Scoring!D2989</f>
        <v>0</v>
      </c>
      <c r="E2989">
        <f>Réponses_Scoring!E2989</f>
        <v>0</v>
      </c>
      <c r="F2989">
        <f>Réponses_Scoring!F2989</f>
        <v>0</v>
      </c>
      <c r="G2989">
        <f>Réponses_Scoring!G2989</f>
        <v>0</v>
      </c>
      <c r="H2989">
        <f>Réponses_Scoring!H2989</f>
        <v>0</v>
      </c>
      <c r="I2989">
        <f>Réponses_Scoring!I2989</f>
        <v>0</v>
      </c>
      <c r="J2989">
        <f>IFERROR(VLOOKUP(C2989,Paramètres!$A$5:$B$8,2,FALSE),0)</f>
        <v>0</v>
      </c>
      <c r="K2989">
        <f>IFERROR(VLOOKUP(D2989,Paramètres!$A$5:$B$8,2,FALSE),0)</f>
        <v>0</v>
      </c>
      <c r="L2989">
        <f>IFERROR(VLOOKUP(E2989,Paramètres!$A$5:$B$8,2,FALSE),0)</f>
        <v>0</v>
      </c>
      <c r="M2989">
        <f>IFERROR(VLOOKUP(F2989,Paramètres!$A$5:$B$8,2,FALSE),0)</f>
        <v>0</v>
      </c>
      <c r="N2989">
        <f>IFERROR(VLOOKUP(G2989,Paramètres!$D$5:$E$8,2,FALSE),0)</f>
        <v>0</v>
      </c>
      <c r="O2989">
        <f>IFERROR(VLOOKUP(H2989,Paramètres!$A$5:$B$8,2,FALSE),0)</f>
        <v>0</v>
      </c>
      <c r="P2989">
        <f>IFERROR(VLOOKUP(I2989,Paramètres!$A$5:$B$8,2,FALSE),0)</f>
        <v>0</v>
      </c>
      <c r="Q2989" s="10" t="e">
        <f>IF(SUM(Paramètres!$G$5:$M$5)=0,"",SUMPRODUCT(Paramètres!$G$5:$M$5,J2989,K2989,L2989,M2989,N2989,O2989,P2989)/SUM(Paramètres!$G$5:$M$5))</f>
        <v>#VALUE!</v>
      </c>
    </row>
    <row r="2990" spans="1:17" x14ac:dyDescent="0.2">
      <c r="A2990">
        <f>Réponses_Scoring!A2990</f>
        <v>0</v>
      </c>
      <c r="B2990">
        <f>Réponses_Scoring!B2990</f>
        <v>0</v>
      </c>
      <c r="C2990">
        <f>Réponses_Scoring!C2990</f>
        <v>0</v>
      </c>
      <c r="D2990">
        <f>Réponses_Scoring!D2990</f>
        <v>0</v>
      </c>
      <c r="E2990">
        <f>Réponses_Scoring!E2990</f>
        <v>0</v>
      </c>
      <c r="F2990">
        <f>Réponses_Scoring!F2990</f>
        <v>0</v>
      </c>
      <c r="G2990">
        <f>Réponses_Scoring!G2990</f>
        <v>0</v>
      </c>
      <c r="H2990">
        <f>Réponses_Scoring!H2990</f>
        <v>0</v>
      </c>
      <c r="I2990">
        <f>Réponses_Scoring!I2990</f>
        <v>0</v>
      </c>
      <c r="J2990">
        <f>IFERROR(VLOOKUP(C2990,Paramètres!$A$5:$B$8,2,FALSE),0)</f>
        <v>0</v>
      </c>
      <c r="K2990">
        <f>IFERROR(VLOOKUP(D2990,Paramètres!$A$5:$B$8,2,FALSE),0)</f>
        <v>0</v>
      </c>
      <c r="L2990">
        <f>IFERROR(VLOOKUP(E2990,Paramètres!$A$5:$B$8,2,FALSE),0)</f>
        <v>0</v>
      </c>
      <c r="M2990">
        <f>IFERROR(VLOOKUP(F2990,Paramètres!$A$5:$B$8,2,FALSE),0)</f>
        <v>0</v>
      </c>
      <c r="N2990">
        <f>IFERROR(VLOOKUP(G2990,Paramètres!$D$5:$E$8,2,FALSE),0)</f>
        <v>0</v>
      </c>
      <c r="O2990">
        <f>IFERROR(VLOOKUP(H2990,Paramètres!$A$5:$B$8,2,FALSE),0)</f>
        <v>0</v>
      </c>
      <c r="P2990">
        <f>IFERROR(VLOOKUP(I2990,Paramètres!$A$5:$B$8,2,FALSE),0)</f>
        <v>0</v>
      </c>
      <c r="Q2990" s="10" t="e">
        <f>IF(SUM(Paramètres!$G$5:$M$5)=0,"",SUMPRODUCT(Paramètres!$G$5:$M$5,J2990,K2990,L2990,M2990,N2990,O2990,P2990)/SUM(Paramètres!$G$5:$M$5))</f>
        <v>#VALUE!</v>
      </c>
    </row>
    <row r="2991" spans="1:17" x14ac:dyDescent="0.2">
      <c r="A2991">
        <f>Réponses_Scoring!A2991</f>
        <v>0</v>
      </c>
      <c r="B2991">
        <f>Réponses_Scoring!B2991</f>
        <v>0</v>
      </c>
      <c r="C2991">
        <f>Réponses_Scoring!C2991</f>
        <v>0</v>
      </c>
      <c r="D2991">
        <f>Réponses_Scoring!D2991</f>
        <v>0</v>
      </c>
      <c r="E2991">
        <f>Réponses_Scoring!E2991</f>
        <v>0</v>
      </c>
      <c r="F2991">
        <f>Réponses_Scoring!F2991</f>
        <v>0</v>
      </c>
      <c r="G2991">
        <f>Réponses_Scoring!G2991</f>
        <v>0</v>
      </c>
      <c r="H2991">
        <f>Réponses_Scoring!H2991</f>
        <v>0</v>
      </c>
      <c r="I2991">
        <f>Réponses_Scoring!I2991</f>
        <v>0</v>
      </c>
      <c r="J2991">
        <f>IFERROR(VLOOKUP(C2991,Paramètres!$A$5:$B$8,2,FALSE),0)</f>
        <v>0</v>
      </c>
      <c r="K2991">
        <f>IFERROR(VLOOKUP(D2991,Paramètres!$A$5:$B$8,2,FALSE),0)</f>
        <v>0</v>
      </c>
      <c r="L2991">
        <f>IFERROR(VLOOKUP(E2991,Paramètres!$A$5:$B$8,2,FALSE),0)</f>
        <v>0</v>
      </c>
      <c r="M2991">
        <f>IFERROR(VLOOKUP(F2991,Paramètres!$A$5:$B$8,2,FALSE),0)</f>
        <v>0</v>
      </c>
      <c r="N2991">
        <f>IFERROR(VLOOKUP(G2991,Paramètres!$D$5:$E$8,2,FALSE),0)</f>
        <v>0</v>
      </c>
      <c r="O2991">
        <f>IFERROR(VLOOKUP(H2991,Paramètres!$A$5:$B$8,2,FALSE),0)</f>
        <v>0</v>
      </c>
      <c r="P2991">
        <f>IFERROR(VLOOKUP(I2991,Paramètres!$A$5:$B$8,2,FALSE),0)</f>
        <v>0</v>
      </c>
      <c r="Q2991" s="10" t="e">
        <f>IF(SUM(Paramètres!$G$5:$M$5)=0,"",SUMPRODUCT(Paramètres!$G$5:$M$5,J2991,K2991,L2991,M2991,N2991,O2991,P2991)/SUM(Paramètres!$G$5:$M$5))</f>
        <v>#VALUE!</v>
      </c>
    </row>
    <row r="2992" spans="1:17" x14ac:dyDescent="0.2">
      <c r="A2992">
        <f>Réponses_Scoring!A2992</f>
        <v>0</v>
      </c>
      <c r="B2992">
        <f>Réponses_Scoring!B2992</f>
        <v>0</v>
      </c>
      <c r="C2992">
        <f>Réponses_Scoring!C2992</f>
        <v>0</v>
      </c>
      <c r="D2992">
        <f>Réponses_Scoring!D2992</f>
        <v>0</v>
      </c>
      <c r="E2992">
        <f>Réponses_Scoring!E2992</f>
        <v>0</v>
      </c>
      <c r="F2992">
        <f>Réponses_Scoring!F2992</f>
        <v>0</v>
      </c>
      <c r="G2992">
        <f>Réponses_Scoring!G2992</f>
        <v>0</v>
      </c>
      <c r="H2992">
        <f>Réponses_Scoring!H2992</f>
        <v>0</v>
      </c>
      <c r="I2992">
        <f>Réponses_Scoring!I2992</f>
        <v>0</v>
      </c>
      <c r="J2992">
        <f>IFERROR(VLOOKUP(C2992,Paramètres!$A$5:$B$8,2,FALSE),0)</f>
        <v>0</v>
      </c>
      <c r="K2992">
        <f>IFERROR(VLOOKUP(D2992,Paramètres!$A$5:$B$8,2,FALSE),0)</f>
        <v>0</v>
      </c>
      <c r="L2992">
        <f>IFERROR(VLOOKUP(E2992,Paramètres!$A$5:$B$8,2,FALSE),0)</f>
        <v>0</v>
      </c>
      <c r="M2992">
        <f>IFERROR(VLOOKUP(F2992,Paramètres!$A$5:$B$8,2,FALSE),0)</f>
        <v>0</v>
      </c>
      <c r="N2992">
        <f>IFERROR(VLOOKUP(G2992,Paramètres!$D$5:$E$8,2,FALSE),0)</f>
        <v>0</v>
      </c>
      <c r="O2992">
        <f>IFERROR(VLOOKUP(H2992,Paramètres!$A$5:$B$8,2,FALSE),0)</f>
        <v>0</v>
      </c>
      <c r="P2992">
        <f>IFERROR(VLOOKUP(I2992,Paramètres!$A$5:$B$8,2,FALSE),0)</f>
        <v>0</v>
      </c>
      <c r="Q2992" s="10" t="e">
        <f>IF(SUM(Paramètres!$G$5:$M$5)=0,"",SUMPRODUCT(Paramètres!$G$5:$M$5,J2992,K2992,L2992,M2992,N2992,O2992,P2992)/SUM(Paramètres!$G$5:$M$5))</f>
        <v>#VALUE!</v>
      </c>
    </row>
    <row r="2993" spans="1:17" x14ac:dyDescent="0.2">
      <c r="A2993">
        <f>Réponses_Scoring!A2993</f>
        <v>0</v>
      </c>
      <c r="B2993">
        <f>Réponses_Scoring!B2993</f>
        <v>0</v>
      </c>
      <c r="C2993">
        <f>Réponses_Scoring!C2993</f>
        <v>0</v>
      </c>
      <c r="D2993">
        <f>Réponses_Scoring!D2993</f>
        <v>0</v>
      </c>
      <c r="E2993">
        <f>Réponses_Scoring!E2993</f>
        <v>0</v>
      </c>
      <c r="F2993">
        <f>Réponses_Scoring!F2993</f>
        <v>0</v>
      </c>
      <c r="G2993">
        <f>Réponses_Scoring!G2993</f>
        <v>0</v>
      </c>
      <c r="H2993">
        <f>Réponses_Scoring!H2993</f>
        <v>0</v>
      </c>
      <c r="I2993">
        <f>Réponses_Scoring!I2993</f>
        <v>0</v>
      </c>
      <c r="J2993">
        <f>IFERROR(VLOOKUP(C2993,Paramètres!$A$5:$B$8,2,FALSE),0)</f>
        <v>0</v>
      </c>
      <c r="K2993">
        <f>IFERROR(VLOOKUP(D2993,Paramètres!$A$5:$B$8,2,FALSE),0)</f>
        <v>0</v>
      </c>
      <c r="L2993">
        <f>IFERROR(VLOOKUP(E2993,Paramètres!$A$5:$B$8,2,FALSE),0)</f>
        <v>0</v>
      </c>
      <c r="M2993">
        <f>IFERROR(VLOOKUP(F2993,Paramètres!$A$5:$B$8,2,FALSE),0)</f>
        <v>0</v>
      </c>
      <c r="N2993">
        <f>IFERROR(VLOOKUP(G2993,Paramètres!$D$5:$E$8,2,FALSE),0)</f>
        <v>0</v>
      </c>
      <c r="O2993">
        <f>IFERROR(VLOOKUP(H2993,Paramètres!$A$5:$B$8,2,FALSE),0)</f>
        <v>0</v>
      </c>
      <c r="P2993">
        <f>IFERROR(VLOOKUP(I2993,Paramètres!$A$5:$B$8,2,FALSE),0)</f>
        <v>0</v>
      </c>
      <c r="Q2993" s="10" t="e">
        <f>IF(SUM(Paramètres!$G$5:$M$5)=0,"",SUMPRODUCT(Paramètres!$G$5:$M$5,J2993,K2993,L2993,M2993,N2993,O2993,P2993)/SUM(Paramètres!$G$5:$M$5))</f>
        <v>#VALUE!</v>
      </c>
    </row>
    <row r="2994" spans="1:17" x14ac:dyDescent="0.2">
      <c r="A2994">
        <f>Réponses_Scoring!A2994</f>
        <v>0</v>
      </c>
      <c r="B2994">
        <f>Réponses_Scoring!B2994</f>
        <v>0</v>
      </c>
      <c r="C2994">
        <f>Réponses_Scoring!C2994</f>
        <v>0</v>
      </c>
      <c r="D2994">
        <f>Réponses_Scoring!D2994</f>
        <v>0</v>
      </c>
      <c r="E2994">
        <f>Réponses_Scoring!E2994</f>
        <v>0</v>
      </c>
      <c r="F2994">
        <f>Réponses_Scoring!F2994</f>
        <v>0</v>
      </c>
      <c r="G2994">
        <f>Réponses_Scoring!G2994</f>
        <v>0</v>
      </c>
      <c r="H2994">
        <f>Réponses_Scoring!H2994</f>
        <v>0</v>
      </c>
      <c r="I2994">
        <f>Réponses_Scoring!I2994</f>
        <v>0</v>
      </c>
      <c r="J2994">
        <f>IFERROR(VLOOKUP(C2994,Paramètres!$A$5:$B$8,2,FALSE),0)</f>
        <v>0</v>
      </c>
      <c r="K2994">
        <f>IFERROR(VLOOKUP(D2994,Paramètres!$A$5:$B$8,2,FALSE),0)</f>
        <v>0</v>
      </c>
      <c r="L2994">
        <f>IFERROR(VLOOKUP(E2994,Paramètres!$A$5:$B$8,2,FALSE),0)</f>
        <v>0</v>
      </c>
      <c r="M2994">
        <f>IFERROR(VLOOKUP(F2994,Paramètres!$A$5:$B$8,2,FALSE),0)</f>
        <v>0</v>
      </c>
      <c r="N2994">
        <f>IFERROR(VLOOKUP(G2994,Paramètres!$D$5:$E$8,2,FALSE),0)</f>
        <v>0</v>
      </c>
      <c r="O2994">
        <f>IFERROR(VLOOKUP(H2994,Paramètres!$A$5:$B$8,2,FALSE),0)</f>
        <v>0</v>
      </c>
      <c r="P2994">
        <f>IFERROR(VLOOKUP(I2994,Paramètres!$A$5:$B$8,2,FALSE),0)</f>
        <v>0</v>
      </c>
      <c r="Q2994" s="10" t="e">
        <f>IF(SUM(Paramètres!$G$5:$M$5)=0,"",SUMPRODUCT(Paramètres!$G$5:$M$5,J2994,K2994,L2994,M2994,N2994,O2994,P2994)/SUM(Paramètres!$G$5:$M$5))</f>
        <v>#VALUE!</v>
      </c>
    </row>
    <row r="2995" spans="1:17" x14ac:dyDescent="0.2">
      <c r="A2995">
        <f>Réponses_Scoring!A2995</f>
        <v>0</v>
      </c>
      <c r="B2995">
        <f>Réponses_Scoring!B2995</f>
        <v>0</v>
      </c>
      <c r="C2995">
        <f>Réponses_Scoring!C2995</f>
        <v>0</v>
      </c>
      <c r="D2995">
        <f>Réponses_Scoring!D2995</f>
        <v>0</v>
      </c>
      <c r="E2995">
        <f>Réponses_Scoring!E2995</f>
        <v>0</v>
      </c>
      <c r="F2995">
        <f>Réponses_Scoring!F2995</f>
        <v>0</v>
      </c>
      <c r="G2995">
        <f>Réponses_Scoring!G2995</f>
        <v>0</v>
      </c>
      <c r="H2995">
        <f>Réponses_Scoring!H2995</f>
        <v>0</v>
      </c>
      <c r="I2995">
        <f>Réponses_Scoring!I2995</f>
        <v>0</v>
      </c>
      <c r="J2995">
        <f>IFERROR(VLOOKUP(C2995,Paramètres!$A$5:$B$8,2,FALSE),0)</f>
        <v>0</v>
      </c>
      <c r="K2995">
        <f>IFERROR(VLOOKUP(D2995,Paramètres!$A$5:$B$8,2,FALSE),0)</f>
        <v>0</v>
      </c>
      <c r="L2995">
        <f>IFERROR(VLOOKUP(E2995,Paramètres!$A$5:$B$8,2,FALSE),0)</f>
        <v>0</v>
      </c>
      <c r="M2995">
        <f>IFERROR(VLOOKUP(F2995,Paramètres!$A$5:$B$8,2,FALSE),0)</f>
        <v>0</v>
      </c>
      <c r="N2995">
        <f>IFERROR(VLOOKUP(G2995,Paramètres!$D$5:$E$8,2,FALSE),0)</f>
        <v>0</v>
      </c>
      <c r="O2995">
        <f>IFERROR(VLOOKUP(H2995,Paramètres!$A$5:$B$8,2,FALSE),0)</f>
        <v>0</v>
      </c>
      <c r="P2995">
        <f>IFERROR(VLOOKUP(I2995,Paramètres!$A$5:$B$8,2,FALSE),0)</f>
        <v>0</v>
      </c>
      <c r="Q2995" s="10" t="e">
        <f>IF(SUM(Paramètres!$G$5:$M$5)=0,"",SUMPRODUCT(Paramètres!$G$5:$M$5,J2995,K2995,L2995,M2995,N2995,O2995,P2995)/SUM(Paramètres!$G$5:$M$5))</f>
        <v>#VALUE!</v>
      </c>
    </row>
    <row r="2996" spans="1:17" x14ac:dyDescent="0.2">
      <c r="A2996">
        <f>Réponses_Scoring!A2996</f>
        <v>0</v>
      </c>
      <c r="B2996">
        <f>Réponses_Scoring!B2996</f>
        <v>0</v>
      </c>
      <c r="C2996">
        <f>Réponses_Scoring!C2996</f>
        <v>0</v>
      </c>
      <c r="D2996">
        <f>Réponses_Scoring!D2996</f>
        <v>0</v>
      </c>
      <c r="E2996">
        <f>Réponses_Scoring!E2996</f>
        <v>0</v>
      </c>
      <c r="F2996">
        <f>Réponses_Scoring!F2996</f>
        <v>0</v>
      </c>
      <c r="G2996">
        <f>Réponses_Scoring!G2996</f>
        <v>0</v>
      </c>
      <c r="H2996">
        <f>Réponses_Scoring!H2996</f>
        <v>0</v>
      </c>
      <c r="I2996">
        <f>Réponses_Scoring!I2996</f>
        <v>0</v>
      </c>
      <c r="J2996">
        <f>IFERROR(VLOOKUP(C2996,Paramètres!$A$5:$B$8,2,FALSE),0)</f>
        <v>0</v>
      </c>
      <c r="K2996">
        <f>IFERROR(VLOOKUP(D2996,Paramètres!$A$5:$B$8,2,FALSE),0)</f>
        <v>0</v>
      </c>
      <c r="L2996">
        <f>IFERROR(VLOOKUP(E2996,Paramètres!$A$5:$B$8,2,FALSE),0)</f>
        <v>0</v>
      </c>
      <c r="M2996">
        <f>IFERROR(VLOOKUP(F2996,Paramètres!$A$5:$B$8,2,FALSE),0)</f>
        <v>0</v>
      </c>
      <c r="N2996">
        <f>IFERROR(VLOOKUP(G2996,Paramètres!$D$5:$E$8,2,FALSE),0)</f>
        <v>0</v>
      </c>
      <c r="O2996">
        <f>IFERROR(VLOOKUP(H2996,Paramètres!$A$5:$B$8,2,FALSE),0)</f>
        <v>0</v>
      </c>
      <c r="P2996">
        <f>IFERROR(VLOOKUP(I2996,Paramètres!$A$5:$B$8,2,FALSE),0)</f>
        <v>0</v>
      </c>
      <c r="Q2996" s="10" t="e">
        <f>IF(SUM(Paramètres!$G$5:$M$5)=0,"",SUMPRODUCT(Paramètres!$G$5:$M$5,J2996,K2996,L2996,M2996,N2996,O2996,P2996)/SUM(Paramètres!$G$5:$M$5))</f>
        <v>#VALUE!</v>
      </c>
    </row>
    <row r="2997" spans="1:17" x14ac:dyDescent="0.2">
      <c r="A2997">
        <f>Réponses_Scoring!A2997</f>
        <v>0</v>
      </c>
      <c r="B2997">
        <f>Réponses_Scoring!B2997</f>
        <v>0</v>
      </c>
      <c r="C2997">
        <f>Réponses_Scoring!C2997</f>
        <v>0</v>
      </c>
      <c r="D2997">
        <f>Réponses_Scoring!D2997</f>
        <v>0</v>
      </c>
      <c r="E2997">
        <f>Réponses_Scoring!E2997</f>
        <v>0</v>
      </c>
      <c r="F2997">
        <f>Réponses_Scoring!F2997</f>
        <v>0</v>
      </c>
      <c r="G2997">
        <f>Réponses_Scoring!G2997</f>
        <v>0</v>
      </c>
      <c r="H2997">
        <f>Réponses_Scoring!H2997</f>
        <v>0</v>
      </c>
      <c r="I2997">
        <f>Réponses_Scoring!I2997</f>
        <v>0</v>
      </c>
      <c r="J2997">
        <f>IFERROR(VLOOKUP(C2997,Paramètres!$A$5:$B$8,2,FALSE),0)</f>
        <v>0</v>
      </c>
      <c r="K2997">
        <f>IFERROR(VLOOKUP(D2997,Paramètres!$A$5:$B$8,2,FALSE),0)</f>
        <v>0</v>
      </c>
      <c r="L2997">
        <f>IFERROR(VLOOKUP(E2997,Paramètres!$A$5:$B$8,2,FALSE),0)</f>
        <v>0</v>
      </c>
      <c r="M2997">
        <f>IFERROR(VLOOKUP(F2997,Paramètres!$A$5:$B$8,2,FALSE),0)</f>
        <v>0</v>
      </c>
      <c r="N2997">
        <f>IFERROR(VLOOKUP(G2997,Paramètres!$D$5:$E$8,2,FALSE),0)</f>
        <v>0</v>
      </c>
      <c r="O2997">
        <f>IFERROR(VLOOKUP(H2997,Paramètres!$A$5:$B$8,2,FALSE),0)</f>
        <v>0</v>
      </c>
      <c r="P2997">
        <f>IFERROR(VLOOKUP(I2997,Paramètres!$A$5:$B$8,2,FALSE),0)</f>
        <v>0</v>
      </c>
      <c r="Q2997" s="10" t="e">
        <f>IF(SUM(Paramètres!$G$5:$M$5)=0,"",SUMPRODUCT(Paramètres!$G$5:$M$5,J2997,K2997,L2997,M2997,N2997,O2997,P2997)/SUM(Paramètres!$G$5:$M$5))</f>
        <v>#VALUE!</v>
      </c>
    </row>
    <row r="2998" spans="1:17" x14ac:dyDescent="0.2">
      <c r="A2998">
        <f>Réponses_Scoring!A2998</f>
        <v>0</v>
      </c>
      <c r="B2998">
        <f>Réponses_Scoring!B2998</f>
        <v>0</v>
      </c>
      <c r="C2998">
        <f>Réponses_Scoring!C2998</f>
        <v>0</v>
      </c>
      <c r="D2998">
        <f>Réponses_Scoring!D2998</f>
        <v>0</v>
      </c>
      <c r="E2998">
        <f>Réponses_Scoring!E2998</f>
        <v>0</v>
      </c>
      <c r="F2998">
        <f>Réponses_Scoring!F2998</f>
        <v>0</v>
      </c>
      <c r="G2998">
        <f>Réponses_Scoring!G2998</f>
        <v>0</v>
      </c>
      <c r="H2998">
        <f>Réponses_Scoring!H2998</f>
        <v>0</v>
      </c>
      <c r="I2998">
        <f>Réponses_Scoring!I2998</f>
        <v>0</v>
      </c>
      <c r="J2998">
        <f>IFERROR(VLOOKUP(C2998,Paramètres!$A$5:$B$8,2,FALSE),0)</f>
        <v>0</v>
      </c>
      <c r="K2998">
        <f>IFERROR(VLOOKUP(D2998,Paramètres!$A$5:$B$8,2,FALSE),0)</f>
        <v>0</v>
      </c>
      <c r="L2998">
        <f>IFERROR(VLOOKUP(E2998,Paramètres!$A$5:$B$8,2,FALSE),0)</f>
        <v>0</v>
      </c>
      <c r="M2998">
        <f>IFERROR(VLOOKUP(F2998,Paramètres!$A$5:$B$8,2,FALSE),0)</f>
        <v>0</v>
      </c>
      <c r="N2998">
        <f>IFERROR(VLOOKUP(G2998,Paramètres!$D$5:$E$8,2,FALSE),0)</f>
        <v>0</v>
      </c>
      <c r="O2998">
        <f>IFERROR(VLOOKUP(H2998,Paramètres!$A$5:$B$8,2,FALSE),0)</f>
        <v>0</v>
      </c>
      <c r="P2998">
        <f>IFERROR(VLOOKUP(I2998,Paramètres!$A$5:$B$8,2,FALSE),0)</f>
        <v>0</v>
      </c>
      <c r="Q2998" s="10" t="e">
        <f>IF(SUM(Paramètres!$G$5:$M$5)=0,"",SUMPRODUCT(Paramètres!$G$5:$M$5,J2998,K2998,L2998,M2998,N2998,O2998,P2998)/SUM(Paramètres!$G$5:$M$5))</f>
        <v>#VALUE!</v>
      </c>
    </row>
    <row r="2999" spans="1:17" x14ac:dyDescent="0.2">
      <c r="A2999">
        <f>Réponses_Scoring!A2999</f>
        <v>0</v>
      </c>
      <c r="B2999">
        <f>Réponses_Scoring!B2999</f>
        <v>0</v>
      </c>
      <c r="C2999">
        <f>Réponses_Scoring!C2999</f>
        <v>0</v>
      </c>
      <c r="D2999">
        <f>Réponses_Scoring!D2999</f>
        <v>0</v>
      </c>
      <c r="E2999">
        <f>Réponses_Scoring!E2999</f>
        <v>0</v>
      </c>
      <c r="F2999">
        <f>Réponses_Scoring!F2999</f>
        <v>0</v>
      </c>
      <c r="G2999">
        <f>Réponses_Scoring!G2999</f>
        <v>0</v>
      </c>
      <c r="H2999">
        <f>Réponses_Scoring!H2999</f>
        <v>0</v>
      </c>
      <c r="I2999">
        <f>Réponses_Scoring!I2999</f>
        <v>0</v>
      </c>
      <c r="J2999">
        <f>IFERROR(VLOOKUP(C2999,Paramètres!$A$5:$B$8,2,FALSE),0)</f>
        <v>0</v>
      </c>
      <c r="K2999">
        <f>IFERROR(VLOOKUP(D2999,Paramètres!$A$5:$B$8,2,FALSE),0)</f>
        <v>0</v>
      </c>
      <c r="L2999">
        <f>IFERROR(VLOOKUP(E2999,Paramètres!$A$5:$B$8,2,FALSE),0)</f>
        <v>0</v>
      </c>
      <c r="M2999">
        <f>IFERROR(VLOOKUP(F2999,Paramètres!$A$5:$B$8,2,FALSE),0)</f>
        <v>0</v>
      </c>
      <c r="N2999">
        <f>IFERROR(VLOOKUP(G2999,Paramètres!$D$5:$E$8,2,FALSE),0)</f>
        <v>0</v>
      </c>
      <c r="O2999">
        <f>IFERROR(VLOOKUP(H2999,Paramètres!$A$5:$B$8,2,FALSE),0)</f>
        <v>0</v>
      </c>
      <c r="P2999">
        <f>IFERROR(VLOOKUP(I2999,Paramètres!$A$5:$B$8,2,FALSE),0)</f>
        <v>0</v>
      </c>
      <c r="Q2999" s="10" t="e">
        <f>IF(SUM(Paramètres!$G$5:$M$5)=0,"",SUMPRODUCT(Paramètres!$G$5:$M$5,J2999,K2999,L2999,M2999,N2999,O2999,P2999)/SUM(Paramètres!$G$5:$M$5))</f>
        <v>#VALUE!</v>
      </c>
    </row>
    <row r="3000" spans="1:17" x14ac:dyDescent="0.2">
      <c r="A3000">
        <f>Réponses_Scoring!A3000</f>
        <v>0</v>
      </c>
      <c r="B3000">
        <f>Réponses_Scoring!B3000</f>
        <v>0</v>
      </c>
      <c r="C3000">
        <f>Réponses_Scoring!C3000</f>
        <v>0</v>
      </c>
      <c r="D3000">
        <f>Réponses_Scoring!D3000</f>
        <v>0</v>
      </c>
      <c r="E3000">
        <f>Réponses_Scoring!E3000</f>
        <v>0</v>
      </c>
      <c r="F3000">
        <f>Réponses_Scoring!F3000</f>
        <v>0</v>
      </c>
      <c r="G3000">
        <f>Réponses_Scoring!G3000</f>
        <v>0</v>
      </c>
      <c r="H3000">
        <f>Réponses_Scoring!H3000</f>
        <v>0</v>
      </c>
      <c r="I3000">
        <f>Réponses_Scoring!I3000</f>
        <v>0</v>
      </c>
      <c r="J3000">
        <f>IFERROR(VLOOKUP(C3000,Paramètres!$A$5:$B$8,2,FALSE),0)</f>
        <v>0</v>
      </c>
      <c r="K3000">
        <f>IFERROR(VLOOKUP(D3000,Paramètres!$A$5:$B$8,2,FALSE),0)</f>
        <v>0</v>
      </c>
      <c r="L3000">
        <f>IFERROR(VLOOKUP(E3000,Paramètres!$A$5:$B$8,2,FALSE),0)</f>
        <v>0</v>
      </c>
      <c r="M3000">
        <f>IFERROR(VLOOKUP(F3000,Paramètres!$A$5:$B$8,2,FALSE),0)</f>
        <v>0</v>
      </c>
      <c r="N3000">
        <f>IFERROR(VLOOKUP(G3000,Paramètres!$D$5:$E$8,2,FALSE),0)</f>
        <v>0</v>
      </c>
      <c r="O3000">
        <f>IFERROR(VLOOKUP(H3000,Paramètres!$A$5:$B$8,2,FALSE),0)</f>
        <v>0</v>
      </c>
      <c r="P3000">
        <f>IFERROR(VLOOKUP(I3000,Paramètres!$A$5:$B$8,2,FALSE),0)</f>
        <v>0</v>
      </c>
      <c r="Q3000" s="10" t="e">
        <f>IF(SUM(Paramètres!$G$5:$M$5)=0,"",SUMPRODUCT(Paramètres!$G$5:$M$5,J3000,K3000,L3000,M3000,N3000,O3000,P3000)/SUM(Paramètres!$G$5:$M$5))</f>
        <v>#VALUE!</v>
      </c>
    </row>
    <row r="3001" spans="1:17" x14ac:dyDescent="0.2">
      <c r="A3001">
        <f>Réponses_Scoring!A3001</f>
        <v>0</v>
      </c>
      <c r="B3001">
        <f>Réponses_Scoring!B3001</f>
        <v>0</v>
      </c>
      <c r="C3001">
        <f>Réponses_Scoring!C3001</f>
        <v>0</v>
      </c>
      <c r="D3001">
        <f>Réponses_Scoring!D3001</f>
        <v>0</v>
      </c>
      <c r="E3001">
        <f>Réponses_Scoring!E3001</f>
        <v>0</v>
      </c>
      <c r="F3001">
        <f>Réponses_Scoring!F3001</f>
        <v>0</v>
      </c>
      <c r="G3001">
        <f>Réponses_Scoring!G3001</f>
        <v>0</v>
      </c>
      <c r="H3001">
        <f>Réponses_Scoring!H3001</f>
        <v>0</v>
      </c>
      <c r="I3001">
        <f>Réponses_Scoring!I3001</f>
        <v>0</v>
      </c>
      <c r="J3001">
        <f>IFERROR(VLOOKUP(C3001,Paramètres!$A$5:$B$8,2,FALSE),0)</f>
        <v>0</v>
      </c>
      <c r="K3001">
        <f>IFERROR(VLOOKUP(D3001,Paramètres!$A$5:$B$8,2,FALSE),0)</f>
        <v>0</v>
      </c>
      <c r="L3001">
        <f>IFERROR(VLOOKUP(E3001,Paramètres!$A$5:$B$8,2,FALSE),0)</f>
        <v>0</v>
      </c>
      <c r="M3001">
        <f>IFERROR(VLOOKUP(F3001,Paramètres!$A$5:$B$8,2,FALSE),0)</f>
        <v>0</v>
      </c>
      <c r="N3001">
        <f>IFERROR(VLOOKUP(G3001,Paramètres!$D$5:$E$8,2,FALSE),0)</f>
        <v>0</v>
      </c>
      <c r="O3001">
        <f>IFERROR(VLOOKUP(H3001,Paramètres!$A$5:$B$8,2,FALSE),0)</f>
        <v>0</v>
      </c>
      <c r="P3001">
        <f>IFERROR(VLOOKUP(I3001,Paramètres!$A$5:$B$8,2,FALSE),0)</f>
        <v>0</v>
      </c>
      <c r="Q3001" s="10" t="e">
        <f>IF(SUM(Paramètres!$G$5:$M$5)=0,"",SUMPRODUCT(Paramètres!$G$5:$M$5,J3001,K3001,L3001,M3001,N3001,O3001,P3001)/SUM(Paramètres!$G$5:$M$5))</f>
        <v>#VALUE!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workbookViewId="0"/>
  </sheetViews>
  <sheetFormatPr defaultColWidth="8.875" defaultRowHeight="15" x14ac:dyDescent="0.2"/>
  <cols>
    <col min="1" max="1" width="11.97265625" customWidth="1"/>
    <col min="2" max="2" width="59.99609375" customWidth="1"/>
    <col min="3" max="3" width="18.0234375" customWidth="1"/>
    <col min="4" max="4" width="9.953125" customWidth="1"/>
    <col min="5" max="6" width="18.0234375" customWidth="1"/>
    <col min="7" max="7" width="13.98828125" customWidth="1"/>
  </cols>
  <sheetData>
    <row r="1" spans="1:10" ht="28.9" customHeight="1" x14ac:dyDescent="0.2">
      <c r="A1" s="9" t="s">
        <v>44</v>
      </c>
      <c r="B1" s="9" t="s">
        <v>45</v>
      </c>
      <c r="C1" s="9" t="s">
        <v>620</v>
      </c>
      <c r="D1" s="9" t="s">
        <v>621</v>
      </c>
      <c r="E1" s="9" t="s">
        <v>622</v>
      </c>
      <c r="F1" s="9" t="s">
        <v>623</v>
      </c>
      <c r="G1" s="9" t="s">
        <v>624</v>
      </c>
    </row>
    <row r="2" spans="1:10" x14ac:dyDescent="0.2">
      <c r="A2" t="s">
        <v>46</v>
      </c>
      <c r="B2" t="s">
        <v>47</v>
      </c>
      <c r="C2">
        <f>SUMIFS(Réponses_Domaines!$C$2:$C$5000,Réponses_Domaines!$B$2:$B$5000,$A2)</f>
        <v>172</v>
      </c>
      <c r="D2">
        <f>COUNTIFS(Réponses_Domaines!$B$2:$B$5000,$A2,Réponses_Domaines!$D$2:$D$5000,"&lt;&gt;")</f>
        <v>82</v>
      </c>
      <c r="E2">
        <f>SUMIFS(Réponses_Domaines!$E$2:$E$5000,Réponses_Domaines!$B$2:$B$5000,$A2)</f>
        <v>259</v>
      </c>
      <c r="F2" s="11">
        <f>IFERROR(IF($J$2=0,"",SUMIFS(Aide_Domaines_Pays!$E$2:$E$5000,Aide_Domaines_Pays!$A$2:$A$5000,$A2)/$J$2),"")</f>
        <v>0.15</v>
      </c>
      <c r="G2" t="str">
        <f ca="1">IFERROR(_xludf.RANK.EQ(E2,$E$2:$E$13,0),"")</f>
        <v/>
      </c>
      <c r="I2" s="12" t="s">
        <v>625</v>
      </c>
      <c r="J2" s="13">
        <f>Aide_Pays!B2</f>
        <v>200</v>
      </c>
    </row>
    <row r="3" spans="1:10" x14ac:dyDescent="0.2">
      <c r="A3" s="14" t="s">
        <v>48</v>
      </c>
      <c r="B3" s="14" t="s">
        <v>49</v>
      </c>
      <c r="C3" s="14">
        <f>SUMIFS(Réponses_Domaines!$C$2:$C$5000,Réponses_Domaines!$B$2:$B$5000,$A3)</f>
        <v>169</v>
      </c>
      <c r="D3" s="14">
        <f>COUNTIFS(Réponses_Domaines!$B$2:$B$5000,$A3,Réponses_Domaines!$D$2:$D$5000,"&lt;&gt;")</f>
        <v>81</v>
      </c>
      <c r="E3" s="14">
        <f>SUMIFS(Réponses_Domaines!$E$2:$E$5000,Réponses_Domaines!$B$2:$B$5000,$A3)</f>
        <v>229</v>
      </c>
      <c r="F3" s="15">
        <f>IFERROR(IF($J$2=0,"",SUMIFS(Aide_Domaines_Pays!$E$2:$E$5000,Aide_Domaines_Pays!$A$2:$A$5000,$A3)/$J$2),"")</f>
        <v>0.15</v>
      </c>
      <c r="G3" s="14" t="str">
        <f ca="1">IFERROR(_xludf.RANK.EQ(E3,$E$2:$E$13,0),"")</f>
        <v/>
      </c>
    </row>
    <row r="4" spans="1:10" x14ac:dyDescent="0.2">
      <c r="A4" s="14" t="s">
        <v>50</v>
      </c>
      <c r="B4" s="14" t="s">
        <v>51</v>
      </c>
      <c r="C4" s="14">
        <f>SUMIFS(Réponses_Domaines!$C$2:$C$5000,Réponses_Domaines!$B$2:$B$5000,$A4)</f>
        <v>167</v>
      </c>
      <c r="D4" s="14">
        <f>COUNTIFS(Réponses_Domaines!$B$2:$B$5000,$A4,Réponses_Domaines!$D$2:$D$5000,"&lt;&gt;")</f>
        <v>93</v>
      </c>
      <c r="E4" s="14">
        <f>SUMIFS(Réponses_Domaines!$E$2:$E$5000,Réponses_Domaines!$B$2:$B$5000,$A4)</f>
        <v>285</v>
      </c>
      <c r="F4" s="15">
        <f>IFERROR(IF($J$2=0,"",SUMIFS(Aide_Domaines_Pays!$E$2:$E$5000,Aide_Domaines_Pays!$A$2:$A$5000,$A4)/$J$2),"")</f>
        <v>0.15</v>
      </c>
      <c r="G4" s="14" t="str">
        <f ca="1">IFERROR(_xludf.RANK.EQ(E4,$E$2:$E$13,0),"")</f>
        <v/>
      </c>
    </row>
    <row r="5" spans="1:10" x14ac:dyDescent="0.2">
      <c r="A5" s="14" t="s">
        <v>52</v>
      </c>
      <c r="B5" s="14" t="s">
        <v>53</v>
      </c>
      <c r="C5" s="14">
        <f>SUMIFS(Réponses_Domaines!$C$2:$C$5000,Réponses_Domaines!$B$2:$B$5000,$A5)</f>
        <v>166</v>
      </c>
      <c r="D5" s="14">
        <f>COUNTIFS(Réponses_Domaines!$B$2:$B$5000,$A5,Réponses_Domaines!$D$2:$D$5000,"&lt;&gt;")</f>
        <v>92</v>
      </c>
      <c r="E5" s="14">
        <f>SUMIFS(Réponses_Domaines!$E$2:$E$5000,Réponses_Domaines!$B$2:$B$5000,$A5)</f>
        <v>278</v>
      </c>
      <c r="F5" s="15">
        <f>IFERROR(IF($J$2=0,"",SUMIFS(Aide_Domaines_Pays!$E$2:$E$5000,Aide_Domaines_Pays!$A$2:$A$5000,$A5)/$J$2),"")</f>
        <v>0.15</v>
      </c>
      <c r="G5" s="14" t="str">
        <f ca="1">IFERROR(_xludf.RANK.EQ(E5,$E$2:$E$13,0),"")</f>
        <v/>
      </c>
    </row>
    <row r="6" spans="1:10" x14ac:dyDescent="0.2">
      <c r="A6" s="14" t="s">
        <v>54</v>
      </c>
      <c r="B6" s="14" t="s">
        <v>55</v>
      </c>
      <c r="C6" s="14">
        <f>SUMIFS(Réponses_Domaines!$C$2:$C$5000,Réponses_Domaines!$B$2:$B$5000,$A6)</f>
        <v>165</v>
      </c>
      <c r="D6" s="14">
        <f>COUNTIFS(Réponses_Domaines!$B$2:$B$5000,$A6,Réponses_Domaines!$D$2:$D$5000,"&lt;&gt;")</f>
        <v>79</v>
      </c>
      <c r="E6" s="14">
        <f>SUMIFS(Réponses_Domaines!$E$2:$E$5000,Réponses_Domaines!$B$2:$B$5000,$A6)</f>
        <v>245</v>
      </c>
      <c r="F6" s="15">
        <f>IFERROR(IF($J$2=0,"",SUMIFS(Aide_Domaines_Pays!$E$2:$E$5000,Aide_Domaines_Pays!$A$2:$A$5000,$A6)/$J$2),"")</f>
        <v>0.15</v>
      </c>
      <c r="G6" s="14" t="str">
        <f ca="1">IFERROR(_xludf.RANK.EQ(E6,$E$2:$E$13,0),"")</f>
        <v/>
      </c>
    </row>
    <row r="7" spans="1:10" x14ac:dyDescent="0.2">
      <c r="A7" s="14" t="s">
        <v>56</v>
      </c>
      <c r="B7" s="14" t="s">
        <v>57</v>
      </c>
      <c r="C7" s="14">
        <f>SUMIFS(Réponses_Domaines!$C$2:$C$5000,Réponses_Domaines!$B$2:$B$5000,$A7)</f>
        <v>159</v>
      </c>
      <c r="D7" s="14">
        <f>COUNTIFS(Réponses_Domaines!$B$2:$B$5000,$A7,Réponses_Domaines!$D$2:$D$5000,"&lt;&gt;")</f>
        <v>83</v>
      </c>
      <c r="E7" s="14">
        <f>SUMIFS(Réponses_Domaines!$E$2:$E$5000,Réponses_Domaines!$B$2:$B$5000,$A7)</f>
        <v>255</v>
      </c>
      <c r="F7" s="15">
        <f>IFERROR(IF($J$2=0,"",SUMIFS(Aide_Domaines_Pays!$E$2:$E$5000,Aide_Domaines_Pays!$A$2:$A$5000,$A7)/$J$2),"")</f>
        <v>0.15</v>
      </c>
      <c r="G7" s="14" t="str">
        <f ca="1">IFERROR(_xludf.RANK.EQ(E7,$E$2:$E$13,0),"")</f>
        <v/>
      </c>
    </row>
    <row r="8" spans="1:10" x14ac:dyDescent="0.2">
      <c r="A8" s="14" t="s">
        <v>58</v>
      </c>
      <c r="B8" s="14" t="s">
        <v>59</v>
      </c>
      <c r="C8" s="14">
        <f>SUMIFS(Réponses_Domaines!$C$2:$C$5000,Réponses_Domaines!$B$2:$B$5000,$A8)</f>
        <v>159</v>
      </c>
      <c r="D8" s="14">
        <f>COUNTIFS(Réponses_Domaines!$B$2:$B$5000,$A8,Réponses_Domaines!$D$2:$D$5000,"&lt;&gt;")</f>
        <v>85</v>
      </c>
      <c r="E8" s="14">
        <f>SUMIFS(Réponses_Domaines!$E$2:$E$5000,Réponses_Domaines!$B$2:$B$5000,$A8)</f>
        <v>256</v>
      </c>
      <c r="F8" s="15">
        <f>IFERROR(IF($J$2=0,"",SUMIFS(Aide_Domaines_Pays!$E$2:$E$5000,Aide_Domaines_Pays!$A$2:$A$5000,$A8)/$J$2),"")</f>
        <v>0.15</v>
      </c>
      <c r="G8" s="14" t="str">
        <f ca="1">IFERROR(_xludf.RANK.EQ(E8,$E$2:$E$13,0),"")</f>
        <v/>
      </c>
    </row>
    <row r="9" spans="1:10" x14ac:dyDescent="0.2">
      <c r="A9" s="14" t="s">
        <v>60</v>
      </c>
      <c r="B9" s="14" t="s">
        <v>61</v>
      </c>
      <c r="C9" s="14">
        <f>SUMIFS(Réponses_Domaines!$C$2:$C$5000,Réponses_Domaines!$B$2:$B$5000,$A9)</f>
        <v>166</v>
      </c>
      <c r="D9" s="14">
        <f>COUNTIFS(Réponses_Domaines!$B$2:$B$5000,$A9,Réponses_Domaines!$D$2:$D$5000,"&lt;&gt;")</f>
        <v>73</v>
      </c>
      <c r="E9" s="14">
        <f>SUMIFS(Réponses_Domaines!$E$2:$E$5000,Réponses_Domaines!$B$2:$B$5000,$A9)</f>
        <v>203</v>
      </c>
      <c r="F9" s="15">
        <f>IFERROR(IF($J$2=0,"",SUMIFS(Aide_Domaines_Pays!$E$2:$E$5000,Aide_Domaines_Pays!$A$2:$A$5000,$A9)/$J$2),"")</f>
        <v>0.15</v>
      </c>
      <c r="G9" s="14" t="str">
        <f ca="1">IFERROR(_xludf.RANK.EQ(E9,$E$2:$E$13,0),"")</f>
        <v/>
      </c>
    </row>
    <row r="10" spans="1:10" x14ac:dyDescent="0.2">
      <c r="A10" s="14" t="s">
        <v>62</v>
      </c>
      <c r="B10" s="14" t="s">
        <v>63</v>
      </c>
      <c r="C10" s="14">
        <f>SUMIFS(Réponses_Domaines!$C$2:$C$5000,Réponses_Domaines!$B$2:$B$5000,$A10)</f>
        <v>164</v>
      </c>
      <c r="D10" s="14">
        <f>COUNTIFS(Réponses_Domaines!$B$2:$B$5000,$A10,Réponses_Domaines!$D$2:$D$5000,"&lt;&gt;")</f>
        <v>81</v>
      </c>
      <c r="E10" s="14">
        <f>SUMIFS(Réponses_Domaines!$E$2:$E$5000,Réponses_Domaines!$B$2:$B$5000,$A10)</f>
        <v>237</v>
      </c>
      <c r="F10" s="15">
        <f>IFERROR(IF($J$2=0,"",SUMIFS(Aide_Domaines_Pays!$E$2:$E$5000,Aide_Domaines_Pays!$A$2:$A$5000,$A10)/$J$2),"")</f>
        <v>0.15</v>
      </c>
      <c r="G10" s="14" t="str">
        <f ca="1">IFERROR(_xludf.RANK.EQ(E10,$E$2:$E$13,0),"")</f>
        <v/>
      </c>
    </row>
    <row r="11" spans="1:10" x14ac:dyDescent="0.2">
      <c r="A11" s="14" t="s">
        <v>64</v>
      </c>
      <c r="B11" s="14" t="s">
        <v>65</v>
      </c>
      <c r="C11" s="14">
        <f>SUMIFS(Réponses_Domaines!$C$2:$C$5000,Réponses_Domaines!$B$2:$B$5000,$A11)</f>
        <v>171</v>
      </c>
      <c r="D11" s="14">
        <f>COUNTIFS(Réponses_Domaines!$B$2:$B$5000,$A11,Réponses_Domaines!$D$2:$D$5000,"&lt;&gt;")</f>
        <v>87</v>
      </c>
      <c r="E11" s="14">
        <f>SUMIFS(Réponses_Domaines!$E$2:$E$5000,Réponses_Domaines!$B$2:$B$5000,$A11)</f>
        <v>278</v>
      </c>
      <c r="F11" s="15">
        <f>IFERROR(IF($J$2=0,"",SUMIFS(Aide_Domaines_Pays!$E$2:$E$5000,Aide_Domaines_Pays!$A$2:$A$5000,$A11)/$J$2),"")</f>
        <v>0.15</v>
      </c>
      <c r="G11" s="14" t="str">
        <f ca="1">IFERROR(_xludf.RANK.EQ(E11,$E$2:$E$13,0),"")</f>
        <v/>
      </c>
    </row>
    <row r="12" spans="1:10" x14ac:dyDescent="0.2">
      <c r="A12" s="14" t="s">
        <v>66</v>
      </c>
      <c r="B12" s="14" t="s">
        <v>67</v>
      </c>
      <c r="C12" s="14">
        <f>SUMIFS(Réponses_Domaines!$C$2:$C$5000,Réponses_Domaines!$B$2:$B$5000,$A12)</f>
        <v>169</v>
      </c>
      <c r="D12" s="14">
        <f>COUNTIFS(Réponses_Domaines!$B$2:$B$5000,$A12,Réponses_Domaines!$D$2:$D$5000,"&lt;&gt;")</f>
        <v>77</v>
      </c>
      <c r="E12" s="14">
        <f>SUMIFS(Réponses_Domaines!$E$2:$E$5000,Réponses_Domaines!$B$2:$B$5000,$A12)</f>
        <v>229</v>
      </c>
      <c r="F12" s="15">
        <f>IFERROR(IF($J$2=0,"",SUMIFS(Aide_Domaines_Pays!$E$2:$E$5000,Aide_Domaines_Pays!$A$2:$A$5000,$A12)/$J$2),"")</f>
        <v>0.15</v>
      </c>
      <c r="G12" s="14" t="str">
        <f ca="1">IFERROR(_xludf.RANK.EQ(E12,$E$2:$E$13,0),"")</f>
        <v/>
      </c>
    </row>
    <row r="13" spans="1:10" x14ac:dyDescent="0.2">
      <c r="A13" s="14" t="s">
        <v>68</v>
      </c>
      <c r="B13" s="14" t="s">
        <v>69</v>
      </c>
      <c r="C13" s="14">
        <f>SUMIFS(Réponses_Domaines!$C$2:$C$5000,Réponses_Domaines!$B$2:$B$5000,$A13)</f>
        <v>173</v>
      </c>
      <c r="D13" s="14">
        <f>COUNTIFS(Réponses_Domaines!$B$2:$B$5000,$A13,Réponses_Domaines!$D$2:$D$5000,"&lt;&gt;")</f>
        <v>87</v>
      </c>
      <c r="E13" s="14">
        <f>SUMIFS(Réponses_Domaines!$E$2:$E$5000,Réponses_Domaines!$B$2:$B$5000,$A13)</f>
        <v>246</v>
      </c>
      <c r="F13" s="15">
        <f>IFERROR(IF($J$2=0,"",SUMIFS(Aide_Domaines_Pays!$E$2:$E$5000,Aide_Domaines_Pays!$A$2:$A$5000,$A13)/$J$2),"")</f>
        <v>0.15</v>
      </c>
      <c r="G13" s="14" t="str">
        <f ca="1">IFERROR(_xludf.RANK.EQ(E13,$E$2:$E$13,0),"")</f>
        <v/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83"/>
  <sheetViews>
    <sheetView workbookViewId="0"/>
  </sheetViews>
  <sheetFormatPr defaultColWidth="8.875" defaultRowHeight="15" x14ac:dyDescent="0.2"/>
  <cols>
    <col min="1" max="1" width="11.97265625" customWidth="1"/>
    <col min="2" max="2" width="9.953125" customWidth="1"/>
    <col min="3" max="3" width="41.96875" customWidth="1"/>
    <col min="4" max="4" width="48.0234375" customWidth="1"/>
    <col min="5" max="5" width="11.97265625" customWidth="1"/>
    <col min="6" max="7" width="13.98828125" customWidth="1"/>
    <col min="8" max="8" width="16.0078125" customWidth="1"/>
    <col min="9" max="9" width="18.0234375" customWidth="1"/>
    <col min="10" max="10" width="11.97265625" customWidth="1"/>
    <col min="11" max="11" width="13.98828125" customWidth="1"/>
    <col min="12" max="12" width="23.9453125" customWidth="1"/>
    <col min="13" max="13" width="9.953125" customWidth="1"/>
  </cols>
  <sheetData>
    <row r="1" spans="1:13" ht="28.9" customHeight="1" x14ac:dyDescent="0.2">
      <c r="A1" s="9" t="s">
        <v>70</v>
      </c>
      <c r="B1" s="9" t="s">
        <v>44</v>
      </c>
      <c r="C1" s="9" t="s">
        <v>45</v>
      </c>
      <c r="D1" s="9" t="s">
        <v>558</v>
      </c>
      <c r="E1" s="9" t="s">
        <v>72</v>
      </c>
      <c r="F1" s="9" t="s">
        <v>626</v>
      </c>
      <c r="G1" s="9" t="s">
        <v>627</v>
      </c>
      <c r="H1" s="9" t="s">
        <v>628</v>
      </c>
      <c r="I1" s="9" t="s">
        <v>629</v>
      </c>
      <c r="J1" s="9" t="s">
        <v>630</v>
      </c>
      <c r="K1" s="9" t="s">
        <v>631</v>
      </c>
    </row>
    <row r="2" spans="1:13" x14ac:dyDescent="0.2">
      <c r="A2" t="s">
        <v>73</v>
      </c>
      <c r="B2" t="str">
        <f>IFERROR(VLOOKUP($A2,Longlist_condensée!$A$2:$D$1000,2,FALSE),"")</f>
        <v>D01</v>
      </c>
      <c r="C2" t="str">
        <f>IFERROR(VLOOKUP(B2,Référentiel_Domaines!$A$2:$B$13,2,FALSE),"")</f>
        <v>Croissance économique, transformation structurelle et commerce</v>
      </c>
      <c r="D2" t="str">
        <f>IFERROR(VLOOKUP($A2,Longlist_condensée!$A$2:$D$1000,3,FALSE),"")</f>
        <v>Taux de croissance du PIB réel</v>
      </c>
      <c r="E2" t="str">
        <f>IFERROR(VLOOKUP($A2,Longlist_condensée!$A$2:$D$1000,4,FALSE),"")</f>
        <v>UA(STYIP = 2e plan décennal de mise en œuvre)</v>
      </c>
      <c r="F2">
        <f>COUNTIF(Réponses_Indicateurs!$D$2:$D$5000,$A2)</f>
        <v>18</v>
      </c>
      <c r="G2" s="13">
        <f>IFERROR(IF(F2=0,"",SUMIFS(Aide_Indicateurs_Pays!$D$2:$D$5000,Aide_Indicateurs_Pays!$A$2:$A$5000,$A2)),"")</f>
        <v>11</v>
      </c>
      <c r="H2" s="10" t="str">
        <f>IFERROR(IF(F2=0,"",AVERAGEIF(Codage_Scoring!$B$2:$B$5000,$A2,Codage_Scoring!$Q$2:$Q$5000)),"")</f>
        <v/>
      </c>
      <c r="I2" s="11">
        <f>IFERROR(IF($M$2=0,"",G2/$M$2),"")</f>
        <v>5.5E-2</v>
      </c>
      <c r="J2" s="13" t="str">
        <f>IFERROR(IF(H2="","",_xludf.RANK.EQ(H2,$H$2:$H$83,0)),"")</f>
        <v/>
      </c>
      <c r="K2" t="str">
        <f>IFERROR(IF(H2="","",1+COUNTIFS($B$2:$B$83,B2,$H$2:$H$83,"&gt;"&amp;H2)),"")</f>
        <v/>
      </c>
      <c r="L2" s="3" t="s">
        <v>632</v>
      </c>
      <c r="M2" s="13">
        <f>Aide_Pays!B2</f>
        <v>200</v>
      </c>
    </row>
    <row r="3" spans="1:13" ht="27.75" x14ac:dyDescent="0.2">
      <c r="A3" s="14" t="s">
        <v>76</v>
      </c>
      <c r="B3" s="14" t="str">
        <f>IFERROR(VLOOKUP($A3,Longlist_condensée!$A$2:$D$1000,2,FALSE),"")</f>
        <v>D01</v>
      </c>
      <c r="C3" s="14" t="str">
        <f>IFERROR(VLOOKUP(B3,Référentiel_Domaines!$A$2:$B$13,2,FALSE),"")</f>
        <v>Croissance économique, transformation structurelle et commerce</v>
      </c>
      <c r="D3" s="14" t="str">
        <f>IFERROR(VLOOKUP($A3,Longlist_condensée!$A$2:$D$1000,3,FALSE),"")</f>
        <v>PIB par habitant (USD constant)</v>
      </c>
      <c r="E3" s="14" t="str">
        <f>IFERROR(VLOOKUP($A3,Longlist_condensée!$A$2:$D$1000,4,FALSE),"")</f>
        <v>UA (STYIP)</v>
      </c>
      <c r="F3" s="14">
        <f>COUNTIF(Réponses_Indicateurs!$D$2:$D$5000,$A3)</f>
        <v>16</v>
      </c>
      <c r="G3" s="16">
        <f>IFERROR(IF(F3=0,"",SUMIFS(Aide_Indicateurs_Pays!$D$2:$D$5000,Aide_Indicateurs_Pays!$A$2:$A$5000,$A3)),"")</f>
        <v>14</v>
      </c>
      <c r="H3" s="17" t="str">
        <f>IFERROR(IF(F3=0,"",AVERAGEIF(Codage_Scoring!$B$2:$B$5000,$A3,Codage_Scoring!$Q$2:$Q$5000)),"")</f>
        <v/>
      </c>
      <c r="I3" s="15">
        <f>IFERROR(IF($M$2=0,"",G3/$M$2),"")</f>
        <v>7.0000000000000007E-2</v>
      </c>
      <c r="J3" s="14" t="str">
        <f>IFERROR(IF(H3="","",_xludf.RANK.EQ(H3,$H$2:$H$83,0)),"")</f>
        <v/>
      </c>
      <c r="K3" s="14" t="str">
        <f>IFERROR(IF(H3="","",1+COUNTIFS($B$2:$B$83,B3,$H$2:$H$83,"&gt;"&amp;H3)),"")</f>
        <v/>
      </c>
    </row>
    <row r="4" spans="1:13" ht="27.75" x14ac:dyDescent="0.2">
      <c r="A4" s="14" t="s">
        <v>79</v>
      </c>
      <c r="B4" s="14" t="str">
        <f>IFERROR(VLOOKUP($A4,Longlist_condensée!$A$2:$D$1000,2,FALSE),"")</f>
        <v>D01</v>
      </c>
      <c r="C4" s="14" t="str">
        <f>IFERROR(VLOOKUP(B4,Référentiel_Domaines!$A$2:$B$13,2,FALSE),"")</f>
        <v>Croissance économique, transformation structurelle et commerce</v>
      </c>
      <c r="D4" s="14" t="str">
        <f>IFERROR(VLOOKUP($A4,Longlist_condensée!$A$2:$D$1000,3,FALSE),"")</f>
        <v>Part de la Valeur Ajoutée Manufacturière (VAM) dans le PIB</v>
      </c>
      <c r="E4" s="14" t="str">
        <f>IFERROR(VLOOKUP($A4,Longlist_condensée!$A$2:$D$1000,4,FALSE),"")</f>
        <v>ODD 9.2 ; UA</v>
      </c>
      <c r="F4" s="14">
        <f>COUNTIF(Réponses_Indicateurs!$D$2:$D$5000,$A4)</f>
        <v>13</v>
      </c>
      <c r="G4" s="16">
        <f>IFERROR(IF(F4=0,"",SUMIFS(Aide_Indicateurs_Pays!$D$2:$D$5000,Aide_Indicateurs_Pays!$A$2:$A$5000,$A4)),"")</f>
        <v>10</v>
      </c>
      <c r="H4" s="17" t="str">
        <f>IFERROR(IF(F4=0,"",AVERAGEIF(Codage_Scoring!$B$2:$B$5000,$A4,Codage_Scoring!$Q$2:$Q$5000)),"")</f>
        <v/>
      </c>
      <c r="I4" s="15">
        <f>IFERROR(IF($M$2=0,"",G4/$M$2),"")</f>
        <v>0.05</v>
      </c>
      <c r="J4" s="14" t="str">
        <f>IFERROR(IF(H4="","",_xludf.RANK.EQ(H4,$H$2:$H$83,0)),"")</f>
        <v/>
      </c>
      <c r="K4" s="14" t="str">
        <f>IFERROR(IF(H4="","",1+COUNTIFS($B$2:$B$83,B4,$H$2:$H$83,"&gt;"&amp;H4)),"")</f>
        <v/>
      </c>
    </row>
    <row r="5" spans="1:13" ht="27.75" x14ac:dyDescent="0.2">
      <c r="A5" s="14" t="s">
        <v>82</v>
      </c>
      <c r="B5" s="14" t="str">
        <f>IFERROR(VLOOKUP($A5,Longlist_condensée!$A$2:$D$1000,2,FALSE),"")</f>
        <v>D01</v>
      </c>
      <c r="C5" s="14" t="str">
        <f>IFERROR(VLOOKUP(B5,Référentiel_Domaines!$A$2:$B$13,2,FALSE),"")</f>
        <v>Croissance économique, transformation structurelle et commerce</v>
      </c>
      <c r="D5" s="14" t="str">
        <f>IFERROR(VLOOKUP($A5,Longlist_condensée!$A$2:$D$1000,3,FALSE),"")</f>
        <v>Part des produits de haute technologie dans les exportations manufacturées</v>
      </c>
      <c r="E5" s="14" t="str">
        <f>IFERROR(VLOOKUP($A5,Longlist_condensée!$A$2:$D$1000,4,FALSE),"")</f>
        <v>UA (STYIP)</v>
      </c>
      <c r="F5" s="14">
        <f>COUNTIF(Réponses_Indicateurs!$D$2:$D$5000,$A5)</f>
        <v>14</v>
      </c>
      <c r="G5" s="16">
        <f>IFERROR(IF(F5=0,"",SUMIFS(Aide_Indicateurs_Pays!$D$2:$D$5000,Aide_Indicateurs_Pays!$A$2:$A$5000,$A5)),"")</f>
        <v>13</v>
      </c>
      <c r="H5" s="17" t="str">
        <f>IFERROR(IF(F5=0,"",AVERAGEIF(Codage_Scoring!$B$2:$B$5000,$A5,Codage_Scoring!$Q$2:$Q$5000)),"")</f>
        <v/>
      </c>
      <c r="I5" s="15">
        <f>IFERROR(IF($M$2=0,"",G5/$M$2),"")</f>
        <v>6.5000000000000002E-2</v>
      </c>
      <c r="J5" s="14" t="str">
        <f>IFERROR(IF(H5="","",_xludf.RANK.EQ(H5,$H$2:$H$83,0)),"")</f>
        <v/>
      </c>
      <c r="K5" s="14" t="str">
        <f>IFERROR(IF(H5="","",1+COUNTIFS($B$2:$B$83,B5,$H$2:$H$83,"&gt;"&amp;H5)),"")</f>
        <v/>
      </c>
    </row>
    <row r="6" spans="1:13" ht="27.75" x14ac:dyDescent="0.2">
      <c r="A6" s="14" t="s">
        <v>84</v>
      </c>
      <c r="B6" s="14" t="str">
        <f>IFERROR(VLOOKUP($A6,Longlist_condensée!$A$2:$D$1000,2,FALSE),"")</f>
        <v>D01</v>
      </c>
      <c r="C6" s="14" t="str">
        <f>IFERROR(VLOOKUP(B6,Référentiel_Domaines!$A$2:$B$13,2,FALSE),"")</f>
        <v>Croissance économique, transformation structurelle et commerce</v>
      </c>
      <c r="D6" s="14" t="str">
        <f>IFERROR(VLOOKUP($A6,Longlist_condensée!$A$2:$D$1000,3,FALSE),"")</f>
        <v>Part de l'Afrique dans la valeur ajoutée manufacturière mondiale</v>
      </c>
      <c r="E6" s="14" t="str">
        <f>IFERROR(VLOOKUP($A6,Longlist_condensée!$A$2:$D$1000,4,FALSE),"")</f>
        <v>UA (STYIP) ; ODD</v>
      </c>
      <c r="F6" s="14">
        <f>COUNTIF(Réponses_Indicateurs!$D$2:$D$5000,$A6)</f>
        <v>10</v>
      </c>
      <c r="G6" s="16">
        <f>IFERROR(IF(F6=0,"",SUMIFS(Aide_Indicateurs_Pays!$D$2:$D$5000,Aide_Indicateurs_Pays!$A$2:$A$5000,$A6)),"")</f>
        <v>9</v>
      </c>
      <c r="H6" s="17" t="str">
        <f>IFERROR(IF(F6=0,"",AVERAGEIF(Codage_Scoring!$B$2:$B$5000,$A6,Codage_Scoring!$Q$2:$Q$5000)),"")</f>
        <v/>
      </c>
      <c r="I6" s="15">
        <f>IFERROR(IF($M$2=0,"",G6/$M$2),"")</f>
        <v>4.4999999999999998E-2</v>
      </c>
      <c r="J6" s="14" t="str">
        <f>IFERROR(IF(H6="","",_xludf.RANK.EQ(H6,$H$2:$H$83,0)),"")</f>
        <v/>
      </c>
      <c r="K6" s="14" t="str">
        <f>IFERROR(IF(H6="","",1+COUNTIFS($B$2:$B$83,B6,$H$2:$H$83,"&gt;"&amp;H6)),"")</f>
        <v/>
      </c>
    </row>
    <row r="7" spans="1:13" ht="27.75" x14ac:dyDescent="0.2">
      <c r="A7" s="14" t="s">
        <v>87</v>
      </c>
      <c r="B7" s="14" t="str">
        <f>IFERROR(VLOOKUP($A7,Longlist_condensée!$A$2:$D$1000,2,FALSE),"")</f>
        <v>D01</v>
      </c>
      <c r="C7" s="14" t="str">
        <f>IFERROR(VLOOKUP(B7,Référentiel_Domaines!$A$2:$B$13,2,FALSE),"")</f>
        <v>Croissance économique, transformation structurelle et commerce</v>
      </c>
      <c r="D7" s="14" t="str">
        <f>IFERROR(VLOOKUP($A7,Longlist_condensée!$A$2:$D$1000,3,FALSE),"")</f>
        <v>Part du commerce intra-africain dans le commerce total</v>
      </c>
      <c r="E7" s="14" t="str">
        <f>IFERROR(VLOOKUP($A7,Longlist_condensée!$A$2:$D$1000,4,FALSE),"")</f>
        <v>UA ; BAD</v>
      </c>
      <c r="F7" s="14">
        <f>COUNTIF(Réponses_Indicateurs!$D$2:$D$5000,$A7)</f>
        <v>19</v>
      </c>
      <c r="G7" s="16">
        <f>IFERROR(IF(F7=0,"",SUMIFS(Aide_Indicateurs_Pays!$D$2:$D$5000,Aide_Indicateurs_Pays!$A$2:$A$5000,$A7)),"")</f>
        <v>12</v>
      </c>
      <c r="H7" s="17" t="str">
        <f>IFERROR(IF(F7=0,"",AVERAGEIF(Codage_Scoring!$B$2:$B$5000,$A7,Codage_Scoring!$Q$2:$Q$5000)),"")</f>
        <v/>
      </c>
      <c r="I7" s="15">
        <f>IFERROR(IF($M$2=0,"",G7/$M$2),"")</f>
        <v>0.06</v>
      </c>
      <c r="J7" s="14" t="str">
        <f>IFERROR(IF(H7="","",_xludf.RANK.EQ(H7,$H$2:$H$83,0)),"")</f>
        <v/>
      </c>
      <c r="K7" s="14" t="str">
        <f>IFERROR(IF(H7="","",1+COUNTIFS($B$2:$B$83,B7,$H$2:$H$83,"&gt;"&amp;H7)),"")</f>
        <v/>
      </c>
    </row>
    <row r="8" spans="1:13" ht="27.75" x14ac:dyDescent="0.2">
      <c r="A8" s="14" t="s">
        <v>90</v>
      </c>
      <c r="B8" s="14" t="str">
        <f>IFERROR(VLOOKUP($A8,Longlist_condensée!$A$2:$D$1000,2,FALSE),"")</f>
        <v>D01</v>
      </c>
      <c r="C8" s="14" t="str">
        <f>IFERROR(VLOOKUP(B8,Référentiel_Domaines!$A$2:$B$13,2,FALSE),"")</f>
        <v>Croissance économique, transformation structurelle et commerce</v>
      </c>
      <c r="D8" s="14" t="str">
        <f>IFERROR(VLOOKUP($A8,Longlist_condensée!$A$2:$D$1000,3,FALSE),"")</f>
        <v>Indice de diversification économique</v>
      </c>
      <c r="E8" s="14" t="str">
        <f>IFERROR(VLOOKUP($A8,Longlist_condensée!$A$2:$D$1000,4,FALSE),"")</f>
        <v>UA (STYIP)</v>
      </c>
      <c r="F8" s="14">
        <f>COUNTIF(Réponses_Indicateurs!$D$2:$D$5000,$A8)</f>
        <v>13</v>
      </c>
      <c r="G8" s="16">
        <f>IFERROR(IF(F8=0,"",SUMIFS(Aide_Indicateurs_Pays!$D$2:$D$5000,Aide_Indicateurs_Pays!$A$2:$A$5000,$A8)),"")</f>
        <v>9</v>
      </c>
      <c r="H8" s="17" t="str">
        <f>IFERROR(IF(F8=0,"",AVERAGEIF(Codage_Scoring!$B$2:$B$5000,$A8,Codage_Scoring!$Q$2:$Q$5000)),"")</f>
        <v/>
      </c>
      <c r="I8" s="15">
        <f>IFERROR(IF($M$2=0,"",G8/$M$2),"")</f>
        <v>4.4999999999999998E-2</v>
      </c>
      <c r="J8" s="14" t="str">
        <f>IFERROR(IF(H8="","",_xludf.RANK.EQ(H8,$H$2:$H$83,0)),"")</f>
        <v/>
      </c>
      <c r="K8" s="14" t="str">
        <f>IFERROR(IF(H8="","",1+COUNTIFS($B$2:$B$83,B8,$H$2:$H$83,"&gt;"&amp;H8)),"")</f>
        <v/>
      </c>
    </row>
    <row r="9" spans="1:13" ht="27.75" x14ac:dyDescent="0.2">
      <c r="A9" s="14" t="s">
        <v>92</v>
      </c>
      <c r="B9" s="14" t="str">
        <f>IFERROR(VLOOKUP($A9,Longlist_condensée!$A$2:$D$1000,2,FALSE),"")</f>
        <v>D01</v>
      </c>
      <c r="C9" s="14" t="str">
        <f>IFERROR(VLOOKUP(B9,Référentiel_Domaines!$A$2:$B$13,2,FALSE),"")</f>
        <v>Croissance économique, transformation structurelle et commerce</v>
      </c>
      <c r="D9" s="14" t="str">
        <f>IFERROR(VLOOKUP($A9,Longlist_condensée!$A$2:$D$1000,3,FALSE),"")</f>
        <v>Contribution directe du tourisme au PIB</v>
      </c>
      <c r="E9" s="14" t="str">
        <f>IFERROR(VLOOKUP($A9,Longlist_condensée!$A$2:$D$1000,4,FALSE),"")</f>
        <v>UA (STYIP)</v>
      </c>
      <c r="F9" s="14">
        <f>COUNTIF(Réponses_Indicateurs!$D$2:$D$5000,$A9)</f>
        <v>19</v>
      </c>
      <c r="G9" s="16">
        <f>IFERROR(IF(F9=0,"",SUMIFS(Aide_Indicateurs_Pays!$D$2:$D$5000,Aide_Indicateurs_Pays!$A$2:$A$5000,$A9)),"")</f>
        <v>16</v>
      </c>
      <c r="H9" s="17" t="str">
        <f>IFERROR(IF(F9=0,"",AVERAGEIF(Codage_Scoring!$B$2:$B$5000,$A9,Codage_Scoring!$Q$2:$Q$5000)),"")</f>
        <v/>
      </c>
      <c r="I9" s="15">
        <f>IFERROR(IF($M$2=0,"",G9/$M$2),"")</f>
        <v>0.08</v>
      </c>
      <c r="J9" s="14" t="str">
        <f>IFERROR(IF(H9="","",_xludf.RANK.EQ(H9,$H$2:$H$83,0)),"")</f>
        <v/>
      </c>
      <c r="K9" s="14" t="str">
        <f>IFERROR(IF(H9="","",1+COUNTIFS($B$2:$B$83,B9,$H$2:$H$83,"&gt;"&amp;H9)),"")</f>
        <v/>
      </c>
    </row>
    <row r="10" spans="1:13" ht="27.75" x14ac:dyDescent="0.2">
      <c r="A10" s="14" t="s">
        <v>94</v>
      </c>
      <c r="B10" s="14" t="str">
        <f>IFERROR(VLOOKUP($A10,Longlist_condensée!$A$2:$D$1000,2,FALSE),"")</f>
        <v>D01</v>
      </c>
      <c r="C10" s="14" t="str">
        <f>IFERROR(VLOOKUP(B10,Référentiel_Domaines!$A$2:$B$13,2,FALSE),"")</f>
        <v>Croissance économique, transformation structurelle et commerce</v>
      </c>
      <c r="D10" s="14" t="str">
        <f>IFERROR(VLOOKUP($A10,Longlist_condensée!$A$2:$D$1000,3,FALSE),"")</f>
        <v>Formation brute de capital fixe (% PIB)</v>
      </c>
      <c r="E10" s="14" t="str">
        <f>IFERROR(VLOOKUP($A10,Longlist_condensée!$A$2:$D$1000,4,FALSE),"")</f>
        <v>BAD</v>
      </c>
      <c r="F10" s="14">
        <f>COUNTIF(Réponses_Indicateurs!$D$2:$D$5000,$A10)</f>
        <v>20</v>
      </c>
      <c r="G10" s="16">
        <f>IFERROR(IF(F10=0,"",SUMIFS(Aide_Indicateurs_Pays!$D$2:$D$5000,Aide_Indicateurs_Pays!$A$2:$A$5000,$A10)),"")</f>
        <v>17</v>
      </c>
      <c r="H10" s="17" t="str">
        <f>IFERROR(IF(F10=0,"",AVERAGEIF(Codage_Scoring!$B$2:$B$5000,$A10,Codage_Scoring!$Q$2:$Q$5000)),"")</f>
        <v/>
      </c>
      <c r="I10" s="15">
        <f>IFERROR(IF($M$2=0,"",G10/$M$2),"")</f>
        <v>8.5000000000000006E-2</v>
      </c>
      <c r="J10" s="14" t="str">
        <f>IFERROR(IF(H10="","",_xludf.RANK.EQ(H10,$H$2:$H$83,0)),"")</f>
        <v/>
      </c>
      <c r="K10" s="14" t="str">
        <f>IFERROR(IF(H10="","",1+COUNTIFS($B$2:$B$83,B10,$H$2:$H$83,"&gt;"&amp;H10)),"")</f>
        <v/>
      </c>
    </row>
    <row r="11" spans="1:13" ht="27.75" x14ac:dyDescent="0.2">
      <c r="A11" s="14" t="s">
        <v>97</v>
      </c>
      <c r="B11" s="14" t="str">
        <f>IFERROR(VLOOKUP($A11,Longlist_condensée!$A$2:$D$1000,2,FALSE),"")</f>
        <v>D01</v>
      </c>
      <c r="C11" s="14" t="str">
        <f>IFERROR(VLOOKUP(B11,Référentiel_Domaines!$A$2:$B$13,2,FALSE),"")</f>
        <v>Croissance économique, transformation structurelle et commerce</v>
      </c>
      <c r="D11" s="14" t="str">
        <f>IFERROR(VLOOKUP($A11,Longlist_condensée!$A$2:$D$1000,3,FALSE),"")</f>
        <v>Pays commerçant sous le régime ZLECA</v>
      </c>
      <c r="E11" s="14" t="str">
        <f>IFERROR(VLOOKUP($A11,Longlist_condensée!$A$2:$D$1000,4,FALSE),"")</f>
        <v>UA</v>
      </c>
      <c r="F11" s="14">
        <f>COUNTIF(Réponses_Indicateurs!$D$2:$D$5000,$A11)</f>
        <v>14</v>
      </c>
      <c r="G11" s="16">
        <f>IFERROR(IF(F11=0,"",SUMIFS(Aide_Indicateurs_Pays!$D$2:$D$5000,Aide_Indicateurs_Pays!$A$2:$A$5000,$A11)),"")</f>
        <v>10</v>
      </c>
      <c r="H11" s="17" t="str">
        <f>IFERROR(IF(F11=0,"",AVERAGEIF(Codage_Scoring!$B$2:$B$5000,$A11,Codage_Scoring!$Q$2:$Q$5000)),"")</f>
        <v/>
      </c>
      <c r="I11" s="15">
        <f>IFERROR(IF($M$2=0,"",G11/$M$2),"")</f>
        <v>0.05</v>
      </c>
      <c r="J11" s="14" t="str">
        <f>IFERROR(IF(H11="","",_xludf.RANK.EQ(H11,$H$2:$H$83,0)),"")</f>
        <v/>
      </c>
      <c r="K11" s="14" t="str">
        <f>IFERROR(IF(H11="","",1+COUNTIFS($B$2:$B$83,B11,$H$2:$H$83,"&gt;"&amp;H11)),"")</f>
        <v/>
      </c>
    </row>
    <row r="12" spans="1:13" x14ac:dyDescent="0.2">
      <c r="A12" s="14" t="s">
        <v>100</v>
      </c>
      <c r="B12" s="14" t="str">
        <f>IFERROR(VLOOKUP($A12,Longlist_condensée!$A$2:$D$1000,2,FALSE),"")</f>
        <v>D02</v>
      </c>
      <c r="C12" s="14" t="str">
        <f>IFERROR(VLOOKUP(B12,Référentiel_Domaines!$A$2:$B$13,2,FALSE),"")</f>
        <v>Emploi, travail décent et protection sociale</v>
      </c>
      <c r="D12" s="14" t="str">
        <f>IFERROR(VLOOKUP($A12,Longlist_condensée!$A$2:$D$1000,3,FALSE),"")</f>
        <v>Taux de chômage (total, jeunes, femmes)</v>
      </c>
      <c r="E12" s="14" t="str">
        <f>IFERROR(VLOOKUP($A12,Longlist_condensée!$A$2:$D$1000,4,FALSE),"")</f>
        <v>UA (STYIP)</v>
      </c>
      <c r="F12" s="14">
        <f>COUNTIF(Réponses_Indicateurs!$D$2:$D$5000,$A12)</f>
        <v>25</v>
      </c>
      <c r="G12" s="16">
        <f>IFERROR(IF(F12=0,"",SUMIFS(Aide_Indicateurs_Pays!$D$2:$D$5000,Aide_Indicateurs_Pays!$A$2:$A$5000,$A12)),"")</f>
        <v>20</v>
      </c>
      <c r="H12" s="17" t="str">
        <f>IFERROR(IF(F12=0,"",AVERAGEIF(Codage_Scoring!$B$2:$B$5000,$A12,Codage_Scoring!$Q$2:$Q$5000)),"")</f>
        <v/>
      </c>
      <c r="I12" s="15">
        <f>IFERROR(IF($M$2=0,"",G12/$M$2),"")</f>
        <v>0.1</v>
      </c>
      <c r="J12" s="14" t="str">
        <f>IFERROR(IF(H12="","",_xludf.RANK.EQ(H12,$H$2:$H$83,0)),"")</f>
        <v/>
      </c>
      <c r="K12" s="14" t="str">
        <f>IFERROR(IF(H12="","",1+COUNTIFS($B$2:$B$83,B12,$H$2:$H$83,"&gt;"&amp;H12)),"")</f>
        <v/>
      </c>
    </row>
    <row r="13" spans="1:13" x14ac:dyDescent="0.2">
      <c r="A13" s="14" t="s">
        <v>102</v>
      </c>
      <c r="B13" s="14" t="str">
        <f>IFERROR(VLOOKUP($A13,Longlist_condensée!$A$2:$D$1000,2,FALSE),"")</f>
        <v>D02</v>
      </c>
      <c r="C13" s="14" t="str">
        <f>IFERROR(VLOOKUP(B13,Référentiel_Domaines!$A$2:$B$13,2,FALSE),"")</f>
        <v>Emploi, travail décent et protection sociale</v>
      </c>
      <c r="D13" s="14" t="str">
        <f>IFERROR(VLOOKUP($A13,Longlist_condensée!$A$2:$D$1000,3,FALSE),"")</f>
        <v>Nombre d'emplois créés (dont jeunes)</v>
      </c>
      <c r="E13" s="14" t="str">
        <f>IFERROR(VLOOKUP($A13,Longlist_condensée!$A$2:$D$1000,4,FALSE),"")</f>
        <v>BAD</v>
      </c>
      <c r="F13" s="14">
        <f>COUNTIF(Réponses_Indicateurs!$D$2:$D$5000,$A13)</f>
        <v>22</v>
      </c>
      <c r="G13" s="16">
        <f>IFERROR(IF(F13=0,"",SUMIFS(Aide_Indicateurs_Pays!$D$2:$D$5000,Aide_Indicateurs_Pays!$A$2:$A$5000,$A13)),"")</f>
        <v>15</v>
      </c>
      <c r="H13" s="17" t="str">
        <f>IFERROR(IF(F13=0,"",AVERAGEIF(Codage_Scoring!$B$2:$B$5000,$A13,Codage_Scoring!$Q$2:$Q$5000)),"")</f>
        <v/>
      </c>
      <c r="I13" s="15">
        <f>IFERROR(IF($M$2=0,"",G13/$M$2),"")</f>
        <v>7.4999999999999997E-2</v>
      </c>
      <c r="J13" s="14" t="str">
        <f>IFERROR(IF(H13="","",_xludf.RANK.EQ(H13,$H$2:$H$83,0)),"")</f>
        <v/>
      </c>
      <c r="K13" s="14" t="str">
        <f>IFERROR(IF(H13="","",1+COUNTIFS($B$2:$B$83,B13,$H$2:$H$83,"&gt;"&amp;H13)),"")</f>
        <v/>
      </c>
    </row>
    <row r="14" spans="1:13" x14ac:dyDescent="0.2">
      <c r="A14" s="14" t="s">
        <v>104</v>
      </c>
      <c r="B14" s="14" t="str">
        <f>IFERROR(VLOOKUP($A14,Longlist_condensée!$A$2:$D$1000,2,FALSE),"")</f>
        <v>D02</v>
      </c>
      <c r="C14" s="14" t="str">
        <f>IFERROR(VLOOKUP(B14,Référentiel_Domaines!$A$2:$B$13,2,FALSE),"")</f>
        <v>Emploi, travail décent et protection sociale</v>
      </c>
      <c r="D14" s="14" t="str">
        <f>IFERROR(VLOOKUP($A14,Longlist_condensée!$A$2:$D$1000,3,FALSE),"")</f>
        <v>Taux de jeunes NEET (15-24 ans)</v>
      </c>
      <c r="E14" s="14" t="str">
        <f>IFERROR(VLOOKUP($A14,Longlist_condensée!$A$2:$D$1000,4,FALSE),"")</f>
        <v>ODD 8.6 ; UA</v>
      </c>
      <c r="F14" s="14">
        <f>COUNTIF(Réponses_Indicateurs!$D$2:$D$5000,$A14)</f>
        <v>27</v>
      </c>
      <c r="G14" s="16">
        <f>IFERROR(IF(F14=0,"",SUMIFS(Aide_Indicateurs_Pays!$D$2:$D$5000,Aide_Indicateurs_Pays!$A$2:$A$5000,$A14)),"")</f>
        <v>20</v>
      </c>
      <c r="H14" s="17" t="str">
        <f>IFERROR(IF(F14=0,"",AVERAGEIF(Codage_Scoring!$B$2:$B$5000,$A14,Codage_Scoring!$Q$2:$Q$5000)),"")</f>
        <v/>
      </c>
      <c r="I14" s="15">
        <f>IFERROR(IF($M$2=0,"",G14/$M$2),"")</f>
        <v>0.1</v>
      </c>
      <c r="J14" s="14" t="str">
        <f>IFERROR(IF(H14="","",_xludf.RANK.EQ(H14,$H$2:$H$83,0)),"")</f>
        <v/>
      </c>
      <c r="K14" s="14" t="str">
        <f>IFERROR(IF(H14="","",1+COUNTIFS($B$2:$B$83,B14,$H$2:$H$83,"&gt;"&amp;H14)),"")</f>
        <v/>
      </c>
    </row>
    <row r="15" spans="1:13" ht="27.75" x14ac:dyDescent="0.2">
      <c r="A15" s="14" t="s">
        <v>107</v>
      </c>
      <c r="B15" s="14" t="str">
        <f>IFERROR(VLOOKUP($A15,Longlist_condensée!$A$2:$D$1000,2,FALSE),"")</f>
        <v>D02</v>
      </c>
      <c r="C15" s="14" t="str">
        <f>IFERROR(VLOOKUP(B15,Référentiel_Domaines!$A$2:$B$13,2,FALSE),"")</f>
        <v>Emploi, travail décent et protection sociale</v>
      </c>
      <c r="D15" s="14" t="str">
        <f>IFERROR(VLOOKUP($A15,Longlist_condensée!$A$2:$D$1000,3,FALSE),"")</f>
        <v>Taux de couverture de la protection sociale</v>
      </c>
      <c r="E15" s="14" t="str">
        <f>IFERROR(VLOOKUP($A15,Longlist_condensée!$A$2:$D$1000,4,FALSE),"")</f>
        <v>UA (STYIP) ; ODD 1.3</v>
      </c>
      <c r="F15" s="14">
        <f>COUNTIF(Réponses_Indicateurs!$D$2:$D$5000,$A15)</f>
        <v>29</v>
      </c>
      <c r="G15" s="16">
        <f>IFERROR(IF(F15=0,"",SUMIFS(Aide_Indicateurs_Pays!$D$2:$D$5000,Aide_Indicateurs_Pays!$A$2:$A$5000,$A15)),"")</f>
        <v>21</v>
      </c>
      <c r="H15" s="17" t="str">
        <f>IFERROR(IF(F15=0,"",AVERAGEIF(Codage_Scoring!$B$2:$B$5000,$A15,Codage_Scoring!$Q$2:$Q$5000)),"")</f>
        <v/>
      </c>
      <c r="I15" s="15">
        <f>IFERROR(IF($M$2=0,"",G15/$M$2),"")</f>
        <v>0.105</v>
      </c>
      <c r="J15" s="14" t="str">
        <f>IFERROR(IF(H15="","",_xludf.RANK.EQ(H15,$H$2:$H$83,0)),"")</f>
        <v/>
      </c>
      <c r="K15" s="14" t="str">
        <f>IFERROR(IF(H15="","",1+COUNTIFS($B$2:$B$83,B15,$H$2:$H$83,"&gt;"&amp;H15)),"")</f>
        <v/>
      </c>
    </row>
    <row r="16" spans="1:13" ht="27.75" x14ac:dyDescent="0.2">
      <c r="A16" s="14" t="s">
        <v>110</v>
      </c>
      <c r="B16" s="14" t="str">
        <f>IFERROR(VLOOKUP($A16,Longlist_condensée!$A$2:$D$1000,2,FALSE),"")</f>
        <v>D02</v>
      </c>
      <c r="C16" s="14" t="str">
        <f>IFERROR(VLOOKUP(B16,Référentiel_Domaines!$A$2:$B$13,2,FALSE),"")</f>
        <v>Emploi, travail décent et protection sociale</v>
      </c>
      <c r="D16" s="14" t="str">
        <f>IFERROR(VLOOKUP($A16,Longlist_condensée!$A$2:$D$1000,3,FALSE),"")</f>
        <v>Pourcentage d'enfants (5-17 ans) au travail</v>
      </c>
      <c r="E16" s="14" t="str">
        <f>IFERROR(VLOOKUP($A16,Longlist_condensée!$A$2:$D$1000,4,FALSE),"")</f>
        <v>UA(STYIP) ; ODD 8.7</v>
      </c>
      <c r="F16" s="14">
        <f>COUNTIF(Réponses_Indicateurs!$D$2:$D$5000,$A16)</f>
        <v>24</v>
      </c>
      <c r="G16" s="16">
        <f>IFERROR(IF(F16=0,"",SUMIFS(Aide_Indicateurs_Pays!$D$2:$D$5000,Aide_Indicateurs_Pays!$A$2:$A$5000,$A16)),"")</f>
        <v>17</v>
      </c>
      <c r="H16" s="17" t="str">
        <f>IFERROR(IF(F16=0,"",AVERAGEIF(Codage_Scoring!$B$2:$B$5000,$A16,Codage_Scoring!$Q$2:$Q$5000)),"")</f>
        <v/>
      </c>
      <c r="I16" s="15">
        <f>IFERROR(IF($M$2=0,"",G16/$M$2),"")</f>
        <v>8.5000000000000006E-2</v>
      </c>
      <c r="J16" s="14" t="str">
        <f>IFERROR(IF(H16="","",_xludf.RANK.EQ(H16,$H$2:$H$83,0)),"")</f>
        <v/>
      </c>
      <c r="K16" s="14" t="str">
        <f>IFERROR(IF(H16="","",1+COUNTIFS($B$2:$B$83,B16,$H$2:$H$83,"&gt;"&amp;H16)),"")</f>
        <v/>
      </c>
    </row>
    <row r="17" spans="1:11" x14ac:dyDescent="0.2">
      <c r="A17" s="14" t="s">
        <v>113</v>
      </c>
      <c r="B17" s="14" t="str">
        <f>IFERROR(VLOOKUP($A17,Longlist_condensée!$A$2:$D$1000,2,FALSE),"")</f>
        <v>D02</v>
      </c>
      <c r="C17" s="14" t="str">
        <f>IFERROR(VLOOKUP(B17,Référentiel_Domaines!$A$2:$B$13,2,FALSE),"")</f>
        <v>Emploi, travail décent et protection sociale</v>
      </c>
      <c r="D17" s="14" t="str">
        <f>IFERROR(VLOOKUP($A17,Longlist_condensée!$A$2:$D$1000,3,FALSE),"")</f>
        <v>Part de l'emploi informel dans l'emploi total</v>
      </c>
      <c r="E17" s="14" t="str">
        <f>IFERROR(VLOOKUP($A17,Longlist_condensée!$A$2:$D$1000,4,FALSE),"")</f>
        <v>ODD 8.3</v>
      </c>
      <c r="F17" s="14">
        <f>COUNTIF(Réponses_Indicateurs!$D$2:$D$5000,$A17)</f>
        <v>15</v>
      </c>
      <c r="G17" s="16">
        <f>IFERROR(IF(F17=0,"",SUMIFS(Aide_Indicateurs_Pays!$D$2:$D$5000,Aide_Indicateurs_Pays!$A$2:$A$5000,$A17)),"")</f>
        <v>10</v>
      </c>
      <c r="H17" s="17" t="str">
        <f>IFERROR(IF(F17=0,"",AVERAGEIF(Codage_Scoring!$B$2:$B$5000,$A17,Codage_Scoring!$Q$2:$Q$5000)),"")</f>
        <v/>
      </c>
      <c r="I17" s="15">
        <f>IFERROR(IF($M$2=0,"",G17/$M$2),"")</f>
        <v>0.05</v>
      </c>
      <c r="J17" s="14" t="str">
        <f>IFERROR(IF(H17="","",_xludf.RANK.EQ(H17,$H$2:$H$83,0)),"")</f>
        <v/>
      </c>
      <c r="K17" s="14" t="str">
        <f>IFERROR(IF(H17="","",1+COUNTIFS($B$2:$B$83,B17,$H$2:$H$83,"&gt;"&amp;H17)),"")</f>
        <v/>
      </c>
    </row>
    <row r="18" spans="1:11" x14ac:dyDescent="0.2">
      <c r="A18" s="14" t="s">
        <v>116</v>
      </c>
      <c r="B18" s="14" t="str">
        <f>IFERROR(VLOOKUP($A18,Longlist_condensée!$A$2:$D$1000,2,FALSE),"")</f>
        <v>D02</v>
      </c>
      <c r="C18" s="14" t="str">
        <f>IFERROR(VLOOKUP(B18,Référentiel_Domaines!$A$2:$B$13,2,FALSE),"")</f>
        <v>Emploi, travail décent et protection sociale</v>
      </c>
      <c r="D18" s="14" t="str">
        <f>IFERROR(VLOOKUP($A18,Longlist_condensée!$A$2:$D$1000,3,FALSE),"")</f>
        <v>Écart de rémunération horaire hommes-femmes</v>
      </c>
      <c r="E18" s="14" t="str">
        <f>IFERROR(VLOOKUP($A18,Longlist_condensée!$A$2:$D$1000,4,FALSE),"")</f>
        <v>ODD 8.5</v>
      </c>
      <c r="F18" s="14">
        <f>COUNTIF(Réponses_Indicateurs!$D$2:$D$5000,$A18)</f>
        <v>24</v>
      </c>
      <c r="G18" s="16">
        <f>IFERROR(IF(F18=0,"",SUMIFS(Aide_Indicateurs_Pays!$D$2:$D$5000,Aide_Indicateurs_Pays!$A$2:$A$5000,$A18)),"")</f>
        <v>19</v>
      </c>
      <c r="H18" s="17" t="str">
        <f>IFERROR(IF(F18=0,"",AVERAGEIF(Codage_Scoring!$B$2:$B$5000,$A18,Codage_Scoring!$Q$2:$Q$5000)),"")</f>
        <v/>
      </c>
      <c r="I18" s="15">
        <f>IFERROR(IF($M$2=0,"",G18/$M$2),"")</f>
        <v>9.5000000000000001E-2</v>
      </c>
      <c r="J18" s="14" t="str">
        <f>IFERROR(IF(H18="","",_xludf.RANK.EQ(H18,$H$2:$H$83,0)),"")</f>
        <v/>
      </c>
      <c r="K18" s="14" t="str">
        <f>IFERROR(IF(H18="","",1+COUNTIFS($B$2:$B$83,B18,$H$2:$H$83,"&gt;"&amp;H18)),"")</f>
        <v/>
      </c>
    </row>
    <row r="19" spans="1:11" ht="27.75" x14ac:dyDescent="0.2">
      <c r="A19" s="14" t="s">
        <v>119</v>
      </c>
      <c r="B19" s="14" t="str">
        <f>IFERROR(VLOOKUP($A19,Longlist_condensée!$A$2:$D$1000,2,FALSE),"")</f>
        <v>D03</v>
      </c>
      <c r="C19" s="14" t="str">
        <f>IFERROR(VLOOKUP(B19,Référentiel_Domaines!$A$2:$B$13,2,FALSE),"")</f>
        <v>Agriculture durable, sécurité alimentaire et nutrition</v>
      </c>
      <c r="D19" s="14" t="str">
        <f>IFERROR(VLOOKUP($A19,Longlist_condensée!$A$2:$D$1000,3,FALSE),"")</f>
        <v>Prévalence de la sous-alimentation (Faim)</v>
      </c>
      <c r="E19" s="14" t="str">
        <f>IFERROR(VLOOKUP($A19,Longlist_condensée!$A$2:$D$1000,4,FALSE),"")</f>
        <v>UA (STYIP) ; ODD 2.1</v>
      </c>
      <c r="F19" s="14">
        <f>COUNTIF(Réponses_Indicateurs!$D$2:$D$5000,$A19)</f>
        <v>14</v>
      </c>
      <c r="G19" s="16">
        <f>IFERROR(IF(F19=0,"",SUMIFS(Aide_Indicateurs_Pays!$D$2:$D$5000,Aide_Indicateurs_Pays!$A$2:$A$5000,$A19)),"")</f>
        <v>11</v>
      </c>
      <c r="H19" s="17" t="str">
        <f>IFERROR(IF(F19=0,"",AVERAGEIF(Codage_Scoring!$B$2:$B$5000,$A19,Codage_Scoring!$Q$2:$Q$5000)),"")</f>
        <v/>
      </c>
      <c r="I19" s="15">
        <f>IFERROR(IF($M$2=0,"",G19/$M$2),"")</f>
        <v>5.5E-2</v>
      </c>
      <c r="J19" s="14" t="str">
        <f>IFERROR(IF(H19="","",_xludf.RANK.EQ(H19,$H$2:$H$83,0)),"")</f>
        <v/>
      </c>
      <c r="K19" s="14" t="str">
        <f>IFERROR(IF(H19="","",1+COUNTIFS($B$2:$B$83,B19,$H$2:$H$83,"&gt;"&amp;H19)),"")</f>
        <v/>
      </c>
    </row>
    <row r="20" spans="1:11" ht="27.75" x14ac:dyDescent="0.2">
      <c r="A20" s="14" t="s">
        <v>122</v>
      </c>
      <c r="B20" s="14" t="str">
        <f>IFERROR(VLOOKUP($A20,Longlist_condensée!$A$2:$D$1000,2,FALSE),"")</f>
        <v>D03</v>
      </c>
      <c r="C20" s="14" t="str">
        <f>IFERROR(VLOOKUP(B20,Référentiel_Domaines!$A$2:$B$13,2,FALSE),"")</f>
        <v>Agriculture durable, sécurité alimentaire et nutrition</v>
      </c>
      <c r="D20" s="14" t="str">
        <f>IFERROR(VLOOKUP($A20,Longlist_condensée!$A$2:$D$1000,3,FALSE),"")</f>
        <v>Prévalence du retard de croissance (enfants &lt;5 ans)</v>
      </c>
      <c r="E20" s="14" t="str">
        <f>IFERROR(VLOOKUP($A20,Longlist_condensée!$A$2:$D$1000,4,FALSE),"")</f>
        <v>UA (Malabo) ; ODD 2.2</v>
      </c>
      <c r="F20" s="14">
        <f>COUNTIF(Réponses_Indicateurs!$D$2:$D$5000,$A20)</f>
        <v>18</v>
      </c>
      <c r="G20" s="16">
        <f>IFERROR(IF(F20=0,"",SUMIFS(Aide_Indicateurs_Pays!$D$2:$D$5000,Aide_Indicateurs_Pays!$A$2:$A$5000,$A20)),"")</f>
        <v>14</v>
      </c>
      <c r="H20" s="17" t="str">
        <f>IFERROR(IF(F20=0,"",AVERAGEIF(Codage_Scoring!$B$2:$B$5000,$A20,Codage_Scoring!$Q$2:$Q$5000)),"")</f>
        <v/>
      </c>
      <c r="I20" s="15">
        <f>IFERROR(IF($M$2=0,"",G20/$M$2),"")</f>
        <v>7.0000000000000007E-2</v>
      </c>
      <c r="J20" s="14" t="str">
        <f>IFERROR(IF(H20="","",_xludf.RANK.EQ(H20,$H$2:$H$83,0)),"")</f>
        <v/>
      </c>
      <c r="K20" s="14" t="str">
        <f>IFERROR(IF(H20="","",1+COUNTIFS($B$2:$B$83,B20,$H$2:$H$83,"&gt;"&amp;H20)),"")</f>
        <v/>
      </c>
    </row>
    <row r="21" spans="1:11" ht="27.75" x14ac:dyDescent="0.2">
      <c r="A21" s="14" t="s">
        <v>125</v>
      </c>
      <c r="B21" s="14" t="str">
        <f>IFERROR(VLOOKUP($A21,Longlist_condensée!$A$2:$D$1000,2,FALSE),"")</f>
        <v>D03</v>
      </c>
      <c r="C21" s="14" t="str">
        <f>IFERROR(VLOOKUP(B21,Référentiel_Domaines!$A$2:$B$13,2,FALSE),"")</f>
        <v>Agriculture durable, sécurité alimentaire et nutrition</v>
      </c>
      <c r="D21" s="14" t="str">
        <f>IFERROR(VLOOKUP($A21,Longlist_condensée!$A$2:$D$1000,3,FALSE),"")</f>
        <v>Taux de croissance des rendements agricoles</v>
      </c>
      <c r="E21" s="14" t="str">
        <f>IFERROR(VLOOKUP($A21,Longlist_condensée!$A$2:$D$1000,4,FALSE),"")</f>
        <v>UA (STYIP)</v>
      </c>
      <c r="F21" s="14">
        <f>COUNTIF(Réponses_Indicateurs!$D$2:$D$5000,$A21)</f>
        <v>24</v>
      </c>
      <c r="G21" s="16">
        <f>IFERROR(IF(F21=0,"",SUMIFS(Aide_Indicateurs_Pays!$D$2:$D$5000,Aide_Indicateurs_Pays!$A$2:$A$5000,$A21)),"")</f>
        <v>14</v>
      </c>
      <c r="H21" s="17" t="str">
        <f>IFERROR(IF(F21=0,"",AVERAGEIF(Codage_Scoring!$B$2:$B$5000,$A21,Codage_Scoring!$Q$2:$Q$5000)),"")</f>
        <v/>
      </c>
      <c r="I21" s="15">
        <f>IFERROR(IF($M$2=0,"",G21/$M$2),"")</f>
        <v>7.0000000000000007E-2</v>
      </c>
      <c r="J21" s="14" t="str">
        <f>IFERROR(IF(H21="","",_xludf.RANK.EQ(H21,$H$2:$H$83,0)),"")</f>
        <v/>
      </c>
      <c r="K21" s="14" t="str">
        <f>IFERROR(IF(H21="","",1+COUNTIFS($B$2:$B$83,B21,$H$2:$H$83,"&gt;"&amp;H21)),"")</f>
        <v/>
      </c>
    </row>
    <row r="22" spans="1:11" ht="27.75" x14ac:dyDescent="0.2">
      <c r="A22" s="14" t="s">
        <v>127</v>
      </c>
      <c r="B22" s="14" t="str">
        <f>IFERROR(VLOOKUP($A22,Longlist_condensée!$A$2:$D$1000,2,FALSE),"")</f>
        <v>D03</v>
      </c>
      <c r="C22" s="14" t="str">
        <f>IFERROR(VLOOKUP(B22,Référentiel_Domaines!$A$2:$B$13,2,FALSE),"")</f>
        <v>Agriculture durable, sécurité alimentaire et nutrition</v>
      </c>
      <c r="D22" s="14" t="str">
        <f>IFERROR(VLOOKUP($A22,Longlist_condensée!$A$2:$D$1000,3,FALSE),"")</f>
        <v>Réduction des pertes post-récolte</v>
      </c>
      <c r="E22" s="14" t="str">
        <f>IFERROR(VLOOKUP($A22,Longlist_condensée!$A$2:$D$1000,4,FALSE),"")</f>
        <v>UA (Malabo)</v>
      </c>
      <c r="F22" s="14">
        <f>COUNTIF(Réponses_Indicateurs!$D$2:$D$5000,$A22)</f>
        <v>25</v>
      </c>
      <c r="G22" s="16">
        <f>IFERROR(IF(F22=0,"",SUMIFS(Aide_Indicateurs_Pays!$D$2:$D$5000,Aide_Indicateurs_Pays!$A$2:$A$5000,$A22)),"")</f>
        <v>17</v>
      </c>
      <c r="H22" s="17" t="str">
        <f>IFERROR(IF(F22=0,"",AVERAGEIF(Codage_Scoring!$B$2:$B$5000,$A22,Codage_Scoring!$Q$2:$Q$5000)),"")</f>
        <v/>
      </c>
      <c r="I22" s="15">
        <f>IFERROR(IF($M$2=0,"",G22/$M$2),"")</f>
        <v>8.5000000000000006E-2</v>
      </c>
      <c r="J22" s="14" t="str">
        <f>IFERROR(IF(H22="","",_xludf.RANK.EQ(H22,$H$2:$H$83,0)),"")</f>
        <v/>
      </c>
      <c r="K22" s="14" t="str">
        <f>IFERROR(IF(H22="","",1+COUNTIFS($B$2:$B$83,B22,$H$2:$H$83,"&gt;"&amp;H22)),"")</f>
        <v/>
      </c>
    </row>
    <row r="23" spans="1:11" ht="27.75" x14ac:dyDescent="0.2">
      <c r="A23" s="14" t="s">
        <v>130</v>
      </c>
      <c r="B23" s="14" t="str">
        <f>IFERROR(VLOOKUP($A23,Longlist_condensée!$A$2:$D$1000,2,FALSE),"")</f>
        <v>D03</v>
      </c>
      <c r="C23" s="14" t="str">
        <f>IFERROR(VLOOKUP(B23,Référentiel_Domaines!$A$2:$B$13,2,FALSE),"")</f>
        <v>Agriculture durable, sécurité alimentaire et nutrition</v>
      </c>
      <c r="D23" s="14" t="str">
        <f>IFERROR(VLOOKUP($A23,Longlist_condensée!$A$2:$D$1000,3,FALSE),"")</f>
        <v>Part des importations alimentaires / importations totales</v>
      </c>
      <c r="E23" s="14" t="str">
        <f>IFERROR(VLOOKUP($A23,Longlist_condensée!$A$2:$D$1000,4,FALSE),"")</f>
        <v>UA (STYIP)</v>
      </c>
      <c r="F23" s="14">
        <f>COUNTIF(Réponses_Indicateurs!$D$2:$D$5000,$A23)</f>
        <v>25</v>
      </c>
      <c r="G23" s="16">
        <f>IFERROR(IF(F23=0,"",SUMIFS(Aide_Indicateurs_Pays!$D$2:$D$5000,Aide_Indicateurs_Pays!$A$2:$A$5000,$A23)),"")</f>
        <v>15</v>
      </c>
      <c r="H23" s="17" t="str">
        <f>IFERROR(IF(F23=0,"",AVERAGEIF(Codage_Scoring!$B$2:$B$5000,$A23,Codage_Scoring!$Q$2:$Q$5000)),"")</f>
        <v/>
      </c>
      <c r="I23" s="15">
        <f>IFERROR(IF($M$2=0,"",G23/$M$2),"")</f>
        <v>7.4999999999999997E-2</v>
      </c>
      <c r="J23" s="14" t="str">
        <f>IFERROR(IF(H23="","",_xludf.RANK.EQ(H23,$H$2:$H$83,0)),"")</f>
        <v/>
      </c>
      <c r="K23" s="14" t="str">
        <f>IFERROR(IF(H23="","",1+COUNTIFS($B$2:$B$83,B23,$H$2:$H$83,"&gt;"&amp;H23)),"")</f>
        <v/>
      </c>
    </row>
    <row r="24" spans="1:11" ht="27.75" x14ac:dyDescent="0.2">
      <c r="A24" s="14" t="s">
        <v>132</v>
      </c>
      <c r="B24" s="14" t="str">
        <f>IFERROR(VLOOKUP($A24,Longlist_condensée!$A$2:$D$1000,2,FALSE),"")</f>
        <v>D03</v>
      </c>
      <c r="C24" s="14" t="str">
        <f>IFERROR(VLOOKUP(B24,Référentiel_Domaines!$A$2:$B$13,2,FALSE),"")</f>
        <v>Agriculture durable, sécurité alimentaire et nutrition</v>
      </c>
      <c r="D24" s="14" t="str">
        <f>IFERROR(VLOOKUP($A24,Longlist_condensée!$A$2:$D$1000,3,FALSE),"")</f>
        <v>Terres sous gestion durable</v>
      </c>
      <c r="E24" s="14" t="str">
        <f>IFERROR(VLOOKUP($A24,Longlist_condensée!$A$2:$D$1000,4,FALSE),"")</f>
        <v>UA (Post-Malabo)</v>
      </c>
      <c r="F24" s="14">
        <f>COUNTIF(Réponses_Indicateurs!$D$2:$D$5000,$A24)</f>
        <v>25</v>
      </c>
      <c r="G24" s="16">
        <f>IFERROR(IF(F24=0,"",SUMIFS(Aide_Indicateurs_Pays!$D$2:$D$5000,Aide_Indicateurs_Pays!$A$2:$A$5000,$A24)),"")</f>
        <v>16</v>
      </c>
      <c r="H24" s="17" t="str">
        <f>IFERROR(IF(F24=0,"",AVERAGEIF(Codage_Scoring!$B$2:$B$5000,$A24,Codage_Scoring!$Q$2:$Q$5000)),"")</f>
        <v/>
      </c>
      <c r="I24" s="15">
        <f>IFERROR(IF($M$2=0,"",G24/$M$2),"")</f>
        <v>0.08</v>
      </c>
      <c r="J24" s="14" t="str">
        <f>IFERROR(IF(H24="","",_xludf.RANK.EQ(H24,$H$2:$H$83,0)),"")</f>
        <v/>
      </c>
      <c r="K24" s="14" t="str">
        <f>IFERROR(IF(H24="","",1+COUNTIFS($B$2:$B$83,B24,$H$2:$H$83,"&gt;"&amp;H24)),"")</f>
        <v/>
      </c>
    </row>
    <row r="25" spans="1:11" ht="27.75" x14ac:dyDescent="0.2">
      <c r="A25" s="14" t="s">
        <v>135</v>
      </c>
      <c r="B25" s="14" t="str">
        <f>IFERROR(VLOOKUP($A25,Longlist_condensée!$A$2:$D$1000,2,FALSE),"")</f>
        <v>D03</v>
      </c>
      <c r="C25" s="14" t="str">
        <f>IFERROR(VLOOKUP(B25,Référentiel_Domaines!$A$2:$B$13,2,FALSE),"")</f>
        <v>Agriculture durable, sécurité alimentaire et nutrition</v>
      </c>
      <c r="D25" s="14" t="str">
        <f>IFERROR(VLOOKUP($A25,Longlist_condensée!$A$2:$D$1000,3,FALSE),"")</f>
        <v>Résilience climatique des ménages agricoles</v>
      </c>
      <c r="E25" s="14" t="str">
        <f>IFERROR(VLOOKUP($A25,Longlist_condensée!$A$2:$D$1000,4,FALSE),"")</f>
        <v>UA (STYIP)</v>
      </c>
      <c r="F25" s="14">
        <f>COUNTIF(Réponses_Indicateurs!$D$2:$D$5000,$A25)</f>
        <v>22</v>
      </c>
      <c r="G25" s="16">
        <f>IFERROR(IF(F25=0,"",SUMIFS(Aide_Indicateurs_Pays!$D$2:$D$5000,Aide_Indicateurs_Pays!$A$2:$A$5000,$A25)),"")</f>
        <v>15</v>
      </c>
      <c r="H25" s="17" t="str">
        <f>IFERROR(IF(F25=0,"",AVERAGEIF(Codage_Scoring!$B$2:$B$5000,$A25,Codage_Scoring!$Q$2:$Q$5000)),"")</f>
        <v/>
      </c>
      <c r="I25" s="15">
        <f>IFERROR(IF($M$2=0,"",G25/$M$2),"")</f>
        <v>7.4999999999999997E-2</v>
      </c>
      <c r="J25" s="14" t="str">
        <f>IFERROR(IF(H25="","",_xludf.RANK.EQ(H25,$H$2:$H$83,0)),"")</f>
        <v/>
      </c>
      <c r="K25" s="14" t="str">
        <f>IFERROR(IF(H25="","",1+COUNTIFS($B$2:$B$83,B25,$H$2:$H$83,"&gt;"&amp;H25)),"")</f>
        <v/>
      </c>
    </row>
    <row r="26" spans="1:11" ht="27.75" x14ac:dyDescent="0.2">
      <c r="A26" s="14" t="s">
        <v>137</v>
      </c>
      <c r="B26" s="14" t="str">
        <f>IFERROR(VLOOKUP($A26,Longlist_condensée!$A$2:$D$1000,2,FALSE),"")</f>
        <v>D03</v>
      </c>
      <c r="C26" s="14" t="str">
        <f>IFERROR(VLOOKUP(B26,Référentiel_Domaines!$A$2:$B$13,2,FALSE),"")</f>
        <v>Agriculture durable, sécurité alimentaire et nutrition</v>
      </c>
      <c r="D26" s="14" t="str">
        <f>IFERROR(VLOOKUP($A26,Longlist_condensée!$A$2:$D$1000,3,FALSE),"")</f>
        <v>Zones de Transformation Agro-industrielle (SAPZ) créées</v>
      </c>
      <c r="E26" s="14" t="str">
        <f>IFERROR(VLOOKUP($A26,Longlist_condensée!$A$2:$D$1000,4,FALSE),"")</f>
        <v>BAD</v>
      </c>
      <c r="F26" s="14">
        <f>COUNTIF(Réponses_Indicateurs!$D$2:$D$5000,$A26)</f>
        <v>10</v>
      </c>
      <c r="G26" s="16">
        <f>IFERROR(IF(F26=0,"",SUMIFS(Aide_Indicateurs_Pays!$D$2:$D$5000,Aide_Indicateurs_Pays!$A$2:$A$5000,$A26)),"")</f>
        <v>9</v>
      </c>
      <c r="H26" s="17" t="str">
        <f>IFERROR(IF(F26=0,"",AVERAGEIF(Codage_Scoring!$B$2:$B$5000,$A26,Codage_Scoring!$Q$2:$Q$5000)),"")</f>
        <v/>
      </c>
      <c r="I26" s="15">
        <f>IFERROR(IF($M$2=0,"",G26/$M$2),"")</f>
        <v>4.4999999999999998E-2</v>
      </c>
      <c r="J26" s="14" t="str">
        <f>IFERROR(IF(H26="","",_xludf.RANK.EQ(H26,$H$2:$H$83,0)),"")</f>
        <v/>
      </c>
      <c r="K26" s="14" t="str">
        <f>IFERROR(IF(H26="","",1+COUNTIFS($B$2:$B$83,B26,$H$2:$H$83,"&gt;"&amp;H26)),"")</f>
        <v/>
      </c>
    </row>
    <row r="27" spans="1:11" ht="27.75" x14ac:dyDescent="0.2">
      <c r="A27" s="14" t="s">
        <v>139</v>
      </c>
      <c r="B27" s="14" t="str">
        <f>IFERROR(VLOOKUP($A27,Longlist_condensée!$A$2:$D$1000,2,FALSE),"")</f>
        <v>D03</v>
      </c>
      <c r="C27" s="14" t="str">
        <f>IFERROR(VLOOKUP(B27,Référentiel_Domaines!$A$2:$B$13,2,FALSE),"")</f>
        <v>Agriculture durable, sécurité alimentaire et nutrition</v>
      </c>
      <c r="D27" s="14" t="str">
        <f>IFERROR(VLOOKUP($A27,Longlist_condensée!$A$2:$D$1000,3,FALSE),"")</f>
        <v>Utilisation d'engrais (kg/ha)</v>
      </c>
      <c r="E27" s="14" t="str">
        <f>IFERROR(VLOOKUP($A27,Longlist_condensée!$A$2:$D$1000,4,FALSE),"")</f>
        <v>UA (Abuja)</v>
      </c>
      <c r="F27" s="14">
        <f>COUNTIF(Réponses_Indicateurs!$D$2:$D$5000,$A27)</f>
        <v>17</v>
      </c>
      <c r="G27" s="16">
        <f>IFERROR(IF(F27=0,"",SUMIFS(Aide_Indicateurs_Pays!$D$2:$D$5000,Aide_Indicateurs_Pays!$A$2:$A$5000,$A27)),"")</f>
        <v>13</v>
      </c>
      <c r="H27" s="17" t="str">
        <f>IFERROR(IF(F27=0,"",AVERAGEIF(Codage_Scoring!$B$2:$B$5000,$A27,Codage_Scoring!$Q$2:$Q$5000)),"")</f>
        <v/>
      </c>
      <c r="I27" s="15">
        <f>IFERROR(IF($M$2=0,"",G27/$M$2),"")</f>
        <v>6.5000000000000002E-2</v>
      </c>
      <c r="J27" s="14" t="str">
        <f>IFERROR(IF(H27="","",_xludf.RANK.EQ(H27,$H$2:$H$83,0)),"")</f>
        <v/>
      </c>
      <c r="K27" s="14" t="str">
        <f>IFERROR(IF(H27="","",1+COUNTIFS($B$2:$B$83,B27,$H$2:$H$83,"&gt;"&amp;H27)),"")</f>
        <v/>
      </c>
    </row>
    <row r="28" spans="1:11" ht="27.75" x14ac:dyDescent="0.2">
      <c r="A28" s="14" t="s">
        <v>142</v>
      </c>
      <c r="B28" s="14" t="str">
        <f>IFERROR(VLOOKUP($A28,Longlist_condensée!$A$2:$D$1000,2,FALSE),"")</f>
        <v>D04</v>
      </c>
      <c r="C28" s="14" t="str">
        <f>IFERROR(VLOOKUP(B28,Référentiel_Domaines!$A$2:$B$13,2,FALSE),"")</f>
        <v>Infrastructures, industrialisation et innovation</v>
      </c>
      <c r="D28" s="14" t="str">
        <f>IFERROR(VLOOKUP($A28,Longlist_condensée!$A$2:$D$1000,3,FALSE),"")</f>
        <v>Taux d’accès à l'électricité (Ménages)</v>
      </c>
      <c r="E28" s="14" t="str">
        <f>IFERROR(VLOOKUP($A28,Longlist_condensée!$A$2:$D$1000,4,FALSE),"")</f>
        <v>UA (STYIP) ; ODD 7.1</v>
      </c>
      <c r="F28" s="14">
        <f>COUNTIF(Réponses_Indicateurs!$D$2:$D$5000,$A28)</f>
        <v>20</v>
      </c>
      <c r="G28" s="16">
        <f>IFERROR(IF(F28=0,"",SUMIFS(Aide_Indicateurs_Pays!$D$2:$D$5000,Aide_Indicateurs_Pays!$A$2:$A$5000,$A28)),"")</f>
        <v>14</v>
      </c>
      <c r="H28" s="17" t="str">
        <f>IFERROR(IF(F28=0,"",AVERAGEIF(Codage_Scoring!$B$2:$B$5000,$A28,Codage_Scoring!$Q$2:$Q$5000)),"")</f>
        <v/>
      </c>
      <c r="I28" s="15">
        <f>IFERROR(IF($M$2=0,"",G28/$M$2),"")</f>
        <v>7.0000000000000007E-2</v>
      </c>
      <c r="J28" s="14" t="str">
        <f>IFERROR(IF(H28="","",_xludf.RANK.EQ(H28,$H$2:$H$83,0)),"")</f>
        <v/>
      </c>
      <c r="K28" s="14" t="str">
        <f>IFERROR(IF(H28="","",1+COUNTIFS($B$2:$B$83,B28,$H$2:$H$83,"&gt;"&amp;H28)),"")</f>
        <v/>
      </c>
    </row>
    <row r="29" spans="1:11" x14ac:dyDescent="0.2">
      <c r="A29" s="14" t="s">
        <v>145</v>
      </c>
      <c r="B29" s="14" t="str">
        <f>IFERROR(VLOOKUP($A29,Longlist_condensée!$A$2:$D$1000,2,FALSE),"")</f>
        <v>D04</v>
      </c>
      <c r="C29" s="14" t="str">
        <f>IFERROR(VLOOKUP(B29,Référentiel_Domaines!$A$2:$B$13,2,FALSE),"")</f>
        <v>Infrastructures, industrialisation et innovation</v>
      </c>
      <c r="D29" s="14" t="str">
        <f>IFERROR(VLOOKUP($A29,Longlist_condensée!$A$2:$D$1000,3,FALSE),"")</f>
        <v>Accès Internet haut débit (Qualité)</v>
      </c>
      <c r="E29" s="14" t="str">
        <f>IFERROR(VLOOKUP($A29,Longlist_condensée!$A$2:$D$1000,4,FALSE),"")</f>
        <v>UA (STYIP)</v>
      </c>
      <c r="F29" s="14">
        <f>COUNTIF(Réponses_Indicateurs!$D$2:$D$5000,$A29)</f>
        <v>27</v>
      </c>
      <c r="G29" s="16">
        <f>IFERROR(IF(F29=0,"",SUMIFS(Aide_Indicateurs_Pays!$D$2:$D$5000,Aide_Indicateurs_Pays!$A$2:$A$5000,$A29)),"")</f>
        <v>18</v>
      </c>
      <c r="H29" s="17" t="str">
        <f>IFERROR(IF(F29=0,"",AVERAGEIF(Codage_Scoring!$B$2:$B$5000,$A29,Codage_Scoring!$Q$2:$Q$5000)),"")</f>
        <v/>
      </c>
      <c r="I29" s="15">
        <f>IFERROR(IF($M$2=0,"",G29/$M$2),"")</f>
        <v>0.09</v>
      </c>
      <c r="J29" s="14" t="str">
        <f>IFERROR(IF(H29="","",_xludf.RANK.EQ(H29,$H$2:$H$83,0)),"")</f>
        <v/>
      </c>
      <c r="K29" s="14" t="str">
        <f>IFERROR(IF(H29="","",1+COUNTIFS($B$2:$B$83,B29,$H$2:$H$83,"&gt;"&amp;H29)),"")</f>
        <v/>
      </c>
    </row>
    <row r="30" spans="1:11" x14ac:dyDescent="0.2">
      <c r="A30" s="14" t="s">
        <v>147</v>
      </c>
      <c r="B30" s="14" t="str">
        <f>IFERROR(VLOOKUP($A30,Longlist_condensée!$A$2:$D$1000,2,FALSE),"")</f>
        <v>D04</v>
      </c>
      <c r="C30" s="14" t="str">
        <f>IFERROR(VLOOKUP(B30,Référentiel_Domaines!$A$2:$B$13,2,FALSE),"")</f>
        <v>Infrastructures, industrialisation et innovation</v>
      </c>
      <c r="D30" s="14" t="str">
        <f>IFERROR(VLOOKUP($A30,Longlist_condensée!$A$2:$D$1000,3,FALSE),"")</f>
        <v>Connectivité routière interafricaine</v>
      </c>
      <c r="E30" s="14" t="str">
        <f>IFERROR(VLOOKUP($A30,Longlist_condensée!$A$2:$D$1000,4,FALSE),"")</f>
        <v>UA (STYIP)</v>
      </c>
      <c r="F30" s="14">
        <f>COUNTIF(Réponses_Indicateurs!$D$2:$D$5000,$A30)</f>
        <v>19</v>
      </c>
      <c r="G30" s="16">
        <f>IFERROR(IF(F30=0,"",SUMIFS(Aide_Indicateurs_Pays!$D$2:$D$5000,Aide_Indicateurs_Pays!$A$2:$A$5000,$A30)),"")</f>
        <v>15</v>
      </c>
      <c r="H30" s="17" t="str">
        <f>IFERROR(IF(F30=0,"",AVERAGEIF(Codage_Scoring!$B$2:$B$5000,$A30,Codage_Scoring!$Q$2:$Q$5000)),"")</f>
        <v/>
      </c>
      <c r="I30" s="15">
        <f>IFERROR(IF($M$2=0,"",G30/$M$2),"")</f>
        <v>7.4999999999999997E-2</v>
      </c>
      <c r="J30" s="14" t="str">
        <f>IFERROR(IF(H30="","",_xludf.RANK.EQ(H30,$H$2:$H$83,0)),"")</f>
        <v/>
      </c>
      <c r="K30" s="14" t="str">
        <f>IFERROR(IF(H30="","",1+COUNTIFS($B$2:$B$83,B30,$H$2:$H$83,"&gt;"&amp;H30)),"")</f>
        <v/>
      </c>
    </row>
    <row r="31" spans="1:11" x14ac:dyDescent="0.2">
      <c r="A31" s="14" t="s">
        <v>149</v>
      </c>
      <c r="B31" s="14" t="str">
        <f>IFERROR(VLOOKUP($A31,Longlist_condensée!$A$2:$D$1000,2,FALSE),"")</f>
        <v>D04</v>
      </c>
      <c r="C31" s="14" t="str">
        <f>IFERROR(VLOOKUP(B31,Référentiel_Domaines!$A$2:$B$13,2,FALSE),"")</f>
        <v>Infrastructures, industrialisation et innovation</v>
      </c>
      <c r="D31" s="14" t="str">
        <f>IFERROR(VLOOKUP($A31,Longlist_condensée!$A$2:$D$1000,3,FALSE),"")</f>
        <v>Connectivité ferroviaire interafricaine</v>
      </c>
      <c r="E31" s="14" t="str">
        <f>IFERROR(VLOOKUP($A31,Longlist_condensée!$A$2:$D$1000,4,FALSE),"")</f>
        <v>UA (STYIP)</v>
      </c>
      <c r="F31" s="14">
        <f>COUNTIF(Réponses_Indicateurs!$D$2:$D$5000,$A31)</f>
        <v>31</v>
      </c>
      <c r="G31" s="16">
        <f>IFERROR(IF(F31=0,"",SUMIFS(Aide_Indicateurs_Pays!$D$2:$D$5000,Aide_Indicateurs_Pays!$A$2:$A$5000,$A31)),"")</f>
        <v>21</v>
      </c>
      <c r="H31" s="17" t="str">
        <f>IFERROR(IF(F31=0,"",AVERAGEIF(Codage_Scoring!$B$2:$B$5000,$A31,Codage_Scoring!$Q$2:$Q$5000)),"")</f>
        <v/>
      </c>
      <c r="I31" s="15">
        <f>IFERROR(IF($M$2=0,"",G31/$M$2),"")</f>
        <v>0.105</v>
      </c>
      <c r="J31" s="14" t="str">
        <f>IFERROR(IF(H31="","",_xludf.RANK.EQ(H31,$H$2:$H$83,0)),"")</f>
        <v/>
      </c>
      <c r="K31" s="14" t="str">
        <f>IFERROR(IF(H31="","",1+COUNTIFS($B$2:$B$83,B31,$H$2:$H$83,"&gt;"&amp;H31)),"")</f>
        <v/>
      </c>
    </row>
    <row r="32" spans="1:11" ht="27.75" x14ac:dyDescent="0.2">
      <c r="A32" s="14" t="s">
        <v>151</v>
      </c>
      <c r="B32" s="14" t="str">
        <f>IFERROR(VLOOKUP($A32,Longlist_condensée!$A$2:$D$1000,2,FALSE),"")</f>
        <v>D04</v>
      </c>
      <c r="C32" s="14" t="str">
        <f>IFERROR(VLOOKUP(B32,Référentiel_Domaines!$A$2:$B$13,2,FALSE),"")</f>
        <v>Infrastructures, industrialisation et innovation</v>
      </c>
      <c r="D32" s="14" t="str">
        <f>IFERROR(VLOOKUP($A32,Longlist_condensée!$A$2:$D$1000,3,FALSE),"")</f>
        <v>Dépenses de R&amp;D (% PIB)</v>
      </c>
      <c r="E32" s="14" t="str">
        <f>IFERROR(VLOOKUP($A32,Longlist_condensée!$A$2:$D$1000,4,FALSE),"")</f>
        <v>UA (STISA) ; ODD 9.5</v>
      </c>
      <c r="F32" s="14">
        <f>COUNTIF(Réponses_Indicateurs!$D$2:$D$5000,$A32)</f>
        <v>18</v>
      </c>
      <c r="G32" s="16">
        <f>IFERROR(IF(F32=0,"",SUMIFS(Aide_Indicateurs_Pays!$D$2:$D$5000,Aide_Indicateurs_Pays!$A$2:$A$5000,$A32)),"")</f>
        <v>14</v>
      </c>
      <c r="H32" s="17" t="str">
        <f>IFERROR(IF(F32=0,"",AVERAGEIF(Codage_Scoring!$B$2:$B$5000,$A32,Codage_Scoring!$Q$2:$Q$5000)),"")</f>
        <v/>
      </c>
      <c r="I32" s="15">
        <f>IFERROR(IF($M$2=0,"",G32/$M$2),"")</f>
        <v>7.0000000000000007E-2</v>
      </c>
      <c r="J32" s="14" t="str">
        <f>IFERROR(IF(H32="","",_xludf.RANK.EQ(H32,$H$2:$H$83,0)),"")</f>
        <v/>
      </c>
      <c r="K32" s="14" t="str">
        <f>IFERROR(IF(H32="","",1+COUNTIFS($B$2:$B$83,B32,$H$2:$H$83,"&gt;"&amp;H32)),"")</f>
        <v/>
      </c>
    </row>
    <row r="33" spans="1:11" x14ac:dyDescent="0.2">
      <c r="A33" s="14" t="s">
        <v>154</v>
      </c>
      <c r="B33" s="14" t="str">
        <f>IFERROR(VLOOKUP($A33,Longlist_condensée!$A$2:$D$1000,2,FALSE),"")</f>
        <v>D04</v>
      </c>
      <c r="C33" s="14" t="str">
        <f>IFERROR(VLOOKUP(B33,Référentiel_Domaines!$A$2:$B$13,2,FALSE),"")</f>
        <v>Infrastructures, industrialisation et innovation</v>
      </c>
      <c r="D33" s="14" t="str">
        <f>IFERROR(VLOOKUP($A33,Longlist_condensée!$A$2:$D$1000,3,FALSE),"")</f>
        <v>Capacité de production électrique installée</v>
      </c>
      <c r="E33" s="14" t="str">
        <f>IFERROR(VLOOKUP($A33,Longlist_condensée!$A$2:$D$1000,4,FALSE),"")</f>
        <v>BAD</v>
      </c>
      <c r="F33" s="14">
        <f>COUNTIF(Réponses_Indicateurs!$D$2:$D$5000,$A33)</f>
        <v>25</v>
      </c>
      <c r="G33" s="16">
        <f>IFERROR(IF(F33=0,"",SUMIFS(Aide_Indicateurs_Pays!$D$2:$D$5000,Aide_Indicateurs_Pays!$A$2:$A$5000,$A33)),"")</f>
        <v>20</v>
      </c>
      <c r="H33" s="17" t="str">
        <f>IFERROR(IF(F33=0,"",AVERAGEIF(Codage_Scoring!$B$2:$B$5000,$A33,Codage_Scoring!$Q$2:$Q$5000)),"")</f>
        <v/>
      </c>
      <c r="I33" s="15">
        <f>IFERROR(IF($M$2=0,"",G33/$M$2),"")</f>
        <v>0.1</v>
      </c>
      <c r="J33" s="14" t="str">
        <f>IFERROR(IF(H33="","",_xludf.RANK.EQ(H33,$H$2:$H$83,0)),"")</f>
        <v/>
      </c>
      <c r="K33" s="14" t="str">
        <f>IFERROR(IF(H33="","",1+COUNTIFS($B$2:$B$83,B33,$H$2:$H$83,"&gt;"&amp;H33)),"")</f>
        <v/>
      </c>
    </row>
    <row r="34" spans="1:11" x14ac:dyDescent="0.2">
      <c r="A34" s="14" t="s">
        <v>156</v>
      </c>
      <c r="B34" s="14" t="str">
        <f>IFERROR(VLOOKUP($A34,Longlist_condensée!$A$2:$D$1000,2,FALSE),"")</f>
        <v>D04</v>
      </c>
      <c r="C34" s="14" t="str">
        <f>IFERROR(VLOOKUP(B34,Référentiel_Domaines!$A$2:$B$13,2,FALSE),"")</f>
        <v>Infrastructures, industrialisation et innovation</v>
      </c>
      <c r="D34" s="14" t="str">
        <f>IFERROR(VLOOKUP($A34,Longlist_condensée!$A$2:$D$1000,3,FALSE),"")</f>
        <v>Contribution des services numériques au PIB</v>
      </c>
      <c r="E34" s="14" t="str">
        <f>IFERROR(VLOOKUP($A34,Longlist_condensée!$A$2:$D$1000,4,FALSE),"")</f>
        <v>UA (STYIP)</v>
      </c>
      <c r="F34" s="14">
        <f>COUNTIF(Réponses_Indicateurs!$D$2:$D$5000,$A34)</f>
        <v>26</v>
      </c>
      <c r="G34" s="16">
        <f>IFERROR(IF(F34=0,"",SUMIFS(Aide_Indicateurs_Pays!$D$2:$D$5000,Aide_Indicateurs_Pays!$A$2:$A$5000,$A34)),"")</f>
        <v>20</v>
      </c>
      <c r="H34" s="17" t="str">
        <f>IFERROR(IF(F34=0,"",AVERAGEIF(Codage_Scoring!$B$2:$B$5000,$A34,Codage_Scoring!$Q$2:$Q$5000)),"")</f>
        <v/>
      </c>
      <c r="I34" s="15">
        <f>IFERROR(IF($M$2=0,"",G34/$M$2),"")</f>
        <v>0.1</v>
      </c>
      <c r="J34" s="14" t="str">
        <f>IFERROR(IF(H34="","",_xludf.RANK.EQ(H34,$H$2:$H$83,0)),"")</f>
        <v/>
      </c>
      <c r="K34" s="14" t="str">
        <f>IFERROR(IF(H34="","",1+COUNTIFS($B$2:$B$83,B34,$H$2:$H$83,"&gt;"&amp;H34)),"")</f>
        <v/>
      </c>
    </row>
    <row r="35" spans="1:11" x14ac:dyDescent="0.2">
      <c r="A35" s="14" t="s">
        <v>158</v>
      </c>
      <c r="B35" s="14" t="str">
        <f>IFERROR(VLOOKUP($A35,Longlist_condensée!$A$2:$D$1000,2,FALSE),"")</f>
        <v>D04</v>
      </c>
      <c r="C35" s="14" t="str">
        <f>IFERROR(VLOOKUP(B35,Référentiel_Domaines!$A$2:$B$13,2,FALSE),"")</f>
        <v>Infrastructures, industrialisation et innovation</v>
      </c>
      <c r="D35" s="14" t="str">
        <f>IFERROR(VLOOKUP($A35,Longlist_condensée!$A$2:$D$1000,3,FALSE),"")</f>
        <v>Part des énergies renouvelables</v>
      </c>
      <c r="E35" s="14" t="str">
        <f>IFERROR(VLOOKUP($A35,Longlist_condensée!$A$2:$D$1000,4,FALSE),"")</f>
        <v>ODD 7.2 ; UA</v>
      </c>
      <c r="F35" s="14">
        <f>COUNTIF(Réponses_Indicateurs!$D$2:$D$5000,$A35)</f>
        <v>24</v>
      </c>
      <c r="G35" s="16">
        <f>IFERROR(IF(F35=0,"",SUMIFS(Aide_Indicateurs_Pays!$D$2:$D$5000,Aide_Indicateurs_Pays!$A$2:$A$5000,$A35)),"")</f>
        <v>18</v>
      </c>
      <c r="H35" s="17" t="str">
        <f>IFERROR(IF(F35=0,"",AVERAGEIF(Codage_Scoring!$B$2:$B$5000,$A35,Codage_Scoring!$Q$2:$Q$5000)),"")</f>
        <v/>
      </c>
      <c r="I35" s="15">
        <f>IFERROR(IF($M$2=0,"",G35/$M$2),"")</f>
        <v>0.09</v>
      </c>
      <c r="J35" s="14" t="str">
        <f>IFERROR(IF(H35="","",_xludf.RANK.EQ(H35,$H$2:$H$83,0)),"")</f>
        <v/>
      </c>
      <c r="K35" s="14" t="str">
        <f>IFERROR(IF(H35="","",1+COUNTIFS($B$2:$B$83,B35,$H$2:$H$83,"&gt;"&amp;H35)),"")</f>
        <v/>
      </c>
    </row>
    <row r="36" spans="1:11" ht="27.75" x14ac:dyDescent="0.2">
      <c r="A36" s="14" t="s">
        <v>161</v>
      </c>
      <c r="B36" s="14" t="str">
        <f>IFERROR(VLOOKUP($A36,Longlist_condensée!$A$2:$D$1000,2,FALSE),"")</f>
        <v>D05</v>
      </c>
      <c r="C36" s="14" t="str">
        <f>IFERROR(VLOOKUP(B36,Référentiel_Domaines!$A$2:$B$13,2,FALSE),"")</f>
        <v>Inclusion, pauvreté et inégalités</v>
      </c>
      <c r="D36" s="14" t="str">
        <f>IFERROR(VLOOKUP($A36,Longlist_condensée!$A$2:$D$1000,3,FALSE),"")</f>
        <v>Taux de pauvreté (seuil national)</v>
      </c>
      <c r="E36" s="14" t="str">
        <f>IFERROR(VLOOKUP($A36,Longlist_condensée!$A$2:$D$1000,4,FALSE),"")</f>
        <v>UA (STYIP) ; ODD 1.2</v>
      </c>
      <c r="F36" s="14">
        <f>COUNTIF(Réponses_Indicateurs!$D$2:$D$5000,$A36)</f>
        <v>25</v>
      </c>
      <c r="G36" s="16">
        <f>IFERROR(IF(F36=0,"",SUMIFS(Aide_Indicateurs_Pays!$D$2:$D$5000,Aide_Indicateurs_Pays!$A$2:$A$5000,$A36)),"")</f>
        <v>18</v>
      </c>
      <c r="H36" s="17" t="str">
        <f>IFERROR(IF(F36=0,"",AVERAGEIF(Codage_Scoring!$B$2:$B$5000,$A36,Codage_Scoring!$Q$2:$Q$5000)),"")</f>
        <v/>
      </c>
      <c r="I36" s="15">
        <f>IFERROR(IF($M$2=0,"",G36/$M$2),"")</f>
        <v>0.09</v>
      </c>
      <c r="J36" s="14" t="str">
        <f>IFERROR(IF(H36="","",_xludf.RANK.EQ(H36,$H$2:$H$83,0)),"")</f>
        <v/>
      </c>
      <c r="K36" s="14" t="str">
        <f>IFERROR(IF(H36="","",1+COUNTIFS($B$2:$B$83,B36,$H$2:$H$83,"&gt;"&amp;H36)),"")</f>
        <v/>
      </c>
    </row>
    <row r="37" spans="1:11" ht="27.75" x14ac:dyDescent="0.2">
      <c r="A37" s="14" t="s">
        <v>164</v>
      </c>
      <c r="B37" s="14" t="str">
        <f>IFERROR(VLOOKUP($A37,Longlist_condensée!$A$2:$D$1000,2,FALSE),"")</f>
        <v>D05</v>
      </c>
      <c r="C37" s="14" t="str">
        <f>IFERROR(VLOOKUP(B37,Référentiel_Domaines!$A$2:$B$13,2,FALSE),"")</f>
        <v>Inclusion, pauvreté et inégalités</v>
      </c>
      <c r="D37" s="14" t="str">
        <f>IFERROR(VLOOKUP($A37,Longlist_condensée!$A$2:$D$1000,3,FALSE),"")</f>
        <v>Indice de Gini (Inégalités de revenus)</v>
      </c>
      <c r="E37" s="14" t="str">
        <f>IFERROR(VLOOKUP($A37,Longlist_condensée!$A$2:$D$1000,4,FALSE),"")</f>
        <v>UA (STYIP) ; ODD 10</v>
      </c>
      <c r="F37" s="14">
        <f>COUNTIF(Réponses_Indicateurs!$D$2:$D$5000,$A37)</f>
        <v>22</v>
      </c>
      <c r="G37" s="16">
        <f>IFERROR(IF(F37=0,"",SUMIFS(Aide_Indicateurs_Pays!$D$2:$D$5000,Aide_Indicateurs_Pays!$A$2:$A$5000,$A37)),"")</f>
        <v>16</v>
      </c>
      <c r="H37" s="17" t="str">
        <f>IFERROR(IF(F37=0,"",AVERAGEIF(Codage_Scoring!$B$2:$B$5000,$A37,Codage_Scoring!$Q$2:$Q$5000)),"")</f>
        <v/>
      </c>
      <c r="I37" s="15">
        <f>IFERROR(IF($M$2=0,"",G37/$M$2),"")</f>
        <v>0.08</v>
      </c>
      <c r="J37" s="14" t="str">
        <f>IFERROR(IF(H37="","",_xludf.RANK.EQ(H37,$H$2:$H$83,0)),"")</f>
        <v/>
      </c>
      <c r="K37" s="14" t="str">
        <f>IFERROR(IF(H37="","",1+COUNTIFS($B$2:$B$83,B37,$H$2:$H$83,"&gt;"&amp;H37)),"")</f>
        <v/>
      </c>
    </row>
    <row r="38" spans="1:11" ht="27.75" x14ac:dyDescent="0.2">
      <c r="A38" s="14" t="s">
        <v>167</v>
      </c>
      <c r="B38" s="14" t="str">
        <f>IFERROR(VLOOKUP($A38,Longlist_condensée!$A$2:$D$1000,2,FALSE),"")</f>
        <v>D05</v>
      </c>
      <c r="C38" s="14" t="str">
        <f>IFERROR(VLOOKUP(B38,Référentiel_Domaines!$A$2:$B$13,2,FALSE),"")</f>
        <v>Inclusion, pauvreté et inégalités</v>
      </c>
      <c r="D38" s="14" t="str">
        <f>IFERROR(VLOOKUP($A38,Longlist_condensée!$A$2:$D$1000,3,FALSE),"")</f>
        <v>Accès à l'eau potable salubre</v>
      </c>
      <c r="E38" s="14" t="str">
        <f>IFERROR(VLOOKUP($A38,Longlist_condensée!$A$2:$D$1000,4,FALSE),"")</f>
        <v>UA (STYIP) ; ODD 6.1</v>
      </c>
      <c r="F38" s="14">
        <f>COUNTIF(Réponses_Indicateurs!$D$2:$D$5000,$A38)</f>
        <v>24</v>
      </c>
      <c r="G38" s="16">
        <f>IFERROR(IF(F38=0,"",SUMIFS(Aide_Indicateurs_Pays!$D$2:$D$5000,Aide_Indicateurs_Pays!$A$2:$A$5000,$A38)),"")</f>
        <v>15</v>
      </c>
      <c r="H38" s="17" t="str">
        <f>IFERROR(IF(F38=0,"",AVERAGEIF(Codage_Scoring!$B$2:$B$5000,$A38,Codage_Scoring!$Q$2:$Q$5000)),"")</f>
        <v/>
      </c>
      <c r="I38" s="15">
        <f>IFERROR(IF($M$2=0,"",G38/$M$2),"")</f>
        <v>7.4999999999999997E-2</v>
      </c>
      <c r="J38" s="14" t="str">
        <f>IFERROR(IF(H38="","",_xludf.RANK.EQ(H38,$H$2:$H$83,0)),"")</f>
        <v/>
      </c>
      <c r="K38" s="14" t="str">
        <f>IFERROR(IF(H38="","",1+COUNTIFS($B$2:$B$83,B38,$H$2:$H$83,"&gt;"&amp;H38)),"")</f>
        <v/>
      </c>
    </row>
    <row r="39" spans="1:11" ht="27.75" x14ac:dyDescent="0.2">
      <c r="A39" s="14" t="s">
        <v>170</v>
      </c>
      <c r="B39" s="14" t="str">
        <f>IFERROR(VLOOKUP($A39,Longlist_condensée!$A$2:$D$1000,2,FALSE),"")</f>
        <v>D05</v>
      </c>
      <c r="C39" s="14" t="str">
        <f>IFERROR(VLOOKUP(B39,Référentiel_Domaines!$A$2:$B$13,2,FALSE),"")</f>
        <v>Inclusion, pauvreté et inégalités</v>
      </c>
      <c r="D39" s="14" t="str">
        <f>IFERROR(VLOOKUP($A39,Longlist_condensée!$A$2:$D$1000,3,FALSE),"")</f>
        <v>Accès à l'assainissement amélioré</v>
      </c>
      <c r="E39" s="14" t="str">
        <f>IFERROR(VLOOKUP($A39,Longlist_condensée!$A$2:$D$1000,4,FALSE),"")</f>
        <v>UA (STYIP) ; ODD 6.2</v>
      </c>
      <c r="F39" s="14">
        <f>COUNTIF(Réponses_Indicateurs!$D$2:$D$5000,$A39)</f>
        <v>20</v>
      </c>
      <c r="G39" s="16">
        <f>IFERROR(IF(F39=0,"",SUMIFS(Aide_Indicateurs_Pays!$D$2:$D$5000,Aide_Indicateurs_Pays!$A$2:$A$5000,$A39)),"")</f>
        <v>15</v>
      </c>
      <c r="H39" s="17" t="str">
        <f>IFERROR(IF(F39=0,"",AVERAGEIF(Codage_Scoring!$B$2:$B$5000,$A39,Codage_Scoring!$Q$2:$Q$5000)),"")</f>
        <v/>
      </c>
      <c r="I39" s="15">
        <f>IFERROR(IF($M$2=0,"",G39/$M$2),"")</f>
        <v>7.4999999999999997E-2</v>
      </c>
      <c r="J39" s="14" t="str">
        <f>IFERROR(IF(H39="","",_xludf.RANK.EQ(H39,$H$2:$H$83,0)),"")</f>
        <v/>
      </c>
      <c r="K39" s="14" t="str">
        <f>IFERROR(IF(H39="","",1+COUNTIFS($B$2:$B$83,B39,$H$2:$H$83,"&gt;"&amp;H39)),"")</f>
        <v/>
      </c>
    </row>
    <row r="40" spans="1:11" ht="27.75" x14ac:dyDescent="0.2">
      <c r="A40" s="14" t="s">
        <v>173</v>
      </c>
      <c r="B40" s="14" t="str">
        <f>IFERROR(VLOOKUP($A40,Longlist_condensée!$A$2:$D$1000,2,FALSE),"")</f>
        <v>D05</v>
      </c>
      <c r="C40" s="14" t="str">
        <f>IFERROR(VLOOKUP(B40,Référentiel_Domaines!$A$2:$B$13,2,FALSE),"")</f>
        <v>Inclusion, pauvreté et inégalités</v>
      </c>
      <c r="D40" s="14" t="str">
        <f>IFERROR(VLOOKUP($A40,Longlist_condensée!$A$2:$D$1000,3,FALSE),"")</f>
        <v>Population urbaine vivant dans des taudis</v>
      </c>
      <c r="E40" s="14" t="str">
        <f>IFERROR(VLOOKUP($A40,Longlist_condensée!$A$2:$D$1000,4,FALSE),"")</f>
        <v>UA (STYIP) ; ODD 11.1</v>
      </c>
      <c r="F40" s="14">
        <f>COUNTIF(Réponses_Indicateurs!$D$2:$D$5000,$A40)</f>
        <v>25</v>
      </c>
      <c r="G40" s="16">
        <f>IFERROR(IF(F40=0,"",SUMIFS(Aide_Indicateurs_Pays!$D$2:$D$5000,Aide_Indicateurs_Pays!$A$2:$A$5000,$A40)),"")</f>
        <v>20</v>
      </c>
      <c r="H40" s="17" t="str">
        <f>IFERROR(IF(F40=0,"",AVERAGEIF(Codage_Scoring!$B$2:$B$5000,$A40,Codage_Scoring!$Q$2:$Q$5000)),"")</f>
        <v/>
      </c>
      <c r="I40" s="15">
        <f>IFERROR(IF($M$2=0,"",G40/$M$2),"")</f>
        <v>0.1</v>
      </c>
      <c r="J40" s="14" t="str">
        <f>IFERROR(IF(H40="","",_xludf.RANK.EQ(H40,$H$2:$H$83,0)),"")</f>
        <v/>
      </c>
      <c r="K40" s="14" t="str">
        <f>IFERROR(IF(H40="","",1+COUNTIFS($B$2:$B$83,B40,$H$2:$H$83,"&gt;"&amp;H40)),"")</f>
        <v/>
      </c>
    </row>
    <row r="41" spans="1:11" x14ac:dyDescent="0.2">
      <c r="A41" s="14" t="s">
        <v>176</v>
      </c>
      <c r="B41" s="14" t="str">
        <f>IFERROR(VLOOKUP($A41,Longlist_condensée!$A$2:$D$1000,2,FALSE),"")</f>
        <v>D05</v>
      </c>
      <c r="C41" s="14" t="str">
        <f>IFERROR(VLOOKUP(B41,Référentiel_Domaines!$A$2:$B$13,2,FALSE),"")</f>
        <v>Inclusion, pauvreté et inégalités</v>
      </c>
      <c r="D41" s="14" t="str">
        <f>IFERROR(VLOOKUP($A41,Longlist_condensée!$A$2:$D$1000,3,FALSE),"")</f>
        <v>Accès à un logement décent</v>
      </c>
      <c r="E41" s="14" t="str">
        <f>IFERROR(VLOOKUP($A41,Longlist_condensée!$A$2:$D$1000,4,FALSE),"")</f>
        <v>UA (STYIP)</v>
      </c>
      <c r="F41" s="14">
        <f>COUNTIF(Réponses_Indicateurs!$D$2:$D$5000,$A41)</f>
        <v>21</v>
      </c>
      <c r="G41" s="16">
        <f>IFERROR(IF(F41=0,"",SUMIFS(Aide_Indicateurs_Pays!$D$2:$D$5000,Aide_Indicateurs_Pays!$A$2:$A$5000,$A41)),"")</f>
        <v>18</v>
      </c>
      <c r="H41" s="17" t="str">
        <f>IFERROR(IF(F41=0,"",AVERAGEIF(Codage_Scoring!$B$2:$B$5000,$A41,Codage_Scoring!$Q$2:$Q$5000)),"")</f>
        <v/>
      </c>
      <c r="I41" s="15">
        <f>IFERROR(IF($M$2=0,"",G41/$M$2),"")</f>
        <v>0.09</v>
      </c>
      <c r="J41" s="14" t="str">
        <f>IFERROR(IF(H41="","",_xludf.RANK.EQ(H41,$H$2:$H$83,0)),"")</f>
        <v/>
      </c>
      <c r="K41" s="14" t="str">
        <f>IFERROR(IF(H41="","",1+COUNTIFS($B$2:$B$83,B41,$H$2:$H$83,"&gt;"&amp;H41)),"")</f>
        <v/>
      </c>
    </row>
    <row r="42" spans="1:11" x14ac:dyDescent="0.2">
      <c r="A42" s="14" t="s">
        <v>178</v>
      </c>
      <c r="B42" s="14" t="str">
        <f>IFERROR(VLOOKUP($A42,Longlist_condensée!$A$2:$D$1000,2,FALSE),"")</f>
        <v>D05</v>
      </c>
      <c r="C42" s="14" t="str">
        <f>IFERROR(VLOOKUP(B42,Référentiel_Domaines!$A$2:$B$13,2,FALSE),"")</f>
        <v>Inclusion, pauvreté et inégalités</v>
      </c>
      <c r="D42" s="14" t="str">
        <f>IFERROR(VLOOKUP($A42,Longlist_condensée!$A$2:$D$1000,3,FALSE),"")</f>
        <v>Accès à l'eau (Pays en transition/fragiles)</v>
      </c>
      <c r="E42" s="14" t="str">
        <f>IFERROR(VLOOKUP($A42,Longlist_condensée!$A$2:$D$1000,4,FALSE),"")</f>
        <v>BAD</v>
      </c>
      <c r="F42" s="14">
        <f>COUNTIF(Réponses_Indicateurs!$D$2:$D$5000,$A42)</f>
        <v>25</v>
      </c>
      <c r="G42" s="16">
        <f>IFERROR(IF(F42=0,"",SUMIFS(Aide_Indicateurs_Pays!$D$2:$D$5000,Aide_Indicateurs_Pays!$A$2:$A$5000,$A42)),"")</f>
        <v>15</v>
      </c>
      <c r="H42" s="17" t="str">
        <f>IFERROR(IF(F42=0,"",AVERAGEIF(Codage_Scoring!$B$2:$B$5000,$A42,Codage_Scoring!$Q$2:$Q$5000)),"")</f>
        <v/>
      </c>
      <c r="I42" s="15">
        <f>IFERROR(IF($M$2=0,"",G42/$M$2),"")</f>
        <v>7.4999999999999997E-2</v>
      </c>
      <c r="J42" s="14" t="str">
        <f>IFERROR(IF(H42="","",_xludf.RANK.EQ(H42,$H$2:$H$83,0)),"")</f>
        <v/>
      </c>
      <c r="K42" s="14" t="str">
        <f>IFERROR(IF(H42="","",1+COUNTIFS($B$2:$B$83,B42,$H$2:$H$83,"&gt;"&amp;H42)),"")</f>
        <v/>
      </c>
    </row>
    <row r="43" spans="1:11" ht="27.75" x14ac:dyDescent="0.2">
      <c r="A43" s="14" t="s">
        <v>180</v>
      </c>
      <c r="B43" s="14" t="str">
        <f>IFERROR(VLOOKUP($A43,Longlist_condensée!$A$2:$D$1000,2,FALSE),"")</f>
        <v>D06</v>
      </c>
      <c r="C43" s="14" t="str">
        <f>IFERROR(VLOOKUP(B43,Référentiel_Domaines!$A$2:$B$13,2,FALSE),"")</f>
        <v>Éducation, compétences et capital humain</v>
      </c>
      <c r="D43" s="14" t="str">
        <f>IFERROR(VLOOKUP($A43,Longlist_condensée!$A$2:$D$1000,3,FALSE),"")</f>
        <v>Taux net de scolarisation (Primaire)</v>
      </c>
      <c r="E43" s="14" t="str">
        <f>IFERROR(VLOOKUP($A43,Longlist_condensée!$A$2:$D$1000,4,FALSE),"")</f>
        <v>UA (STYIP) ; ODD 4.1</v>
      </c>
      <c r="F43" s="14">
        <f>COUNTIF(Réponses_Indicateurs!$D$2:$D$5000,$A43)</f>
        <v>21</v>
      </c>
      <c r="G43" s="16">
        <f>IFERROR(IF(F43=0,"",SUMIFS(Aide_Indicateurs_Pays!$D$2:$D$5000,Aide_Indicateurs_Pays!$A$2:$A$5000,$A43)),"")</f>
        <v>17</v>
      </c>
      <c r="H43" s="17" t="str">
        <f>IFERROR(IF(F43=0,"",AVERAGEIF(Codage_Scoring!$B$2:$B$5000,$A43,Codage_Scoring!$Q$2:$Q$5000)),"")</f>
        <v/>
      </c>
      <c r="I43" s="15">
        <f>IFERROR(IF($M$2=0,"",G43/$M$2),"")</f>
        <v>8.5000000000000006E-2</v>
      </c>
      <c r="J43" s="14" t="str">
        <f>IFERROR(IF(H43="","",_xludf.RANK.EQ(H43,$H$2:$H$83,0)),"")</f>
        <v/>
      </c>
      <c r="K43" s="14" t="str">
        <f>IFERROR(IF(H43="","",1+COUNTIFS($B$2:$B$83,B43,$H$2:$H$83,"&gt;"&amp;H43)),"")</f>
        <v/>
      </c>
    </row>
    <row r="44" spans="1:11" ht="27.75" x14ac:dyDescent="0.2">
      <c r="A44" s="14" t="s">
        <v>183</v>
      </c>
      <c r="B44" s="14" t="str">
        <f>IFERROR(VLOOKUP($A44,Longlist_condensée!$A$2:$D$1000,2,FALSE),"")</f>
        <v>D06</v>
      </c>
      <c r="C44" s="14" t="str">
        <f>IFERROR(VLOOKUP(B44,Référentiel_Domaines!$A$2:$B$13,2,FALSE),"")</f>
        <v>Éducation, compétences et capital humain</v>
      </c>
      <c r="D44" s="14" t="str">
        <f>IFERROR(VLOOKUP($A44,Longlist_condensée!$A$2:$D$1000,3,FALSE),"")</f>
        <v>Taux net de scolarisation (Secondaire)</v>
      </c>
      <c r="E44" s="14" t="str">
        <f>IFERROR(VLOOKUP($A44,Longlist_condensée!$A$2:$D$1000,4,FALSE),"")</f>
        <v>UA (STYIP) ; ODD 4.1</v>
      </c>
      <c r="F44" s="14">
        <f>COUNTIF(Réponses_Indicateurs!$D$2:$D$5000,$A44)</f>
        <v>22</v>
      </c>
      <c r="G44" s="16">
        <f>IFERROR(IF(F44=0,"",SUMIFS(Aide_Indicateurs_Pays!$D$2:$D$5000,Aide_Indicateurs_Pays!$A$2:$A$5000,$A44)),"")</f>
        <v>16</v>
      </c>
      <c r="H44" s="17" t="str">
        <f>IFERROR(IF(F44=0,"",AVERAGEIF(Codage_Scoring!$B$2:$B$5000,$A44,Codage_Scoring!$Q$2:$Q$5000)),"")</f>
        <v/>
      </c>
      <c r="I44" s="15">
        <f>IFERROR(IF($M$2=0,"",G44/$M$2),"")</f>
        <v>0.08</v>
      </c>
      <c r="J44" s="14" t="str">
        <f>IFERROR(IF(H44="","",_xludf.RANK.EQ(H44,$H$2:$H$83,0)),"")</f>
        <v/>
      </c>
      <c r="K44" s="14" t="str">
        <f>IFERROR(IF(H44="","",1+COUNTIFS($B$2:$B$83,B44,$H$2:$H$83,"&gt;"&amp;H44)),"")</f>
        <v/>
      </c>
    </row>
    <row r="45" spans="1:11" ht="27.75" x14ac:dyDescent="0.2">
      <c r="A45" s="14" t="s">
        <v>185</v>
      </c>
      <c r="B45" s="14" t="str">
        <f>IFERROR(VLOOKUP($A45,Longlist_condensée!$A$2:$D$1000,2,FALSE),"")</f>
        <v>D06</v>
      </c>
      <c r="C45" s="14" t="str">
        <f>IFERROR(VLOOKUP(B45,Référentiel_Domaines!$A$2:$B$13,2,FALSE),"")</f>
        <v>Éducation, compétences et capital humain</v>
      </c>
      <c r="D45" s="14" t="str">
        <f>IFERROR(VLOOKUP($A45,Longlist_condensée!$A$2:$D$1000,3,FALSE),"")</f>
        <v>Taux de scolarisation pré-primaire</v>
      </c>
      <c r="E45" s="14" t="str">
        <f>IFERROR(VLOOKUP($A45,Longlist_condensée!$A$2:$D$1000,4,FALSE),"")</f>
        <v>UA (STYIP) ; ODD 4.2</v>
      </c>
      <c r="F45" s="14">
        <f>COUNTIF(Réponses_Indicateurs!$D$2:$D$5000,$A45)</f>
        <v>26</v>
      </c>
      <c r="G45" s="16">
        <f>IFERROR(IF(F45=0,"",SUMIFS(Aide_Indicateurs_Pays!$D$2:$D$5000,Aide_Indicateurs_Pays!$A$2:$A$5000,$A45)),"")</f>
        <v>17</v>
      </c>
      <c r="H45" s="17" t="str">
        <f>IFERROR(IF(F45=0,"",AVERAGEIF(Codage_Scoring!$B$2:$B$5000,$A45,Codage_Scoring!$Q$2:$Q$5000)),"")</f>
        <v/>
      </c>
      <c r="I45" s="15">
        <f>IFERROR(IF($M$2=0,"",G45/$M$2),"")</f>
        <v>8.5000000000000006E-2</v>
      </c>
      <c r="J45" s="14" t="str">
        <f>IFERROR(IF(H45="","",_xludf.RANK.EQ(H45,$H$2:$H$83,0)),"")</f>
        <v/>
      </c>
      <c r="K45" s="14" t="str">
        <f>IFERROR(IF(H45="","",1+COUNTIFS($B$2:$B$83,B45,$H$2:$H$83,"&gt;"&amp;H45)),"")</f>
        <v/>
      </c>
    </row>
    <row r="46" spans="1:11" ht="27.75" x14ac:dyDescent="0.2">
      <c r="A46" s="14" t="s">
        <v>188</v>
      </c>
      <c r="B46" s="14" t="str">
        <f>IFERROR(VLOOKUP($A46,Longlist_condensée!$A$2:$D$1000,2,FALSE),"")</f>
        <v>D06</v>
      </c>
      <c r="C46" s="14" t="str">
        <f>IFERROR(VLOOKUP(B46,Référentiel_Domaines!$A$2:$B$13,2,FALSE),"")</f>
        <v>Éducation, compétences et capital humain</v>
      </c>
      <c r="D46" s="14" t="str">
        <f>IFERROR(VLOOKUP($A46,Longlist_condensée!$A$2:$D$1000,3,FALSE),"")</f>
        <v>Proportion de diplômés en STEM</v>
      </c>
      <c r="E46" s="14" t="str">
        <f>IFERROR(VLOOKUP($A46,Longlist_condensée!$A$2:$D$1000,4,FALSE),"")</f>
        <v>UA (STYIP) ; CESA</v>
      </c>
      <c r="F46" s="14">
        <f>COUNTIF(Réponses_Indicateurs!$D$2:$D$5000,$A46)</f>
        <v>23</v>
      </c>
      <c r="G46" s="16">
        <f>IFERROR(IF(F46=0,"",SUMIFS(Aide_Indicateurs_Pays!$D$2:$D$5000,Aide_Indicateurs_Pays!$A$2:$A$5000,$A46)),"")</f>
        <v>17</v>
      </c>
      <c r="H46" s="17" t="str">
        <f>IFERROR(IF(F46=0,"",AVERAGEIF(Codage_Scoring!$B$2:$B$5000,$A46,Codage_Scoring!$Q$2:$Q$5000)),"")</f>
        <v/>
      </c>
      <c r="I46" s="15">
        <f>IFERROR(IF($M$2=0,"",G46/$M$2),"")</f>
        <v>8.5000000000000006E-2</v>
      </c>
      <c r="J46" s="14" t="str">
        <f>IFERROR(IF(H46="","",_xludf.RANK.EQ(H46,$H$2:$H$83,0)),"")</f>
        <v/>
      </c>
      <c r="K46" s="14" t="str">
        <f>IFERROR(IF(H46="","",1+COUNTIFS($B$2:$B$83,B46,$H$2:$H$83,"&gt;"&amp;H46)),"")</f>
        <v/>
      </c>
    </row>
    <row r="47" spans="1:11" ht="27.75" x14ac:dyDescent="0.2">
      <c r="A47" s="14" t="s">
        <v>191</v>
      </c>
      <c r="B47" s="14" t="str">
        <f>IFERROR(VLOOKUP($A47,Longlist_condensée!$A$2:$D$1000,2,FALSE),"")</f>
        <v>D06</v>
      </c>
      <c r="C47" s="14" t="str">
        <f>IFERROR(VLOOKUP(B47,Référentiel_Domaines!$A$2:$B$13,2,FALSE),"")</f>
        <v>Éducation, compétences et capital humain</v>
      </c>
      <c r="D47" s="14" t="str">
        <f>IFERROR(VLOOKUP($A47,Longlist_condensée!$A$2:$D$1000,3,FALSE),"")</f>
        <v>Taux de compétence minimale (Lecture/Maths)</v>
      </c>
      <c r="E47" s="14" t="str">
        <f>IFERROR(VLOOKUP($A47,Longlist_condensée!$A$2:$D$1000,4,FALSE),"")</f>
        <v>UA (STYIP) ; ODD 4.1</v>
      </c>
      <c r="F47" s="14">
        <f>COUNTIF(Réponses_Indicateurs!$D$2:$D$5000,$A47)</f>
        <v>22</v>
      </c>
      <c r="G47" s="16">
        <f>IFERROR(IF(F47=0,"",SUMIFS(Aide_Indicateurs_Pays!$D$2:$D$5000,Aide_Indicateurs_Pays!$A$2:$A$5000,$A47)),"")</f>
        <v>17</v>
      </c>
      <c r="H47" s="17" t="str">
        <f>IFERROR(IF(F47=0,"",AVERAGEIF(Codage_Scoring!$B$2:$B$5000,$A47,Codage_Scoring!$Q$2:$Q$5000)),"")</f>
        <v/>
      </c>
      <c r="I47" s="15">
        <f>IFERROR(IF($M$2=0,"",G47/$M$2),"")</f>
        <v>8.5000000000000006E-2</v>
      </c>
      <c r="J47" s="14" t="str">
        <f>IFERROR(IF(H47="","",_xludf.RANK.EQ(H47,$H$2:$H$83,0)),"")</f>
        <v/>
      </c>
      <c r="K47" s="14" t="str">
        <f>IFERROR(IF(H47="","",1+COUNTIFS($B$2:$B$83,B47,$H$2:$H$83,"&gt;"&amp;H47)),"")</f>
        <v/>
      </c>
    </row>
    <row r="48" spans="1:11" x14ac:dyDescent="0.2">
      <c r="A48" s="14" t="s">
        <v>193</v>
      </c>
      <c r="B48" s="14" t="str">
        <f>IFERROR(VLOOKUP($A48,Longlist_condensée!$A$2:$D$1000,2,FALSE),"")</f>
        <v>D06</v>
      </c>
      <c r="C48" s="14" t="str">
        <f>IFERROR(VLOOKUP(B48,Référentiel_Domaines!$A$2:$B$13,2,FALSE),"")</f>
        <v>Éducation, compétences et capital humain</v>
      </c>
      <c r="D48" s="14" t="str">
        <f>IFERROR(VLOOKUP($A48,Longlist_condensée!$A$2:$D$1000,3,FALSE),"")</f>
        <v>Ratio Élèves / Enseignant qualifié</v>
      </c>
      <c r="E48" s="14" t="str">
        <f>IFERROR(VLOOKUP($A48,Longlist_condensée!$A$2:$D$1000,4,FALSE),"")</f>
        <v>UA (STYIP)</v>
      </c>
      <c r="F48" s="14">
        <f>COUNTIF(Réponses_Indicateurs!$D$2:$D$5000,$A48)</f>
        <v>19</v>
      </c>
      <c r="G48" s="16">
        <f>IFERROR(IF(F48=0,"",SUMIFS(Aide_Indicateurs_Pays!$D$2:$D$5000,Aide_Indicateurs_Pays!$A$2:$A$5000,$A48)),"")</f>
        <v>13</v>
      </c>
      <c r="H48" s="17" t="str">
        <f>IFERROR(IF(F48=0,"",AVERAGEIF(Codage_Scoring!$B$2:$B$5000,$A48,Codage_Scoring!$Q$2:$Q$5000)),"")</f>
        <v/>
      </c>
      <c r="I48" s="15">
        <f>IFERROR(IF($M$2=0,"",G48/$M$2),"")</f>
        <v>6.5000000000000002E-2</v>
      </c>
      <c r="J48" s="14" t="str">
        <f>IFERROR(IF(H48="","",_xludf.RANK.EQ(H48,$H$2:$H$83,0)),"")</f>
        <v/>
      </c>
      <c r="K48" s="14" t="str">
        <f>IFERROR(IF(H48="","",1+COUNTIFS($B$2:$B$83,B48,$H$2:$H$83,"&gt;"&amp;H48)),"")</f>
        <v/>
      </c>
    </row>
    <row r="49" spans="1:11" ht="27.75" x14ac:dyDescent="0.2">
      <c r="A49" s="14" t="s">
        <v>195</v>
      </c>
      <c r="B49" s="14" t="str">
        <f>IFERROR(VLOOKUP($A49,Longlist_condensée!$A$2:$D$1000,2,FALSE),"")</f>
        <v>D06</v>
      </c>
      <c r="C49" s="14" t="str">
        <f>IFERROR(VLOOKUP(B49,Référentiel_Domaines!$A$2:$B$13,2,FALSE),"")</f>
        <v>Éducation, compétences et capital humain</v>
      </c>
      <c r="D49" s="14" t="str">
        <f>IFERROR(VLOOKUP($A49,Longlist_condensée!$A$2:$D$1000,3,FALSE),"")</f>
        <v>Taux brut de scolarisation (Supérieur)</v>
      </c>
      <c r="E49" s="14" t="str">
        <f>IFERROR(VLOOKUP($A49,Longlist_condensée!$A$2:$D$1000,4,FALSE),"")</f>
        <v>UA (STYIP) ; ODD 4.3</v>
      </c>
      <c r="F49" s="14">
        <f>COUNTIF(Réponses_Indicateurs!$D$2:$D$5000,$A49)</f>
        <v>27</v>
      </c>
      <c r="G49" s="16">
        <f>IFERROR(IF(F49=0,"",SUMIFS(Aide_Indicateurs_Pays!$D$2:$D$5000,Aide_Indicateurs_Pays!$A$2:$A$5000,$A49)),"")</f>
        <v>17</v>
      </c>
      <c r="H49" s="17" t="str">
        <f>IFERROR(IF(F49=0,"",AVERAGEIF(Codage_Scoring!$B$2:$B$5000,$A49,Codage_Scoring!$Q$2:$Q$5000)),"")</f>
        <v/>
      </c>
      <c r="I49" s="15">
        <f>IFERROR(IF($M$2=0,"",G49/$M$2),"")</f>
        <v>8.5000000000000006E-2</v>
      </c>
      <c r="J49" s="14" t="str">
        <f>IFERROR(IF(H49="","",_xludf.RANK.EQ(H49,$H$2:$H$83,0)),"")</f>
        <v/>
      </c>
      <c r="K49" s="14" t="str">
        <f>IFERROR(IF(H49="","",1+COUNTIFS($B$2:$B$83,B49,$H$2:$H$83,"&gt;"&amp;H49)),"")</f>
        <v/>
      </c>
    </row>
    <row r="50" spans="1:11" ht="28.9" customHeight="1" x14ac:dyDescent="0.2">
      <c r="A50" s="14" t="s">
        <v>198</v>
      </c>
      <c r="B50" s="14" t="str">
        <f>IFERROR(VLOOKUP($A50,Longlist_condensée!$A$2:$D$1000,2,FALSE),"")</f>
        <v>D07</v>
      </c>
      <c r="C50" s="14" t="str">
        <f>IFERROR(VLOOKUP(B50,Référentiel_Domaines!$A$2:$B$13,2,FALSE),"")</f>
        <v>Santé, bien-être et accès universel</v>
      </c>
      <c r="D50" s="14" t="str">
        <f>IFERROR(VLOOKUP($A50,Longlist_condensée!$A$2:$D$1000,3,FALSE),"")</f>
        <v>Accès aux soins de santé primaires</v>
      </c>
      <c r="E50" s="14" t="str">
        <f>IFERROR(VLOOKUP($A50,Longlist_condensée!$A$2:$D$1000,4,FALSE),"")</f>
        <v>UA (STYIP) ; ODD 3.8</v>
      </c>
      <c r="F50" s="14">
        <f>COUNTIF(Réponses_Indicateurs!$D$2:$D$5000,$A50)</f>
        <v>26</v>
      </c>
      <c r="G50" s="16">
        <f>IFERROR(IF(F50=0,"",SUMIFS(Aide_Indicateurs_Pays!$D$2:$D$5000,Aide_Indicateurs_Pays!$A$2:$A$5000,$A50)),"")</f>
        <v>19</v>
      </c>
      <c r="H50" s="17" t="str">
        <f>IFERROR(IF(F50=0,"",AVERAGEIF(Codage_Scoring!$B$2:$B$5000,$A50,Codage_Scoring!$Q$2:$Q$5000)),"")</f>
        <v/>
      </c>
      <c r="I50" s="15">
        <f>IFERROR(IF($M$2=0,"",G50/$M$2),"")</f>
        <v>9.5000000000000001E-2</v>
      </c>
      <c r="J50" s="14" t="str">
        <f>IFERROR(IF(H50="","",_xludf.RANK.EQ(H50,$H$2:$H$83,0)),"")</f>
        <v/>
      </c>
      <c r="K50" s="14" t="str">
        <f>IFERROR(IF(H50="","",1+COUNTIFS($B$2:$B$83,B50,$H$2:$H$83,"&gt;"&amp;H50)),"")</f>
        <v/>
      </c>
    </row>
    <row r="51" spans="1:11" ht="28.9" customHeight="1" x14ac:dyDescent="0.2">
      <c r="A51" s="14" t="s">
        <v>201</v>
      </c>
      <c r="B51" s="14" t="str">
        <f>IFERROR(VLOOKUP($A51,Longlist_condensée!$A$2:$D$1000,2,FALSE),"")</f>
        <v>D07</v>
      </c>
      <c r="C51" s="14" t="str">
        <f>IFERROR(VLOOKUP(B51,Référentiel_Domaines!$A$2:$B$13,2,FALSE),"")</f>
        <v>Santé, bien-être et accès universel</v>
      </c>
      <c r="D51" s="14" t="str">
        <f>IFERROR(VLOOKUP($A51,Longlist_condensée!$A$2:$D$1000,3,FALSE),"")</f>
        <v>Taux de mortalité maternelle</v>
      </c>
      <c r="E51" s="14" t="str">
        <f>IFERROR(VLOOKUP($A51,Longlist_condensée!$A$2:$D$1000,4,FALSE),"")</f>
        <v>UA (STYIP) ; ODD 3.1</v>
      </c>
      <c r="F51" s="14">
        <f>COUNTIF(Réponses_Indicateurs!$D$2:$D$5000,$A51)</f>
        <v>16</v>
      </c>
      <c r="G51" s="16">
        <f>IFERROR(IF(F51=0,"",SUMIFS(Aide_Indicateurs_Pays!$D$2:$D$5000,Aide_Indicateurs_Pays!$A$2:$A$5000,$A51)),"")</f>
        <v>14</v>
      </c>
      <c r="H51" s="17" t="str">
        <f>IFERROR(IF(F51=0,"",AVERAGEIF(Codage_Scoring!$B$2:$B$5000,$A51,Codage_Scoring!$Q$2:$Q$5000)),"")</f>
        <v/>
      </c>
      <c r="I51" s="15">
        <f>IFERROR(IF($M$2=0,"",G51/$M$2),"")</f>
        <v>7.0000000000000007E-2</v>
      </c>
      <c r="J51" s="14" t="str">
        <f>IFERROR(IF(H51="","",_xludf.RANK.EQ(H51,$H$2:$H$83,0)),"")</f>
        <v/>
      </c>
      <c r="K51" s="14" t="str">
        <f>IFERROR(IF(H51="","",1+COUNTIFS($B$2:$B$83,B51,$H$2:$H$83,"&gt;"&amp;H51)),"")</f>
        <v/>
      </c>
    </row>
    <row r="52" spans="1:11" ht="28.9" customHeight="1" x14ac:dyDescent="0.2">
      <c r="A52" s="14" t="s">
        <v>204</v>
      </c>
      <c r="B52" s="14" t="str">
        <f>IFERROR(VLOOKUP($A52,Longlist_condensée!$A$2:$D$1000,2,FALSE),"")</f>
        <v>D07</v>
      </c>
      <c r="C52" s="14" t="str">
        <f>IFERROR(VLOOKUP(B52,Référentiel_Domaines!$A$2:$B$13,2,FALSE),"")</f>
        <v>Santé, bien-être et accès universel</v>
      </c>
      <c r="D52" s="14" t="str">
        <f>IFERROR(VLOOKUP($A52,Longlist_condensée!$A$2:$D$1000,3,FALSE),"")</f>
        <v>Taux de mortalité infantile (&lt;5 ans)</v>
      </c>
      <c r="E52" s="14" t="str">
        <f>IFERROR(VLOOKUP($A52,Longlist_condensée!$A$2:$D$1000,4,FALSE),"")</f>
        <v>UA (STYIP) ; ODD 3.2</v>
      </c>
      <c r="F52" s="14">
        <f>COUNTIF(Réponses_Indicateurs!$D$2:$D$5000,$A52)</f>
        <v>30</v>
      </c>
      <c r="G52" s="16">
        <f>IFERROR(IF(F52=0,"",SUMIFS(Aide_Indicateurs_Pays!$D$2:$D$5000,Aide_Indicateurs_Pays!$A$2:$A$5000,$A52)),"")</f>
        <v>19</v>
      </c>
      <c r="H52" s="17" t="str">
        <f>IFERROR(IF(F52=0,"",AVERAGEIF(Codage_Scoring!$B$2:$B$5000,$A52,Codage_Scoring!$Q$2:$Q$5000)),"")</f>
        <v/>
      </c>
      <c r="I52" s="15">
        <f>IFERROR(IF($M$2=0,"",G52/$M$2),"")</f>
        <v>9.5000000000000001E-2</v>
      </c>
      <c r="J52" s="14" t="str">
        <f>IFERROR(IF(H52="","",_xludf.RANK.EQ(H52,$H$2:$H$83,0)),"")</f>
        <v/>
      </c>
      <c r="K52" s="14" t="str">
        <f>IFERROR(IF(H52="","",1+COUNTIFS($B$2:$B$83,B52,$H$2:$H$83,"&gt;"&amp;H52)),"")</f>
        <v/>
      </c>
    </row>
    <row r="53" spans="1:11" ht="28.9" customHeight="1" x14ac:dyDescent="0.2">
      <c r="A53" s="14" t="s">
        <v>207</v>
      </c>
      <c r="B53" s="14" t="str">
        <f>IFERROR(VLOOKUP($A53,Longlist_condensée!$A$2:$D$1000,2,FALSE),"")</f>
        <v>D07</v>
      </c>
      <c r="C53" s="14" t="str">
        <f>IFERROR(VLOOKUP(B53,Référentiel_Domaines!$A$2:$B$13,2,FALSE),"")</f>
        <v>Santé, bien-être et accès universel</v>
      </c>
      <c r="D53" s="14" t="str">
        <f>IFERROR(VLOOKUP($A53,Longlist_condensée!$A$2:$D$1000,3,FALSE),"")</f>
        <v>Incidence VIH / Couverture ARV</v>
      </c>
      <c r="E53" s="14" t="str">
        <f>IFERROR(VLOOKUP($A53,Longlist_condensée!$A$2:$D$1000,4,FALSE),"")</f>
        <v>UA (STYIP) ; ODD 3.3</v>
      </c>
      <c r="F53" s="14">
        <f>COUNTIF(Réponses_Indicateurs!$D$2:$D$5000,$A53)</f>
        <v>26</v>
      </c>
      <c r="G53" s="16">
        <f>IFERROR(IF(F53=0,"",SUMIFS(Aide_Indicateurs_Pays!$D$2:$D$5000,Aide_Indicateurs_Pays!$A$2:$A$5000,$A53)),"")</f>
        <v>16</v>
      </c>
      <c r="H53" s="17" t="str">
        <f>IFERROR(IF(F53=0,"",AVERAGEIF(Codage_Scoring!$B$2:$B$5000,$A53,Codage_Scoring!$Q$2:$Q$5000)),"")</f>
        <v/>
      </c>
      <c r="I53" s="15">
        <f>IFERROR(IF($M$2=0,"",G53/$M$2),"")</f>
        <v>0.08</v>
      </c>
      <c r="J53" s="14" t="str">
        <f>IFERROR(IF(H53="","",_xludf.RANK.EQ(H53,$H$2:$H$83,0)),"")</f>
        <v/>
      </c>
      <c r="K53" s="14" t="str">
        <f>IFERROR(IF(H53="","",1+COUNTIFS($B$2:$B$83,B53,$H$2:$H$83,"&gt;"&amp;H53)),"")</f>
        <v/>
      </c>
    </row>
    <row r="54" spans="1:11" ht="28.9" customHeight="1" x14ac:dyDescent="0.2">
      <c r="A54" s="14" t="s">
        <v>210</v>
      </c>
      <c r="B54" s="14" t="str">
        <f>IFERROR(VLOOKUP($A54,Longlist_condensée!$A$2:$D$1000,2,FALSE),"")</f>
        <v>D07</v>
      </c>
      <c r="C54" s="14" t="str">
        <f>IFERROR(VLOOKUP(B54,Référentiel_Domaines!$A$2:$B$13,2,FALSE),"")</f>
        <v>Santé, bien-être et accès universel</v>
      </c>
      <c r="D54" s="14" t="str">
        <f>IFERROR(VLOOKUP($A54,Longlist_condensée!$A$2:$D$1000,3,FALSE),"")</f>
        <v>Incidence Paludisme</v>
      </c>
      <c r="E54" s="14" t="str">
        <f>IFERROR(VLOOKUP($A54,Longlist_condensée!$A$2:$D$1000,4,FALSE),"")</f>
        <v>UA (STYIP) ; ODD 3.3</v>
      </c>
      <c r="F54" s="14">
        <f>COUNTIF(Réponses_Indicateurs!$D$2:$D$5000,$A54)</f>
        <v>30</v>
      </c>
      <c r="G54" s="16">
        <f>IFERROR(IF(F54=0,"",SUMIFS(Aide_Indicateurs_Pays!$D$2:$D$5000,Aide_Indicateurs_Pays!$A$2:$A$5000,$A54)),"")</f>
        <v>19</v>
      </c>
      <c r="H54" s="17" t="str">
        <f>IFERROR(IF(F54=0,"",AVERAGEIF(Codage_Scoring!$B$2:$B$5000,$A54,Codage_Scoring!$Q$2:$Q$5000)),"")</f>
        <v/>
      </c>
      <c r="I54" s="15">
        <f>IFERROR(IF($M$2=0,"",G54/$M$2),"")</f>
        <v>9.5000000000000001E-2</v>
      </c>
      <c r="J54" s="14" t="str">
        <f>IFERROR(IF(H54="","",_xludf.RANK.EQ(H54,$H$2:$H$83,0)),"")</f>
        <v/>
      </c>
      <c r="K54" s="14" t="str">
        <f>IFERROR(IF(H54="","",1+COUNTIFS($B$2:$B$83,B54,$H$2:$H$83,"&gt;"&amp;H54)),"")</f>
        <v/>
      </c>
    </row>
    <row r="55" spans="1:11" ht="28.9" customHeight="1" x14ac:dyDescent="0.2">
      <c r="A55" s="14" t="s">
        <v>212</v>
      </c>
      <c r="B55" s="14" t="str">
        <f>IFERROR(VLOOKUP($A55,Longlist_condensée!$A$2:$D$1000,2,FALSE),"")</f>
        <v>D07</v>
      </c>
      <c r="C55" s="14" t="str">
        <f>IFERROR(VLOOKUP(B55,Référentiel_Domaines!$A$2:$B$13,2,FALSE),"")</f>
        <v>Santé, bien-être et accès universel</v>
      </c>
      <c r="D55" s="14" t="str">
        <f>IFERROR(VLOOKUP($A55,Longlist_condensée!$A$2:$D$1000,3,FALSE),"")</f>
        <v>Indice de Couverture Sanitaire Universelle</v>
      </c>
      <c r="E55" s="14" t="str">
        <f>IFERROR(VLOOKUP($A55,Longlist_condensée!$A$2:$D$1000,4,FALSE),"")</f>
        <v>ODD 3.8 ; BAD</v>
      </c>
      <c r="F55" s="14">
        <f>COUNTIF(Réponses_Indicateurs!$D$2:$D$5000,$A55)</f>
        <v>32</v>
      </c>
      <c r="G55" s="16">
        <f>IFERROR(IF(F55=0,"",SUMIFS(Aide_Indicateurs_Pays!$D$2:$D$5000,Aide_Indicateurs_Pays!$A$2:$A$5000,$A55)),"")</f>
        <v>17</v>
      </c>
      <c r="H55" s="17" t="str">
        <f>IFERROR(IF(F55=0,"",AVERAGEIF(Codage_Scoring!$B$2:$B$5000,$A55,Codage_Scoring!$Q$2:$Q$5000)),"")</f>
        <v/>
      </c>
      <c r="I55" s="15">
        <f>IFERROR(IF($M$2=0,"",G55/$M$2),"")</f>
        <v>8.5000000000000006E-2</v>
      </c>
      <c r="J55" s="14" t="str">
        <f>IFERROR(IF(H55="","",_xludf.RANK.EQ(H55,$H$2:$H$83,0)),"")</f>
        <v/>
      </c>
      <c r="K55" s="14" t="str">
        <f>IFERROR(IF(H55="","",1+COUNTIFS($B$2:$B$83,B55,$H$2:$H$83,"&gt;"&amp;H55)),"")</f>
        <v/>
      </c>
    </row>
    <row r="56" spans="1:11" ht="27.75" x14ac:dyDescent="0.2">
      <c r="A56" s="14" t="s">
        <v>215</v>
      </c>
      <c r="B56" s="14" t="str">
        <f>IFERROR(VLOOKUP($A56,Longlist_condensée!$A$2:$D$1000,2,FALSE),"")</f>
        <v>D08</v>
      </c>
      <c r="C56" s="14" t="str">
        <f>IFERROR(VLOOKUP(B56,Référentiel_Domaines!$A$2:$B$13,2,FALSE),"")</f>
        <v>Égalité des genres et autonomisation</v>
      </c>
      <c r="D56" s="14" t="str">
        <f>IFERROR(VLOOKUP($A56,Longlist_condensée!$A$2:$D$1000,3,FALSE),"")</f>
        <v>Femmes dans les instances décisionnelles</v>
      </c>
      <c r="E56" s="14" t="str">
        <f>IFERROR(VLOOKUP($A56,Longlist_condensée!$A$2:$D$1000,4,FALSE),"")</f>
        <v>UA (STYIP) ; ODD 5.5</v>
      </c>
      <c r="F56" s="14">
        <f>COUNTIF(Réponses_Indicateurs!$D$2:$D$5000,$A56)</f>
        <v>32</v>
      </c>
      <c r="G56" s="16">
        <f>IFERROR(IF(F56=0,"",SUMIFS(Aide_Indicateurs_Pays!$D$2:$D$5000,Aide_Indicateurs_Pays!$A$2:$A$5000,$A56)),"")</f>
        <v>17</v>
      </c>
      <c r="H56" s="17" t="str">
        <f>IFERROR(IF(F56=0,"",AVERAGEIF(Codage_Scoring!$B$2:$B$5000,$A56,Codage_Scoring!$Q$2:$Q$5000)),"")</f>
        <v/>
      </c>
      <c r="I56" s="15">
        <f>IFERROR(IF($M$2=0,"",G56/$M$2),"")</f>
        <v>8.5000000000000006E-2</v>
      </c>
      <c r="J56" s="14" t="str">
        <f>IFERROR(IF(H56="","",_xludf.RANK.EQ(H56,$H$2:$H$83,0)),"")</f>
        <v/>
      </c>
      <c r="K56" s="14" t="str">
        <f>IFERROR(IF(H56="","",1+COUNTIFS($B$2:$B$83,B56,$H$2:$H$83,"&gt;"&amp;H56)),"")</f>
        <v/>
      </c>
    </row>
    <row r="57" spans="1:11" ht="27.75" x14ac:dyDescent="0.2">
      <c r="A57" s="14" t="s">
        <v>218</v>
      </c>
      <c r="B57" s="14" t="str">
        <f>IFERROR(VLOOKUP($A57,Longlist_condensée!$A$2:$D$1000,2,FALSE),"")</f>
        <v>D08</v>
      </c>
      <c r="C57" s="14" t="str">
        <f>IFERROR(VLOOKUP(B57,Référentiel_Domaines!$A$2:$B$13,2,FALSE),"")</f>
        <v>Égalité des genres et autonomisation</v>
      </c>
      <c r="D57" s="14" t="str">
        <f>IFERROR(VLOOKUP($A57,Longlist_condensée!$A$2:$D$1000,3,FALSE),"")</f>
        <v>Droits fonciers et propriété des femmes</v>
      </c>
      <c r="E57" s="14" t="str">
        <f>IFERROR(VLOOKUP($A57,Longlist_condensée!$A$2:$D$1000,4,FALSE),"")</f>
        <v>UA (STYIP) ; ODD 5.a</v>
      </c>
      <c r="F57" s="14">
        <f>COUNTIF(Réponses_Indicateurs!$D$2:$D$5000,$A57)</f>
        <v>22</v>
      </c>
      <c r="G57" s="16">
        <f>IFERROR(IF(F57=0,"",SUMIFS(Aide_Indicateurs_Pays!$D$2:$D$5000,Aide_Indicateurs_Pays!$A$2:$A$5000,$A57)),"")</f>
        <v>17</v>
      </c>
      <c r="H57" s="17" t="str">
        <f>IFERROR(IF(F57=0,"",AVERAGEIF(Codage_Scoring!$B$2:$B$5000,$A57,Codage_Scoring!$Q$2:$Q$5000)),"")</f>
        <v/>
      </c>
      <c r="I57" s="15">
        <f>IFERROR(IF($M$2=0,"",G57/$M$2),"")</f>
        <v>8.5000000000000006E-2</v>
      </c>
      <c r="J57" s="14" t="str">
        <f>IFERROR(IF(H57="","",_xludf.RANK.EQ(H57,$H$2:$H$83,0)),"")</f>
        <v/>
      </c>
      <c r="K57" s="14" t="str">
        <f>IFERROR(IF(H57="","",1+COUNTIFS($B$2:$B$83,B57,$H$2:$H$83,"&gt;"&amp;H57)),"")</f>
        <v/>
      </c>
    </row>
    <row r="58" spans="1:11" x14ac:dyDescent="0.2">
      <c r="A58" s="14" t="s">
        <v>221</v>
      </c>
      <c r="B58" s="14" t="str">
        <f>IFERROR(VLOOKUP($A58,Longlist_condensée!$A$2:$D$1000,2,FALSE),"")</f>
        <v>D08</v>
      </c>
      <c r="C58" s="14" t="str">
        <f>IFERROR(VLOOKUP(B58,Référentiel_Domaines!$A$2:$B$13,2,FALSE),"")</f>
        <v>Égalité des genres et autonomisation</v>
      </c>
      <c r="D58" s="14" t="str">
        <f>IFERROR(VLOOKUP($A58,Longlist_condensée!$A$2:$D$1000,3,FALSE),"")</f>
        <v>Accès au financement (Femmes entrepreneurs)</v>
      </c>
      <c r="E58" s="14" t="str">
        <f>IFERROR(VLOOKUP($A58,Longlist_condensée!$A$2:$D$1000,4,FALSE),"")</f>
        <v>BAD (AFAWA)</v>
      </c>
      <c r="F58" s="14">
        <f>COUNTIF(Réponses_Indicateurs!$D$2:$D$5000,$A58)</f>
        <v>26</v>
      </c>
      <c r="G58" s="16">
        <f>IFERROR(IF(F58=0,"",SUMIFS(Aide_Indicateurs_Pays!$D$2:$D$5000,Aide_Indicateurs_Pays!$A$2:$A$5000,$A58)),"")</f>
        <v>16</v>
      </c>
      <c r="H58" s="17" t="str">
        <f>IFERROR(IF(F58=0,"",AVERAGEIF(Codage_Scoring!$B$2:$B$5000,$A58,Codage_Scoring!$Q$2:$Q$5000)),"")</f>
        <v/>
      </c>
      <c r="I58" s="15">
        <f>IFERROR(IF($M$2=0,"",G58/$M$2),"")</f>
        <v>0.08</v>
      </c>
      <c r="J58" s="14" t="str">
        <f>IFERROR(IF(H58="","",_xludf.RANK.EQ(H58,$H$2:$H$83,0)),"")</f>
        <v/>
      </c>
      <c r="K58" s="14" t="str">
        <f>IFERROR(IF(H58="","",1+COUNTIFS($B$2:$B$83,B58,$H$2:$H$83,"&gt;"&amp;H58)),"")</f>
        <v/>
      </c>
    </row>
    <row r="59" spans="1:11" ht="27.75" x14ac:dyDescent="0.2">
      <c r="A59" s="14" t="s">
        <v>224</v>
      </c>
      <c r="B59" s="14" t="str">
        <f>IFERROR(VLOOKUP($A59,Longlist_condensée!$A$2:$D$1000,2,FALSE),"")</f>
        <v>D08</v>
      </c>
      <c r="C59" s="14" t="str">
        <f>IFERROR(VLOOKUP(B59,Référentiel_Domaines!$A$2:$B$13,2,FALSE),"")</f>
        <v>Égalité des genres et autonomisation</v>
      </c>
      <c r="D59" s="14" t="str">
        <f>IFERROR(VLOOKUP($A59,Longlist_condensée!$A$2:$D$1000,3,FALSE),"")</f>
        <v>Prévalence des Violences Basées sur le Genre</v>
      </c>
      <c r="E59" s="14" t="str">
        <f>IFERROR(VLOOKUP($A59,Longlist_condensée!$A$2:$D$1000,4,FALSE),"")</f>
        <v>UA (STYIP) ; ODD 5.2</v>
      </c>
      <c r="F59" s="14">
        <f>COUNTIF(Réponses_Indicateurs!$D$2:$D$5000,$A59)</f>
        <v>32</v>
      </c>
      <c r="G59" s="16">
        <f>IFERROR(IF(F59=0,"",SUMIFS(Aide_Indicateurs_Pays!$D$2:$D$5000,Aide_Indicateurs_Pays!$A$2:$A$5000,$A59)),"")</f>
        <v>18</v>
      </c>
      <c r="H59" s="17" t="str">
        <f>IFERROR(IF(F59=0,"",AVERAGEIF(Codage_Scoring!$B$2:$B$5000,$A59,Codage_Scoring!$Q$2:$Q$5000)),"")</f>
        <v/>
      </c>
      <c r="I59" s="15">
        <f>IFERROR(IF($M$2=0,"",G59/$M$2),"")</f>
        <v>0.09</v>
      </c>
      <c r="J59" s="14" t="str">
        <f>IFERROR(IF(H59="","",_xludf.RANK.EQ(H59,$H$2:$H$83,0)),"")</f>
        <v/>
      </c>
      <c r="K59" s="14" t="str">
        <f>IFERROR(IF(H59="","",1+COUNTIFS($B$2:$B$83,B59,$H$2:$H$83,"&gt;"&amp;H59)),"")</f>
        <v/>
      </c>
    </row>
    <row r="60" spans="1:11" x14ac:dyDescent="0.2">
      <c r="A60" s="14" t="s">
        <v>227</v>
      </c>
      <c r="B60" s="14" t="str">
        <f>IFERROR(VLOOKUP($A60,Longlist_condensée!$A$2:$D$1000,2,FALSE),"")</f>
        <v>D08</v>
      </c>
      <c r="C60" s="14" t="str">
        <f>IFERROR(VLOOKUP(B60,Référentiel_Domaines!$A$2:$B$13,2,FALSE),"")</f>
        <v>Égalité des genres et autonomisation</v>
      </c>
      <c r="D60" s="14" t="str">
        <f>IFERROR(VLOOKUP($A60,Longlist_condensée!$A$2:$D$1000,3,FALSE),"")</f>
        <v>Mutilations Génitales Féminines (MGF)</v>
      </c>
      <c r="E60" s="14" t="str">
        <f>IFERROR(VLOOKUP($A60,Longlist_condensée!$A$2:$D$1000,4,FALSE),"")</f>
        <v>UA ; ODD 5.3</v>
      </c>
      <c r="F60" s="14">
        <f>COUNTIF(Réponses_Indicateurs!$D$2:$D$5000,$A60)</f>
        <v>21</v>
      </c>
      <c r="G60" s="16">
        <f>IFERROR(IF(F60=0,"",SUMIFS(Aide_Indicateurs_Pays!$D$2:$D$5000,Aide_Indicateurs_Pays!$A$2:$A$5000,$A60)),"")</f>
        <v>14</v>
      </c>
      <c r="H60" s="17" t="str">
        <f>IFERROR(IF(F60=0,"",AVERAGEIF(Codage_Scoring!$B$2:$B$5000,$A60,Codage_Scoring!$Q$2:$Q$5000)),"")</f>
        <v/>
      </c>
      <c r="I60" s="15">
        <f>IFERROR(IF($M$2=0,"",G60/$M$2),"")</f>
        <v>7.0000000000000007E-2</v>
      </c>
      <c r="J60" s="14" t="str">
        <f>IFERROR(IF(H60="","",_xludf.RANK.EQ(H60,$H$2:$H$83,0)),"")</f>
        <v/>
      </c>
      <c r="K60" s="14" t="str">
        <f>IFERROR(IF(H60="","",1+COUNTIFS($B$2:$B$83,B60,$H$2:$H$83,"&gt;"&amp;H60)),"")</f>
        <v/>
      </c>
    </row>
    <row r="61" spans="1:11" x14ac:dyDescent="0.2">
      <c r="A61" s="14" t="s">
        <v>230</v>
      </c>
      <c r="B61" s="14" t="str">
        <f>IFERROR(VLOOKUP($A61,Longlist_condensée!$A$2:$D$1000,2,FALSE),"")</f>
        <v>D08</v>
      </c>
      <c r="C61" s="14" t="str">
        <f>IFERROR(VLOOKUP(B61,Référentiel_Domaines!$A$2:$B$13,2,FALSE),"")</f>
        <v>Égalité des genres et autonomisation</v>
      </c>
      <c r="D61" s="14" t="str">
        <f>IFERROR(VLOOKUP($A61,Longlist_condensée!$A$2:$D$1000,3,FALSE),"")</f>
        <v>Temps de travail domestique non rémunéré</v>
      </c>
      <c r="E61" s="14" t="str">
        <f>IFERROR(VLOOKUP($A61,Longlist_condensée!$A$2:$D$1000,4,FALSE),"")</f>
        <v>ODD 5.4 ; UA</v>
      </c>
      <c r="F61" s="14">
        <f>COUNTIF(Réponses_Indicateurs!$D$2:$D$5000,$A61)</f>
        <v>22</v>
      </c>
      <c r="G61" s="16">
        <f>IFERROR(IF(F61=0,"",SUMIFS(Aide_Indicateurs_Pays!$D$2:$D$5000,Aide_Indicateurs_Pays!$A$2:$A$5000,$A61)),"")</f>
        <v>17</v>
      </c>
      <c r="H61" s="17" t="str">
        <f>IFERROR(IF(F61=0,"",AVERAGEIF(Codage_Scoring!$B$2:$B$5000,$A61,Codage_Scoring!$Q$2:$Q$5000)),"")</f>
        <v/>
      </c>
      <c r="I61" s="15">
        <f>IFERROR(IF($M$2=0,"",G61/$M$2),"")</f>
        <v>8.5000000000000006E-2</v>
      </c>
      <c r="J61" s="14" t="str">
        <f>IFERROR(IF(H61="","",_xludf.RANK.EQ(H61,$H$2:$H$83,0)),"")</f>
        <v/>
      </c>
      <c r="K61" s="14" t="str">
        <f>IFERROR(IF(H61="","",1+COUNTIFS($B$2:$B$83,B61,$H$2:$H$83,"&gt;"&amp;H61)),"")</f>
        <v/>
      </c>
    </row>
    <row r="62" spans="1:11" ht="27.75" x14ac:dyDescent="0.2">
      <c r="A62" s="14" t="s">
        <v>233</v>
      </c>
      <c r="B62" s="14" t="str">
        <f>IFERROR(VLOOKUP($A62,Longlist_condensée!$A$2:$D$1000,2,FALSE),"")</f>
        <v>D09</v>
      </c>
      <c r="C62" s="14" t="str">
        <f>IFERROR(VLOOKUP(B62,Référentiel_Domaines!$A$2:$B$13,2,FALSE),"")</f>
        <v>Environnement, résilience climatique et villes durables</v>
      </c>
      <c r="D62" s="14" t="str">
        <f>IFERROR(VLOOKUP($A62,Longlist_condensée!$A$2:$D$1000,3,FALSE),"")</f>
        <v>Pertes économiques dues aux catastrophes</v>
      </c>
      <c r="E62" s="14" t="str">
        <f>IFERROR(VLOOKUP($A62,Longlist_condensée!$A$2:$D$1000,4,FALSE),"")</f>
        <v>UA (STYIP)</v>
      </c>
      <c r="F62" s="14">
        <f>COUNTIF(Réponses_Indicateurs!$D$2:$D$5000,$A62)</f>
        <v>36</v>
      </c>
      <c r="G62" s="16">
        <f>IFERROR(IF(F62=0,"",SUMIFS(Aide_Indicateurs_Pays!$D$2:$D$5000,Aide_Indicateurs_Pays!$A$2:$A$5000,$A62)),"")</f>
        <v>21</v>
      </c>
      <c r="H62" s="17" t="str">
        <f>IFERROR(IF(F62=0,"",AVERAGEIF(Codage_Scoring!$B$2:$B$5000,$A62,Codage_Scoring!$Q$2:$Q$5000)),"")</f>
        <v/>
      </c>
      <c r="I62" s="15">
        <f>IFERROR(IF($M$2=0,"",G62/$M$2),"")</f>
        <v>0.105</v>
      </c>
      <c r="J62" s="14" t="str">
        <f>IFERROR(IF(H62="","",_xludf.RANK.EQ(H62,$H$2:$H$83,0)),"")</f>
        <v/>
      </c>
      <c r="K62" s="14" t="str">
        <f>IFERROR(IF(H62="","",1+COUNTIFS($B$2:$B$83,B62,$H$2:$H$83,"&gt;"&amp;H62)),"")</f>
        <v/>
      </c>
    </row>
    <row r="63" spans="1:11" ht="27.75" x14ac:dyDescent="0.2">
      <c r="A63" s="14" t="s">
        <v>235</v>
      </c>
      <c r="B63" s="14" t="str">
        <f>IFERROR(VLOOKUP($A63,Longlist_condensée!$A$2:$D$1000,2,FALSE),"")</f>
        <v>D09</v>
      </c>
      <c r="C63" s="14" t="str">
        <f>IFERROR(VLOOKUP(B63,Référentiel_Domaines!$A$2:$B$13,2,FALSE),"")</f>
        <v>Environnement, résilience climatique et villes durables</v>
      </c>
      <c r="D63" s="14" t="str">
        <f>IFERROR(VLOOKUP($A63,Longlist_condensée!$A$2:$D$1000,3,FALSE),"")</f>
        <v>Couverture forestière</v>
      </c>
      <c r="E63" s="14" t="str">
        <f>IFERROR(VLOOKUP($A63,Longlist_condensée!$A$2:$D$1000,4,FALSE),"")</f>
        <v>UA (STYIP) ; ODD 15.1</v>
      </c>
      <c r="F63" s="14">
        <f>COUNTIF(Réponses_Indicateurs!$D$2:$D$5000,$A63)</f>
        <v>30</v>
      </c>
      <c r="G63" s="16">
        <f>IFERROR(IF(F63=0,"",SUMIFS(Aide_Indicateurs_Pays!$D$2:$D$5000,Aide_Indicateurs_Pays!$A$2:$A$5000,$A63)),"")</f>
        <v>23</v>
      </c>
      <c r="H63" s="17" t="str">
        <f>IFERROR(IF(F63=0,"",AVERAGEIF(Codage_Scoring!$B$2:$B$5000,$A63,Codage_Scoring!$Q$2:$Q$5000)),"")</f>
        <v/>
      </c>
      <c r="I63" s="15">
        <f>IFERROR(IF($M$2=0,"",G63/$M$2),"")</f>
        <v>0.115</v>
      </c>
      <c r="J63" s="14" t="str">
        <f>IFERROR(IF(H63="","",_xludf.RANK.EQ(H63,$H$2:$H$83,0)),"")</f>
        <v/>
      </c>
      <c r="K63" s="14" t="str">
        <f>IFERROR(IF(H63="","",1+COUNTIFS($B$2:$B$83,B63,$H$2:$H$83,"&gt;"&amp;H63)),"")</f>
        <v/>
      </c>
    </row>
    <row r="64" spans="1:11" ht="27.75" x14ac:dyDescent="0.2">
      <c r="A64" s="14" t="s">
        <v>238</v>
      </c>
      <c r="B64" s="14" t="str">
        <f>IFERROR(VLOOKUP($A64,Longlist_condensée!$A$2:$D$1000,2,FALSE),"")</f>
        <v>D09</v>
      </c>
      <c r="C64" s="14" t="str">
        <f>IFERROR(VLOOKUP(B64,Référentiel_Domaines!$A$2:$B$13,2,FALSE),"")</f>
        <v>Environnement, résilience climatique et villes durables</v>
      </c>
      <c r="D64" s="14" t="str">
        <f>IFERROR(VLOOKUP($A64,Longlist_condensée!$A$2:$D$1000,3,FALSE),"")</f>
        <v>Ménages avec résilience climatique renforcée</v>
      </c>
      <c r="E64" s="14" t="str">
        <f>IFERROR(VLOOKUP($A64,Longlist_condensée!$A$2:$D$1000,4,FALSE),"")</f>
        <v>UA (STYIP)</v>
      </c>
      <c r="F64" s="14">
        <f>COUNTIF(Réponses_Indicateurs!$D$2:$D$5000,$A64)</f>
        <v>33</v>
      </c>
      <c r="G64" s="16">
        <f>IFERROR(IF(F64=0,"",SUMIFS(Aide_Indicateurs_Pays!$D$2:$D$5000,Aide_Indicateurs_Pays!$A$2:$A$5000,$A64)),"")</f>
        <v>21</v>
      </c>
      <c r="H64" s="17" t="str">
        <f>IFERROR(IF(F64=0,"",AVERAGEIF(Codage_Scoring!$B$2:$B$5000,$A64,Codage_Scoring!$Q$2:$Q$5000)),"")</f>
        <v/>
      </c>
      <c r="I64" s="15">
        <f>IFERROR(IF($M$2=0,"",G64/$M$2),"")</f>
        <v>0.105</v>
      </c>
      <c r="J64" s="14" t="str">
        <f>IFERROR(IF(H64="","",_xludf.RANK.EQ(H64,$H$2:$H$83,0)),"")</f>
        <v/>
      </c>
      <c r="K64" s="14" t="str">
        <f>IFERROR(IF(H64="","",1+COUNTIFS($B$2:$B$83,B64,$H$2:$H$83,"&gt;"&amp;H64)),"")</f>
        <v/>
      </c>
    </row>
    <row r="65" spans="1:13" ht="27.75" x14ac:dyDescent="0.2">
      <c r="A65" s="14" t="s">
        <v>240</v>
      </c>
      <c r="B65" s="14" t="str">
        <f>IFERROR(VLOOKUP($A65,Longlist_condensée!$A$2:$D$1000,2,FALSE),"")</f>
        <v>D09</v>
      </c>
      <c r="C65" s="14" t="str">
        <f>IFERROR(VLOOKUP(B65,Référentiel_Domaines!$A$2:$B$13,2,FALSE),"")</f>
        <v>Environnement, résilience climatique et villes durables</v>
      </c>
      <c r="D65" s="14" t="str">
        <f>IFERROR(VLOOKUP($A65,Longlist_condensée!$A$2:$D$1000,3,FALSE),"")</f>
        <v>Finance Climatique mobilisée</v>
      </c>
      <c r="E65" s="14" t="str">
        <f>IFERROR(VLOOKUP($A65,Longlist_condensée!$A$2:$D$1000,4,FALSE),"")</f>
        <v>BAD ; ODD 13.a</v>
      </c>
      <c r="F65" s="14">
        <f>COUNTIF(Réponses_Indicateurs!$D$2:$D$5000,$A65)</f>
        <v>30</v>
      </c>
      <c r="G65" s="16">
        <f>IFERROR(IF(F65=0,"",SUMIFS(Aide_Indicateurs_Pays!$D$2:$D$5000,Aide_Indicateurs_Pays!$A$2:$A$5000,$A65)),"")</f>
        <v>18</v>
      </c>
      <c r="H65" s="17" t="str">
        <f>IFERROR(IF(F65=0,"",AVERAGEIF(Codage_Scoring!$B$2:$B$5000,$A65,Codage_Scoring!$Q$2:$Q$5000)),"")</f>
        <v/>
      </c>
      <c r="I65" s="15">
        <f>IFERROR(IF($M$2=0,"",G65/$M$2),"")</f>
        <v>0.09</v>
      </c>
      <c r="J65" s="14" t="str">
        <f>IFERROR(IF(H65="","",_xludf.RANK.EQ(H65,$H$2:$H$83,0)),"")</f>
        <v/>
      </c>
      <c r="K65" s="14" t="str">
        <f>IFERROR(IF(H65="","",1+COUNTIFS($B$2:$B$83,B65,$H$2:$H$83,"&gt;"&amp;H65)),"")</f>
        <v/>
      </c>
    </row>
    <row r="66" spans="1:13" ht="27.75" x14ac:dyDescent="0.2">
      <c r="A66" s="14" t="s">
        <v>243</v>
      </c>
      <c r="B66" s="14" t="str">
        <f>IFERROR(VLOOKUP($A66,Longlist_condensée!$A$2:$D$1000,2,FALSE),"")</f>
        <v>D09</v>
      </c>
      <c r="C66" s="14" t="str">
        <f>IFERROR(VLOOKUP(B66,Référentiel_Domaines!$A$2:$B$13,2,FALSE),"")</f>
        <v>Environnement, résilience climatique et villes durables</v>
      </c>
      <c r="D66" s="14" t="str">
        <f>IFERROR(VLOOKUP($A66,Longlist_condensée!$A$2:$D$1000,3,FALSE),"")</f>
        <v>Pollution marine (Plastiques/Eutrophisation)</v>
      </c>
      <c r="E66" s="14" t="str">
        <f>IFERROR(VLOOKUP($A66,Longlist_condensée!$A$2:$D$1000,4,FALSE),"")</f>
        <v>ODD 14.1</v>
      </c>
      <c r="F66" s="14">
        <f>COUNTIF(Réponses_Indicateurs!$D$2:$D$5000,$A66)</f>
        <v>35</v>
      </c>
      <c r="G66" s="16">
        <f>IFERROR(IF(F66=0,"",SUMIFS(Aide_Indicateurs_Pays!$D$2:$D$5000,Aide_Indicateurs_Pays!$A$2:$A$5000,$A66)),"")</f>
        <v>22</v>
      </c>
      <c r="H66" s="17" t="str">
        <f>IFERROR(IF(F66=0,"",AVERAGEIF(Codage_Scoring!$B$2:$B$5000,$A66,Codage_Scoring!$Q$2:$Q$5000)),"")</f>
        <v/>
      </c>
      <c r="I66" s="15">
        <f>IFERROR(IF($M$2=0,"",G66/$M$2),"")</f>
        <v>0.11</v>
      </c>
      <c r="J66" s="14" t="str">
        <f>IFERROR(IF(H66="","",_xludf.RANK.EQ(H66,$H$2:$H$83,0)),"")</f>
        <v/>
      </c>
      <c r="K66" s="14" t="str">
        <f>IFERROR(IF(H66="","",1+COUNTIFS($B$2:$B$83,B66,$H$2:$H$83,"&gt;"&amp;H66)),"")</f>
        <v/>
      </c>
    </row>
    <row r="67" spans="1:13" ht="27.75" x14ac:dyDescent="0.2">
      <c r="A67" s="14" t="s">
        <v>246</v>
      </c>
      <c r="B67" s="14" t="str">
        <f>IFERROR(VLOOKUP($A67,Longlist_condensée!$A$2:$D$1000,2,FALSE),"")</f>
        <v>D10</v>
      </c>
      <c r="C67" s="14" t="str">
        <f>IFERROR(VLOOKUP(B67,Référentiel_Domaines!$A$2:$B$13,2,FALSE),"")</f>
        <v>Gouvernance, paix et institutions</v>
      </c>
      <c r="D67" s="14" t="str">
        <f>IFERROR(VLOOKUP($A67,Longlist_condensée!$A$2:$D$1000,3,FALSE),"")</f>
        <v>Score de Perception de la Corruption (IPC)</v>
      </c>
      <c r="E67" s="14" t="str">
        <f>IFERROR(VLOOKUP($A67,Longlist_condensée!$A$2:$D$1000,4,FALSE),"")</f>
        <v>UA (STYIP) ; ODD 16.5</v>
      </c>
      <c r="F67" s="14">
        <f>COUNTIF(Réponses_Indicateurs!$D$2:$D$5000,$A67)</f>
        <v>31</v>
      </c>
      <c r="G67" s="16">
        <f>IFERROR(IF(F67=0,"",SUMIFS(Aide_Indicateurs_Pays!$D$2:$D$5000,Aide_Indicateurs_Pays!$A$2:$A$5000,$A67)),"")</f>
        <v>20</v>
      </c>
      <c r="H67" s="17" t="str">
        <f>IFERROR(IF(F67=0,"",AVERAGEIF(Codage_Scoring!$B$2:$B$5000,$A67,Codage_Scoring!$Q$2:$Q$5000)),"")</f>
        <v/>
      </c>
      <c r="I67" s="15">
        <f>IFERROR(IF($M$2=0,"",G67/$M$2),"")</f>
        <v>0.1</v>
      </c>
      <c r="J67" s="14" t="str">
        <f>IFERROR(IF(H67="","",_xludf.RANK.EQ(H67,$H$2:$H$83,0)),"")</f>
        <v/>
      </c>
      <c r="K67" s="14" t="str">
        <f>IFERROR(IF(H67="","",1+COUNTIFS($B$2:$B$83,B67,$H$2:$H$83,"&gt;"&amp;H67)),"")</f>
        <v/>
      </c>
    </row>
    <row r="68" spans="1:13" ht="27.75" x14ac:dyDescent="0.2">
      <c r="A68" s="14" t="s">
        <v>249</v>
      </c>
      <c r="B68" s="14" t="str">
        <f>IFERROR(VLOOKUP($A68,Longlist_condensée!$A$2:$D$1000,2,FALSE),"")</f>
        <v>D10</v>
      </c>
      <c r="C68" s="14" t="str">
        <f>IFERROR(VLOOKUP(B68,Référentiel_Domaines!$A$2:$B$13,2,FALSE),"")</f>
        <v>Gouvernance, paix et institutions</v>
      </c>
      <c r="D68" s="14" t="str">
        <f>IFERROR(VLOOKUP($A68,Longlist_condensée!$A$2:$D$1000,3,FALSE),"")</f>
        <v>Flux Financiers Illicites (% PIB)</v>
      </c>
      <c r="E68" s="14" t="str">
        <f>IFERROR(VLOOKUP($A68,Longlist_condensée!$A$2:$D$1000,4,FALSE),"")</f>
        <v>UA (STYIP) ; ODD 16.4</v>
      </c>
      <c r="F68" s="14">
        <f>COUNTIF(Réponses_Indicateurs!$D$2:$D$5000,$A68)</f>
        <v>36</v>
      </c>
      <c r="G68" s="16">
        <f>IFERROR(IF(F68=0,"",SUMIFS(Aide_Indicateurs_Pays!$D$2:$D$5000,Aide_Indicateurs_Pays!$A$2:$A$5000,$A68)),"")</f>
        <v>22</v>
      </c>
      <c r="H68" s="17" t="str">
        <f>IFERROR(IF(F68=0,"",AVERAGEIF(Codage_Scoring!$B$2:$B$5000,$A68,Codage_Scoring!$Q$2:$Q$5000)),"")</f>
        <v/>
      </c>
      <c r="I68" s="15">
        <f>IFERROR(IF($M$2=0,"",G68/$M$2),"")</f>
        <v>0.11</v>
      </c>
      <c r="J68" s="14" t="str">
        <f>IFERROR(IF(H68="","",_xludf.RANK.EQ(H68,$H$2:$H$83,0)),"")</f>
        <v/>
      </c>
      <c r="K68" s="14" t="str">
        <f>IFERROR(IF(H68="","",1+COUNTIFS($B$2:$B$83,B68,$H$2:$H$83,"&gt;"&amp;H68)),"")</f>
        <v/>
      </c>
    </row>
    <row r="69" spans="1:13" x14ac:dyDescent="0.2">
      <c r="A69" s="14" t="s">
        <v>252</v>
      </c>
      <c r="B69" s="14" t="str">
        <f>IFERROR(VLOOKUP($A69,Longlist_condensée!$A$2:$D$1000,2,FALSE),"")</f>
        <v>D10</v>
      </c>
      <c r="C69" s="14" t="str">
        <f>IFERROR(VLOOKUP(B69,Référentiel_Domaines!$A$2:$B$13,2,FALSE),"")</f>
        <v>Gouvernance, paix et institutions</v>
      </c>
      <c r="D69" s="14" t="str">
        <f>IFERROR(VLOOKUP($A69,Longlist_condensée!$A$2:$D$1000,3,FALSE),"")</f>
        <v>Perception d'indépendance de la justice</v>
      </c>
      <c r="E69" s="14" t="str">
        <f>IFERROR(VLOOKUP($A69,Longlist_condensée!$A$2:$D$1000,4,FALSE),"")</f>
        <v>UA (STYIP)</v>
      </c>
      <c r="F69" s="14">
        <f>COUNTIF(Réponses_Indicateurs!$D$2:$D$5000,$A69)</f>
        <v>29</v>
      </c>
      <c r="G69" s="16">
        <f>IFERROR(IF(F69=0,"",SUMIFS(Aide_Indicateurs_Pays!$D$2:$D$5000,Aide_Indicateurs_Pays!$A$2:$A$5000,$A69)),"")</f>
        <v>18</v>
      </c>
      <c r="H69" s="17" t="str">
        <f>IFERROR(IF(F69=0,"",AVERAGEIF(Codage_Scoring!$B$2:$B$5000,$A69,Codage_Scoring!$Q$2:$Q$5000)),"")</f>
        <v/>
      </c>
      <c r="I69" s="15">
        <f>IFERROR(IF($M$2=0,"",G69/$M$2),"")</f>
        <v>0.09</v>
      </c>
      <c r="J69" s="14" t="str">
        <f>IFERROR(IF(H69="","",_xludf.RANK.EQ(H69,$H$2:$H$83,0)),"")</f>
        <v/>
      </c>
      <c r="K69" s="14" t="str">
        <f>IFERROR(IF(H69="","",1+COUNTIFS($B$2:$B$83,B69,$H$2:$H$83,"&gt;"&amp;H69)),"")</f>
        <v/>
      </c>
    </row>
    <row r="70" spans="1:13" x14ac:dyDescent="0.2">
      <c r="A70" s="14" t="s">
        <v>254</v>
      </c>
      <c r="B70" s="14" t="str">
        <f>IFERROR(VLOOKUP($A70,Longlist_condensée!$A$2:$D$1000,2,FALSE),"")</f>
        <v>D10</v>
      </c>
      <c r="C70" s="14" t="str">
        <f>IFERROR(VLOOKUP(B70,Référentiel_Domaines!$A$2:$B$13,2,FALSE),"")</f>
        <v>Gouvernance, paix et institutions</v>
      </c>
      <c r="D70" s="14" t="str">
        <f>IFERROR(VLOOKUP($A70,Longlist_condensée!$A$2:$D$1000,3,FALSE),"")</f>
        <v>Ratio recettes fiscales / PIB</v>
      </c>
      <c r="E70" s="14" t="str">
        <f>IFERROR(VLOOKUP($A70,Longlist_condensée!$A$2:$D$1000,4,FALSE),"")</f>
        <v>UA (STYIP)</v>
      </c>
      <c r="F70" s="14">
        <f>COUNTIF(Réponses_Indicateurs!$D$2:$D$5000,$A70)</f>
        <v>33</v>
      </c>
      <c r="G70" s="16">
        <f>IFERROR(IF(F70=0,"",SUMIFS(Aide_Indicateurs_Pays!$D$2:$D$5000,Aide_Indicateurs_Pays!$A$2:$A$5000,$A70)),"")</f>
        <v>22</v>
      </c>
      <c r="H70" s="17" t="str">
        <f>IFERROR(IF(F70=0,"",AVERAGEIF(Codage_Scoring!$B$2:$B$5000,$A70,Codage_Scoring!$Q$2:$Q$5000)),"")</f>
        <v/>
      </c>
      <c r="I70" s="15">
        <f>IFERROR(IF($M$2=0,"",G70/$M$2),"")</f>
        <v>0.11</v>
      </c>
      <c r="J70" s="14" t="str">
        <f>IFERROR(IF(H70="","",_xludf.RANK.EQ(H70,$H$2:$H$83,0)),"")</f>
        <v/>
      </c>
      <c r="K70" s="14" t="str">
        <f>IFERROR(IF(H70="","",1+COUNTIFS($B$2:$B$83,B70,$H$2:$H$83,"&gt;"&amp;H70)),"")</f>
        <v/>
      </c>
    </row>
    <row r="71" spans="1:13" x14ac:dyDescent="0.2">
      <c r="A71" s="14" t="s">
        <v>256</v>
      </c>
      <c r="B71" s="14" t="str">
        <f>IFERROR(VLOOKUP($A71,Longlist_condensée!$A$2:$D$1000,2,FALSE),"")</f>
        <v>D10</v>
      </c>
      <c r="C71" s="14" t="str">
        <f>IFERROR(VLOOKUP(B71,Référentiel_Domaines!$A$2:$B$13,2,FALSE),"")</f>
        <v>Gouvernance, paix et institutions</v>
      </c>
      <c r="D71" s="14" t="str">
        <f>IFERROR(VLOOKUP($A71,Longlist_condensée!$A$2:$D$1000,3,FALSE),"")</f>
        <v>Taux d'homicide volontaire</v>
      </c>
      <c r="E71" s="14" t="str">
        <f>IFERROR(VLOOKUP($A71,Longlist_condensée!$A$2:$D$1000,4,FALSE),"")</f>
        <v>ODD 16.1</v>
      </c>
      <c r="F71" s="14">
        <f>COUNTIF(Réponses_Indicateurs!$D$2:$D$5000,$A71)</f>
        <v>36</v>
      </c>
      <c r="G71" s="16">
        <f>IFERROR(IF(F71=0,"",SUMIFS(Aide_Indicateurs_Pays!$D$2:$D$5000,Aide_Indicateurs_Pays!$A$2:$A$5000,$A71)),"")</f>
        <v>19</v>
      </c>
      <c r="H71" s="17" t="str">
        <f>IFERROR(IF(F71=0,"",AVERAGEIF(Codage_Scoring!$B$2:$B$5000,$A71,Codage_Scoring!$Q$2:$Q$5000)),"")</f>
        <v/>
      </c>
      <c r="I71" s="15">
        <f>IFERROR(IF($M$2=0,"",G71/$M$2),"")</f>
        <v>9.5000000000000001E-2</v>
      </c>
      <c r="J71" s="14" t="str">
        <f>IFERROR(IF(H71="","",_xludf.RANK.EQ(H71,$H$2:$H$83,0)),"")</f>
        <v/>
      </c>
      <c r="K71" s="14" t="str">
        <f>IFERROR(IF(H71="","",1+COUNTIFS($B$2:$B$83,B71,$H$2:$H$83,"&gt;"&amp;H71)),"")</f>
        <v/>
      </c>
    </row>
    <row r="72" spans="1:13" x14ac:dyDescent="0.2">
      <c r="A72" s="14" t="s">
        <v>259</v>
      </c>
      <c r="B72" s="14" t="str">
        <f>IFERROR(VLOOKUP($A72,Longlist_condensée!$A$2:$D$1000,2,FALSE),"")</f>
        <v>D11</v>
      </c>
      <c r="C72" s="14" t="str">
        <f>IFERROR(VLOOKUP(B72,Référentiel_Domaines!$A$2:$B$13,2,FALSE),"")</f>
        <v>Économie bleue et gestion des océans</v>
      </c>
      <c r="D72" s="14" t="str">
        <f>IFERROR(VLOOKUP($A72,Longlist_condensée!$A$2:$D$1000,3,FALSE),"")</f>
        <v>Valeur ajoutée de l'économie bleue (VAB)</v>
      </c>
      <c r="E72" s="14" t="str">
        <f>IFERROR(VLOOKUP($A72,Longlist_condensée!$A$2:$D$1000,4,FALSE),"")</f>
        <v>UA (ABES)</v>
      </c>
      <c r="F72" s="14">
        <f>COUNTIF(Réponses_Indicateurs!$D$2:$D$5000,$A72)</f>
        <v>0</v>
      </c>
      <c r="G72" s="16" t="str">
        <f>IFERROR(IF(F72=0,"",SUMIFS(Aide_Indicateurs_Pays!$D$2:$D$5000,Aide_Indicateurs_Pays!$A$2:$A$5000,$A72)),"")</f>
        <v/>
      </c>
      <c r="H72" s="17" t="str">
        <f>IFERROR(IF(F72=0,"",AVERAGEIF(Codage_Scoring!$B$2:$B$5000,$A72,Codage_Scoring!$Q$2:$Q$5000)),"")</f>
        <v/>
      </c>
      <c r="I72" s="15" t="str">
        <f>IFERROR(IF($M$2=0,"",G72/$M$2),"")</f>
        <v/>
      </c>
      <c r="J72" s="14" t="str">
        <f>IFERROR(IF(H72="","",_xludf.RANK.EQ(H72,$H$2:$H$83,0)),"")</f>
        <v/>
      </c>
      <c r="K72" s="14" t="str">
        <f>IFERROR(IF(H72="","",1+COUNTIFS($B$2:$B$83,B72,$H$2:$H$83,"&gt;"&amp;H72)),"")</f>
        <v/>
      </c>
    </row>
    <row r="73" spans="1:13" x14ac:dyDescent="0.2">
      <c r="A73" s="14" t="s">
        <v>262</v>
      </c>
      <c r="B73" s="14" t="str">
        <f>IFERROR(VLOOKUP($A73,Longlist_condensée!$A$2:$D$1000,2,FALSE),"")</f>
        <v>D11</v>
      </c>
      <c r="C73" s="14" t="str">
        <f>IFERROR(VLOOKUP(B73,Référentiel_Domaines!$A$2:$B$13,2,FALSE),"")</f>
        <v>Économie bleue et gestion des océans</v>
      </c>
      <c r="D73" s="14" t="str">
        <f>IFERROR(VLOOKUP($A73,Longlist_condensée!$A$2:$D$1000,3,FALSE),"")</f>
        <v>Emplois liés à l'économie bleue</v>
      </c>
      <c r="E73" s="14" t="str">
        <f>IFERROR(VLOOKUP($A73,Longlist_condensée!$A$2:$D$1000,4,FALSE),"")</f>
        <v>UA (ABES)</v>
      </c>
      <c r="F73" s="14">
        <f>COUNTIF(Réponses_Indicateurs!$D$2:$D$5000,$A73)</f>
        <v>24</v>
      </c>
      <c r="G73" s="16">
        <f>IFERROR(IF(F73=0,"",SUMIFS(Aide_Indicateurs_Pays!$D$2:$D$5000,Aide_Indicateurs_Pays!$A$2:$A$5000,$A73)),"")</f>
        <v>14</v>
      </c>
      <c r="H73" s="17" t="str">
        <f>IFERROR(IF(F73=0,"",AVERAGEIF(Codage_Scoring!$B$2:$B$5000,$A73,Codage_Scoring!$Q$2:$Q$5000)),"")</f>
        <v/>
      </c>
      <c r="I73" s="15">
        <f>IFERROR(IF($M$2=0,"",G73/$M$2),"")</f>
        <v>7.0000000000000007E-2</v>
      </c>
      <c r="J73" s="14" t="str">
        <f>IFERROR(IF(H73="","",_xludf.RANK.EQ(H73,$H$2:$H$83,0)),"")</f>
        <v/>
      </c>
      <c r="K73" s="14" t="str">
        <f>IFERROR(IF(H73="","",1+COUNTIFS($B$2:$B$83,B73,$H$2:$H$83,"&gt;"&amp;H73)),"")</f>
        <v/>
      </c>
    </row>
    <row r="74" spans="1:13" x14ac:dyDescent="0.2">
      <c r="A74" t="s">
        <v>264</v>
      </c>
      <c r="B74" t="str">
        <f>IFERROR(VLOOKUP($A74,Longlist_condensée!$A$2:$D$1000,2,FALSE),"")</f>
        <v>D11</v>
      </c>
      <c r="C74" t="str">
        <f>IFERROR(VLOOKUP(B74,Référentiel_Domaines!$A$2:$B$13,2,FALSE),"")</f>
        <v>Économie bleue et gestion des océans</v>
      </c>
      <c r="D74" t="str">
        <f>IFERROR(VLOOKUP($A74,Longlist_condensée!$A$2:$D$1000,3,FALSE),"")</f>
        <v>Aires marines protégées (% zones territoriales)</v>
      </c>
      <c r="E74" t="str">
        <f>IFERROR(VLOOKUP($A74,Longlist_condensée!$A$2:$D$1000,4,FALSE),"")</f>
        <v>ODD 14.5 ; UA</v>
      </c>
      <c r="F74">
        <f>COUNTIF(Réponses_Indicateurs!$D$2:$D$5000,$A74)</f>
        <v>23</v>
      </c>
      <c r="G74" s="13">
        <f>IFERROR(IF(F74=0,"",SUMIFS(Aide_Indicateurs_Pays!$D$2:$D$5000,Aide_Indicateurs_Pays!$A$2:$A$5000,$A74)),"")</f>
        <v>17</v>
      </c>
      <c r="H74" s="10" t="str">
        <f>IFERROR(IF(F74=0,"",AVERAGEIF(Codage_Scoring!$B$2:$B$5000,$A74,Codage_Scoring!$Q$2:$Q$5000)),"")</f>
        <v/>
      </c>
      <c r="I74" s="11">
        <f>IFERROR(IF($M$2=0,"",G74/$M$2),"")</f>
        <v>8.5000000000000006E-2</v>
      </c>
      <c r="J74" s="13" t="str">
        <f>IFERROR(IF(H74="","",_xludf.RANK.EQ(H74,$H$2:$H$83,0)),"")</f>
        <v/>
      </c>
      <c r="K74" t="str">
        <f>IFERROR(IF(H74="","",1+COUNTIFS($B$2:$B$83,B74,$H$2:$H$83,"&gt;"&amp;H74)),"")</f>
        <v/>
      </c>
      <c r="L74" s="3"/>
      <c r="M74" s="13">
        <f>Aide_Pays!B74</f>
        <v>0</v>
      </c>
    </row>
    <row r="75" spans="1:13" x14ac:dyDescent="0.2">
      <c r="A75" t="s">
        <v>267</v>
      </c>
      <c r="B75" t="str">
        <f>IFERROR(VLOOKUP($A75,Longlist_condensée!$A$2:$D$1000,2,FALSE),"")</f>
        <v>D11</v>
      </c>
      <c r="C75" t="str">
        <f>IFERROR(VLOOKUP(B75,Référentiel_Domaines!$A$2:$B$13,2,FALSE),"")</f>
        <v>Économie bleue et gestion des océans</v>
      </c>
      <c r="D75" t="str">
        <f>IFERROR(VLOOKUP($A75,Longlist_condensée!$A$2:$D$1000,3,FALSE),"")</f>
        <v>Pénétration de l'énergie bleue</v>
      </c>
      <c r="E75" t="str">
        <f>IFERROR(VLOOKUP($A75,Longlist_condensée!$A$2:$D$1000,4,FALSE),"")</f>
        <v>UA (STYIP)</v>
      </c>
      <c r="F75">
        <f>COUNTIF(Réponses_Indicateurs!$D$2:$D$5000,$A75)</f>
        <v>27</v>
      </c>
      <c r="G75" s="13">
        <f>IFERROR(IF(F75=0,"",SUMIFS(Aide_Indicateurs_Pays!$D$2:$D$5000,Aide_Indicateurs_Pays!$A$2:$A$5000,$A75)),"")</f>
        <v>17</v>
      </c>
      <c r="H75" s="10" t="str">
        <f>IFERROR(IF(F75=0,"",AVERAGEIF(Codage_Scoring!$B$2:$B$5000,$A75,Codage_Scoring!$Q$2:$Q$5000)),"")</f>
        <v/>
      </c>
      <c r="I75" s="11">
        <f>IFERROR(IF($M$2=0,"",G75/$M$2),"")</f>
        <v>8.5000000000000006E-2</v>
      </c>
      <c r="J75" s="13" t="str">
        <f>IFERROR(IF(H75="","",_xludf.RANK.EQ(H75,$H$2:$H$83,0)),"")</f>
        <v/>
      </c>
      <c r="K75" t="str">
        <f>IFERROR(IF(H75="","",1+COUNTIFS($B$2:$B$83,B75,$H$2:$H$83,"&gt;"&amp;H75)),"")</f>
        <v/>
      </c>
      <c r="L75" s="3"/>
      <c r="M75" s="13">
        <f>Aide_Pays!B75</f>
        <v>0</v>
      </c>
    </row>
    <row r="76" spans="1:13" x14ac:dyDescent="0.2">
      <c r="A76" t="s">
        <v>269</v>
      </c>
      <c r="B76" t="str">
        <f>IFERROR(VLOOKUP($A76,Longlist_condensée!$A$2:$D$1000,2,FALSE),"")</f>
        <v>D11</v>
      </c>
      <c r="C76" t="str">
        <f>IFERROR(VLOOKUP(B76,Référentiel_Domaines!$A$2:$B$13,2,FALSE),"")</f>
        <v>Économie bleue et gestion des océans</v>
      </c>
      <c r="D76" t="str">
        <f>IFERROR(VLOOKUP($A76,Longlist_condensée!$A$2:$D$1000,3,FALSE),"")</f>
        <v>Stocks de poissons durables</v>
      </c>
      <c r="E76" t="str">
        <f>IFERROR(VLOOKUP($A76,Longlist_condensée!$A$2:$D$1000,4,FALSE),"")</f>
        <v>ODD 14.4</v>
      </c>
      <c r="F76">
        <f>COUNTIF(Réponses_Indicateurs!$D$2:$D$5000,$A76)</f>
        <v>24</v>
      </c>
      <c r="G76" s="13">
        <f>IFERROR(IF(F76=0,"",SUMIFS(Aide_Indicateurs_Pays!$D$2:$D$5000,Aide_Indicateurs_Pays!$A$2:$A$5000,$A76)),"")</f>
        <v>17</v>
      </c>
      <c r="H76" s="10" t="str">
        <f>IFERROR(IF(F76=0,"",AVERAGEIF(Codage_Scoring!$B$2:$B$5000,$A76,Codage_Scoring!$Q$2:$Q$5000)),"")</f>
        <v/>
      </c>
      <c r="I76" s="11">
        <f>IFERROR(IF($M$2=0,"",G76/$M$2),"")</f>
        <v>8.5000000000000006E-2</v>
      </c>
      <c r="J76" s="13" t="str">
        <f>IFERROR(IF(H76="","",_xludf.RANK.EQ(H76,$H$2:$H$83,0)),"")</f>
        <v/>
      </c>
      <c r="K76" t="str">
        <f>IFERROR(IF(H76="","",1+COUNTIFS($B$2:$B$83,B76,$H$2:$H$83,"&gt;"&amp;H76)),"")</f>
        <v/>
      </c>
      <c r="L76" s="3"/>
      <c r="M76" s="13">
        <f>Aide_Pays!B76</f>
        <v>0</v>
      </c>
    </row>
    <row r="77" spans="1:13" x14ac:dyDescent="0.2">
      <c r="A77" t="s">
        <v>272</v>
      </c>
      <c r="B77" t="str">
        <f>IFERROR(VLOOKUP($A77,Longlist_condensée!$A$2:$D$1000,2,FALSE),"")</f>
        <v>D11</v>
      </c>
      <c r="C77" t="str">
        <f>IFERROR(VLOOKUP(B77,Référentiel_Domaines!$A$2:$B$13,2,FALSE),"")</f>
        <v>Économie bleue et gestion des océans</v>
      </c>
      <c r="D77" t="str">
        <f>IFERROR(VLOOKUP($A77,Longlist_condensée!$A$2:$D$1000,3,FALSE),"")</f>
        <v>Indicateur D11S75 (à préciser)</v>
      </c>
      <c r="E77" t="str">
        <f>IFERROR(VLOOKUP($A77,Longlist_condensée!$A$2:$D$1000,4,FALSE),"")</f>
        <v>À préciser</v>
      </c>
      <c r="F77">
        <f>COUNTIF(Réponses_Indicateurs!$D$2:$D$5000,$A77)</f>
        <v>40</v>
      </c>
      <c r="G77" s="13">
        <f>IFERROR(IF(F77=0,"",SUMIFS(Aide_Indicateurs_Pays!$D$2:$D$5000,Aide_Indicateurs_Pays!$A$2:$A$5000,$A77)),"")</f>
        <v>22</v>
      </c>
      <c r="H77" s="10" t="str">
        <f>IFERROR(IF(F77=0,"",AVERAGEIF(Codage_Scoring!$B$2:$B$5000,$A77,Codage_Scoring!$Q$2:$Q$5000)),"")</f>
        <v/>
      </c>
      <c r="I77" s="11">
        <f>IFERROR(IF($M$2=0,"",G77/$M$2),"")</f>
        <v>0.11</v>
      </c>
      <c r="J77" s="13" t="str">
        <f>IFERROR(IF(H77="","",_xludf.RANK.EQ(H77,$H$2:$H$83,0)),"")</f>
        <v/>
      </c>
      <c r="K77" t="str">
        <f>IFERROR(IF(H77="","",1+COUNTIFS($B$2:$B$83,B77,$H$2:$H$83,"&gt;"&amp;H77)),"")</f>
        <v/>
      </c>
      <c r="L77" s="3"/>
      <c r="M77" s="13">
        <f>Aide_Pays!B77</f>
        <v>0</v>
      </c>
    </row>
    <row r="78" spans="1:13" x14ac:dyDescent="0.2">
      <c r="A78" t="s">
        <v>275</v>
      </c>
      <c r="B78" t="str">
        <f>IFERROR(VLOOKUP($A78,Longlist_condensée!$A$2:$D$1000,2,FALSE),"")</f>
        <v>D12</v>
      </c>
      <c r="C78" t="str">
        <f>IFERROR(VLOOKUP(B78,Référentiel_Domaines!$A$2:$B$13,2,FALSE),"")</f>
        <v>Partenariats et financement du développement</v>
      </c>
      <c r="D78" t="str">
        <f>IFERROR(VLOOKUP($A78,Longlist_condensée!$A$2:$D$1000,3,FALSE),"")</f>
        <v>Ratio recettes fiscales / PIB</v>
      </c>
      <c r="E78" t="str">
        <f>IFERROR(VLOOKUP($A78,Longlist_condensée!$A$2:$D$1000,4,FALSE),"")</f>
        <v>UA (STYIP) ; BAD</v>
      </c>
      <c r="F78">
        <f>COUNTIF(Réponses_Indicateurs!$D$2:$D$5000,$A78)</f>
        <v>0</v>
      </c>
      <c r="G78" s="13" t="str">
        <f>IFERROR(IF(F78=0,"",SUMIFS(Aide_Indicateurs_Pays!$D$2:$D$5000,Aide_Indicateurs_Pays!$A$2:$A$5000,$A78)),"")</f>
        <v/>
      </c>
      <c r="H78" s="10" t="str">
        <f>IFERROR(IF(F78=0,"",AVERAGEIF(Codage_Scoring!$B$2:$B$5000,$A78,Codage_Scoring!$Q$2:$Q$5000)),"")</f>
        <v/>
      </c>
      <c r="I78" s="11" t="str">
        <f>IFERROR(IF($M$2=0,"",G78/$M$2),"")</f>
        <v/>
      </c>
      <c r="J78" s="13" t="str">
        <f>IFERROR(IF(H78="","",_xludf.RANK.EQ(H78,$H$2:$H$83,0)),"")</f>
        <v/>
      </c>
      <c r="K78" t="str">
        <f>IFERROR(IF(H78="","",1+COUNTIFS($B$2:$B$83,B78,$H$2:$H$83,"&gt;"&amp;H78)),"")</f>
        <v/>
      </c>
      <c r="L78" s="3"/>
      <c r="M78" s="13">
        <f>Aide_Pays!B78</f>
        <v>0</v>
      </c>
    </row>
    <row r="79" spans="1:13" x14ac:dyDescent="0.2">
      <c r="A79" t="s">
        <v>277</v>
      </c>
      <c r="B79" t="str">
        <f>IFERROR(VLOOKUP($A79,Longlist_condensée!$A$2:$D$1000,2,FALSE),"")</f>
        <v>D12</v>
      </c>
      <c r="C79" t="str">
        <f>IFERROR(VLOOKUP(B79,Référentiel_Domaines!$A$2:$B$13,2,FALSE),"")</f>
        <v>Partenariats et financement du développement</v>
      </c>
      <c r="D79" t="str">
        <f>IFERROR(VLOOKUP($A79,Longlist_condensée!$A$2:$D$1000,3,FALSE),"")</f>
        <v>Flux financiers illicites (% PIB)</v>
      </c>
      <c r="E79" t="str">
        <f>IFERROR(VLOOKUP($A79,Longlist_condensée!$A$2:$D$1000,4,FALSE),"")</f>
        <v>UA (STYIP)</v>
      </c>
      <c r="F79">
        <f>COUNTIF(Réponses_Indicateurs!$D$2:$D$5000,$A79)</f>
        <v>34</v>
      </c>
      <c r="G79" s="13">
        <f>IFERROR(IF(F79=0,"",SUMIFS(Aide_Indicateurs_Pays!$D$2:$D$5000,Aide_Indicateurs_Pays!$A$2:$A$5000,$A79)),"")</f>
        <v>17</v>
      </c>
      <c r="H79" s="10" t="str">
        <f>IFERROR(IF(F79=0,"",AVERAGEIF(Codage_Scoring!$B$2:$B$5000,$A79,Codage_Scoring!$Q$2:$Q$5000)),"")</f>
        <v/>
      </c>
      <c r="I79" s="11">
        <f>IFERROR(IF($M$2=0,"",G79/$M$2),"")</f>
        <v>8.5000000000000006E-2</v>
      </c>
      <c r="J79" s="13" t="str">
        <f>IFERROR(IF(H79="","",_xludf.RANK.EQ(H79,$H$2:$H$83,0)),"")</f>
        <v/>
      </c>
      <c r="K79" t="str">
        <f>IFERROR(IF(H79="","",1+COUNTIFS($B$2:$B$83,B79,$H$2:$H$83,"&gt;"&amp;H79)),"")</f>
        <v/>
      </c>
      <c r="L79" s="3"/>
      <c r="M79" s="13">
        <f>Aide_Pays!B79</f>
        <v>0</v>
      </c>
    </row>
    <row r="80" spans="1:13" x14ac:dyDescent="0.2">
      <c r="A80" t="s">
        <v>279</v>
      </c>
      <c r="B80" t="str">
        <f>IFERROR(VLOOKUP($A80,Longlist_condensée!$A$2:$D$1000,2,FALSE),"")</f>
        <v>D12</v>
      </c>
      <c r="C80" t="str">
        <f>IFERROR(VLOOKUP(B80,Référentiel_Domaines!$A$2:$B$13,2,FALSE),"")</f>
        <v>Partenariats et financement du développement</v>
      </c>
      <c r="D80" t="str">
        <f>IFERROR(VLOOKUP($A80,Longlist_condensée!$A$2:$D$1000,3,FALSE),"")</f>
        <v>Part du budget financé par impôts nationaux</v>
      </c>
      <c r="E80" t="str">
        <f>IFERROR(VLOOKUP($A80,Longlist_condensée!$A$2:$D$1000,4,FALSE),"")</f>
        <v>ODD 17.1 ; UA</v>
      </c>
      <c r="F80">
        <f>COUNTIF(Réponses_Indicateurs!$D$2:$D$5000,$A80)</f>
        <v>39</v>
      </c>
      <c r="G80" s="13">
        <f>IFERROR(IF(F80=0,"",SUMIFS(Aide_Indicateurs_Pays!$D$2:$D$5000,Aide_Indicateurs_Pays!$A$2:$A$5000,$A80)),"")</f>
        <v>21</v>
      </c>
      <c r="H80" s="10" t="str">
        <f>IFERROR(IF(F80=0,"",AVERAGEIF(Codage_Scoring!$B$2:$B$5000,$A80,Codage_Scoring!$Q$2:$Q$5000)),"")</f>
        <v/>
      </c>
      <c r="I80" s="11">
        <f>IFERROR(IF($M$2=0,"",G80/$M$2),"")</f>
        <v>0.105</v>
      </c>
      <c r="J80" s="13" t="str">
        <f>IFERROR(IF(H80="","",_xludf.RANK.EQ(H80,$H$2:$H$83,0)),"")</f>
        <v/>
      </c>
      <c r="K80" t="str">
        <f>IFERROR(IF(H80="","",1+COUNTIFS($B$2:$B$83,B80,$H$2:$H$83,"&gt;"&amp;H80)),"")</f>
        <v/>
      </c>
      <c r="L80" s="3"/>
      <c r="M80" s="13">
        <f>Aide_Pays!B80</f>
        <v>0</v>
      </c>
    </row>
    <row r="81" spans="1:13" x14ac:dyDescent="0.2">
      <c r="A81" t="s">
        <v>282</v>
      </c>
      <c r="B81" t="str">
        <f>IFERROR(VLOOKUP($A81,Longlist_condensée!$A$2:$D$1000,2,FALSE),"")</f>
        <v>D12</v>
      </c>
      <c r="C81" t="str">
        <f>IFERROR(VLOOKUP(B81,Référentiel_Domaines!$A$2:$B$13,2,FALSE),"")</f>
        <v>Partenariats et financement du développement</v>
      </c>
      <c r="D81" t="str">
        <f>IFERROR(VLOOKUP($A81,Longlist_condensée!$A$2:$D$1000,3,FALSE),"")</f>
        <v>Envois de fonds migrants (% PIB)</v>
      </c>
      <c r="E81" t="str">
        <f>IFERROR(VLOOKUP($A81,Longlist_condensée!$A$2:$D$1000,4,FALSE),"")</f>
        <v>ODD 17.3</v>
      </c>
      <c r="F81">
        <f>COUNTIF(Réponses_Indicateurs!$D$2:$D$5000,$A81)</f>
        <v>23</v>
      </c>
      <c r="G81" s="13">
        <f>IFERROR(IF(F81=0,"",SUMIFS(Aide_Indicateurs_Pays!$D$2:$D$5000,Aide_Indicateurs_Pays!$A$2:$A$5000,$A81)),"")</f>
        <v>16</v>
      </c>
      <c r="H81" s="10" t="str">
        <f>IFERROR(IF(F81=0,"",AVERAGEIF(Codage_Scoring!$B$2:$B$5000,$A81,Codage_Scoring!$Q$2:$Q$5000)),"")</f>
        <v/>
      </c>
      <c r="I81" s="11">
        <f>IFERROR(IF($M$2=0,"",G81/$M$2),"")</f>
        <v>0.08</v>
      </c>
      <c r="J81" s="13" t="str">
        <f>IFERROR(IF(H81="","",_xludf.RANK.EQ(H81,$H$2:$H$83,0)),"")</f>
        <v/>
      </c>
      <c r="K81" t="str">
        <f>IFERROR(IF(H81="","",1+COUNTIFS($B$2:$B$83,B81,$H$2:$H$83,"&gt;"&amp;H81)),"")</f>
        <v/>
      </c>
      <c r="L81" s="3"/>
      <c r="M81" s="13">
        <f>Aide_Pays!B81</f>
        <v>0</v>
      </c>
    </row>
    <row r="82" spans="1:13" x14ac:dyDescent="0.2">
      <c r="A82" t="s">
        <v>285</v>
      </c>
      <c r="B82" t="str">
        <f>IFERROR(VLOOKUP($A82,Longlist_condensée!$A$2:$D$1000,2,FALSE),"")</f>
        <v>D12</v>
      </c>
      <c r="C82" t="str">
        <f>IFERROR(VLOOKUP(B82,Référentiel_Domaines!$A$2:$B$13,2,FALSE),"")</f>
        <v>Partenariats et financement du développement</v>
      </c>
      <c r="D82" t="str">
        <f>IFERROR(VLOOKUP($A82,Longlist_condensée!$A$2:$D$1000,3,FALSE),"")</f>
        <v>Service de la dette (% exportations)</v>
      </c>
      <c r="E82" t="str">
        <f>IFERROR(VLOOKUP($A82,Longlist_condensée!$A$2:$D$1000,4,FALSE),"")</f>
        <v>ODD 17.4</v>
      </c>
      <c r="F82">
        <f>COUNTIF(Réponses_Indicateurs!$D$2:$D$5000,$A82)</f>
        <v>32</v>
      </c>
      <c r="G82" s="13">
        <f>IFERROR(IF(F82=0,"",SUMIFS(Aide_Indicateurs_Pays!$D$2:$D$5000,Aide_Indicateurs_Pays!$A$2:$A$5000,$A82)),"")</f>
        <v>19</v>
      </c>
      <c r="H82" s="10" t="str">
        <f>IFERROR(IF(F82=0,"",AVERAGEIF(Codage_Scoring!$B$2:$B$5000,$A82,Codage_Scoring!$Q$2:$Q$5000)),"")</f>
        <v/>
      </c>
      <c r="I82" s="11">
        <f>IFERROR(IF($M$2=0,"",G82/$M$2),"")</f>
        <v>9.5000000000000001E-2</v>
      </c>
      <c r="J82" s="13" t="str">
        <f>IFERROR(IF(H82="","",_xludf.RANK.EQ(H82,$H$2:$H$83,0)),"")</f>
        <v/>
      </c>
      <c r="K82" t="str">
        <f>IFERROR(IF(H82="","",1+COUNTIFS($B$2:$B$83,B82,$H$2:$H$83,"&gt;"&amp;H82)),"")</f>
        <v/>
      </c>
      <c r="L82" s="3"/>
      <c r="M82" s="13">
        <f>Aide_Pays!B82</f>
        <v>0</v>
      </c>
    </row>
    <row r="83" spans="1:13" x14ac:dyDescent="0.2">
      <c r="A83" t="s">
        <v>288</v>
      </c>
      <c r="B83" t="str">
        <f>IFERROR(VLOOKUP($A83,Longlist_condensée!$A$2:$D$1000,2,FALSE),"")</f>
        <v>D12</v>
      </c>
      <c r="C83" t="str">
        <f>IFERROR(VLOOKUP(B83,Référentiel_Domaines!$A$2:$B$13,2,FALSE),"")</f>
        <v>Partenariats et financement du développement</v>
      </c>
      <c r="D83" t="str">
        <f>IFERROR(VLOOKUP($A83,Longlist_condensée!$A$2:$D$1000,3,FALSE),"")</f>
        <v>Indicateur D12S80 (à préciser)</v>
      </c>
      <c r="E83" t="str">
        <f>IFERROR(VLOOKUP($A83,Longlist_condensée!$A$2:$D$1000,4,FALSE),"")</f>
        <v>À préciser</v>
      </c>
      <c r="F83">
        <f>COUNTIF(Réponses_Indicateurs!$D$2:$D$5000,$A83)</f>
        <v>36</v>
      </c>
      <c r="G83" s="13">
        <f>IFERROR(IF(F83=0,"",SUMIFS(Aide_Indicateurs_Pays!$D$2:$D$5000,Aide_Indicateurs_Pays!$A$2:$A$5000,$A83)),"")</f>
        <v>22</v>
      </c>
      <c r="H83" s="10" t="str">
        <f>IFERROR(IF(F83=0,"",AVERAGEIF(Codage_Scoring!$B$2:$B$5000,$A83,Codage_Scoring!$Q$2:$Q$5000)),"")</f>
        <v/>
      </c>
      <c r="I83" s="11">
        <f>IFERROR(IF($M$2=0,"",G83/$M$2),"")</f>
        <v>0.11</v>
      </c>
      <c r="J83" s="13" t="str">
        <f>IFERROR(IF(H83="","",_xludf.RANK.EQ(H83,$H$2:$H$83,0)),"")</f>
        <v/>
      </c>
      <c r="K83" t="str">
        <f>IFERROR(IF(H83="","",1+COUNTIFS($B$2:$B$83,B83,$H$2:$H$83,"&gt;"&amp;H83)),"")</f>
        <v/>
      </c>
      <c r="L83" s="3"/>
      <c r="M83" s="13">
        <f>Aide_Pays!B83</f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01"/>
  <sheetViews>
    <sheetView workbookViewId="0"/>
  </sheetViews>
  <sheetFormatPr defaultColWidth="8.875" defaultRowHeight="15" x14ac:dyDescent="0.2"/>
  <cols>
    <col min="1" max="1" width="11.97265625" customWidth="1"/>
    <col min="2" max="4" width="16.0078125" customWidth="1"/>
    <col min="5" max="5" width="13.98828125" customWidth="1"/>
    <col min="6" max="6" width="18.0234375" customWidth="1"/>
    <col min="7" max="7" width="13.98828125" customWidth="1"/>
    <col min="8" max="8" width="18.0234375" customWidth="1"/>
    <col min="9" max="9" width="23.9453125" customWidth="1"/>
  </cols>
  <sheetData>
    <row r="1" spans="1:9" ht="28.9" customHeight="1" x14ac:dyDescent="0.2">
      <c r="A1" s="9" t="s">
        <v>290</v>
      </c>
      <c r="B1" s="9" t="s">
        <v>633</v>
      </c>
      <c r="C1" s="9" t="s">
        <v>634</v>
      </c>
      <c r="D1" s="9" t="s">
        <v>635</v>
      </c>
      <c r="E1" s="9" t="s">
        <v>636</v>
      </c>
      <c r="F1" s="9" t="s">
        <v>637</v>
      </c>
      <c r="G1" s="9" t="s">
        <v>638</v>
      </c>
      <c r="H1" s="9" t="s">
        <v>639</v>
      </c>
      <c r="I1" s="9" t="s">
        <v>640</v>
      </c>
    </row>
    <row r="2" spans="1:9" x14ac:dyDescent="0.2">
      <c r="A2" t="s">
        <v>300</v>
      </c>
      <c r="B2" t="s">
        <v>641</v>
      </c>
      <c r="C2" t="s">
        <v>642</v>
      </c>
      <c r="D2" t="s">
        <v>642</v>
      </c>
      <c r="E2" t="s">
        <v>40</v>
      </c>
      <c r="F2" t="s">
        <v>40</v>
      </c>
      <c r="G2" t="s">
        <v>40</v>
      </c>
      <c r="H2" t="s">
        <v>40</v>
      </c>
    </row>
    <row r="3" spans="1:9" x14ac:dyDescent="0.2">
      <c r="A3" t="s">
        <v>306</v>
      </c>
      <c r="B3" t="s">
        <v>642</v>
      </c>
      <c r="C3" t="s">
        <v>642</v>
      </c>
      <c r="D3" t="s">
        <v>642</v>
      </c>
      <c r="E3" t="s">
        <v>642</v>
      </c>
      <c r="F3" t="s">
        <v>642</v>
      </c>
      <c r="G3" t="s">
        <v>40</v>
      </c>
      <c r="H3" t="s">
        <v>40</v>
      </c>
    </row>
    <row r="4" spans="1:9" x14ac:dyDescent="0.2">
      <c r="A4" t="s">
        <v>310</v>
      </c>
      <c r="B4" t="s">
        <v>642</v>
      </c>
      <c r="C4" t="s">
        <v>642</v>
      </c>
      <c r="D4" t="s">
        <v>642</v>
      </c>
      <c r="E4" t="s">
        <v>642</v>
      </c>
      <c r="F4" t="s">
        <v>641</v>
      </c>
      <c r="G4" t="s">
        <v>40</v>
      </c>
      <c r="H4" t="s">
        <v>40</v>
      </c>
    </row>
    <row r="5" spans="1:9" x14ac:dyDescent="0.2">
      <c r="A5" t="s">
        <v>314</v>
      </c>
      <c r="B5" t="s">
        <v>642</v>
      </c>
      <c r="C5" t="s">
        <v>642</v>
      </c>
      <c r="D5" t="s">
        <v>642</v>
      </c>
      <c r="E5" t="s">
        <v>40</v>
      </c>
      <c r="F5" t="s">
        <v>642</v>
      </c>
      <c r="G5" t="s">
        <v>40</v>
      </c>
      <c r="H5" t="s">
        <v>40</v>
      </c>
    </row>
    <row r="6" spans="1:9" x14ac:dyDescent="0.2">
      <c r="A6" t="s">
        <v>317</v>
      </c>
      <c r="B6" t="s">
        <v>642</v>
      </c>
      <c r="C6" t="s">
        <v>642</v>
      </c>
      <c r="D6" t="s">
        <v>642</v>
      </c>
      <c r="E6" t="s">
        <v>40</v>
      </c>
      <c r="F6" t="s">
        <v>40</v>
      </c>
      <c r="G6" t="s">
        <v>40</v>
      </c>
      <c r="H6" t="s">
        <v>40</v>
      </c>
    </row>
    <row r="7" spans="1:9" x14ac:dyDescent="0.2">
      <c r="A7" t="s">
        <v>319</v>
      </c>
      <c r="B7" t="s">
        <v>642</v>
      </c>
      <c r="C7" t="s">
        <v>642</v>
      </c>
      <c r="D7" t="s">
        <v>642</v>
      </c>
      <c r="E7" t="s">
        <v>642</v>
      </c>
      <c r="F7" t="s">
        <v>642</v>
      </c>
      <c r="G7" t="s">
        <v>40</v>
      </c>
      <c r="H7" t="s">
        <v>40</v>
      </c>
    </row>
    <row r="8" spans="1:9" x14ac:dyDescent="0.2">
      <c r="A8" t="s">
        <v>322</v>
      </c>
      <c r="B8" t="s">
        <v>641</v>
      </c>
      <c r="C8" t="s">
        <v>40</v>
      </c>
      <c r="D8" t="s">
        <v>642</v>
      </c>
      <c r="E8" t="s">
        <v>641</v>
      </c>
      <c r="F8" t="s">
        <v>642</v>
      </c>
      <c r="G8" t="s">
        <v>40</v>
      </c>
      <c r="H8" t="s">
        <v>40</v>
      </c>
    </row>
    <row r="9" spans="1:9" x14ac:dyDescent="0.2">
      <c r="A9" t="s">
        <v>326</v>
      </c>
      <c r="B9" t="s">
        <v>642</v>
      </c>
      <c r="C9" t="s">
        <v>642</v>
      </c>
      <c r="D9" t="s">
        <v>642</v>
      </c>
      <c r="E9" t="s">
        <v>642</v>
      </c>
      <c r="F9" t="s">
        <v>642</v>
      </c>
      <c r="G9" t="s">
        <v>40</v>
      </c>
      <c r="H9" t="s">
        <v>40</v>
      </c>
    </row>
    <row r="10" spans="1:9" x14ac:dyDescent="0.2">
      <c r="A10" t="s">
        <v>328</v>
      </c>
      <c r="B10" t="s">
        <v>642</v>
      </c>
      <c r="C10" t="s">
        <v>40</v>
      </c>
      <c r="D10" t="s">
        <v>642</v>
      </c>
      <c r="E10" t="s">
        <v>642</v>
      </c>
      <c r="F10" t="s">
        <v>642</v>
      </c>
      <c r="G10" t="s">
        <v>40</v>
      </c>
      <c r="H10" t="s">
        <v>40</v>
      </c>
    </row>
    <row r="11" spans="1:9" x14ac:dyDescent="0.2">
      <c r="A11" t="s">
        <v>332</v>
      </c>
      <c r="B11" t="s">
        <v>642</v>
      </c>
      <c r="C11" t="s">
        <v>40</v>
      </c>
      <c r="D11" t="s">
        <v>40</v>
      </c>
      <c r="E11" t="s">
        <v>642</v>
      </c>
      <c r="F11" t="s">
        <v>642</v>
      </c>
      <c r="G11" t="s">
        <v>40</v>
      </c>
      <c r="H11" t="s">
        <v>40</v>
      </c>
    </row>
    <row r="12" spans="1:9" x14ac:dyDescent="0.2">
      <c r="A12" t="s">
        <v>334</v>
      </c>
      <c r="B12" t="s">
        <v>642</v>
      </c>
      <c r="C12" t="s">
        <v>642</v>
      </c>
      <c r="D12" t="s">
        <v>642</v>
      </c>
      <c r="E12" t="s">
        <v>641</v>
      </c>
      <c r="F12" t="s">
        <v>40</v>
      </c>
      <c r="G12" t="s">
        <v>40</v>
      </c>
      <c r="H12" t="s">
        <v>40</v>
      </c>
    </row>
    <row r="13" spans="1:9" x14ac:dyDescent="0.2">
      <c r="A13" t="s">
        <v>335</v>
      </c>
      <c r="B13" t="s">
        <v>642</v>
      </c>
      <c r="C13" t="s">
        <v>641</v>
      </c>
      <c r="D13" t="s">
        <v>642</v>
      </c>
      <c r="E13" t="s">
        <v>642</v>
      </c>
      <c r="F13" t="s">
        <v>642</v>
      </c>
      <c r="G13" t="s">
        <v>40</v>
      </c>
      <c r="H13" t="s">
        <v>40</v>
      </c>
    </row>
    <row r="14" spans="1:9" x14ac:dyDescent="0.2">
      <c r="A14" t="s">
        <v>336</v>
      </c>
      <c r="B14" t="s">
        <v>40</v>
      </c>
      <c r="C14" t="s">
        <v>40</v>
      </c>
      <c r="D14" t="s">
        <v>642</v>
      </c>
      <c r="E14" t="s">
        <v>40</v>
      </c>
      <c r="F14" t="s">
        <v>642</v>
      </c>
      <c r="G14" t="s">
        <v>40</v>
      </c>
      <c r="H14" t="s">
        <v>40</v>
      </c>
    </row>
    <row r="15" spans="1:9" x14ac:dyDescent="0.2">
      <c r="A15" t="s">
        <v>339</v>
      </c>
      <c r="B15" t="s">
        <v>642</v>
      </c>
      <c r="C15" t="s">
        <v>642</v>
      </c>
      <c r="D15" t="s">
        <v>642</v>
      </c>
      <c r="E15" t="s">
        <v>40</v>
      </c>
      <c r="F15" t="s">
        <v>642</v>
      </c>
      <c r="G15" t="s">
        <v>40</v>
      </c>
      <c r="H15" t="s">
        <v>40</v>
      </c>
    </row>
    <row r="16" spans="1:9" x14ac:dyDescent="0.2">
      <c r="A16" t="s">
        <v>342</v>
      </c>
      <c r="B16" t="s">
        <v>641</v>
      </c>
      <c r="C16" t="s">
        <v>642</v>
      </c>
      <c r="D16" t="s">
        <v>40</v>
      </c>
      <c r="E16" t="s">
        <v>642</v>
      </c>
      <c r="F16" t="s">
        <v>642</v>
      </c>
      <c r="G16" t="s">
        <v>40</v>
      </c>
      <c r="H16" t="s">
        <v>40</v>
      </c>
    </row>
    <row r="17" spans="1:8" x14ac:dyDescent="0.2">
      <c r="A17" t="s">
        <v>345</v>
      </c>
      <c r="B17" t="s">
        <v>40</v>
      </c>
      <c r="C17" t="s">
        <v>641</v>
      </c>
      <c r="D17" t="s">
        <v>642</v>
      </c>
      <c r="E17" t="s">
        <v>642</v>
      </c>
      <c r="F17" t="s">
        <v>642</v>
      </c>
      <c r="G17" t="s">
        <v>40</v>
      </c>
      <c r="H17" t="s">
        <v>40</v>
      </c>
    </row>
    <row r="18" spans="1:8" x14ac:dyDescent="0.2">
      <c r="A18" t="s">
        <v>346</v>
      </c>
      <c r="B18" t="s">
        <v>641</v>
      </c>
      <c r="C18" t="s">
        <v>642</v>
      </c>
      <c r="D18" t="s">
        <v>642</v>
      </c>
      <c r="E18" t="s">
        <v>40</v>
      </c>
      <c r="F18" t="s">
        <v>641</v>
      </c>
      <c r="G18" t="s">
        <v>40</v>
      </c>
      <c r="H18" t="s">
        <v>40</v>
      </c>
    </row>
    <row r="19" spans="1:8" x14ac:dyDescent="0.2">
      <c r="A19" t="s">
        <v>348</v>
      </c>
      <c r="B19" t="s">
        <v>642</v>
      </c>
      <c r="C19" t="s">
        <v>642</v>
      </c>
      <c r="D19" t="s">
        <v>40</v>
      </c>
      <c r="E19" t="s">
        <v>642</v>
      </c>
      <c r="F19" t="s">
        <v>641</v>
      </c>
      <c r="G19" t="s">
        <v>40</v>
      </c>
      <c r="H19" t="s">
        <v>40</v>
      </c>
    </row>
    <row r="20" spans="1:8" x14ac:dyDescent="0.2">
      <c r="A20" t="s">
        <v>350</v>
      </c>
      <c r="B20" t="s">
        <v>641</v>
      </c>
      <c r="C20" t="s">
        <v>40</v>
      </c>
      <c r="D20" t="s">
        <v>40</v>
      </c>
      <c r="E20" t="s">
        <v>40</v>
      </c>
      <c r="F20" t="s">
        <v>642</v>
      </c>
      <c r="G20" t="s">
        <v>40</v>
      </c>
      <c r="H20" t="s">
        <v>40</v>
      </c>
    </row>
    <row r="21" spans="1:8" x14ac:dyDescent="0.2">
      <c r="A21" t="s">
        <v>353</v>
      </c>
      <c r="B21" t="s">
        <v>40</v>
      </c>
      <c r="C21" t="s">
        <v>642</v>
      </c>
      <c r="D21" t="s">
        <v>642</v>
      </c>
      <c r="E21" t="s">
        <v>642</v>
      </c>
      <c r="F21" t="s">
        <v>642</v>
      </c>
      <c r="G21" t="s">
        <v>40</v>
      </c>
      <c r="H21" t="s">
        <v>40</v>
      </c>
    </row>
    <row r="22" spans="1:8" x14ac:dyDescent="0.2">
      <c r="A22" t="s">
        <v>354</v>
      </c>
      <c r="B22" t="s">
        <v>641</v>
      </c>
      <c r="C22" t="s">
        <v>40</v>
      </c>
      <c r="D22" t="s">
        <v>641</v>
      </c>
      <c r="E22" t="s">
        <v>642</v>
      </c>
      <c r="F22" t="s">
        <v>40</v>
      </c>
      <c r="G22" t="s">
        <v>40</v>
      </c>
      <c r="H22" t="s">
        <v>40</v>
      </c>
    </row>
    <row r="23" spans="1:8" x14ac:dyDescent="0.2">
      <c r="A23" t="s">
        <v>355</v>
      </c>
      <c r="B23" t="s">
        <v>641</v>
      </c>
      <c r="C23" t="s">
        <v>642</v>
      </c>
      <c r="D23" t="s">
        <v>642</v>
      </c>
      <c r="E23" t="s">
        <v>642</v>
      </c>
      <c r="F23" t="s">
        <v>641</v>
      </c>
      <c r="G23" t="s">
        <v>40</v>
      </c>
      <c r="H23" t="s">
        <v>40</v>
      </c>
    </row>
    <row r="24" spans="1:8" x14ac:dyDescent="0.2">
      <c r="A24" t="s">
        <v>356</v>
      </c>
      <c r="B24" t="s">
        <v>642</v>
      </c>
      <c r="C24" t="s">
        <v>642</v>
      </c>
      <c r="D24" t="s">
        <v>642</v>
      </c>
      <c r="E24" t="s">
        <v>40</v>
      </c>
      <c r="F24" t="s">
        <v>641</v>
      </c>
      <c r="G24" t="s">
        <v>40</v>
      </c>
      <c r="H24" t="s">
        <v>40</v>
      </c>
    </row>
    <row r="25" spans="1:8" x14ac:dyDescent="0.2">
      <c r="A25" t="s">
        <v>358</v>
      </c>
      <c r="B25" t="s">
        <v>641</v>
      </c>
      <c r="C25" t="s">
        <v>642</v>
      </c>
      <c r="D25" t="s">
        <v>641</v>
      </c>
      <c r="E25" t="s">
        <v>642</v>
      </c>
      <c r="F25" t="s">
        <v>40</v>
      </c>
      <c r="G25" t="s">
        <v>40</v>
      </c>
      <c r="H25" t="s">
        <v>40</v>
      </c>
    </row>
    <row r="26" spans="1:8" x14ac:dyDescent="0.2">
      <c r="A26" t="s">
        <v>360</v>
      </c>
      <c r="B26" t="s">
        <v>40</v>
      </c>
      <c r="C26" t="s">
        <v>641</v>
      </c>
      <c r="D26" t="s">
        <v>40</v>
      </c>
      <c r="E26" t="s">
        <v>40</v>
      </c>
      <c r="F26" t="s">
        <v>642</v>
      </c>
      <c r="G26" t="s">
        <v>40</v>
      </c>
      <c r="H26" t="s">
        <v>40</v>
      </c>
    </row>
    <row r="27" spans="1:8" x14ac:dyDescent="0.2">
      <c r="A27" t="s">
        <v>361</v>
      </c>
      <c r="B27" t="s">
        <v>641</v>
      </c>
      <c r="C27" t="s">
        <v>642</v>
      </c>
      <c r="D27" t="s">
        <v>40</v>
      </c>
      <c r="E27" t="s">
        <v>642</v>
      </c>
      <c r="F27" t="s">
        <v>642</v>
      </c>
      <c r="G27" t="s">
        <v>40</v>
      </c>
      <c r="H27" t="s">
        <v>40</v>
      </c>
    </row>
    <row r="28" spans="1:8" x14ac:dyDescent="0.2">
      <c r="A28" t="s">
        <v>363</v>
      </c>
      <c r="B28" t="s">
        <v>641</v>
      </c>
      <c r="C28" t="s">
        <v>642</v>
      </c>
      <c r="D28" t="s">
        <v>40</v>
      </c>
      <c r="E28" t="s">
        <v>40</v>
      </c>
      <c r="F28" t="s">
        <v>641</v>
      </c>
      <c r="G28" t="s">
        <v>40</v>
      </c>
      <c r="H28" t="s">
        <v>40</v>
      </c>
    </row>
    <row r="29" spans="1:8" x14ac:dyDescent="0.2">
      <c r="A29" t="s">
        <v>364</v>
      </c>
      <c r="B29" t="s">
        <v>40</v>
      </c>
      <c r="C29" t="s">
        <v>641</v>
      </c>
      <c r="D29" t="s">
        <v>642</v>
      </c>
      <c r="E29" t="s">
        <v>642</v>
      </c>
      <c r="F29" t="s">
        <v>642</v>
      </c>
      <c r="G29" t="s">
        <v>40</v>
      </c>
      <c r="H29" t="s">
        <v>40</v>
      </c>
    </row>
    <row r="30" spans="1:8" x14ac:dyDescent="0.2">
      <c r="A30" t="s">
        <v>365</v>
      </c>
      <c r="B30" t="s">
        <v>642</v>
      </c>
      <c r="C30" t="s">
        <v>40</v>
      </c>
      <c r="D30" t="s">
        <v>642</v>
      </c>
      <c r="E30" t="s">
        <v>641</v>
      </c>
      <c r="F30" t="s">
        <v>642</v>
      </c>
      <c r="G30" t="s">
        <v>40</v>
      </c>
      <c r="H30" t="s">
        <v>40</v>
      </c>
    </row>
    <row r="31" spans="1:8" x14ac:dyDescent="0.2">
      <c r="A31" t="s">
        <v>366</v>
      </c>
      <c r="B31" t="s">
        <v>642</v>
      </c>
      <c r="C31" t="s">
        <v>642</v>
      </c>
      <c r="D31" t="s">
        <v>40</v>
      </c>
      <c r="E31" t="s">
        <v>40</v>
      </c>
      <c r="F31" t="s">
        <v>642</v>
      </c>
      <c r="G31" t="s">
        <v>40</v>
      </c>
      <c r="H31" t="s">
        <v>40</v>
      </c>
    </row>
    <row r="32" spans="1:8" x14ac:dyDescent="0.2">
      <c r="A32" t="s">
        <v>367</v>
      </c>
      <c r="B32" t="s">
        <v>641</v>
      </c>
      <c r="C32" t="s">
        <v>642</v>
      </c>
      <c r="D32" t="s">
        <v>642</v>
      </c>
      <c r="E32" t="s">
        <v>642</v>
      </c>
      <c r="F32" t="s">
        <v>642</v>
      </c>
      <c r="G32" t="s">
        <v>40</v>
      </c>
      <c r="H32" t="s">
        <v>40</v>
      </c>
    </row>
    <row r="33" spans="1:8" x14ac:dyDescent="0.2">
      <c r="A33" t="s">
        <v>368</v>
      </c>
      <c r="B33" t="s">
        <v>642</v>
      </c>
      <c r="C33" t="s">
        <v>642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</row>
    <row r="34" spans="1:8" x14ac:dyDescent="0.2">
      <c r="A34" t="s">
        <v>369</v>
      </c>
      <c r="B34" t="s">
        <v>642</v>
      </c>
      <c r="C34" t="s">
        <v>642</v>
      </c>
      <c r="D34" t="s">
        <v>642</v>
      </c>
      <c r="E34" t="s">
        <v>641</v>
      </c>
      <c r="F34" t="s">
        <v>641</v>
      </c>
      <c r="G34" t="s">
        <v>40</v>
      </c>
      <c r="H34" t="s">
        <v>40</v>
      </c>
    </row>
    <row r="35" spans="1:8" x14ac:dyDescent="0.2">
      <c r="A35" t="s">
        <v>370</v>
      </c>
      <c r="B35" t="s">
        <v>641</v>
      </c>
      <c r="C35" t="s">
        <v>641</v>
      </c>
      <c r="D35" t="s">
        <v>642</v>
      </c>
      <c r="E35" t="s">
        <v>641</v>
      </c>
      <c r="F35" t="s">
        <v>642</v>
      </c>
      <c r="G35" t="s">
        <v>40</v>
      </c>
      <c r="H35" t="s">
        <v>40</v>
      </c>
    </row>
    <row r="36" spans="1:8" x14ac:dyDescent="0.2">
      <c r="A36" t="s">
        <v>372</v>
      </c>
      <c r="B36" t="s">
        <v>40</v>
      </c>
      <c r="C36" t="s">
        <v>641</v>
      </c>
      <c r="D36" t="s">
        <v>642</v>
      </c>
      <c r="E36" t="s">
        <v>642</v>
      </c>
      <c r="F36" t="s">
        <v>641</v>
      </c>
      <c r="G36" t="s">
        <v>40</v>
      </c>
      <c r="H36" t="s">
        <v>40</v>
      </c>
    </row>
    <row r="37" spans="1:8" x14ac:dyDescent="0.2">
      <c r="A37" t="s">
        <v>373</v>
      </c>
      <c r="B37" t="s">
        <v>642</v>
      </c>
      <c r="C37" t="s">
        <v>40</v>
      </c>
      <c r="D37" t="s">
        <v>642</v>
      </c>
      <c r="E37" t="s">
        <v>641</v>
      </c>
      <c r="F37" t="s">
        <v>40</v>
      </c>
      <c r="G37" t="s">
        <v>40</v>
      </c>
      <c r="H37" t="s">
        <v>40</v>
      </c>
    </row>
    <row r="38" spans="1:8" x14ac:dyDescent="0.2">
      <c r="A38" t="s">
        <v>374</v>
      </c>
      <c r="B38" t="s">
        <v>40</v>
      </c>
      <c r="C38" t="s">
        <v>641</v>
      </c>
      <c r="D38" t="s">
        <v>642</v>
      </c>
      <c r="E38" t="s">
        <v>642</v>
      </c>
      <c r="F38" t="s">
        <v>641</v>
      </c>
      <c r="G38" t="s">
        <v>40</v>
      </c>
      <c r="H38" t="s">
        <v>40</v>
      </c>
    </row>
    <row r="39" spans="1:8" x14ac:dyDescent="0.2">
      <c r="A39" t="s">
        <v>376</v>
      </c>
      <c r="B39" t="s">
        <v>40</v>
      </c>
      <c r="C39" t="s">
        <v>642</v>
      </c>
      <c r="D39" t="s">
        <v>40</v>
      </c>
      <c r="E39" t="s">
        <v>642</v>
      </c>
      <c r="F39" t="s">
        <v>40</v>
      </c>
      <c r="G39" t="s">
        <v>40</v>
      </c>
      <c r="H39" t="s">
        <v>40</v>
      </c>
    </row>
    <row r="40" spans="1:8" x14ac:dyDescent="0.2">
      <c r="A40" t="s">
        <v>378</v>
      </c>
      <c r="B40" t="s">
        <v>40</v>
      </c>
      <c r="C40" t="s">
        <v>641</v>
      </c>
      <c r="D40" t="s">
        <v>40</v>
      </c>
      <c r="E40" t="s">
        <v>642</v>
      </c>
      <c r="F40" t="s">
        <v>642</v>
      </c>
      <c r="G40" t="s">
        <v>40</v>
      </c>
      <c r="H40" t="s">
        <v>40</v>
      </c>
    </row>
    <row r="41" spans="1:8" x14ac:dyDescent="0.2">
      <c r="A41" t="s">
        <v>379</v>
      </c>
      <c r="B41" t="s">
        <v>642</v>
      </c>
      <c r="C41" t="s">
        <v>642</v>
      </c>
      <c r="D41" t="s">
        <v>642</v>
      </c>
      <c r="E41" t="s">
        <v>642</v>
      </c>
      <c r="F41" t="s">
        <v>40</v>
      </c>
      <c r="G41" t="s">
        <v>40</v>
      </c>
      <c r="H41" t="s">
        <v>40</v>
      </c>
    </row>
    <row r="42" spans="1:8" x14ac:dyDescent="0.2">
      <c r="A42" t="s">
        <v>381</v>
      </c>
      <c r="B42" t="s">
        <v>642</v>
      </c>
      <c r="C42" t="s">
        <v>641</v>
      </c>
      <c r="D42" t="s">
        <v>40</v>
      </c>
      <c r="E42" t="s">
        <v>642</v>
      </c>
      <c r="F42" t="s">
        <v>641</v>
      </c>
      <c r="G42" t="s">
        <v>40</v>
      </c>
      <c r="H42" t="s">
        <v>40</v>
      </c>
    </row>
    <row r="43" spans="1:8" x14ac:dyDescent="0.2">
      <c r="A43" t="s">
        <v>382</v>
      </c>
      <c r="B43" t="s">
        <v>642</v>
      </c>
      <c r="C43" t="s">
        <v>642</v>
      </c>
      <c r="D43" t="s">
        <v>642</v>
      </c>
      <c r="E43" t="s">
        <v>40</v>
      </c>
      <c r="F43" t="s">
        <v>40</v>
      </c>
      <c r="G43" t="s">
        <v>40</v>
      </c>
      <c r="H43" t="s">
        <v>40</v>
      </c>
    </row>
    <row r="44" spans="1:8" x14ac:dyDescent="0.2">
      <c r="A44" t="s">
        <v>383</v>
      </c>
      <c r="B44" t="s">
        <v>641</v>
      </c>
      <c r="C44" t="s">
        <v>642</v>
      </c>
      <c r="D44" t="s">
        <v>641</v>
      </c>
      <c r="E44" t="s">
        <v>642</v>
      </c>
      <c r="F44" t="s">
        <v>40</v>
      </c>
      <c r="G44" t="s">
        <v>40</v>
      </c>
      <c r="H44" t="s">
        <v>40</v>
      </c>
    </row>
    <row r="45" spans="1:8" x14ac:dyDescent="0.2">
      <c r="A45" t="s">
        <v>384</v>
      </c>
      <c r="B45" t="s">
        <v>40</v>
      </c>
      <c r="C45" t="s">
        <v>642</v>
      </c>
      <c r="D45" t="s">
        <v>642</v>
      </c>
      <c r="E45" t="s">
        <v>642</v>
      </c>
      <c r="F45" t="s">
        <v>642</v>
      </c>
      <c r="G45" t="s">
        <v>40</v>
      </c>
      <c r="H45" t="s">
        <v>40</v>
      </c>
    </row>
    <row r="46" spans="1:8" x14ac:dyDescent="0.2">
      <c r="A46" t="s">
        <v>385</v>
      </c>
      <c r="B46" t="s">
        <v>641</v>
      </c>
      <c r="C46" t="s">
        <v>642</v>
      </c>
      <c r="D46" t="s">
        <v>642</v>
      </c>
      <c r="E46" t="s">
        <v>40</v>
      </c>
      <c r="F46" t="s">
        <v>641</v>
      </c>
      <c r="G46" t="s">
        <v>40</v>
      </c>
      <c r="H46" t="s">
        <v>40</v>
      </c>
    </row>
    <row r="47" spans="1:8" x14ac:dyDescent="0.2">
      <c r="A47" t="s">
        <v>386</v>
      </c>
      <c r="B47" t="s">
        <v>642</v>
      </c>
      <c r="C47" t="s">
        <v>641</v>
      </c>
      <c r="D47" t="s">
        <v>642</v>
      </c>
      <c r="E47" t="s">
        <v>40</v>
      </c>
      <c r="F47" t="s">
        <v>40</v>
      </c>
      <c r="G47" t="s">
        <v>40</v>
      </c>
      <c r="H47" t="s">
        <v>40</v>
      </c>
    </row>
    <row r="48" spans="1:8" x14ac:dyDescent="0.2">
      <c r="A48" t="s">
        <v>387</v>
      </c>
      <c r="B48" t="s">
        <v>40</v>
      </c>
      <c r="C48" t="s">
        <v>40</v>
      </c>
      <c r="D48" t="s">
        <v>642</v>
      </c>
      <c r="E48" t="s">
        <v>642</v>
      </c>
      <c r="F48" t="s">
        <v>641</v>
      </c>
      <c r="G48" t="s">
        <v>40</v>
      </c>
      <c r="H48" t="s">
        <v>40</v>
      </c>
    </row>
    <row r="49" spans="1:8" x14ac:dyDescent="0.2">
      <c r="A49" t="s">
        <v>389</v>
      </c>
      <c r="B49" t="s">
        <v>642</v>
      </c>
      <c r="C49" t="s">
        <v>642</v>
      </c>
      <c r="D49" t="s">
        <v>642</v>
      </c>
      <c r="E49" t="s">
        <v>40</v>
      </c>
      <c r="F49" t="s">
        <v>40</v>
      </c>
      <c r="G49" t="s">
        <v>40</v>
      </c>
      <c r="H49" t="s">
        <v>40</v>
      </c>
    </row>
    <row r="50" spans="1:8" x14ac:dyDescent="0.2">
      <c r="A50" t="s">
        <v>390</v>
      </c>
      <c r="B50" t="s">
        <v>642</v>
      </c>
      <c r="C50" t="s">
        <v>642</v>
      </c>
      <c r="D50" t="s">
        <v>642</v>
      </c>
      <c r="E50" t="s">
        <v>641</v>
      </c>
      <c r="F50" t="s">
        <v>40</v>
      </c>
      <c r="G50" t="s">
        <v>40</v>
      </c>
      <c r="H50" t="s">
        <v>40</v>
      </c>
    </row>
    <row r="51" spans="1:8" x14ac:dyDescent="0.2">
      <c r="A51" t="s">
        <v>391</v>
      </c>
      <c r="B51" t="s">
        <v>642</v>
      </c>
      <c r="C51" t="s">
        <v>40</v>
      </c>
      <c r="D51" t="s">
        <v>642</v>
      </c>
      <c r="E51" t="s">
        <v>642</v>
      </c>
      <c r="F51" t="s">
        <v>642</v>
      </c>
      <c r="G51" t="s">
        <v>40</v>
      </c>
      <c r="H51" t="s">
        <v>40</v>
      </c>
    </row>
    <row r="52" spans="1:8" x14ac:dyDescent="0.2">
      <c r="A52" t="s">
        <v>392</v>
      </c>
      <c r="B52" t="s">
        <v>40</v>
      </c>
      <c r="C52" t="s">
        <v>40</v>
      </c>
      <c r="D52" t="s">
        <v>642</v>
      </c>
      <c r="E52" t="s">
        <v>40</v>
      </c>
      <c r="F52" t="s">
        <v>641</v>
      </c>
      <c r="G52" t="s">
        <v>40</v>
      </c>
      <c r="H52" t="s">
        <v>40</v>
      </c>
    </row>
    <row r="53" spans="1:8" x14ac:dyDescent="0.2">
      <c r="A53" t="s">
        <v>394</v>
      </c>
      <c r="B53" t="s">
        <v>642</v>
      </c>
      <c r="C53" t="s">
        <v>40</v>
      </c>
      <c r="D53" t="s">
        <v>642</v>
      </c>
      <c r="E53" t="s">
        <v>40</v>
      </c>
      <c r="F53" t="s">
        <v>642</v>
      </c>
      <c r="G53" t="s">
        <v>40</v>
      </c>
      <c r="H53" t="s">
        <v>40</v>
      </c>
    </row>
    <row r="54" spans="1:8" x14ac:dyDescent="0.2">
      <c r="A54" t="s">
        <v>395</v>
      </c>
      <c r="B54" t="s">
        <v>40</v>
      </c>
      <c r="C54" t="s">
        <v>642</v>
      </c>
      <c r="D54" t="s">
        <v>642</v>
      </c>
      <c r="E54" t="s">
        <v>40</v>
      </c>
      <c r="F54" t="s">
        <v>642</v>
      </c>
      <c r="G54" t="s">
        <v>40</v>
      </c>
      <c r="H54" t="s">
        <v>40</v>
      </c>
    </row>
    <row r="55" spans="1:8" x14ac:dyDescent="0.2">
      <c r="A55" t="s">
        <v>396</v>
      </c>
      <c r="B55" t="s">
        <v>641</v>
      </c>
      <c r="C55" t="s">
        <v>641</v>
      </c>
      <c r="D55" t="s">
        <v>642</v>
      </c>
      <c r="E55" t="s">
        <v>642</v>
      </c>
      <c r="F55" t="s">
        <v>642</v>
      </c>
      <c r="G55" t="s">
        <v>40</v>
      </c>
      <c r="H55" t="s">
        <v>40</v>
      </c>
    </row>
    <row r="56" spans="1:8" x14ac:dyDescent="0.2">
      <c r="A56" t="s">
        <v>397</v>
      </c>
      <c r="B56" t="s">
        <v>642</v>
      </c>
      <c r="C56" t="s">
        <v>40</v>
      </c>
      <c r="D56" t="s">
        <v>40</v>
      </c>
      <c r="E56" t="s">
        <v>642</v>
      </c>
      <c r="F56" t="s">
        <v>642</v>
      </c>
      <c r="G56" t="s">
        <v>40</v>
      </c>
      <c r="H56" t="s">
        <v>40</v>
      </c>
    </row>
    <row r="57" spans="1:8" x14ac:dyDescent="0.2">
      <c r="A57" t="s">
        <v>399</v>
      </c>
      <c r="B57" t="s">
        <v>642</v>
      </c>
      <c r="C57" t="s">
        <v>642</v>
      </c>
      <c r="D57" t="s">
        <v>642</v>
      </c>
      <c r="E57" t="s">
        <v>642</v>
      </c>
      <c r="F57" t="s">
        <v>641</v>
      </c>
      <c r="G57" t="s">
        <v>40</v>
      </c>
      <c r="H57" t="s">
        <v>40</v>
      </c>
    </row>
    <row r="58" spans="1:8" x14ac:dyDescent="0.2">
      <c r="A58" t="s">
        <v>401</v>
      </c>
      <c r="B58" t="s">
        <v>40</v>
      </c>
      <c r="C58" t="s">
        <v>642</v>
      </c>
      <c r="D58" t="s">
        <v>642</v>
      </c>
      <c r="E58" t="s">
        <v>40</v>
      </c>
      <c r="F58" t="s">
        <v>641</v>
      </c>
      <c r="G58" t="s">
        <v>40</v>
      </c>
      <c r="H58" t="s">
        <v>40</v>
      </c>
    </row>
    <row r="59" spans="1:8" x14ac:dyDescent="0.2">
      <c r="A59" t="s">
        <v>402</v>
      </c>
      <c r="B59" t="s">
        <v>641</v>
      </c>
      <c r="C59" t="s">
        <v>40</v>
      </c>
      <c r="D59" t="s">
        <v>642</v>
      </c>
      <c r="E59" t="s">
        <v>642</v>
      </c>
      <c r="F59" t="s">
        <v>642</v>
      </c>
      <c r="G59" t="s">
        <v>40</v>
      </c>
      <c r="H59" t="s">
        <v>40</v>
      </c>
    </row>
    <row r="60" spans="1:8" x14ac:dyDescent="0.2">
      <c r="A60" t="s">
        <v>403</v>
      </c>
      <c r="B60" t="s">
        <v>642</v>
      </c>
      <c r="C60" t="s">
        <v>642</v>
      </c>
      <c r="D60" t="s">
        <v>642</v>
      </c>
      <c r="E60" t="s">
        <v>641</v>
      </c>
      <c r="F60" t="s">
        <v>641</v>
      </c>
      <c r="G60" t="s">
        <v>40</v>
      </c>
      <c r="H60" t="s">
        <v>40</v>
      </c>
    </row>
    <row r="61" spans="1:8" x14ac:dyDescent="0.2">
      <c r="A61" t="s">
        <v>404</v>
      </c>
      <c r="B61" t="s">
        <v>641</v>
      </c>
      <c r="C61" t="s">
        <v>642</v>
      </c>
      <c r="D61" t="s">
        <v>40</v>
      </c>
      <c r="E61" t="s">
        <v>641</v>
      </c>
      <c r="F61" t="s">
        <v>642</v>
      </c>
      <c r="G61" t="s">
        <v>40</v>
      </c>
      <c r="H61" t="s">
        <v>40</v>
      </c>
    </row>
    <row r="62" spans="1:8" x14ac:dyDescent="0.2">
      <c r="A62" t="s">
        <v>405</v>
      </c>
      <c r="B62" t="s">
        <v>642</v>
      </c>
      <c r="C62" t="s">
        <v>642</v>
      </c>
      <c r="D62" t="s">
        <v>40</v>
      </c>
      <c r="E62" t="s">
        <v>642</v>
      </c>
      <c r="F62" t="s">
        <v>40</v>
      </c>
      <c r="G62" t="s">
        <v>40</v>
      </c>
      <c r="H62" t="s">
        <v>40</v>
      </c>
    </row>
    <row r="63" spans="1:8" x14ac:dyDescent="0.2">
      <c r="A63" t="s">
        <v>406</v>
      </c>
      <c r="B63" t="s">
        <v>642</v>
      </c>
      <c r="C63" t="s">
        <v>40</v>
      </c>
      <c r="D63" t="s">
        <v>641</v>
      </c>
      <c r="E63" t="s">
        <v>641</v>
      </c>
      <c r="F63" t="s">
        <v>40</v>
      </c>
      <c r="G63" t="s">
        <v>40</v>
      </c>
      <c r="H63" t="s">
        <v>40</v>
      </c>
    </row>
    <row r="64" spans="1:8" x14ac:dyDescent="0.2">
      <c r="A64" t="s">
        <v>407</v>
      </c>
      <c r="B64" t="s">
        <v>642</v>
      </c>
      <c r="C64" t="s">
        <v>641</v>
      </c>
      <c r="D64" t="s">
        <v>642</v>
      </c>
      <c r="E64" t="s">
        <v>642</v>
      </c>
      <c r="F64" t="s">
        <v>642</v>
      </c>
      <c r="G64" t="s">
        <v>40</v>
      </c>
      <c r="H64" t="s">
        <v>40</v>
      </c>
    </row>
    <row r="65" spans="1:8" x14ac:dyDescent="0.2">
      <c r="A65" t="s">
        <v>408</v>
      </c>
      <c r="B65" t="s">
        <v>641</v>
      </c>
      <c r="C65" t="s">
        <v>40</v>
      </c>
      <c r="D65" t="s">
        <v>642</v>
      </c>
      <c r="E65" t="s">
        <v>642</v>
      </c>
      <c r="F65" t="s">
        <v>641</v>
      </c>
      <c r="G65" t="s">
        <v>40</v>
      </c>
      <c r="H65" t="s">
        <v>40</v>
      </c>
    </row>
    <row r="66" spans="1:8" x14ac:dyDescent="0.2">
      <c r="A66" t="s">
        <v>409</v>
      </c>
      <c r="B66" t="s">
        <v>642</v>
      </c>
      <c r="C66" t="s">
        <v>642</v>
      </c>
      <c r="D66" t="s">
        <v>642</v>
      </c>
      <c r="E66" t="s">
        <v>40</v>
      </c>
      <c r="F66" t="s">
        <v>641</v>
      </c>
      <c r="G66" t="s">
        <v>40</v>
      </c>
      <c r="H66" t="s">
        <v>40</v>
      </c>
    </row>
    <row r="67" spans="1:8" x14ac:dyDescent="0.2">
      <c r="A67" t="s">
        <v>410</v>
      </c>
      <c r="B67" t="s">
        <v>40</v>
      </c>
      <c r="C67" t="s">
        <v>40</v>
      </c>
      <c r="D67" t="s">
        <v>642</v>
      </c>
      <c r="E67" t="s">
        <v>642</v>
      </c>
      <c r="F67" t="s">
        <v>40</v>
      </c>
      <c r="G67" t="s">
        <v>40</v>
      </c>
      <c r="H67" t="s">
        <v>40</v>
      </c>
    </row>
    <row r="68" spans="1:8" x14ac:dyDescent="0.2">
      <c r="A68" t="s">
        <v>411</v>
      </c>
      <c r="B68" t="s">
        <v>642</v>
      </c>
      <c r="C68" t="s">
        <v>40</v>
      </c>
      <c r="D68" t="s">
        <v>40</v>
      </c>
      <c r="E68" t="s">
        <v>642</v>
      </c>
      <c r="F68" t="s">
        <v>642</v>
      </c>
      <c r="G68" t="s">
        <v>40</v>
      </c>
      <c r="H68" t="s">
        <v>40</v>
      </c>
    </row>
    <row r="69" spans="1:8" x14ac:dyDescent="0.2">
      <c r="A69" t="s">
        <v>412</v>
      </c>
      <c r="B69" t="s">
        <v>642</v>
      </c>
      <c r="C69" t="s">
        <v>642</v>
      </c>
      <c r="D69" t="s">
        <v>642</v>
      </c>
      <c r="E69" t="s">
        <v>40</v>
      </c>
      <c r="F69" t="s">
        <v>641</v>
      </c>
      <c r="G69" t="s">
        <v>40</v>
      </c>
      <c r="H69" t="s">
        <v>40</v>
      </c>
    </row>
    <row r="70" spans="1:8" x14ac:dyDescent="0.2">
      <c r="A70" t="s">
        <v>413</v>
      </c>
      <c r="B70" t="s">
        <v>642</v>
      </c>
      <c r="C70" t="s">
        <v>642</v>
      </c>
      <c r="D70" t="s">
        <v>642</v>
      </c>
      <c r="E70" t="s">
        <v>641</v>
      </c>
      <c r="F70" t="s">
        <v>641</v>
      </c>
      <c r="G70" t="s">
        <v>40</v>
      </c>
      <c r="H70" t="s">
        <v>40</v>
      </c>
    </row>
    <row r="71" spans="1:8" x14ac:dyDescent="0.2">
      <c r="A71" t="s">
        <v>414</v>
      </c>
      <c r="B71" t="s">
        <v>642</v>
      </c>
      <c r="C71" t="s">
        <v>641</v>
      </c>
      <c r="D71" t="s">
        <v>40</v>
      </c>
      <c r="E71" t="s">
        <v>641</v>
      </c>
      <c r="F71" t="s">
        <v>642</v>
      </c>
      <c r="G71" t="s">
        <v>40</v>
      </c>
      <c r="H71" t="s">
        <v>40</v>
      </c>
    </row>
    <row r="72" spans="1:8" x14ac:dyDescent="0.2">
      <c r="A72" t="s">
        <v>415</v>
      </c>
      <c r="B72" t="s">
        <v>641</v>
      </c>
      <c r="C72" t="s">
        <v>40</v>
      </c>
      <c r="D72" t="s">
        <v>642</v>
      </c>
      <c r="E72" t="s">
        <v>641</v>
      </c>
      <c r="F72" t="s">
        <v>40</v>
      </c>
      <c r="G72" t="s">
        <v>40</v>
      </c>
      <c r="H72" t="s">
        <v>40</v>
      </c>
    </row>
    <row r="73" spans="1:8" x14ac:dyDescent="0.2">
      <c r="A73" t="s">
        <v>416</v>
      </c>
      <c r="B73" t="s">
        <v>40</v>
      </c>
      <c r="C73" t="s">
        <v>642</v>
      </c>
      <c r="D73" t="s">
        <v>642</v>
      </c>
      <c r="E73" t="s">
        <v>642</v>
      </c>
      <c r="F73" t="s">
        <v>642</v>
      </c>
      <c r="G73" t="s">
        <v>40</v>
      </c>
      <c r="H73" t="s">
        <v>40</v>
      </c>
    </row>
    <row r="74" spans="1:8" x14ac:dyDescent="0.2">
      <c r="A74" t="s">
        <v>417</v>
      </c>
      <c r="B74" t="s">
        <v>40</v>
      </c>
      <c r="C74" t="s">
        <v>642</v>
      </c>
      <c r="D74" t="s">
        <v>642</v>
      </c>
      <c r="E74" t="s">
        <v>642</v>
      </c>
      <c r="F74" t="s">
        <v>40</v>
      </c>
      <c r="G74" t="s">
        <v>40</v>
      </c>
      <c r="H74" t="s">
        <v>40</v>
      </c>
    </row>
    <row r="75" spans="1:8" x14ac:dyDescent="0.2">
      <c r="A75" t="s">
        <v>418</v>
      </c>
      <c r="B75" t="s">
        <v>642</v>
      </c>
      <c r="C75" t="s">
        <v>642</v>
      </c>
      <c r="D75" t="s">
        <v>642</v>
      </c>
      <c r="E75" t="s">
        <v>642</v>
      </c>
      <c r="F75" t="s">
        <v>40</v>
      </c>
      <c r="G75" t="s">
        <v>40</v>
      </c>
      <c r="H75" t="s">
        <v>40</v>
      </c>
    </row>
    <row r="76" spans="1:8" x14ac:dyDescent="0.2">
      <c r="A76" t="s">
        <v>419</v>
      </c>
      <c r="B76" t="s">
        <v>642</v>
      </c>
      <c r="C76" t="s">
        <v>642</v>
      </c>
      <c r="D76" t="s">
        <v>40</v>
      </c>
      <c r="E76" t="s">
        <v>642</v>
      </c>
      <c r="F76" t="s">
        <v>642</v>
      </c>
      <c r="G76" t="s">
        <v>40</v>
      </c>
      <c r="H76" t="s">
        <v>40</v>
      </c>
    </row>
    <row r="77" spans="1:8" x14ac:dyDescent="0.2">
      <c r="A77" t="s">
        <v>421</v>
      </c>
      <c r="B77" t="s">
        <v>40</v>
      </c>
      <c r="C77" t="s">
        <v>642</v>
      </c>
      <c r="D77" t="s">
        <v>642</v>
      </c>
      <c r="E77" t="s">
        <v>40</v>
      </c>
      <c r="F77" t="s">
        <v>40</v>
      </c>
      <c r="G77" t="s">
        <v>40</v>
      </c>
      <c r="H77" t="s">
        <v>40</v>
      </c>
    </row>
    <row r="78" spans="1:8" x14ac:dyDescent="0.2">
      <c r="A78" t="s">
        <v>422</v>
      </c>
      <c r="B78" t="s">
        <v>642</v>
      </c>
      <c r="C78" t="s">
        <v>40</v>
      </c>
      <c r="D78" t="s">
        <v>642</v>
      </c>
      <c r="E78" t="s">
        <v>642</v>
      </c>
      <c r="F78" t="s">
        <v>641</v>
      </c>
      <c r="G78" t="s">
        <v>40</v>
      </c>
      <c r="H78" t="s">
        <v>40</v>
      </c>
    </row>
    <row r="79" spans="1:8" x14ac:dyDescent="0.2">
      <c r="A79" t="s">
        <v>423</v>
      </c>
      <c r="B79" t="s">
        <v>641</v>
      </c>
      <c r="C79" t="s">
        <v>642</v>
      </c>
      <c r="D79" t="s">
        <v>642</v>
      </c>
      <c r="E79" t="s">
        <v>40</v>
      </c>
      <c r="F79" t="s">
        <v>642</v>
      </c>
      <c r="G79" t="s">
        <v>40</v>
      </c>
      <c r="H79" t="s">
        <v>40</v>
      </c>
    </row>
    <row r="80" spans="1:8" x14ac:dyDescent="0.2">
      <c r="A80" t="s">
        <v>424</v>
      </c>
      <c r="B80" t="s">
        <v>40</v>
      </c>
      <c r="C80" t="s">
        <v>642</v>
      </c>
      <c r="D80" t="s">
        <v>642</v>
      </c>
      <c r="E80" t="s">
        <v>40</v>
      </c>
      <c r="F80" t="s">
        <v>641</v>
      </c>
      <c r="G80" t="s">
        <v>40</v>
      </c>
      <c r="H80" t="s">
        <v>40</v>
      </c>
    </row>
    <row r="81" spans="1:8" x14ac:dyDescent="0.2">
      <c r="A81" t="s">
        <v>425</v>
      </c>
      <c r="B81" t="s">
        <v>641</v>
      </c>
      <c r="C81" t="s">
        <v>642</v>
      </c>
      <c r="D81" t="s">
        <v>642</v>
      </c>
      <c r="E81" t="s">
        <v>40</v>
      </c>
      <c r="F81" t="s">
        <v>641</v>
      </c>
      <c r="G81" t="s">
        <v>40</v>
      </c>
      <c r="H81" t="s">
        <v>40</v>
      </c>
    </row>
    <row r="82" spans="1:8" x14ac:dyDescent="0.2">
      <c r="A82" t="s">
        <v>426</v>
      </c>
      <c r="B82" t="s">
        <v>40</v>
      </c>
      <c r="C82" t="s">
        <v>641</v>
      </c>
      <c r="D82" t="s">
        <v>40</v>
      </c>
      <c r="E82" t="s">
        <v>40</v>
      </c>
      <c r="F82" t="s">
        <v>642</v>
      </c>
      <c r="G82" t="s">
        <v>40</v>
      </c>
      <c r="H82" t="s">
        <v>40</v>
      </c>
    </row>
    <row r="83" spans="1:8" x14ac:dyDescent="0.2">
      <c r="A83" t="s">
        <v>427</v>
      </c>
      <c r="B83" t="s">
        <v>40</v>
      </c>
      <c r="C83" t="s">
        <v>40</v>
      </c>
      <c r="D83" t="s">
        <v>641</v>
      </c>
      <c r="E83" t="s">
        <v>40</v>
      </c>
      <c r="F83" t="s">
        <v>642</v>
      </c>
      <c r="G83" t="s">
        <v>40</v>
      </c>
      <c r="H83" t="s">
        <v>40</v>
      </c>
    </row>
    <row r="84" spans="1:8" x14ac:dyDescent="0.2">
      <c r="A84" t="s">
        <v>428</v>
      </c>
      <c r="B84" t="s">
        <v>642</v>
      </c>
      <c r="C84" t="s">
        <v>642</v>
      </c>
      <c r="D84" t="s">
        <v>40</v>
      </c>
      <c r="E84" t="s">
        <v>40</v>
      </c>
      <c r="F84" t="s">
        <v>642</v>
      </c>
      <c r="G84" t="s">
        <v>40</v>
      </c>
      <c r="H84" t="s">
        <v>40</v>
      </c>
    </row>
    <row r="85" spans="1:8" x14ac:dyDescent="0.2">
      <c r="A85" t="s">
        <v>429</v>
      </c>
      <c r="B85" t="s">
        <v>40</v>
      </c>
      <c r="C85" t="s">
        <v>641</v>
      </c>
      <c r="D85" t="s">
        <v>642</v>
      </c>
      <c r="E85" t="s">
        <v>40</v>
      </c>
      <c r="F85" t="s">
        <v>40</v>
      </c>
      <c r="G85" t="s">
        <v>40</v>
      </c>
      <c r="H85" t="s">
        <v>40</v>
      </c>
    </row>
    <row r="86" spans="1:8" x14ac:dyDescent="0.2">
      <c r="A86" t="s">
        <v>430</v>
      </c>
      <c r="B86" t="s">
        <v>642</v>
      </c>
      <c r="C86" t="s">
        <v>40</v>
      </c>
      <c r="D86" t="s">
        <v>642</v>
      </c>
      <c r="E86" t="s">
        <v>40</v>
      </c>
      <c r="F86" t="s">
        <v>641</v>
      </c>
      <c r="G86" t="s">
        <v>40</v>
      </c>
      <c r="H86" t="s">
        <v>40</v>
      </c>
    </row>
    <row r="87" spans="1:8" x14ac:dyDescent="0.2">
      <c r="A87" t="s">
        <v>431</v>
      </c>
      <c r="B87" t="s">
        <v>642</v>
      </c>
      <c r="C87" t="s">
        <v>642</v>
      </c>
      <c r="D87" t="s">
        <v>641</v>
      </c>
      <c r="E87" t="s">
        <v>642</v>
      </c>
      <c r="F87" t="s">
        <v>642</v>
      </c>
      <c r="G87" t="s">
        <v>40</v>
      </c>
      <c r="H87" t="s">
        <v>40</v>
      </c>
    </row>
    <row r="88" spans="1:8" x14ac:dyDescent="0.2">
      <c r="A88" t="s">
        <v>432</v>
      </c>
      <c r="B88" t="s">
        <v>642</v>
      </c>
      <c r="C88" t="s">
        <v>40</v>
      </c>
      <c r="D88" t="s">
        <v>641</v>
      </c>
      <c r="E88" t="s">
        <v>641</v>
      </c>
      <c r="F88" t="s">
        <v>641</v>
      </c>
      <c r="G88" t="s">
        <v>40</v>
      </c>
      <c r="H88" t="s">
        <v>40</v>
      </c>
    </row>
    <row r="89" spans="1:8" x14ac:dyDescent="0.2">
      <c r="A89" t="s">
        <v>433</v>
      </c>
      <c r="B89" t="s">
        <v>642</v>
      </c>
      <c r="C89" t="s">
        <v>641</v>
      </c>
      <c r="D89" t="s">
        <v>642</v>
      </c>
      <c r="E89" t="s">
        <v>642</v>
      </c>
      <c r="F89" t="s">
        <v>642</v>
      </c>
      <c r="G89" t="s">
        <v>40</v>
      </c>
      <c r="H89" t="s">
        <v>40</v>
      </c>
    </row>
    <row r="90" spans="1:8" x14ac:dyDescent="0.2">
      <c r="A90" t="s">
        <v>435</v>
      </c>
      <c r="B90" t="s">
        <v>641</v>
      </c>
      <c r="C90" t="s">
        <v>642</v>
      </c>
      <c r="D90" t="s">
        <v>642</v>
      </c>
      <c r="E90" t="s">
        <v>642</v>
      </c>
      <c r="F90" t="s">
        <v>642</v>
      </c>
      <c r="G90" t="s">
        <v>40</v>
      </c>
      <c r="H90" t="s">
        <v>40</v>
      </c>
    </row>
    <row r="91" spans="1:8" x14ac:dyDescent="0.2">
      <c r="A91" t="s">
        <v>437</v>
      </c>
      <c r="B91" t="s">
        <v>642</v>
      </c>
      <c r="C91" t="s">
        <v>40</v>
      </c>
      <c r="D91" t="s">
        <v>641</v>
      </c>
      <c r="E91" t="s">
        <v>642</v>
      </c>
      <c r="F91" t="s">
        <v>641</v>
      </c>
      <c r="G91" t="s">
        <v>40</v>
      </c>
      <c r="H91" t="s">
        <v>40</v>
      </c>
    </row>
    <row r="92" spans="1:8" x14ac:dyDescent="0.2">
      <c r="A92" t="s">
        <v>438</v>
      </c>
      <c r="B92" t="s">
        <v>642</v>
      </c>
      <c r="C92" t="s">
        <v>40</v>
      </c>
      <c r="D92" t="s">
        <v>642</v>
      </c>
      <c r="E92" t="s">
        <v>642</v>
      </c>
      <c r="F92" t="s">
        <v>642</v>
      </c>
      <c r="G92" t="s">
        <v>40</v>
      </c>
      <c r="H92" t="s">
        <v>40</v>
      </c>
    </row>
    <row r="93" spans="1:8" x14ac:dyDescent="0.2">
      <c r="A93" t="s">
        <v>439</v>
      </c>
      <c r="B93" t="s">
        <v>642</v>
      </c>
      <c r="C93" t="s">
        <v>642</v>
      </c>
      <c r="D93" t="s">
        <v>641</v>
      </c>
      <c r="E93" t="s">
        <v>40</v>
      </c>
      <c r="F93" t="s">
        <v>40</v>
      </c>
      <c r="G93" t="s">
        <v>40</v>
      </c>
      <c r="H93" t="s">
        <v>40</v>
      </c>
    </row>
    <row r="94" spans="1:8" x14ac:dyDescent="0.2">
      <c r="A94" t="s">
        <v>440</v>
      </c>
      <c r="B94" t="s">
        <v>641</v>
      </c>
      <c r="C94" t="s">
        <v>642</v>
      </c>
      <c r="D94" t="s">
        <v>642</v>
      </c>
      <c r="E94" t="s">
        <v>40</v>
      </c>
      <c r="F94" t="s">
        <v>642</v>
      </c>
      <c r="G94" t="s">
        <v>40</v>
      </c>
      <c r="H94" t="s">
        <v>40</v>
      </c>
    </row>
    <row r="95" spans="1:8" x14ac:dyDescent="0.2">
      <c r="A95" t="s">
        <v>441</v>
      </c>
      <c r="B95" t="s">
        <v>642</v>
      </c>
      <c r="C95" t="s">
        <v>642</v>
      </c>
      <c r="D95" t="s">
        <v>641</v>
      </c>
      <c r="E95" t="s">
        <v>641</v>
      </c>
      <c r="F95" t="s">
        <v>40</v>
      </c>
      <c r="G95" t="s">
        <v>40</v>
      </c>
      <c r="H95" t="s">
        <v>40</v>
      </c>
    </row>
    <row r="96" spans="1:8" x14ac:dyDescent="0.2">
      <c r="A96" t="s">
        <v>442</v>
      </c>
      <c r="B96" t="s">
        <v>642</v>
      </c>
      <c r="C96" t="s">
        <v>642</v>
      </c>
      <c r="D96" t="s">
        <v>641</v>
      </c>
      <c r="E96" t="s">
        <v>642</v>
      </c>
      <c r="F96" t="s">
        <v>642</v>
      </c>
      <c r="G96" t="s">
        <v>40</v>
      </c>
      <c r="H96" t="s">
        <v>40</v>
      </c>
    </row>
    <row r="97" spans="1:8" x14ac:dyDescent="0.2">
      <c r="A97" t="s">
        <v>443</v>
      </c>
      <c r="B97" t="s">
        <v>642</v>
      </c>
      <c r="C97" t="s">
        <v>641</v>
      </c>
      <c r="D97" t="s">
        <v>642</v>
      </c>
      <c r="E97" t="s">
        <v>642</v>
      </c>
      <c r="F97" t="s">
        <v>642</v>
      </c>
      <c r="G97" t="s">
        <v>40</v>
      </c>
      <c r="H97" t="s">
        <v>40</v>
      </c>
    </row>
    <row r="98" spans="1:8" x14ac:dyDescent="0.2">
      <c r="A98" t="s">
        <v>444</v>
      </c>
      <c r="B98" t="s">
        <v>642</v>
      </c>
      <c r="C98" t="s">
        <v>642</v>
      </c>
      <c r="D98" t="s">
        <v>642</v>
      </c>
      <c r="E98" t="s">
        <v>642</v>
      </c>
      <c r="F98" t="s">
        <v>641</v>
      </c>
      <c r="G98" t="s">
        <v>40</v>
      </c>
      <c r="H98" t="s">
        <v>40</v>
      </c>
    </row>
    <row r="99" spans="1:8" x14ac:dyDescent="0.2">
      <c r="A99" t="s">
        <v>445</v>
      </c>
      <c r="B99" t="s">
        <v>642</v>
      </c>
      <c r="C99" t="s">
        <v>642</v>
      </c>
      <c r="D99" t="s">
        <v>40</v>
      </c>
      <c r="E99" t="s">
        <v>642</v>
      </c>
      <c r="F99" t="s">
        <v>641</v>
      </c>
      <c r="G99" t="s">
        <v>40</v>
      </c>
      <c r="H99" t="s">
        <v>40</v>
      </c>
    </row>
    <row r="100" spans="1:8" x14ac:dyDescent="0.2">
      <c r="A100" t="s">
        <v>446</v>
      </c>
      <c r="B100" t="s">
        <v>642</v>
      </c>
      <c r="C100" t="s">
        <v>641</v>
      </c>
      <c r="D100" t="s">
        <v>642</v>
      </c>
      <c r="E100" t="s">
        <v>641</v>
      </c>
      <c r="F100" t="s">
        <v>642</v>
      </c>
      <c r="G100" t="s">
        <v>40</v>
      </c>
      <c r="H100" t="s">
        <v>40</v>
      </c>
    </row>
    <row r="101" spans="1:8" x14ac:dyDescent="0.2">
      <c r="A101" t="s">
        <v>447</v>
      </c>
      <c r="B101" t="s">
        <v>40</v>
      </c>
      <c r="C101" t="s">
        <v>642</v>
      </c>
      <c r="D101" t="s">
        <v>642</v>
      </c>
      <c r="E101" t="s">
        <v>641</v>
      </c>
      <c r="F101" t="s">
        <v>641</v>
      </c>
      <c r="G101" t="s">
        <v>40</v>
      </c>
      <c r="H101" t="s">
        <v>40</v>
      </c>
    </row>
    <row r="102" spans="1:8" x14ac:dyDescent="0.2">
      <c r="A102" t="s">
        <v>448</v>
      </c>
      <c r="B102" t="s">
        <v>40</v>
      </c>
      <c r="C102" t="s">
        <v>40</v>
      </c>
      <c r="D102" t="s">
        <v>40</v>
      </c>
      <c r="E102" t="s">
        <v>40</v>
      </c>
      <c r="F102" t="s">
        <v>40</v>
      </c>
      <c r="G102" t="s">
        <v>40</v>
      </c>
      <c r="H102" t="s">
        <v>40</v>
      </c>
    </row>
    <row r="103" spans="1:8" x14ac:dyDescent="0.2">
      <c r="A103" t="s">
        <v>450</v>
      </c>
      <c r="B103" t="s">
        <v>40</v>
      </c>
      <c r="C103" t="s">
        <v>642</v>
      </c>
      <c r="D103" t="s">
        <v>40</v>
      </c>
      <c r="E103" t="s">
        <v>40</v>
      </c>
      <c r="F103" t="s">
        <v>40</v>
      </c>
      <c r="G103" t="s">
        <v>40</v>
      </c>
      <c r="H103" t="s">
        <v>40</v>
      </c>
    </row>
    <row r="104" spans="1:8" x14ac:dyDescent="0.2">
      <c r="A104" t="s">
        <v>451</v>
      </c>
      <c r="B104" t="s">
        <v>40</v>
      </c>
      <c r="C104" t="s">
        <v>641</v>
      </c>
      <c r="D104" t="s">
        <v>40</v>
      </c>
      <c r="E104" t="s">
        <v>40</v>
      </c>
      <c r="F104" t="s">
        <v>40</v>
      </c>
      <c r="G104" t="s">
        <v>40</v>
      </c>
      <c r="H104" t="s">
        <v>40</v>
      </c>
    </row>
    <row r="105" spans="1:8" x14ac:dyDescent="0.2">
      <c r="A105" t="s">
        <v>452</v>
      </c>
      <c r="B105" t="s">
        <v>40</v>
      </c>
      <c r="C105" t="s">
        <v>641</v>
      </c>
      <c r="D105" t="s">
        <v>40</v>
      </c>
      <c r="E105" t="s">
        <v>40</v>
      </c>
      <c r="F105" t="s">
        <v>40</v>
      </c>
      <c r="G105" t="s">
        <v>40</v>
      </c>
      <c r="H105" t="s">
        <v>40</v>
      </c>
    </row>
    <row r="106" spans="1:8" x14ac:dyDescent="0.2">
      <c r="A106" t="s">
        <v>453</v>
      </c>
      <c r="B106" t="s">
        <v>40</v>
      </c>
      <c r="C106" t="s">
        <v>642</v>
      </c>
      <c r="D106" t="s">
        <v>40</v>
      </c>
      <c r="E106" t="s">
        <v>40</v>
      </c>
      <c r="F106" t="s">
        <v>40</v>
      </c>
      <c r="G106" t="s">
        <v>40</v>
      </c>
      <c r="H106" t="s">
        <v>40</v>
      </c>
    </row>
    <row r="107" spans="1:8" x14ac:dyDescent="0.2">
      <c r="A107" t="s">
        <v>454</v>
      </c>
      <c r="B107" t="s">
        <v>40</v>
      </c>
      <c r="C107" t="s">
        <v>40</v>
      </c>
      <c r="D107" t="s">
        <v>40</v>
      </c>
      <c r="E107" t="s">
        <v>40</v>
      </c>
      <c r="F107" t="s">
        <v>40</v>
      </c>
      <c r="G107" t="s">
        <v>40</v>
      </c>
      <c r="H107" t="s">
        <v>40</v>
      </c>
    </row>
    <row r="108" spans="1:8" x14ac:dyDescent="0.2">
      <c r="A108" t="s">
        <v>455</v>
      </c>
      <c r="B108" t="s">
        <v>40</v>
      </c>
      <c r="C108" t="s">
        <v>642</v>
      </c>
      <c r="D108" t="s">
        <v>40</v>
      </c>
      <c r="E108" t="s">
        <v>40</v>
      </c>
      <c r="F108" t="s">
        <v>40</v>
      </c>
      <c r="G108" t="s">
        <v>40</v>
      </c>
      <c r="H108" t="s">
        <v>40</v>
      </c>
    </row>
    <row r="109" spans="1:8" x14ac:dyDescent="0.2">
      <c r="A109" t="s">
        <v>456</v>
      </c>
      <c r="B109" t="s">
        <v>40</v>
      </c>
      <c r="C109" t="s">
        <v>642</v>
      </c>
      <c r="D109" t="s">
        <v>40</v>
      </c>
      <c r="E109" t="s">
        <v>40</v>
      </c>
      <c r="F109" t="s">
        <v>40</v>
      </c>
      <c r="G109" t="s">
        <v>40</v>
      </c>
      <c r="H109" t="s">
        <v>40</v>
      </c>
    </row>
    <row r="110" spans="1:8" x14ac:dyDescent="0.2">
      <c r="A110" t="s">
        <v>457</v>
      </c>
      <c r="B110" t="s">
        <v>40</v>
      </c>
      <c r="C110" t="s">
        <v>641</v>
      </c>
      <c r="D110" t="s">
        <v>40</v>
      </c>
      <c r="E110" t="s">
        <v>40</v>
      </c>
      <c r="F110" t="s">
        <v>40</v>
      </c>
      <c r="G110" t="s">
        <v>40</v>
      </c>
      <c r="H110" t="s">
        <v>40</v>
      </c>
    </row>
    <row r="111" spans="1:8" x14ac:dyDescent="0.2">
      <c r="A111" t="s">
        <v>458</v>
      </c>
      <c r="B111" t="s">
        <v>40</v>
      </c>
      <c r="C111" t="s">
        <v>642</v>
      </c>
      <c r="D111" t="s">
        <v>40</v>
      </c>
      <c r="E111" t="s">
        <v>40</v>
      </c>
      <c r="F111" t="s">
        <v>40</v>
      </c>
      <c r="G111" t="s">
        <v>40</v>
      </c>
      <c r="H111" t="s">
        <v>40</v>
      </c>
    </row>
    <row r="112" spans="1:8" x14ac:dyDescent="0.2">
      <c r="A112" t="s">
        <v>459</v>
      </c>
      <c r="B112" t="s">
        <v>40</v>
      </c>
      <c r="C112" t="s">
        <v>40</v>
      </c>
      <c r="D112" t="s">
        <v>40</v>
      </c>
      <c r="E112" t="s">
        <v>40</v>
      </c>
      <c r="F112" t="s">
        <v>40</v>
      </c>
      <c r="G112" t="s">
        <v>40</v>
      </c>
      <c r="H112" t="s">
        <v>40</v>
      </c>
    </row>
    <row r="113" spans="1:8" x14ac:dyDescent="0.2">
      <c r="A113" t="s">
        <v>460</v>
      </c>
      <c r="B113" t="s">
        <v>40</v>
      </c>
      <c r="C113" t="s">
        <v>40</v>
      </c>
      <c r="D113" t="s">
        <v>40</v>
      </c>
      <c r="E113" t="s">
        <v>40</v>
      </c>
      <c r="F113" t="s">
        <v>40</v>
      </c>
      <c r="G113" t="s">
        <v>40</v>
      </c>
      <c r="H113" t="s">
        <v>40</v>
      </c>
    </row>
    <row r="114" spans="1:8" x14ac:dyDescent="0.2">
      <c r="A114" t="s">
        <v>461</v>
      </c>
      <c r="B114" t="s">
        <v>40</v>
      </c>
      <c r="C114" t="s">
        <v>642</v>
      </c>
      <c r="D114" t="s">
        <v>40</v>
      </c>
      <c r="E114" t="s">
        <v>40</v>
      </c>
      <c r="F114" t="s">
        <v>40</v>
      </c>
      <c r="G114" t="s">
        <v>40</v>
      </c>
      <c r="H114" t="s">
        <v>40</v>
      </c>
    </row>
    <row r="115" spans="1:8" x14ac:dyDescent="0.2">
      <c r="A115" t="s">
        <v>462</v>
      </c>
      <c r="B115" t="s">
        <v>40</v>
      </c>
      <c r="C115" t="s">
        <v>642</v>
      </c>
      <c r="D115" t="s">
        <v>40</v>
      </c>
      <c r="E115" t="s">
        <v>40</v>
      </c>
      <c r="F115" t="s">
        <v>40</v>
      </c>
      <c r="G115" t="s">
        <v>40</v>
      </c>
      <c r="H115" t="s">
        <v>40</v>
      </c>
    </row>
    <row r="116" spans="1:8" x14ac:dyDescent="0.2">
      <c r="A116" t="s">
        <v>463</v>
      </c>
      <c r="B116" t="s">
        <v>40</v>
      </c>
      <c r="C116" t="s">
        <v>40</v>
      </c>
      <c r="D116" t="s">
        <v>40</v>
      </c>
      <c r="E116" t="s">
        <v>40</v>
      </c>
      <c r="F116" t="s">
        <v>40</v>
      </c>
      <c r="G116" t="s">
        <v>40</v>
      </c>
      <c r="H116" t="s">
        <v>40</v>
      </c>
    </row>
    <row r="117" spans="1:8" x14ac:dyDescent="0.2">
      <c r="A117" t="s">
        <v>464</v>
      </c>
      <c r="B117" t="s">
        <v>40</v>
      </c>
      <c r="C117" t="s">
        <v>641</v>
      </c>
      <c r="D117" t="s">
        <v>40</v>
      </c>
      <c r="E117" t="s">
        <v>40</v>
      </c>
      <c r="F117" t="s">
        <v>40</v>
      </c>
      <c r="G117" t="s">
        <v>40</v>
      </c>
      <c r="H117" t="s">
        <v>40</v>
      </c>
    </row>
    <row r="118" spans="1:8" x14ac:dyDescent="0.2">
      <c r="A118" t="s">
        <v>465</v>
      </c>
      <c r="B118" t="s">
        <v>40</v>
      </c>
      <c r="C118" t="s">
        <v>642</v>
      </c>
      <c r="D118" t="s">
        <v>40</v>
      </c>
      <c r="E118" t="s">
        <v>40</v>
      </c>
      <c r="F118" t="s">
        <v>40</v>
      </c>
      <c r="G118" t="s">
        <v>40</v>
      </c>
      <c r="H118" t="s">
        <v>40</v>
      </c>
    </row>
    <row r="119" spans="1:8" x14ac:dyDescent="0.2">
      <c r="A119" t="s">
        <v>466</v>
      </c>
      <c r="B119" t="s">
        <v>40</v>
      </c>
      <c r="C119" t="s">
        <v>40</v>
      </c>
      <c r="D119" t="s">
        <v>40</v>
      </c>
      <c r="E119" t="s">
        <v>40</v>
      </c>
      <c r="F119" t="s">
        <v>40</v>
      </c>
      <c r="G119" t="s">
        <v>40</v>
      </c>
      <c r="H119" t="s">
        <v>40</v>
      </c>
    </row>
    <row r="120" spans="1:8" x14ac:dyDescent="0.2">
      <c r="A120" t="s">
        <v>467</v>
      </c>
      <c r="B120" t="s">
        <v>40</v>
      </c>
      <c r="C120" t="s">
        <v>642</v>
      </c>
      <c r="D120" t="s">
        <v>40</v>
      </c>
      <c r="E120" t="s">
        <v>40</v>
      </c>
      <c r="F120" t="s">
        <v>40</v>
      </c>
      <c r="G120" t="s">
        <v>40</v>
      </c>
      <c r="H120" t="s">
        <v>40</v>
      </c>
    </row>
    <row r="121" spans="1:8" x14ac:dyDescent="0.2">
      <c r="A121" t="s">
        <v>468</v>
      </c>
      <c r="B121" t="s">
        <v>40</v>
      </c>
      <c r="C121" t="s">
        <v>642</v>
      </c>
      <c r="D121" t="s">
        <v>40</v>
      </c>
      <c r="E121" t="s">
        <v>40</v>
      </c>
      <c r="F121" t="s">
        <v>40</v>
      </c>
      <c r="G121" t="s">
        <v>40</v>
      </c>
      <c r="H121" t="s">
        <v>40</v>
      </c>
    </row>
    <row r="122" spans="1:8" x14ac:dyDescent="0.2">
      <c r="A122" t="s">
        <v>469</v>
      </c>
      <c r="B122" t="s">
        <v>40</v>
      </c>
      <c r="C122" t="s">
        <v>641</v>
      </c>
      <c r="D122" t="s">
        <v>40</v>
      </c>
      <c r="E122" t="s">
        <v>40</v>
      </c>
      <c r="F122" t="s">
        <v>40</v>
      </c>
      <c r="G122" t="s">
        <v>40</v>
      </c>
      <c r="H122" t="s">
        <v>40</v>
      </c>
    </row>
    <row r="123" spans="1:8" x14ac:dyDescent="0.2">
      <c r="A123" t="s">
        <v>470</v>
      </c>
      <c r="B123" t="s">
        <v>40</v>
      </c>
      <c r="C123" t="s">
        <v>642</v>
      </c>
      <c r="D123" t="s">
        <v>40</v>
      </c>
      <c r="E123" t="s">
        <v>40</v>
      </c>
      <c r="F123" t="s">
        <v>40</v>
      </c>
      <c r="G123" t="s">
        <v>40</v>
      </c>
      <c r="H123" t="s">
        <v>40</v>
      </c>
    </row>
    <row r="124" spans="1:8" x14ac:dyDescent="0.2">
      <c r="A124" t="s">
        <v>471</v>
      </c>
      <c r="B124" t="s">
        <v>40</v>
      </c>
      <c r="C124" t="s">
        <v>642</v>
      </c>
      <c r="D124" t="s">
        <v>40</v>
      </c>
      <c r="E124" t="s">
        <v>40</v>
      </c>
      <c r="F124" t="s">
        <v>40</v>
      </c>
      <c r="G124" t="s">
        <v>40</v>
      </c>
      <c r="H124" t="s">
        <v>40</v>
      </c>
    </row>
    <row r="125" spans="1:8" x14ac:dyDescent="0.2">
      <c r="A125" t="s">
        <v>472</v>
      </c>
      <c r="B125" t="s">
        <v>40</v>
      </c>
      <c r="C125" t="s">
        <v>641</v>
      </c>
      <c r="D125" t="s">
        <v>40</v>
      </c>
      <c r="E125" t="s">
        <v>40</v>
      </c>
      <c r="F125" t="s">
        <v>40</v>
      </c>
      <c r="G125" t="s">
        <v>40</v>
      </c>
      <c r="H125" t="s">
        <v>40</v>
      </c>
    </row>
    <row r="126" spans="1:8" x14ac:dyDescent="0.2">
      <c r="A126" t="s">
        <v>473</v>
      </c>
      <c r="B126" t="s">
        <v>40</v>
      </c>
      <c r="C126" t="s">
        <v>641</v>
      </c>
      <c r="D126" t="s">
        <v>40</v>
      </c>
      <c r="E126" t="s">
        <v>40</v>
      </c>
      <c r="F126" t="s">
        <v>40</v>
      </c>
      <c r="G126" t="s">
        <v>40</v>
      </c>
      <c r="H126" t="s">
        <v>40</v>
      </c>
    </row>
    <row r="127" spans="1:8" x14ac:dyDescent="0.2">
      <c r="A127" t="s">
        <v>474</v>
      </c>
      <c r="B127" t="s">
        <v>40</v>
      </c>
      <c r="C127" t="s">
        <v>642</v>
      </c>
      <c r="D127" t="s">
        <v>40</v>
      </c>
      <c r="E127" t="s">
        <v>40</v>
      </c>
      <c r="F127" t="s">
        <v>40</v>
      </c>
      <c r="G127" t="s">
        <v>40</v>
      </c>
      <c r="H127" t="s">
        <v>40</v>
      </c>
    </row>
    <row r="128" spans="1:8" x14ac:dyDescent="0.2">
      <c r="A128" t="s">
        <v>475</v>
      </c>
      <c r="B128" t="s">
        <v>40</v>
      </c>
      <c r="C128" t="s">
        <v>642</v>
      </c>
      <c r="D128" t="s">
        <v>40</v>
      </c>
      <c r="E128" t="s">
        <v>40</v>
      </c>
      <c r="F128" t="s">
        <v>40</v>
      </c>
      <c r="G128" t="s">
        <v>40</v>
      </c>
      <c r="H128" t="s">
        <v>40</v>
      </c>
    </row>
    <row r="129" spans="1:8" x14ac:dyDescent="0.2">
      <c r="A129" t="s">
        <v>476</v>
      </c>
      <c r="B129" t="s">
        <v>40</v>
      </c>
      <c r="C129" t="s">
        <v>642</v>
      </c>
      <c r="D129" t="s">
        <v>40</v>
      </c>
      <c r="E129" t="s">
        <v>40</v>
      </c>
      <c r="F129" t="s">
        <v>40</v>
      </c>
      <c r="G129" t="s">
        <v>40</v>
      </c>
      <c r="H129" t="s">
        <v>40</v>
      </c>
    </row>
    <row r="130" spans="1:8" x14ac:dyDescent="0.2">
      <c r="A130" t="s">
        <v>477</v>
      </c>
      <c r="B130" t="s">
        <v>40</v>
      </c>
      <c r="C130" t="s">
        <v>641</v>
      </c>
      <c r="D130" t="s">
        <v>40</v>
      </c>
      <c r="E130" t="s">
        <v>40</v>
      </c>
      <c r="F130" t="s">
        <v>40</v>
      </c>
      <c r="G130" t="s">
        <v>40</v>
      </c>
      <c r="H130" t="s">
        <v>40</v>
      </c>
    </row>
    <row r="131" spans="1:8" x14ac:dyDescent="0.2">
      <c r="A131" t="s">
        <v>478</v>
      </c>
      <c r="B131" t="s">
        <v>40</v>
      </c>
      <c r="C131" t="s">
        <v>641</v>
      </c>
      <c r="D131" t="s">
        <v>40</v>
      </c>
      <c r="E131" t="s">
        <v>40</v>
      </c>
      <c r="F131" t="s">
        <v>40</v>
      </c>
      <c r="G131" t="s">
        <v>40</v>
      </c>
      <c r="H131" t="s">
        <v>40</v>
      </c>
    </row>
    <row r="132" spans="1:8" x14ac:dyDescent="0.2">
      <c r="A132" t="s">
        <v>479</v>
      </c>
      <c r="B132" t="s">
        <v>40</v>
      </c>
      <c r="C132" t="s">
        <v>40</v>
      </c>
      <c r="D132" t="s">
        <v>40</v>
      </c>
      <c r="E132" t="s">
        <v>40</v>
      </c>
      <c r="F132" t="s">
        <v>40</v>
      </c>
      <c r="G132" t="s">
        <v>40</v>
      </c>
      <c r="H132" t="s">
        <v>40</v>
      </c>
    </row>
    <row r="133" spans="1:8" x14ac:dyDescent="0.2">
      <c r="A133" t="s">
        <v>480</v>
      </c>
      <c r="B133" t="s">
        <v>40</v>
      </c>
      <c r="C133" t="s">
        <v>642</v>
      </c>
      <c r="D133" t="s">
        <v>40</v>
      </c>
      <c r="E133" t="s">
        <v>40</v>
      </c>
      <c r="F133" t="s">
        <v>40</v>
      </c>
      <c r="G133" t="s">
        <v>40</v>
      </c>
      <c r="H133" t="s">
        <v>40</v>
      </c>
    </row>
    <row r="134" spans="1:8" x14ac:dyDescent="0.2">
      <c r="A134" t="s">
        <v>481</v>
      </c>
      <c r="B134" t="s">
        <v>40</v>
      </c>
      <c r="C134" t="s">
        <v>40</v>
      </c>
      <c r="D134" t="s">
        <v>40</v>
      </c>
      <c r="E134" t="s">
        <v>40</v>
      </c>
      <c r="F134" t="s">
        <v>40</v>
      </c>
      <c r="G134" t="s">
        <v>40</v>
      </c>
      <c r="H134" t="s">
        <v>40</v>
      </c>
    </row>
    <row r="135" spans="1:8" x14ac:dyDescent="0.2">
      <c r="A135" t="s">
        <v>482</v>
      </c>
      <c r="B135" t="s">
        <v>40</v>
      </c>
      <c r="C135" t="s">
        <v>642</v>
      </c>
      <c r="D135" t="s">
        <v>40</v>
      </c>
      <c r="E135" t="s">
        <v>40</v>
      </c>
      <c r="F135" t="s">
        <v>40</v>
      </c>
      <c r="G135" t="s">
        <v>40</v>
      </c>
      <c r="H135" t="s">
        <v>40</v>
      </c>
    </row>
    <row r="136" spans="1:8" x14ac:dyDescent="0.2">
      <c r="A136" t="s">
        <v>483</v>
      </c>
      <c r="B136" t="s">
        <v>40</v>
      </c>
      <c r="C136" t="s">
        <v>642</v>
      </c>
      <c r="D136" t="s">
        <v>40</v>
      </c>
      <c r="E136" t="s">
        <v>40</v>
      </c>
      <c r="F136" t="s">
        <v>40</v>
      </c>
      <c r="G136" t="s">
        <v>40</v>
      </c>
      <c r="H136" t="s">
        <v>40</v>
      </c>
    </row>
    <row r="137" spans="1:8" x14ac:dyDescent="0.2">
      <c r="A137" t="s">
        <v>484</v>
      </c>
      <c r="B137" t="s">
        <v>40</v>
      </c>
      <c r="C137" t="s">
        <v>40</v>
      </c>
      <c r="D137" t="s">
        <v>40</v>
      </c>
      <c r="E137" t="s">
        <v>40</v>
      </c>
      <c r="F137" t="s">
        <v>40</v>
      </c>
      <c r="G137" t="s">
        <v>40</v>
      </c>
      <c r="H137" t="s">
        <v>40</v>
      </c>
    </row>
    <row r="138" spans="1:8" x14ac:dyDescent="0.2">
      <c r="A138" t="s">
        <v>485</v>
      </c>
      <c r="B138" t="s">
        <v>40</v>
      </c>
      <c r="C138" t="s">
        <v>641</v>
      </c>
      <c r="D138" t="s">
        <v>40</v>
      </c>
      <c r="E138" t="s">
        <v>40</v>
      </c>
      <c r="F138" t="s">
        <v>40</v>
      </c>
      <c r="G138" t="s">
        <v>40</v>
      </c>
      <c r="H138" t="s">
        <v>40</v>
      </c>
    </row>
    <row r="139" spans="1:8" x14ac:dyDescent="0.2">
      <c r="A139" t="s">
        <v>486</v>
      </c>
      <c r="B139" t="s">
        <v>40</v>
      </c>
      <c r="C139" t="s">
        <v>40</v>
      </c>
      <c r="D139" t="s">
        <v>40</v>
      </c>
      <c r="E139" t="s">
        <v>40</v>
      </c>
      <c r="F139" t="s">
        <v>40</v>
      </c>
      <c r="G139" t="s">
        <v>40</v>
      </c>
      <c r="H139" t="s">
        <v>40</v>
      </c>
    </row>
    <row r="140" spans="1:8" x14ac:dyDescent="0.2">
      <c r="A140" t="s">
        <v>487</v>
      </c>
      <c r="B140" t="s">
        <v>40</v>
      </c>
      <c r="C140" t="s">
        <v>642</v>
      </c>
      <c r="D140" t="s">
        <v>40</v>
      </c>
      <c r="E140" t="s">
        <v>40</v>
      </c>
      <c r="F140" t="s">
        <v>40</v>
      </c>
      <c r="G140" t="s">
        <v>40</v>
      </c>
      <c r="H140" t="s">
        <v>40</v>
      </c>
    </row>
    <row r="141" spans="1:8" x14ac:dyDescent="0.2">
      <c r="A141" t="s">
        <v>488</v>
      </c>
      <c r="B141" t="s">
        <v>40</v>
      </c>
      <c r="C141" t="s">
        <v>642</v>
      </c>
      <c r="D141" t="s">
        <v>40</v>
      </c>
      <c r="E141" t="s">
        <v>40</v>
      </c>
      <c r="F141" t="s">
        <v>40</v>
      </c>
      <c r="G141" t="s">
        <v>40</v>
      </c>
      <c r="H141" t="s">
        <v>40</v>
      </c>
    </row>
    <row r="142" spans="1:8" x14ac:dyDescent="0.2">
      <c r="A142" t="s">
        <v>489</v>
      </c>
      <c r="B142" t="s">
        <v>40</v>
      </c>
      <c r="C142" t="s">
        <v>641</v>
      </c>
      <c r="D142" t="s">
        <v>40</v>
      </c>
      <c r="E142" t="s">
        <v>40</v>
      </c>
      <c r="F142" t="s">
        <v>40</v>
      </c>
      <c r="G142" t="s">
        <v>40</v>
      </c>
      <c r="H142" t="s">
        <v>40</v>
      </c>
    </row>
    <row r="143" spans="1:8" x14ac:dyDescent="0.2">
      <c r="A143" t="s">
        <v>490</v>
      </c>
      <c r="B143" t="s">
        <v>40</v>
      </c>
      <c r="C143" t="s">
        <v>40</v>
      </c>
      <c r="D143" t="s">
        <v>40</v>
      </c>
      <c r="E143" t="s">
        <v>40</v>
      </c>
      <c r="F143" t="s">
        <v>40</v>
      </c>
      <c r="G143" t="s">
        <v>40</v>
      </c>
      <c r="H143" t="s">
        <v>40</v>
      </c>
    </row>
    <row r="144" spans="1:8" x14ac:dyDescent="0.2">
      <c r="A144" t="s">
        <v>491</v>
      </c>
      <c r="B144" t="s">
        <v>40</v>
      </c>
      <c r="C144" t="s">
        <v>642</v>
      </c>
      <c r="D144" t="s">
        <v>40</v>
      </c>
      <c r="E144" t="s">
        <v>40</v>
      </c>
      <c r="F144" t="s">
        <v>40</v>
      </c>
      <c r="G144" t="s">
        <v>40</v>
      </c>
      <c r="H144" t="s">
        <v>40</v>
      </c>
    </row>
    <row r="145" spans="1:8" x14ac:dyDescent="0.2">
      <c r="A145" t="s">
        <v>492</v>
      </c>
      <c r="B145" t="s">
        <v>40</v>
      </c>
      <c r="C145" t="s">
        <v>642</v>
      </c>
      <c r="D145" t="s">
        <v>40</v>
      </c>
      <c r="E145" t="s">
        <v>40</v>
      </c>
      <c r="F145" t="s">
        <v>40</v>
      </c>
      <c r="G145" t="s">
        <v>40</v>
      </c>
      <c r="H145" t="s">
        <v>40</v>
      </c>
    </row>
    <row r="146" spans="1:8" x14ac:dyDescent="0.2">
      <c r="A146" t="s">
        <v>493</v>
      </c>
      <c r="B146" t="s">
        <v>40</v>
      </c>
      <c r="C146" t="s">
        <v>40</v>
      </c>
      <c r="D146" t="s">
        <v>40</v>
      </c>
      <c r="E146" t="s">
        <v>40</v>
      </c>
      <c r="F146" t="s">
        <v>40</v>
      </c>
      <c r="G146" t="s">
        <v>40</v>
      </c>
      <c r="H146" t="s">
        <v>40</v>
      </c>
    </row>
    <row r="147" spans="1:8" x14ac:dyDescent="0.2">
      <c r="A147" t="s">
        <v>494</v>
      </c>
      <c r="B147" t="s">
        <v>40</v>
      </c>
      <c r="C147" t="s">
        <v>642</v>
      </c>
      <c r="D147" t="s">
        <v>40</v>
      </c>
      <c r="E147" t="s">
        <v>40</v>
      </c>
      <c r="F147" t="s">
        <v>40</v>
      </c>
      <c r="G147" t="s">
        <v>40</v>
      </c>
      <c r="H147" t="s">
        <v>40</v>
      </c>
    </row>
    <row r="148" spans="1:8" x14ac:dyDescent="0.2">
      <c r="A148" t="s">
        <v>495</v>
      </c>
      <c r="B148" t="s">
        <v>40</v>
      </c>
      <c r="C148" t="s">
        <v>642</v>
      </c>
      <c r="D148" t="s">
        <v>40</v>
      </c>
      <c r="E148" t="s">
        <v>40</v>
      </c>
      <c r="F148" t="s">
        <v>40</v>
      </c>
      <c r="G148" t="s">
        <v>40</v>
      </c>
      <c r="H148" t="s">
        <v>40</v>
      </c>
    </row>
    <row r="149" spans="1:8" x14ac:dyDescent="0.2">
      <c r="A149" t="s">
        <v>496</v>
      </c>
      <c r="B149" t="s">
        <v>40</v>
      </c>
      <c r="C149" t="s">
        <v>40</v>
      </c>
      <c r="D149" t="s">
        <v>40</v>
      </c>
      <c r="E149" t="s">
        <v>40</v>
      </c>
      <c r="F149" t="s">
        <v>40</v>
      </c>
      <c r="G149" t="s">
        <v>40</v>
      </c>
      <c r="H149" t="s">
        <v>40</v>
      </c>
    </row>
    <row r="150" spans="1:8" x14ac:dyDescent="0.2">
      <c r="A150" t="s">
        <v>497</v>
      </c>
      <c r="B150" t="s">
        <v>40</v>
      </c>
      <c r="C150" t="s">
        <v>642</v>
      </c>
      <c r="D150" t="s">
        <v>40</v>
      </c>
      <c r="E150" t="s">
        <v>40</v>
      </c>
      <c r="F150" t="s">
        <v>40</v>
      </c>
      <c r="G150" t="s">
        <v>40</v>
      </c>
      <c r="H150" t="s">
        <v>40</v>
      </c>
    </row>
    <row r="151" spans="1:8" x14ac:dyDescent="0.2">
      <c r="A151" t="s">
        <v>498</v>
      </c>
      <c r="B151" t="s">
        <v>40</v>
      </c>
      <c r="C151" t="s">
        <v>642</v>
      </c>
      <c r="D151" t="s">
        <v>40</v>
      </c>
      <c r="E151" t="s">
        <v>40</v>
      </c>
      <c r="F151" t="s">
        <v>40</v>
      </c>
      <c r="G151" t="s">
        <v>40</v>
      </c>
      <c r="H151" t="s">
        <v>40</v>
      </c>
    </row>
    <row r="152" spans="1:8" x14ac:dyDescent="0.2">
      <c r="A152" t="s">
        <v>499</v>
      </c>
      <c r="B152" t="s">
        <v>40</v>
      </c>
      <c r="C152" t="s">
        <v>40</v>
      </c>
      <c r="D152" t="s">
        <v>40</v>
      </c>
      <c r="E152" t="s">
        <v>40</v>
      </c>
      <c r="F152" t="s">
        <v>40</v>
      </c>
      <c r="G152" t="s">
        <v>40</v>
      </c>
      <c r="H152" t="s">
        <v>40</v>
      </c>
    </row>
    <row r="153" spans="1:8" x14ac:dyDescent="0.2">
      <c r="A153" t="s">
        <v>500</v>
      </c>
      <c r="B153" t="s">
        <v>40</v>
      </c>
      <c r="C153" t="s">
        <v>642</v>
      </c>
      <c r="D153" t="s">
        <v>40</v>
      </c>
      <c r="E153" t="s">
        <v>40</v>
      </c>
      <c r="F153" t="s">
        <v>40</v>
      </c>
      <c r="G153" t="s">
        <v>40</v>
      </c>
      <c r="H153" t="s">
        <v>40</v>
      </c>
    </row>
    <row r="154" spans="1:8" x14ac:dyDescent="0.2">
      <c r="A154" t="s">
        <v>501</v>
      </c>
      <c r="B154" t="s">
        <v>40</v>
      </c>
      <c r="C154" t="s">
        <v>641</v>
      </c>
      <c r="D154" t="s">
        <v>40</v>
      </c>
      <c r="E154" t="s">
        <v>40</v>
      </c>
      <c r="F154" t="s">
        <v>40</v>
      </c>
      <c r="G154" t="s">
        <v>40</v>
      </c>
      <c r="H154" t="s">
        <v>40</v>
      </c>
    </row>
    <row r="155" spans="1:8" x14ac:dyDescent="0.2">
      <c r="A155" t="s">
        <v>502</v>
      </c>
      <c r="B155" t="s">
        <v>40</v>
      </c>
      <c r="C155" t="s">
        <v>642</v>
      </c>
      <c r="D155" t="s">
        <v>40</v>
      </c>
      <c r="E155" t="s">
        <v>40</v>
      </c>
      <c r="F155" t="s">
        <v>40</v>
      </c>
      <c r="G155" t="s">
        <v>40</v>
      </c>
      <c r="H155" t="s">
        <v>40</v>
      </c>
    </row>
    <row r="156" spans="1:8" x14ac:dyDescent="0.2">
      <c r="A156" t="s">
        <v>503</v>
      </c>
      <c r="B156" t="s">
        <v>40</v>
      </c>
      <c r="C156" t="s">
        <v>642</v>
      </c>
      <c r="D156" t="s">
        <v>40</v>
      </c>
      <c r="E156" t="s">
        <v>40</v>
      </c>
      <c r="F156" t="s">
        <v>40</v>
      </c>
      <c r="G156" t="s">
        <v>40</v>
      </c>
      <c r="H156" t="s">
        <v>40</v>
      </c>
    </row>
    <row r="157" spans="1:8" x14ac:dyDescent="0.2">
      <c r="A157" t="s">
        <v>504</v>
      </c>
      <c r="B157" t="s">
        <v>40</v>
      </c>
      <c r="C157" t="s">
        <v>642</v>
      </c>
      <c r="D157" t="s">
        <v>40</v>
      </c>
      <c r="E157" t="s">
        <v>40</v>
      </c>
      <c r="F157" t="s">
        <v>40</v>
      </c>
      <c r="G157" t="s">
        <v>40</v>
      </c>
      <c r="H157" t="s">
        <v>40</v>
      </c>
    </row>
    <row r="158" spans="1:8" x14ac:dyDescent="0.2">
      <c r="A158" t="s">
        <v>505</v>
      </c>
      <c r="B158" t="s">
        <v>40</v>
      </c>
      <c r="C158" t="s">
        <v>642</v>
      </c>
      <c r="D158" t="s">
        <v>40</v>
      </c>
      <c r="E158" t="s">
        <v>40</v>
      </c>
      <c r="F158" t="s">
        <v>40</v>
      </c>
      <c r="G158" t="s">
        <v>40</v>
      </c>
      <c r="H158" t="s">
        <v>40</v>
      </c>
    </row>
    <row r="159" spans="1:8" x14ac:dyDescent="0.2">
      <c r="A159" t="s">
        <v>506</v>
      </c>
      <c r="B159" t="s">
        <v>40</v>
      </c>
      <c r="C159" t="s">
        <v>642</v>
      </c>
      <c r="D159" t="s">
        <v>40</v>
      </c>
      <c r="E159" t="s">
        <v>40</v>
      </c>
      <c r="F159" t="s">
        <v>40</v>
      </c>
      <c r="G159" t="s">
        <v>40</v>
      </c>
      <c r="H159" t="s">
        <v>40</v>
      </c>
    </row>
    <row r="160" spans="1:8" x14ac:dyDescent="0.2">
      <c r="A160" t="s">
        <v>507</v>
      </c>
      <c r="B160" t="s">
        <v>40</v>
      </c>
      <c r="C160" t="s">
        <v>40</v>
      </c>
      <c r="D160" t="s">
        <v>40</v>
      </c>
      <c r="E160" t="s">
        <v>40</v>
      </c>
      <c r="F160" t="s">
        <v>40</v>
      </c>
      <c r="G160" t="s">
        <v>40</v>
      </c>
      <c r="H160" t="s">
        <v>40</v>
      </c>
    </row>
    <row r="161" spans="1:8" x14ac:dyDescent="0.2">
      <c r="A161" t="s">
        <v>508</v>
      </c>
      <c r="B161" t="s">
        <v>40</v>
      </c>
      <c r="C161" t="s">
        <v>642</v>
      </c>
      <c r="D161" t="s">
        <v>40</v>
      </c>
      <c r="E161" t="s">
        <v>40</v>
      </c>
      <c r="F161" t="s">
        <v>40</v>
      </c>
      <c r="G161" t="s">
        <v>40</v>
      </c>
      <c r="H161" t="s">
        <v>40</v>
      </c>
    </row>
    <row r="162" spans="1:8" x14ac:dyDescent="0.2">
      <c r="A162" t="s">
        <v>509</v>
      </c>
      <c r="B162" t="s">
        <v>40</v>
      </c>
      <c r="C162" t="s">
        <v>642</v>
      </c>
      <c r="D162" t="s">
        <v>40</v>
      </c>
      <c r="E162" t="s">
        <v>40</v>
      </c>
      <c r="F162" t="s">
        <v>40</v>
      </c>
      <c r="G162" t="s">
        <v>40</v>
      </c>
      <c r="H162" t="s">
        <v>40</v>
      </c>
    </row>
    <row r="163" spans="1:8" x14ac:dyDescent="0.2">
      <c r="A163" t="s">
        <v>510</v>
      </c>
      <c r="B163" t="s">
        <v>40</v>
      </c>
      <c r="C163" t="s">
        <v>641</v>
      </c>
      <c r="D163" t="s">
        <v>40</v>
      </c>
      <c r="E163" t="s">
        <v>40</v>
      </c>
      <c r="F163" t="s">
        <v>40</v>
      </c>
      <c r="G163" t="s">
        <v>40</v>
      </c>
      <c r="H163" t="s">
        <v>40</v>
      </c>
    </row>
    <row r="164" spans="1:8" x14ac:dyDescent="0.2">
      <c r="A164" t="s">
        <v>511</v>
      </c>
      <c r="B164" t="s">
        <v>40</v>
      </c>
      <c r="C164" t="s">
        <v>40</v>
      </c>
      <c r="D164" t="s">
        <v>40</v>
      </c>
      <c r="E164" t="s">
        <v>40</v>
      </c>
      <c r="F164" t="s">
        <v>40</v>
      </c>
      <c r="G164" t="s">
        <v>40</v>
      </c>
      <c r="H164" t="s">
        <v>40</v>
      </c>
    </row>
    <row r="165" spans="1:8" x14ac:dyDescent="0.2">
      <c r="A165" t="s">
        <v>512</v>
      </c>
      <c r="B165" t="s">
        <v>40</v>
      </c>
      <c r="C165" t="s">
        <v>642</v>
      </c>
      <c r="D165" t="s">
        <v>40</v>
      </c>
      <c r="E165" t="s">
        <v>40</v>
      </c>
      <c r="F165" t="s">
        <v>40</v>
      </c>
      <c r="G165" t="s">
        <v>40</v>
      </c>
      <c r="H165" t="s">
        <v>40</v>
      </c>
    </row>
    <row r="166" spans="1:8" x14ac:dyDescent="0.2">
      <c r="A166" t="s">
        <v>513</v>
      </c>
      <c r="B166" t="s">
        <v>40</v>
      </c>
      <c r="C166" t="s">
        <v>642</v>
      </c>
      <c r="D166" t="s">
        <v>40</v>
      </c>
      <c r="E166" t="s">
        <v>40</v>
      </c>
      <c r="F166" t="s">
        <v>40</v>
      </c>
      <c r="G166" t="s">
        <v>40</v>
      </c>
      <c r="H166" t="s">
        <v>40</v>
      </c>
    </row>
    <row r="167" spans="1:8" x14ac:dyDescent="0.2">
      <c r="A167" t="s">
        <v>514</v>
      </c>
      <c r="B167" t="s">
        <v>40</v>
      </c>
      <c r="C167" t="s">
        <v>641</v>
      </c>
      <c r="D167" t="s">
        <v>40</v>
      </c>
      <c r="E167" t="s">
        <v>40</v>
      </c>
      <c r="F167" t="s">
        <v>40</v>
      </c>
      <c r="G167" t="s">
        <v>40</v>
      </c>
      <c r="H167" t="s">
        <v>40</v>
      </c>
    </row>
    <row r="168" spans="1:8" x14ac:dyDescent="0.2">
      <c r="A168" t="s">
        <v>515</v>
      </c>
      <c r="B168" t="s">
        <v>40</v>
      </c>
      <c r="C168" t="s">
        <v>40</v>
      </c>
      <c r="D168" t="s">
        <v>40</v>
      </c>
      <c r="E168" t="s">
        <v>40</v>
      </c>
      <c r="F168" t="s">
        <v>40</v>
      </c>
      <c r="G168" t="s">
        <v>40</v>
      </c>
      <c r="H168" t="s">
        <v>40</v>
      </c>
    </row>
    <row r="169" spans="1:8" x14ac:dyDescent="0.2">
      <c r="A169" t="s">
        <v>516</v>
      </c>
      <c r="B169" t="s">
        <v>40</v>
      </c>
      <c r="C169" t="s">
        <v>642</v>
      </c>
      <c r="D169" t="s">
        <v>40</v>
      </c>
      <c r="E169" t="s">
        <v>40</v>
      </c>
      <c r="F169" t="s">
        <v>40</v>
      </c>
      <c r="G169" t="s">
        <v>40</v>
      </c>
      <c r="H169" t="s">
        <v>40</v>
      </c>
    </row>
    <row r="170" spans="1:8" x14ac:dyDescent="0.2">
      <c r="A170" t="s">
        <v>517</v>
      </c>
      <c r="B170" t="s">
        <v>40</v>
      </c>
      <c r="C170" t="s">
        <v>40</v>
      </c>
      <c r="D170" t="s">
        <v>40</v>
      </c>
      <c r="E170" t="s">
        <v>40</v>
      </c>
      <c r="F170" t="s">
        <v>40</v>
      </c>
      <c r="G170" t="s">
        <v>40</v>
      </c>
      <c r="H170" t="s">
        <v>40</v>
      </c>
    </row>
    <row r="171" spans="1:8" x14ac:dyDescent="0.2">
      <c r="A171" t="s">
        <v>518</v>
      </c>
      <c r="B171" t="s">
        <v>40</v>
      </c>
      <c r="C171" t="s">
        <v>642</v>
      </c>
      <c r="D171" t="s">
        <v>40</v>
      </c>
      <c r="E171" t="s">
        <v>40</v>
      </c>
      <c r="F171" t="s">
        <v>40</v>
      </c>
      <c r="G171" t="s">
        <v>40</v>
      </c>
      <c r="H171" t="s">
        <v>40</v>
      </c>
    </row>
    <row r="172" spans="1:8" x14ac:dyDescent="0.2">
      <c r="A172" t="s">
        <v>519</v>
      </c>
      <c r="B172" t="s">
        <v>40</v>
      </c>
      <c r="C172" t="s">
        <v>642</v>
      </c>
      <c r="D172" t="s">
        <v>40</v>
      </c>
      <c r="E172" t="s">
        <v>40</v>
      </c>
      <c r="F172" t="s">
        <v>40</v>
      </c>
      <c r="G172" t="s">
        <v>40</v>
      </c>
      <c r="H172" t="s">
        <v>40</v>
      </c>
    </row>
    <row r="173" spans="1:8" x14ac:dyDescent="0.2">
      <c r="A173" t="s">
        <v>520</v>
      </c>
      <c r="B173" t="s">
        <v>40</v>
      </c>
      <c r="C173" t="s">
        <v>642</v>
      </c>
      <c r="D173" t="s">
        <v>40</v>
      </c>
      <c r="E173" t="s">
        <v>40</v>
      </c>
      <c r="F173" t="s">
        <v>40</v>
      </c>
      <c r="G173" t="s">
        <v>40</v>
      </c>
      <c r="H173" t="s">
        <v>40</v>
      </c>
    </row>
    <row r="174" spans="1:8" x14ac:dyDescent="0.2">
      <c r="A174" t="s">
        <v>521</v>
      </c>
      <c r="B174" t="s">
        <v>40</v>
      </c>
      <c r="C174" t="s">
        <v>642</v>
      </c>
      <c r="D174" t="s">
        <v>40</v>
      </c>
      <c r="E174" t="s">
        <v>40</v>
      </c>
      <c r="F174" t="s">
        <v>40</v>
      </c>
      <c r="G174" t="s">
        <v>40</v>
      </c>
      <c r="H174" t="s">
        <v>40</v>
      </c>
    </row>
    <row r="175" spans="1:8" x14ac:dyDescent="0.2">
      <c r="A175" t="s">
        <v>522</v>
      </c>
      <c r="B175" t="s">
        <v>40</v>
      </c>
      <c r="C175" t="s">
        <v>642</v>
      </c>
      <c r="D175" t="s">
        <v>40</v>
      </c>
      <c r="E175" t="s">
        <v>40</v>
      </c>
      <c r="F175" t="s">
        <v>40</v>
      </c>
      <c r="G175" t="s">
        <v>40</v>
      </c>
      <c r="H175" t="s">
        <v>40</v>
      </c>
    </row>
    <row r="176" spans="1:8" x14ac:dyDescent="0.2">
      <c r="A176" t="s">
        <v>523</v>
      </c>
      <c r="B176" t="s">
        <v>40</v>
      </c>
      <c r="C176" t="s">
        <v>642</v>
      </c>
      <c r="D176" t="s">
        <v>40</v>
      </c>
      <c r="E176" t="s">
        <v>40</v>
      </c>
      <c r="F176" t="s">
        <v>40</v>
      </c>
      <c r="G176" t="s">
        <v>40</v>
      </c>
      <c r="H176" t="s">
        <v>40</v>
      </c>
    </row>
    <row r="177" spans="1:8" x14ac:dyDescent="0.2">
      <c r="A177" t="s">
        <v>524</v>
      </c>
      <c r="B177" t="s">
        <v>40</v>
      </c>
      <c r="C177" t="s">
        <v>642</v>
      </c>
      <c r="D177" t="s">
        <v>40</v>
      </c>
      <c r="E177" t="s">
        <v>40</v>
      </c>
      <c r="F177" t="s">
        <v>40</v>
      </c>
      <c r="G177" t="s">
        <v>40</v>
      </c>
      <c r="H177" t="s">
        <v>40</v>
      </c>
    </row>
    <row r="178" spans="1:8" x14ac:dyDescent="0.2">
      <c r="A178" t="s">
        <v>525</v>
      </c>
      <c r="B178" t="s">
        <v>40</v>
      </c>
      <c r="C178" t="s">
        <v>641</v>
      </c>
      <c r="D178" t="s">
        <v>40</v>
      </c>
      <c r="E178" t="s">
        <v>40</v>
      </c>
      <c r="F178" t="s">
        <v>40</v>
      </c>
      <c r="G178" t="s">
        <v>40</v>
      </c>
      <c r="H178" t="s">
        <v>40</v>
      </c>
    </row>
    <row r="179" spans="1:8" x14ac:dyDescent="0.2">
      <c r="A179" t="s">
        <v>526</v>
      </c>
      <c r="B179" t="s">
        <v>40</v>
      </c>
      <c r="C179" t="s">
        <v>642</v>
      </c>
      <c r="D179" t="s">
        <v>40</v>
      </c>
      <c r="E179" t="s">
        <v>40</v>
      </c>
      <c r="F179" t="s">
        <v>40</v>
      </c>
      <c r="G179" t="s">
        <v>40</v>
      </c>
      <c r="H179" t="s">
        <v>40</v>
      </c>
    </row>
    <row r="180" spans="1:8" x14ac:dyDescent="0.2">
      <c r="A180" t="s">
        <v>527</v>
      </c>
      <c r="B180" t="s">
        <v>40</v>
      </c>
      <c r="C180" t="s">
        <v>641</v>
      </c>
      <c r="D180" t="s">
        <v>40</v>
      </c>
      <c r="E180" t="s">
        <v>40</v>
      </c>
      <c r="F180" t="s">
        <v>40</v>
      </c>
      <c r="G180" t="s">
        <v>40</v>
      </c>
      <c r="H180" t="s">
        <v>40</v>
      </c>
    </row>
    <row r="181" spans="1:8" x14ac:dyDescent="0.2">
      <c r="A181" t="s">
        <v>528</v>
      </c>
      <c r="B181" t="s">
        <v>40</v>
      </c>
      <c r="C181" t="s">
        <v>642</v>
      </c>
      <c r="D181" t="s">
        <v>40</v>
      </c>
      <c r="E181" t="s">
        <v>40</v>
      </c>
      <c r="F181" t="s">
        <v>40</v>
      </c>
      <c r="G181" t="s">
        <v>40</v>
      </c>
      <c r="H181" t="s">
        <v>40</v>
      </c>
    </row>
    <row r="182" spans="1:8" x14ac:dyDescent="0.2">
      <c r="A182" t="s">
        <v>529</v>
      </c>
      <c r="B182" t="s">
        <v>40</v>
      </c>
      <c r="C182" t="s">
        <v>641</v>
      </c>
      <c r="D182" t="s">
        <v>40</v>
      </c>
      <c r="E182" t="s">
        <v>40</v>
      </c>
      <c r="F182" t="s">
        <v>40</v>
      </c>
      <c r="G182" t="s">
        <v>40</v>
      </c>
      <c r="H182" t="s">
        <v>40</v>
      </c>
    </row>
    <row r="183" spans="1:8" x14ac:dyDescent="0.2">
      <c r="A183" t="s">
        <v>530</v>
      </c>
      <c r="B183" t="s">
        <v>40</v>
      </c>
      <c r="C183" t="s">
        <v>40</v>
      </c>
      <c r="D183" t="s">
        <v>40</v>
      </c>
      <c r="E183" t="s">
        <v>40</v>
      </c>
      <c r="F183" t="s">
        <v>40</v>
      </c>
      <c r="G183" t="s">
        <v>40</v>
      </c>
      <c r="H183" t="s">
        <v>40</v>
      </c>
    </row>
    <row r="184" spans="1:8" x14ac:dyDescent="0.2">
      <c r="A184" t="s">
        <v>531</v>
      </c>
      <c r="B184" t="s">
        <v>40</v>
      </c>
      <c r="C184" t="s">
        <v>642</v>
      </c>
      <c r="D184" t="s">
        <v>40</v>
      </c>
      <c r="E184" t="s">
        <v>40</v>
      </c>
      <c r="F184" t="s">
        <v>40</v>
      </c>
      <c r="G184" t="s">
        <v>40</v>
      </c>
      <c r="H184" t="s">
        <v>40</v>
      </c>
    </row>
    <row r="185" spans="1:8" x14ac:dyDescent="0.2">
      <c r="A185" t="s">
        <v>532</v>
      </c>
      <c r="B185" t="s">
        <v>40</v>
      </c>
      <c r="C185" t="s">
        <v>642</v>
      </c>
      <c r="D185" t="s">
        <v>40</v>
      </c>
      <c r="E185" t="s">
        <v>40</v>
      </c>
      <c r="F185" t="s">
        <v>40</v>
      </c>
      <c r="G185" t="s">
        <v>40</v>
      </c>
      <c r="H185" t="s">
        <v>40</v>
      </c>
    </row>
    <row r="186" spans="1:8" x14ac:dyDescent="0.2">
      <c r="A186" t="s">
        <v>533</v>
      </c>
      <c r="B186" t="s">
        <v>40</v>
      </c>
      <c r="C186" t="s">
        <v>40</v>
      </c>
      <c r="D186" t="s">
        <v>40</v>
      </c>
      <c r="E186" t="s">
        <v>40</v>
      </c>
      <c r="F186" t="s">
        <v>40</v>
      </c>
      <c r="G186" t="s">
        <v>40</v>
      </c>
      <c r="H186" t="s">
        <v>40</v>
      </c>
    </row>
    <row r="187" spans="1:8" x14ac:dyDescent="0.2">
      <c r="A187" t="s">
        <v>534</v>
      </c>
      <c r="B187" t="s">
        <v>40</v>
      </c>
      <c r="C187" t="s">
        <v>641</v>
      </c>
      <c r="D187" t="s">
        <v>40</v>
      </c>
      <c r="E187" t="s">
        <v>40</v>
      </c>
      <c r="F187" t="s">
        <v>40</v>
      </c>
      <c r="G187" t="s">
        <v>40</v>
      </c>
      <c r="H187" t="s">
        <v>40</v>
      </c>
    </row>
    <row r="188" spans="1:8" x14ac:dyDescent="0.2">
      <c r="A188" t="s">
        <v>535</v>
      </c>
      <c r="B188" t="s">
        <v>40</v>
      </c>
      <c r="C188" t="s">
        <v>642</v>
      </c>
      <c r="D188" t="s">
        <v>40</v>
      </c>
      <c r="E188" t="s">
        <v>40</v>
      </c>
      <c r="F188" t="s">
        <v>40</v>
      </c>
      <c r="G188" t="s">
        <v>40</v>
      </c>
      <c r="H188" t="s">
        <v>40</v>
      </c>
    </row>
    <row r="189" spans="1:8" x14ac:dyDescent="0.2">
      <c r="A189" t="s">
        <v>536</v>
      </c>
      <c r="B189" t="s">
        <v>40</v>
      </c>
      <c r="C189" t="s">
        <v>40</v>
      </c>
      <c r="D189" t="s">
        <v>40</v>
      </c>
      <c r="E189" t="s">
        <v>40</v>
      </c>
      <c r="F189" t="s">
        <v>40</v>
      </c>
      <c r="G189" t="s">
        <v>40</v>
      </c>
      <c r="H189" t="s">
        <v>40</v>
      </c>
    </row>
    <row r="190" spans="1:8" x14ac:dyDescent="0.2">
      <c r="A190" t="s">
        <v>537</v>
      </c>
      <c r="B190" t="s">
        <v>40</v>
      </c>
      <c r="C190" t="s">
        <v>642</v>
      </c>
      <c r="D190" t="s">
        <v>40</v>
      </c>
      <c r="E190" t="s">
        <v>40</v>
      </c>
      <c r="F190" t="s">
        <v>40</v>
      </c>
      <c r="G190" t="s">
        <v>40</v>
      </c>
      <c r="H190" t="s">
        <v>40</v>
      </c>
    </row>
    <row r="191" spans="1:8" x14ac:dyDescent="0.2">
      <c r="A191" t="s">
        <v>538</v>
      </c>
      <c r="B191" t="s">
        <v>40</v>
      </c>
      <c r="C191" t="s">
        <v>642</v>
      </c>
      <c r="D191" t="s">
        <v>40</v>
      </c>
      <c r="E191" t="s">
        <v>40</v>
      </c>
      <c r="F191" t="s">
        <v>40</v>
      </c>
      <c r="G191" t="s">
        <v>40</v>
      </c>
      <c r="H191" t="s">
        <v>40</v>
      </c>
    </row>
    <row r="192" spans="1:8" x14ac:dyDescent="0.2">
      <c r="A192" t="s">
        <v>539</v>
      </c>
      <c r="B192" t="s">
        <v>40</v>
      </c>
      <c r="C192" t="s">
        <v>40</v>
      </c>
      <c r="D192" t="s">
        <v>40</v>
      </c>
      <c r="E192" t="s">
        <v>40</v>
      </c>
      <c r="F192" t="s">
        <v>40</v>
      </c>
      <c r="G192" t="s">
        <v>40</v>
      </c>
      <c r="H192" t="s">
        <v>40</v>
      </c>
    </row>
    <row r="193" spans="1:8" x14ac:dyDescent="0.2">
      <c r="A193" t="s">
        <v>540</v>
      </c>
      <c r="B193" t="s">
        <v>40</v>
      </c>
      <c r="C193" t="s">
        <v>40</v>
      </c>
      <c r="D193" t="s">
        <v>40</v>
      </c>
      <c r="E193" t="s">
        <v>40</v>
      </c>
      <c r="F193" t="s">
        <v>40</v>
      </c>
      <c r="G193" t="s">
        <v>40</v>
      </c>
      <c r="H193" t="s">
        <v>40</v>
      </c>
    </row>
    <row r="194" spans="1:8" x14ac:dyDescent="0.2">
      <c r="A194" t="s">
        <v>541</v>
      </c>
      <c r="B194" t="s">
        <v>40</v>
      </c>
      <c r="C194" t="s">
        <v>641</v>
      </c>
      <c r="D194" t="s">
        <v>40</v>
      </c>
      <c r="E194" t="s">
        <v>40</v>
      </c>
      <c r="F194" t="s">
        <v>40</v>
      </c>
      <c r="G194" t="s">
        <v>40</v>
      </c>
      <c r="H194" t="s">
        <v>40</v>
      </c>
    </row>
    <row r="195" spans="1:8" x14ac:dyDescent="0.2">
      <c r="A195" t="s">
        <v>542</v>
      </c>
      <c r="B195" t="s">
        <v>40</v>
      </c>
      <c r="C195" t="s">
        <v>40</v>
      </c>
      <c r="D195" t="s">
        <v>40</v>
      </c>
      <c r="E195" t="s">
        <v>40</v>
      </c>
      <c r="F195" t="s">
        <v>40</v>
      </c>
      <c r="G195" t="s">
        <v>40</v>
      </c>
      <c r="H195" t="s">
        <v>40</v>
      </c>
    </row>
    <row r="196" spans="1:8" x14ac:dyDescent="0.2">
      <c r="A196" t="s">
        <v>543</v>
      </c>
      <c r="B196" t="s">
        <v>40</v>
      </c>
      <c r="C196" t="s">
        <v>642</v>
      </c>
      <c r="D196" t="s">
        <v>40</v>
      </c>
      <c r="E196" t="s">
        <v>40</v>
      </c>
      <c r="F196" t="s">
        <v>40</v>
      </c>
      <c r="G196" t="s">
        <v>40</v>
      </c>
      <c r="H196" t="s">
        <v>40</v>
      </c>
    </row>
    <row r="197" spans="1:8" x14ac:dyDescent="0.2">
      <c r="A197" t="s">
        <v>544</v>
      </c>
      <c r="B197" t="s">
        <v>40</v>
      </c>
      <c r="C197" t="s">
        <v>642</v>
      </c>
      <c r="D197" t="s">
        <v>40</v>
      </c>
      <c r="E197" t="s">
        <v>40</v>
      </c>
      <c r="F197" t="s">
        <v>40</v>
      </c>
      <c r="G197" t="s">
        <v>40</v>
      </c>
      <c r="H197" t="s">
        <v>40</v>
      </c>
    </row>
    <row r="198" spans="1:8" x14ac:dyDescent="0.2">
      <c r="A198" t="s">
        <v>545</v>
      </c>
      <c r="B198" t="s">
        <v>40</v>
      </c>
      <c r="C198" t="s">
        <v>40</v>
      </c>
      <c r="D198" t="s">
        <v>40</v>
      </c>
      <c r="E198" t="s">
        <v>40</v>
      </c>
      <c r="F198" t="s">
        <v>40</v>
      </c>
      <c r="G198" t="s">
        <v>40</v>
      </c>
      <c r="H198" t="s">
        <v>40</v>
      </c>
    </row>
    <row r="199" spans="1:8" x14ac:dyDescent="0.2">
      <c r="A199" t="s">
        <v>546</v>
      </c>
      <c r="B199" t="s">
        <v>40</v>
      </c>
      <c r="C199" t="s">
        <v>642</v>
      </c>
      <c r="D199" t="s">
        <v>40</v>
      </c>
      <c r="E199" t="s">
        <v>40</v>
      </c>
      <c r="F199" t="s">
        <v>40</v>
      </c>
      <c r="G199" t="s">
        <v>40</v>
      </c>
      <c r="H199" t="s">
        <v>40</v>
      </c>
    </row>
    <row r="200" spans="1:8" x14ac:dyDescent="0.2">
      <c r="A200" t="s">
        <v>547</v>
      </c>
      <c r="B200" t="s">
        <v>40</v>
      </c>
      <c r="C200" t="s">
        <v>642</v>
      </c>
      <c r="D200" t="s">
        <v>40</v>
      </c>
      <c r="E200" t="s">
        <v>40</v>
      </c>
      <c r="F200" t="s">
        <v>40</v>
      </c>
      <c r="G200" t="s">
        <v>40</v>
      </c>
      <c r="H200" t="s">
        <v>40</v>
      </c>
    </row>
    <row r="201" spans="1:8" x14ac:dyDescent="0.2">
      <c r="A201" t="s">
        <v>548</v>
      </c>
      <c r="B201" t="s">
        <v>40</v>
      </c>
      <c r="C201" t="s">
        <v>40</v>
      </c>
      <c r="D201" t="s">
        <v>40</v>
      </c>
      <c r="E201" t="s">
        <v>40</v>
      </c>
      <c r="F201" t="s">
        <v>40</v>
      </c>
      <c r="G201" t="s">
        <v>40</v>
      </c>
      <c r="H201" t="s">
        <v>40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1"/>
  <sheetViews>
    <sheetView workbookViewId="0"/>
  </sheetViews>
  <sheetFormatPr defaultColWidth="8.875" defaultRowHeight="15" x14ac:dyDescent="0.2"/>
  <cols>
    <col min="1" max="1" width="11.97265625" customWidth="1"/>
    <col min="2" max="2" width="13.98828125" customWidth="1"/>
    <col min="3" max="5" width="11.97265625" customWidth="1"/>
    <col min="6" max="7" width="13.98828125" customWidth="1"/>
  </cols>
  <sheetData>
    <row r="1" spans="1:7" ht="28.9" customHeight="1" x14ac:dyDescent="0.2">
      <c r="A1" s="9" t="s">
        <v>290</v>
      </c>
      <c r="B1" s="9" t="s">
        <v>643</v>
      </c>
      <c r="C1" s="9" t="s">
        <v>644</v>
      </c>
      <c r="D1" s="9" t="s">
        <v>645</v>
      </c>
      <c r="E1" s="9" t="s">
        <v>646</v>
      </c>
      <c r="F1" s="9" t="s">
        <v>647</v>
      </c>
      <c r="G1" s="9" t="s">
        <v>648</v>
      </c>
    </row>
    <row r="2" spans="1:7" x14ac:dyDescent="0.2">
      <c r="A2" t="s">
        <v>300</v>
      </c>
      <c r="B2" t="s">
        <v>36</v>
      </c>
      <c r="C2" t="s">
        <v>35</v>
      </c>
      <c r="D2" t="s">
        <v>40</v>
      </c>
      <c r="E2" t="s">
        <v>38</v>
      </c>
      <c r="F2" t="s">
        <v>36</v>
      </c>
      <c r="G2" t="s">
        <v>35</v>
      </c>
    </row>
    <row r="3" spans="1:7" x14ac:dyDescent="0.2">
      <c r="A3" t="s">
        <v>306</v>
      </c>
      <c r="B3" t="s">
        <v>38</v>
      </c>
      <c r="C3" t="s">
        <v>38</v>
      </c>
      <c r="D3" t="s">
        <v>40</v>
      </c>
      <c r="E3" t="s">
        <v>40</v>
      </c>
      <c r="F3" t="s">
        <v>35</v>
      </c>
      <c r="G3" t="s">
        <v>38</v>
      </c>
    </row>
    <row r="4" spans="1:7" x14ac:dyDescent="0.2">
      <c r="A4" t="s">
        <v>310</v>
      </c>
      <c r="B4" t="s">
        <v>35</v>
      </c>
      <c r="C4" t="s">
        <v>36</v>
      </c>
      <c r="D4" t="s">
        <v>35</v>
      </c>
      <c r="E4" t="s">
        <v>35</v>
      </c>
      <c r="F4" t="s">
        <v>38</v>
      </c>
      <c r="G4" t="s">
        <v>38</v>
      </c>
    </row>
    <row r="5" spans="1:7" x14ac:dyDescent="0.2">
      <c r="A5" t="s">
        <v>314</v>
      </c>
      <c r="B5" t="s">
        <v>40</v>
      </c>
      <c r="C5" t="s">
        <v>38</v>
      </c>
      <c r="D5" t="s">
        <v>35</v>
      </c>
      <c r="E5" t="s">
        <v>40</v>
      </c>
      <c r="F5" t="s">
        <v>35</v>
      </c>
      <c r="G5" t="s">
        <v>35</v>
      </c>
    </row>
    <row r="6" spans="1:7" x14ac:dyDescent="0.2">
      <c r="A6" t="s">
        <v>317</v>
      </c>
      <c r="B6" t="s">
        <v>38</v>
      </c>
      <c r="C6" t="s">
        <v>38</v>
      </c>
      <c r="D6" t="s">
        <v>40</v>
      </c>
      <c r="E6" t="s">
        <v>38</v>
      </c>
      <c r="F6" t="s">
        <v>35</v>
      </c>
      <c r="G6" t="s">
        <v>35</v>
      </c>
    </row>
    <row r="7" spans="1:7" x14ac:dyDescent="0.2">
      <c r="A7" t="s">
        <v>319</v>
      </c>
      <c r="B7" t="s">
        <v>40</v>
      </c>
      <c r="C7" t="s">
        <v>35</v>
      </c>
      <c r="D7" t="s">
        <v>36</v>
      </c>
      <c r="E7" t="s">
        <v>35</v>
      </c>
      <c r="F7" t="s">
        <v>36</v>
      </c>
      <c r="G7" t="s">
        <v>35</v>
      </c>
    </row>
    <row r="8" spans="1:7" x14ac:dyDescent="0.2">
      <c r="A8" t="s">
        <v>322</v>
      </c>
      <c r="B8" t="s">
        <v>38</v>
      </c>
      <c r="C8" t="s">
        <v>36</v>
      </c>
      <c r="D8" t="s">
        <v>38</v>
      </c>
      <c r="E8" t="s">
        <v>36</v>
      </c>
      <c r="F8" t="s">
        <v>38</v>
      </c>
      <c r="G8" t="s">
        <v>35</v>
      </c>
    </row>
    <row r="9" spans="1:7" x14ac:dyDescent="0.2">
      <c r="A9" t="s">
        <v>326</v>
      </c>
      <c r="B9" t="s">
        <v>36</v>
      </c>
      <c r="C9" t="s">
        <v>40</v>
      </c>
      <c r="D9" t="s">
        <v>38</v>
      </c>
      <c r="E9" t="s">
        <v>35</v>
      </c>
      <c r="F9" t="s">
        <v>38</v>
      </c>
      <c r="G9" t="s">
        <v>38</v>
      </c>
    </row>
    <row r="10" spans="1:7" x14ac:dyDescent="0.2">
      <c r="A10" t="s">
        <v>328</v>
      </c>
      <c r="B10" t="s">
        <v>35</v>
      </c>
      <c r="C10" t="s">
        <v>36</v>
      </c>
      <c r="D10" t="s">
        <v>40</v>
      </c>
      <c r="E10" t="s">
        <v>40</v>
      </c>
      <c r="F10" t="s">
        <v>38</v>
      </c>
      <c r="G10" t="s">
        <v>38</v>
      </c>
    </row>
    <row r="11" spans="1:7" x14ac:dyDescent="0.2">
      <c r="A11" t="s">
        <v>332</v>
      </c>
      <c r="B11" t="s">
        <v>35</v>
      </c>
      <c r="C11" t="s">
        <v>36</v>
      </c>
      <c r="D11" t="s">
        <v>38</v>
      </c>
      <c r="E11" t="s">
        <v>38</v>
      </c>
      <c r="F11" t="s">
        <v>35</v>
      </c>
      <c r="G11" t="s">
        <v>40</v>
      </c>
    </row>
    <row r="12" spans="1:7" x14ac:dyDescent="0.2">
      <c r="A12" t="s">
        <v>334</v>
      </c>
      <c r="B12" t="s">
        <v>36</v>
      </c>
      <c r="C12" t="s">
        <v>36</v>
      </c>
      <c r="D12" t="s">
        <v>40</v>
      </c>
      <c r="E12" t="s">
        <v>38</v>
      </c>
      <c r="F12" t="s">
        <v>38</v>
      </c>
      <c r="G12" t="s">
        <v>38</v>
      </c>
    </row>
    <row r="13" spans="1:7" x14ac:dyDescent="0.2">
      <c r="A13" t="s">
        <v>335</v>
      </c>
      <c r="B13" t="s">
        <v>38</v>
      </c>
      <c r="C13" t="s">
        <v>38</v>
      </c>
      <c r="D13" t="s">
        <v>38</v>
      </c>
      <c r="E13" t="s">
        <v>35</v>
      </c>
      <c r="F13" t="s">
        <v>38</v>
      </c>
      <c r="G13" t="s">
        <v>35</v>
      </c>
    </row>
    <row r="14" spans="1:7" x14ac:dyDescent="0.2">
      <c r="A14" t="s">
        <v>336</v>
      </c>
      <c r="B14" t="s">
        <v>35</v>
      </c>
      <c r="C14" t="s">
        <v>38</v>
      </c>
      <c r="D14" t="s">
        <v>35</v>
      </c>
      <c r="E14" t="s">
        <v>38</v>
      </c>
      <c r="F14" t="s">
        <v>38</v>
      </c>
      <c r="G14" t="s">
        <v>35</v>
      </c>
    </row>
    <row r="15" spans="1:7" x14ac:dyDescent="0.2">
      <c r="A15" t="s">
        <v>339</v>
      </c>
      <c r="B15" t="s">
        <v>38</v>
      </c>
      <c r="C15" t="s">
        <v>36</v>
      </c>
      <c r="D15" t="s">
        <v>38</v>
      </c>
      <c r="E15" t="s">
        <v>38</v>
      </c>
      <c r="F15" t="s">
        <v>38</v>
      </c>
      <c r="G15" t="s">
        <v>38</v>
      </c>
    </row>
    <row r="16" spans="1:7" x14ac:dyDescent="0.2">
      <c r="A16" t="s">
        <v>342</v>
      </c>
      <c r="B16" t="s">
        <v>38</v>
      </c>
      <c r="C16" t="s">
        <v>38</v>
      </c>
      <c r="D16" t="s">
        <v>38</v>
      </c>
      <c r="E16" t="s">
        <v>38</v>
      </c>
      <c r="F16" t="s">
        <v>36</v>
      </c>
      <c r="G16" t="s">
        <v>35</v>
      </c>
    </row>
    <row r="17" spans="1:7" x14ac:dyDescent="0.2">
      <c r="A17" t="s">
        <v>345</v>
      </c>
      <c r="B17" t="s">
        <v>35</v>
      </c>
      <c r="C17" t="s">
        <v>38</v>
      </c>
      <c r="D17" t="s">
        <v>38</v>
      </c>
      <c r="E17" t="s">
        <v>38</v>
      </c>
      <c r="F17" t="s">
        <v>35</v>
      </c>
      <c r="G17" t="s">
        <v>40</v>
      </c>
    </row>
    <row r="18" spans="1:7" x14ac:dyDescent="0.2">
      <c r="A18" t="s">
        <v>346</v>
      </c>
      <c r="B18" t="s">
        <v>35</v>
      </c>
      <c r="C18" t="s">
        <v>38</v>
      </c>
      <c r="D18" t="s">
        <v>40</v>
      </c>
      <c r="E18" t="s">
        <v>35</v>
      </c>
      <c r="F18" t="s">
        <v>38</v>
      </c>
      <c r="G18" t="s">
        <v>36</v>
      </c>
    </row>
    <row r="19" spans="1:7" x14ac:dyDescent="0.2">
      <c r="A19" t="s">
        <v>348</v>
      </c>
      <c r="B19" t="s">
        <v>36</v>
      </c>
      <c r="C19" t="s">
        <v>36</v>
      </c>
      <c r="D19" t="s">
        <v>35</v>
      </c>
      <c r="E19" t="s">
        <v>38</v>
      </c>
      <c r="F19" t="s">
        <v>40</v>
      </c>
      <c r="G19" t="s">
        <v>35</v>
      </c>
    </row>
    <row r="20" spans="1:7" x14ac:dyDescent="0.2">
      <c r="A20" t="s">
        <v>350</v>
      </c>
      <c r="B20" t="s">
        <v>38</v>
      </c>
      <c r="C20" t="s">
        <v>38</v>
      </c>
      <c r="D20" t="s">
        <v>36</v>
      </c>
      <c r="E20" t="s">
        <v>36</v>
      </c>
      <c r="F20" t="s">
        <v>38</v>
      </c>
      <c r="G20" t="s">
        <v>35</v>
      </c>
    </row>
    <row r="21" spans="1:7" x14ac:dyDescent="0.2">
      <c r="A21" t="s">
        <v>353</v>
      </c>
      <c r="B21" t="s">
        <v>36</v>
      </c>
      <c r="C21" t="s">
        <v>40</v>
      </c>
      <c r="D21" t="s">
        <v>40</v>
      </c>
      <c r="E21" t="s">
        <v>40</v>
      </c>
      <c r="F21" t="s">
        <v>35</v>
      </c>
      <c r="G21" t="s">
        <v>40</v>
      </c>
    </row>
    <row r="22" spans="1:7" x14ac:dyDescent="0.2">
      <c r="A22" t="s">
        <v>354</v>
      </c>
      <c r="B22" t="s">
        <v>35</v>
      </c>
      <c r="C22" t="s">
        <v>35</v>
      </c>
      <c r="D22" t="s">
        <v>38</v>
      </c>
      <c r="E22" t="s">
        <v>38</v>
      </c>
      <c r="F22" t="s">
        <v>38</v>
      </c>
      <c r="G22" t="s">
        <v>35</v>
      </c>
    </row>
    <row r="23" spans="1:7" x14ac:dyDescent="0.2">
      <c r="A23" t="s">
        <v>355</v>
      </c>
      <c r="B23" t="s">
        <v>40</v>
      </c>
      <c r="C23" t="s">
        <v>40</v>
      </c>
      <c r="D23" t="s">
        <v>36</v>
      </c>
      <c r="E23" t="s">
        <v>38</v>
      </c>
      <c r="F23" t="s">
        <v>36</v>
      </c>
      <c r="G23" t="s">
        <v>35</v>
      </c>
    </row>
    <row r="24" spans="1:7" x14ac:dyDescent="0.2">
      <c r="A24" t="s">
        <v>356</v>
      </c>
      <c r="B24" t="s">
        <v>36</v>
      </c>
      <c r="C24" t="s">
        <v>38</v>
      </c>
      <c r="D24" t="s">
        <v>35</v>
      </c>
      <c r="E24" t="s">
        <v>38</v>
      </c>
      <c r="F24" t="s">
        <v>35</v>
      </c>
      <c r="G24" t="s">
        <v>40</v>
      </c>
    </row>
    <row r="25" spans="1:7" x14ac:dyDescent="0.2">
      <c r="A25" t="s">
        <v>358</v>
      </c>
      <c r="B25" t="s">
        <v>35</v>
      </c>
      <c r="C25" t="s">
        <v>35</v>
      </c>
      <c r="D25" t="s">
        <v>36</v>
      </c>
      <c r="E25" t="s">
        <v>35</v>
      </c>
      <c r="F25" t="s">
        <v>35</v>
      </c>
      <c r="G25" t="s">
        <v>38</v>
      </c>
    </row>
    <row r="26" spans="1:7" x14ac:dyDescent="0.2">
      <c r="A26" t="s">
        <v>360</v>
      </c>
      <c r="B26" t="s">
        <v>36</v>
      </c>
      <c r="C26" t="s">
        <v>40</v>
      </c>
      <c r="D26" t="s">
        <v>38</v>
      </c>
      <c r="E26" t="s">
        <v>35</v>
      </c>
      <c r="F26" t="s">
        <v>35</v>
      </c>
      <c r="G26" t="s">
        <v>35</v>
      </c>
    </row>
    <row r="27" spans="1:7" x14ac:dyDescent="0.2">
      <c r="A27" t="s">
        <v>361</v>
      </c>
      <c r="B27" t="s">
        <v>38</v>
      </c>
      <c r="C27" t="s">
        <v>40</v>
      </c>
      <c r="D27" t="s">
        <v>36</v>
      </c>
      <c r="E27" t="s">
        <v>36</v>
      </c>
      <c r="F27" t="s">
        <v>36</v>
      </c>
      <c r="G27" t="s">
        <v>36</v>
      </c>
    </row>
    <row r="28" spans="1:7" x14ac:dyDescent="0.2">
      <c r="A28" t="s">
        <v>363</v>
      </c>
      <c r="B28" t="s">
        <v>40</v>
      </c>
      <c r="C28" t="s">
        <v>35</v>
      </c>
      <c r="D28" t="s">
        <v>36</v>
      </c>
      <c r="E28" t="s">
        <v>40</v>
      </c>
      <c r="F28" t="s">
        <v>38</v>
      </c>
      <c r="G28" t="s">
        <v>38</v>
      </c>
    </row>
    <row r="29" spans="1:7" x14ac:dyDescent="0.2">
      <c r="A29" t="s">
        <v>364</v>
      </c>
      <c r="B29" t="s">
        <v>38</v>
      </c>
      <c r="C29" t="s">
        <v>36</v>
      </c>
      <c r="D29" t="s">
        <v>38</v>
      </c>
      <c r="E29" t="s">
        <v>38</v>
      </c>
      <c r="F29" t="s">
        <v>35</v>
      </c>
      <c r="G29" t="s">
        <v>35</v>
      </c>
    </row>
    <row r="30" spans="1:7" x14ac:dyDescent="0.2">
      <c r="A30" t="s">
        <v>365</v>
      </c>
      <c r="B30" t="s">
        <v>38</v>
      </c>
      <c r="C30" t="s">
        <v>40</v>
      </c>
      <c r="D30" t="s">
        <v>36</v>
      </c>
      <c r="E30" t="s">
        <v>38</v>
      </c>
      <c r="F30" t="s">
        <v>38</v>
      </c>
      <c r="G30" t="s">
        <v>40</v>
      </c>
    </row>
    <row r="31" spans="1:7" x14ac:dyDescent="0.2">
      <c r="A31" t="s">
        <v>366</v>
      </c>
      <c r="B31" t="s">
        <v>36</v>
      </c>
      <c r="C31" t="s">
        <v>35</v>
      </c>
      <c r="D31" t="s">
        <v>38</v>
      </c>
      <c r="E31" t="s">
        <v>35</v>
      </c>
      <c r="F31" t="s">
        <v>35</v>
      </c>
      <c r="G31" t="s">
        <v>38</v>
      </c>
    </row>
    <row r="32" spans="1:7" x14ac:dyDescent="0.2">
      <c r="A32" t="s">
        <v>367</v>
      </c>
      <c r="B32" t="s">
        <v>35</v>
      </c>
      <c r="C32" t="s">
        <v>38</v>
      </c>
      <c r="D32" t="s">
        <v>36</v>
      </c>
      <c r="E32" t="s">
        <v>38</v>
      </c>
      <c r="F32" t="s">
        <v>35</v>
      </c>
      <c r="G32" t="s">
        <v>35</v>
      </c>
    </row>
    <row r="33" spans="1:7" x14ac:dyDescent="0.2">
      <c r="A33" t="s">
        <v>368</v>
      </c>
      <c r="B33" t="s">
        <v>36</v>
      </c>
      <c r="C33" t="s">
        <v>38</v>
      </c>
      <c r="D33" t="s">
        <v>38</v>
      </c>
      <c r="E33" t="s">
        <v>38</v>
      </c>
      <c r="F33" t="s">
        <v>35</v>
      </c>
      <c r="G33" t="s">
        <v>35</v>
      </c>
    </row>
    <row r="34" spans="1:7" x14ac:dyDescent="0.2">
      <c r="A34" t="s">
        <v>369</v>
      </c>
      <c r="B34" t="s">
        <v>38</v>
      </c>
      <c r="C34" t="s">
        <v>36</v>
      </c>
      <c r="D34" t="s">
        <v>38</v>
      </c>
      <c r="E34" t="s">
        <v>35</v>
      </c>
      <c r="F34" t="s">
        <v>36</v>
      </c>
      <c r="G34" t="s">
        <v>35</v>
      </c>
    </row>
    <row r="35" spans="1:7" x14ac:dyDescent="0.2">
      <c r="A35" t="s">
        <v>370</v>
      </c>
      <c r="B35" t="s">
        <v>38</v>
      </c>
      <c r="C35" t="s">
        <v>35</v>
      </c>
      <c r="D35" t="s">
        <v>38</v>
      </c>
      <c r="E35" t="s">
        <v>38</v>
      </c>
      <c r="F35" t="s">
        <v>38</v>
      </c>
      <c r="G35" t="s">
        <v>36</v>
      </c>
    </row>
    <row r="36" spans="1:7" x14ac:dyDescent="0.2">
      <c r="A36" t="s">
        <v>372</v>
      </c>
      <c r="B36" t="s">
        <v>35</v>
      </c>
      <c r="C36" t="s">
        <v>35</v>
      </c>
      <c r="D36" t="s">
        <v>35</v>
      </c>
      <c r="E36" t="s">
        <v>36</v>
      </c>
      <c r="F36" t="s">
        <v>40</v>
      </c>
      <c r="G36" t="s">
        <v>35</v>
      </c>
    </row>
    <row r="37" spans="1:7" x14ac:dyDescent="0.2">
      <c r="A37" t="s">
        <v>373</v>
      </c>
      <c r="B37" t="s">
        <v>38</v>
      </c>
      <c r="C37" t="s">
        <v>35</v>
      </c>
      <c r="D37" t="s">
        <v>40</v>
      </c>
      <c r="E37" t="s">
        <v>35</v>
      </c>
      <c r="F37" t="s">
        <v>40</v>
      </c>
      <c r="G37" t="s">
        <v>38</v>
      </c>
    </row>
    <row r="38" spans="1:7" x14ac:dyDescent="0.2">
      <c r="A38" t="s">
        <v>374</v>
      </c>
      <c r="B38" t="s">
        <v>38</v>
      </c>
      <c r="C38" t="s">
        <v>38</v>
      </c>
      <c r="D38" t="s">
        <v>38</v>
      </c>
      <c r="E38" t="s">
        <v>36</v>
      </c>
      <c r="F38" t="s">
        <v>35</v>
      </c>
      <c r="G38" t="s">
        <v>35</v>
      </c>
    </row>
    <row r="39" spans="1:7" x14ac:dyDescent="0.2">
      <c r="A39" t="s">
        <v>376</v>
      </c>
      <c r="B39" t="s">
        <v>36</v>
      </c>
      <c r="C39" t="s">
        <v>38</v>
      </c>
      <c r="D39" t="s">
        <v>36</v>
      </c>
      <c r="E39" t="s">
        <v>38</v>
      </c>
      <c r="F39" t="s">
        <v>35</v>
      </c>
      <c r="G39" t="s">
        <v>35</v>
      </c>
    </row>
    <row r="40" spans="1:7" x14ac:dyDescent="0.2">
      <c r="A40" t="s">
        <v>378</v>
      </c>
      <c r="B40" t="s">
        <v>38</v>
      </c>
      <c r="C40" t="s">
        <v>35</v>
      </c>
      <c r="D40" t="s">
        <v>40</v>
      </c>
      <c r="E40" t="s">
        <v>35</v>
      </c>
      <c r="F40" t="s">
        <v>35</v>
      </c>
      <c r="G40" t="s">
        <v>35</v>
      </c>
    </row>
    <row r="41" spans="1:7" x14ac:dyDescent="0.2">
      <c r="A41" t="s">
        <v>379</v>
      </c>
      <c r="B41" t="s">
        <v>35</v>
      </c>
      <c r="C41" t="s">
        <v>35</v>
      </c>
      <c r="D41" t="s">
        <v>38</v>
      </c>
      <c r="E41" t="s">
        <v>35</v>
      </c>
      <c r="F41" t="s">
        <v>36</v>
      </c>
      <c r="G41" t="s">
        <v>35</v>
      </c>
    </row>
    <row r="42" spans="1:7" x14ac:dyDescent="0.2">
      <c r="A42" t="s">
        <v>381</v>
      </c>
      <c r="B42" t="s">
        <v>36</v>
      </c>
      <c r="C42" t="s">
        <v>35</v>
      </c>
      <c r="D42" t="s">
        <v>35</v>
      </c>
      <c r="E42" t="s">
        <v>38</v>
      </c>
      <c r="F42" t="s">
        <v>35</v>
      </c>
      <c r="G42" t="s">
        <v>38</v>
      </c>
    </row>
    <row r="43" spans="1:7" x14ac:dyDescent="0.2">
      <c r="A43" t="s">
        <v>382</v>
      </c>
      <c r="B43" t="s">
        <v>35</v>
      </c>
      <c r="C43" t="s">
        <v>38</v>
      </c>
      <c r="D43" t="s">
        <v>40</v>
      </c>
      <c r="E43" t="s">
        <v>35</v>
      </c>
      <c r="F43" t="s">
        <v>38</v>
      </c>
      <c r="G43" t="s">
        <v>38</v>
      </c>
    </row>
    <row r="44" spans="1:7" x14ac:dyDescent="0.2">
      <c r="A44" t="s">
        <v>383</v>
      </c>
      <c r="B44" t="s">
        <v>35</v>
      </c>
      <c r="C44" t="s">
        <v>40</v>
      </c>
      <c r="D44" t="s">
        <v>38</v>
      </c>
      <c r="E44" t="s">
        <v>35</v>
      </c>
      <c r="F44" t="s">
        <v>36</v>
      </c>
      <c r="G44" t="s">
        <v>38</v>
      </c>
    </row>
    <row r="45" spans="1:7" x14ac:dyDescent="0.2">
      <c r="A45" t="s">
        <v>384</v>
      </c>
      <c r="B45" t="s">
        <v>35</v>
      </c>
      <c r="C45" t="s">
        <v>38</v>
      </c>
      <c r="D45" t="s">
        <v>38</v>
      </c>
      <c r="E45" t="s">
        <v>40</v>
      </c>
      <c r="F45" t="s">
        <v>36</v>
      </c>
      <c r="G45" t="s">
        <v>36</v>
      </c>
    </row>
    <row r="46" spans="1:7" x14ac:dyDescent="0.2">
      <c r="A46" t="s">
        <v>385</v>
      </c>
      <c r="B46" t="s">
        <v>38</v>
      </c>
      <c r="C46" t="s">
        <v>38</v>
      </c>
      <c r="D46" t="s">
        <v>38</v>
      </c>
      <c r="E46" t="s">
        <v>36</v>
      </c>
      <c r="F46" t="s">
        <v>38</v>
      </c>
      <c r="G46" t="s">
        <v>38</v>
      </c>
    </row>
    <row r="47" spans="1:7" x14ac:dyDescent="0.2">
      <c r="A47" t="s">
        <v>386</v>
      </c>
      <c r="B47" t="s">
        <v>40</v>
      </c>
      <c r="C47" t="s">
        <v>35</v>
      </c>
      <c r="D47" t="s">
        <v>38</v>
      </c>
      <c r="E47" t="s">
        <v>38</v>
      </c>
      <c r="F47" t="s">
        <v>38</v>
      </c>
      <c r="G47" t="s">
        <v>35</v>
      </c>
    </row>
    <row r="48" spans="1:7" x14ac:dyDescent="0.2">
      <c r="A48" t="s">
        <v>387</v>
      </c>
      <c r="B48" t="s">
        <v>38</v>
      </c>
      <c r="C48" t="s">
        <v>36</v>
      </c>
      <c r="D48" t="s">
        <v>35</v>
      </c>
      <c r="E48" t="s">
        <v>38</v>
      </c>
      <c r="F48" t="s">
        <v>35</v>
      </c>
      <c r="G48" t="s">
        <v>36</v>
      </c>
    </row>
    <row r="49" spans="1:7" x14ac:dyDescent="0.2">
      <c r="A49" t="s">
        <v>389</v>
      </c>
      <c r="B49" t="s">
        <v>35</v>
      </c>
      <c r="C49" t="s">
        <v>38</v>
      </c>
      <c r="D49" t="s">
        <v>35</v>
      </c>
      <c r="E49" t="s">
        <v>36</v>
      </c>
      <c r="F49" t="s">
        <v>40</v>
      </c>
      <c r="G49" t="s">
        <v>38</v>
      </c>
    </row>
    <row r="50" spans="1:7" x14ac:dyDescent="0.2">
      <c r="A50" t="s">
        <v>390</v>
      </c>
      <c r="B50" t="s">
        <v>35</v>
      </c>
      <c r="C50" t="s">
        <v>40</v>
      </c>
      <c r="D50" t="s">
        <v>36</v>
      </c>
      <c r="E50" t="s">
        <v>40</v>
      </c>
      <c r="F50" t="s">
        <v>40</v>
      </c>
      <c r="G50" t="s">
        <v>40</v>
      </c>
    </row>
    <row r="51" spans="1:7" x14ac:dyDescent="0.2">
      <c r="A51" t="s">
        <v>391</v>
      </c>
      <c r="B51" t="s">
        <v>38</v>
      </c>
      <c r="C51" t="s">
        <v>36</v>
      </c>
      <c r="D51" t="s">
        <v>38</v>
      </c>
      <c r="E51" t="s">
        <v>38</v>
      </c>
      <c r="F51" t="s">
        <v>40</v>
      </c>
      <c r="G51" t="s">
        <v>40</v>
      </c>
    </row>
    <row r="52" spans="1:7" x14ac:dyDescent="0.2">
      <c r="A52" t="s">
        <v>392</v>
      </c>
      <c r="B52" t="s">
        <v>35</v>
      </c>
      <c r="C52" t="s">
        <v>38</v>
      </c>
      <c r="D52" t="s">
        <v>36</v>
      </c>
      <c r="E52" t="s">
        <v>38</v>
      </c>
      <c r="F52" t="s">
        <v>35</v>
      </c>
      <c r="G52" t="s">
        <v>38</v>
      </c>
    </row>
    <row r="53" spans="1:7" x14ac:dyDescent="0.2">
      <c r="A53" t="s">
        <v>394</v>
      </c>
      <c r="B53" t="s">
        <v>38</v>
      </c>
      <c r="C53" t="s">
        <v>35</v>
      </c>
      <c r="D53" t="s">
        <v>38</v>
      </c>
      <c r="E53" t="s">
        <v>35</v>
      </c>
      <c r="F53" t="s">
        <v>35</v>
      </c>
      <c r="G53" t="s">
        <v>35</v>
      </c>
    </row>
    <row r="54" spans="1:7" x14ac:dyDescent="0.2">
      <c r="A54" t="s">
        <v>395</v>
      </c>
      <c r="B54" t="s">
        <v>38</v>
      </c>
      <c r="C54" t="s">
        <v>36</v>
      </c>
      <c r="D54" t="s">
        <v>38</v>
      </c>
      <c r="E54" t="s">
        <v>38</v>
      </c>
      <c r="F54" t="s">
        <v>36</v>
      </c>
      <c r="G54" t="s">
        <v>35</v>
      </c>
    </row>
    <row r="55" spans="1:7" x14ac:dyDescent="0.2">
      <c r="A55" t="s">
        <v>396</v>
      </c>
      <c r="B55" t="s">
        <v>35</v>
      </c>
      <c r="C55" t="s">
        <v>38</v>
      </c>
      <c r="D55" t="s">
        <v>38</v>
      </c>
      <c r="E55" t="s">
        <v>35</v>
      </c>
      <c r="F55" t="s">
        <v>36</v>
      </c>
      <c r="G55" t="s">
        <v>40</v>
      </c>
    </row>
    <row r="56" spans="1:7" x14ac:dyDescent="0.2">
      <c r="A56" t="s">
        <v>397</v>
      </c>
      <c r="B56" t="s">
        <v>38</v>
      </c>
      <c r="C56" t="s">
        <v>35</v>
      </c>
      <c r="D56" t="s">
        <v>40</v>
      </c>
      <c r="E56" t="s">
        <v>40</v>
      </c>
      <c r="F56" t="s">
        <v>38</v>
      </c>
      <c r="G56" t="s">
        <v>38</v>
      </c>
    </row>
    <row r="57" spans="1:7" x14ac:dyDescent="0.2">
      <c r="A57" t="s">
        <v>399</v>
      </c>
      <c r="B57" t="s">
        <v>38</v>
      </c>
      <c r="C57" t="s">
        <v>36</v>
      </c>
      <c r="D57" t="s">
        <v>38</v>
      </c>
      <c r="E57" t="s">
        <v>40</v>
      </c>
      <c r="F57" t="s">
        <v>38</v>
      </c>
      <c r="G57" t="s">
        <v>35</v>
      </c>
    </row>
    <row r="58" spans="1:7" x14ac:dyDescent="0.2">
      <c r="A58" t="s">
        <v>401</v>
      </c>
      <c r="B58" t="s">
        <v>36</v>
      </c>
      <c r="C58" t="s">
        <v>38</v>
      </c>
      <c r="D58" t="s">
        <v>35</v>
      </c>
      <c r="E58" t="s">
        <v>36</v>
      </c>
      <c r="F58" t="s">
        <v>35</v>
      </c>
      <c r="G58" t="s">
        <v>38</v>
      </c>
    </row>
    <row r="59" spans="1:7" x14ac:dyDescent="0.2">
      <c r="A59" t="s">
        <v>402</v>
      </c>
      <c r="B59" t="s">
        <v>38</v>
      </c>
      <c r="C59" t="s">
        <v>35</v>
      </c>
      <c r="D59" t="s">
        <v>38</v>
      </c>
      <c r="E59" t="s">
        <v>38</v>
      </c>
      <c r="F59" t="s">
        <v>35</v>
      </c>
      <c r="G59" t="s">
        <v>36</v>
      </c>
    </row>
    <row r="60" spans="1:7" x14ac:dyDescent="0.2">
      <c r="A60" t="s">
        <v>403</v>
      </c>
      <c r="B60" t="s">
        <v>38</v>
      </c>
      <c r="C60" t="s">
        <v>38</v>
      </c>
      <c r="D60" t="s">
        <v>36</v>
      </c>
      <c r="E60" t="s">
        <v>38</v>
      </c>
      <c r="F60" t="s">
        <v>35</v>
      </c>
      <c r="G60" t="s">
        <v>38</v>
      </c>
    </row>
    <row r="61" spans="1:7" x14ac:dyDescent="0.2">
      <c r="A61" t="s">
        <v>404</v>
      </c>
      <c r="B61" t="s">
        <v>36</v>
      </c>
      <c r="C61" t="s">
        <v>35</v>
      </c>
      <c r="D61" t="s">
        <v>40</v>
      </c>
      <c r="E61" t="s">
        <v>40</v>
      </c>
      <c r="F61" t="s">
        <v>38</v>
      </c>
      <c r="G61" t="s">
        <v>38</v>
      </c>
    </row>
    <row r="62" spans="1:7" x14ac:dyDescent="0.2">
      <c r="A62" t="s">
        <v>405</v>
      </c>
      <c r="B62" t="s">
        <v>40</v>
      </c>
      <c r="C62" t="s">
        <v>38</v>
      </c>
      <c r="D62" t="s">
        <v>36</v>
      </c>
      <c r="E62" t="s">
        <v>36</v>
      </c>
      <c r="F62" t="s">
        <v>38</v>
      </c>
      <c r="G62" t="s">
        <v>40</v>
      </c>
    </row>
    <row r="63" spans="1:7" x14ac:dyDescent="0.2">
      <c r="A63" t="s">
        <v>406</v>
      </c>
      <c r="B63" t="s">
        <v>35</v>
      </c>
      <c r="C63" t="s">
        <v>36</v>
      </c>
      <c r="D63" t="s">
        <v>40</v>
      </c>
      <c r="E63" t="s">
        <v>38</v>
      </c>
      <c r="F63" t="s">
        <v>36</v>
      </c>
      <c r="G63" t="s">
        <v>35</v>
      </c>
    </row>
    <row r="64" spans="1:7" x14ac:dyDescent="0.2">
      <c r="A64" t="s">
        <v>407</v>
      </c>
      <c r="B64" t="s">
        <v>38</v>
      </c>
      <c r="C64" t="s">
        <v>36</v>
      </c>
      <c r="D64" t="s">
        <v>36</v>
      </c>
      <c r="E64" t="s">
        <v>38</v>
      </c>
      <c r="F64" t="s">
        <v>35</v>
      </c>
      <c r="G64" t="s">
        <v>40</v>
      </c>
    </row>
    <row r="65" spans="1:7" x14ac:dyDescent="0.2">
      <c r="A65" t="s">
        <v>408</v>
      </c>
      <c r="B65" t="s">
        <v>35</v>
      </c>
      <c r="C65" t="s">
        <v>36</v>
      </c>
      <c r="D65" t="s">
        <v>35</v>
      </c>
      <c r="E65" t="s">
        <v>38</v>
      </c>
      <c r="F65" t="s">
        <v>38</v>
      </c>
      <c r="G65" t="s">
        <v>35</v>
      </c>
    </row>
    <row r="66" spans="1:7" x14ac:dyDescent="0.2">
      <c r="A66" t="s">
        <v>409</v>
      </c>
      <c r="B66" t="s">
        <v>38</v>
      </c>
      <c r="C66" t="s">
        <v>36</v>
      </c>
      <c r="D66" t="s">
        <v>36</v>
      </c>
      <c r="E66" t="s">
        <v>36</v>
      </c>
      <c r="F66" t="s">
        <v>40</v>
      </c>
      <c r="G66" t="s">
        <v>38</v>
      </c>
    </row>
    <row r="67" spans="1:7" x14ac:dyDescent="0.2">
      <c r="A67" t="s">
        <v>410</v>
      </c>
      <c r="B67" t="s">
        <v>38</v>
      </c>
      <c r="C67" t="s">
        <v>35</v>
      </c>
      <c r="D67" t="s">
        <v>38</v>
      </c>
      <c r="E67" t="s">
        <v>40</v>
      </c>
      <c r="F67" t="s">
        <v>38</v>
      </c>
      <c r="G67" t="s">
        <v>36</v>
      </c>
    </row>
    <row r="68" spans="1:7" x14ac:dyDescent="0.2">
      <c r="A68" t="s">
        <v>411</v>
      </c>
      <c r="B68" t="s">
        <v>38</v>
      </c>
      <c r="C68" t="s">
        <v>36</v>
      </c>
      <c r="D68" t="s">
        <v>35</v>
      </c>
      <c r="E68" t="s">
        <v>40</v>
      </c>
      <c r="F68" t="s">
        <v>40</v>
      </c>
      <c r="G68" t="s">
        <v>38</v>
      </c>
    </row>
    <row r="69" spans="1:7" x14ac:dyDescent="0.2">
      <c r="A69" t="s">
        <v>412</v>
      </c>
      <c r="B69" t="s">
        <v>38</v>
      </c>
      <c r="C69" t="s">
        <v>38</v>
      </c>
      <c r="D69" t="s">
        <v>38</v>
      </c>
      <c r="E69" t="s">
        <v>35</v>
      </c>
      <c r="F69" t="s">
        <v>35</v>
      </c>
      <c r="G69" t="s">
        <v>40</v>
      </c>
    </row>
    <row r="70" spans="1:7" x14ac:dyDescent="0.2">
      <c r="A70" t="s">
        <v>413</v>
      </c>
      <c r="B70" t="s">
        <v>36</v>
      </c>
      <c r="C70" t="s">
        <v>38</v>
      </c>
      <c r="D70" t="s">
        <v>38</v>
      </c>
      <c r="E70" t="s">
        <v>36</v>
      </c>
      <c r="F70" t="s">
        <v>40</v>
      </c>
      <c r="G70" t="s">
        <v>40</v>
      </c>
    </row>
    <row r="71" spans="1:7" x14ac:dyDescent="0.2">
      <c r="A71" t="s">
        <v>414</v>
      </c>
      <c r="B71" t="s">
        <v>35</v>
      </c>
      <c r="C71" t="s">
        <v>38</v>
      </c>
      <c r="D71" t="s">
        <v>35</v>
      </c>
      <c r="E71" t="s">
        <v>38</v>
      </c>
      <c r="F71" t="s">
        <v>38</v>
      </c>
      <c r="G71" t="s">
        <v>36</v>
      </c>
    </row>
    <row r="72" spans="1:7" x14ac:dyDescent="0.2">
      <c r="A72" t="s">
        <v>415</v>
      </c>
      <c r="B72" t="s">
        <v>35</v>
      </c>
      <c r="C72" t="s">
        <v>38</v>
      </c>
      <c r="D72" t="s">
        <v>35</v>
      </c>
      <c r="E72" t="s">
        <v>40</v>
      </c>
      <c r="F72" t="s">
        <v>38</v>
      </c>
      <c r="G72" t="s">
        <v>36</v>
      </c>
    </row>
    <row r="73" spans="1:7" x14ac:dyDescent="0.2">
      <c r="A73" t="s">
        <v>416</v>
      </c>
      <c r="B73" t="s">
        <v>38</v>
      </c>
      <c r="C73" t="s">
        <v>40</v>
      </c>
      <c r="D73" t="s">
        <v>35</v>
      </c>
      <c r="E73" t="s">
        <v>40</v>
      </c>
      <c r="F73" t="s">
        <v>40</v>
      </c>
      <c r="G73" t="s">
        <v>35</v>
      </c>
    </row>
    <row r="74" spans="1:7" x14ac:dyDescent="0.2">
      <c r="A74" t="s">
        <v>417</v>
      </c>
      <c r="B74" t="s">
        <v>36</v>
      </c>
      <c r="C74" t="s">
        <v>38</v>
      </c>
      <c r="D74" t="s">
        <v>35</v>
      </c>
      <c r="E74" t="s">
        <v>36</v>
      </c>
      <c r="F74" t="s">
        <v>38</v>
      </c>
      <c r="G74" t="s">
        <v>35</v>
      </c>
    </row>
    <row r="75" spans="1:7" x14ac:dyDescent="0.2">
      <c r="A75" t="s">
        <v>418</v>
      </c>
      <c r="B75" t="s">
        <v>38</v>
      </c>
      <c r="C75" t="s">
        <v>38</v>
      </c>
      <c r="D75" t="s">
        <v>36</v>
      </c>
      <c r="E75" t="s">
        <v>40</v>
      </c>
      <c r="F75" t="s">
        <v>40</v>
      </c>
      <c r="G75" t="s">
        <v>40</v>
      </c>
    </row>
    <row r="76" spans="1:7" x14ac:dyDescent="0.2">
      <c r="A76" t="s">
        <v>419</v>
      </c>
      <c r="B76" t="s">
        <v>36</v>
      </c>
      <c r="C76" t="s">
        <v>38</v>
      </c>
      <c r="D76" t="s">
        <v>38</v>
      </c>
      <c r="E76" t="s">
        <v>38</v>
      </c>
      <c r="F76" t="s">
        <v>38</v>
      </c>
      <c r="G76" t="s">
        <v>35</v>
      </c>
    </row>
    <row r="77" spans="1:7" x14ac:dyDescent="0.2">
      <c r="A77" t="s">
        <v>421</v>
      </c>
      <c r="B77" t="s">
        <v>36</v>
      </c>
      <c r="C77" t="s">
        <v>40</v>
      </c>
      <c r="D77" t="s">
        <v>35</v>
      </c>
      <c r="E77" t="s">
        <v>35</v>
      </c>
      <c r="F77" t="s">
        <v>35</v>
      </c>
      <c r="G77" t="s">
        <v>36</v>
      </c>
    </row>
    <row r="78" spans="1:7" x14ac:dyDescent="0.2">
      <c r="A78" t="s">
        <v>422</v>
      </c>
      <c r="B78" t="s">
        <v>38</v>
      </c>
      <c r="C78" t="s">
        <v>36</v>
      </c>
      <c r="D78" t="s">
        <v>36</v>
      </c>
      <c r="E78" t="s">
        <v>38</v>
      </c>
      <c r="F78" t="s">
        <v>35</v>
      </c>
      <c r="G78" t="s">
        <v>40</v>
      </c>
    </row>
    <row r="79" spans="1:7" x14ac:dyDescent="0.2">
      <c r="A79" t="s">
        <v>423</v>
      </c>
      <c r="B79" t="s">
        <v>38</v>
      </c>
      <c r="C79" t="s">
        <v>40</v>
      </c>
      <c r="D79" t="s">
        <v>38</v>
      </c>
      <c r="E79" t="s">
        <v>38</v>
      </c>
      <c r="F79" t="s">
        <v>36</v>
      </c>
      <c r="G79" t="s">
        <v>40</v>
      </c>
    </row>
    <row r="80" spans="1:7" x14ac:dyDescent="0.2">
      <c r="A80" t="s">
        <v>424</v>
      </c>
      <c r="B80" t="s">
        <v>35</v>
      </c>
      <c r="C80" t="s">
        <v>38</v>
      </c>
      <c r="D80" t="s">
        <v>40</v>
      </c>
      <c r="E80" t="s">
        <v>40</v>
      </c>
      <c r="F80" t="s">
        <v>36</v>
      </c>
      <c r="G80" t="s">
        <v>38</v>
      </c>
    </row>
    <row r="81" spans="1:7" x14ac:dyDescent="0.2">
      <c r="A81" t="s">
        <v>425</v>
      </c>
      <c r="B81" t="s">
        <v>38</v>
      </c>
      <c r="C81" t="s">
        <v>35</v>
      </c>
      <c r="D81" t="s">
        <v>38</v>
      </c>
      <c r="E81" t="s">
        <v>38</v>
      </c>
      <c r="F81" t="s">
        <v>36</v>
      </c>
      <c r="G81" t="s">
        <v>38</v>
      </c>
    </row>
    <row r="82" spans="1:7" x14ac:dyDescent="0.2">
      <c r="A82" t="s">
        <v>426</v>
      </c>
      <c r="B82" t="s">
        <v>40</v>
      </c>
      <c r="C82" t="s">
        <v>40</v>
      </c>
      <c r="D82" t="s">
        <v>40</v>
      </c>
      <c r="E82" t="s">
        <v>38</v>
      </c>
      <c r="F82" t="s">
        <v>35</v>
      </c>
      <c r="G82" t="s">
        <v>35</v>
      </c>
    </row>
    <row r="83" spans="1:7" x14ac:dyDescent="0.2">
      <c r="A83" t="s">
        <v>427</v>
      </c>
      <c r="B83" t="s">
        <v>36</v>
      </c>
      <c r="C83" t="s">
        <v>40</v>
      </c>
      <c r="D83" t="s">
        <v>35</v>
      </c>
      <c r="E83" t="s">
        <v>35</v>
      </c>
      <c r="F83" t="s">
        <v>36</v>
      </c>
      <c r="G83" t="s">
        <v>38</v>
      </c>
    </row>
    <row r="84" spans="1:7" x14ac:dyDescent="0.2">
      <c r="A84" t="s">
        <v>428</v>
      </c>
      <c r="B84" t="s">
        <v>38</v>
      </c>
      <c r="C84" t="s">
        <v>36</v>
      </c>
      <c r="D84" t="s">
        <v>36</v>
      </c>
      <c r="E84" t="s">
        <v>38</v>
      </c>
      <c r="F84" t="s">
        <v>38</v>
      </c>
      <c r="G84" t="s">
        <v>38</v>
      </c>
    </row>
    <row r="85" spans="1:7" x14ac:dyDescent="0.2">
      <c r="A85" t="s">
        <v>429</v>
      </c>
      <c r="B85" t="s">
        <v>38</v>
      </c>
      <c r="C85" t="s">
        <v>35</v>
      </c>
      <c r="D85" t="s">
        <v>38</v>
      </c>
      <c r="E85" t="s">
        <v>38</v>
      </c>
      <c r="F85" t="s">
        <v>38</v>
      </c>
      <c r="G85" t="s">
        <v>40</v>
      </c>
    </row>
    <row r="86" spans="1:7" x14ac:dyDescent="0.2">
      <c r="A86" t="s">
        <v>430</v>
      </c>
      <c r="B86" t="s">
        <v>38</v>
      </c>
      <c r="C86" t="s">
        <v>40</v>
      </c>
      <c r="D86" t="s">
        <v>38</v>
      </c>
      <c r="E86" t="s">
        <v>36</v>
      </c>
      <c r="F86" t="s">
        <v>35</v>
      </c>
      <c r="G86" t="s">
        <v>35</v>
      </c>
    </row>
    <row r="87" spans="1:7" x14ac:dyDescent="0.2">
      <c r="A87" t="s">
        <v>431</v>
      </c>
      <c r="B87" t="s">
        <v>35</v>
      </c>
      <c r="C87" t="s">
        <v>35</v>
      </c>
      <c r="D87" t="s">
        <v>35</v>
      </c>
      <c r="E87" t="s">
        <v>38</v>
      </c>
      <c r="F87" t="s">
        <v>40</v>
      </c>
      <c r="G87" t="s">
        <v>36</v>
      </c>
    </row>
    <row r="88" spans="1:7" x14ac:dyDescent="0.2">
      <c r="A88" t="s">
        <v>432</v>
      </c>
      <c r="B88" t="s">
        <v>35</v>
      </c>
      <c r="C88" t="s">
        <v>38</v>
      </c>
      <c r="D88" t="s">
        <v>35</v>
      </c>
      <c r="E88" t="s">
        <v>40</v>
      </c>
      <c r="F88" t="s">
        <v>36</v>
      </c>
      <c r="G88" t="s">
        <v>38</v>
      </c>
    </row>
    <row r="89" spans="1:7" x14ac:dyDescent="0.2">
      <c r="A89" t="s">
        <v>433</v>
      </c>
      <c r="B89" t="s">
        <v>38</v>
      </c>
      <c r="C89" t="s">
        <v>38</v>
      </c>
      <c r="D89" t="s">
        <v>38</v>
      </c>
      <c r="E89" t="s">
        <v>36</v>
      </c>
      <c r="F89" t="s">
        <v>40</v>
      </c>
      <c r="G89" t="s">
        <v>35</v>
      </c>
    </row>
    <row r="90" spans="1:7" x14ac:dyDescent="0.2">
      <c r="A90" t="s">
        <v>435</v>
      </c>
      <c r="B90" t="s">
        <v>38</v>
      </c>
      <c r="C90" t="s">
        <v>35</v>
      </c>
      <c r="D90" t="s">
        <v>38</v>
      </c>
      <c r="E90" t="s">
        <v>38</v>
      </c>
      <c r="F90" t="s">
        <v>35</v>
      </c>
      <c r="G90" t="s">
        <v>38</v>
      </c>
    </row>
    <row r="91" spans="1:7" x14ac:dyDescent="0.2">
      <c r="A91" t="s">
        <v>437</v>
      </c>
      <c r="B91" t="s">
        <v>38</v>
      </c>
      <c r="C91" t="s">
        <v>38</v>
      </c>
      <c r="D91" t="s">
        <v>35</v>
      </c>
      <c r="E91" t="s">
        <v>38</v>
      </c>
      <c r="F91" t="s">
        <v>35</v>
      </c>
      <c r="G91" t="s">
        <v>35</v>
      </c>
    </row>
    <row r="92" spans="1:7" x14ac:dyDescent="0.2">
      <c r="A92" t="s">
        <v>438</v>
      </c>
      <c r="B92" t="s">
        <v>36</v>
      </c>
      <c r="C92" t="s">
        <v>36</v>
      </c>
      <c r="D92" t="s">
        <v>36</v>
      </c>
      <c r="E92" t="s">
        <v>36</v>
      </c>
      <c r="F92" t="s">
        <v>38</v>
      </c>
      <c r="G92" t="s">
        <v>35</v>
      </c>
    </row>
    <row r="93" spans="1:7" x14ac:dyDescent="0.2">
      <c r="A93" t="s">
        <v>439</v>
      </c>
      <c r="B93" t="s">
        <v>36</v>
      </c>
      <c r="C93" t="s">
        <v>36</v>
      </c>
      <c r="D93" t="s">
        <v>38</v>
      </c>
      <c r="E93" t="s">
        <v>35</v>
      </c>
      <c r="F93" t="s">
        <v>38</v>
      </c>
      <c r="G93" t="s">
        <v>35</v>
      </c>
    </row>
    <row r="94" spans="1:7" x14ac:dyDescent="0.2">
      <c r="A94" t="s">
        <v>440</v>
      </c>
      <c r="B94" t="s">
        <v>38</v>
      </c>
      <c r="C94" t="s">
        <v>36</v>
      </c>
      <c r="D94" t="s">
        <v>38</v>
      </c>
      <c r="E94" t="s">
        <v>38</v>
      </c>
      <c r="F94" t="s">
        <v>38</v>
      </c>
      <c r="G94" t="s">
        <v>36</v>
      </c>
    </row>
    <row r="95" spans="1:7" x14ac:dyDescent="0.2">
      <c r="A95" t="s">
        <v>441</v>
      </c>
      <c r="B95" t="s">
        <v>38</v>
      </c>
      <c r="C95" t="s">
        <v>36</v>
      </c>
      <c r="D95" t="s">
        <v>38</v>
      </c>
      <c r="E95" t="s">
        <v>40</v>
      </c>
      <c r="F95" t="s">
        <v>38</v>
      </c>
      <c r="G95" t="s">
        <v>35</v>
      </c>
    </row>
    <row r="96" spans="1:7" x14ac:dyDescent="0.2">
      <c r="A96" t="s">
        <v>442</v>
      </c>
      <c r="B96" t="s">
        <v>35</v>
      </c>
      <c r="C96" t="s">
        <v>35</v>
      </c>
      <c r="D96" t="s">
        <v>35</v>
      </c>
      <c r="E96" t="s">
        <v>38</v>
      </c>
      <c r="F96" t="s">
        <v>36</v>
      </c>
      <c r="G96" t="s">
        <v>38</v>
      </c>
    </row>
    <row r="97" spans="1:7" x14ac:dyDescent="0.2">
      <c r="A97" t="s">
        <v>443</v>
      </c>
      <c r="B97" t="s">
        <v>40</v>
      </c>
      <c r="C97" t="s">
        <v>36</v>
      </c>
      <c r="D97" t="s">
        <v>38</v>
      </c>
      <c r="E97" t="s">
        <v>35</v>
      </c>
      <c r="F97" t="s">
        <v>38</v>
      </c>
      <c r="G97" t="s">
        <v>36</v>
      </c>
    </row>
    <row r="98" spans="1:7" x14ac:dyDescent="0.2">
      <c r="A98" t="s">
        <v>444</v>
      </c>
      <c r="B98" t="s">
        <v>38</v>
      </c>
      <c r="C98" t="s">
        <v>40</v>
      </c>
      <c r="D98" t="s">
        <v>38</v>
      </c>
      <c r="E98" t="s">
        <v>38</v>
      </c>
      <c r="F98" t="s">
        <v>40</v>
      </c>
      <c r="G98" t="s">
        <v>38</v>
      </c>
    </row>
    <row r="99" spans="1:7" x14ac:dyDescent="0.2">
      <c r="A99" t="s">
        <v>445</v>
      </c>
      <c r="B99" t="s">
        <v>36</v>
      </c>
      <c r="C99" t="s">
        <v>38</v>
      </c>
      <c r="D99" t="s">
        <v>38</v>
      </c>
      <c r="E99" t="s">
        <v>40</v>
      </c>
      <c r="F99" t="s">
        <v>38</v>
      </c>
      <c r="G99" t="s">
        <v>38</v>
      </c>
    </row>
    <row r="100" spans="1:7" x14ac:dyDescent="0.2">
      <c r="A100" t="s">
        <v>446</v>
      </c>
      <c r="B100" t="s">
        <v>40</v>
      </c>
      <c r="C100" t="s">
        <v>36</v>
      </c>
      <c r="D100" t="s">
        <v>38</v>
      </c>
      <c r="E100" t="s">
        <v>35</v>
      </c>
      <c r="F100" t="s">
        <v>38</v>
      </c>
      <c r="G100" t="s">
        <v>35</v>
      </c>
    </row>
    <row r="101" spans="1:7" x14ac:dyDescent="0.2">
      <c r="A101" t="s">
        <v>447</v>
      </c>
      <c r="B101" t="s">
        <v>36</v>
      </c>
      <c r="C101" t="s">
        <v>36</v>
      </c>
      <c r="D101" t="s">
        <v>38</v>
      </c>
      <c r="E101" t="s">
        <v>38</v>
      </c>
      <c r="F101" t="s">
        <v>35</v>
      </c>
      <c r="G101" t="s">
        <v>40</v>
      </c>
    </row>
    <row r="102" spans="1:7" x14ac:dyDescent="0.2">
      <c r="A102" t="s">
        <v>448</v>
      </c>
      <c r="B102" t="s">
        <v>40</v>
      </c>
      <c r="C102" t="s">
        <v>40</v>
      </c>
      <c r="D102" t="s">
        <v>40</v>
      </c>
      <c r="E102" t="s">
        <v>40</v>
      </c>
      <c r="F102" t="s">
        <v>40</v>
      </c>
      <c r="G102" t="s">
        <v>40</v>
      </c>
    </row>
    <row r="103" spans="1:7" x14ac:dyDescent="0.2">
      <c r="A103" t="s">
        <v>450</v>
      </c>
      <c r="B103" t="s">
        <v>40</v>
      </c>
      <c r="C103" t="s">
        <v>40</v>
      </c>
      <c r="D103" t="s">
        <v>40</v>
      </c>
      <c r="E103" t="s">
        <v>40</v>
      </c>
      <c r="F103" t="s">
        <v>40</v>
      </c>
      <c r="G103" t="s">
        <v>40</v>
      </c>
    </row>
    <row r="104" spans="1:7" x14ac:dyDescent="0.2">
      <c r="A104" t="s">
        <v>451</v>
      </c>
      <c r="B104" t="s">
        <v>40</v>
      </c>
      <c r="C104" t="s">
        <v>40</v>
      </c>
      <c r="D104" t="s">
        <v>40</v>
      </c>
      <c r="E104" t="s">
        <v>40</v>
      </c>
      <c r="F104" t="s">
        <v>40</v>
      </c>
      <c r="G104" t="s">
        <v>40</v>
      </c>
    </row>
    <row r="105" spans="1:7" x14ac:dyDescent="0.2">
      <c r="A105" t="s">
        <v>452</v>
      </c>
      <c r="B105" t="s">
        <v>40</v>
      </c>
      <c r="C105" t="s">
        <v>40</v>
      </c>
      <c r="D105" t="s">
        <v>40</v>
      </c>
      <c r="E105" t="s">
        <v>40</v>
      </c>
      <c r="F105" t="s">
        <v>40</v>
      </c>
      <c r="G105" t="s">
        <v>40</v>
      </c>
    </row>
    <row r="106" spans="1:7" x14ac:dyDescent="0.2">
      <c r="A106" t="s">
        <v>453</v>
      </c>
      <c r="B106" t="s">
        <v>40</v>
      </c>
      <c r="C106" t="s">
        <v>40</v>
      </c>
      <c r="D106" t="s">
        <v>40</v>
      </c>
      <c r="E106" t="s">
        <v>40</v>
      </c>
      <c r="F106" t="s">
        <v>40</v>
      </c>
      <c r="G106" t="s">
        <v>40</v>
      </c>
    </row>
    <row r="107" spans="1:7" x14ac:dyDescent="0.2">
      <c r="A107" t="s">
        <v>454</v>
      </c>
      <c r="B107" t="s">
        <v>40</v>
      </c>
      <c r="C107" t="s">
        <v>40</v>
      </c>
      <c r="D107" t="s">
        <v>40</v>
      </c>
      <c r="E107" t="s">
        <v>40</v>
      </c>
      <c r="F107" t="s">
        <v>40</v>
      </c>
      <c r="G107" t="s">
        <v>40</v>
      </c>
    </row>
    <row r="108" spans="1:7" x14ac:dyDescent="0.2">
      <c r="A108" t="s">
        <v>455</v>
      </c>
      <c r="B108" t="s">
        <v>40</v>
      </c>
      <c r="C108" t="s">
        <v>40</v>
      </c>
      <c r="D108" t="s">
        <v>40</v>
      </c>
      <c r="E108" t="s">
        <v>40</v>
      </c>
      <c r="F108" t="s">
        <v>40</v>
      </c>
      <c r="G108" t="s">
        <v>40</v>
      </c>
    </row>
    <row r="109" spans="1:7" x14ac:dyDescent="0.2">
      <c r="A109" t="s">
        <v>456</v>
      </c>
      <c r="B109" t="s">
        <v>40</v>
      </c>
      <c r="C109" t="s">
        <v>40</v>
      </c>
      <c r="D109" t="s">
        <v>40</v>
      </c>
      <c r="E109" t="s">
        <v>40</v>
      </c>
      <c r="F109" t="s">
        <v>40</v>
      </c>
      <c r="G109" t="s">
        <v>40</v>
      </c>
    </row>
    <row r="110" spans="1:7" x14ac:dyDescent="0.2">
      <c r="A110" t="s">
        <v>457</v>
      </c>
      <c r="B110" t="s">
        <v>40</v>
      </c>
      <c r="C110" t="s">
        <v>40</v>
      </c>
      <c r="D110" t="s">
        <v>40</v>
      </c>
      <c r="E110" t="s">
        <v>40</v>
      </c>
      <c r="F110" t="s">
        <v>40</v>
      </c>
      <c r="G110" t="s">
        <v>40</v>
      </c>
    </row>
    <row r="111" spans="1:7" x14ac:dyDescent="0.2">
      <c r="A111" t="s">
        <v>458</v>
      </c>
      <c r="B111" t="s">
        <v>40</v>
      </c>
      <c r="C111" t="s">
        <v>40</v>
      </c>
      <c r="D111" t="s">
        <v>40</v>
      </c>
      <c r="E111" t="s">
        <v>40</v>
      </c>
      <c r="F111" t="s">
        <v>40</v>
      </c>
      <c r="G111" t="s">
        <v>40</v>
      </c>
    </row>
    <row r="112" spans="1:7" x14ac:dyDescent="0.2">
      <c r="A112" t="s">
        <v>459</v>
      </c>
      <c r="B112" t="s">
        <v>40</v>
      </c>
      <c r="C112" t="s">
        <v>40</v>
      </c>
      <c r="D112" t="s">
        <v>40</v>
      </c>
      <c r="E112" t="s">
        <v>40</v>
      </c>
      <c r="F112" t="s">
        <v>40</v>
      </c>
      <c r="G112" t="s">
        <v>40</v>
      </c>
    </row>
    <row r="113" spans="1:7" x14ac:dyDescent="0.2">
      <c r="A113" t="s">
        <v>460</v>
      </c>
      <c r="B113" t="s">
        <v>40</v>
      </c>
      <c r="C113" t="s">
        <v>40</v>
      </c>
      <c r="D113" t="s">
        <v>40</v>
      </c>
      <c r="E113" t="s">
        <v>40</v>
      </c>
      <c r="F113" t="s">
        <v>40</v>
      </c>
      <c r="G113" t="s">
        <v>40</v>
      </c>
    </row>
    <row r="114" spans="1:7" x14ac:dyDescent="0.2">
      <c r="A114" t="s">
        <v>461</v>
      </c>
      <c r="B114" t="s">
        <v>40</v>
      </c>
      <c r="C114" t="s">
        <v>40</v>
      </c>
      <c r="D114" t="s">
        <v>40</v>
      </c>
      <c r="E114" t="s">
        <v>40</v>
      </c>
      <c r="F114" t="s">
        <v>40</v>
      </c>
      <c r="G114" t="s">
        <v>40</v>
      </c>
    </row>
    <row r="115" spans="1:7" x14ac:dyDescent="0.2">
      <c r="A115" t="s">
        <v>462</v>
      </c>
      <c r="B115" t="s">
        <v>40</v>
      </c>
      <c r="C115" t="s">
        <v>40</v>
      </c>
      <c r="D115" t="s">
        <v>40</v>
      </c>
      <c r="E115" t="s">
        <v>40</v>
      </c>
      <c r="F115" t="s">
        <v>40</v>
      </c>
      <c r="G115" t="s">
        <v>40</v>
      </c>
    </row>
    <row r="116" spans="1:7" x14ac:dyDescent="0.2">
      <c r="A116" t="s">
        <v>463</v>
      </c>
      <c r="B116" t="s">
        <v>40</v>
      </c>
      <c r="C116" t="s">
        <v>40</v>
      </c>
      <c r="D116" t="s">
        <v>40</v>
      </c>
      <c r="E116" t="s">
        <v>40</v>
      </c>
      <c r="F116" t="s">
        <v>40</v>
      </c>
      <c r="G116" t="s">
        <v>40</v>
      </c>
    </row>
    <row r="117" spans="1:7" x14ac:dyDescent="0.2">
      <c r="A117" t="s">
        <v>464</v>
      </c>
      <c r="B117" t="s">
        <v>40</v>
      </c>
      <c r="C117" t="s">
        <v>40</v>
      </c>
      <c r="D117" t="s">
        <v>40</v>
      </c>
      <c r="E117" t="s">
        <v>40</v>
      </c>
      <c r="F117" t="s">
        <v>40</v>
      </c>
      <c r="G117" t="s">
        <v>40</v>
      </c>
    </row>
    <row r="118" spans="1:7" x14ac:dyDescent="0.2">
      <c r="A118" t="s">
        <v>465</v>
      </c>
      <c r="B118" t="s">
        <v>40</v>
      </c>
      <c r="C118" t="s">
        <v>40</v>
      </c>
      <c r="D118" t="s">
        <v>40</v>
      </c>
      <c r="E118" t="s">
        <v>40</v>
      </c>
      <c r="F118" t="s">
        <v>40</v>
      </c>
      <c r="G118" t="s">
        <v>40</v>
      </c>
    </row>
    <row r="119" spans="1:7" x14ac:dyDescent="0.2">
      <c r="A119" t="s">
        <v>466</v>
      </c>
      <c r="B119" t="s">
        <v>40</v>
      </c>
      <c r="C119" t="s">
        <v>40</v>
      </c>
      <c r="D119" t="s">
        <v>40</v>
      </c>
      <c r="E119" t="s">
        <v>40</v>
      </c>
      <c r="F119" t="s">
        <v>40</v>
      </c>
      <c r="G119" t="s">
        <v>40</v>
      </c>
    </row>
    <row r="120" spans="1:7" x14ac:dyDescent="0.2">
      <c r="A120" t="s">
        <v>467</v>
      </c>
      <c r="B120" t="s">
        <v>40</v>
      </c>
      <c r="C120" t="s">
        <v>40</v>
      </c>
      <c r="D120" t="s">
        <v>40</v>
      </c>
      <c r="E120" t="s">
        <v>40</v>
      </c>
      <c r="F120" t="s">
        <v>40</v>
      </c>
      <c r="G120" t="s">
        <v>40</v>
      </c>
    </row>
    <row r="121" spans="1:7" x14ac:dyDescent="0.2">
      <c r="A121" t="s">
        <v>468</v>
      </c>
      <c r="B121" t="s">
        <v>40</v>
      </c>
      <c r="C121" t="s">
        <v>40</v>
      </c>
      <c r="D121" t="s">
        <v>40</v>
      </c>
      <c r="E121" t="s">
        <v>40</v>
      </c>
      <c r="F121" t="s">
        <v>40</v>
      </c>
      <c r="G121" t="s">
        <v>40</v>
      </c>
    </row>
    <row r="122" spans="1:7" x14ac:dyDescent="0.2">
      <c r="A122" t="s">
        <v>469</v>
      </c>
      <c r="B122" t="s">
        <v>40</v>
      </c>
      <c r="C122" t="s">
        <v>40</v>
      </c>
      <c r="D122" t="s">
        <v>40</v>
      </c>
      <c r="E122" t="s">
        <v>40</v>
      </c>
      <c r="F122" t="s">
        <v>40</v>
      </c>
      <c r="G122" t="s">
        <v>40</v>
      </c>
    </row>
    <row r="123" spans="1:7" x14ac:dyDescent="0.2">
      <c r="A123" t="s">
        <v>470</v>
      </c>
      <c r="B123" t="s">
        <v>40</v>
      </c>
      <c r="C123" t="s">
        <v>40</v>
      </c>
      <c r="D123" t="s">
        <v>40</v>
      </c>
      <c r="E123" t="s">
        <v>40</v>
      </c>
      <c r="F123" t="s">
        <v>40</v>
      </c>
      <c r="G123" t="s">
        <v>40</v>
      </c>
    </row>
    <row r="124" spans="1:7" x14ac:dyDescent="0.2">
      <c r="A124" t="s">
        <v>471</v>
      </c>
      <c r="B124" t="s">
        <v>40</v>
      </c>
      <c r="C124" t="s">
        <v>40</v>
      </c>
      <c r="D124" t="s">
        <v>40</v>
      </c>
      <c r="E124" t="s">
        <v>40</v>
      </c>
      <c r="F124" t="s">
        <v>40</v>
      </c>
      <c r="G124" t="s">
        <v>40</v>
      </c>
    </row>
    <row r="125" spans="1:7" x14ac:dyDescent="0.2">
      <c r="A125" t="s">
        <v>472</v>
      </c>
      <c r="B125" t="s">
        <v>40</v>
      </c>
      <c r="C125" t="s">
        <v>40</v>
      </c>
      <c r="D125" t="s">
        <v>40</v>
      </c>
      <c r="E125" t="s">
        <v>40</v>
      </c>
      <c r="F125" t="s">
        <v>40</v>
      </c>
      <c r="G125" t="s">
        <v>40</v>
      </c>
    </row>
    <row r="126" spans="1:7" x14ac:dyDescent="0.2">
      <c r="A126" t="s">
        <v>473</v>
      </c>
      <c r="B126" t="s">
        <v>40</v>
      </c>
      <c r="C126" t="s">
        <v>40</v>
      </c>
      <c r="D126" t="s">
        <v>40</v>
      </c>
      <c r="E126" t="s">
        <v>40</v>
      </c>
      <c r="F126" t="s">
        <v>40</v>
      </c>
      <c r="G126" t="s">
        <v>40</v>
      </c>
    </row>
    <row r="127" spans="1:7" x14ac:dyDescent="0.2">
      <c r="A127" t="s">
        <v>474</v>
      </c>
      <c r="B127" t="s">
        <v>40</v>
      </c>
      <c r="C127" t="s">
        <v>40</v>
      </c>
      <c r="D127" t="s">
        <v>40</v>
      </c>
      <c r="E127" t="s">
        <v>40</v>
      </c>
      <c r="F127" t="s">
        <v>40</v>
      </c>
      <c r="G127" t="s">
        <v>40</v>
      </c>
    </row>
    <row r="128" spans="1:7" x14ac:dyDescent="0.2">
      <c r="A128" t="s">
        <v>475</v>
      </c>
      <c r="B128" t="s">
        <v>40</v>
      </c>
      <c r="C128" t="s">
        <v>40</v>
      </c>
      <c r="D128" t="s">
        <v>40</v>
      </c>
      <c r="E128" t="s">
        <v>40</v>
      </c>
      <c r="F128" t="s">
        <v>40</v>
      </c>
      <c r="G128" t="s">
        <v>40</v>
      </c>
    </row>
    <row r="129" spans="1:7" x14ac:dyDescent="0.2">
      <c r="A129" t="s">
        <v>476</v>
      </c>
      <c r="B129" t="s">
        <v>40</v>
      </c>
      <c r="C129" t="s">
        <v>40</v>
      </c>
      <c r="D129" t="s">
        <v>40</v>
      </c>
      <c r="E129" t="s">
        <v>40</v>
      </c>
      <c r="F129" t="s">
        <v>40</v>
      </c>
      <c r="G129" t="s">
        <v>40</v>
      </c>
    </row>
    <row r="130" spans="1:7" x14ac:dyDescent="0.2">
      <c r="A130" t="s">
        <v>477</v>
      </c>
      <c r="B130" t="s">
        <v>40</v>
      </c>
      <c r="C130" t="s">
        <v>40</v>
      </c>
      <c r="D130" t="s">
        <v>40</v>
      </c>
      <c r="E130" t="s">
        <v>40</v>
      </c>
      <c r="F130" t="s">
        <v>40</v>
      </c>
      <c r="G130" t="s">
        <v>40</v>
      </c>
    </row>
    <row r="131" spans="1:7" x14ac:dyDescent="0.2">
      <c r="A131" t="s">
        <v>478</v>
      </c>
      <c r="B131" t="s">
        <v>40</v>
      </c>
      <c r="C131" t="s">
        <v>40</v>
      </c>
      <c r="D131" t="s">
        <v>40</v>
      </c>
      <c r="E131" t="s">
        <v>40</v>
      </c>
      <c r="F131" t="s">
        <v>40</v>
      </c>
      <c r="G131" t="s">
        <v>40</v>
      </c>
    </row>
    <row r="132" spans="1:7" x14ac:dyDescent="0.2">
      <c r="A132" t="s">
        <v>479</v>
      </c>
      <c r="B132" t="s">
        <v>40</v>
      </c>
      <c r="C132" t="s">
        <v>40</v>
      </c>
      <c r="D132" t="s">
        <v>40</v>
      </c>
      <c r="E132" t="s">
        <v>40</v>
      </c>
      <c r="F132" t="s">
        <v>40</v>
      </c>
      <c r="G132" t="s">
        <v>40</v>
      </c>
    </row>
    <row r="133" spans="1:7" x14ac:dyDescent="0.2">
      <c r="A133" t="s">
        <v>480</v>
      </c>
      <c r="B133" t="s">
        <v>40</v>
      </c>
      <c r="C133" t="s">
        <v>40</v>
      </c>
      <c r="D133" t="s">
        <v>40</v>
      </c>
      <c r="E133" t="s">
        <v>40</v>
      </c>
      <c r="F133" t="s">
        <v>40</v>
      </c>
      <c r="G133" t="s">
        <v>40</v>
      </c>
    </row>
    <row r="134" spans="1:7" x14ac:dyDescent="0.2">
      <c r="A134" t="s">
        <v>481</v>
      </c>
      <c r="B134" t="s">
        <v>40</v>
      </c>
      <c r="C134" t="s">
        <v>40</v>
      </c>
      <c r="D134" t="s">
        <v>40</v>
      </c>
      <c r="E134" t="s">
        <v>40</v>
      </c>
      <c r="F134" t="s">
        <v>40</v>
      </c>
      <c r="G134" t="s">
        <v>40</v>
      </c>
    </row>
    <row r="135" spans="1:7" x14ac:dyDescent="0.2">
      <c r="A135" t="s">
        <v>482</v>
      </c>
      <c r="B135" t="s">
        <v>40</v>
      </c>
      <c r="C135" t="s">
        <v>40</v>
      </c>
      <c r="D135" t="s">
        <v>40</v>
      </c>
      <c r="E135" t="s">
        <v>40</v>
      </c>
      <c r="F135" t="s">
        <v>40</v>
      </c>
      <c r="G135" t="s">
        <v>40</v>
      </c>
    </row>
    <row r="136" spans="1:7" x14ac:dyDescent="0.2">
      <c r="A136" t="s">
        <v>483</v>
      </c>
      <c r="B136" t="s">
        <v>40</v>
      </c>
      <c r="C136" t="s">
        <v>40</v>
      </c>
      <c r="D136" t="s">
        <v>40</v>
      </c>
      <c r="E136" t="s">
        <v>40</v>
      </c>
      <c r="F136" t="s">
        <v>40</v>
      </c>
      <c r="G136" t="s">
        <v>40</v>
      </c>
    </row>
    <row r="137" spans="1:7" x14ac:dyDescent="0.2">
      <c r="A137" t="s">
        <v>484</v>
      </c>
      <c r="B137" t="s">
        <v>40</v>
      </c>
      <c r="C137" t="s">
        <v>40</v>
      </c>
      <c r="D137" t="s">
        <v>40</v>
      </c>
      <c r="E137" t="s">
        <v>40</v>
      </c>
      <c r="F137" t="s">
        <v>40</v>
      </c>
      <c r="G137" t="s">
        <v>40</v>
      </c>
    </row>
    <row r="138" spans="1:7" x14ac:dyDescent="0.2">
      <c r="A138" t="s">
        <v>485</v>
      </c>
      <c r="B138" t="s">
        <v>40</v>
      </c>
      <c r="C138" t="s">
        <v>40</v>
      </c>
      <c r="D138" t="s">
        <v>40</v>
      </c>
      <c r="E138" t="s">
        <v>40</v>
      </c>
      <c r="F138" t="s">
        <v>40</v>
      </c>
      <c r="G138" t="s">
        <v>40</v>
      </c>
    </row>
    <row r="139" spans="1:7" x14ac:dyDescent="0.2">
      <c r="A139" t="s">
        <v>486</v>
      </c>
      <c r="B139" t="s">
        <v>40</v>
      </c>
      <c r="C139" t="s">
        <v>40</v>
      </c>
      <c r="D139" t="s">
        <v>40</v>
      </c>
      <c r="E139" t="s">
        <v>40</v>
      </c>
      <c r="F139" t="s">
        <v>40</v>
      </c>
      <c r="G139" t="s">
        <v>40</v>
      </c>
    </row>
    <row r="140" spans="1:7" x14ac:dyDescent="0.2">
      <c r="A140" t="s">
        <v>487</v>
      </c>
      <c r="B140" t="s">
        <v>40</v>
      </c>
      <c r="C140" t="s">
        <v>40</v>
      </c>
      <c r="D140" t="s">
        <v>40</v>
      </c>
      <c r="E140" t="s">
        <v>40</v>
      </c>
      <c r="F140" t="s">
        <v>40</v>
      </c>
      <c r="G140" t="s">
        <v>40</v>
      </c>
    </row>
    <row r="141" spans="1:7" x14ac:dyDescent="0.2">
      <c r="A141" t="s">
        <v>488</v>
      </c>
      <c r="B141" t="s">
        <v>40</v>
      </c>
      <c r="C141" t="s">
        <v>40</v>
      </c>
      <c r="D141" t="s">
        <v>40</v>
      </c>
      <c r="E141" t="s">
        <v>40</v>
      </c>
      <c r="F141" t="s">
        <v>40</v>
      </c>
      <c r="G141" t="s">
        <v>40</v>
      </c>
    </row>
    <row r="142" spans="1:7" x14ac:dyDescent="0.2">
      <c r="A142" t="s">
        <v>489</v>
      </c>
      <c r="B142" t="s">
        <v>40</v>
      </c>
      <c r="C142" t="s">
        <v>40</v>
      </c>
      <c r="D142" t="s">
        <v>40</v>
      </c>
      <c r="E142" t="s">
        <v>40</v>
      </c>
      <c r="F142" t="s">
        <v>40</v>
      </c>
      <c r="G142" t="s">
        <v>40</v>
      </c>
    </row>
    <row r="143" spans="1:7" x14ac:dyDescent="0.2">
      <c r="A143" t="s">
        <v>490</v>
      </c>
      <c r="B143" t="s">
        <v>40</v>
      </c>
      <c r="C143" t="s">
        <v>40</v>
      </c>
      <c r="D143" t="s">
        <v>40</v>
      </c>
      <c r="E143" t="s">
        <v>40</v>
      </c>
      <c r="F143" t="s">
        <v>40</v>
      </c>
      <c r="G143" t="s">
        <v>40</v>
      </c>
    </row>
    <row r="144" spans="1:7" x14ac:dyDescent="0.2">
      <c r="A144" t="s">
        <v>491</v>
      </c>
      <c r="B144" t="s">
        <v>40</v>
      </c>
      <c r="C144" t="s">
        <v>40</v>
      </c>
      <c r="D144" t="s">
        <v>40</v>
      </c>
      <c r="E144" t="s">
        <v>40</v>
      </c>
      <c r="F144" t="s">
        <v>40</v>
      </c>
      <c r="G144" t="s">
        <v>40</v>
      </c>
    </row>
    <row r="145" spans="1:7" x14ac:dyDescent="0.2">
      <c r="A145" t="s">
        <v>492</v>
      </c>
      <c r="B145" t="s">
        <v>40</v>
      </c>
      <c r="C145" t="s">
        <v>40</v>
      </c>
      <c r="D145" t="s">
        <v>40</v>
      </c>
      <c r="E145" t="s">
        <v>40</v>
      </c>
      <c r="F145" t="s">
        <v>40</v>
      </c>
      <c r="G145" t="s">
        <v>40</v>
      </c>
    </row>
    <row r="146" spans="1:7" x14ac:dyDescent="0.2">
      <c r="A146" t="s">
        <v>493</v>
      </c>
      <c r="B146" t="s">
        <v>40</v>
      </c>
      <c r="C146" t="s">
        <v>40</v>
      </c>
      <c r="D146" t="s">
        <v>40</v>
      </c>
      <c r="E146" t="s">
        <v>40</v>
      </c>
      <c r="F146" t="s">
        <v>40</v>
      </c>
      <c r="G146" t="s">
        <v>40</v>
      </c>
    </row>
    <row r="147" spans="1:7" x14ac:dyDescent="0.2">
      <c r="A147" t="s">
        <v>494</v>
      </c>
      <c r="B147" t="s">
        <v>40</v>
      </c>
      <c r="C147" t="s">
        <v>40</v>
      </c>
      <c r="D147" t="s">
        <v>40</v>
      </c>
      <c r="E147" t="s">
        <v>40</v>
      </c>
      <c r="F147" t="s">
        <v>40</v>
      </c>
      <c r="G147" t="s">
        <v>40</v>
      </c>
    </row>
    <row r="148" spans="1:7" x14ac:dyDescent="0.2">
      <c r="A148" t="s">
        <v>495</v>
      </c>
      <c r="B148" t="s">
        <v>40</v>
      </c>
      <c r="C148" t="s">
        <v>40</v>
      </c>
      <c r="D148" t="s">
        <v>40</v>
      </c>
      <c r="E148" t="s">
        <v>40</v>
      </c>
      <c r="F148" t="s">
        <v>40</v>
      </c>
      <c r="G148" t="s">
        <v>40</v>
      </c>
    </row>
    <row r="149" spans="1:7" x14ac:dyDescent="0.2">
      <c r="A149" t="s">
        <v>496</v>
      </c>
      <c r="B149" t="s">
        <v>40</v>
      </c>
      <c r="C149" t="s">
        <v>40</v>
      </c>
      <c r="D149" t="s">
        <v>40</v>
      </c>
      <c r="E149" t="s">
        <v>40</v>
      </c>
      <c r="F149" t="s">
        <v>40</v>
      </c>
      <c r="G149" t="s">
        <v>40</v>
      </c>
    </row>
    <row r="150" spans="1:7" x14ac:dyDescent="0.2">
      <c r="A150" t="s">
        <v>497</v>
      </c>
      <c r="B150" t="s">
        <v>40</v>
      </c>
      <c r="C150" t="s">
        <v>40</v>
      </c>
      <c r="D150" t="s">
        <v>40</v>
      </c>
      <c r="E150" t="s">
        <v>40</v>
      </c>
      <c r="F150" t="s">
        <v>40</v>
      </c>
      <c r="G150" t="s">
        <v>40</v>
      </c>
    </row>
    <row r="151" spans="1:7" x14ac:dyDescent="0.2">
      <c r="A151" t="s">
        <v>498</v>
      </c>
      <c r="B151" t="s">
        <v>40</v>
      </c>
      <c r="C151" t="s">
        <v>40</v>
      </c>
      <c r="D151" t="s">
        <v>40</v>
      </c>
      <c r="E151" t="s">
        <v>40</v>
      </c>
      <c r="F151" t="s">
        <v>40</v>
      </c>
      <c r="G151" t="s">
        <v>40</v>
      </c>
    </row>
    <row r="152" spans="1:7" x14ac:dyDescent="0.2">
      <c r="A152" t="s">
        <v>499</v>
      </c>
      <c r="B152" t="s">
        <v>40</v>
      </c>
      <c r="C152" t="s">
        <v>40</v>
      </c>
      <c r="D152" t="s">
        <v>40</v>
      </c>
      <c r="E152" t="s">
        <v>40</v>
      </c>
      <c r="F152" t="s">
        <v>40</v>
      </c>
      <c r="G152" t="s">
        <v>40</v>
      </c>
    </row>
    <row r="153" spans="1:7" x14ac:dyDescent="0.2">
      <c r="A153" t="s">
        <v>500</v>
      </c>
      <c r="B153" t="s">
        <v>40</v>
      </c>
      <c r="C153" t="s">
        <v>40</v>
      </c>
      <c r="D153" t="s">
        <v>40</v>
      </c>
      <c r="E153" t="s">
        <v>40</v>
      </c>
      <c r="F153" t="s">
        <v>40</v>
      </c>
      <c r="G153" t="s">
        <v>40</v>
      </c>
    </row>
    <row r="154" spans="1:7" x14ac:dyDescent="0.2">
      <c r="A154" t="s">
        <v>501</v>
      </c>
      <c r="B154" t="s">
        <v>40</v>
      </c>
      <c r="C154" t="s">
        <v>40</v>
      </c>
      <c r="D154" t="s">
        <v>40</v>
      </c>
      <c r="E154" t="s">
        <v>40</v>
      </c>
      <c r="F154" t="s">
        <v>40</v>
      </c>
      <c r="G154" t="s">
        <v>40</v>
      </c>
    </row>
    <row r="155" spans="1:7" x14ac:dyDescent="0.2">
      <c r="A155" t="s">
        <v>502</v>
      </c>
      <c r="B155" t="s">
        <v>40</v>
      </c>
      <c r="C155" t="s">
        <v>40</v>
      </c>
      <c r="D155" t="s">
        <v>40</v>
      </c>
      <c r="E155" t="s">
        <v>40</v>
      </c>
      <c r="F155" t="s">
        <v>40</v>
      </c>
      <c r="G155" t="s">
        <v>40</v>
      </c>
    </row>
    <row r="156" spans="1:7" x14ac:dyDescent="0.2">
      <c r="A156" t="s">
        <v>503</v>
      </c>
      <c r="B156" t="s">
        <v>40</v>
      </c>
      <c r="C156" t="s">
        <v>40</v>
      </c>
      <c r="D156" t="s">
        <v>40</v>
      </c>
      <c r="E156" t="s">
        <v>40</v>
      </c>
      <c r="F156" t="s">
        <v>40</v>
      </c>
      <c r="G156" t="s">
        <v>40</v>
      </c>
    </row>
    <row r="157" spans="1:7" x14ac:dyDescent="0.2">
      <c r="A157" t="s">
        <v>504</v>
      </c>
      <c r="B157" t="s">
        <v>40</v>
      </c>
      <c r="C157" t="s">
        <v>40</v>
      </c>
      <c r="D157" t="s">
        <v>40</v>
      </c>
      <c r="E157" t="s">
        <v>40</v>
      </c>
      <c r="F157" t="s">
        <v>40</v>
      </c>
      <c r="G157" t="s">
        <v>40</v>
      </c>
    </row>
    <row r="158" spans="1:7" x14ac:dyDescent="0.2">
      <c r="A158" t="s">
        <v>505</v>
      </c>
      <c r="B158" t="s">
        <v>40</v>
      </c>
      <c r="C158" t="s">
        <v>40</v>
      </c>
      <c r="D158" t="s">
        <v>40</v>
      </c>
      <c r="E158" t="s">
        <v>40</v>
      </c>
      <c r="F158" t="s">
        <v>40</v>
      </c>
      <c r="G158" t="s">
        <v>40</v>
      </c>
    </row>
    <row r="159" spans="1:7" x14ac:dyDescent="0.2">
      <c r="A159" t="s">
        <v>506</v>
      </c>
      <c r="B159" t="s">
        <v>40</v>
      </c>
      <c r="C159" t="s">
        <v>40</v>
      </c>
      <c r="D159" t="s">
        <v>40</v>
      </c>
      <c r="E159" t="s">
        <v>40</v>
      </c>
      <c r="F159" t="s">
        <v>40</v>
      </c>
      <c r="G159" t="s">
        <v>40</v>
      </c>
    </row>
    <row r="160" spans="1:7" x14ac:dyDescent="0.2">
      <c r="A160" t="s">
        <v>507</v>
      </c>
      <c r="B160" t="s">
        <v>40</v>
      </c>
      <c r="C160" t="s">
        <v>40</v>
      </c>
      <c r="D160" t="s">
        <v>40</v>
      </c>
      <c r="E160" t="s">
        <v>40</v>
      </c>
      <c r="F160" t="s">
        <v>40</v>
      </c>
      <c r="G160" t="s">
        <v>40</v>
      </c>
    </row>
    <row r="161" spans="1:7" x14ac:dyDescent="0.2">
      <c r="A161" t="s">
        <v>508</v>
      </c>
      <c r="B161" t="s">
        <v>40</v>
      </c>
      <c r="C161" t="s">
        <v>40</v>
      </c>
      <c r="D161" t="s">
        <v>40</v>
      </c>
      <c r="E161" t="s">
        <v>40</v>
      </c>
      <c r="F161" t="s">
        <v>40</v>
      </c>
      <c r="G161" t="s">
        <v>40</v>
      </c>
    </row>
    <row r="162" spans="1:7" x14ac:dyDescent="0.2">
      <c r="A162" t="s">
        <v>509</v>
      </c>
      <c r="B162" t="s">
        <v>40</v>
      </c>
      <c r="C162" t="s">
        <v>40</v>
      </c>
      <c r="D162" t="s">
        <v>40</v>
      </c>
      <c r="E162" t="s">
        <v>40</v>
      </c>
      <c r="F162" t="s">
        <v>40</v>
      </c>
      <c r="G162" t="s">
        <v>40</v>
      </c>
    </row>
    <row r="163" spans="1:7" x14ac:dyDescent="0.2">
      <c r="A163" t="s">
        <v>510</v>
      </c>
      <c r="B163" t="s">
        <v>40</v>
      </c>
      <c r="C163" t="s">
        <v>40</v>
      </c>
      <c r="D163" t="s">
        <v>40</v>
      </c>
      <c r="E163" t="s">
        <v>40</v>
      </c>
      <c r="F163" t="s">
        <v>40</v>
      </c>
      <c r="G163" t="s">
        <v>40</v>
      </c>
    </row>
    <row r="164" spans="1:7" x14ac:dyDescent="0.2">
      <c r="A164" t="s">
        <v>511</v>
      </c>
      <c r="B164" t="s">
        <v>40</v>
      </c>
      <c r="C164" t="s">
        <v>40</v>
      </c>
      <c r="D164" t="s">
        <v>40</v>
      </c>
      <c r="E164" t="s">
        <v>40</v>
      </c>
      <c r="F164" t="s">
        <v>40</v>
      </c>
      <c r="G164" t="s">
        <v>40</v>
      </c>
    </row>
    <row r="165" spans="1:7" x14ac:dyDescent="0.2">
      <c r="A165" t="s">
        <v>512</v>
      </c>
      <c r="B165" t="s">
        <v>40</v>
      </c>
      <c r="C165" t="s">
        <v>40</v>
      </c>
      <c r="D165" t="s">
        <v>40</v>
      </c>
      <c r="E165" t="s">
        <v>40</v>
      </c>
      <c r="F165" t="s">
        <v>40</v>
      </c>
      <c r="G165" t="s">
        <v>40</v>
      </c>
    </row>
    <row r="166" spans="1:7" x14ac:dyDescent="0.2">
      <c r="A166" t="s">
        <v>513</v>
      </c>
      <c r="B166" t="s">
        <v>40</v>
      </c>
      <c r="C166" t="s">
        <v>40</v>
      </c>
      <c r="D166" t="s">
        <v>40</v>
      </c>
      <c r="E166" t="s">
        <v>40</v>
      </c>
      <c r="F166" t="s">
        <v>40</v>
      </c>
      <c r="G166" t="s">
        <v>40</v>
      </c>
    </row>
    <row r="167" spans="1:7" x14ac:dyDescent="0.2">
      <c r="A167" t="s">
        <v>514</v>
      </c>
      <c r="B167" t="s">
        <v>40</v>
      </c>
      <c r="C167" t="s">
        <v>40</v>
      </c>
      <c r="D167" t="s">
        <v>40</v>
      </c>
      <c r="E167" t="s">
        <v>40</v>
      </c>
      <c r="F167" t="s">
        <v>40</v>
      </c>
      <c r="G167" t="s">
        <v>40</v>
      </c>
    </row>
    <row r="168" spans="1:7" x14ac:dyDescent="0.2">
      <c r="A168" t="s">
        <v>515</v>
      </c>
      <c r="B168" t="s">
        <v>40</v>
      </c>
      <c r="C168" t="s">
        <v>40</v>
      </c>
      <c r="D168" t="s">
        <v>40</v>
      </c>
      <c r="E168" t="s">
        <v>40</v>
      </c>
      <c r="F168" t="s">
        <v>40</v>
      </c>
      <c r="G168" t="s">
        <v>40</v>
      </c>
    </row>
    <row r="169" spans="1:7" x14ac:dyDescent="0.2">
      <c r="A169" t="s">
        <v>516</v>
      </c>
      <c r="B169" t="s">
        <v>40</v>
      </c>
      <c r="C169" t="s">
        <v>40</v>
      </c>
      <c r="D169" t="s">
        <v>40</v>
      </c>
      <c r="E169" t="s">
        <v>40</v>
      </c>
      <c r="F169" t="s">
        <v>40</v>
      </c>
      <c r="G169" t="s">
        <v>40</v>
      </c>
    </row>
    <row r="170" spans="1:7" x14ac:dyDescent="0.2">
      <c r="A170" t="s">
        <v>517</v>
      </c>
      <c r="B170" t="s">
        <v>40</v>
      </c>
      <c r="C170" t="s">
        <v>40</v>
      </c>
      <c r="D170" t="s">
        <v>40</v>
      </c>
      <c r="E170" t="s">
        <v>40</v>
      </c>
      <c r="F170" t="s">
        <v>40</v>
      </c>
      <c r="G170" t="s">
        <v>40</v>
      </c>
    </row>
    <row r="171" spans="1:7" x14ac:dyDescent="0.2">
      <c r="A171" t="s">
        <v>518</v>
      </c>
      <c r="B171" t="s">
        <v>40</v>
      </c>
      <c r="C171" t="s">
        <v>40</v>
      </c>
      <c r="D171" t="s">
        <v>40</v>
      </c>
      <c r="E171" t="s">
        <v>40</v>
      </c>
      <c r="F171" t="s">
        <v>40</v>
      </c>
      <c r="G171" t="s">
        <v>40</v>
      </c>
    </row>
    <row r="172" spans="1:7" x14ac:dyDescent="0.2">
      <c r="A172" t="s">
        <v>519</v>
      </c>
      <c r="B172" t="s">
        <v>40</v>
      </c>
      <c r="C172" t="s">
        <v>40</v>
      </c>
      <c r="D172" t="s">
        <v>40</v>
      </c>
      <c r="E172" t="s">
        <v>40</v>
      </c>
      <c r="F172" t="s">
        <v>40</v>
      </c>
      <c r="G172" t="s">
        <v>40</v>
      </c>
    </row>
    <row r="173" spans="1:7" x14ac:dyDescent="0.2">
      <c r="A173" t="s">
        <v>520</v>
      </c>
      <c r="B173" t="s">
        <v>40</v>
      </c>
      <c r="C173" t="s">
        <v>40</v>
      </c>
      <c r="D173" t="s">
        <v>40</v>
      </c>
      <c r="E173" t="s">
        <v>40</v>
      </c>
      <c r="F173" t="s">
        <v>40</v>
      </c>
      <c r="G173" t="s">
        <v>40</v>
      </c>
    </row>
    <row r="174" spans="1:7" x14ac:dyDescent="0.2">
      <c r="A174" t="s">
        <v>521</v>
      </c>
      <c r="B174" t="s">
        <v>40</v>
      </c>
      <c r="C174" t="s">
        <v>40</v>
      </c>
      <c r="D174" t="s">
        <v>40</v>
      </c>
      <c r="E174" t="s">
        <v>40</v>
      </c>
      <c r="F174" t="s">
        <v>40</v>
      </c>
      <c r="G174" t="s">
        <v>40</v>
      </c>
    </row>
    <row r="175" spans="1:7" x14ac:dyDescent="0.2">
      <c r="A175" t="s">
        <v>522</v>
      </c>
      <c r="B175" t="s">
        <v>40</v>
      </c>
      <c r="C175" t="s">
        <v>40</v>
      </c>
      <c r="D175" t="s">
        <v>40</v>
      </c>
      <c r="E175" t="s">
        <v>40</v>
      </c>
      <c r="F175" t="s">
        <v>40</v>
      </c>
      <c r="G175" t="s">
        <v>40</v>
      </c>
    </row>
    <row r="176" spans="1:7" x14ac:dyDescent="0.2">
      <c r="A176" t="s">
        <v>523</v>
      </c>
      <c r="B176" t="s">
        <v>40</v>
      </c>
      <c r="C176" t="s">
        <v>40</v>
      </c>
      <c r="D176" t="s">
        <v>40</v>
      </c>
      <c r="E176" t="s">
        <v>40</v>
      </c>
      <c r="F176" t="s">
        <v>40</v>
      </c>
      <c r="G176" t="s">
        <v>40</v>
      </c>
    </row>
    <row r="177" spans="1:7" x14ac:dyDescent="0.2">
      <c r="A177" t="s">
        <v>524</v>
      </c>
      <c r="B177" t="s">
        <v>40</v>
      </c>
      <c r="C177" t="s">
        <v>40</v>
      </c>
      <c r="D177" t="s">
        <v>40</v>
      </c>
      <c r="E177" t="s">
        <v>40</v>
      </c>
      <c r="F177" t="s">
        <v>40</v>
      </c>
      <c r="G177" t="s">
        <v>40</v>
      </c>
    </row>
    <row r="178" spans="1:7" x14ac:dyDescent="0.2">
      <c r="A178" t="s">
        <v>525</v>
      </c>
      <c r="B178" t="s">
        <v>40</v>
      </c>
      <c r="C178" t="s">
        <v>40</v>
      </c>
      <c r="D178" t="s">
        <v>40</v>
      </c>
      <c r="E178" t="s">
        <v>40</v>
      </c>
      <c r="F178" t="s">
        <v>40</v>
      </c>
      <c r="G178" t="s">
        <v>40</v>
      </c>
    </row>
    <row r="179" spans="1:7" x14ac:dyDescent="0.2">
      <c r="A179" t="s">
        <v>526</v>
      </c>
      <c r="B179" t="s">
        <v>40</v>
      </c>
      <c r="C179" t="s">
        <v>40</v>
      </c>
      <c r="D179" t="s">
        <v>40</v>
      </c>
      <c r="E179" t="s">
        <v>40</v>
      </c>
      <c r="F179" t="s">
        <v>40</v>
      </c>
      <c r="G179" t="s">
        <v>40</v>
      </c>
    </row>
    <row r="180" spans="1:7" x14ac:dyDescent="0.2">
      <c r="A180" t="s">
        <v>527</v>
      </c>
      <c r="B180" t="s">
        <v>40</v>
      </c>
      <c r="C180" t="s">
        <v>40</v>
      </c>
      <c r="D180" t="s">
        <v>40</v>
      </c>
      <c r="E180" t="s">
        <v>40</v>
      </c>
      <c r="F180" t="s">
        <v>40</v>
      </c>
      <c r="G180" t="s">
        <v>40</v>
      </c>
    </row>
    <row r="181" spans="1:7" x14ac:dyDescent="0.2">
      <c r="A181" t="s">
        <v>528</v>
      </c>
      <c r="B181" t="s">
        <v>40</v>
      </c>
      <c r="C181" t="s">
        <v>40</v>
      </c>
      <c r="D181" t="s">
        <v>40</v>
      </c>
      <c r="E181" t="s">
        <v>40</v>
      </c>
      <c r="F181" t="s">
        <v>40</v>
      </c>
      <c r="G181" t="s">
        <v>40</v>
      </c>
    </row>
    <row r="182" spans="1:7" x14ac:dyDescent="0.2">
      <c r="A182" t="s">
        <v>529</v>
      </c>
      <c r="B182" t="s">
        <v>40</v>
      </c>
      <c r="C182" t="s">
        <v>40</v>
      </c>
      <c r="D182" t="s">
        <v>40</v>
      </c>
      <c r="E182" t="s">
        <v>40</v>
      </c>
      <c r="F182" t="s">
        <v>40</v>
      </c>
      <c r="G182" t="s">
        <v>40</v>
      </c>
    </row>
    <row r="183" spans="1:7" x14ac:dyDescent="0.2">
      <c r="A183" t="s">
        <v>530</v>
      </c>
      <c r="B183" t="s">
        <v>40</v>
      </c>
      <c r="C183" t="s">
        <v>40</v>
      </c>
      <c r="D183" t="s">
        <v>40</v>
      </c>
      <c r="E183" t="s">
        <v>40</v>
      </c>
      <c r="F183" t="s">
        <v>40</v>
      </c>
      <c r="G183" t="s">
        <v>40</v>
      </c>
    </row>
    <row r="184" spans="1:7" x14ac:dyDescent="0.2">
      <c r="A184" t="s">
        <v>531</v>
      </c>
      <c r="B184" t="s">
        <v>40</v>
      </c>
      <c r="C184" t="s">
        <v>40</v>
      </c>
      <c r="D184" t="s">
        <v>40</v>
      </c>
      <c r="E184" t="s">
        <v>40</v>
      </c>
      <c r="F184" t="s">
        <v>40</v>
      </c>
      <c r="G184" t="s">
        <v>40</v>
      </c>
    </row>
    <row r="185" spans="1:7" x14ac:dyDescent="0.2">
      <c r="A185" t="s">
        <v>532</v>
      </c>
      <c r="B185" t="s">
        <v>40</v>
      </c>
      <c r="C185" t="s">
        <v>40</v>
      </c>
      <c r="D185" t="s">
        <v>40</v>
      </c>
      <c r="E185" t="s">
        <v>40</v>
      </c>
      <c r="F185" t="s">
        <v>40</v>
      </c>
      <c r="G185" t="s">
        <v>40</v>
      </c>
    </row>
    <row r="186" spans="1:7" x14ac:dyDescent="0.2">
      <c r="A186" t="s">
        <v>533</v>
      </c>
      <c r="B186" t="s">
        <v>40</v>
      </c>
      <c r="C186" t="s">
        <v>40</v>
      </c>
      <c r="D186" t="s">
        <v>40</v>
      </c>
      <c r="E186" t="s">
        <v>40</v>
      </c>
      <c r="F186" t="s">
        <v>40</v>
      </c>
      <c r="G186" t="s">
        <v>40</v>
      </c>
    </row>
    <row r="187" spans="1:7" x14ac:dyDescent="0.2">
      <c r="A187" t="s">
        <v>534</v>
      </c>
      <c r="B187" t="s">
        <v>40</v>
      </c>
      <c r="C187" t="s">
        <v>40</v>
      </c>
      <c r="D187" t="s">
        <v>40</v>
      </c>
      <c r="E187" t="s">
        <v>40</v>
      </c>
      <c r="F187" t="s">
        <v>40</v>
      </c>
      <c r="G187" t="s">
        <v>40</v>
      </c>
    </row>
    <row r="188" spans="1:7" x14ac:dyDescent="0.2">
      <c r="A188" t="s">
        <v>535</v>
      </c>
      <c r="B188" t="s">
        <v>40</v>
      </c>
      <c r="C188" t="s">
        <v>40</v>
      </c>
      <c r="D188" t="s">
        <v>40</v>
      </c>
      <c r="E188" t="s">
        <v>40</v>
      </c>
      <c r="F188" t="s">
        <v>40</v>
      </c>
      <c r="G188" t="s">
        <v>40</v>
      </c>
    </row>
    <row r="189" spans="1:7" x14ac:dyDescent="0.2">
      <c r="A189" t="s">
        <v>536</v>
      </c>
      <c r="B189" t="s">
        <v>40</v>
      </c>
      <c r="C189" t="s">
        <v>40</v>
      </c>
      <c r="D189" t="s">
        <v>40</v>
      </c>
      <c r="E189" t="s">
        <v>40</v>
      </c>
      <c r="F189" t="s">
        <v>40</v>
      </c>
      <c r="G189" t="s">
        <v>40</v>
      </c>
    </row>
    <row r="190" spans="1:7" x14ac:dyDescent="0.2">
      <c r="A190" t="s">
        <v>537</v>
      </c>
      <c r="B190" t="s">
        <v>40</v>
      </c>
      <c r="C190" t="s">
        <v>40</v>
      </c>
      <c r="D190" t="s">
        <v>40</v>
      </c>
      <c r="E190" t="s">
        <v>40</v>
      </c>
      <c r="F190" t="s">
        <v>40</v>
      </c>
      <c r="G190" t="s">
        <v>40</v>
      </c>
    </row>
    <row r="191" spans="1:7" x14ac:dyDescent="0.2">
      <c r="A191" t="s">
        <v>538</v>
      </c>
      <c r="B191" t="s">
        <v>40</v>
      </c>
      <c r="C191" t="s">
        <v>40</v>
      </c>
      <c r="D191" t="s">
        <v>40</v>
      </c>
      <c r="E191" t="s">
        <v>40</v>
      </c>
      <c r="F191" t="s">
        <v>40</v>
      </c>
      <c r="G191" t="s">
        <v>40</v>
      </c>
    </row>
    <row r="192" spans="1:7" x14ac:dyDescent="0.2">
      <c r="A192" t="s">
        <v>539</v>
      </c>
      <c r="B192" t="s">
        <v>40</v>
      </c>
      <c r="C192" t="s">
        <v>40</v>
      </c>
      <c r="D192" t="s">
        <v>40</v>
      </c>
      <c r="E192" t="s">
        <v>40</v>
      </c>
      <c r="F192" t="s">
        <v>40</v>
      </c>
      <c r="G192" t="s">
        <v>40</v>
      </c>
    </row>
    <row r="193" spans="1:7" x14ac:dyDescent="0.2">
      <c r="A193" t="s">
        <v>540</v>
      </c>
      <c r="B193" t="s">
        <v>40</v>
      </c>
      <c r="C193" t="s">
        <v>40</v>
      </c>
      <c r="D193" t="s">
        <v>40</v>
      </c>
      <c r="E193" t="s">
        <v>40</v>
      </c>
      <c r="F193" t="s">
        <v>40</v>
      </c>
      <c r="G193" t="s">
        <v>40</v>
      </c>
    </row>
    <row r="194" spans="1:7" x14ac:dyDescent="0.2">
      <c r="A194" t="s">
        <v>541</v>
      </c>
      <c r="B194" t="s">
        <v>40</v>
      </c>
      <c r="C194" t="s">
        <v>40</v>
      </c>
      <c r="D194" t="s">
        <v>40</v>
      </c>
      <c r="E194" t="s">
        <v>40</v>
      </c>
      <c r="F194" t="s">
        <v>40</v>
      </c>
      <c r="G194" t="s">
        <v>40</v>
      </c>
    </row>
    <row r="195" spans="1:7" x14ac:dyDescent="0.2">
      <c r="A195" t="s">
        <v>542</v>
      </c>
      <c r="B195" t="s">
        <v>40</v>
      </c>
      <c r="C195" t="s">
        <v>40</v>
      </c>
      <c r="D195" t="s">
        <v>40</v>
      </c>
      <c r="E195" t="s">
        <v>40</v>
      </c>
      <c r="F195" t="s">
        <v>40</v>
      </c>
      <c r="G195" t="s">
        <v>40</v>
      </c>
    </row>
    <row r="196" spans="1:7" x14ac:dyDescent="0.2">
      <c r="A196" t="s">
        <v>543</v>
      </c>
      <c r="B196" t="s">
        <v>40</v>
      </c>
      <c r="C196" t="s">
        <v>40</v>
      </c>
      <c r="D196" t="s">
        <v>40</v>
      </c>
      <c r="E196" t="s">
        <v>40</v>
      </c>
      <c r="F196" t="s">
        <v>40</v>
      </c>
      <c r="G196" t="s">
        <v>40</v>
      </c>
    </row>
    <row r="197" spans="1:7" x14ac:dyDescent="0.2">
      <c r="A197" t="s">
        <v>544</v>
      </c>
      <c r="B197" t="s">
        <v>40</v>
      </c>
      <c r="C197" t="s">
        <v>40</v>
      </c>
      <c r="D197" t="s">
        <v>40</v>
      </c>
      <c r="E197" t="s">
        <v>40</v>
      </c>
      <c r="F197" t="s">
        <v>40</v>
      </c>
      <c r="G197" t="s">
        <v>40</v>
      </c>
    </row>
    <row r="198" spans="1:7" x14ac:dyDescent="0.2">
      <c r="A198" t="s">
        <v>545</v>
      </c>
      <c r="B198" t="s">
        <v>40</v>
      </c>
      <c r="C198" t="s">
        <v>40</v>
      </c>
      <c r="D198" t="s">
        <v>40</v>
      </c>
      <c r="E198" t="s">
        <v>40</v>
      </c>
      <c r="F198" t="s">
        <v>40</v>
      </c>
      <c r="G198" t="s">
        <v>40</v>
      </c>
    </row>
    <row r="199" spans="1:7" x14ac:dyDescent="0.2">
      <c r="A199" t="s">
        <v>546</v>
      </c>
      <c r="B199" t="s">
        <v>40</v>
      </c>
      <c r="C199" t="s">
        <v>40</v>
      </c>
      <c r="D199" t="s">
        <v>40</v>
      </c>
      <c r="E199" t="s">
        <v>40</v>
      </c>
      <c r="F199" t="s">
        <v>40</v>
      </c>
      <c r="G199" t="s">
        <v>40</v>
      </c>
    </row>
    <row r="200" spans="1:7" x14ac:dyDescent="0.2">
      <c r="A200" t="s">
        <v>547</v>
      </c>
      <c r="B200" t="s">
        <v>40</v>
      </c>
      <c r="C200" t="s">
        <v>40</v>
      </c>
      <c r="D200" t="s">
        <v>40</v>
      </c>
      <c r="E200" t="s">
        <v>40</v>
      </c>
      <c r="F200" t="s">
        <v>40</v>
      </c>
      <c r="G200" t="s">
        <v>40</v>
      </c>
    </row>
    <row r="201" spans="1:7" x14ac:dyDescent="0.2">
      <c r="A201" t="s">
        <v>548</v>
      </c>
      <c r="B201" t="s">
        <v>40</v>
      </c>
      <c r="C201" t="s">
        <v>40</v>
      </c>
      <c r="D201" t="s">
        <v>40</v>
      </c>
      <c r="E201" t="s">
        <v>40</v>
      </c>
      <c r="F201" t="s">
        <v>40</v>
      </c>
      <c r="G201" t="s">
        <v>40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1"/>
  <sheetViews>
    <sheetView workbookViewId="0"/>
  </sheetViews>
  <sheetFormatPr defaultColWidth="8.875" defaultRowHeight="15" x14ac:dyDescent="0.2"/>
  <cols>
    <col min="1" max="1" width="11.97265625" customWidth="1"/>
    <col min="2" max="2" width="13.98828125" customWidth="1"/>
    <col min="3" max="4" width="11.97265625" customWidth="1"/>
    <col min="5" max="5" width="9.953125" customWidth="1"/>
    <col min="6" max="6" width="16.0078125" customWidth="1"/>
    <col min="7" max="7" width="18.0234375" customWidth="1"/>
  </cols>
  <sheetData>
    <row r="1" spans="1:7" ht="28.9" customHeight="1" x14ac:dyDescent="0.2">
      <c r="A1" s="9" t="s">
        <v>290</v>
      </c>
      <c r="B1" s="9" t="s">
        <v>649</v>
      </c>
      <c r="C1" s="9" t="s">
        <v>650</v>
      </c>
      <c r="D1" s="9" t="s">
        <v>651</v>
      </c>
      <c r="E1" s="9" t="s">
        <v>652</v>
      </c>
      <c r="F1" s="9" t="s">
        <v>653</v>
      </c>
      <c r="G1" s="9" t="s">
        <v>654</v>
      </c>
    </row>
    <row r="2" spans="1:7" x14ac:dyDescent="0.2">
      <c r="A2" t="s">
        <v>300</v>
      </c>
      <c r="B2" t="s">
        <v>642</v>
      </c>
      <c r="C2" t="s">
        <v>642</v>
      </c>
      <c r="D2" t="s">
        <v>642</v>
      </c>
      <c r="E2" t="s">
        <v>641</v>
      </c>
      <c r="F2" t="s">
        <v>642</v>
      </c>
      <c r="G2" t="s">
        <v>641</v>
      </c>
    </row>
    <row r="3" spans="1:7" x14ac:dyDescent="0.2">
      <c r="A3" t="s">
        <v>306</v>
      </c>
      <c r="B3" t="s">
        <v>642</v>
      </c>
      <c r="C3" t="s">
        <v>641</v>
      </c>
      <c r="D3" t="s">
        <v>641</v>
      </c>
      <c r="E3" t="s">
        <v>641</v>
      </c>
      <c r="F3" t="s">
        <v>641</v>
      </c>
      <c r="G3" t="s">
        <v>641</v>
      </c>
    </row>
    <row r="4" spans="1:7" x14ac:dyDescent="0.2">
      <c r="A4" t="s">
        <v>310</v>
      </c>
      <c r="B4" t="s">
        <v>642</v>
      </c>
      <c r="C4" t="s">
        <v>642</v>
      </c>
      <c r="D4" t="s">
        <v>642</v>
      </c>
      <c r="E4" t="s">
        <v>641</v>
      </c>
      <c r="F4" t="s">
        <v>642</v>
      </c>
      <c r="G4" t="s">
        <v>641</v>
      </c>
    </row>
    <row r="5" spans="1:7" x14ac:dyDescent="0.2">
      <c r="A5" t="s">
        <v>314</v>
      </c>
      <c r="B5" t="s">
        <v>642</v>
      </c>
      <c r="C5" t="s">
        <v>641</v>
      </c>
      <c r="D5" t="s">
        <v>641</v>
      </c>
      <c r="E5" t="s">
        <v>641</v>
      </c>
      <c r="F5" t="s">
        <v>641</v>
      </c>
      <c r="G5" t="s">
        <v>641</v>
      </c>
    </row>
    <row r="6" spans="1:7" x14ac:dyDescent="0.2">
      <c r="A6" t="s">
        <v>317</v>
      </c>
      <c r="B6" t="s">
        <v>642</v>
      </c>
      <c r="C6" t="s">
        <v>641</v>
      </c>
      <c r="D6" t="s">
        <v>642</v>
      </c>
      <c r="E6" t="s">
        <v>641</v>
      </c>
      <c r="F6" t="s">
        <v>641</v>
      </c>
      <c r="G6" t="s">
        <v>641</v>
      </c>
    </row>
    <row r="7" spans="1:7" x14ac:dyDescent="0.2">
      <c r="A7" t="s">
        <v>319</v>
      </c>
      <c r="B7" t="s">
        <v>642</v>
      </c>
      <c r="C7" t="s">
        <v>642</v>
      </c>
      <c r="D7" t="s">
        <v>641</v>
      </c>
      <c r="E7" t="s">
        <v>641</v>
      </c>
      <c r="F7" t="s">
        <v>642</v>
      </c>
      <c r="G7" t="s">
        <v>641</v>
      </c>
    </row>
    <row r="8" spans="1:7" x14ac:dyDescent="0.2">
      <c r="A8" t="s">
        <v>322</v>
      </c>
      <c r="B8" t="s">
        <v>641</v>
      </c>
      <c r="C8" t="s">
        <v>642</v>
      </c>
      <c r="D8" t="s">
        <v>642</v>
      </c>
      <c r="E8" t="s">
        <v>641</v>
      </c>
      <c r="F8" t="s">
        <v>641</v>
      </c>
      <c r="G8" t="s">
        <v>641</v>
      </c>
    </row>
    <row r="9" spans="1:7" x14ac:dyDescent="0.2">
      <c r="A9" t="s">
        <v>326</v>
      </c>
      <c r="B9" t="s">
        <v>641</v>
      </c>
      <c r="C9" t="s">
        <v>641</v>
      </c>
      <c r="D9" t="s">
        <v>641</v>
      </c>
      <c r="E9" t="s">
        <v>641</v>
      </c>
      <c r="F9" t="s">
        <v>642</v>
      </c>
      <c r="G9" t="s">
        <v>641</v>
      </c>
    </row>
    <row r="10" spans="1:7" x14ac:dyDescent="0.2">
      <c r="A10" t="s">
        <v>328</v>
      </c>
      <c r="B10" t="s">
        <v>642</v>
      </c>
      <c r="C10" t="s">
        <v>642</v>
      </c>
      <c r="D10" t="s">
        <v>641</v>
      </c>
      <c r="E10" t="s">
        <v>641</v>
      </c>
      <c r="F10" t="s">
        <v>641</v>
      </c>
      <c r="G10" t="s">
        <v>641</v>
      </c>
    </row>
    <row r="11" spans="1:7" x14ac:dyDescent="0.2">
      <c r="A11" t="s">
        <v>332</v>
      </c>
      <c r="B11" t="s">
        <v>641</v>
      </c>
      <c r="C11" t="s">
        <v>642</v>
      </c>
      <c r="D11" t="s">
        <v>642</v>
      </c>
      <c r="E11" t="s">
        <v>641</v>
      </c>
      <c r="F11" t="s">
        <v>641</v>
      </c>
      <c r="G11" t="s">
        <v>641</v>
      </c>
    </row>
    <row r="12" spans="1:7" x14ac:dyDescent="0.2">
      <c r="A12" t="s">
        <v>334</v>
      </c>
      <c r="B12" t="s">
        <v>642</v>
      </c>
      <c r="C12" t="s">
        <v>642</v>
      </c>
      <c r="D12" t="s">
        <v>642</v>
      </c>
      <c r="E12" t="s">
        <v>641</v>
      </c>
      <c r="F12" t="s">
        <v>641</v>
      </c>
      <c r="G12" t="s">
        <v>641</v>
      </c>
    </row>
    <row r="13" spans="1:7" x14ac:dyDescent="0.2">
      <c r="A13" t="s">
        <v>335</v>
      </c>
      <c r="B13" t="s">
        <v>642</v>
      </c>
      <c r="C13" t="s">
        <v>642</v>
      </c>
      <c r="D13" t="s">
        <v>641</v>
      </c>
      <c r="E13" t="s">
        <v>641</v>
      </c>
      <c r="F13" t="s">
        <v>642</v>
      </c>
      <c r="G13" t="s">
        <v>641</v>
      </c>
    </row>
    <row r="14" spans="1:7" x14ac:dyDescent="0.2">
      <c r="A14" t="s">
        <v>336</v>
      </c>
      <c r="B14" t="s">
        <v>642</v>
      </c>
      <c r="C14" t="s">
        <v>641</v>
      </c>
      <c r="D14" t="s">
        <v>642</v>
      </c>
      <c r="E14" t="s">
        <v>641</v>
      </c>
      <c r="F14" t="s">
        <v>642</v>
      </c>
      <c r="G14" t="s">
        <v>641</v>
      </c>
    </row>
    <row r="15" spans="1:7" x14ac:dyDescent="0.2">
      <c r="A15" t="s">
        <v>339</v>
      </c>
      <c r="B15" t="s">
        <v>642</v>
      </c>
      <c r="C15" t="s">
        <v>642</v>
      </c>
      <c r="D15" t="s">
        <v>642</v>
      </c>
      <c r="E15" t="s">
        <v>641</v>
      </c>
      <c r="F15" t="s">
        <v>642</v>
      </c>
      <c r="G15" t="s">
        <v>641</v>
      </c>
    </row>
    <row r="16" spans="1:7" x14ac:dyDescent="0.2">
      <c r="A16" t="s">
        <v>342</v>
      </c>
      <c r="B16" t="s">
        <v>642</v>
      </c>
      <c r="C16" t="s">
        <v>641</v>
      </c>
      <c r="D16" t="s">
        <v>642</v>
      </c>
      <c r="E16" t="s">
        <v>641</v>
      </c>
      <c r="F16" t="s">
        <v>642</v>
      </c>
      <c r="G16" t="s">
        <v>641</v>
      </c>
    </row>
    <row r="17" spans="1:7" x14ac:dyDescent="0.2">
      <c r="A17" t="s">
        <v>345</v>
      </c>
      <c r="B17" t="s">
        <v>641</v>
      </c>
      <c r="C17" t="s">
        <v>642</v>
      </c>
      <c r="D17" t="s">
        <v>642</v>
      </c>
      <c r="E17" t="s">
        <v>641</v>
      </c>
      <c r="F17" t="s">
        <v>641</v>
      </c>
      <c r="G17" t="s">
        <v>641</v>
      </c>
    </row>
    <row r="18" spans="1:7" x14ac:dyDescent="0.2">
      <c r="A18" t="s">
        <v>346</v>
      </c>
      <c r="B18" t="s">
        <v>642</v>
      </c>
      <c r="C18" t="s">
        <v>641</v>
      </c>
      <c r="D18" t="s">
        <v>641</v>
      </c>
      <c r="E18" t="s">
        <v>641</v>
      </c>
      <c r="F18" t="s">
        <v>641</v>
      </c>
      <c r="G18" t="s">
        <v>641</v>
      </c>
    </row>
    <row r="19" spans="1:7" x14ac:dyDescent="0.2">
      <c r="A19" t="s">
        <v>348</v>
      </c>
      <c r="B19" t="s">
        <v>642</v>
      </c>
      <c r="C19" t="s">
        <v>642</v>
      </c>
      <c r="D19" t="s">
        <v>642</v>
      </c>
      <c r="E19" t="s">
        <v>641</v>
      </c>
      <c r="F19" t="s">
        <v>641</v>
      </c>
      <c r="G19" t="s">
        <v>641</v>
      </c>
    </row>
    <row r="20" spans="1:7" x14ac:dyDescent="0.2">
      <c r="A20" t="s">
        <v>350</v>
      </c>
      <c r="B20" t="s">
        <v>641</v>
      </c>
      <c r="C20" t="s">
        <v>642</v>
      </c>
      <c r="D20" t="s">
        <v>642</v>
      </c>
      <c r="E20" t="s">
        <v>641</v>
      </c>
      <c r="F20" t="s">
        <v>642</v>
      </c>
      <c r="G20" t="s">
        <v>641</v>
      </c>
    </row>
    <row r="21" spans="1:7" x14ac:dyDescent="0.2">
      <c r="A21" t="s">
        <v>353</v>
      </c>
      <c r="B21" t="s">
        <v>641</v>
      </c>
      <c r="C21" t="s">
        <v>642</v>
      </c>
      <c r="D21" t="s">
        <v>642</v>
      </c>
      <c r="E21" t="s">
        <v>641</v>
      </c>
      <c r="F21" t="s">
        <v>641</v>
      </c>
      <c r="G21" t="s">
        <v>641</v>
      </c>
    </row>
    <row r="22" spans="1:7" x14ac:dyDescent="0.2">
      <c r="A22" t="s">
        <v>354</v>
      </c>
      <c r="B22" t="s">
        <v>642</v>
      </c>
      <c r="C22" t="s">
        <v>641</v>
      </c>
      <c r="D22" t="s">
        <v>642</v>
      </c>
      <c r="E22" t="s">
        <v>641</v>
      </c>
      <c r="F22" t="s">
        <v>642</v>
      </c>
      <c r="G22" t="s">
        <v>641</v>
      </c>
    </row>
    <row r="23" spans="1:7" x14ac:dyDescent="0.2">
      <c r="A23" t="s">
        <v>355</v>
      </c>
      <c r="B23" t="s">
        <v>641</v>
      </c>
      <c r="C23" t="s">
        <v>642</v>
      </c>
      <c r="D23" t="s">
        <v>642</v>
      </c>
      <c r="E23" t="s">
        <v>641</v>
      </c>
      <c r="F23" t="s">
        <v>641</v>
      </c>
      <c r="G23" t="s">
        <v>641</v>
      </c>
    </row>
    <row r="24" spans="1:7" x14ac:dyDescent="0.2">
      <c r="A24" t="s">
        <v>356</v>
      </c>
      <c r="B24" t="s">
        <v>642</v>
      </c>
      <c r="C24" t="s">
        <v>642</v>
      </c>
      <c r="D24" t="s">
        <v>642</v>
      </c>
      <c r="E24" t="s">
        <v>641</v>
      </c>
      <c r="F24" t="s">
        <v>641</v>
      </c>
      <c r="G24" t="s">
        <v>641</v>
      </c>
    </row>
    <row r="25" spans="1:7" x14ac:dyDescent="0.2">
      <c r="A25" t="s">
        <v>358</v>
      </c>
      <c r="B25" t="s">
        <v>642</v>
      </c>
      <c r="C25" t="s">
        <v>642</v>
      </c>
      <c r="D25" t="s">
        <v>642</v>
      </c>
      <c r="E25" t="s">
        <v>641</v>
      </c>
      <c r="F25" t="s">
        <v>642</v>
      </c>
      <c r="G25" t="s">
        <v>641</v>
      </c>
    </row>
    <row r="26" spans="1:7" x14ac:dyDescent="0.2">
      <c r="A26" t="s">
        <v>360</v>
      </c>
      <c r="B26" t="s">
        <v>641</v>
      </c>
      <c r="C26" t="s">
        <v>642</v>
      </c>
      <c r="D26" t="s">
        <v>642</v>
      </c>
      <c r="E26" t="s">
        <v>641</v>
      </c>
      <c r="F26" t="s">
        <v>641</v>
      </c>
      <c r="G26" t="s">
        <v>641</v>
      </c>
    </row>
    <row r="27" spans="1:7" x14ac:dyDescent="0.2">
      <c r="A27" t="s">
        <v>361</v>
      </c>
      <c r="B27" t="s">
        <v>642</v>
      </c>
      <c r="C27" t="s">
        <v>641</v>
      </c>
      <c r="D27" t="s">
        <v>641</v>
      </c>
      <c r="E27" t="s">
        <v>641</v>
      </c>
      <c r="F27" t="s">
        <v>642</v>
      </c>
      <c r="G27" t="s">
        <v>641</v>
      </c>
    </row>
    <row r="28" spans="1:7" x14ac:dyDescent="0.2">
      <c r="A28" t="s">
        <v>363</v>
      </c>
      <c r="B28" t="s">
        <v>642</v>
      </c>
      <c r="C28" t="s">
        <v>641</v>
      </c>
      <c r="D28" t="s">
        <v>641</v>
      </c>
      <c r="E28" t="s">
        <v>641</v>
      </c>
      <c r="F28" t="s">
        <v>641</v>
      </c>
      <c r="G28" t="s">
        <v>641</v>
      </c>
    </row>
    <row r="29" spans="1:7" x14ac:dyDescent="0.2">
      <c r="A29" t="s">
        <v>364</v>
      </c>
      <c r="B29" t="s">
        <v>642</v>
      </c>
      <c r="C29" t="s">
        <v>641</v>
      </c>
      <c r="D29" t="s">
        <v>641</v>
      </c>
      <c r="E29" t="s">
        <v>641</v>
      </c>
      <c r="F29" t="s">
        <v>642</v>
      </c>
      <c r="G29" t="s">
        <v>641</v>
      </c>
    </row>
    <row r="30" spans="1:7" x14ac:dyDescent="0.2">
      <c r="A30" t="s">
        <v>365</v>
      </c>
      <c r="B30" t="s">
        <v>642</v>
      </c>
      <c r="C30" t="s">
        <v>641</v>
      </c>
      <c r="D30" t="s">
        <v>642</v>
      </c>
      <c r="E30" t="s">
        <v>641</v>
      </c>
      <c r="F30" t="s">
        <v>642</v>
      </c>
      <c r="G30" t="s">
        <v>641</v>
      </c>
    </row>
    <row r="31" spans="1:7" x14ac:dyDescent="0.2">
      <c r="A31" t="s">
        <v>366</v>
      </c>
      <c r="B31" t="s">
        <v>642</v>
      </c>
      <c r="C31" t="s">
        <v>642</v>
      </c>
      <c r="D31" t="s">
        <v>642</v>
      </c>
      <c r="E31" t="s">
        <v>641</v>
      </c>
      <c r="F31" t="s">
        <v>642</v>
      </c>
      <c r="G31" t="s">
        <v>641</v>
      </c>
    </row>
    <row r="32" spans="1:7" x14ac:dyDescent="0.2">
      <c r="A32" t="s">
        <v>367</v>
      </c>
      <c r="B32" t="s">
        <v>641</v>
      </c>
      <c r="C32" t="s">
        <v>641</v>
      </c>
      <c r="D32" t="s">
        <v>642</v>
      </c>
      <c r="E32" t="s">
        <v>641</v>
      </c>
      <c r="F32" t="s">
        <v>641</v>
      </c>
      <c r="G32" t="s">
        <v>641</v>
      </c>
    </row>
    <row r="33" spans="1:7" x14ac:dyDescent="0.2">
      <c r="A33" t="s">
        <v>368</v>
      </c>
      <c r="B33" t="s">
        <v>642</v>
      </c>
      <c r="C33" t="s">
        <v>642</v>
      </c>
      <c r="D33" t="s">
        <v>641</v>
      </c>
      <c r="E33" t="s">
        <v>641</v>
      </c>
      <c r="F33" t="s">
        <v>641</v>
      </c>
      <c r="G33" t="s">
        <v>641</v>
      </c>
    </row>
    <row r="34" spans="1:7" x14ac:dyDescent="0.2">
      <c r="A34" t="s">
        <v>369</v>
      </c>
      <c r="B34" t="s">
        <v>641</v>
      </c>
      <c r="C34" t="s">
        <v>642</v>
      </c>
      <c r="D34" t="s">
        <v>642</v>
      </c>
      <c r="E34" t="s">
        <v>641</v>
      </c>
      <c r="F34" t="s">
        <v>642</v>
      </c>
      <c r="G34" t="s">
        <v>641</v>
      </c>
    </row>
    <row r="35" spans="1:7" x14ac:dyDescent="0.2">
      <c r="A35" t="s">
        <v>370</v>
      </c>
      <c r="B35" t="s">
        <v>641</v>
      </c>
      <c r="C35" t="s">
        <v>641</v>
      </c>
      <c r="D35" t="s">
        <v>641</v>
      </c>
      <c r="E35" t="s">
        <v>641</v>
      </c>
      <c r="F35" t="s">
        <v>642</v>
      </c>
      <c r="G35" t="s">
        <v>641</v>
      </c>
    </row>
    <row r="36" spans="1:7" x14ac:dyDescent="0.2">
      <c r="A36" t="s">
        <v>372</v>
      </c>
      <c r="B36" t="s">
        <v>641</v>
      </c>
      <c r="C36" t="s">
        <v>641</v>
      </c>
      <c r="D36" t="s">
        <v>642</v>
      </c>
      <c r="E36" t="s">
        <v>641</v>
      </c>
      <c r="F36" t="s">
        <v>641</v>
      </c>
      <c r="G36" t="s">
        <v>641</v>
      </c>
    </row>
    <row r="37" spans="1:7" x14ac:dyDescent="0.2">
      <c r="A37" t="s">
        <v>373</v>
      </c>
      <c r="B37" t="s">
        <v>642</v>
      </c>
      <c r="C37" t="s">
        <v>642</v>
      </c>
      <c r="D37" t="s">
        <v>641</v>
      </c>
      <c r="E37" t="s">
        <v>641</v>
      </c>
      <c r="F37" t="s">
        <v>642</v>
      </c>
      <c r="G37" t="s">
        <v>641</v>
      </c>
    </row>
    <row r="38" spans="1:7" x14ac:dyDescent="0.2">
      <c r="A38" t="s">
        <v>374</v>
      </c>
      <c r="B38" t="s">
        <v>641</v>
      </c>
      <c r="C38" t="s">
        <v>642</v>
      </c>
      <c r="D38" t="s">
        <v>641</v>
      </c>
      <c r="E38" t="s">
        <v>641</v>
      </c>
      <c r="F38" t="s">
        <v>641</v>
      </c>
      <c r="G38" t="s">
        <v>641</v>
      </c>
    </row>
    <row r="39" spans="1:7" x14ac:dyDescent="0.2">
      <c r="A39" t="s">
        <v>376</v>
      </c>
      <c r="B39" t="s">
        <v>642</v>
      </c>
      <c r="C39" t="s">
        <v>641</v>
      </c>
      <c r="D39" t="s">
        <v>642</v>
      </c>
      <c r="E39" t="s">
        <v>641</v>
      </c>
      <c r="F39" t="s">
        <v>642</v>
      </c>
      <c r="G39" t="s">
        <v>641</v>
      </c>
    </row>
    <row r="40" spans="1:7" x14ac:dyDescent="0.2">
      <c r="A40" t="s">
        <v>378</v>
      </c>
      <c r="B40" t="s">
        <v>641</v>
      </c>
      <c r="C40" t="s">
        <v>641</v>
      </c>
      <c r="D40" t="s">
        <v>641</v>
      </c>
      <c r="E40" t="s">
        <v>641</v>
      </c>
      <c r="F40" t="s">
        <v>642</v>
      </c>
      <c r="G40" t="s">
        <v>641</v>
      </c>
    </row>
    <row r="41" spans="1:7" x14ac:dyDescent="0.2">
      <c r="A41" t="s">
        <v>379</v>
      </c>
      <c r="B41" t="s">
        <v>641</v>
      </c>
      <c r="C41" t="s">
        <v>642</v>
      </c>
      <c r="D41" t="s">
        <v>641</v>
      </c>
      <c r="E41" t="s">
        <v>641</v>
      </c>
      <c r="F41" t="s">
        <v>642</v>
      </c>
      <c r="G41" t="s">
        <v>641</v>
      </c>
    </row>
    <row r="42" spans="1:7" x14ac:dyDescent="0.2">
      <c r="A42" t="s">
        <v>381</v>
      </c>
      <c r="B42" t="s">
        <v>642</v>
      </c>
      <c r="C42" t="s">
        <v>641</v>
      </c>
      <c r="D42" t="s">
        <v>642</v>
      </c>
      <c r="E42" t="s">
        <v>641</v>
      </c>
      <c r="F42" t="s">
        <v>642</v>
      </c>
      <c r="G42" t="s">
        <v>641</v>
      </c>
    </row>
    <row r="43" spans="1:7" x14ac:dyDescent="0.2">
      <c r="A43" t="s">
        <v>382</v>
      </c>
      <c r="B43" t="s">
        <v>642</v>
      </c>
      <c r="C43" t="s">
        <v>642</v>
      </c>
      <c r="D43" t="s">
        <v>642</v>
      </c>
      <c r="E43" t="s">
        <v>641</v>
      </c>
      <c r="F43" t="s">
        <v>642</v>
      </c>
      <c r="G43" t="s">
        <v>641</v>
      </c>
    </row>
    <row r="44" spans="1:7" x14ac:dyDescent="0.2">
      <c r="A44" t="s">
        <v>383</v>
      </c>
      <c r="B44" t="s">
        <v>642</v>
      </c>
      <c r="C44" t="s">
        <v>641</v>
      </c>
      <c r="D44" t="s">
        <v>641</v>
      </c>
      <c r="E44" t="s">
        <v>641</v>
      </c>
      <c r="F44" t="s">
        <v>642</v>
      </c>
      <c r="G44" t="s">
        <v>641</v>
      </c>
    </row>
    <row r="45" spans="1:7" x14ac:dyDescent="0.2">
      <c r="A45" t="s">
        <v>384</v>
      </c>
      <c r="B45" t="s">
        <v>642</v>
      </c>
      <c r="C45" t="s">
        <v>641</v>
      </c>
      <c r="D45" t="s">
        <v>641</v>
      </c>
      <c r="E45" t="s">
        <v>641</v>
      </c>
      <c r="F45" t="s">
        <v>642</v>
      </c>
      <c r="G45" t="s">
        <v>641</v>
      </c>
    </row>
    <row r="46" spans="1:7" x14ac:dyDescent="0.2">
      <c r="A46" t="s">
        <v>385</v>
      </c>
      <c r="B46" t="s">
        <v>641</v>
      </c>
      <c r="C46" t="s">
        <v>642</v>
      </c>
      <c r="D46" t="s">
        <v>641</v>
      </c>
      <c r="E46" t="s">
        <v>641</v>
      </c>
      <c r="F46" t="s">
        <v>641</v>
      </c>
      <c r="G46" t="s">
        <v>641</v>
      </c>
    </row>
    <row r="47" spans="1:7" x14ac:dyDescent="0.2">
      <c r="A47" t="s">
        <v>386</v>
      </c>
      <c r="B47" t="s">
        <v>642</v>
      </c>
      <c r="C47" t="s">
        <v>642</v>
      </c>
      <c r="D47" t="s">
        <v>642</v>
      </c>
      <c r="E47" t="s">
        <v>641</v>
      </c>
      <c r="F47" t="s">
        <v>641</v>
      </c>
      <c r="G47" t="s">
        <v>641</v>
      </c>
    </row>
    <row r="48" spans="1:7" x14ac:dyDescent="0.2">
      <c r="A48" t="s">
        <v>387</v>
      </c>
      <c r="B48" t="s">
        <v>641</v>
      </c>
      <c r="C48" t="s">
        <v>642</v>
      </c>
      <c r="D48" t="s">
        <v>642</v>
      </c>
      <c r="E48" t="s">
        <v>641</v>
      </c>
      <c r="F48" t="s">
        <v>641</v>
      </c>
      <c r="G48" t="s">
        <v>641</v>
      </c>
    </row>
    <row r="49" spans="1:7" x14ac:dyDescent="0.2">
      <c r="A49" t="s">
        <v>389</v>
      </c>
      <c r="B49" t="s">
        <v>642</v>
      </c>
      <c r="C49" t="s">
        <v>642</v>
      </c>
      <c r="D49" t="s">
        <v>642</v>
      </c>
      <c r="E49" t="s">
        <v>641</v>
      </c>
      <c r="F49" t="s">
        <v>642</v>
      </c>
      <c r="G49" t="s">
        <v>641</v>
      </c>
    </row>
    <row r="50" spans="1:7" x14ac:dyDescent="0.2">
      <c r="A50" t="s">
        <v>390</v>
      </c>
      <c r="B50" t="s">
        <v>642</v>
      </c>
      <c r="C50" t="s">
        <v>641</v>
      </c>
      <c r="D50" t="s">
        <v>641</v>
      </c>
      <c r="E50" t="s">
        <v>641</v>
      </c>
      <c r="F50" t="s">
        <v>642</v>
      </c>
      <c r="G50" t="s">
        <v>641</v>
      </c>
    </row>
    <row r="51" spans="1:7" x14ac:dyDescent="0.2">
      <c r="A51" t="s">
        <v>391</v>
      </c>
      <c r="B51" t="s">
        <v>642</v>
      </c>
      <c r="C51" t="s">
        <v>642</v>
      </c>
      <c r="D51" t="s">
        <v>642</v>
      </c>
      <c r="E51" t="s">
        <v>641</v>
      </c>
      <c r="F51" t="s">
        <v>642</v>
      </c>
      <c r="G51" t="s">
        <v>641</v>
      </c>
    </row>
    <row r="52" spans="1:7" x14ac:dyDescent="0.2">
      <c r="A52" t="s">
        <v>392</v>
      </c>
      <c r="B52" t="s">
        <v>641</v>
      </c>
      <c r="C52" t="s">
        <v>641</v>
      </c>
      <c r="D52" t="s">
        <v>642</v>
      </c>
      <c r="E52" t="s">
        <v>641</v>
      </c>
      <c r="F52" t="s">
        <v>642</v>
      </c>
      <c r="G52" t="s">
        <v>641</v>
      </c>
    </row>
    <row r="53" spans="1:7" x14ac:dyDescent="0.2">
      <c r="A53" t="s">
        <v>394</v>
      </c>
      <c r="B53" t="s">
        <v>641</v>
      </c>
      <c r="C53" t="s">
        <v>641</v>
      </c>
      <c r="D53" t="s">
        <v>641</v>
      </c>
      <c r="E53" t="s">
        <v>641</v>
      </c>
      <c r="F53" t="s">
        <v>642</v>
      </c>
      <c r="G53" t="s">
        <v>641</v>
      </c>
    </row>
    <row r="54" spans="1:7" x14ac:dyDescent="0.2">
      <c r="A54" t="s">
        <v>395</v>
      </c>
      <c r="B54" t="s">
        <v>642</v>
      </c>
      <c r="C54" t="s">
        <v>642</v>
      </c>
      <c r="D54" t="s">
        <v>642</v>
      </c>
      <c r="E54" t="s">
        <v>641</v>
      </c>
      <c r="F54" t="s">
        <v>641</v>
      </c>
      <c r="G54" t="s">
        <v>641</v>
      </c>
    </row>
    <row r="55" spans="1:7" x14ac:dyDescent="0.2">
      <c r="A55" t="s">
        <v>396</v>
      </c>
      <c r="B55" t="s">
        <v>641</v>
      </c>
      <c r="C55" t="s">
        <v>641</v>
      </c>
      <c r="D55" t="s">
        <v>642</v>
      </c>
      <c r="E55" t="s">
        <v>641</v>
      </c>
      <c r="F55" t="s">
        <v>642</v>
      </c>
      <c r="G55" t="s">
        <v>641</v>
      </c>
    </row>
    <row r="56" spans="1:7" x14ac:dyDescent="0.2">
      <c r="A56" t="s">
        <v>397</v>
      </c>
      <c r="B56" t="s">
        <v>642</v>
      </c>
      <c r="C56" t="s">
        <v>641</v>
      </c>
      <c r="D56" t="s">
        <v>641</v>
      </c>
      <c r="E56" t="s">
        <v>641</v>
      </c>
      <c r="F56" t="s">
        <v>642</v>
      </c>
      <c r="G56" t="s">
        <v>641</v>
      </c>
    </row>
    <row r="57" spans="1:7" x14ac:dyDescent="0.2">
      <c r="A57" t="s">
        <v>399</v>
      </c>
      <c r="B57" t="s">
        <v>642</v>
      </c>
      <c r="C57" t="s">
        <v>642</v>
      </c>
      <c r="D57" t="s">
        <v>641</v>
      </c>
      <c r="E57" t="s">
        <v>641</v>
      </c>
      <c r="F57" t="s">
        <v>642</v>
      </c>
      <c r="G57" t="s">
        <v>641</v>
      </c>
    </row>
    <row r="58" spans="1:7" x14ac:dyDescent="0.2">
      <c r="A58" t="s">
        <v>401</v>
      </c>
      <c r="B58" t="s">
        <v>642</v>
      </c>
      <c r="C58" t="s">
        <v>641</v>
      </c>
      <c r="D58" t="s">
        <v>641</v>
      </c>
      <c r="E58" t="s">
        <v>641</v>
      </c>
      <c r="F58" t="s">
        <v>641</v>
      </c>
      <c r="G58" t="s">
        <v>641</v>
      </c>
    </row>
    <row r="59" spans="1:7" x14ac:dyDescent="0.2">
      <c r="A59" t="s">
        <v>402</v>
      </c>
      <c r="B59" t="s">
        <v>642</v>
      </c>
      <c r="C59" t="s">
        <v>642</v>
      </c>
      <c r="D59" t="s">
        <v>641</v>
      </c>
      <c r="E59" t="s">
        <v>641</v>
      </c>
      <c r="F59" t="s">
        <v>642</v>
      </c>
      <c r="G59" t="s">
        <v>641</v>
      </c>
    </row>
    <row r="60" spans="1:7" x14ac:dyDescent="0.2">
      <c r="A60" t="s">
        <v>403</v>
      </c>
      <c r="B60" t="s">
        <v>642</v>
      </c>
      <c r="C60" t="s">
        <v>642</v>
      </c>
      <c r="D60" t="s">
        <v>641</v>
      </c>
      <c r="E60" t="s">
        <v>641</v>
      </c>
      <c r="F60" t="s">
        <v>641</v>
      </c>
      <c r="G60" t="s">
        <v>641</v>
      </c>
    </row>
    <row r="61" spans="1:7" x14ac:dyDescent="0.2">
      <c r="A61" t="s">
        <v>404</v>
      </c>
      <c r="B61" t="s">
        <v>642</v>
      </c>
      <c r="C61" t="s">
        <v>641</v>
      </c>
      <c r="D61" t="s">
        <v>642</v>
      </c>
      <c r="E61" t="s">
        <v>641</v>
      </c>
      <c r="F61" t="s">
        <v>641</v>
      </c>
      <c r="G61" t="s">
        <v>641</v>
      </c>
    </row>
    <row r="62" spans="1:7" x14ac:dyDescent="0.2">
      <c r="A62" t="s">
        <v>405</v>
      </c>
      <c r="B62" t="s">
        <v>642</v>
      </c>
      <c r="C62" t="s">
        <v>642</v>
      </c>
      <c r="D62" t="s">
        <v>642</v>
      </c>
      <c r="E62" t="s">
        <v>641</v>
      </c>
      <c r="F62" t="s">
        <v>641</v>
      </c>
      <c r="G62" t="s">
        <v>641</v>
      </c>
    </row>
    <row r="63" spans="1:7" x14ac:dyDescent="0.2">
      <c r="A63" t="s">
        <v>406</v>
      </c>
      <c r="B63" t="s">
        <v>642</v>
      </c>
      <c r="C63" t="s">
        <v>642</v>
      </c>
      <c r="D63" t="s">
        <v>641</v>
      </c>
      <c r="E63" t="s">
        <v>641</v>
      </c>
      <c r="F63" t="s">
        <v>641</v>
      </c>
      <c r="G63" t="s">
        <v>641</v>
      </c>
    </row>
    <row r="64" spans="1:7" x14ac:dyDescent="0.2">
      <c r="A64" t="s">
        <v>407</v>
      </c>
      <c r="B64" t="s">
        <v>642</v>
      </c>
      <c r="C64" t="s">
        <v>642</v>
      </c>
      <c r="D64" t="s">
        <v>642</v>
      </c>
      <c r="E64" t="s">
        <v>641</v>
      </c>
      <c r="F64" t="s">
        <v>642</v>
      </c>
      <c r="G64" t="s">
        <v>641</v>
      </c>
    </row>
    <row r="65" spans="1:7" x14ac:dyDescent="0.2">
      <c r="A65" t="s">
        <v>408</v>
      </c>
      <c r="B65" t="s">
        <v>642</v>
      </c>
      <c r="C65" t="s">
        <v>642</v>
      </c>
      <c r="D65" t="s">
        <v>641</v>
      </c>
      <c r="E65" t="s">
        <v>641</v>
      </c>
      <c r="F65" t="s">
        <v>642</v>
      </c>
      <c r="G65" t="s">
        <v>641</v>
      </c>
    </row>
    <row r="66" spans="1:7" x14ac:dyDescent="0.2">
      <c r="A66" t="s">
        <v>409</v>
      </c>
      <c r="B66" t="s">
        <v>642</v>
      </c>
      <c r="C66" t="s">
        <v>642</v>
      </c>
      <c r="D66" t="s">
        <v>642</v>
      </c>
      <c r="E66" t="s">
        <v>641</v>
      </c>
      <c r="F66" t="s">
        <v>642</v>
      </c>
      <c r="G66" t="s">
        <v>641</v>
      </c>
    </row>
    <row r="67" spans="1:7" x14ac:dyDescent="0.2">
      <c r="A67" t="s">
        <v>410</v>
      </c>
      <c r="B67" t="s">
        <v>642</v>
      </c>
      <c r="C67" t="s">
        <v>642</v>
      </c>
      <c r="D67" t="s">
        <v>641</v>
      </c>
      <c r="E67" t="s">
        <v>641</v>
      </c>
      <c r="F67" t="s">
        <v>642</v>
      </c>
      <c r="G67" t="s">
        <v>641</v>
      </c>
    </row>
    <row r="68" spans="1:7" x14ac:dyDescent="0.2">
      <c r="A68" t="s">
        <v>411</v>
      </c>
      <c r="B68" t="s">
        <v>642</v>
      </c>
      <c r="C68" t="s">
        <v>642</v>
      </c>
      <c r="D68" t="s">
        <v>641</v>
      </c>
      <c r="E68" t="s">
        <v>641</v>
      </c>
      <c r="F68" t="s">
        <v>642</v>
      </c>
      <c r="G68" t="s">
        <v>641</v>
      </c>
    </row>
    <row r="69" spans="1:7" x14ac:dyDescent="0.2">
      <c r="A69" t="s">
        <v>412</v>
      </c>
      <c r="B69" t="s">
        <v>642</v>
      </c>
      <c r="C69" t="s">
        <v>642</v>
      </c>
      <c r="D69" t="s">
        <v>641</v>
      </c>
      <c r="E69" t="s">
        <v>641</v>
      </c>
      <c r="F69" t="s">
        <v>641</v>
      </c>
      <c r="G69" t="s">
        <v>641</v>
      </c>
    </row>
    <row r="70" spans="1:7" x14ac:dyDescent="0.2">
      <c r="A70" t="s">
        <v>413</v>
      </c>
      <c r="B70" t="s">
        <v>642</v>
      </c>
      <c r="C70" t="s">
        <v>642</v>
      </c>
      <c r="D70" t="s">
        <v>642</v>
      </c>
      <c r="E70" t="s">
        <v>641</v>
      </c>
      <c r="F70" t="s">
        <v>641</v>
      </c>
      <c r="G70" t="s">
        <v>641</v>
      </c>
    </row>
    <row r="71" spans="1:7" x14ac:dyDescent="0.2">
      <c r="A71" t="s">
        <v>414</v>
      </c>
      <c r="B71" t="s">
        <v>642</v>
      </c>
      <c r="C71" t="s">
        <v>642</v>
      </c>
      <c r="D71" t="s">
        <v>642</v>
      </c>
      <c r="E71" t="s">
        <v>641</v>
      </c>
      <c r="F71" t="s">
        <v>641</v>
      </c>
      <c r="G71" t="s">
        <v>641</v>
      </c>
    </row>
    <row r="72" spans="1:7" x14ac:dyDescent="0.2">
      <c r="A72" t="s">
        <v>415</v>
      </c>
      <c r="B72" t="s">
        <v>641</v>
      </c>
      <c r="C72" t="s">
        <v>642</v>
      </c>
      <c r="D72" t="s">
        <v>642</v>
      </c>
      <c r="E72" t="s">
        <v>641</v>
      </c>
      <c r="F72" t="s">
        <v>642</v>
      </c>
      <c r="G72" t="s">
        <v>641</v>
      </c>
    </row>
    <row r="73" spans="1:7" x14ac:dyDescent="0.2">
      <c r="A73" t="s">
        <v>416</v>
      </c>
      <c r="B73" t="s">
        <v>642</v>
      </c>
      <c r="C73" t="s">
        <v>642</v>
      </c>
      <c r="D73" t="s">
        <v>642</v>
      </c>
      <c r="E73" t="s">
        <v>641</v>
      </c>
      <c r="F73" t="s">
        <v>641</v>
      </c>
      <c r="G73" t="s">
        <v>641</v>
      </c>
    </row>
    <row r="74" spans="1:7" x14ac:dyDescent="0.2">
      <c r="A74" t="s">
        <v>417</v>
      </c>
      <c r="B74" t="s">
        <v>641</v>
      </c>
      <c r="C74" t="s">
        <v>642</v>
      </c>
      <c r="D74" t="s">
        <v>641</v>
      </c>
      <c r="E74" t="s">
        <v>641</v>
      </c>
      <c r="F74" t="s">
        <v>642</v>
      </c>
      <c r="G74" t="s">
        <v>641</v>
      </c>
    </row>
    <row r="75" spans="1:7" x14ac:dyDescent="0.2">
      <c r="A75" t="s">
        <v>418</v>
      </c>
      <c r="B75" t="s">
        <v>641</v>
      </c>
      <c r="C75" t="s">
        <v>642</v>
      </c>
      <c r="D75" t="s">
        <v>641</v>
      </c>
      <c r="E75" t="s">
        <v>641</v>
      </c>
      <c r="F75" t="s">
        <v>642</v>
      </c>
      <c r="G75" t="s">
        <v>641</v>
      </c>
    </row>
    <row r="76" spans="1:7" x14ac:dyDescent="0.2">
      <c r="A76" t="s">
        <v>419</v>
      </c>
      <c r="B76" t="s">
        <v>642</v>
      </c>
      <c r="C76" t="s">
        <v>642</v>
      </c>
      <c r="D76" t="s">
        <v>642</v>
      </c>
      <c r="E76" t="s">
        <v>641</v>
      </c>
      <c r="F76" t="s">
        <v>642</v>
      </c>
      <c r="G76" t="s">
        <v>641</v>
      </c>
    </row>
    <row r="77" spans="1:7" x14ac:dyDescent="0.2">
      <c r="A77" t="s">
        <v>421</v>
      </c>
      <c r="B77" t="s">
        <v>642</v>
      </c>
      <c r="C77" t="s">
        <v>641</v>
      </c>
      <c r="D77" t="s">
        <v>642</v>
      </c>
      <c r="E77" t="s">
        <v>641</v>
      </c>
      <c r="F77" t="s">
        <v>641</v>
      </c>
      <c r="G77" t="s">
        <v>641</v>
      </c>
    </row>
    <row r="78" spans="1:7" x14ac:dyDescent="0.2">
      <c r="A78" t="s">
        <v>422</v>
      </c>
      <c r="B78" t="s">
        <v>642</v>
      </c>
      <c r="C78" t="s">
        <v>642</v>
      </c>
      <c r="D78" t="s">
        <v>642</v>
      </c>
      <c r="E78" t="s">
        <v>641</v>
      </c>
      <c r="F78" t="s">
        <v>642</v>
      </c>
      <c r="G78" t="s">
        <v>641</v>
      </c>
    </row>
    <row r="79" spans="1:7" x14ac:dyDescent="0.2">
      <c r="A79" t="s">
        <v>423</v>
      </c>
      <c r="B79" t="s">
        <v>641</v>
      </c>
      <c r="C79" t="s">
        <v>641</v>
      </c>
      <c r="D79" t="s">
        <v>642</v>
      </c>
      <c r="E79" t="s">
        <v>641</v>
      </c>
      <c r="F79" t="s">
        <v>641</v>
      </c>
      <c r="G79" t="s">
        <v>641</v>
      </c>
    </row>
    <row r="80" spans="1:7" x14ac:dyDescent="0.2">
      <c r="A80" t="s">
        <v>424</v>
      </c>
      <c r="B80" t="s">
        <v>642</v>
      </c>
      <c r="C80" t="s">
        <v>642</v>
      </c>
      <c r="D80" t="s">
        <v>642</v>
      </c>
      <c r="E80" t="s">
        <v>641</v>
      </c>
      <c r="F80" t="s">
        <v>641</v>
      </c>
      <c r="G80" t="s">
        <v>641</v>
      </c>
    </row>
    <row r="81" spans="1:7" x14ac:dyDescent="0.2">
      <c r="A81" t="s">
        <v>425</v>
      </c>
      <c r="B81" t="s">
        <v>642</v>
      </c>
      <c r="C81" t="s">
        <v>642</v>
      </c>
      <c r="D81" t="s">
        <v>642</v>
      </c>
      <c r="E81" t="s">
        <v>641</v>
      </c>
      <c r="F81" t="s">
        <v>641</v>
      </c>
      <c r="G81" t="s">
        <v>641</v>
      </c>
    </row>
    <row r="82" spans="1:7" x14ac:dyDescent="0.2">
      <c r="A82" t="s">
        <v>426</v>
      </c>
      <c r="B82" t="s">
        <v>642</v>
      </c>
      <c r="C82" t="s">
        <v>642</v>
      </c>
      <c r="D82" t="s">
        <v>642</v>
      </c>
      <c r="E82" t="s">
        <v>641</v>
      </c>
      <c r="F82" t="s">
        <v>641</v>
      </c>
      <c r="G82" t="s">
        <v>641</v>
      </c>
    </row>
    <row r="83" spans="1:7" x14ac:dyDescent="0.2">
      <c r="A83" t="s">
        <v>427</v>
      </c>
      <c r="B83" t="s">
        <v>642</v>
      </c>
      <c r="C83" t="s">
        <v>642</v>
      </c>
      <c r="D83" t="s">
        <v>641</v>
      </c>
      <c r="E83" t="s">
        <v>641</v>
      </c>
      <c r="F83" t="s">
        <v>642</v>
      </c>
      <c r="G83" t="s">
        <v>641</v>
      </c>
    </row>
    <row r="84" spans="1:7" x14ac:dyDescent="0.2">
      <c r="A84" t="s">
        <v>428</v>
      </c>
      <c r="B84" t="s">
        <v>642</v>
      </c>
      <c r="C84" t="s">
        <v>642</v>
      </c>
      <c r="D84" t="s">
        <v>642</v>
      </c>
      <c r="E84" t="s">
        <v>641</v>
      </c>
      <c r="F84" t="s">
        <v>641</v>
      </c>
      <c r="G84" t="s">
        <v>641</v>
      </c>
    </row>
    <row r="85" spans="1:7" x14ac:dyDescent="0.2">
      <c r="A85" t="s">
        <v>429</v>
      </c>
      <c r="B85" t="s">
        <v>641</v>
      </c>
      <c r="C85" t="s">
        <v>642</v>
      </c>
      <c r="D85" t="s">
        <v>641</v>
      </c>
      <c r="E85" t="s">
        <v>641</v>
      </c>
      <c r="F85" t="s">
        <v>642</v>
      </c>
      <c r="G85" t="s">
        <v>641</v>
      </c>
    </row>
    <row r="86" spans="1:7" x14ac:dyDescent="0.2">
      <c r="A86" t="s">
        <v>430</v>
      </c>
      <c r="B86" t="s">
        <v>642</v>
      </c>
      <c r="C86" t="s">
        <v>641</v>
      </c>
      <c r="D86" t="s">
        <v>642</v>
      </c>
      <c r="E86" t="s">
        <v>641</v>
      </c>
      <c r="F86" t="s">
        <v>641</v>
      </c>
      <c r="G86" t="s">
        <v>641</v>
      </c>
    </row>
    <row r="87" spans="1:7" x14ac:dyDescent="0.2">
      <c r="A87" t="s">
        <v>431</v>
      </c>
      <c r="B87" t="s">
        <v>642</v>
      </c>
      <c r="C87" t="s">
        <v>642</v>
      </c>
      <c r="D87" t="s">
        <v>641</v>
      </c>
      <c r="E87" t="s">
        <v>641</v>
      </c>
      <c r="F87" t="s">
        <v>642</v>
      </c>
      <c r="G87" t="s">
        <v>641</v>
      </c>
    </row>
    <row r="88" spans="1:7" x14ac:dyDescent="0.2">
      <c r="A88" t="s">
        <v>432</v>
      </c>
      <c r="B88" t="s">
        <v>641</v>
      </c>
      <c r="C88" t="s">
        <v>642</v>
      </c>
      <c r="D88" t="s">
        <v>642</v>
      </c>
      <c r="E88" t="s">
        <v>641</v>
      </c>
      <c r="F88" t="s">
        <v>641</v>
      </c>
      <c r="G88" t="s">
        <v>641</v>
      </c>
    </row>
    <row r="89" spans="1:7" x14ac:dyDescent="0.2">
      <c r="A89" t="s">
        <v>433</v>
      </c>
      <c r="B89" t="s">
        <v>641</v>
      </c>
      <c r="C89" t="s">
        <v>641</v>
      </c>
      <c r="D89" t="s">
        <v>642</v>
      </c>
      <c r="E89" t="s">
        <v>641</v>
      </c>
      <c r="F89" t="s">
        <v>642</v>
      </c>
      <c r="G89" t="s">
        <v>641</v>
      </c>
    </row>
    <row r="90" spans="1:7" x14ac:dyDescent="0.2">
      <c r="A90" t="s">
        <v>435</v>
      </c>
      <c r="B90" t="s">
        <v>642</v>
      </c>
      <c r="C90" t="s">
        <v>641</v>
      </c>
      <c r="D90" t="s">
        <v>642</v>
      </c>
      <c r="E90" t="s">
        <v>641</v>
      </c>
      <c r="F90" t="s">
        <v>642</v>
      </c>
      <c r="G90" t="s">
        <v>641</v>
      </c>
    </row>
    <row r="91" spans="1:7" x14ac:dyDescent="0.2">
      <c r="A91" t="s">
        <v>437</v>
      </c>
      <c r="B91" t="s">
        <v>641</v>
      </c>
      <c r="C91" t="s">
        <v>642</v>
      </c>
      <c r="D91" t="s">
        <v>642</v>
      </c>
      <c r="E91" t="s">
        <v>641</v>
      </c>
      <c r="F91" t="s">
        <v>642</v>
      </c>
      <c r="G91" t="s">
        <v>641</v>
      </c>
    </row>
    <row r="92" spans="1:7" x14ac:dyDescent="0.2">
      <c r="A92" t="s">
        <v>438</v>
      </c>
      <c r="B92" t="s">
        <v>641</v>
      </c>
      <c r="C92" t="s">
        <v>642</v>
      </c>
      <c r="D92" t="s">
        <v>642</v>
      </c>
      <c r="E92" t="s">
        <v>641</v>
      </c>
      <c r="F92" t="s">
        <v>642</v>
      </c>
      <c r="G92" t="s">
        <v>641</v>
      </c>
    </row>
    <row r="93" spans="1:7" x14ac:dyDescent="0.2">
      <c r="A93" t="s">
        <v>439</v>
      </c>
      <c r="B93" t="s">
        <v>642</v>
      </c>
      <c r="C93" t="s">
        <v>642</v>
      </c>
      <c r="D93" t="s">
        <v>642</v>
      </c>
      <c r="E93" t="s">
        <v>641</v>
      </c>
      <c r="F93" t="s">
        <v>641</v>
      </c>
      <c r="G93" t="s">
        <v>641</v>
      </c>
    </row>
    <row r="94" spans="1:7" x14ac:dyDescent="0.2">
      <c r="A94" t="s">
        <v>440</v>
      </c>
      <c r="B94" t="s">
        <v>641</v>
      </c>
      <c r="C94" t="s">
        <v>642</v>
      </c>
      <c r="D94" t="s">
        <v>642</v>
      </c>
      <c r="E94" t="s">
        <v>641</v>
      </c>
      <c r="F94" t="s">
        <v>641</v>
      </c>
      <c r="G94" t="s">
        <v>641</v>
      </c>
    </row>
    <row r="95" spans="1:7" x14ac:dyDescent="0.2">
      <c r="A95" t="s">
        <v>441</v>
      </c>
      <c r="B95" t="s">
        <v>642</v>
      </c>
      <c r="C95" t="s">
        <v>642</v>
      </c>
      <c r="D95" t="s">
        <v>642</v>
      </c>
      <c r="E95" t="s">
        <v>641</v>
      </c>
      <c r="F95" t="s">
        <v>642</v>
      </c>
      <c r="G95" t="s">
        <v>641</v>
      </c>
    </row>
    <row r="96" spans="1:7" x14ac:dyDescent="0.2">
      <c r="A96" t="s">
        <v>442</v>
      </c>
      <c r="B96" t="s">
        <v>641</v>
      </c>
      <c r="C96" t="s">
        <v>642</v>
      </c>
      <c r="D96" t="s">
        <v>642</v>
      </c>
      <c r="E96" t="s">
        <v>641</v>
      </c>
      <c r="F96" t="s">
        <v>642</v>
      </c>
      <c r="G96" t="s">
        <v>641</v>
      </c>
    </row>
    <row r="97" spans="1:7" x14ac:dyDescent="0.2">
      <c r="A97" t="s">
        <v>443</v>
      </c>
      <c r="B97" t="s">
        <v>641</v>
      </c>
      <c r="C97" t="s">
        <v>641</v>
      </c>
      <c r="D97" t="s">
        <v>642</v>
      </c>
      <c r="E97" t="s">
        <v>641</v>
      </c>
      <c r="F97" t="s">
        <v>642</v>
      </c>
      <c r="G97" t="s">
        <v>641</v>
      </c>
    </row>
    <row r="98" spans="1:7" x14ac:dyDescent="0.2">
      <c r="A98" t="s">
        <v>444</v>
      </c>
      <c r="B98" t="s">
        <v>642</v>
      </c>
      <c r="C98" t="s">
        <v>641</v>
      </c>
      <c r="D98" t="s">
        <v>641</v>
      </c>
      <c r="E98" t="s">
        <v>641</v>
      </c>
      <c r="F98" t="s">
        <v>641</v>
      </c>
      <c r="G98" t="s">
        <v>641</v>
      </c>
    </row>
    <row r="99" spans="1:7" x14ac:dyDescent="0.2">
      <c r="A99" t="s">
        <v>445</v>
      </c>
      <c r="B99" t="s">
        <v>641</v>
      </c>
      <c r="C99" t="s">
        <v>641</v>
      </c>
      <c r="D99" t="s">
        <v>642</v>
      </c>
      <c r="E99" t="s">
        <v>641</v>
      </c>
      <c r="F99" t="s">
        <v>642</v>
      </c>
      <c r="G99" t="s">
        <v>641</v>
      </c>
    </row>
    <row r="100" spans="1:7" x14ac:dyDescent="0.2">
      <c r="A100" t="s">
        <v>446</v>
      </c>
      <c r="B100" t="s">
        <v>641</v>
      </c>
      <c r="C100" t="s">
        <v>641</v>
      </c>
      <c r="D100" t="s">
        <v>642</v>
      </c>
      <c r="E100" t="s">
        <v>641</v>
      </c>
      <c r="F100" t="s">
        <v>642</v>
      </c>
      <c r="G100" t="s">
        <v>641</v>
      </c>
    </row>
    <row r="101" spans="1:7" x14ac:dyDescent="0.2">
      <c r="A101" t="s">
        <v>447</v>
      </c>
      <c r="B101" t="s">
        <v>642</v>
      </c>
      <c r="C101" t="s">
        <v>641</v>
      </c>
      <c r="D101" t="s">
        <v>642</v>
      </c>
      <c r="E101" t="s">
        <v>641</v>
      </c>
      <c r="F101" t="s">
        <v>642</v>
      </c>
      <c r="G101" t="s">
        <v>641</v>
      </c>
    </row>
    <row r="102" spans="1:7" x14ac:dyDescent="0.2">
      <c r="A102" t="s">
        <v>448</v>
      </c>
      <c r="B102" t="s">
        <v>642</v>
      </c>
      <c r="C102" t="s">
        <v>641</v>
      </c>
      <c r="D102" t="s">
        <v>642</v>
      </c>
      <c r="E102" t="s">
        <v>641</v>
      </c>
      <c r="F102" t="s">
        <v>642</v>
      </c>
      <c r="G102" t="s">
        <v>641</v>
      </c>
    </row>
    <row r="103" spans="1:7" x14ac:dyDescent="0.2">
      <c r="A103" t="s">
        <v>450</v>
      </c>
      <c r="B103" t="s">
        <v>641</v>
      </c>
      <c r="C103" t="s">
        <v>642</v>
      </c>
      <c r="D103" t="s">
        <v>642</v>
      </c>
      <c r="E103" t="s">
        <v>641</v>
      </c>
      <c r="F103" t="s">
        <v>642</v>
      </c>
      <c r="G103" t="s">
        <v>641</v>
      </c>
    </row>
    <row r="104" spans="1:7" x14ac:dyDescent="0.2">
      <c r="A104" t="s">
        <v>451</v>
      </c>
      <c r="B104" t="s">
        <v>642</v>
      </c>
      <c r="C104" t="s">
        <v>641</v>
      </c>
      <c r="D104" t="s">
        <v>641</v>
      </c>
      <c r="E104" t="s">
        <v>641</v>
      </c>
      <c r="F104" t="s">
        <v>641</v>
      </c>
      <c r="G104" t="s">
        <v>641</v>
      </c>
    </row>
    <row r="105" spans="1:7" x14ac:dyDescent="0.2">
      <c r="A105" t="s">
        <v>452</v>
      </c>
      <c r="B105" t="s">
        <v>641</v>
      </c>
      <c r="C105" t="s">
        <v>642</v>
      </c>
      <c r="D105" t="s">
        <v>642</v>
      </c>
      <c r="E105" t="s">
        <v>641</v>
      </c>
      <c r="F105" t="s">
        <v>642</v>
      </c>
      <c r="G105" t="s">
        <v>641</v>
      </c>
    </row>
    <row r="106" spans="1:7" x14ac:dyDescent="0.2">
      <c r="A106" t="s">
        <v>453</v>
      </c>
      <c r="B106" t="s">
        <v>641</v>
      </c>
      <c r="C106" t="s">
        <v>642</v>
      </c>
      <c r="D106" t="s">
        <v>641</v>
      </c>
      <c r="E106" t="s">
        <v>641</v>
      </c>
      <c r="F106" t="s">
        <v>642</v>
      </c>
      <c r="G106" t="s">
        <v>641</v>
      </c>
    </row>
    <row r="107" spans="1:7" x14ac:dyDescent="0.2">
      <c r="A107" t="s">
        <v>454</v>
      </c>
      <c r="B107" t="s">
        <v>642</v>
      </c>
      <c r="C107" t="s">
        <v>642</v>
      </c>
      <c r="D107" t="s">
        <v>641</v>
      </c>
      <c r="E107" t="s">
        <v>641</v>
      </c>
      <c r="F107" t="s">
        <v>642</v>
      </c>
      <c r="G107" t="s">
        <v>641</v>
      </c>
    </row>
    <row r="108" spans="1:7" x14ac:dyDescent="0.2">
      <c r="A108" t="s">
        <v>455</v>
      </c>
      <c r="B108" t="s">
        <v>642</v>
      </c>
      <c r="C108" t="s">
        <v>642</v>
      </c>
      <c r="D108" t="s">
        <v>642</v>
      </c>
      <c r="E108" t="s">
        <v>641</v>
      </c>
      <c r="F108" t="s">
        <v>642</v>
      </c>
      <c r="G108" t="s">
        <v>641</v>
      </c>
    </row>
    <row r="109" spans="1:7" x14ac:dyDescent="0.2">
      <c r="A109" t="s">
        <v>456</v>
      </c>
      <c r="B109" t="s">
        <v>642</v>
      </c>
      <c r="C109" t="s">
        <v>642</v>
      </c>
      <c r="D109" t="s">
        <v>642</v>
      </c>
      <c r="E109" t="s">
        <v>641</v>
      </c>
      <c r="F109" t="s">
        <v>642</v>
      </c>
      <c r="G109" t="s">
        <v>641</v>
      </c>
    </row>
    <row r="110" spans="1:7" x14ac:dyDescent="0.2">
      <c r="A110" t="s">
        <v>457</v>
      </c>
      <c r="B110" t="s">
        <v>642</v>
      </c>
      <c r="C110" t="s">
        <v>642</v>
      </c>
      <c r="D110" t="s">
        <v>641</v>
      </c>
      <c r="E110" t="s">
        <v>641</v>
      </c>
      <c r="F110" t="s">
        <v>642</v>
      </c>
      <c r="G110" t="s">
        <v>641</v>
      </c>
    </row>
    <row r="111" spans="1:7" x14ac:dyDescent="0.2">
      <c r="A111" t="s">
        <v>458</v>
      </c>
      <c r="B111" t="s">
        <v>642</v>
      </c>
      <c r="C111" t="s">
        <v>642</v>
      </c>
      <c r="D111" t="s">
        <v>642</v>
      </c>
      <c r="E111" t="s">
        <v>641</v>
      </c>
      <c r="F111" t="s">
        <v>642</v>
      </c>
      <c r="G111" t="s">
        <v>641</v>
      </c>
    </row>
    <row r="112" spans="1:7" x14ac:dyDescent="0.2">
      <c r="A112" t="s">
        <v>459</v>
      </c>
      <c r="B112" t="s">
        <v>642</v>
      </c>
      <c r="C112" t="s">
        <v>642</v>
      </c>
      <c r="D112" t="s">
        <v>641</v>
      </c>
      <c r="E112" t="s">
        <v>641</v>
      </c>
      <c r="F112" t="s">
        <v>641</v>
      </c>
      <c r="G112" t="s">
        <v>641</v>
      </c>
    </row>
    <row r="113" spans="1:7" x14ac:dyDescent="0.2">
      <c r="A113" t="s">
        <v>460</v>
      </c>
      <c r="B113" t="s">
        <v>642</v>
      </c>
      <c r="C113" t="s">
        <v>642</v>
      </c>
      <c r="D113" t="s">
        <v>642</v>
      </c>
      <c r="E113" t="s">
        <v>641</v>
      </c>
      <c r="F113" t="s">
        <v>641</v>
      </c>
      <c r="G113" t="s">
        <v>641</v>
      </c>
    </row>
    <row r="114" spans="1:7" x14ac:dyDescent="0.2">
      <c r="A114" t="s">
        <v>461</v>
      </c>
      <c r="B114" t="s">
        <v>642</v>
      </c>
      <c r="C114" t="s">
        <v>641</v>
      </c>
      <c r="D114" t="s">
        <v>642</v>
      </c>
      <c r="E114" t="s">
        <v>641</v>
      </c>
      <c r="F114" t="s">
        <v>641</v>
      </c>
      <c r="G114" t="s">
        <v>641</v>
      </c>
    </row>
    <row r="115" spans="1:7" x14ac:dyDescent="0.2">
      <c r="A115" t="s">
        <v>462</v>
      </c>
      <c r="B115" t="s">
        <v>641</v>
      </c>
      <c r="C115" t="s">
        <v>642</v>
      </c>
      <c r="D115" t="s">
        <v>642</v>
      </c>
      <c r="E115" t="s">
        <v>641</v>
      </c>
      <c r="F115" t="s">
        <v>642</v>
      </c>
      <c r="G115" t="s">
        <v>641</v>
      </c>
    </row>
    <row r="116" spans="1:7" x14ac:dyDescent="0.2">
      <c r="A116" t="s">
        <v>463</v>
      </c>
      <c r="B116" t="s">
        <v>642</v>
      </c>
      <c r="C116" t="s">
        <v>642</v>
      </c>
      <c r="D116" t="s">
        <v>642</v>
      </c>
      <c r="E116" t="s">
        <v>641</v>
      </c>
      <c r="F116" t="s">
        <v>641</v>
      </c>
      <c r="G116" t="s">
        <v>641</v>
      </c>
    </row>
    <row r="117" spans="1:7" x14ac:dyDescent="0.2">
      <c r="A117" t="s">
        <v>464</v>
      </c>
      <c r="B117" t="s">
        <v>642</v>
      </c>
      <c r="C117" t="s">
        <v>642</v>
      </c>
      <c r="D117" t="s">
        <v>641</v>
      </c>
      <c r="E117" t="s">
        <v>641</v>
      </c>
      <c r="F117" t="s">
        <v>642</v>
      </c>
      <c r="G117" t="s">
        <v>641</v>
      </c>
    </row>
    <row r="118" spans="1:7" x14ac:dyDescent="0.2">
      <c r="A118" t="s">
        <v>465</v>
      </c>
      <c r="B118" t="s">
        <v>642</v>
      </c>
      <c r="C118" t="s">
        <v>641</v>
      </c>
      <c r="D118" t="s">
        <v>641</v>
      </c>
      <c r="E118" t="s">
        <v>641</v>
      </c>
      <c r="F118" t="s">
        <v>641</v>
      </c>
      <c r="G118" t="s">
        <v>641</v>
      </c>
    </row>
    <row r="119" spans="1:7" x14ac:dyDescent="0.2">
      <c r="A119" t="s">
        <v>466</v>
      </c>
      <c r="B119" t="s">
        <v>641</v>
      </c>
      <c r="C119" t="s">
        <v>642</v>
      </c>
      <c r="D119" t="s">
        <v>642</v>
      </c>
      <c r="E119" t="s">
        <v>641</v>
      </c>
      <c r="F119" t="s">
        <v>642</v>
      </c>
      <c r="G119" t="s">
        <v>641</v>
      </c>
    </row>
    <row r="120" spans="1:7" x14ac:dyDescent="0.2">
      <c r="A120" t="s">
        <v>467</v>
      </c>
      <c r="B120" t="s">
        <v>641</v>
      </c>
      <c r="C120" t="s">
        <v>641</v>
      </c>
      <c r="D120" t="s">
        <v>641</v>
      </c>
      <c r="E120" t="s">
        <v>641</v>
      </c>
      <c r="F120" t="s">
        <v>642</v>
      </c>
      <c r="G120" t="s">
        <v>641</v>
      </c>
    </row>
    <row r="121" spans="1:7" x14ac:dyDescent="0.2">
      <c r="A121" t="s">
        <v>468</v>
      </c>
      <c r="B121" t="s">
        <v>642</v>
      </c>
      <c r="C121" t="s">
        <v>642</v>
      </c>
      <c r="D121" t="s">
        <v>642</v>
      </c>
      <c r="E121" t="s">
        <v>641</v>
      </c>
      <c r="F121" t="s">
        <v>642</v>
      </c>
      <c r="G121" t="s">
        <v>641</v>
      </c>
    </row>
    <row r="122" spans="1:7" x14ac:dyDescent="0.2">
      <c r="A122" t="s">
        <v>469</v>
      </c>
      <c r="B122" t="s">
        <v>641</v>
      </c>
      <c r="C122" t="s">
        <v>641</v>
      </c>
      <c r="D122" t="s">
        <v>642</v>
      </c>
      <c r="E122" t="s">
        <v>641</v>
      </c>
      <c r="F122" t="s">
        <v>642</v>
      </c>
      <c r="G122" t="s">
        <v>641</v>
      </c>
    </row>
    <row r="123" spans="1:7" x14ac:dyDescent="0.2">
      <c r="A123" t="s">
        <v>470</v>
      </c>
      <c r="B123" t="s">
        <v>641</v>
      </c>
      <c r="C123" t="s">
        <v>642</v>
      </c>
      <c r="D123" t="s">
        <v>642</v>
      </c>
      <c r="E123" t="s">
        <v>641</v>
      </c>
      <c r="F123" t="s">
        <v>642</v>
      </c>
      <c r="G123" t="s">
        <v>641</v>
      </c>
    </row>
    <row r="124" spans="1:7" x14ac:dyDescent="0.2">
      <c r="A124" t="s">
        <v>471</v>
      </c>
      <c r="B124" t="s">
        <v>642</v>
      </c>
      <c r="C124" t="s">
        <v>641</v>
      </c>
      <c r="D124" t="s">
        <v>642</v>
      </c>
      <c r="E124" t="s">
        <v>641</v>
      </c>
      <c r="F124" t="s">
        <v>641</v>
      </c>
      <c r="G124" t="s">
        <v>641</v>
      </c>
    </row>
    <row r="125" spans="1:7" x14ac:dyDescent="0.2">
      <c r="A125" t="s">
        <v>472</v>
      </c>
      <c r="B125" t="s">
        <v>642</v>
      </c>
      <c r="C125" t="s">
        <v>642</v>
      </c>
      <c r="D125" t="s">
        <v>642</v>
      </c>
      <c r="E125" t="s">
        <v>641</v>
      </c>
      <c r="F125" t="s">
        <v>641</v>
      </c>
      <c r="G125" t="s">
        <v>641</v>
      </c>
    </row>
    <row r="126" spans="1:7" x14ac:dyDescent="0.2">
      <c r="A126" t="s">
        <v>473</v>
      </c>
      <c r="B126" t="s">
        <v>641</v>
      </c>
      <c r="C126" t="s">
        <v>641</v>
      </c>
      <c r="D126" t="s">
        <v>642</v>
      </c>
      <c r="E126" t="s">
        <v>641</v>
      </c>
      <c r="F126" t="s">
        <v>641</v>
      </c>
      <c r="G126" t="s">
        <v>641</v>
      </c>
    </row>
    <row r="127" spans="1:7" x14ac:dyDescent="0.2">
      <c r="A127" t="s">
        <v>474</v>
      </c>
      <c r="B127" t="s">
        <v>642</v>
      </c>
      <c r="C127" t="s">
        <v>641</v>
      </c>
      <c r="D127" t="s">
        <v>642</v>
      </c>
      <c r="E127" t="s">
        <v>641</v>
      </c>
      <c r="F127" t="s">
        <v>641</v>
      </c>
      <c r="G127" t="s">
        <v>641</v>
      </c>
    </row>
    <row r="128" spans="1:7" x14ac:dyDescent="0.2">
      <c r="A128" t="s">
        <v>475</v>
      </c>
      <c r="B128" t="s">
        <v>642</v>
      </c>
      <c r="C128" t="s">
        <v>641</v>
      </c>
      <c r="D128" t="s">
        <v>642</v>
      </c>
      <c r="E128" t="s">
        <v>641</v>
      </c>
      <c r="F128" t="s">
        <v>642</v>
      </c>
      <c r="G128" t="s">
        <v>641</v>
      </c>
    </row>
    <row r="129" spans="1:7" x14ac:dyDescent="0.2">
      <c r="A129" t="s">
        <v>476</v>
      </c>
      <c r="B129" t="s">
        <v>642</v>
      </c>
      <c r="C129" t="s">
        <v>642</v>
      </c>
      <c r="D129" t="s">
        <v>641</v>
      </c>
      <c r="E129" t="s">
        <v>641</v>
      </c>
      <c r="F129" t="s">
        <v>642</v>
      </c>
      <c r="G129" t="s">
        <v>641</v>
      </c>
    </row>
    <row r="130" spans="1:7" x14ac:dyDescent="0.2">
      <c r="A130" t="s">
        <v>477</v>
      </c>
      <c r="B130" t="s">
        <v>641</v>
      </c>
      <c r="C130" t="s">
        <v>642</v>
      </c>
      <c r="D130" t="s">
        <v>642</v>
      </c>
      <c r="E130" t="s">
        <v>641</v>
      </c>
      <c r="F130" t="s">
        <v>642</v>
      </c>
      <c r="G130" t="s">
        <v>641</v>
      </c>
    </row>
    <row r="131" spans="1:7" x14ac:dyDescent="0.2">
      <c r="A131" t="s">
        <v>478</v>
      </c>
      <c r="B131" t="s">
        <v>642</v>
      </c>
      <c r="C131" t="s">
        <v>642</v>
      </c>
      <c r="D131" t="s">
        <v>642</v>
      </c>
      <c r="E131" t="s">
        <v>641</v>
      </c>
      <c r="F131" t="s">
        <v>641</v>
      </c>
      <c r="G131" t="s">
        <v>641</v>
      </c>
    </row>
    <row r="132" spans="1:7" x14ac:dyDescent="0.2">
      <c r="A132" t="s">
        <v>479</v>
      </c>
      <c r="B132" t="s">
        <v>642</v>
      </c>
      <c r="C132" t="s">
        <v>641</v>
      </c>
      <c r="D132" t="s">
        <v>642</v>
      </c>
      <c r="E132" t="s">
        <v>641</v>
      </c>
      <c r="F132" t="s">
        <v>641</v>
      </c>
      <c r="G132" t="s">
        <v>641</v>
      </c>
    </row>
    <row r="133" spans="1:7" x14ac:dyDescent="0.2">
      <c r="A133" t="s">
        <v>480</v>
      </c>
      <c r="B133" t="s">
        <v>641</v>
      </c>
      <c r="C133" t="s">
        <v>642</v>
      </c>
      <c r="D133" t="s">
        <v>642</v>
      </c>
      <c r="E133" t="s">
        <v>641</v>
      </c>
      <c r="F133" t="s">
        <v>642</v>
      </c>
      <c r="G133" t="s">
        <v>641</v>
      </c>
    </row>
    <row r="134" spans="1:7" x14ac:dyDescent="0.2">
      <c r="A134" t="s">
        <v>481</v>
      </c>
      <c r="B134" t="s">
        <v>642</v>
      </c>
      <c r="C134" t="s">
        <v>641</v>
      </c>
      <c r="D134" t="s">
        <v>641</v>
      </c>
      <c r="E134" t="s">
        <v>641</v>
      </c>
      <c r="F134" t="s">
        <v>642</v>
      </c>
      <c r="G134" t="s">
        <v>641</v>
      </c>
    </row>
    <row r="135" spans="1:7" x14ac:dyDescent="0.2">
      <c r="A135" t="s">
        <v>482</v>
      </c>
      <c r="B135" t="s">
        <v>641</v>
      </c>
      <c r="C135" t="s">
        <v>641</v>
      </c>
      <c r="D135" t="s">
        <v>642</v>
      </c>
      <c r="E135" t="s">
        <v>641</v>
      </c>
      <c r="F135" t="s">
        <v>642</v>
      </c>
      <c r="G135" t="s">
        <v>641</v>
      </c>
    </row>
    <row r="136" spans="1:7" x14ac:dyDescent="0.2">
      <c r="A136" t="s">
        <v>483</v>
      </c>
      <c r="B136" t="s">
        <v>642</v>
      </c>
      <c r="C136" t="s">
        <v>642</v>
      </c>
      <c r="D136" t="s">
        <v>641</v>
      </c>
      <c r="E136" t="s">
        <v>641</v>
      </c>
      <c r="F136" t="s">
        <v>642</v>
      </c>
      <c r="G136" t="s">
        <v>641</v>
      </c>
    </row>
    <row r="137" spans="1:7" x14ac:dyDescent="0.2">
      <c r="A137" t="s">
        <v>484</v>
      </c>
      <c r="B137" t="s">
        <v>642</v>
      </c>
      <c r="C137" t="s">
        <v>641</v>
      </c>
      <c r="D137" t="s">
        <v>642</v>
      </c>
      <c r="E137" t="s">
        <v>641</v>
      </c>
      <c r="F137" t="s">
        <v>641</v>
      </c>
      <c r="G137" t="s">
        <v>641</v>
      </c>
    </row>
    <row r="138" spans="1:7" x14ac:dyDescent="0.2">
      <c r="A138" t="s">
        <v>485</v>
      </c>
      <c r="B138" t="s">
        <v>641</v>
      </c>
      <c r="C138" t="s">
        <v>641</v>
      </c>
      <c r="D138" t="s">
        <v>642</v>
      </c>
      <c r="E138" t="s">
        <v>641</v>
      </c>
      <c r="F138" t="s">
        <v>642</v>
      </c>
      <c r="G138" t="s">
        <v>641</v>
      </c>
    </row>
    <row r="139" spans="1:7" x14ac:dyDescent="0.2">
      <c r="A139" t="s">
        <v>486</v>
      </c>
      <c r="B139" t="s">
        <v>642</v>
      </c>
      <c r="C139" t="s">
        <v>642</v>
      </c>
      <c r="D139" t="s">
        <v>642</v>
      </c>
      <c r="E139" t="s">
        <v>641</v>
      </c>
      <c r="F139" t="s">
        <v>642</v>
      </c>
      <c r="G139" t="s">
        <v>641</v>
      </c>
    </row>
    <row r="140" spans="1:7" x14ac:dyDescent="0.2">
      <c r="A140" t="s">
        <v>487</v>
      </c>
      <c r="B140" t="s">
        <v>642</v>
      </c>
      <c r="C140" t="s">
        <v>642</v>
      </c>
      <c r="D140" t="s">
        <v>642</v>
      </c>
      <c r="E140" t="s">
        <v>641</v>
      </c>
      <c r="F140" t="s">
        <v>642</v>
      </c>
      <c r="G140" t="s">
        <v>641</v>
      </c>
    </row>
    <row r="141" spans="1:7" x14ac:dyDescent="0.2">
      <c r="A141" t="s">
        <v>488</v>
      </c>
      <c r="B141" t="s">
        <v>641</v>
      </c>
      <c r="C141" t="s">
        <v>641</v>
      </c>
      <c r="D141" t="s">
        <v>642</v>
      </c>
      <c r="E141" t="s">
        <v>641</v>
      </c>
      <c r="F141" t="s">
        <v>642</v>
      </c>
      <c r="G141" t="s">
        <v>641</v>
      </c>
    </row>
    <row r="142" spans="1:7" x14ac:dyDescent="0.2">
      <c r="A142" t="s">
        <v>489</v>
      </c>
      <c r="B142" t="s">
        <v>642</v>
      </c>
      <c r="C142" t="s">
        <v>642</v>
      </c>
      <c r="D142" t="s">
        <v>642</v>
      </c>
      <c r="E142" t="s">
        <v>641</v>
      </c>
      <c r="F142" t="s">
        <v>642</v>
      </c>
      <c r="G142" t="s">
        <v>641</v>
      </c>
    </row>
    <row r="143" spans="1:7" x14ac:dyDescent="0.2">
      <c r="A143" t="s">
        <v>490</v>
      </c>
      <c r="B143" t="s">
        <v>642</v>
      </c>
      <c r="C143" t="s">
        <v>642</v>
      </c>
      <c r="D143" t="s">
        <v>642</v>
      </c>
      <c r="E143" t="s">
        <v>641</v>
      </c>
      <c r="F143" t="s">
        <v>642</v>
      </c>
      <c r="G143" t="s">
        <v>641</v>
      </c>
    </row>
    <row r="144" spans="1:7" x14ac:dyDescent="0.2">
      <c r="A144" t="s">
        <v>491</v>
      </c>
      <c r="B144" t="s">
        <v>642</v>
      </c>
      <c r="C144" t="s">
        <v>642</v>
      </c>
      <c r="D144" t="s">
        <v>641</v>
      </c>
      <c r="E144" t="s">
        <v>641</v>
      </c>
      <c r="F144" t="s">
        <v>642</v>
      </c>
      <c r="G144" t="s">
        <v>641</v>
      </c>
    </row>
    <row r="145" spans="1:7" x14ac:dyDescent="0.2">
      <c r="A145" t="s">
        <v>492</v>
      </c>
      <c r="B145" t="s">
        <v>642</v>
      </c>
      <c r="C145" t="s">
        <v>642</v>
      </c>
      <c r="D145" t="s">
        <v>642</v>
      </c>
      <c r="E145" t="s">
        <v>641</v>
      </c>
      <c r="F145" t="s">
        <v>641</v>
      </c>
      <c r="G145" t="s">
        <v>641</v>
      </c>
    </row>
    <row r="146" spans="1:7" x14ac:dyDescent="0.2">
      <c r="A146" t="s">
        <v>493</v>
      </c>
      <c r="B146" t="s">
        <v>642</v>
      </c>
      <c r="C146" t="s">
        <v>641</v>
      </c>
      <c r="D146" t="s">
        <v>642</v>
      </c>
      <c r="E146" t="s">
        <v>641</v>
      </c>
      <c r="F146" t="s">
        <v>641</v>
      </c>
      <c r="G146" t="s">
        <v>641</v>
      </c>
    </row>
    <row r="147" spans="1:7" x14ac:dyDescent="0.2">
      <c r="A147" t="s">
        <v>494</v>
      </c>
      <c r="B147" t="s">
        <v>642</v>
      </c>
      <c r="C147" t="s">
        <v>642</v>
      </c>
      <c r="D147" t="s">
        <v>642</v>
      </c>
      <c r="E147" t="s">
        <v>641</v>
      </c>
      <c r="F147" t="s">
        <v>642</v>
      </c>
      <c r="G147" t="s">
        <v>641</v>
      </c>
    </row>
    <row r="148" spans="1:7" x14ac:dyDescent="0.2">
      <c r="A148" t="s">
        <v>495</v>
      </c>
      <c r="B148" t="s">
        <v>641</v>
      </c>
      <c r="C148" t="s">
        <v>641</v>
      </c>
      <c r="D148" t="s">
        <v>642</v>
      </c>
      <c r="E148" t="s">
        <v>641</v>
      </c>
      <c r="F148" t="s">
        <v>642</v>
      </c>
      <c r="G148" t="s">
        <v>641</v>
      </c>
    </row>
    <row r="149" spans="1:7" x14ac:dyDescent="0.2">
      <c r="A149" t="s">
        <v>496</v>
      </c>
      <c r="B149" t="s">
        <v>641</v>
      </c>
      <c r="C149" t="s">
        <v>641</v>
      </c>
      <c r="D149" t="s">
        <v>641</v>
      </c>
      <c r="E149" t="s">
        <v>641</v>
      </c>
      <c r="F149" t="s">
        <v>642</v>
      </c>
      <c r="G149" t="s">
        <v>641</v>
      </c>
    </row>
    <row r="150" spans="1:7" x14ac:dyDescent="0.2">
      <c r="A150" t="s">
        <v>497</v>
      </c>
      <c r="B150" t="s">
        <v>641</v>
      </c>
      <c r="C150" t="s">
        <v>641</v>
      </c>
      <c r="D150" t="s">
        <v>642</v>
      </c>
      <c r="E150" t="s">
        <v>641</v>
      </c>
      <c r="F150" t="s">
        <v>642</v>
      </c>
      <c r="G150" t="s">
        <v>641</v>
      </c>
    </row>
    <row r="151" spans="1:7" x14ac:dyDescent="0.2">
      <c r="A151" t="s">
        <v>498</v>
      </c>
      <c r="B151" t="s">
        <v>641</v>
      </c>
      <c r="C151" t="s">
        <v>642</v>
      </c>
      <c r="D151" t="s">
        <v>642</v>
      </c>
      <c r="E151" t="s">
        <v>641</v>
      </c>
      <c r="F151" t="s">
        <v>642</v>
      </c>
      <c r="G151" t="s">
        <v>641</v>
      </c>
    </row>
    <row r="152" spans="1:7" x14ac:dyDescent="0.2">
      <c r="A152" t="s">
        <v>499</v>
      </c>
      <c r="B152" t="s">
        <v>642</v>
      </c>
      <c r="C152" t="s">
        <v>642</v>
      </c>
      <c r="D152" t="s">
        <v>642</v>
      </c>
      <c r="E152" t="s">
        <v>641</v>
      </c>
      <c r="F152" t="s">
        <v>642</v>
      </c>
      <c r="G152" t="s">
        <v>641</v>
      </c>
    </row>
    <row r="153" spans="1:7" x14ac:dyDescent="0.2">
      <c r="A153" t="s">
        <v>500</v>
      </c>
      <c r="B153" t="s">
        <v>642</v>
      </c>
      <c r="C153" t="s">
        <v>642</v>
      </c>
      <c r="D153" t="s">
        <v>641</v>
      </c>
      <c r="E153" t="s">
        <v>641</v>
      </c>
      <c r="F153" t="s">
        <v>641</v>
      </c>
      <c r="G153" t="s">
        <v>641</v>
      </c>
    </row>
    <row r="154" spans="1:7" x14ac:dyDescent="0.2">
      <c r="A154" t="s">
        <v>501</v>
      </c>
      <c r="B154" t="s">
        <v>642</v>
      </c>
      <c r="C154" t="s">
        <v>642</v>
      </c>
      <c r="D154" t="s">
        <v>642</v>
      </c>
      <c r="E154" t="s">
        <v>641</v>
      </c>
      <c r="F154" t="s">
        <v>642</v>
      </c>
      <c r="G154" t="s">
        <v>641</v>
      </c>
    </row>
    <row r="155" spans="1:7" x14ac:dyDescent="0.2">
      <c r="A155" t="s">
        <v>502</v>
      </c>
      <c r="B155" t="s">
        <v>641</v>
      </c>
      <c r="C155" t="s">
        <v>642</v>
      </c>
      <c r="D155" t="s">
        <v>642</v>
      </c>
      <c r="E155" t="s">
        <v>641</v>
      </c>
      <c r="F155" t="s">
        <v>642</v>
      </c>
      <c r="G155" t="s">
        <v>641</v>
      </c>
    </row>
    <row r="156" spans="1:7" x14ac:dyDescent="0.2">
      <c r="A156" t="s">
        <v>503</v>
      </c>
      <c r="B156" t="s">
        <v>642</v>
      </c>
      <c r="C156" t="s">
        <v>642</v>
      </c>
      <c r="D156" t="s">
        <v>642</v>
      </c>
      <c r="E156" t="s">
        <v>641</v>
      </c>
      <c r="F156" t="s">
        <v>641</v>
      </c>
      <c r="G156" t="s">
        <v>641</v>
      </c>
    </row>
    <row r="157" spans="1:7" x14ac:dyDescent="0.2">
      <c r="A157" t="s">
        <v>504</v>
      </c>
      <c r="B157" t="s">
        <v>641</v>
      </c>
      <c r="C157" t="s">
        <v>642</v>
      </c>
      <c r="D157" t="s">
        <v>642</v>
      </c>
      <c r="E157" t="s">
        <v>641</v>
      </c>
      <c r="F157" t="s">
        <v>641</v>
      </c>
      <c r="G157" t="s">
        <v>641</v>
      </c>
    </row>
    <row r="158" spans="1:7" x14ac:dyDescent="0.2">
      <c r="A158" t="s">
        <v>505</v>
      </c>
      <c r="B158" t="s">
        <v>642</v>
      </c>
      <c r="C158" t="s">
        <v>641</v>
      </c>
      <c r="D158" t="s">
        <v>641</v>
      </c>
      <c r="E158" t="s">
        <v>641</v>
      </c>
      <c r="F158" t="s">
        <v>642</v>
      </c>
      <c r="G158" t="s">
        <v>641</v>
      </c>
    </row>
    <row r="159" spans="1:7" x14ac:dyDescent="0.2">
      <c r="A159" t="s">
        <v>506</v>
      </c>
      <c r="B159" t="s">
        <v>642</v>
      </c>
      <c r="C159" t="s">
        <v>642</v>
      </c>
      <c r="D159" t="s">
        <v>641</v>
      </c>
      <c r="E159" t="s">
        <v>641</v>
      </c>
      <c r="F159" t="s">
        <v>641</v>
      </c>
      <c r="G159" t="s">
        <v>641</v>
      </c>
    </row>
    <row r="160" spans="1:7" x14ac:dyDescent="0.2">
      <c r="A160" t="s">
        <v>507</v>
      </c>
      <c r="B160" t="s">
        <v>642</v>
      </c>
      <c r="C160" t="s">
        <v>642</v>
      </c>
      <c r="D160" t="s">
        <v>641</v>
      </c>
      <c r="E160" t="s">
        <v>641</v>
      </c>
      <c r="F160" t="s">
        <v>642</v>
      </c>
      <c r="G160" t="s">
        <v>641</v>
      </c>
    </row>
    <row r="161" spans="1:7" x14ac:dyDescent="0.2">
      <c r="A161" t="s">
        <v>508</v>
      </c>
      <c r="B161" t="s">
        <v>641</v>
      </c>
      <c r="C161" t="s">
        <v>642</v>
      </c>
      <c r="D161" t="s">
        <v>642</v>
      </c>
      <c r="E161" t="s">
        <v>641</v>
      </c>
      <c r="F161" t="s">
        <v>641</v>
      </c>
      <c r="G161" t="s">
        <v>641</v>
      </c>
    </row>
    <row r="162" spans="1:7" x14ac:dyDescent="0.2">
      <c r="A162" t="s">
        <v>509</v>
      </c>
      <c r="B162" t="s">
        <v>642</v>
      </c>
      <c r="C162" t="s">
        <v>642</v>
      </c>
      <c r="D162" t="s">
        <v>642</v>
      </c>
      <c r="E162" t="s">
        <v>641</v>
      </c>
      <c r="F162" t="s">
        <v>642</v>
      </c>
      <c r="G162" t="s">
        <v>641</v>
      </c>
    </row>
    <row r="163" spans="1:7" x14ac:dyDescent="0.2">
      <c r="A163" t="s">
        <v>510</v>
      </c>
      <c r="B163" t="s">
        <v>642</v>
      </c>
      <c r="C163" t="s">
        <v>642</v>
      </c>
      <c r="D163" t="s">
        <v>642</v>
      </c>
      <c r="E163" t="s">
        <v>641</v>
      </c>
      <c r="F163" t="s">
        <v>642</v>
      </c>
      <c r="G163" t="s">
        <v>641</v>
      </c>
    </row>
    <row r="164" spans="1:7" x14ac:dyDescent="0.2">
      <c r="A164" t="s">
        <v>511</v>
      </c>
      <c r="B164" t="s">
        <v>642</v>
      </c>
      <c r="C164" t="s">
        <v>641</v>
      </c>
      <c r="D164" t="s">
        <v>642</v>
      </c>
      <c r="E164" t="s">
        <v>641</v>
      </c>
      <c r="F164" t="s">
        <v>641</v>
      </c>
      <c r="G164" t="s">
        <v>641</v>
      </c>
    </row>
    <row r="165" spans="1:7" x14ac:dyDescent="0.2">
      <c r="A165" t="s">
        <v>512</v>
      </c>
      <c r="B165" t="s">
        <v>642</v>
      </c>
      <c r="C165" t="s">
        <v>642</v>
      </c>
      <c r="D165" t="s">
        <v>642</v>
      </c>
      <c r="E165" t="s">
        <v>641</v>
      </c>
      <c r="F165" t="s">
        <v>642</v>
      </c>
      <c r="G165" t="s">
        <v>641</v>
      </c>
    </row>
    <row r="166" spans="1:7" x14ac:dyDescent="0.2">
      <c r="A166" t="s">
        <v>513</v>
      </c>
      <c r="B166" t="s">
        <v>641</v>
      </c>
      <c r="C166" t="s">
        <v>642</v>
      </c>
      <c r="D166" t="s">
        <v>642</v>
      </c>
      <c r="E166" t="s">
        <v>641</v>
      </c>
      <c r="F166" t="s">
        <v>642</v>
      </c>
      <c r="G166" t="s">
        <v>641</v>
      </c>
    </row>
    <row r="167" spans="1:7" x14ac:dyDescent="0.2">
      <c r="A167" t="s">
        <v>514</v>
      </c>
      <c r="B167" t="s">
        <v>642</v>
      </c>
      <c r="C167" t="s">
        <v>641</v>
      </c>
      <c r="D167" t="s">
        <v>641</v>
      </c>
      <c r="E167" t="s">
        <v>641</v>
      </c>
      <c r="F167" t="s">
        <v>641</v>
      </c>
      <c r="G167" t="s">
        <v>641</v>
      </c>
    </row>
    <row r="168" spans="1:7" x14ac:dyDescent="0.2">
      <c r="A168" t="s">
        <v>515</v>
      </c>
      <c r="B168" t="s">
        <v>641</v>
      </c>
      <c r="C168" t="s">
        <v>642</v>
      </c>
      <c r="D168" t="s">
        <v>641</v>
      </c>
      <c r="E168" t="s">
        <v>641</v>
      </c>
      <c r="F168" t="s">
        <v>641</v>
      </c>
      <c r="G168" t="s">
        <v>641</v>
      </c>
    </row>
    <row r="169" spans="1:7" x14ac:dyDescent="0.2">
      <c r="A169" t="s">
        <v>516</v>
      </c>
      <c r="B169" t="s">
        <v>641</v>
      </c>
      <c r="C169" t="s">
        <v>642</v>
      </c>
      <c r="D169" t="s">
        <v>641</v>
      </c>
      <c r="E169" t="s">
        <v>641</v>
      </c>
      <c r="F169" t="s">
        <v>642</v>
      </c>
      <c r="G169" t="s">
        <v>641</v>
      </c>
    </row>
    <row r="170" spans="1:7" x14ac:dyDescent="0.2">
      <c r="A170" t="s">
        <v>517</v>
      </c>
      <c r="B170" t="s">
        <v>642</v>
      </c>
      <c r="C170" t="s">
        <v>641</v>
      </c>
      <c r="D170" t="s">
        <v>641</v>
      </c>
      <c r="E170" t="s">
        <v>641</v>
      </c>
      <c r="F170" t="s">
        <v>641</v>
      </c>
      <c r="G170" t="s">
        <v>641</v>
      </c>
    </row>
    <row r="171" spans="1:7" x14ac:dyDescent="0.2">
      <c r="A171" t="s">
        <v>518</v>
      </c>
      <c r="B171" t="s">
        <v>642</v>
      </c>
      <c r="C171" t="s">
        <v>642</v>
      </c>
      <c r="D171" t="s">
        <v>641</v>
      </c>
      <c r="E171" t="s">
        <v>641</v>
      </c>
      <c r="F171" t="s">
        <v>642</v>
      </c>
      <c r="G171" t="s">
        <v>641</v>
      </c>
    </row>
    <row r="172" spans="1:7" x14ac:dyDescent="0.2">
      <c r="A172" t="s">
        <v>519</v>
      </c>
      <c r="B172" t="s">
        <v>642</v>
      </c>
      <c r="C172" t="s">
        <v>642</v>
      </c>
      <c r="D172" t="s">
        <v>642</v>
      </c>
      <c r="E172" t="s">
        <v>641</v>
      </c>
      <c r="F172" t="s">
        <v>642</v>
      </c>
      <c r="G172" t="s">
        <v>641</v>
      </c>
    </row>
    <row r="173" spans="1:7" x14ac:dyDescent="0.2">
      <c r="A173" t="s">
        <v>520</v>
      </c>
      <c r="B173" t="s">
        <v>642</v>
      </c>
      <c r="C173" t="s">
        <v>642</v>
      </c>
      <c r="D173" t="s">
        <v>641</v>
      </c>
      <c r="E173" t="s">
        <v>641</v>
      </c>
      <c r="F173" t="s">
        <v>641</v>
      </c>
      <c r="G173" t="s">
        <v>641</v>
      </c>
    </row>
    <row r="174" spans="1:7" x14ac:dyDescent="0.2">
      <c r="A174" t="s">
        <v>521</v>
      </c>
      <c r="B174" t="s">
        <v>642</v>
      </c>
      <c r="C174" t="s">
        <v>642</v>
      </c>
      <c r="D174" t="s">
        <v>642</v>
      </c>
      <c r="E174" t="s">
        <v>641</v>
      </c>
      <c r="F174" t="s">
        <v>642</v>
      </c>
      <c r="G174" t="s">
        <v>641</v>
      </c>
    </row>
    <row r="175" spans="1:7" x14ac:dyDescent="0.2">
      <c r="A175" t="s">
        <v>522</v>
      </c>
      <c r="B175" t="s">
        <v>642</v>
      </c>
      <c r="C175" t="s">
        <v>642</v>
      </c>
      <c r="D175" t="s">
        <v>642</v>
      </c>
      <c r="E175" t="s">
        <v>641</v>
      </c>
      <c r="F175" t="s">
        <v>642</v>
      </c>
      <c r="G175" t="s">
        <v>641</v>
      </c>
    </row>
    <row r="176" spans="1:7" x14ac:dyDescent="0.2">
      <c r="A176" t="s">
        <v>523</v>
      </c>
      <c r="B176" t="s">
        <v>642</v>
      </c>
      <c r="C176" t="s">
        <v>641</v>
      </c>
      <c r="D176" t="s">
        <v>641</v>
      </c>
      <c r="E176" t="s">
        <v>641</v>
      </c>
      <c r="F176" t="s">
        <v>642</v>
      </c>
      <c r="G176" t="s">
        <v>641</v>
      </c>
    </row>
    <row r="177" spans="1:7" x14ac:dyDescent="0.2">
      <c r="A177" t="s">
        <v>524</v>
      </c>
      <c r="B177" t="s">
        <v>641</v>
      </c>
      <c r="C177" t="s">
        <v>642</v>
      </c>
      <c r="D177" t="s">
        <v>641</v>
      </c>
      <c r="E177" t="s">
        <v>641</v>
      </c>
      <c r="F177" t="s">
        <v>641</v>
      </c>
      <c r="G177" t="s">
        <v>641</v>
      </c>
    </row>
    <row r="178" spans="1:7" x14ac:dyDescent="0.2">
      <c r="A178" t="s">
        <v>525</v>
      </c>
      <c r="B178" t="s">
        <v>642</v>
      </c>
      <c r="C178" t="s">
        <v>642</v>
      </c>
      <c r="D178" t="s">
        <v>641</v>
      </c>
      <c r="E178" t="s">
        <v>641</v>
      </c>
      <c r="F178" t="s">
        <v>642</v>
      </c>
      <c r="G178" t="s">
        <v>641</v>
      </c>
    </row>
    <row r="179" spans="1:7" x14ac:dyDescent="0.2">
      <c r="A179" t="s">
        <v>526</v>
      </c>
      <c r="B179" t="s">
        <v>642</v>
      </c>
      <c r="C179" t="s">
        <v>642</v>
      </c>
      <c r="D179" t="s">
        <v>642</v>
      </c>
      <c r="E179" t="s">
        <v>641</v>
      </c>
      <c r="F179" t="s">
        <v>642</v>
      </c>
      <c r="G179" t="s">
        <v>641</v>
      </c>
    </row>
    <row r="180" spans="1:7" x14ac:dyDescent="0.2">
      <c r="A180" t="s">
        <v>527</v>
      </c>
      <c r="B180" t="s">
        <v>642</v>
      </c>
      <c r="C180" t="s">
        <v>642</v>
      </c>
      <c r="D180" t="s">
        <v>642</v>
      </c>
      <c r="E180" t="s">
        <v>641</v>
      </c>
      <c r="F180" t="s">
        <v>642</v>
      </c>
      <c r="G180" t="s">
        <v>641</v>
      </c>
    </row>
    <row r="181" spans="1:7" x14ac:dyDescent="0.2">
      <c r="A181" t="s">
        <v>528</v>
      </c>
      <c r="B181" t="s">
        <v>642</v>
      </c>
      <c r="C181" t="s">
        <v>642</v>
      </c>
      <c r="D181" t="s">
        <v>641</v>
      </c>
      <c r="E181" t="s">
        <v>641</v>
      </c>
      <c r="F181" t="s">
        <v>642</v>
      </c>
      <c r="G181" t="s">
        <v>641</v>
      </c>
    </row>
    <row r="182" spans="1:7" x14ac:dyDescent="0.2">
      <c r="A182" t="s">
        <v>529</v>
      </c>
      <c r="B182" t="s">
        <v>642</v>
      </c>
      <c r="C182" t="s">
        <v>641</v>
      </c>
      <c r="D182" t="s">
        <v>641</v>
      </c>
      <c r="E182" t="s">
        <v>641</v>
      </c>
      <c r="F182" t="s">
        <v>642</v>
      </c>
      <c r="G182" t="s">
        <v>641</v>
      </c>
    </row>
    <row r="183" spans="1:7" x14ac:dyDescent="0.2">
      <c r="A183" t="s">
        <v>530</v>
      </c>
      <c r="B183" t="s">
        <v>642</v>
      </c>
      <c r="C183" t="s">
        <v>641</v>
      </c>
      <c r="D183" t="s">
        <v>642</v>
      </c>
      <c r="E183" t="s">
        <v>641</v>
      </c>
      <c r="F183" t="s">
        <v>641</v>
      </c>
      <c r="G183" t="s">
        <v>641</v>
      </c>
    </row>
    <row r="184" spans="1:7" x14ac:dyDescent="0.2">
      <c r="A184" t="s">
        <v>531</v>
      </c>
      <c r="B184" t="s">
        <v>642</v>
      </c>
      <c r="C184" t="s">
        <v>642</v>
      </c>
      <c r="D184" t="s">
        <v>642</v>
      </c>
      <c r="E184" t="s">
        <v>641</v>
      </c>
      <c r="F184" t="s">
        <v>641</v>
      </c>
      <c r="G184" t="s">
        <v>641</v>
      </c>
    </row>
    <row r="185" spans="1:7" x14ac:dyDescent="0.2">
      <c r="A185" t="s">
        <v>532</v>
      </c>
      <c r="B185" t="s">
        <v>641</v>
      </c>
      <c r="C185" t="s">
        <v>641</v>
      </c>
      <c r="D185" t="s">
        <v>642</v>
      </c>
      <c r="E185" t="s">
        <v>641</v>
      </c>
      <c r="F185" t="s">
        <v>641</v>
      </c>
      <c r="G185" t="s">
        <v>641</v>
      </c>
    </row>
    <row r="186" spans="1:7" x14ac:dyDescent="0.2">
      <c r="A186" t="s">
        <v>533</v>
      </c>
      <c r="B186" t="s">
        <v>642</v>
      </c>
      <c r="C186" t="s">
        <v>642</v>
      </c>
      <c r="D186" t="s">
        <v>641</v>
      </c>
      <c r="E186" t="s">
        <v>641</v>
      </c>
      <c r="F186" t="s">
        <v>642</v>
      </c>
      <c r="G186" t="s">
        <v>641</v>
      </c>
    </row>
    <row r="187" spans="1:7" x14ac:dyDescent="0.2">
      <c r="A187" t="s">
        <v>534</v>
      </c>
      <c r="B187" t="s">
        <v>642</v>
      </c>
      <c r="C187" t="s">
        <v>642</v>
      </c>
      <c r="D187" t="s">
        <v>641</v>
      </c>
      <c r="E187" t="s">
        <v>641</v>
      </c>
      <c r="F187" t="s">
        <v>641</v>
      </c>
      <c r="G187" t="s">
        <v>641</v>
      </c>
    </row>
    <row r="188" spans="1:7" x14ac:dyDescent="0.2">
      <c r="A188" t="s">
        <v>535</v>
      </c>
      <c r="B188" t="s">
        <v>641</v>
      </c>
      <c r="C188" t="s">
        <v>642</v>
      </c>
      <c r="D188" t="s">
        <v>642</v>
      </c>
      <c r="E188" t="s">
        <v>641</v>
      </c>
      <c r="F188" t="s">
        <v>642</v>
      </c>
      <c r="G188" t="s">
        <v>641</v>
      </c>
    </row>
    <row r="189" spans="1:7" x14ac:dyDescent="0.2">
      <c r="A189" t="s">
        <v>536</v>
      </c>
      <c r="B189" t="s">
        <v>642</v>
      </c>
      <c r="C189" t="s">
        <v>642</v>
      </c>
      <c r="D189" t="s">
        <v>642</v>
      </c>
      <c r="E189" t="s">
        <v>641</v>
      </c>
      <c r="F189" t="s">
        <v>641</v>
      </c>
      <c r="G189" t="s">
        <v>641</v>
      </c>
    </row>
    <row r="190" spans="1:7" x14ac:dyDescent="0.2">
      <c r="A190" t="s">
        <v>537</v>
      </c>
      <c r="B190" t="s">
        <v>642</v>
      </c>
      <c r="C190" t="s">
        <v>642</v>
      </c>
      <c r="D190" t="s">
        <v>642</v>
      </c>
      <c r="E190" t="s">
        <v>641</v>
      </c>
      <c r="F190" t="s">
        <v>642</v>
      </c>
      <c r="G190" t="s">
        <v>641</v>
      </c>
    </row>
    <row r="191" spans="1:7" x14ac:dyDescent="0.2">
      <c r="A191" t="s">
        <v>538</v>
      </c>
      <c r="B191" t="s">
        <v>642</v>
      </c>
      <c r="C191" t="s">
        <v>642</v>
      </c>
      <c r="D191" t="s">
        <v>642</v>
      </c>
      <c r="E191" t="s">
        <v>641</v>
      </c>
      <c r="F191" t="s">
        <v>641</v>
      </c>
      <c r="G191" t="s">
        <v>641</v>
      </c>
    </row>
    <row r="192" spans="1:7" x14ac:dyDescent="0.2">
      <c r="A192" t="s">
        <v>539</v>
      </c>
      <c r="B192" t="s">
        <v>642</v>
      </c>
      <c r="C192" t="s">
        <v>641</v>
      </c>
      <c r="D192" t="s">
        <v>642</v>
      </c>
      <c r="E192" t="s">
        <v>641</v>
      </c>
      <c r="F192" t="s">
        <v>642</v>
      </c>
      <c r="G192" t="s">
        <v>641</v>
      </c>
    </row>
    <row r="193" spans="1:7" x14ac:dyDescent="0.2">
      <c r="A193" t="s">
        <v>540</v>
      </c>
      <c r="B193" t="s">
        <v>642</v>
      </c>
      <c r="C193" t="s">
        <v>641</v>
      </c>
      <c r="D193" t="s">
        <v>642</v>
      </c>
      <c r="E193" t="s">
        <v>641</v>
      </c>
      <c r="F193" t="s">
        <v>641</v>
      </c>
      <c r="G193" t="s">
        <v>641</v>
      </c>
    </row>
    <row r="194" spans="1:7" x14ac:dyDescent="0.2">
      <c r="A194" t="s">
        <v>541</v>
      </c>
      <c r="B194" t="s">
        <v>641</v>
      </c>
      <c r="C194" t="s">
        <v>642</v>
      </c>
      <c r="D194" t="s">
        <v>642</v>
      </c>
      <c r="E194" t="s">
        <v>641</v>
      </c>
      <c r="F194" t="s">
        <v>641</v>
      </c>
      <c r="G194" t="s">
        <v>641</v>
      </c>
    </row>
    <row r="195" spans="1:7" x14ac:dyDescent="0.2">
      <c r="A195" t="s">
        <v>542</v>
      </c>
      <c r="B195" t="s">
        <v>642</v>
      </c>
      <c r="C195" t="s">
        <v>642</v>
      </c>
      <c r="D195" t="s">
        <v>641</v>
      </c>
      <c r="E195" t="s">
        <v>641</v>
      </c>
      <c r="F195" t="s">
        <v>641</v>
      </c>
      <c r="G195" t="s">
        <v>641</v>
      </c>
    </row>
    <row r="196" spans="1:7" x14ac:dyDescent="0.2">
      <c r="A196" t="s">
        <v>543</v>
      </c>
      <c r="B196" t="s">
        <v>641</v>
      </c>
      <c r="C196" t="s">
        <v>642</v>
      </c>
      <c r="D196" t="s">
        <v>642</v>
      </c>
      <c r="E196" t="s">
        <v>641</v>
      </c>
      <c r="F196" t="s">
        <v>641</v>
      </c>
      <c r="G196" t="s">
        <v>641</v>
      </c>
    </row>
    <row r="197" spans="1:7" x14ac:dyDescent="0.2">
      <c r="A197" t="s">
        <v>544</v>
      </c>
      <c r="B197" t="s">
        <v>641</v>
      </c>
      <c r="C197" t="s">
        <v>642</v>
      </c>
      <c r="D197" t="s">
        <v>642</v>
      </c>
      <c r="E197" t="s">
        <v>641</v>
      </c>
      <c r="F197" t="s">
        <v>641</v>
      </c>
      <c r="G197" t="s">
        <v>641</v>
      </c>
    </row>
    <row r="198" spans="1:7" x14ac:dyDescent="0.2">
      <c r="A198" t="s">
        <v>545</v>
      </c>
      <c r="B198" t="s">
        <v>642</v>
      </c>
      <c r="C198" t="s">
        <v>642</v>
      </c>
      <c r="D198" t="s">
        <v>642</v>
      </c>
      <c r="E198" t="s">
        <v>641</v>
      </c>
      <c r="F198" t="s">
        <v>642</v>
      </c>
      <c r="G198" t="s">
        <v>641</v>
      </c>
    </row>
    <row r="199" spans="1:7" x14ac:dyDescent="0.2">
      <c r="A199" t="s">
        <v>546</v>
      </c>
      <c r="B199" t="s">
        <v>642</v>
      </c>
      <c r="C199" t="s">
        <v>642</v>
      </c>
      <c r="D199" t="s">
        <v>642</v>
      </c>
      <c r="E199" t="s">
        <v>641</v>
      </c>
      <c r="F199" t="s">
        <v>642</v>
      </c>
      <c r="G199" t="s">
        <v>641</v>
      </c>
    </row>
    <row r="200" spans="1:7" x14ac:dyDescent="0.2">
      <c r="A200" t="s">
        <v>547</v>
      </c>
      <c r="B200" t="s">
        <v>642</v>
      </c>
      <c r="C200" t="s">
        <v>641</v>
      </c>
      <c r="D200" t="s">
        <v>642</v>
      </c>
      <c r="E200" t="s">
        <v>641</v>
      </c>
      <c r="F200" t="s">
        <v>642</v>
      </c>
      <c r="G200" t="s">
        <v>641</v>
      </c>
    </row>
    <row r="201" spans="1:7" x14ac:dyDescent="0.2">
      <c r="A201" t="s">
        <v>548</v>
      </c>
      <c r="B201" t="s">
        <v>642</v>
      </c>
      <c r="C201" t="s">
        <v>642</v>
      </c>
      <c r="D201" t="s">
        <v>641</v>
      </c>
      <c r="E201" t="s">
        <v>641</v>
      </c>
      <c r="F201" t="s">
        <v>642</v>
      </c>
      <c r="G201" t="s">
        <v>641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01"/>
  <sheetViews>
    <sheetView workbookViewId="0"/>
  </sheetViews>
  <sheetFormatPr defaultColWidth="8.875" defaultRowHeight="15" x14ac:dyDescent="0.2"/>
  <cols>
    <col min="1" max="3" width="11.97265625" customWidth="1"/>
    <col min="4" max="4" width="13.98828125" customWidth="1"/>
    <col min="5" max="5" width="11.97265625" customWidth="1"/>
    <col min="6" max="6" width="13.98828125" customWidth="1"/>
  </cols>
  <sheetData>
    <row r="1" spans="1:6" ht="28.9" customHeight="1" x14ac:dyDescent="0.2">
      <c r="A1" s="9" t="s">
        <v>290</v>
      </c>
      <c r="B1" s="9" t="s">
        <v>655</v>
      </c>
      <c r="C1" s="9" t="s">
        <v>656</v>
      </c>
      <c r="D1" s="9" t="s">
        <v>657</v>
      </c>
      <c r="E1" s="9" t="s">
        <v>658</v>
      </c>
      <c r="F1" s="9" t="s">
        <v>659</v>
      </c>
    </row>
    <row r="2" spans="1:6" x14ac:dyDescent="0.2">
      <c r="A2" t="s">
        <v>300</v>
      </c>
      <c r="B2" t="s">
        <v>641</v>
      </c>
      <c r="C2" t="s">
        <v>641</v>
      </c>
      <c r="D2" t="s">
        <v>641</v>
      </c>
      <c r="E2" t="s">
        <v>641</v>
      </c>
      <c r="F2" t="s">
        <v>641</v>
      </c>
    </row>
    <row r="3" spans="1:6" x14ac:dyDescent="0.2">
      <c r="A3" t="s">
        <v>306</v>
      </c>
      <c r="B3" t="s">
        <v>642</v>
      </c>
      <c r="C3" t="s">
        <v>641</v>
      </c>
      <c r="D3" t="s">
        <v>642</v>
      </c>
      <c r="E3" t="s">
        <v>641</v>
      </c>
      <c r="F3" t="s">
        <v>642</v>
      </c>
    </row>
    <row r="4" spans="1:6" x14ac:dyDescent="0.2">
      <c r="A4" t="s">
        <v>310</v>
      </c>
      <c r="B4" t="s">
        <v>642</v>
      </c>
      <c r="C4" t="s">
        <v>642</v>
      </c>
      <c r="D4" t="s">
        <v>642</v>
      </c>
      <c r="E4" t="s">
        <v>641</v>
      </c>
      <c r="F4" t="s">
        <v>642</v>
      </c>
    </row>
    <row r="5" spans="1:6" x14ac:dyDescent="0.2">
      <c r="A5" t="s">
        <v>314</v>
      </c>
      <c r="B5" t="s">
        <v>642</v>
      </c>
      <c r="C5" t="s">
        <v>641</v>
      </c>
      <c r="D5" t="s">
        <v>642</v>
      </c>
      <c r="E5" t="s">
        <v>641</v>
      </c>
      <c r="F5" t="s">
        <v>642</v>
      </c>
    </row>
    <row r="6" spans="1:6" x14ac:dyDescent="0.2">
      <c r="A6" t="s">
        <v>317</v>
      </c>
      <c r="B6" t="s">
        <v>641</v>
      </c>
      <c r="C6" t="s">
        <v>642</v>
      </c>
      <c r="D6" t="s">
        <v>641</v>
      </c>
      <c r="E6" t="s">
        <v>641</v>
      </c>
      <c r="F6" t="s">
        <v>642</v>
      </c>
    </row>
    <row r="7" spans="1:6" x14ac:dyDescent="0.2">
      <c r="A7" t="s">
        <v>319</v>
      </c>
      <c r="B7" t="s">
        <v>642</v>
      </c>
      <c r="C7" t="s">
        <v>642</v>
      </c>
      <c r="D7" t="s">
        <v>642</v>
      </c>
      <c r="E7" t="s">
        <v>641</v>
      </c>
      <c r="F7" t="s">
        <v>642</v>
      </c>
    </row>
    <row r="8" spans="1:6" x14ac:dyDescent="0.2">
      <c r="A8" t="s">
        <v>322</v>
      </c>
      <c r="B8" t="s">
        <v>641</v>
      </c>
      <c r="C8" t="s">
        <v>642</v>
      </c>
      <c r="D8" t="s">
        <v>642</v>
      </c>
      <c r="E8" t="s">
        <v>641</v>
      </c>
      <c r="F8" t="s">
        <v>641</v>
      </c>
    </row>
    <row r="9" spans="1:6" x14ac:dyDescent="0.2">
      <c r="A9" t="s">
        <v>326</v>
      </c>
      <c r="B9" t="s">
        <v>641</v>
      </c>
      <c r="C9" t="s">
        <v>642</v>
      </c>
      <c r="D9" t="s">
        <v>642</v>
      </c>
      <c r="E9" t="s">
        <v>641</v>
      </c>
      <c r="F9" t="s">
        <v>641</v>
      </c>
    </row>
    <row r="10" spans="1:6" x14ac:dyDescent="0.2">
      <c r="A10" t="s">
        <v>328</v>
      </c>
      <c r="B10" t="s">
        <v>642</v>
      </c>
      <c r="C10" t="s">
        <v>642</v>
      </c>
      <c r="D10" t="s">
        <v>642</v>
      </c>
      <c r="E10" t="s">
        <v>641</v>
      </c>
      <c r="F10" t="s">
        <v>641</v>
      </c>
    </row>
    <row r="11" spans="1:6" x14ac:dyDescent="0.2">
      <c r="A11" t="s">
        <v>332</v>
      </c>
      <c r="B11" t="s">
        <v>641</v>
      </c>
      <c r="C11" t="s">
        <v>641</v>
      </c>
      <c r="D11" t="s">
        <v>642</v>
      </c>
      <c r="E11" t="s">
        <v>641</v>
      </c>
      <c r="F11" t="s">
        <v>642</v>
      </c>
    </row>
    <row r="12" spans="1:6" x14ac:dyDescent="0.2">
      <c r="A12" t="s">
        <v>334</v>
      </c>
      <c r="B12" t="s">
        <v>641</v>
      </c>
      <c r="C12" t="s">
        <v>642</v>
      </c>
      <c r="D12" t="s">
        <v>642</v>
      </c>
      <c r="E12" t="s">
        <v>641</v>
      </c>
      <c r="F12" t="s">
        <v>641</v>
      </c>
    </row>
    <row r="13" spans="1:6" x14ac:dyDescent="0.2">
      <c r="A13" t="s">
        <v>335</v>
      </c>
      <c r="B13" t="s">
        <v>642</v>
      </c>
      <c r="C13" t="s">
        <v>642</v>
      </c>
      <c r="D13" t="s">
        <v>641</v>
      </c>
      <c r="E13" t="s">
        <v>641</v>
      </c>
      <c r="F13" t="s">
        <v>642</v>
      </c>
    </row>
    <row r="14" spans="1:6" x14ac:dyDescent="0.2">
      <c r="A14" t="s">
        <v>336</v>
      </c>
      <c r="B14" t="s">
        <v>641</v>
      </c>
      <c r="C14" t="s">
        <v>642</v>
      </c>
      <c r="D14" t="s">
        <v>642</v>
      </c>
      <c r="E14" t="s">
        <v>641</v>
      </c>
      <c r="F14" t="s">
        <v>642</v>
      </c>
    </row>
    <row r="15" spans="1:6" x14ac:dyDescent="0.2">
      <c r="A15" t="s">
        <v>339</v>
      </c>
      <c r="B15" t="s">
        <v>641</v>
      </c>
      <c r="C15" t="s">
        <v>641</v>
      </c>
      <c r="D15" t="s">
        <v>642</v>
      </c>
      <c r="E15" t="s">
        <v>641</v>
      </c>
      <c r="F15" t="s">
        <v>641</v>
      </c>
    </row>
    <row r="16" spans="1:6" x14ac:dyDescent="0.2">
      <c r="A16" t="s">
        <v>342</v>
      </c>
      <c r="B16" t="s">
        <v>642</v>
      </c>
      <c r="C16" t="s">
        <v>642</v>
      </c>
      <c r="D16" t="s">
        <v>641</v>
      </c>
      <c r="E16" t="s">
        <v>641</v>
      </c>
      <c r="F16" t="s">
        <v>642</v>
      </c>
    </row>
    <row r="17" spans="1:6" x14ac:dyDescent="0.2">
      <c r="A17" t="s">
        <v>345</v>
      </c>
      <c r="B17" t="s">
        <v>641</v>
      </c>
      <c r="C17" t="s">
        <v>641</v>
      </c>
      <c r="D17" t="s">
        <v>642</v>
      </c>
      <c r="E17" t="s">
        <v>641</v>
      </c>
      <c r="F17" t="s">
        <v>641</v>
      </c>
    </row>
    <row r="18" spans="1:6" x14ac:dyDescent="0.2">
      <c r="A18" t="s">
        <v>346</v>
      </c>
      <c r="B18" t="s">
        <v>641</v>
      </c>
      <c r="C18" t="s">
        <v>641</v>
      </c>
      <c r="D18" t="s">
        <v>642</v>
      </c>
      <c r="E18" t="s">
        <v>641</v>
      </c>
      <c r="F18" t="s">
        <v>642</v>
      </c>
    </row>
    <row r="19" spans="1:6" x14ac:dyDescent="0.2">
      <c r="A19" t="s">
        <v>348</v>
      </c>
      <c r="B19" t="s">
        <v>642</v>
      </c>
      <c r="C19" t="s">
        <v>641</v>
      </c>
      <c r="D19" t="s">
        <v>642</v>
      </c>
      <c r="E19" t="s">
        <v>641</v>
      </c>
      <c r="F19" t="s">
        <v>642</v>
      </c>
    </row>
    <row r="20" spans="1:6" x14ac:dyDescent="0.2">
      <c r="A20" t="s">
        <v>350</v>
      </c>
      <c r="B20" t="s">
        <v>641</v>
      </c>
      <c r="C20" t="s">
        <v>641</v>
      </c>
      <c r="D20" t="s">
        <v>641</v>
      </c>
      <c r="E20" t="s">
        <v>641</v>
      </c>
      <c r="F20" t="s">
        <v>642</v>
      </c>
    </row>
    <row r="21" spans="1:6" x14ac:dyDescent="0.2">
      <c r="A21" t="s">
        <v>353</v>
      </c>
      <c r="B21" t="s">
        <v>642</v>
      </c>
      <c r="C21" t="s">
        <v>642</v>
      </c>
      <c r="D21" t="s">
        <v>642</v>
      </c>
      <c r="E21" t="s">
        <v>641</v>
      </c>
      <c r="F21" t="s">
        <v>642</v>
      </c>
    </row>
    <row r="22" spans="1:6" x14ac:dyDescent="0.2">
      <c r="A22" t="s">
        <v>354</v>
      </c>
      <c r="B22" t="s">
        <v>641</v>
      </c>
      <c r="C22" t="s">
        <v>641</v>
      </c>
      <c r="D22" t="s">
        <v>642</v>
      </c>
      <c r="E22" t="s">
        <v>641</v>
      </c>
      <c r="F22" t="s">
        <v>642</v>
      </c>
    </row>
    <row r="23" spans="1:6" x14ac:dyDescent="0.2">
      <c r="A23" t="s">
        <v>355</v>
      </c>
      <c r="B23" t="s">
        <v>642</v>
      </c>
      <c r="C23" t="s">
        <v>642</v>
      </c>
      <c r="D23" t="s">
        <v>642</v>
      </c>
      <c r="E23" t="s">
        <v>641</v>
      </c>
      <c r="F23" t="s">
        <v>642</v>
      </c>
    </row>
    <row r="24" spans="1:6" x14ac:dyDescent="0.2">
      <c r="A24" t="s">
        <v>356</v>
      </c>
      <c r="B24" t="s">
        <v>641</v>
      </c>
      <c r="C24" t="s">
        <v>642</v>
      </c>
      <c r="D24" t="s">
        <v>642</v>
      </c>
      <c r="E24" t="s">
        <v>641</v>
      </c>
      <c r="F24" t="s">
        <v>642</v>
      </c>
    </row>
    <row r="25" spans="1:6" x14ac:dyDescent="0.2">
      <c r="A25" t="s">
        <v>358</v>
      </c>
      <c r="B25" t="s">
        <v>641</v>
      </c>
      <c r="C25" t="s">
        <v>641</v>
      </c>
      <c r="D25" t="s">
        <v>642</v>
      </c>
      <c r="E25" t="s">
        <v>641</v>
      </c>
      <c r="F25" t="s">
        <v>642</v>
      </c>
    </row>
    <row r="26" spans="1:6" x14ac:dyDescent="0.2">
      <c r="A26" t="s">
        <v>360</v>
      </c>
      <c r="B26" t="s">
        <v>642</v>
      </c>
      <c r="C26" t="s">
        <v>642</v>
      </c>
      <c r="D26" t="s">
        <v>641</v>
      </c>
      <c r="E26" t="s">
        <v>641</v>
      </c>
      <c r="F26" t="s">
        <v>641</v>
      </c>
    </row>
    <row r="27" spans="1:6" x14ac:dyDescent="0.2">
      <c r="A27" t="s">
        <v>361</v>
      </c>
      <c r="B27" t="s">
        <v>641</v>
      </c>
      <c r="C27" t="s">
        <v>641</v>
      </c>
      <c r="D27" t="s">
        <v>642</v>
      </c>
      <c r="E27" t="s">
        <v>641</v>
      </c>
      <c r="F27" t="s">
        <v>641</v>
      </c>
    </row>
    <row r="28" spans="1:6" x14ac:dyDescent="0.2">
      <c r="A28" t="s">
        <v>363</v>
      </c>
      <c r="B28" t="s">
        <v>641</v>
      </c>
      <c r="C28" t="s">
        <v>642</v>
      </c>
      <c r="D28" t="s">
        <v>642</v>
      </c>
      <c r="E28" t="s">
        <v>641</v>
      </c>
      <c r="F28" t="s">
        <v>641</v>
      </c>
    </row>
    <row r="29" spans="1:6" x14ac:dyDescent="0.2">
      <c r="A29" t="s">
        <v>364</v>
      </c>
      <c r="B29" t="s">
        <v>642</v>
      </c>
      <c r="C29" t="s">
        <v>641</v>
      </c>
      <c r="D29" t="s">
        <v>641</v>
      </c>
      <c r="E29" t="s">
        <v>641</v>
      </c>
      <c r="F29" t="s">
        <v>641</v>
      </c>
    </row>
    <row r="30" spans="1:6" x14ac:dyDescent="0.2">
      <c r="A30" t="s">
        <v>365</v>
      </c>
      <c r="B30" t="s">
        <v>641</v>
      </c>
      <c r="C30" t="s">
        <v>642</v>
      </c>
      <c r="D30" t="s">
        <v>642</v>
      </c>
      <c r="E30" t="s">
        <v>641</v>
      </c>
      <c r="F30" t="s">
        <v>642</v>
      </c>
    </row>
    <row r="31" spans="1:6" x14ac:dyDescent="0.2">
      <c r="A31" t="s">
        <v>366</v>
      </c>
      <c r="B31" t="s">
        <v>642</v>
      </c>
      <c r="C31" t="s">
        <v>642</v>
      </c>
      <c r="D31" t="s">
        <v>642</v>
      </c>
      <c r="E31" t="s">
        <v>641</v>
      </c>
      <c r="F31" t="s">
        <v>642</v>
      </c>
    </row>
    <row r="32" spans="1:6" x14ac:dyDescent="0.2">
      <c r="A32" t="s">
        <v>367</v>
      </c>
      <c r="B32" t="s">
        <v>642</v>
      </c>
      <c r="C32" t="s">
        <v>642</v>
      </c>
      <c r="D32" t="s">
        <v>642</v>
      </c>
      <c r="E32" t="s">
        <v>641</v>
      </c>
      <c r="F32" t="s">
        <v>642</v>
      </c>
    </row>
    <row r="33" spans="1:6" x14ac:dyDescent="0.2">
      <c r="A33" t="s">
        <v>368</v>
      </c>
      <c r="B33" t="s">
        <v>642</v>
      </c>
      <c r="C33" t="s">
        <v>642</v>
      </c>
      <c r="D33" t="s">
        <v>641</v>
      </c>
      <c r="E33" t="s">
        <v>641</v>
      </c>
      <c r="F33" t="s">
        <v>641</v>
      </c>
    </row>
    <row r="34" spans="1:6" x14ac:dyDescent="0.2">
      <c r="A34" t="s">
        <v>369</v>
      </c>
      <c r="B34" t="s">
        <v>642</v>
      </c>
      <c r="C34" t="s">
        <v>641</v>
      </c>
      <c r="D34" t="s">
        <v>642</v>
      </c>
      <c r="E34" t="s">
        <v>641</v>
      </c>
      <c r="F34" t="s">
        <v>642</v>
      </c>
    </row>
    <row r="35" spans="1:6" x14ac:dyDescent="0.2">
      <c r="A35" t="s">
        <v>370</v>
      </c>
      <c r="B35" t="s">
        <v>642</v>
      </c>
      <c r="C35" t="s">
        <v>642</v>
      </c>
      <c r="D35" t="s">
        <v>642</v>
      </c>
      <c r="E35" t="s">
        <v>641</v>
      </c>
      <c r="F35" t="s">
        <v>641</v>
      </c>
    </row>
    <row r="36" spans="1:6" x14ac:dyDescent="0.2">
      <c r="A36" t="s">
        <v>372</v>
      </c>
      <c r="B36" t="s">
        <v>642</v>
      </c>
      <c r="C36" t="s">
        <v>642</v>
      </c>
      <c r="D36" t="s">
        <v>642</v>
      </c>
      <c r="E36" t="s">
        <v>641</v>
      </c>
      <c r="F36" t="s">
        <v>641</v>
      </c>
    </row>
    <row r="37" spans="1:6" x14ac:dyDescent="0.2">
      <c r="A37" t="s">
        <v>373</v>
      </c>
      <c r="B37" t="s">
        <v>642</v>
      </c>
      <c r="C37" t="s">
        <v>641</v>
      </c>
      <c r="D37" t="s">
        <v>642</v>
      </c>
      <c r="E37" t="s">
        <v>641</v>
      </c>
      <c r="F37" t="s">
        <v>642</v>
      </c>
    </row>
    <row r="38" spans="1:6" x14ac:dyDescent="0.2">
      <c r="A38" t="s">
        <v>374</v>
      </c>
      <c r="B38" t="s">
        <v>641</v>
      </c>
      <c r="C38" t="s">
        <v>642</v>
      </c>
      <c r="D38" t="s">
        <v>642</v>
      </c>
      <c r="E38" t="s">
        <v>641</v>
      </c>
      <c r="F38" t="s">
        <v>642</v>
      </c>
    </row>
    <row r="39" spans="1:6" x14ac:dyDescent="0.2">
      <c r="A39" t="s">
        <v>376</v>
      </c>
      <c r="B39" t="s">
        <v>642</v>
      </c>
      <c r="C39" t="s">
        <v>641</v>
      </c>
      <c r="D39" t="s">
        <v>641</v>
      </c>
      <c r="E39" t="s">
        <v>641</v>
      </c>
      <c r="F39" t="s">
        <v>641</v>
      </c>
    </row>
    <row r="40" spans="1:6" x14ac:dyDescent="0.2">
      <c r="A40" t="s">
        <v>378</v>
      </c>
      <c r="B40" t="s">
        <v>642</v>
      </c>
      <c r="C40" t="s">
        <v>642</v>
      </c>
      <c r="D40" t="s">
        <v>641</v>
      </c>
      <c r="E40" t="s">
        <v>641</v>
      </c>
      <c r="F40" t="s">
        <v>642</v>
      </c>
    </row>
    <row r="41" spans="1:6" x14ac:dyDescent="0.2">
      <c r="A41" t="s">
        <v>379</v>
      </c>
      <c r="B41" t="s">
        <v>642</v>
      </c>
      <c r="C41" t="s">
        <v>641</v>
      </c>
      <c r="D41" t="s">
        <v>641</v>
      </c>
      <c r="E41" t="s">
        <v>641</v>
      </c>
      <c r="F41" t="s">
        <v>642</v>
      </c>
    </row>
    <row r="42" spans="1:6" x14ac:dyDescent="0.2">
      <c r="A42" t="s">
        <v>381</v>
      </c>
      <c r="B42" t="s">
        <v>641</v>
      </c>
      <c r="C42" t="s">
        <v>642</v>
      </c>
      <c r="D42" t="s">
        <v>642</v>
      </c>
      <c r="E42" t="s">
        <v>641</v>
      </c>
      <c r="F42" t="s">
        <v>641</v>
      </c>
    </row>
    <row r="43" spans="1:6" x14ac:dyDescent="0.2">
      <c r="A43" t="s">
        <v>382</v>
      </c>
      <c r="B43" t="s">
        <v>641</v>
      </c>
      <c r="C43" t="s">
        <v>642</v>
      </c>
      <c r="D43" t="s">
        <v>641</v>
      </c>
      <c r="E43" t="s">
        <v>641</v>
      </c>
      <c r="F43" t="s">
        <v>642</v>
      </c>
    </row>
    <row r="44" spans="1:6" x14ac:dyDescent="0.2">
      <c r="A44" t="s">
        <v>383</v>
      </c>
      <c r="B44" t="s">
        <v>641</v>
      </c>
      <c r="C44" t="s">
        <v>642</v>
      </c>
      <c r="D44" t="s">
        <v>641</v>
      </c>
      <c r="E44" t="s">
        <v>641</v>
      </c>
      <c r="F44" t="s">
        <v>641</v>
      </c>
    </row>
    <row r="45" spans="1:6" x14ac:dyDescent="0.2">
      <c r="A45" t="s">
        <v>384</v>
      </c>
      <c r="B45" t="s">
        <v>641</v>
      </c>
      <c r="C45" t="s">
        <v>641</v>
      </c>
      <c r="D45" t="s">
        <v>641</v>
      </c>
      <c r="E45" t="s">
        <v>641</v>
      </c>
      <c r="F45" t="s">
        <v>642</v>
      </c>
    </row>
    <row r="46" spans="1:6" x14ac:dyDescent="0.2">
      <c r="A46" t="s">
        <v>385</v>
      </c>
      <c r="B46" t="s">
        <v>642</v>
      </c>
      <c r="C46" t="s">
        <v>642</v>
      </c>
      <c r="D46" t="s">
        <v>642</v>
      </c>
      <c r="E46" t="s">
        <v>641</v>
      </c>
      <c r="F46" t="s">
        <v>642</v>
      </c>
    </row>
    <row r="47" spans="1:6" x14ac:dyDescent="0.2">
      <c r="A47" t="s">
        <v>386</v>
      </c>
      <c r="B47" t="s">
        <v>642</v>
      </c>
      <c r="C47" t="s">
        <v>641</v>
      </c>
      <c r="D47" t="s">
        <v>642</v>
      </c>
      <c r="E47" t="s">
        <v>641</v>
      </c>
      <c r="F47" t="s">
        <v>642</v>
      </c>
    </row>
    <row r="48" spans="1:6" x14ac:dyDescent="0.2">
      <c r="A48" t="s">
        <v>387</v>
      </c>
      <c r="B48" t="s">
        <v>642</v>
      </c>
      <c r="C48" t="s">
        <v>642</v>
      </c>
      <c r="D48" t="s">
        <v>642</v>
      </c>
      <c r="E48" t="s">
        <v>641</v>
      </c>
      <c r="F48" t="s">
        <v>642</v>
      </c>
    </row>
    <row r="49" spans="1:6" x14ac:dyDescent="0.2">
      <c r="A49" t="s">
        <v>389</v>
      </c>
      <c r="B49" t="s">
        <v>642</v>
      </c>
      <c r="C49" t="s">
        <v>642</v>
      </c>
      <c r="D49" t="s">
        <v>642</v>
      </c>
      <c r="E49" t="s">
        <v>641</v>
      </c>
      <c r="F49" t="s">
        <v>641</v>
      </c>
    </row>
    <row r="50" spans="1:6" x14ac:dyDescent="0.2">
      <c r="A50" t="s">
        <v>390</v>
      </c>
      <c r="B50" t="s">
        <v>641</v>
      </c>
      <c r="C50" t="s">
        <v>642</v>
      </c>
      <c r="D50" t="s">
        <v>642</v>
      </c>
      <c r="E50" t="s">
        <v>641</v>
      </c>
      <c r="F50" t="s">
        <v>641</v>
      </c>
    </row>
    <row r="51" spans="1:6" x14ac:dyDescent="0.2">
      <c r="A51" t="s">
        <v>391</v>
      </c>
      <c r="B51" t="s">
        <v>641</v>
      </c>
      <c r="C51" t="s">
        <v>641</v>
      </c>
      <c r="D51" t="s">
        <v>641</v>
      </c>
      <c r="E51" t="s">
        <v>641</v>
      </c>
      <c r="F51" t="s">
        <v>642</v>
      </c>
    </row>
    <row r="52" spans="1:6" x14ac:dyDescent="0.2">
      <c r="A52" t="s">
        <v>392</v>
      </c>
      <c r="B52" t="s">
        <v>642</v>
      </c>
      <c r="C52" t="s">
        <v>641</v>
      </c>
      <c r="D52" t="s">
        <v>642</v>
      </c>
      <c r="E52" t="s">
        <v>641</v>
      </c>
      <c r="F52" t="s">
        <v>641</v>
      </c>
    </row>
    <row r="53" spans="1:6" x14ac:dyDescent="0.2">
      <c r="A53" t="s">
        <v>394</v>
      </c>
      <c r="B53" t="s">
        <v>642</v>
      </c>
      <c r="C53" t="s">
        <v>642</v>
      </c>
      <c r="D53" t="s">
        <v>641</v>
      </c>
      <c r="E53" t="s">
        <v>641</v>
      </c>
      <c r="F53" t="s">
        <v>642</v>
      </c>
    </row>
    <row r="54" spans="1:6" x14ac:dyDescent="0.2">
      <c r="A54" t="s">
        <v>395</v>
      </c>
      <c r="B54" t="s">
        <v>642</v>
      </c>
      <c r="C54" t="s">
        <v>642</v>
      </c>
      <c r="D54" t="s">
        <v>642</v>
      </c>
      <c r="E54" t="s">
        <v>641</v>
      </c>
      <c r="F54" t="s">
        <v>641</v>
      </c>
    </row>
    <row r="55" spans="1:6" x14ac:dyDescent="0.2">
      <c r="A55" t="s">
        <v>396</v>
      </c>
      <c r="B55" t="s">
        <v>641</v>
      </c>
      <c r="C55" t="s">
        <v>641</v>
      </c>
      <c r="D55" t="s">
        <v>642</v>
      </c>
      <c r="E55" t="s">
        <v>641</v>
      </c>
      <c r="F55" t="s">
        <v>642</v>
      </c>
    </row>
    <row r="56" spans="1:6" x14ac:dyDescent="0.2">
      <c r="A56" t="s">
        <v>397</v>
      </c>
      <c r="B56" t="s">
        <v>641</v>
      </c>
      <c r="C56" t="s">
        <v>641</v>
      </c>
      <c r="D56" t="s">
        <v>641</v>
      </c>
      <c r="E56" t="s">
        <v>641</v>
      </c>
      <c r="F56" t="s">
        <v>642</v>
      </c>
    </row>
    <row r="57" spans="1:6" x14ac:dyDescent="0.2">
      <c r="A57" t="s">
        <v>399</v>
      </c>
      <c r="B57" t="s">
        <v>641</v>
      </c>
      <c r="C57" t="s">
        <v>642</v>
      </c>
      <c r="D57" t="s">
        <v>641</v>
      </c>
      <c r="E57" t="s">
        <v>641</v>
      </c>
      <c r="F57" t="s">
        <v>642</v>
      </c>
    </row>
    <row r="58" spans="1:6" x14ac:dyDescent="0.2">
      <c r="A58" t="s">
        <v>401</v>
      </c>
      <c r="B58" t="s">
        <v>641</v>
      </c>
      <c r="C58" t="s">
        <v>642</v>
      </c>
      <c r="D58" t="s">
        <v>642</v>
      </c>
      <c r="E58" t="s">
        <v>641</v>
      </c>
      <c r="F58" t="s">
        <v>642</v>
      </c>
    </row>
    <row r="59" spans="1:6" x14ac:dyDescent="0.2">
      <c r="A59" t="s">
        <v>402</v>
      </c>
      <c r="B59" t="s">
        <v>642</v>
      </c>
      <c r="C59" t="s">
        <v>641</v>
      </c>
      <c r="D59" t="s">
        <v>641</v>
      </c>
      <c r="E59" t="s">
        <v>641</v>
      </c>
      <c r="F59" t="s">
        <v>642</v>
      </c>
    </row>
    <row r="60" spans="1:6" x14ac:dyDescent="0.2">
      <c r="A60" t="s">
        <v>403</v>
      </c>
      <c r="B60" t="s">
        <v>641</v>
      </c>
      <c r="C60" t="s">
        <v>642</v>
      </c>
      <c r="D60" t="s">
        <v>641</v>
      </c>
      <c r="E60" t="s">
        <v>641</v>
      </c>
      <c r="F60" t="s">
        <v>642</v>
      </c>
    </row>
    <row r="61" spans="1:6" x14ac:dyDescent="0.2">
      <c r="A61" t="s">
        <v>404</v>
      </c>
      <c r="B61" t="s">
        <v>641</v>
      </c>
      <c r="C61" t="s">
        <v>642</v>
      </c>
      <c r="D61" t="s">
        <v>642</v>
      </c>
      <c r="E61" t="s">
        <v>641</v>
      </c>
      <c r="F61" t="s">
        <v>642</v>
      </c>
    </row>
    <row r="62" spans="1:6" x14ac:dyDescent="0.2">
      <c r="A62" t="s">
        <v>405</v>
      </c>
      <c r="B62" t="s">
        <v>642</v>
      </c>
      <c r="C62" t="s">
        <v>642</v>
      </c>
      <c r="D62" t="s">
        <v>642</v>
      </c>
      <c r="E62" t="s">
        <v>641</v>
      </c>
      <c r="F62" t="s">
        <v>642</v>
      </c>
    </row>
    <row r="63" spans="1:6" x14ac:dyDescent="0.2">
      <c r="A63" t="s">
        <v>406</v>
      </c>
      <c r="B63" t="s">
        <v>642</v>
      </c>
      <c r="C63" t="s">
        <v>642</v>
      </c>
      <c r="D63" t="s">
        <v>641</v>
      </c>
      <c r="E63" t="s">
        <v>641</v>
      </c>
      <c r="F63" t="s">
        <v>641</v>
      </c>
    </row>
    <row r="64" spans="1:6" x14ac:dyDescent="0.2">
      <c r="A64" t="s">
        <v>407</v>
      </c>
      <c r="B64" t="s">
        <v>642</v>
      </c>
      <c r="C64" t="s">
        <v>642</v>
      </c>
      <c r="D64" t="s">
        <v>642</v>
      </c>
      <c r="E64" t="s">
        <v>641</v>
      </c>
      <c r="F64" t="s">
        <v>641</v>
      </c>
    </row>
    <row r="65" spans="1:6" x14ac:dyDescent="0.2">
      <c r="A65" t="s">
        <v>408</v>
      </c>
      <c r="B65" t="s">
        <v>641</v>
      </c>
      <c r="C65" t="s">
        <v>642</v>
      </c>
      <c r="D65" t="s">
        <v>642</v>
      </c>
      <c r="E65" t="s">
        <v>641</v>
      </c>
      <c r="F65" t="s">
        <v>641</v>
      </c>
    </row>
    <row r="66" spans="1:6" x14ac:dyDescent="0.2">
      <c r="A66" t="s">
        <v>409</v>
      </c>
      <c r="B66" t="s">
        <v>642</v>
      </c>
      <c r="C66" t="s">
        <v>642</v>
      </c>
      <c r="D66" t="s">
        <v>641</v>
      </c>
      <c r="E66" t="s">
        <v>641</v>
      </c>
      <c r="F66" t="s">
        <v>642</v>
      </c>
    </row>
    <row r="67" spans="1:6" x14ac:dyDescent="0.2">
      <c r="A67" t="s">
        <v>410</v>
      </c>
      <c r="B67" t="s">
        <v>642</v>
      </c>
      <c r="C67" t="s">
        <v>641</v>
      </c>
      <c r="D67" t="s">
        <v>641</v>
      </c>
      <c r="E67" t="s">
        <v>641</v>
      </c>
      <c r="F67" t="s">
        <v>641</v>
      </c>
    </row>
    <row r="68" spans="1:6" x14ac:dyDescent="0.2">
      <c r="A68" t="s">
        <v>411</v>
      </c>
      <c r="B68" t="s">
        <v>642</v>
      </c>
      <c r="C68" t="s">
        <v>641</v>
      </c>
      <c r="D68" t="s">
        <v>642</v>
      </c>
      <c r="E68" t="s">
        <v>641</v>
      </c>
      <c r="F68" t="s">
        <v>641</v>
      </c>
    </row>
    <row r="69" spans="1:6" x14ac:dyDescent="0.2">
      <c r="A69" t="s">
        <v>412</v>
      </c>
      <c r="B69" t="s">
        <v>642</v>
      </c>
      <c r="C69" t="s">
        <v>642</v>
      </c>
      <c r="D69" t="s">
        <v>641</v>
      </c>
      <c r="E69" t="s">
        <v>641</v>
      </c>
      <c r="F69" t="s">
        <v>642</v>
      </c>
    </row>
    <row r="70" spans="1:6" x14ac:dyDescent="0.2">
      <c r="A70" t="s">
        <v>413</v>
      </c>
      <c r="B70" t="s">
        <v>642</v>
      </c>
      <c r="C70" t="s">
        <v>642</v>
      </c>
      <c r="D70" t="s">
        <v>641</v>
      </c>
      <c r="E70" t="s">
        <v>641</v>
      </c>
      <c r="F70" t="s">
        <v>641</v>
      </c>
    </row>
    <row r="71" spans="1:6" x14ac:dyDescent="0.2">
      <c r="A71" t="s">
        <v>414</v>
      </c>
      <c r="B71" t="s">
        <v>642</v>
      </c>
      <c r="C71" t="s">
        <v>641</v>
      </c>
      <c r="D71" t="s">
        <v>642</v>
      </c>
      <c r="E71" t="s">
        <v>641</v>
      </c>
      <c r="F71" t="s">
        <v>642</v>
      </c>
    </row>
    <row r="72" spans="1:6" x14ac:dyDescent="0.2">
      <c r="A72" t="s">
        <v>415</v>
      </c>
      <c r="B72" t="s">
        <v>642</v>
      </c>
      <c r="C72" t="s">
        <v>642</v>
      </c>
      <c r="D72" t="s">
        <v>642</v>
      </c>
      <c r="E72" t="s">
        <v>641</v>
      </c>
      <c r="F72" t="s">
        <v>642</v>
      </c>
    </row>
    <row r="73" spans="1:6" x14ac:dyDescent="0.2">
      <c r="A73" t="s">
        <v>416</v>
      </c>
      <c r="B73" t="s">
        <v>642</v>
      </c>
      <c r="C73" t="s">
        <v>642</v>
      </c>
      <c r="D73" t="s">
        <v>641</v>
      </c>
      <c r="E73" t="s">
        <v>641</v>
      </c>
      <c r="F73" t="s">
        <v>642</v>
      </c>
    </row>
    <row r="74" spans="1:6" x14ac:dyDescent="0.2">
      <c r="A74" t="s">
        <v>417</v>
      </c>
      <c r="B74" t="s">
        <v>642</v>
      </c>
      <c r="C74" t="s">
        <v>642</v>
      </c>
      <c r="D74" t="s">
        <v>642</v>
      </c>
      <c r="E74" t="s">
        <v>641</v>
      </c>
      <c r="F74" t="s">
        <v>642</v>
      </c>
    </row>
    <row r="75" spans="1:6" x14ac:dyDescent="0.2">
      <c r="A75" t="s">
        <v>418</v>
      </c>
      <c r="B75" t="s">
        <v>641</v>
      </c>
      <c r="C75" t="s">
        <v>642</v>
      </c>
      <c r="D75" t="s">
        <v>642</v>
      </c>
      <c r="E75" t="s">
        <v>641</v>
      </c>
      <c r="F75" t="s">
        <v>642</v>
      </c>
    </row>
    <row r="76" spans="1:6" x14ac:dyDescent="0.2">
      <c r="A76" t="s">
        <v>419</v>
      </c>
      <c r="B76" t="s">
        <v>642</v>
      </c>
      <c r="C76" t="s">
        <v>641</v>
      </c>
      <c r="D76" t="s">
        <v>642</v>
      </c>
      <c r="E76" t="s">
        <v>641</v>
      </c>
      <c r="F76" t="s">
        <v>642</v>
      </c>
    </row>
    <row r="77" spans="1:6" x14ac:dyDescent="0.2">
      <c r="A77" t="s">
        <v>421</v>
      </c>
      <c r="B77" t="s">
        <v>641</v>
      </c>
      <c r="C77" t="s">
        <v>642</v>
      </c>
      <c r="D77" t="s">
        <v>641</v>
      </c>
      <c r="E77" t="s">
        <v>641</v>
      </c>
      <c r="F77" t="s">
        <v>641</v>
      </c>
    </row>
    <row r="78" spans="1:6" x14ac:dyDescent="0.2">
      <c r="A78" t="s">
        <v>422</v>
      </c>
      <c r="B78" t="s">
        <v>641</v>
      </c>
      <c r="C78" t="s">
        <v>642</v>
      </c>
      <c r="D78" t="s">
        <v>641</v>
      </c>
      <c r="E78" t="s">
        <v>641</v>
      </c>
      <c r="F78" t="s">
        <v>642</v>
      </c>
    </row>
    <row r="79" spans="1:6" x14ac:dyDescent="0.2">
      <c r="A79" t="s">
        <v>423</v>
      </c>
      <c r="B79" t="s">
        <v>641</v>
      </c>
      <c r="C79" t="s">
        <v>641</v>
      </c>
      <c r="D79" t="s">
        <v>642</v>
      </c>
      <c r="E79" t="s">
        <v>641</v>
      </c>
      <c r="F79" t="s">
        <v>642</v>
      </c>
    </row>
    <row r="80" spans="1:6" x14ac:dyDescent="0.2">
      <c r="A80" t="s">
        <v>424</v>
      </c>
      <c r="B80" t="s">
        <v>641</v>
      </c>
      <c r="C80" t="s">
        <v>642</v>
      </c>
      <c r="D80" t="s">
        <v>642</v>
      </c>
      <c r="E80" t="s">
        <v>641</v>
      </c>
      <c r="F80" t="s">
        <v>642</v>
      </c>
    </row>
    <row r="81" spans="1:6" x14ac:dyDescent="0.2">
      <c r="A81" t="s">
        <v>425</v>
      </c>
      <c r="B81" t="s">
        <v>642</v>
      </c>
      <c r="C81" t="s">
        <v>641</v>
      </c>
      <c r="D81" t="s">
        <v>642</v>
      </c>
      <c r="E81" t="s">
        <v>641</v>
      </c>
      <c r="F81" t="s">
        <v>642</v>
      </c>
    </row>
    <row r="82" spans="1:6" x14ac:dyDescent="0.2">
      <c r="A82" t="s">
        <v>426</v>
      </c>
      <c r="B82" t="s">
        <v>641</v>
      </c>
      <c r="C82" t="s">
        <v>642</v>
      </c>
      <c r="D82" t="s">
        <v>641</v>
      </c>
      <c r="E82" t="s">
        <v>641</v>
      </c>
      <c r="F82" t="s">
        <v>642</v>
      </c>
    </row>
    <row r="83" spans="1:6" x14ac:dyDescent="0.2">
      <c r="A83" t="s">
        <v>427</v>
      </c>
      <c r="B83" t="s">
        <v>642</v>
      </c>
      <c r="C83" t="s">
        <v>642</v>
      </c>
      <c r="D83" t="s">
        <v>642</v>
      </c>
      <c r="E83" t="s">
        <v>641</v>
      </c>
      <c r="F83" t="s">
        <v>642</v>
      </c>
    </row>
    <row r="84" spans="1:6" x14ac:dyDescent="0.2">
      <c r="A84" t="s">
        <v>428</v>
      </c>
      <c r="B84" t="s">
        <v>642</v>
      </c>
      <c r="C84" t="s">
        <v>642</v>
      </c>
      <c r="D84" t="s">
        <v>641</v>
      </c>
      <c r="E84" t="s">
        <v>641</v>
      </c>
      <c r="F84" t="s">
        <v>642</v>
      </c>
    </row>
    <row r="85" spans="1:6" x14ac:dyDescent="0.2">
      <c r="A85" t="s">
        <v>429</v>
      </c>
      <c r="B85" t="s">
        <v>642</v>
      </c>
      <c r="C85" t="s">
        <v>641</v>
      </c>
      <c r="D85" t="s">
        <v>642</v>
      </c>
      <c r="E85" t="s">
        <v>641</v>
      </c>
      <c r="F85" t="s">
        <v>642</v>
      </c>
    </row>
    <row r="86" spans="1:6" x14ac:dyDescent="0.2">
      <c r="A86" t="s">
        <v>430</v>
      </c>
      <c r="B86" t="s">
        <v>642</v>
      </c>
      <c r="C86" t="s">
        <v>641</v>
      </c>
      <c r="D86" t="s">
        <v>642</v>
      </c>
      <c r="E86" t="s">
        <v>641</v>
      </c>
      <c r="F86" t="s">
        <v>642</v>
      </c>
    </row>
    <row r="87" spans="1:6" x14ac:dyDescent="0.2">
      <c r="A87" t="s">
        <v>431</v>
      </c>
      <c r="B87" t="s">
        <v>641</v>
      </c>
      <c r="C87" t="s">
        <v>642</v>
      </c>
      <c r="D87" t="s">
        <v>642</v>
      </c>
      <c r="E87" t="s">
        <v>641</v>
      </c>
      <c r="F87" t="s">
        <v>642</v>
      </c>
    </row>
    <row r="88" spans="1:6" x14ac:dyDescent="0.2">
      <c r="A88" t="s">
        <v>432</v>
      </c>
      <c r="B88" t="s">
        <v>642</v>
      </c>
      <c r="C88" t="s">
        <v>642</v>
      </c>
      <c r="D88" t="s">
        <v>641</v>
      </c>
      <c r="E88" t="s">
        <v>641</v>
      </c>
      <c r="F88" t="s">
        <v>642</v>
      </c>
    </row>
    <row r="89" spans="1:6" x14ac:dyDescent="0.2">
      <c r="A89" t="s">
        <v>433</v>
      </c>
      <c r="B89" t="s">
        <v>642</v>
      </c>
      <c r="C89" t="s">
        <v>642</v>
      </c>
      <c r="D89" t="s">
        <v>641</v>
      </c>
      <c r="E89" t="s">
        <v>641</v>
      </c>
      <c r="F89" t="s">
        <v>642</v>
      </c>
    </row>
    <row r="90" spans="1:6" x14ac:dyDescent="0.2">
      <c r="A90" t="s">
        <v>435</v>
      </c>
      <c r="B90" t="s">
        <v>642</v>
      </c>
      <c r="C90" t="s">
        <v>642</v>
      </c>
      <c r="D90" t="s">
        <v>642</v>
      </c>
      <c r="E90" t="s">
        <v>641</v>
      </c>
      <c r="F90" t="s">
        <v>641</v>
      </c>
    </row>
    <row r="91" spans="1:6" x14ac:dyDescent="0.2">
      <c r="A91" t="s">
        <v>437</v>
      </c>
      <c r="B91" t="s">
        <v>642</v>
      </c>
      <c r="C91" t="s">
        <v>642</v>
      </c>
      <c r="D91" t="s">
        <v>642</v>
      </c>
      <c r="E91" t="s">
        <v>641</v>
      </c>
      <c r="F91" t="s">
        <v>642</v>
      </c>
    </row>
    <row r="92" spans="1:6" x14ac:dyDescent="0.2">
      <c r="A92" t="s">
        <v>438</v>
      </c>
      <c r="B92" t="s">
        <v>641</v>
      </c>
      <c r="C92" t="s">
        <v>641</v>
      </c>
      <c r="D92" t="s">
        <v>641</v>
      </c>
      <c r="E92" t="s">
        <v>641</v>
      </c>
      <c r="F92" t="s">
        <v>642</v>
      </c>
    </row>
    <row r="93" spans="1:6" x14ac:dyDescent="0.2">
      <c r="A93" t="s">
        <v>439</v>
      </c>
      <c r="B93" t="s">
        <v>642</v>
      </c>
      <c r="C93" t="s">
        <v>641</v>
      </c>
      <c r="D93" t="s">
        <v>642</v>
      </c>
      <c r="E93" t="s">
        <v>641</v>
      </c>
      <c r="F93" t="s">
        <v>642</v>
      </c>
    </row>
    <row r="94" spans="1:6" x14ac:dyDescent="0.2">
      <c r="A94" t="s">
        <v>440</v>
      </c>
      <c r="B94" t="s">
        <v>641</v>
      </c>
      <c r="C94" t="s">
        <v>642</v>
      </c>
      <c r="D94" t="s">
        <v>642</v>
      </c>
      <c r="E94" t="s">
        <v>641</v>
      </c>
      <c r="F94" t="s">
        <v>642</v>
      </c>
    </row>
    <row r="95" spans="1:6" x14ac:dyDescent="0.2">
      <c r="A95" t="s">
        <v>441</v>
      </c>
      <c r="B95" t="s">
        <v>642</v>
      </c>
      <c r="C95" t="s">
        <v>642</v>
      </c>
      <c r="D95" t="s">
        <v>642</v>
      </c>
      <c r="E95" t="s">
        <v>641</v>
      </c>
      <c r="F95" t="s">
        <v>642</v>
      </c>
    </row>
    <row r="96" spans="1:6" x14ac:dyDescent="0.2">
      <c r="A96" t="s">
        <v>442</v>
      </c>
      <c r="B96" t="s">
        <v>641</v>
      </c>
      <c r="C96" t="s">
        <v>642</v>
      </c>
      <c r="D96" t="s">
        <v>641</v>
      </c>
      <c r="E96" t="s">
        <v>641</v>
      </c>
      <c r="F96" t="s">
        <v>642</v>
      </c>
    </row>
    <row r="97" spans="1:6" x14ac:dyDescent="0.2">
      <c r="A97" t="s">
        <v>443</v>
      </c>
      <c r="B97" t="s">
        <v>642</v>
      </c>
      <c r="C97" t="s">
        <v>641</v>
      </c>
      <c r="D97" t="s">
        <v>641</v>
      </c>
      <c r="E97" t="s">
        <v>641</v>
      </c>
      <c r="F97" t="s">
        <v>641</v>
      </c>
    </row>
    <row r="98" spans="1:6" x14ac:dyDescent="0.2">
      <c r="A98" t="s">
        <v>444</v>
      </c>
      <c r="B98" t="s">
        <v>642</v>
      </c>
      <c r="C98" t="s">
        <v>642</v>
      </c>
      <c r="D98" t="s">
        <v>642</v>
      </c>
      <c r="E98" t="s">
        <v>641</v>
      </c>
      <c r="F98" t="s">
        <v>642</v>
      </c>
    </row>
    <row r="99" spans="1:6" x14ac:dyDescent="0.2">
      <c r="A99" t="s">
        <v>445</v>
      </c>
      <c r="B99" t="s">
        <v>641</v>
      </c>
      <c r="C99" t="s">
        <v>641</v>
      </c>
      <c r="D99" t="s">
        <v>642</v>
      </c>
      <c r="E99" t="s">
        <v>641</v>
      </c>
      <c r="F99" t="s">
        <v>642</v>
      </c>
    </row>
    <row r="100" spans="1:6" x14ac:dyDescent="0.2">
      <c r="A100" t="s">
        <v>446</v>
      </c>
      <c r="B100" t="s">
        <v>642</v>
      </c>
      <c r="C100" t="s">
        <v>642</v>
      </c>
      <c r="D100" t="s">
        <v>641</v>
      </c>
      <c r="E100" t="s">
        <v>641</v>
      </c>
      <c r="F100" t="s">
        <v>641</v>
      </c>
    </row>
    <row r="101" spans="1:6" x14ac:dyDescent="0.2">
      <c r="A101" t="s">
        <v>447</v>
      </c>
      <c r="B101" t="s">
        <v>642</v>
      </c>
      <c r="C101" t="s">
        <v>642</v>
      </c>
      <c r="D101" t="s">
        <v>641</v>
      </c>
      <c r="E101" t="s">
        <v>641</v>
      </c>
      <c r="F101" t="s">
        <v>641</v>
      </c>
    </row>
    <row r="102" spans="1:6" x14ac:dyDescent="0.2">
      <c r="A102" t="s">
        <v>448</v>
      </c>
      <c r="B102" t="s">
        <v>641</v>
      </c>
      <c r="C102" t="s">
        <v>642</v>
      </c>
      <c r="D102" t="s">
        <v>642</v>
      </c>
      <c r="E102" t="s">
        <v>641</v>
      </c>
      <c r="F102" t="s">
        <v>642</v>
      </c>
    </row>
    <row r="103" spans="1:6" x14ac:dyDescent="0.2">
      <c r="A103" t="s">
        <v>450</v>
      </c>
      <c r="B103" t="s">
        <v>641</v>
      </c>
      <c r="C103" t="s">
        <v>641</v>
      </c>
      <c r="D103" t="s">
        <v>642</v>
      </c>
      <c r="E103" t="s">
        <v>641</v>
      </c>
      <c r="F103" t="s">
        <v>641</v>
      </c>
    </row>
    <row r="104" spans="1:6" x14ac:dyDescent="0.2">
      <c r="A104" t="s">
        <v>451</v>
      </c>
      <c r="B104" t="s">
        <v>641</v>
      </c>
      <c r="C104" t="s">
        <v>641</v>
      </c>
      <c r="D104" t="s">
        <v>641</v>
      </c>
      <c r="E104" t="s">
        <v>641</v>
      </c>
      <c r="F104" t="s">
        <v>642</v>
      </c>
    </row>
    <row r="105" spans="1:6" x14ac:dyDescent="0.2">
      <c r="A105" t="s">
        <v>452</v>
      </c>
      <c r="B105" t="s">
        <v>642</v>
      </c>
      <c r="C105" t="s">
        <v>642</v>
      </c>
      <c r="D105" t="s">
        <v>642</v>
      </c>
      <c r="E105" t="s">
        <v>641</v>
      </c>
      <c r="F105" t="s">
        <v>642</v>
      </c>
    </row>
    <row r="106" spans="1:6" x14ac:dyDescent="0.2">
      <c r="A106" t="s">
        <v>453</v>
      </c>
      <c r="B106" t="s">
        <v>641</v>
      </c>
      <c r="C106" t="s">
        <v>642</v>
      </c>
      <c r="D106" t="s">
        <v>642</v>
      </c>
      <c r="E106" t="s">
        <v>641</v>
      </c>
      <c r="F106" t="s">
        <v>642</v>
      </c>
    </row>
    <row r="107" spans="1:6" x14ac:dyDescent="0.2">
      <c r="A107" t="s">
        <v>454</v>
      </c>
      <c r="B107" t="s">
        <v>642</v>
      </c>
      <c r="C107" t="s">
        <v>642</v>
      </c>
      <c r="D107" t="s">
        <v>642</v>
      </c>
      <c r="E107" t="s">
        <v>641</v>
      </c>
      <c r="F107" t="s">
        <v>641</v>
      </c>
    </row>
    <row r="108" spans="1:6" x14ac:dyDescent="0.2">
      <c r="A108" t="s">
        <v>455</v>
      </c>
      <c r="B108" t="s">
        <v>642</v>
      </c>
      <c r="C108" t="s">
        <v>641</v>
      </c>
      <c r="D108" t="s">
        <v>641</v>
      </c>
      <c r="E108" t="s">
        <v>641</v>
      </c>
      <c r="F108" t="s">
        <v>642</v>
      </c>
    </row>
    <row r="109" spans="1:6" x14ac:dyDescent="0.2">
      <c r="A109" t="s">
        <v>456</v>
      </c>
      <c r="B109" t="s">
        <v>642</v>
      </c>
      <c r="C109" t="s">
        <v>641</v>
      </c>
      <c r="D109" t="s">
        <v>642</v>
      </c>
      <c r="E109" t="s">
        <v>641</v>
      </c>
      <c r="F109" t="s">
        <v>641</v>
      </c>
    </row>
    <row r="110" spans="1:6" x14ac:dyDescent="0.2">
      <c r="A110" t="s">
        <v>457</v>
      </c>
      <c r="B110" t="s">
        <v>642</v>
      </c>
      <c r="C110" t="s">
        <v>641</v>
      </c>
      <c r="D110" t="s">
        <v>641</v>
      </c>
      <c r="E110" t="s">
        <v>641</v>
      </c>
      <c r="F110" t="s">
        <v>642</v>
      </c>
    </row>
    <row r="111" spans="1:6" x14ac:dyDescent="0.2">
      <c r="A111" t="s">
        <v>458</v>
      </c>
      <c r="B111" t="s">
        <v>642</v>
      </c>
      <c r="C111" t="s">
        <v>642</v>
      </c>
      <c r="D111" t="s">
        <v>642</v>
      </c>
      <c r="E111" t="s">
        <v>641</v>
      </c>
      <c r="F111" t="s">
        <v>641</v>
      </c>
    </row>
    <row r="112" spans="1:6" x14ac:dyDescent="0.2">
      <c r="A112" t="s">
        <v>459</v>
      </c>
      <c r="B112" t="s">
        <v>642</v>
      </c>
      <c r="C112" t="s">
        <v>642</v>
      </c>
      <c r="D112" t="s">
        <v>642</v>
      </c>
      <c r="E112" t="s">
        <v>641</v>
      </c>
      <c r="F112" t="s">
        <v>642</v>
      </c>
    </row>
    <row r="113" spans="1:6" x14ac:dyDescent="0.2">
      <c r="A113" t="s">
        <v>460</v>
      </c>
      <c r="B113" t="s">
        <v>642</v>
      </c>
      <c r="C113" t="s">
        <v>641</v>
      </c>
      <c r="D113" t="s">
        <v>641</v>
      </c>
      <c r="E113" t="s">
        <v>641</v>
      </c>
      <c r="F113" t="s">
        <v>642</v>
      </c>
    </row>
    <row r="114" spans="1:6" x14ac:dyDescent="0.2">
      <c r="A114" t="s">
        <v>461</v>
      </c>
      <c r="B114" t="s">
        <v>641</v>
      </c>
      <c r="C114" t="s">
        <v>642</v>
      </c>
      <c r="D114" t="s">
        <v>642</v>
      </c>
      <c r="E114" t="s">
        <v>641</v>
      </c>
      <c r="F114" t="s">
        <v>642</v>
      </c>
    </row>
    <row r="115" spans="1:6" x14ac:dyDescent="0.2">
      <c r="A115" t="s">
        <v>462</v>
      </c>
      <c r="B115" t="s">
        <v>642</v>
      </c>
      <c r="C115" t="s">
        <v>642</v>
      </c>
      <c r="D115" t="s">
        <v>642</v>
      </c>
      <c r="E115" t="s">
        <v>641</v>
      </c>
      <c r="F115" t="s">
        <v>642</v>
      </c>
    </row>
    <row r="116" spans="1:6" x14ac:dyDescent="0.2">
      <c r="A116" t="s">
        <v>463</v>
      </c>
      <c r="B116" t="s">
        <v>642</v>
      </c>
      <c r="C116" t="s">
        <v>642</v>
      </c>
      <c r="D116" t="s">
        <v>641</v>
      </c>
      <c r="E116" t="s">
        <v>641</v>
      </c>
      <c r="F116" t="s">
        <v>641</v>
      </c>
    </row>
    <row r="117" spans="1:6" x14ac:dyDescent="0.2">
      <c r="A117" t="s">
        <v>464</v>
      </c>
      <c r="B117" t="s">
        <v>642</v>
      </c>
      <c r="C117" t="s">
        <v>642</v>
      </c>
      <c r="D117" t="s">
        <v>642</v>
      </c>
      <c r="E117" t="s">
        <v>641</v>
      </c>
      <c r="F117" t="s">
        <v>642</v>
      </c>
    </row>
    <row r="118" spans="1:6" x14ac:dyDescent="0.2">
      <c r="A118" t="s">
        <v>465</v>
      </c>
      <c r="B118" t="s">
        <v>642</v>
      </c>
      <c r="C118" t="s">
        <v>642</v>
      </c>
      <c r="D118" t="s">
        <v>642</v>
      </c>
      <c r="E118" t="s">
        <v>641</v>
      </c>
      <c r="F118" t="s">
        <v>641</v>
      </c>
    </row>
    <row r="119" spans="1:6" x14ac:dyDescent="0.2">
      <c r="A119" t="s">
        <v>466</v>
      </c>
      <c r="B119" t="s">
        <v>642</v>
      </c>
      <c r="C119" t="s">
        <v>641</v>
      </c>
      <c r="D119" t="s">
        <v>642</v>
      </c>
      <c r="E119" t="s">
        <v>641</v>
      </c>
      <c r="F119" t="s">
        <v>641</v>
      </c>
    </row>
    <row r="120" spans="1:6" x14ac:dyDescent="0.2">
      <c r="A120" t="s">
        <v>467</v>
      </c>
      <c r="B120" t="s">
        <v>641</v>
      </c>
      <c r="C120" t="s">
        <v>641</v>
      </c>
      <c r="D120" t="s">
        <v>642</v>
      </c>
      <c r="E120" t="s">
        <v>641</v>
      </c>
      <c r="F120" t="s">
        <v>642</v>
      </c>
    </row>
    <row r="121" spans="1:6" x14ac:dyDescent="0.2">
      <c r="A121" t="s">
        <v>468</v>
      </c>
      <c r="B121" t="s">
        <v>642</v>
      </c>
      <c r="C121" t="s">
        <v>641</v>
      </c>
      <c r="D121" t="s">
        <v>641</v>
      </c>
      <c r="E121" t="s">
        <v>641</v>
      </c>
      <c r="F121" t="s">
        <v>641</v>
      </c>
    </row>
    <row r="122" spans="1:6" x14ac:dyDescent="0.2">
      <c r="A122" t="s">
        <v>469</v>
      </c>
      <c r="B122" t="s">
        <v>642</v>
      </c>
      <c r="C122" t="s">
        <v>641</v>
      </c>
      <c r="D122" t="s">
        <v>642</v>
      </c>
      <c r="E122" t="s">
        <v>641</v>
      </c>
      <c r="F122" t="s">
        <v>641</v>
      </c>
    </row>
    <row r="123" spans="1:6" x14ac:dyDescent="0.2">
      <c r="A123" t="s">
        <v>470</v>
      </c>
      <c r="B123" t="s">
        <v>641</v>
      </c>
      <c r="C123" t="s">
        <v>642</v>
      </c>
      <c r="D123" t="s">
        <v>642</v>
      </c>
      <c r="E123" t="s">
        <v>641</v>
      </c>
      <c r="F123" t="s">
        <v>641</v>
      </c>
    </row>
    <row r="124" spans="1:6" x14ac:dyDescent="0.2">
      <c r="A124" t="s">
        <v>471</v>
      </c>
      <c r="B124" t="s">
        <v>642</v>
      </c>
      <c r="C124" t="s">
        <v>642</v>
      </c>
      <c r="D124" t="s">
        <v>641</v>
      </c>
      <c r="E124" t="s">
        <v>641</v>
      </c>
      <c r="F124" t="s">
        <v>642</v>
      </c>
    </row>
    <row r="125" spans="1:6" x14ac:dyDescent="0.2">
      <c r="A125" t="s">
        <v>472</v>
      </c>
      <c r="B125" t="s">
        <v>642</v>
      </c>
      <c r="C125" t="s">
        <v>642</v>
      </c>
      <c r="D125" t="s">
        <v>642</v>
      </c>
      <c r="E125" t="s">
        <v>641</v>
      </c>
      <c r="F125" t="s">
        <v>641</v>
      </c>
    </row>
    <row r="126" spans="1:6" x14ac:dyDescent="0.2">
      <c r="A126" t="s">
        <v>473</v>
      </c>
      <c r="B126" t="s">
        <v>641</v>
      </c>
      <c r="C126" t="s">
        <v>642</v>
      </c>
      <c r="D126" t="s">
        <v>641</v>
      </c>
      <c r="E126" t="s">
        <v>641</v>
      </c>
      <c r="F126" t="s">
        <v>641</v>
      </c>
    </row>
    <row r="127" spans="1:6" x14ac:dyDescent="0.2">
      <c r="A127" t="s">
        <v>474</v>
      </c>
      <c r="B127" t="s">
        <v>642</v>
      </c>
      <c r="C127" t="s">
        <v>642</v>
      </c>
      <c r="D127" t="s">
        <v>642</v>
      </c>
      <c r="E127" t="s">
        <v>641</v>
      </c>
      <c r="F127" t="s">
        <v>641</v>
      </c>
    </row>
    <row r="128" spans="1:6" x14ac:dyDescent="0.2">
      <c r="A128" t="s">
        <v>475</v>
      </c>
      <c r="B128" t="s">
        <v>641</v>
      </c>
      <c r="C128" t="s">
        <v>642</v>
      </c>
      <c r="D128" t="s">
        <v>642</v>
      </c>
      <c r="E128" t="s">
        <v>641</v>
      </c>
      <c r="F128" t="s">
        <v>641</v>
      </c>
    </row>
    <row r="129" spans="1:6" x14ac:dyDescent="0.2">
      <c r="A129" t="s">
        <v>476</v>
      </c>
      <c r="B129" t="s">
        <v>642</v>
      </c>
      <c r="C129" t="s">
        <v>641</v>
      </c>
      <c r="D129" t="s">
        <v>642</v>
      </c>
      <c r="E129" t="s">
        <v>641</v>
      </c>
      <c r="F129" t="s">
        <v>641</v>
      </c>
    </row>
    <row r="130" spans="1:6" x14ac:dyDescent="0.2">
      <c r="A130" t="s">
        <v>477</v>
      </c>
      <c r="B130" t="s">
        <v>642</v>
      </c>
      <c r="C130" t="s">
        <v>642</v>
      </c>
      <c r="D130" t="s">
        <v>642</v>
      </c>
      <c r="E130" t="s">
        <v>641</v>
      </c>
      <c r="F130" t="s">
        <v>642</v>
      </c>
    </row>
    <row r="131" spans="1:6" x14ac:dyDescent="0.2">
      <c r="A131" t="s">
        <v>478</v>
      </c>
      <c r="B131" t="s">
        <v>642</v>
      </c>
      <c r="C131" t="s">
        <v>642</v>
      </c>
      <c r="D131" t="s">
        <v>641</v>
      </c>
      <c r="E131" t="s">
        <v>641</v>
      </c>
      <c r="F131" t="s">
        <v>642</v>
      </c>
    </row>
    <row r="132" spans="1:6" x14ac:dyDescent="0.2">
      <c r="A132" t="s">
        <v>479</v>
      </c>
      <c r="B132" t="s">
        <v>641</v>
      </c>
      <c r="C132" t="s">
        <v>642</v>
      </c>
      <c r="D132" t="s">
        <v>641</v>
      </c>
      <c r="E132" t="s">
        <v>641</v>
      </c>
      <c r="F132" t="s">
        <v>641</v>
      </c>
    </row>
    <row r="133" spans="1:6" x14ac:dyDescent="0.2">
      <c r="A133" t="s">
        <v>480</v>
      </c>
      <c r="B133" t="s">
        <v>642</v>
      </c>
      <c r="C133" t="s">
        <v>642</v>
      </c>
      <c r="D133" t="s">
        <v>641</v>
      </c>
      <c r="E133" t="s">
        <v>641</v>
      </c>
      <c r="F133" t="s">
        <v>642</v>
      </c>
    </row>
    <row r="134" spans="1:6" x14ac:dyDescent="0.2">
      <c r="A134" t="s">
        <v>481</v>
      </c>
      <c r="B134" t="s">
        <v>642</v>
      </c>
      <c r="C134" t="s">
        <v>642</v>
      </c>
      <c r="D134" t="s">
        <v>641</v>
      </c>
      <c r="E134" t="s">
        <v>641</v>
      </c>
      <c r="F134" t="s">
        <v>642</v>
      </c>
    </row>
    <row r="135" spans="1:6" x14ac:dyDescent="0.2">
      <c r="A135" t="s">
        <v>482</v>
      </c>
      <c r="B135" t="s">
        <v>642</v>
      </c>
      <c r="C135" t="s">
        <v>642</v>
      </c>
      <c r="D135" t="s">
        <v>642</v>
      </c>
      <c r="E135" t="s">
        <v>641</v>
      </c>
      <c r="F135" t="s">
        <v>642</v>
      </c>
    </row>
    <row r="136" spans="1:6" x14ac:dyDescent="0.2">
      <c r="A136" t="s">
        <v>483</v>
      </c>
      <c r="B136" t="s">
        <v>642</v>
      </c>
      <c r="C136" t="s">
        <v>642</v>
      </c>
      <c r="D136" t="s">
        <v>641</v>
      </c>
      <c r="E136" t="s">
        <v>641</v>
      </c>
      <c r="F136" t="s">
        <v>642</v>
      </c>
    </row>
    <row r="137" spans="1:6" x14ac:dyDescent="0.2">
      <c r="A137" t="s">
        <v>484</v>
      </c>
      <c r="B137" t="s">
        <v>642</v>
      </c>
      <c r="C137" t="s">
        <v>642</v>
      </c>
      <c r="D137" t="s">
        <v>642</v>
      </c>
      <c r="E137" t="s">
        <v>641</v>
      </c>
      <c r="F137" t="s">
        <v>642</v>
      </c>
    </row>
    <row r="138" spans="1:6" x14ac:dyDescent="0.2">
      <c r="A138" t="s">
        <v>485</v>
      </c>
      <c r="B138" t="s">
        <v>642</v>
      </c>
      <c r="C138" t="s">
        <v>642</v>
      </c>
      <c r="D138" t="s">
        <v>642</v>
      </c>
      <c r="E138" t="s">
        <v>641</v>
      </c>
      <c r="F138" t="s">
        <v>642</v>
      </c>
    </row>
    <row r="139" spans="1:6" x14ac:dyDescent="0.2">
      <c r="A139" t="s">
        <v>486</v>
      </c>
      <c r="B139" t="s">
        <v>641</v>
      </c>
      <c r="C139" t="s">
        <v>642</v>
      </c>
      <c r="D139" t="s">
        <v>642</v>
      </c>
      <c r="E139" t="s">
        <v>641</v>
      </c>
      <c r="F139" t="s">
        <v>642</v>
      </c>
    </row>
    <row r="140" spans="1:6" x14ac:dyDescent="0.2">
      <c r="A140" t="s">
        <v>487</v>
      </c>
      <c r="B140" t="s">
        <v>642</v>
      </c>
      <c r="C140" t="s">
        <v>641</v>
      </c>
      <c r="D140" t="s">
        <v>641</v>
      </c>
      <c r="E140" t="s">
        <v>641</v>
      </c>
      <c r="F140" t="s">
        <v>642</v>
      </c>
    </row>
    <row r="141" spans="1:6" x14ac:dyDescent="0.2">
      <c r="A141" t="s">
        <v>488</v>
      </c>
      <c r="B141" t="s">
        <v>641</v>
      </c>
      <c r="C141" t="s">
        <v>642</v>
      </c>
      <c r="D141" t="s">
        <v>641</v>
      </c>
      <c r="E141" t="s">
        <v>641</v>
      </c>
      <c r="F141" t="s">
        <v>642</v>
      </c>
    </row>
    <row r="142" spans="1:6" x14ac:dyDescent="0.2">
      <c r="A142" t="s">
        <v>489</v>
      </c>
      <c r="B142" t="s">
        <v>642</v>
      </c>
      <c r="C142" t="s">
        <v>642</v>
      </c>
      <c r="D142" t="s">
        <v>641</v>
      </c>
      <c r="E142" t="s">
        <v>641</v>
      </c>
      <c r="F142" t="s">
        <v>642</v>
      </c>
    </row>
    <row r="143" spans="1:6" x14ac:dyDescent="0.2">
      <c r="A143" t="s">
        <v>490</v>
      </c>
      <c r="B143" t="s">
        <v>641</v>
      </c>
      <c r="C143" t="s">
        <v>641</v>
      </c>
      <c r="D143" t="s">
        <v>641</v>
      </c>
      <c r="E143" t="s">
        <v>641</v>
      </c>
      <c r="F143" t="s">
        <v>642</v>
      </c>
    </row>
    <row r="144" spans="1:6" x14ac:dyDescent="0.2">
      <c r="A144" t="s">
        <v>491</v>
      </c>
      <c r="B144" t="s">
        <v>642</v>
      </c>
      <c r="C144" t="s">
        <v>641</v>
      </c>
      <c r="D144" t="s">
        <v>641</v>
      </c>
      <c r="E144" t="s">
        <v>641</v>
      </c>
      <c r="F144" t="s">
        <v>642</v>
      </c>
    </row>
    <row r="145" spans="1:6" x14ac:dyDescent="0.2">
      <c r="A145" t="s">
        <v>492</v>
      </c>
      <c r="B145" t="s">
        <v>642</v>
      </c>
      <c r="C145" t="s">
        <v>641</v>
      </c>
      <c r="D145" t="s">
        <v>642</v>
      </c>
      <c r="E145" t="s">
        <v>641</v>
      </c>
      <c r="F145" t="s">
        <v>642</v>
      </c>
    </row>
    <row r="146" spans="1:6" x14ac:dyDescent="0.2">
      <c r="A146" t="s">
        <v>493</v>
      </c>
      <c r="B146" t="s">
        <v>642</v>
      </c>
      <c r="C146" t="s">
        <v>641</v>
      </c>
      <c r="D146" t="s">
        <v>642</v>
      </c>
      <c r="E146" t="s">
        <v>641</v>
      </c>
      <c r="F146" t="s">
        <v>641</v>
      </c>
    </row>
    <row r="147" spans="1:6" x14ac:dyDescent="0.2">
      <c r="A147" t="s">
        <v>494</v>
      </c>
      <c r="B147" t="s">
        <v>641</v>
      </c>
      <c r="C147" t="s">
        <v>642</v>
      </c>
      <c r="D147" t="s">
        <v>641</v>
      </c>
      <c r="E147" t="s">
        <v>641</v>
      </c>
      <c r="F147" t="s">
        <v>642</v>
      </c>
    </row>
    <row r="148" spans="1:6" x14ac:dyDescent="0.2">
      <c r="A148" t="s">
        <v>495</v>
      </c>
      <c r="B148" t="s">
        <v>642</v>
      </c>
      <c r="C148" t="s">
        <v>642</v>
      </c>
      <c r="D148" t="s">
        <v>642</v>
      </c>
      <c r="E148" t="s">
        <v>641</v>
      </c>
      <c r="F148" t="s">
        <v>641</v>
      </c>
    </row>
    <row r="149" spans="1:6" x14ac:dyDescent="0.2">
      <c r="A149" t="s">
        <v>496</v>
      </c>
      <c r="B149" t="s">
        <v>641</v>
      </c>
      <c r="C149" t="s">
        <v>641</v>
      </c>
      <c r="D149" t="s">
        <v>642</v>
      </c>
      <c r="E149" t="s">
        <v>641</v>
      </c>
      <c r="F149" t="s">
        <v>641</v>
      </c>
    </row>
    <row r="150" spans="1:6" x14ac:dyDescent="0.2">
      <c r="A150" t="s">
        <v>497</v>
      </c>
      <c r="B150" t="s">
        <v>642</v>
      </c>
      <c r="C150" t="s">
        <v>642</v>
      </c>
      <c r="D150" t="s">
        <v>642</v>
      </c>
      <c r="E150" t="s">
        <v>641</v>
      </c>
      <c r="F150" t="s">
        <v>641</v>
      </c>
    </row>
    <row r="151" spans="1:6" x14ac:dyDescent="0.2">
      <c r="A151" t="s">
        <v>498</v>
      </c>
      <c r="B151" t="s">
        <v>642</v>
      </c>
      <c r="C151" t="s">
        <v>642</v>
      </c>
      <c r="D151" t="s">
        <v>641</v>
      </c>
      <c r="E151" t="s">
        <v>641</v>
      </c>
      <c r="F151" t="s">
        <v>641</v>
      </c>
    </row>
    <row r="152" spans="1:6" x14ac:dyDescent="0.2">
      <c r="A152" t="s">
        <v>499</v>
      </c>
      <c r="B152" t="s">
        <v>641</v>
      </c>
      <c r="C152" t="s">
        <v>641</v>
      </c>
      <c r="D152" t="s">
        <v>641</v>
      </c>
      <c r="E152" t="s">
        <v>641</v>
      </c>
      <c r="F152" t="s">
        <v>642</v>
      </c>
    </row>
    <row r="153" spans="1:6" x14ac:dyDescent="0.2">
      <c r="A153" t="s">
        <v>500</v>
      </c>
      <c r="B153" t="s">
        <v>642</v>
      </c>
      <c r="C153" t="s">
        <v>642</v>
      </c>
      <c r="D153" t="s">
        <v>641</v>
      </c>
      <c r="E153" t="s">
        <v>641</v>
      </c>
      <c r="F153" t="s">
        <v>642</v>
      </c>
    </row>
    <row r="154" spans="1:6" x14ac:dyDescent="0.2">
      <c r="A154" t="s">
        <v>501</v>
      </c>
      <c r="B154" t="s">
        <v>642</v>
      </c>
      <c r="C154" t="s">
        <v>642</v>
      </c>
      <c r="D154" t="s">
        <v>641</v>
      </c>
      <c r="E154" t="s">
        <v>641</v>
      </c>
      <c r="F154" t="s">
        <v>642</v>
      </c>
    </row>
    <row r="155" spans="1:6" x14ac:dyDescent="0.2">
      <c r="A155" t="s">
        <v>502</v>
      </c>
      <c r="B155" t="s">
        <v>641</v>
      </c>
      <c r="C155" t="s">
        <v>641</v>
      </c>
      <c r="D155" t="s">
        <v>642</v>
      </c>
      <c r="E155" t="s">
        <v>641</v>
      </c>
      <c r="F155" t="s">
        <v>642</v>
      </c>
    </row>
    <row r="156" spans="1:6" x14ac:dyDescent="0.2">
      <c r="A156" t="s">
        <v>503</v>
      </c>
      <c r="B156" t="s">
        <v>641</v>
      </c>
      <c r="C156" t="s">
        <v>642</v>
      </c>
      <c r="D156" t="s">
        <v>642</v>
      </c>
      <c r="E156" t="s">
        <v>641</v>
      </c>
      <c r="F156" t="s">
        <v>642</v>
      </c>
    </row>
    <row r="157" spans="1:6" x14ac:dyDescent="0.2">
      <c r="A157" t="s">
        <v>504</v>
      </c>
      <c r="B157" t="s">
        <v>641</v>
      </c>
      <c r="C157" t="s">
        <v>642</v>
      </c>
      <c r="D157" t="s">
        <v>641</v>
      </c>
      <c r="E157" t="s">
        <v>641</v>
      </c>
      <c r="F157" t="s">
        <v>641</v>
      </c>
    </row>
    <row r="158" spans="1:6" x14ac:dyDescent="0.2">
      <c r="A158" t="s">
        <v>505</v>
      </c>
      <c r="B158" t="s">
        <v>642</v>
      </c>
      <c r="C158" t="s">
        <v>641</v>
      </c>
      <c r="D158" t="s">
        <v>641</v>
      </c>
      <c r="E158" t="s">
        <v>641</v>
      </c>
      <c r="F158" t="s">
        <v>642</v>
      </c>
    </row>
    <row r="159" spans="1:6" x14ac:dyDescent="0.2">
      <c r="A159" t="s">
        <v>506</v>
      </c>
      <c r="B159" t="s">
        <v>642</v>
      </c>
      <c r="C159" t="s">
        <v>642</v>
      </c>
      <c r="D159" t="s">
        <v>642</v>
      </c>
      <c r="E159" t="s">
        <v>641</v>
      </c>
      <c r="F159" t="s">
        <v>642</v>
      </c>
    </row>
    <row r="160" spans="1:6" x14ac:dyDescent="0.2">
      <c r="A160" t="s">
        <v>507</v>
      </c>
      <c r="B160" t="s">
        <v>642</v>
      </c>
      <c r="C160" t="s">
        <v>642</v>
      </c>
      <c r="D160" t="s">
        <v>642</v>
      </c>
      <c r="E160" t="s">
        <v>641</v>
      </c>
      <c r="F160" t="s">
        <v>641</v>
      </c>
    </row>
    <row r="161" spans="1:6" x14ac:dyDescent="0.2">
      <c r="A161" t="s">
        <v>508</v>
      </c>
      <c r="B161" t="s">
        <v>642</v>
      </c>
      <c r="C161" t="s">
        <v>642</v>
      </c>
      <c r="D161" t="s">
        <v>642</v>
      </c>
      <c r="E161" t="s">
        <v>641</v>
      </c>
      <c r="F161" t="s">
        <v>641</v>
      </c>
    </row>
    <row r="162" spans="1:6" x14ac:dyDescent="0.2">
      <c r="A162" t="s">
        <v>509</v>
      </c>
      <c r="B162" t="s">
        <v>641</v>
      </c>
      <c r="C162" t="s">
        <v>642</v>
      </c>
      <c r="D162" t="s">
        <v>642</v>
      </c>
      <c r="E162" t="s">
        <v>641</v>
      </c>
      <c r="F162" t="s">
        <v>642</v>
      </c>
    </row>
    <row r="163" spans="1:6" x14ac:dyDescent="0.2">
      <c r="A163" t="s">
        <v>510</v>
      </c>
      <c r="B163" t="s">
        <v>642</v>
      </c>
      <c r="C163" t="s">
        <v>642</v>
      </c>
      <c r="D163" t="s">
        <v>642</v>
      </c>
      <c r="E163" t="s">
        <v>641</v>
      </c>
      <c r="F163" t="s">
        <v>642</v>
      </c>
    </row>
    <row r="164" spans="1:6" x14ac:dyDescent="0.2">
      <c r="A164" t="s">
        <v>511</v>
      </c>
      <c r="B164" t="s">
        <v>642</v>
      </c>
      <c r="C164" t="s">
        <v>641</v>
      </c>
      <c r="D164" t="s">
        <v>642</v>
      </c>
      <c r="E164" t="s">
        <v>641</v>
      </c>
      <c r="F164" t="s">
        <v>641</v>
      </c>
    </row>
    <row r="165" spans="1:6" x14ac:dyDescent="0.2">
      <c r="A165" t="s">
        <v>512</v>
      </c>
      <c r="B165" t="s">
        <v>642</v>
      </c>
      <c r="C165" t="s">
        <v>641</v>
      </c>
      <c r="D165" t="s">
        <v>641</v>
      </c>
      <c r="E165" t="s">
        <v>641</v>
      </c>
      <c r="F165" t="s">
        <v>641</v>
      </c>
    </row>
    <row r="166" spans="1:6" x14ac:dyDescent="0.2">
      <c r="A166" t="s">
        <v>513</v>
      </c>
      <c r="B166" t="s">
        <v>641</v>
      </c>
      <c r="C166" t="s">
        <v>642</v>
      </c>
      <c r="D166" t="s">
        <v>642</v>
      </c>
      <c r="E166" t="s">
        <v>641</v>
      </c>
      <c r="F166" t="s">
        <v>642</v>
      </c>
    </row>
    <row r="167" spans="1:6" x14ac:dyDescent="0.2">
      <c r="A167" t="s">
        <v>514</v>
      </c>
      <c r="B167" t="s">
        <v>642</v>
      </c>
      <c r="C167" t="s">
        <v>641</v>
      </c>
      <c r="D167" t="s">
        <v>642</v>
      </c>
      <c r="E167" t="s">
        <v>641</v>
      </c>
      <c r="F167" t="s">
        <v>642</v>
      </c>
    </row>
    <row r="168" spans="1:6" x14ac:dyDescent="0.2">
      <c r="A168" t="s">
        <v>515</v>
      </c>
      <c r="B168" t="s">
        <v>641</v>
      </c>
      <c r="C168" t="s">
        <v>642</v>
      </c>
      <c r="D168" t="s">
        <v>642</v>
      </c>
      <c r="E168" t="s">
        <v>641</v>
      </c>
      <c r="F168" t="s">
        <v>642</v>
      </c>
    </row>
    <row r="169" spans="1:6" x14ac:dyDescent="0.2">
      <c r="A169" t="s">
        <v>516</v>
      </c>
      <c r="B169" t="s">
        <v>641</v>
      </c>
      <c r="C169" t="s">
        <v>642</v>
      </c>
      <c r="D169" t="s">
        <v>642</v>
      </c>
      <c r="E169" t="s">
        <v>641</v>
      </c>
      <c r="F169" t="s">
        <v>641</v>
      </c>
    </row>
    <row r="170" spans="1:6" x14ac:dyDescent="0.2">
      <c r="A170" t="s">
        <v>517</v>
      </c>
      <c r="B170" t="s">
        <v>642</v>
      </c>
      <c r="C170" t="s">
        <v>642</v>
      </c>
      <c r="D170" t="s">
        <v>642</v>
      </c>
      <c r="E170" t="s">
        <v>641</v>
      </c>
      <c r="F170" t="s">
        <v>642</v>
      </c>
    </row>
    <row r="171" spans="1:6" x14ac:dyDescent="0.2">
      <c r="A171" t="s">
        <v>518</v>
      </c>
      <c r="B171" t="s">
        <v>642</v>
      </c>
      <c r="C171" t="s">
        <v>641</v>
      </c>
      <c r="D171" t="s">
        <v>641</v>
      </c>
      <c r="E171" t="s">
        <v>641</v>
      </c>
      <c r="F171" t="s">
        <v>641</v>
      </c>
    </row>
    <row r="172" spans="1:6" x14ac:dyDescent="0.2">
      <c r="A172" t="s">
        <v>519</v>
      </c>
      <c r="B172" t="s">
        <v>641</v>
      </c>
      <c r="C172" t="s">
        <v>641</v>
      </c>
      <c r="D172" t="s">
        <v>641</v>
      </c>
      <c r="E172" t="s">
        <v>641</v>
      </c>
      <c r="F172" t="s">
        <v>642</v>
      </c>
    </row>
    <row r="173" spans="1:6" x14ac:dyDescent="0.2">
      <c r="A173" t="s">
        <v>520</v>
      </c>
      <c r="B173" t="s">
        <v>642</v>
      </c>
      <c r="C173" t="s">
        <v>641</v>
      </c>
      <c r="D173" t="s">
        <v>642</v>
      </c>
      <c r="E173" t="s">
        <v>641</v>
      </c>
      <c r="F173" t="s">
        <v>642</v>
      </c>
    </row>
    <row r="174" spans="1:6" x14ac:dyDescent="0.2">
      <c r="A174" t="s">
        <v>521</v>
      </c>
      <c r="B174" t="s">
        <v>641</v>
      </c>
      <c r="C174" t="s">
        <v>642</v>
      </c>
      <c r="D174" t="s">
        <v>641</v>
      </c>
      <c r="E174" t="s">
        <v>641</v>
      </c>
      <c r="F174" t="s">
        <v>641</v>
      </c>
    </row>
    <row r="175" spans="1:6" x14ac:dyDescent="0.2">
      <c r="A175" t="s">
        <v>522</v>
      </c>
      <c r="B175" t="s">
        <v>641</v>
      </c>
      <c r="C175" t="s">
        <v>641</v>
      </c>
      <c r="D175" t="s">
        <v>641</v>
      </c>
      <c r="E175" t="s">
        <v>641</v>
      </c>
      <c r="F175" t="s">
        <v>642</v>
      </c>
    </row>
    <row r="176" spans="1:6" x14ac:dyDescent="0.2">
      <c r="A176" t="s">
        <v>523</v>
      </c>
      <c r="B176" t="s">
        <v>642</v>
      </c>
      <c r="C176" t="s">
        <v>642</v>
      </c>
      <c r="D176" t="s">
        <v>642</v>
      </c>
      <c r="E176" t="s">
        <v>641</v>
      </c>
      <c r="F176" t="s">
        <v>642</v>
      </c>
    </row>
    <row r="177" spans="1:6" x14ac:dyDescent="0.2">
      <c r="A177" t="s">
        <v>524</v>
      </c>
      <c r="B177" t="s">
        <v>641</v>
      </c>
      <c r="C177" t="s">
        <v>642</v>
      </c>
      <c r="D177" t="s">
        <v>642</v>
      </c>
      <c r="E177" t="s">
        <v>641</v>
      </c>
      <c r="F177" t="s">
        <v>641</v>
      </c>
    </row>
    <row r="178" spans="1:6" x14ac:dyDescent="0.2">
      <c r="A178" t="s">
        <v>525</v>
      </c>
      <c r="B178" t="s">
        <v>642</v>
      </c>
      <c r="C178" t="s">
        <v>641</v>
      </c>
      <c r="D178" t="s">
        <v>641</v>
      </c>
      <c r="E178" t="s">
        <v>641</v>
      </c>
      <c r="F178" t="s">
        <v>642</v>
      </c>
    </row>
    <row r="179" spans="1:6" x14ac:dyDescent="0.2">
      <c r="A179" t="s">
        <v>526</v>
      </c>
      <c r="B179" t="s">
        <v>642</v>
      </c>
      <c r="C179" t="s">
        <v>642</v>
      </c>
      <c r="D179" t="s">
        <v>642</v>
      </c>
      <c r="E179" t="s">
        <v>641</v>
      </c>
      <c r="F179" t="s">
        <v>641</v>
      </c>
    </row>
    <row r="180" spans="1:6" x14ac:dyDescent="0.2">
      <c r="A180" t="s">
        <v>527</v>
      </c>
      <c r="B180" t="s">
        <v>641</v>
      </c>
      <c r="C180" t="s">
        <v>641</v>
      </c>
      <c r="D180" t="s">
        <v>641</v>
      </c>
      <c r="E180" t="s">
        <v>641</v>
      </c>
      <c r="F180" t="s">
        <v>642</v>
      </c>
    </row>
    <row r="181" spans="1:6" x14ac:dyDescent="0.2">
      <c r="A181" t="s">
        <v>528</v>
      </c>
      <c r="B181" t="s">
        <v>641</v>
      </c>
      <c r="C181" t="s">
        <v>642</v>
      </c>
      <c r="D181" t="s">
        <v>641</v>
      </c>
      <c r="E181" t="s">
        <v>641</v>
      </c>
      <c r="F181" t="s">
        <v>642</v>
      </c>
    </row>
    <row r="182" spans="1:6" x14ac:dyDescent="0.2">
      <c r="A182" t="s">
        <v>529</v>
      </c>
      <c r="B182" t="s">
        <v>642</v>
      </c>
      <c r="C182" t="s">
        <v>642</v>
      </c>
      <c r="D182" t="s">
        <v>642</v>
      </c>
      <c r="E182" t="s">
        <v>641</v>
      </c>
      <c r="F182" t="s">
        <v>642</v>
      </c>
    </row>
    <row r="183" spans="1:6" x14ac:dyDescent="0.2">
      <c r="A183" t="s">
        <v>530</v>
      </c>
      <c r="B183" t="s">
        <v>642</v>
      </c>
      <c r="C183" t="s">
        <v>642</v>
      </c>
      <c r="D183" t="s">
        <v>642</v>
      </c>
      <c r="E183" t="s">
        <v>641</v>
      </c>
      <c r="F183" t="s">
        <v>642</v>
      </c>
    </row>
    <row r="184" spans="1:6" x14ac:dyDescent="0.2">
      <c r="A184" t="s">
        <v>531</v>
      </c>
      <c r="B184" t="s">
        <v>642</v>
      </c>
      <c r="C184" t="s">
        <v>642</v>
      </c>
      <c r="D184" t="s">
        <v>641</v>
      </c>
      <c r="E184" t="s">
        <v>641</v>
      </c>
      <c r="F184" t="s">
        <v>642</v>
      </c>
    </row>
    <row r="185" spans="1:6" x14ac:dyDescent="0.2">
      <c r="A185" t="s">
        <v>532</v>
      </c>
      <c r="B185" t="s">
        <v>642</v>
      </c>
      <c r="C185" t="s">
        <v>642</v>
      </c>
      <c r="D185" t="s">
        <v>641</v>
      </c>
      <c r="E185" t="s">
        <v>641</v>
      </c>
      <c r="F185" t="s">
        <v>642</v>
      </c>
    </row>
    <row r="186" spans="1:6" x14ac:dyDescent="0.2">
      <c r="A186" t="s">
        <v>533</v>
      </c>
      <c r="B186" t="s">
        <v>641</v>
      </c>
      <c r="C186" t="s">
        <v>642</v>
      </c>
      <c r="D186" t="s">
        <v>642</v>
      </c>
      <c r="E186" t="s">
        <v>641</v>
      </c>
      <c r="F186" t="s">
        <v>641</v>
      </c>
    </row>
    <row r="187" spans="1:6" x14ac:dyDescent="0.2">
      <c r="A187" t="s">
        <v>534</v>
      </c>
      <c r="B187" t="s">
        <v>641</v>
      </c>
      <c r="C187" t="s">
        <v>641</v>
      </c>
      <c r="D187" t="s">
        <v>641</v>
      </c>
      <c r="E187" t="s">
        <v>641</v>
      </c>
      <c r="F187" t="s">
        <v>642</v>
      </c>
    </row>
    <row r="188" spans="1:6" x14ac:dyDescent="0.2">
      <c r="A188" t="s">
        <v>535</v>
      </c>
      <c r="B188" t="s">
        <v>641</v>
      </c>
      <c r="C188" t="s">
        <v>641</v>
      </c>
      <c r="D188" t="s">
        <v>641</v>
      </c>
      <c r="E188" t="s">
        <v>641</v>
      </c>
      <c r="F188" t="s">
        <v>642</v>
      </c>
    </row>
    <row r="189" spans="1:6" x14ac:dyDescent="0.2">
      <c r="A189" t="s">
        <v>536</v>
      </c>
      <c r="B189" t="s">
        <v>641</v>
      </c>
      <c r="C189" t="s">
        <v>642</v>
      </c>
      <c r="D189" t="s">
        <v>641</v>
      </c>
      <c r="E189" t="s">
        <v>641</v>
      </c>
      <c r="F189" t="s">
        <v>642</v>
      </c>
    </row>
    <row r="190" spans="1:6" x14ac:dyDescent="0.2">
      <c r="A190" t="s">
        <v>537</v>
      </c>
      <c r="B190" t="s">
        <v>642</v>
      </c>
      <c r="C190" t="s">
        <v>642</v>
      </c>
      <c r="D190" t="s">
        <v>642</v>
      </c>
      <c r="E190" t="s">
        <v>641</v>
      </c>
      <c r="F190" t="s">
        <v>642</v>
      </c>
    </row>
    <row r="191" spans="1:6" x14ac:dyDescent="0.2">
      <c r="A191" t="s">
        <v>538</v>
      </c>
      <c r="B191" t="s">
        <v>642</v>
      </c>
      <c r="C191" t="s">
        <v>641</v>
      </c>
      <c r="D191" t="s">
        <v>641</v>
      </c>
      <c r="E191" t="s">
        <v>641</v>
      </c>
      <c r="F191" t="s">
        <v>641</v>
      </c>
    </row>
    <row r="192" spans="1:6" x14ac:dyDescent="0.2">
      <c r="A192" t="s">
        <v>539</v>
      </c>
      <c r="B192" t="s">
        <v>642</v>
      </c>
      <c r="C192" t="s">
        <v>642</v>
      </c>
      <c r="D192" t="s">
        <v>641</v>
      </c>
      <c r="E192" t="s">
        <v>641</v>
      </c>
      <c r="F192" t="s">
        <v>641</v>
      </c>
    </row>
    <row r="193" spans="1:6" x14ac:dyDescent="0.2">
      <c r="A193" t="s">
        <v>540</v>
      </c>
      <c r="B193" t="s">
        <v>641</v>
      </c>
      <c r="C193" t="s">
        <v>641</v>
      </c>
      <c r="D193" t="s">
        <v>642</v>
      </c>
      <c r="E193" t="s">
        <v>641</v>
      </c>
      <c r="F193" t="s">
        <v>641</v>
      </c>
    </row>
    <row r="194" spans="1:6" x14ac:dyDescent="0.2">
      <c r="A194" t="s">
        <v>541</v>
      </c>
      <c r="B194" t="s">
        <v>642</v>
      </c>
      <c r="C194" t="s">
        <v>641</v>
      </c>
      <c r="D194" t="s">
        <v>642</v>
      </c>
      <c r="E194" t="s">
        <v>641</v>
      </c>
      <c r="F194" t="s">
        <v>642</v>
      </c>
    </row>
    <row r="195" spans="1:6" x14ac:dyDescent="0.2">
      <c r="A195" t="s">
        <v>542</v>
      </c>
      <c r="B195" t="s">
        <v>641</v>
      </c>
      <c r="C195" t="s">
        <v>642</v>
      </c>
      <c r="D195" t="s">
        <v>642</v>
      </c>
      <c r="E195" t="s">
        <v>641</v>
      </c>
      <c r="F195" t="s">
        <v>641</v>
      </c>
    </row>
    <row r="196" spans="1:6" x14ac:dyDescent="0.2">
      <c r="A196" t="s">
        <v>543</v>
      </c>
      <c r="B196" t="s">
        <v>642</v>
      </c>
      <c r="C196" t="s">
        <v>642</v>
      </c>
      <c r="D196" t="s">
        <v>642</v>
      </c>
      <c r="E196" t="s">
        <v>641</v>
      </c>
      <c r="F196" t="s">
        <v>642</v>
      </c>
    </row>
    <row r="197" spans="1:6" x14ac:dyDescent="0.2">
      <c r="A197" t="s">
        <v>544</v>
      </c>
      <c r="B197" t="s">
        <v>641</v>
      </c>
      <c r="C197" t="s">
        <v>642</v>
      </c>
      <c r="D197" t="s">
        <v>642</v>
      </c>
      <c r="E197" t="s">
        <v>641</v>
      </c>
      <c r="F197" t="s">
        <v>642</v>
      </c>
    </row>
    <row r="198" spans="1:6" x14ac:dyDescent="0.2">
      <c r="A198" t="s">
        <v>545</v>
      </c>
      <c r="B198" t="s">
        <v>641</v>
      </c>
      <c r="C198" t="s">
        <v>641</v>
      </c>
      <c r="D198" t="s">
        <v>642</v>
      </c>
      <c r="E198" t="s">
        <v>641</v>
      </c>
      <c r="F198" t="s">
        <v>642</v>
      </c>
    </row>
    <row r="199" spans="1:6" x14ac:dyDescent="0.2">
      <c r="A199" t="s">
        <v>546</v>
      </c>
      <c r="B199" t="s">
        <v>641</v>
      </c>
      <c r="C199" t="s">
        <v>641</v>
      </c>
      <c r="D199" t="s">
        <v>642</v>
      </c>
      <c r="E199" t="s">
        <v>641</v>
      </c>
      <c r="F199" t="s">
        <v>642</v>
      </c>
    </row>
    <row r="200" spans="1:6" x14ac:dyDescent="0.2">
      <c r="A200" t="s">
        <v>547</v>
      </c>
      <c r="B200" t="s">
        <v>641</v>
      </c>
      <c r="C200" t="s">
        <v>641</v>
      </c>
      <c r="D200" t="s">
        <v>642</v>
      </c>
      <c r="E200" t="s">
        <v>641</v>
      </c>
      <c r="F200" t="s">
        <v>642</v>
      </c>
    </row>
    <row r="201" spans="1:6" x14ac:dyDescent="0.2">
      <c r="A201" t="s">
        <v>548</v>
      </c>
      <c r="B201" t="s">
        <v>641</v>
      </c>
      <c r="C201" t="s">
        <v>641</v>
      </c>
      <c r="D201" t="s">
        <v>642</v>
      </c>
      <c r="E201" t="s">
        <v>641</v>
      </c>
      <c r="F201" t="s">
        <v>642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9"/>
  <sheetViews>
    <sheetView workbookViewId="0"/>
  </sheetViews>
  <sheetFormatPr defaultColWidth="8.875" defaultRowHeight="15" x14ac:dyDescent="0.2"/>
  <cols>
    <col min="1" max="1" width="11.97265625" customWidth="1"/>
    <col min="2" max="2" width="22.05859375" customWidth="1"/>
    <col min="3" max="3" width="11.97265625" customWidth="1"/>
    <col min="4" max="4" width="20.04296875" customWidth="1"/>
    <col min="5" max="5" width="13.98828125" customWidth="1"/>
    <col min="6" max="6" width="18.0234375" customWidth="1"/>
    <col min="7" max="7" width="13.98828125" customWidth="1"/>
  </cols>
  <sheetData>
    <row r="1" spans="1:7" ht="28.9" customHeight="1" x14ac:dyDescent="0.2">
      <c r="A1" s="9" t="s">
        <v>290</v>
      </c>
      <c r="B1" s="9" t="s">
        <v>660</v>
      </c>
      <c r="C1" s="9" t="s">
        <v>661</v>
      </c>
      <c r="D1" s="9" t="s">
        <v>662</v>
      </c>
      <c r="E1" s="9" t="s">
        <v>663</v>
      </c>
      <c r="F1" s="9" t="s">
        <v>664</v>
      </c>
      <c r="G1" s="9" t="s">
        <v>665</v>
      </c>
    </row>
    <row r="2" spans="1:7" x14ac:dyDescent="0.2">
      <c r="A2" t="s">
        <v>300</v>
      </c>
      <c r="B2" t="s">
        <v>642</v>
      </c>
      <c r="C2" t="s">
        <v>40</v>
      </c>
      <c r="D2" t="s">
        <v>40</v>
      </c>
      <c r="E2" t="s">
        <v>40</v>
      </c>
      <c r="F2" t="s">
        <v>40</v>
      </c>
      <c r="G2" t="s">
        <v>666</v>
      </c>
    </row>
    <row r="3" spans="1:7" x14ac:dyDescent="0.2">
      <c r="A3" t="s">
        <v>306</v>
      </c>
      <c r="B3" t="s">
        <v>641</v>
      </c>
      <c r="C3" t="s">
        <v>40</v>
      </c>
      <c r="D3" t="s">
        <v>40</v>
      </c>
      <c r="E3" t="s">
        <v>641</v>
      </c>
      <c r="F3" t="s">
        <v>642</v>
      </c>
      <c r="G3" t="s">
        <v>344</v>
      </c>
    </row>
    <row r="4" spans="1:7" x14ac:dyDescent="0.2">
      <c r="A4" t="s">
        <v>310</v>
      </c>
      <c r="B4" t="s">
        <v>641</v>
      </c>
      <c r="C4" t="s">
        <v>641</v>
      </c>
      <c r="D4" t="s">
        <v>40</v>
      </c>
      <c r="E4" t="s">
        <v>40</v>
      </c>
      <c r="F4" t="s">
        <v>641</v>
      </c>
      <c r="G4" t="s">
        <v>667</v>
      </c>
    </row>
    <row r="5" spans="1:7" x14ac:dyDescent="0.2">
      <c r="A5" t="s">
        <v>314</v>
      </c>
      <c r="B5" t="s">
        <v>40</v>
      </c>
      <c r="C5" t="s">
        <v>641</v>
      </c>
      <c r="D5" t="s">
        <v>642</v>
      </c>
      <c r="E5" t="s">
        <v>642</v>
      </c>
      <c r="F5" t="s">
        <v>642</v>
      </c>
      <c r="G5" t="s">
        <v>667</v>
      </c>
    </row>
    <row r="6" spans="1:7" x14ac:dyDescent="0.2">
      <c r="A6" t="s">
        <v>317</v>
      </c>
      <c r="B6" t="s">
        <v>641</v>
      </c>
      <c r="C6" t="s">
        <v>40</v>
      </c>
      <c r="D6" t="s">
        <v>642</v>
      </c>
      <c r="E6" t="s">
        <v>641</v>
      </c>
      <c r="F6" t="s">
        <v>642</v>
      </c>
      <c r="G6" t="s">
        <v>344</v>
      </c>
    </row>
    <row r="7" spans="1:7" x14ac:dyDescent="0.2">
      <c r="A7" t="s">
        <v>319</v>
      </c>
      <c r="B7" t="s">
        <v>40</v>
      </c>
      <c r="C7" t="s">
        <v>641</v>
      </c>
      <c r="D7" t="s">
        <v>642</v>
      </c>
      <c r="E7" t="s">
        <v>642</v>
      </c>
      <c r="F7" t="s">
        <v>642</v>
      </c>
      <c r="G7" t="s">
        <v>344</v>
      </c>
    </row>
    <row r="8" spans="1:7" x14ac:dyDescent="0.2">
      <c r="A8" t="s">
        <v>322</v>
      </c>
      <c r="B8" t="s">
        <v>642</v>
      </c>
      <c r="C8" t="s">
        <v>642</v>
      </c>
      <c r="D8" t="s">
        <v>641</v>
      </c>
      <c r="E8" t="s">
        <v>642</v>
      </c>
      <c r="F8" t="s">
        <v>642</v>
      </c>
      <c r="G8" t="s">
        <v>344</v>
      </c>
    </row>
    <row r="9" spans="1:7" x14ac:dyDescent="0.2">
      <c r="A9" t="s">
        <v>326</v>
      </c>
      <c r="B9" t="s">
        <v>40</v>
      </c>
      <c r="C9" t="s">
        <v>40</v>
      </c>
      <c r="D9" t="s">
        <v>641</v>
      </c>
      <c r="E9" t="s">
        <v>40</v>
      </c>
      <c r="F9" t="s">
        <v>642</v>
      </c>
      <c r="G9" t="s">
        <v>666</v>
      </c>
    </row>
    <row r="10" spans="1:7" x14ac:dyDescent="0.2">
      <c r="A10" t="s">
        <v>328</v>
      </c>
      <c r="B10" t="s">
        <v>642</v>
      </c>
      <c r="C10" t="s">
        <v>642</v>
      </c>
      <c r="D10" t="s">
        <v>641</v>
      </c>
      <c r="E10" t="s">
        <v>641</v>
      </c>
      <c r="F10" t="s">
        <v>642</v>
      </c>
      <c r="G10" t="s">
        <v>667</v>
      </c>
    </row>
    <row r="11" spans="1:7" x14ac:dyDescent="0.2">
      <c r="A11" t="s">
        <v>332</v>
      </c>
      <c r="B11" t="s">
        <v>641</v>
      </c>
      <c r="C11" t="s">
        <v>641</v>
      </c>
      <c r="D11" t="s">
        <v>40</v>
      </c>
      <c r="E11" t="s">
        <v>642</v>
      </c>
      <c r="F11" t="s">
        <v>40</v>
      </c>
      <c r="G11" t="s">
        <v>667</v>
      </c>
    </row>
    <row r="12" spans="1:7" x14ac:dyDescent="0.2">
      <c r="A12" t="s">
        <v>334</v>
      </c>
      <c r="B12" t="s">
        <v>40</v>
      </c>
      <c r="C12" t="s">
        <v>40</v>
      </c>
      <c r="D12" t="s">
        <v>642</v>
      </c>
      <c r="E12" t="s">
        <v>642</v>
      </c>
      <c r="F12" t="s">
        <v>40</v>
      </c>
      <c r="G12" t="s">
        <v>344</v>
      </c>
    </row>
    <row r="13" spans="1:7" x14ac:dyDescent="0.2">
      <c r="A13" t="s">
        <v>335</v>
      </c>
      <c r="B13" t="s">
        <v>642</v>
      </c>
      <c r="C13" t="s">
        <v>40</v>
      </c>
      <c r="D13" t="s">
        <v>40</v>
      </c>
      <c r="E13" t="s">
        <v>641</v>
      </c>
      <c r="F13" t="s">
        <v>641</v>
      </c>
      <c r="G13" t="s">
        <v>344</v>
      </c>
    </row>
    <row r="14" spans="1:7" x14ac:dyDescent="0.2">
      <c r="A14" t="s">
        <v>336</v>
      </c>
      <c r="B14" t="s">
        <v>642</v>
      </c>
      <c r="C14" t="s">
        <v>641</v>
      </c>
      <c r="D14" t="s">
        <v>641</v>
      </c>
      <c r="E14" t="s">
        <v>641</v>
      </c>
      <c r="F14" t="s">
        <v>40</v>
      </c>
      <c r="G14" t="s">
        <v>344</v>
      </c>
    </row>
    <row r="15" spans="1:7" x14ac:dyDescent="0.2">
      <c r="A15" t="s">
        <v>339</v>
      </c>
      <c r="B15" t="s">
        <v>641</v>
      </c>
      <c r="C15" t="s">
        <v>40</v>
      </c>
      <c r="D15" t="s">
        <v>641</v>
      </c>
      <c r="E15" t="s">
        <v>40</v>
      </c>
      <c r="F15" t="s">
        <v>641</v>
      </c>
      <c r="G15" t="s">
        <v>344</v>
      </c>
    </row>
    <row r="16" spans="1:7" x14ac:dyDescent="0.2">
      <c r="A16" t="s">
        <v>342</v>
      </c>
      <c r="B16" t="s">
        <v>40</v>
      </c>
      <c r="C16" t="s">
        <v>642</v>
      </c>
      <c r="D16" t="s">
        <v>642</v>
      </c>
      <c r="E16" t="s">
        <v>642</v>
      </c>
      <c r="F16" t="s">
        <v>641</v>
      </c>
      <c r="G16" t="s">
        <v>344</v>
      </c>
    </row>
    <row r="17" spans="1:7" x14ac:dyDescent="0.2">
      <c r="A17" t="s">
        <v>345</v>
      </c>
      <c r="B17" t="s">
        <v>40</v>
      </c>
      <c r="C17" t="s">
        <v>642</v>
      </c>
      <c r="D17" t="s">
        <v>641</v>
      </c>
      <c r="E17" t="s">
        <v>642</v>
      </c>
      <c r="F17" t="s">
        <v>40</v>
      </c>
      <c r="G17" t="s">
        <v>667</v>
      </c>
    </row>
    <row r="18" spans="1:7" x14ac:dyDescent="0.2">
      <c r="A18" t="s">
        <v>346</v>
      </c>
      <c r="B18" t="s">
        <v>40</v>
      </c>
      <c r="C18" t="s">
        <v>642</v>
      </c>
      <c r="D18" t="s">
        <v>40</v>
      </c>
      <c r="E18" t="s">
        <v>642</v>
      </c>
      <c r="F18" t="s">
        <v>40</v>
      </c>
      <c r="G18" t="s">
        <v>666</v>
      </c>
    </row>
    <row r="19" spans="1:7" x14ac:dyDescent="0.2">
      <c r="A19" t="s">
        <v>348</v>
      </c>
      <c r="B19" t="s">
        <v>40</v>
      </c>
      <c r="C19" t="s">
        <v>40</v>
      </c>
      <c r="D19" t="s">
        <v>642</v>
      </c>
      <c r="E19" t="s">
        <v>40</v>
      </c>
      <c r="F19" t="s">
        <v>641</v>
      </c>
      <c r="G19" t="s">
        <v>667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"/>
  <sheetViews>
    <sheetView workbookViewId="0"/>
  </sheetViews>
  <sheetFormatPr defaultColWidth="8.875" defaultRowHeight="15" x14ac:dyDescent="0.2"/>
  <cols>
    <col min="1" max="1" width="27.98046875" customWidth="1"/>
    <col min="2" max="3" width="11.97265625" customWidth="1"/>
    <col min="4" max="4" width="16.0078125" customWidth="1"/>
    <col min="5" max="5" width="9.953125" customWidth="1"/>
  </cols>
  <sheetData>
    <row r="1" spans="1:5" ht="18" customHeight="1" x14ac:dyDescent="0.25">
      <c r="A1" s="2" t="s">
        <v>668</v>
      </c>
    </row>
    <row r="2" spans="1:5" ht="28.9" customHeight="1" x14ac:dyDescent="0.2">
      <c r="A2" s="9" t="s">
        <v>669</v>
      </c>
      <c r="B2" s="9" t="s">
        <v>670</v>
      </c>
      <c r="C2" s="9" t="s">
        <v>671</v>
      </c>
      <c r="D2" s="9" t="s">
        <v>672</v>
      </c>
      <c r="E2" s="9" t="s">
        <v>673</v>
      </c>
    </row>
    <row r="3" spans="1:5" x14ac:dyDescent="0.2">
      <c r="A3" s="14" t="s">
        <v>674</v>
      </c>
      <c r="B3" s="15">
        <f>COUNTIF(Réponses_Genre!$B$2:$B$19,"Oui")/COUNTA(Réponses_Genre!$B$2:$B$19)</f>
        <v>0.66666666666666663</v>
      </c>
      <c r="C3" s="15">
        <f>COUNTIF(Réponses_Genre!$B$2:$B$19,"Non")/COUNTA(Réponses_Genre!$B$2:$B$19)</f>
        <v>0.22222222222222221</v>
      </c>
      <c r="D3" s="15">
        <f>COUNTIF(Réponses_Genre!$B$2:$B$19,"Selon indicateur")/COUNTA(Réponses_Genre!$B$2:$B$19)</f>
        <v>0</v>
      </c>
      <c r="E3" s="15">
        <f>COUNTIF(Réponses_Genre!$B$2:$B$19,"UK")/COUNTA(Réponses_Genre!$B$2:$B$19)</f>
        <v>0.1111111111111111</v>
      </c>
    </row>
    <row r="4" spans="1:5" x14ac:dyDescent="0.2">
      <c r="A4" s="14" t="s">
        <v>675</v>
      </c>
      <c r="B4" s="15">
        <f>COUNTIF(Réponses_Genre!$C$2:$C$19,"Oui")/COUNTA(Réponses_Genre!$C$2:$C$19)</f>
        <v>0.66666666666666663</v>
      </c>
      <c r="C4" s="15">
        <f>COUNTIF(Réponses_Genre!$C$2:$C$19,"Non")/COUNTA(Réponses_Genre!$C$2:$C$19)</f>
        <v>0.1111111111111111</v>
      </c>
      <c r="D4" s="15">
        <f>COUNTIF(Réponses_Genre!$C$2:$C$19,"Selon indicateur")/COUNTA(Réponses_Genre!$C$2:$C$19)</f>
        <v>0</v>
      </c>
      <c r="E4" s="15">
        <f>COUNTIF(Réponses_Genre!$C$2:$C$19,"UK")/COUNTA(Réponses_Genre!$C$2:$C$19)</f>
        <v>0.22222222222222221</v>
      </c>
    </row>
    <row r="5" spans="1:5" x14ac:dyDescent="0.2">
      <c r="A5" s="14" t="s">
        <v>635</v>
      </c>
      <c r="B5" s="15">
        <f>COUNTIF(Réponses_Genre!$D$2:$D$19,"Oui")/COUNTA(Réponses_Genre!$D$2:$D$19)</f>
        <v>0.83333333333333337</v>
      </c>
      <c r="C5" s="15">
        <f>COUNTIF(Réponses_Genre!$D$2:$D$19,"Non")/COUNTA(Réponses_Genre!$D$2:$D$19)</f>
        <v>0</v>
      </c>
      <c r="D5" s="15">
        <f>COUNTIF(Réponses_Genre!$D$2:$D$19,"Selon indicateur")/COUNTA(Réponses_Genre!$D$2:$D$19)</f>
        <v>0</v>
      </c>
      <c r="E5" s="15">
        <f>COUNTIF(Réponses_Genre!$D$2:$D$19,"UK")/COUNTA(Réponses_Genre!$D$2:$D$19)</f>
        <v>0.16666666666666666</v>
      </c>
    </row>
    <row r="6" spans="1:5" x14ac:dyDescent="0.2">
      <c r="A6" s="14" t="s">
        <v>636</v>
      </c>
      <c r="B6" s="15">
        <f>COUNTIF(Réponses_Genre!$E$2:$E$19,"Oui")/COUNTA(Réponses_Genre!$E$2:$E$19)</f>
        <v>0.55555555555555558</v>
      </c>
      <c r="C6" s="15">
        <f>COUNTIF(Réponses_Genre!$E$2:$E$19,"Non")/COUNTA(Réponses_Genre!$E$2:$E$19)</f>
        <v>0.1111111111111111</v>
      </c>
      <c r="D6" s="15">
        <f>COUNTIF(Réponses_Genre!$E$2:$E$19,"Selon indicateur")/COUNTA(Réponses_Genre!$E$2:$E$19)</f>
        <v>0</v>
      </c>
      <c r="E6" s="15">
        <f>COUNTIF(Réponses_Genre!$E$2:$E$19,"UK")/COUNTA(Réponses_Genre!$E$2:$E$19)</f>
        <v>0.33333333333333331</v>
      </c>
    </row>
    <row r="7" spans="1:5" x14ac:dyDescent="0.2">
      <c r="A7" s="14" t="s">
        <v>637</v>
      </c>
      <c r="B7" s="15">
        <f>COUNTIF(Réponses_Genre!$F$2:$F$19,"Oui")/COUNTA(Réponses_Genre!$F$2:$F$19)</f>
        <v>0.66666666666666663</v>
      </c>
      <c r="C7" s="15">
        <f>COUNTIF(Réponses_Genre!$F$2:$F$19,"Non")/COUNTA(Réponses_Genre!$F$2:$F$19)</f>
        <v>0.16666666666666666</v>
      </c>
      <c r="D7" s="15">
        <f>COUNTIF(Réponses_Genre!$F$2:$F$19,"Selon indicateur")/COUNTA(Réponses_Genre!$F$2:$F$19)</f>
        <v>0</v>
      </c>
      <c r="E7" s="15">
        <f>COUNTIF(Réponses_Genre!$F$2:$F$19,"UK")/COUNTA(Réponses_Genre!$F$2:$F$19)</f>
        <v>0.16666666666666666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"/>
  <sheetViews>
    <sheetView workbookViewId="0"/>
  </sheetViews>
  <sheetFormatPr defaultColWidth="8.875" defaultRowHeight="15" x14ac:dyDescent="0.2"/>
  <cols>
    <col min="1" max="1" width="18.0234375" customWidth="1"/>
    <col min="2" max="6" width="9.953125" customWidth="1"/>
    <col min="7" max="7" width="18.0234375" customWidth="1"/>
  </cols>
  <sheetData>
    <row r="1" spans="1:6" ht="18" customHeight="1" x14ac:dyDescent="0.25">
      <c r="A1" s="2" t="s">
        <v>676</v>
      </c>
    </row>
    <row r="2" spans="1:6" ht="57.6" customHeight="1" x14ac:dyDescent="0.2">
      <c r="A2" s="9" t="s">
        <v>677</v>
      </c>
      <c r="B2" s="9" t="s">
        <v>678</v>
      </c>
      <c r="C2" s="9" t="s">
        <v>679</v>
      </c>
      <c r="D2" s="9" t="s">
        <v>680</v>
      </c>
      <c r="E2" s="9" t="s">
        <v>673</v>
      </c>
      <c r="F2" s="9" t="s">
        <v>681</v>
      </c>
    </row>
    <row r="3" spans="1:6" x14ac:dyDescent="0.2">
      <c r="A3" s="14" t="s">
        <v>643</v>
      </c>
      <c r="B3" s="14">
        <f>COUNTIF(Réponses_Contraintes!$B$2:$B$19,"High")/COUNTA(Réponses_Contraintes!$B$2:$B$19)</f>
        <v>0.33333333333333331</v>
      </c>
      <c r="C3" s="14">
        <f>COUNTIF(Réponses_Contraintes!$B$2:$B$19,"Med")/COUNTA(Réponses_Contraintes!$B$2:$B$19)</f>
        <v>0.33333333333333331</v>
      </c>
      <c r="D3" s="14">
        <f>COUNTIF(Réponses_Contraintes!$B$2:$B$19,"Low")/COUNTA(Réponses_Contraintes!$B$2:$B$19)</f>
        <v>0.22222222222222221</v>
      </c>
      <c r="E3" s="14">
        <f>COUNTIF(Réponses_Contraintes!$B$2:$B$19,"UK")/COUNTA(Réponses_Contraintes!$B$2:$B$19)</f>
        <v>0.1111111111111111</v>
      </c>
      <c r="F3" s="17">
        <f>(3*COUNTIF(Réponses_Contraintes!$B$2:$B$19,"High")+2*COUNTIF(Réponses_Contraintes!$B$2:$B$19,"Med")+1*COUNTIF(Réponses_Contraintes!$B$2:$B$19,"Low"))/COUNTA(Réponses_Contraintes!$B$2:$B$19)</f>
        <v>1.8888888888888888</v>
      </c>
    </row>
    <row r="4" spans="1:6" x14ac:dyDescent="0.2">
      <c r="A4" s="14" t="s">
        <v>644</v>
      </c>
      <c r="B4" s="14">
        <f>COUNTIF(Réponses_Contraintes!$C$2:$C$19,"High")/COUNTA(Réponses_Contraintes!$C$2:$C$19)</f>
        <v>0.1111111111111111</v>
      </c>
      <c r="C4" s="14">
        <f>COUNTIF(Réponses_Contraintes!$C$2:$C$19,"Med")/COUNTA(Réponses_Contraintes!$C$2:$C$19)</f>
        <v>0.44444444444444442</v>
      </c>
      <c r="D4" s="14">
        <f>COUNTIF(Réponses_Contraintes!$C$2:$C$19,"Low")/COUNTA(Réponses_Contraintes!$C$2:$C$19)</f>
        <v>0.3888888888888889</v>
      </c>
      <c r="E4" s="14">
        <f>COUNTIF(Réponses_Contraintes!$C$2:$C$19,"UK")/COUNTA(Réponses_Contraintes!$C$2:$C$19)</f>
        <v>5.5555555555555552E-2</v>
      </c>
      <c r="F4" s="17">
        <f>(3*COUNTIF(Réponses_Contraintes!$C$2:$C$19,"High")+2*COUNTIF(Réponses_Contraintes!$C$2:$C$19,"Med")+1*COUNTIF(Réponses_Contraintes!$C$2:$C$19,"Low"))/COUNTA(Réponses_Contraintes!$C$2:$C$19)</f>
        <v>1.6111111111111112</v>
      </c>
    </row>
    <row r="5" spans="1:6" x14ac:dyDescent="0.2">
      <c r="A5" s="14" t="s">
        <v>645</v>
      </c>
      <c r="B5" s="14">
        <f>COUNTIF(Réponses_Contraintes!$D$2:$D$19,"High")/COUNTA(Réponses_Contraintes!$D$2:$D$19)</f>
        <v>0.22222222222222221</v>
      </c>
      <c r="C5" s="14">
        <f>COUNTIF(Réponses_Contraintes!$D$2:$D$19,"Med")/COUNTA(Réponses_Contraintes!$D$2:$D$19)</f>
        <v>0.3888888888888889</v>
      </c>
      <c r="D5" s="14">
        <f>COUNTIF(Réponses_Contraintes!$D$2:$D$19,"Low")/COUNTA(Réponses_Contraintes!$D$2:$D$19)</f>
        <v>5.5555555555555552E-2</v>
      </c>
      <c r="E5" s="14">
        <f>COUNTIF(Réponses_Contraintes!$D$2:$D$19,"UK")/COUNTA(Réponses_Contraintes!$D$2:$D$19)</f>
        <v>0.33333333333333331</v>
      </c>
      <c r="F5" s="17">
        <f>(3*COUNTIF(Réponses_Contraintes!$D$2:$D$19,"High")+2*COUNTIF(Réponses_Contraintes!$D$2:$D$19,"Med")+1*COUNTIF(Réponses_Contraintes!$D$2:$D$19,"Low"))/COUNTA(Réponses_Contraintes!$D$2:$D$19)</f>
        <v>1.5</v>
      </c>
    </row>
    <row r="6" spans="1:6" x14ac:dyDescent="0.2">
      <c r="A6" s="14" t="s">
        <v>646</v>
      </c>
      <c r="B6" s="14">
        <f>COUNTIF(Réponses_Contraintes!$E$2:$E$19,"High")/COUNTA(Réponses_Contraintes!$E$2:$E$19)</f>
        <v>0.27777777777777779</v>
      </c>
      <c r="C6" s="14">
        <f>COUNTIF(Réponses_Contraintes!$E$2:$E$19,"Med")/COUNTA(Réponses_Contraintes!$E$2:$E$19)</f>
        <v>0.5</v>
      </c>
      <c r="D6" s="14">
        <f>COUNTIF(Réponses_Contraintes!$E$2:$E$19,"Low")/COUNTA(Réponses_Contraintes!$E$2:$E$19)</f>
        <v>5.5555555555555552E-2</v>
      </c>
      <c r="E6" s="14">
        <f>COUNTIF(Réponses_Contraintes!$E$2:$E$19,"UK")/COUNTA(Réponses_Contraintes!$E$2:$E$19)</f>
        <v>0.16666666666666666</v>
      </c>
      <c r="F6" s="17">
        <f>(3*COUNTIF(Réponses_Contraintes!$E$2:$E$19,"High")+2*COUNTIF(Réponses_Contraintes!$E$2:$E$19,"Med")+1*COUNTIF(Réponses_Contraintes!$E$2:$E$19,"Low"))/COUNTA(Réponses_Contraintes!$E$2:$E$19)</f>
        <v>1.8888888888888888</v>
      </c>
    </row>
    <row r="7" spans="1:6" x14ac:dyDescent="0.2">
      <c r="A7" s="14" t="s">
        <v>647</v>
      </c>
      <c r="B7" s="14">
        <f>COUNTIF(Réponses_Contraintes!$F$2:$F$19,"High")/COUNTA(Réponses_Contraintes!$F$2:$F$19)</f>
        <v>0.27777777777777779</v>
      </c>
      <c r="C7" s="14">
        <f>COUNTIF(Réponses_Contraintes!$F$2:$F$19,"Med")/COUNTA(Réponses_Contraintes!$F$2:$F$19)</f>
        <v>0.5</v>
      </c>
      <c r="D7" s="14">
        <f>COUNTIF(Réponses_Contraintes!$F$2:$F$19,"Low")/COUNTA(Réponses_Contraintes!$F$2:$F$19)</f>
        <v>0.16666666666666666</v>
      </c>
      <c r="E7" s="14">
        <f>COUNTIF(Réponses_Contraintes!$F$2:$F$19,"UK")/COUNTA(Réponses_Contraintes!$F$2:$F$19)</f>
        <v>5.5555555555555552E-2</v>
      </c>
      <c r="F7" s="17">
        <f>(3*COUNTIF(Réponses_Contraintes!$F$2:$F$19,"High")+2*COUNTIF(Réponses_Contraintes!$F$2:$F$19,"Med")+1*COUNTIF(Réponses_Contraintes!$F$2:$F$19,"Low"))/COUNTA(Réponses_Contraintes!$F$2:$F$19)</f>
        <v>2</v>
      </c>
    </row>
    <row r="8" spans="1:6" x14ac:dyDescent="0.2">
      <c r="A8" s="14" t="s">
        <v>648</v>
      </c>
      <c r="B8" s="14">
        <f>COUNTIF(Réponses_Contraintes!$G$2:$G$19,"High")/COUNTA(Réponses_Contraintes!$G$2:$G$19)</f>
        <v>0.5</v>
      </c>
      <c r="C8" s="14">
        <f>COUNTIF(Réponses_Contraintes!$G$2:$G$19,"Med")/COUNTA(Réponses_Contraintes!$G$2:$G$19)</f>
        <v>0.33333333333333331</v>
      </c>
      <c r="D8" s="14">
        <f>COUNTIF(Réponses_Contraintes!$G$2:$G$19,"Low")/COUNTA(Réponses_Contraintes!$G$2:$G$19)</f>
        <v>5.5555555555555552E-2</v>
      </c>
      <c r="E8" s="14">
        <f>COUNTIF(Réponses_Contraintes!$G$2:$G$19,"UK")/COUNTA(Réponses_Contraintes!$G$2:$G$19)</f>
        <v>0.1111111111111111</v>
      </c>
      <c r="F8" s="17">
        <f>(3*COUNTIF(Réponses_Contraintes!$G$2:$G$19,"High")+2*COUNTIF(Réponses_Contraintes!$G$2:$G$19,"Med")+1*COUNTIF(Réponses_Contraintes!$G$2:$G$19,"Low"))/COUNTA(Réponses_Contraintes!$G$2:$G$19)</f>
        <v>2.2222222222222223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"/>
  <sheetViews>
    <sheetView workbookViewId="0"/>
  </sheetViews>
  <sheetFormatPr defaultColWidth="8.875" defaultRowHeight="15" x14ac:dyDescent="0.2"/>
  <cols>
    <col min="1" max="1" width="52.05859375" customWidth="1"/>
    <col min="2" max="2" width="9.953125" customWidth="1"/>
    <col min="3" max="3" width="11.97265625" customWidth="1"/>
  </cols>
  <sheetData>
    <row r="1" spans="1:3" ht="18" customHeight="1" x14ac:dyDescent="0.25">
      <c r="A1" s="2" t="s">
        <v>682</v>
      </c>
    </row>
    <row r="2" spans="1:3" x14ac:dyDescent="0.2">
      <c r="A2" s="9" t="s">
        <v>683</v>
      </c>
      <c r="B2" s="9" t="s">
        <v>684</v>
      </c>
      <c r="C2" s="9" t="s">
        <v>670</v>
      </c>
    </row>
    <row r="3" spans="1:3" x14ac:dyDescent="0.2">
      <c r="A3" s="14" t="s">
        <v>685</v>
      </c>
      <c r="B3" s="14">
        <f>COUNTIF(Réponses_Qualité!$B$2:$B$19,"Oui")</f>
        <v>14</v>
      </c>
      <c r="C3" s="15">
        <f>IF(COUNTA(Réponses_Qualité!$B$2:$B$19)=0,"",B3/COUNTA(Réponses_Qualité!$B$2:$B$19))</f>
        <v>0.77777777777777779</v>
      </c>
    </row>
    <row r="4" spans="1:3" x14ac:dyDescent="0.2">
      <c r="A4" s="14" t="s">
        <v>686</v>
      </c>
      <c r="B4" s="14">
        <f>COUNTIF(Réponses_Qualité!$C$2:$C$19,"Oui")</f>
        <v>11</v>
      </c>
      <c r="C4" s="15">
        <f>IF(COUNTA(Réponses_Qualité!$C$2:$C$19)=0,"",B4/COUNTA(Réponses_Qualité!$C$2:$C$19))</f>
        <v>0.61111111111111116</v>
      </c>
    </row>
    <row r="5" spans="1:3" x14ac:dyDescent="0.2">
      <c r="A5" s="14" t="s">
        <v>687</v>
      </c>
      <c r="B5" s="14">
        <f>COUNTIF(Réponses_Qualité!$D$2:$D$19,"Oui")</f>
        <v>11</v>
      </c>
      <c r="C5" s="15">
        <f>IF(COUNTA(Réponses_Qualité!$D$2:$D$19)=0,"",B5/COUNTA(Réponses_Qualité!$D$2:$D$19))</f>
        <v>0.61111111111111116</v>
      </c>
    </row>
    <row r="6" spans="1:3" x14ac:dyDescent="0.2">
      <c r="A6" s="14" t="s">
        <v>688</v>
      </c>
      <c r="B6" s="14">
        <f>COUNTIF(Réponses_Qualité!$E$2:$E$19,"Oui")</f>
        <v>0</v>
      </c>
      <c r="C6" s="15">
        <f>IF(COUNTA(Réponses_Qualité!$E$2:$E$19)=0,"",B6/COUNTA(Réponses_Qualité!$E$2:$E$19))</f>
        <v>0</v>
      </c>
    </row>
    <row r="7" spans="1:3" x14ac:dyDescent="0.2">
      <c r="A7" s="14" t="s">
        <v>689</v>
      </c>
      <c r="B7" s="14">
        <f>COUNTIF(Réponses_Qualité!$F$2:$F$19,"Oui")</f>
        <v>8</v>
      </c>
      <c r="C7" s="15">
        <f>IF(COUNTA(Réponses_Qualité!$F$2:$F$19)=0,"",B7/COUNTA(Réponses_Qualité!$F$2:$F$19))</f>
        <v>0.44444444444444442</v>
      </c>
    </row>
    <row r="8" spans="1:3" x14ac:dyDescent="0.2">
      <c r="A8" s="14" t="s">
        <v>690</v>
      </c>
      <c r="B8" s="14">
        <f>COUNTIF(Réponses_Qualité!$G$2:$G$19,"Oui")</f>
        <v>0</v>
      </c>
      <c r="C8" s="15">
        <f>IF(COUNTA(Réponses_Qualité!$G$2:$G$19)=0,"",B8/COUNTA(Réponses_Qualité!$G$2:$G$19))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"/>
  <sheetViews>
    <sheetView workbookViewId="0"/>
  </sheetViews>
  <sheetFormatPr defaultColWidth="8.875" defaultRowHeight="15" x14ac:dyDescent="0.2"/>
  <cols>
    <col min="1" max="1" width="34.03125" customWidth="1"/>
    <col min="2" max="2" width="9.953125" customWidth="1"/>
    <col min="3" max="3" width="11.97265625" customWidth="1"/>
  </cols>
  <sheetData>
    <row r="1" spans="1:3" ht="18" customHeight="1" x14ac:dyDescent="0.25">
      <c r="A1" s="2" t="s">
        <v>691</v>
      </c>
    </row>
    <row r="2" spans="1:3" x14ac:dyDescent="0.2">
      <c r="A2" s="9" t="s">
        <v>692</v>
      </c>
      <c r="B2" s="9" t="s">
        <v>684</v>
      </c>
      <c r="C2" s="9" t="s">
        <v>670</v>
      </c>
    </row>
    <row r="3" spans="1:3" x14ac:dyDescent="0.2">
      <c r="A3" s="14" t="s">
        <v>693</v>
      </c>
      <c r="B3" s="14">
        <f>COUNTIF(Réponses_Diffusion!$B$2:$B$19,"Oui")</f>
        <v>8</v>
      </c>
      <c r="C3" s="15">
        <f>IF(COUNTA(Réponses_Diffusion!$B$2:$B$19)=0,"",B3/COUNTA(Réponses_Diffusion!$B$2:$B$19))</f>
        <v>0.44444444444444442</v>
      </c>
    </row>
    <row r="4" spans="1:3" x14ac:dyDescent="0.2">
      <c r="A4" s="14" t="s">
        <v>694</v>
      </c>
      <c r="B4" s="14">
        <f>COUNTIF(Réponses_Diffusion!$C$2:$C$19,"Oui")</f>
        <v>10</v>
      </c>
      <c r="C4" s="15">
        <f>IF(COUNTA(Réponses_Diffusion!$C$2:$C$19)=0,"",B4/COUNTA(Réponses_Diffusion!$C$2:$C$19))</f>
        <v>0.55555555555555558</v>
      </c>
    </row>
    <row r="5" spans="1:3" x14ac:dyDescent="0.2">
      <c r="A5" s="14" t="s">
        <v>695</v>
      </c>
      <c r="B5" s="14">
        <f>COUNTIF(Réponses_Diffusion!$D$2:$D$19,"Oui")</f>
        <v>14</v>
      </c>
      <c r="C5" s="15">
        <f>IF(COUNTA(Réponses_Diffusion!$D$2:$D$19)=0,"",B5/COUNTA(Réponses_Diffusion!$D$2:$D$19))</f>
        <v>0.77777777777777779</v>
      </c>
    </row>
    <row r="6" spans="1:3" x14ac:dyDescent="0.2">
      <c r="A6" s="14" t="s">
        <v>696</v>
      </c>
      <c r="B6" s="14">
        <f>COUNTIF(Réponses_Diffusion!$E$2:$E$19,"Oui")</f>
        <v>0</v>
      </c>
      <c r="C6" s="15">
        <f>IF(COUNTA(Réponses_Diffusion!$E$2:$E$19)=0,"",B6/COUNTA(Réponses_Diffusion!$E$2:$E$19))</f>
        <v>0</v>
      </c>
    </row>
    <row r="7" spans="1:3" x14ac:dyDescent="0.2">
      <c r="A7" s="14" t="s">
        <v>697</v>
      </c>
      <c r="B7" s="14">
        <f>COUNTIF(Réponses_Diffusion!$F$2:$F$19,"Oui")</f>
        <v>11</v>
      </c>
      <c r="C7" s="15">
        <f>IF(COUNTA(Réponses_Diffusion!$F$2:$F$19)=0,"",B7/COUNTA(Réponses_Diffusion!$F$2:$F$19))</f>
        <v>0.61111111111111116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7"/>
  <sheetViews>
    <sheetView workbookViewId="0"/>
  </sheetViews>
  <sheetFormatPr defaultColWidth="8.875" defaultRowHeight="15" x14ac:dyDescent="0.2"/>
  <cols>
    <col min="1" max="1" width="39.953125" customWidth="1"/>
    <col min="2" max="7" width="9.953125" customWidth="1"/>
  </cols>
  <sheetData>
    <row r="1" spans="1:7" ht="18" customHeight="1" x14ac:dyDescent="0.25">
      <c r="A1" s="2" t="s">
        <v>698</v>
      </c>
    </row>
    <row r="2" spans="1:7" x14ac:dyDescent="0.2">
      <c r="A2" s="9" t="s">
        <v>699</v>
      </c>
      <c r="B2" s="9" t="s">
        <v>684</v>
      </c>
      <c r="C2" s="9" t="s">
        <v>670</v>
      </c>
      <c r="D2" s="9" t="s">
        <v>700</v>
      </c>
      <c r="E2" s="9" t="s">
        <v>671</v>
      </c>
      <c r="F2" s="9" t="s">
        <v>701</v>
      </c>
      <c r="G2" s="9" t="s">
        <v>673</v>
      </c>
    </row>
    <row r="3" spans="1:7" x14ac:dyDescent="0.2">
      <c r="A3" s="14" t="s">
        <v>702</v>
      </c>
      <c r="B3" s="14">
        <f>COUNTIF(Réponses_Validation!$B$2:$B$19,"Oui")</f>
        <v>5</v>
      </c>
      <c r="C3" s="15">
        <f>IF(COUNTA(Réponses_Validation!$B$2:$B$19)=0,"",B3/COUNTA(Réponses_Validation!$B$2:$B$19))</f>
        <v>0.27777777777777779</v>
      </c>
      <c r="D3" s="14">
        <f>COUNTIF(Réponses_Validation!$B$2:$B$19,"Non")</f>
        <v>5</v>
      </c>
      <c r="E3" s="15">
        <f>IF(COUNTA(Réponses_Validation!$B$2:$B$19)=0,"",D3/COUNTA(Réponses_Validation!$B$2:$B$19))</f>
        <v>0.27777777777777779</v>
      </c>
      <c r="F3" s="14">
        <f>COUNTIF(Réponses_Validation!$B$2:$B$19,"UK")</f>
        <v>8</v>
      </c>
      <c r="G3" s="15">
        <f>IF(COUNTA(Réponses_Validation!$B$2:$B$19)=0,"",F3/COUNTA(Réponses_Validation!$B$2:$B$19))</f>
        <v>0.44444444444444442</v>
      </c>
    </row>
    <row r="4" spans="1:7" x14ac:dyDescent="0.2">
      <c r="A4" s="14" t="s">
        <v>703</v>
      </c>
      <c r="B4" s="14">
        <f>COUNTIF(Réponses_Validation!$C$2:$C$19,"Oui")</f>
        <v>5</v>
      </c>
      <c r="C4" s="15">
        <f>IF(COUNTA(Réponses_Validation!$C$2:$C$19)=0,"",B4/COUNTA(Réponses_Validation!$C$2:$C$19))</f>
        <v>0.27777777777777779</v>
      </c>
      <c r="D4" s="14">
        <f>COUNTIF(Réponses_Validation!$C$2:$C$19,"Non")</f>
        <v>5</v>
      </c>
      <c r="E4" s="15">
        <f>IF(COUNTA(Réponses_Validation!$C$2:$C$19)=0,"",D4/COUNTA(Réponses_Validation!$C$2:$C$19))</f>
        <v>0.27777777777777779</v>
      </c>
      <c r="F4" s="14">
        <f>COUNTIF(Réponses_Validation!$C$2:$C$19,"UK")</f>
        <v>8</v>
      </c>
      <c r="G4" s="15">
        <f>IF(COUNTA(Réponses_Validation!$C$2:$C$19)=0,"",F4/COUNTA(Réponses_Validation!$C$2:$C$19))</f>
        <v>0.44444444444444442</v>
      </c>
    </row>
    <row r="5" spans="1:7" x14ac:dyDescent="0.2">
      <c r="A5" s="14" t="s">
        <v>704</v>
      </c>
      <c r="B5" s="14">
        <f>COUNTIF(Réponses_Validation!$D$2:$D$19,"Oui")</f>
        <v>6</v>
      </c>
      <c r="C5" s="15">
        <f>IF(COUNTA(Réponses_Validation!$D$2:$D$19)=0,"",B5/COUNTA(Réponses_Validation!$D$2:$D$19))</f>
        <v>0.33333333333333331</v>
      </c>
      <c r="D5" s="14">
        <f>COUNTIF(Réponses_Validation!$D$2:$D$19,"Non")</f>
        <v>6</v>
      </c>
      <c r="E5" s="15">
        <f>IF(COUNTA(Réponses_Validation!$D$2:$D$19)=0,"",D5/COUNTA(Réponses_Validation!$D$2:$D$19))</f>
        <v>0.33333333333333331</v>
      </c>
      <c r="F5" s="14">
        <f>COUNTIF(Réponses_Validation!$D$2:$D$19,"UK")</f>
        <v>6</v>
      </c>
      <c r="G5" s="15">
        <f>IF(COUNTA(Réponses_Validation!$D$2:$D$19)=0,"",F5/COUNTA(Réponses_Validation!$D$2:$D$19))</f>
        <v>0.33333333333333331</v>
      </c>
    </row>
    <row r="6" spans="1:7" x14ac:dyDescent="0.2">
      <c r="A6" s="14" t="s">
        <v>705</v>
      </c>
      <c r="B6" s="14">
        <f>COUNTIF(Réponses_Validation!$E$2:$E$19,"Oui")</f>
        <v>8</v>
      </c>
      <c r="C6" s="15">
        <f>IF(COUNTA(Réponses_Validation!$E$2:$E$19)=0,"",B6/COUNTA(Réponses_Validation!$E$2:$E$19))</f>
        <v>0.44444444444444442</v>
      </c>
      <c r="D6" s="14">
        <f>COUNTIF(Réponses_Validation!$E$2:$E$19,"Non")</f>
        <v>5</v>
      </c>
      <c r="E6" s="15">
        <f>IF(COUNTA(Réponses_Validation!$E$2:$E$19)=0,"",D6/COUNTA(Réponses_Validation!$E$2:$E$19))</f>
        <v>0.27777777777777779</v>
      </c>
      <c r="F6" s="14">
        <f>COUNTIF(Réponses_Validation!$E$2:$E$19,"UK")</f>
        <v>5</v>
      </c>
      <c r="G6" s="15">
        <f>IF(COUNTA(Réponses_Validation!$E$2:$E$19)=0,"",F6/COUNTA(Réponses_Validation!$E$2:$E$19))</f>
        <v>0.27777777777777779</v>
      </c>
    </row>
    <row r="7" spans="1:7" x14ac:dyDescent="0.2">
      <c r="A7" s="14" t="s">
        <v>706</v>
      </c>
      <c r="B7" s="14">
        <f>COUNTIF(Réponses_Validation!$F$2:$F$19,"Oui")</f>
        <v>7</v>
      </c>
      <c r="C7" s="15">
        <f>IF(COUNTA(Réponses_Validation!$F$2:$F$19)=0,"",B7/COUNTA(Réponses_Validation!$F$2:$F$19))</f>
        <v>0.3888888888888889</v>
      </c>
      <c r="D7" s="14">
        <f>COUNTIF(Réponses_Validation!$F$2:$F$19,"Non")</f>
        <v>5</v>
      </c>
      <c r="E7" s="15">
        <f>IF(COUNTA(Réponses_Validation!$F$2:$F$19)=0,"",D7/COUNTA(Réponses_Validation!$F$2:$F$19))</f>
        <v>0.27777777777777779</v>
      </c>
      <c r="F7" s="14">
        <f>COUNTIF(Réponses_Validation!$F$2:$F$19,"UK")</f>
        <v>6</v>
      </c>
      <c r="G7" s="15">
        <f>IF(COUNTA(Réponses_Validation!$F$2:$F$19)=0,"",F7/COUNTA(Réponses_Validation!$F$2:$F$19))</f>
        <v>0.33333333333333331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4"/>
  <sheetViews>
    <sheetView workbookViewId="0"/>
  </sheetViews>
  <sheetFormatPr defaultColWidth="8.875" defaultRowHeight="15" x14ac:dyDescent="0.2"/>
  <cols>
    <col min="1" max="1" width="7.93359375" customWidth="1"/>
    <col min="2" max="2" width="59.99609375" customWidth="1"/>
    <col min="3" max="3" width="37.93359375" customWidth="1"/>
    <col min="4" max="4" width="11.97265625" customWidth="1"/>
  </cols>
  <sheetData>
    <row r="1" spans="1:4" ht="18" customHeight="1" x14ac:dyDescent="0.25">
      <c r="A1" s="2" t="s">
        <v>707</v>
      </c>
    </row>
    <row r="3" spans="1:4" x14ac:dyDescent="0.2">
      <c r="A3" s="3" t="s">
        <v>708</v>
      </c>
    </row>
    <row r="5" spans="1:4" x14ac:dyDescent="0.2">
      <c r="A5" s="18" t="s">
        <v>42</v>
      </c>
      <c r="B5" s="18" t="s">
        <v>45</v>
      </c>
      <c r="C5" s="18" t="s">
        <v>27</v>
      </c>
    </row>
    <row r="6" spans="1:4" x14ac:dyDescent="0.2">
      <c r="A6" s="14">
        <v>1</v>
      </c>
      <c r="B6" s="14" t="str">
        <f ca="1">IFERROR(INDEX(Analyse_Domaines!$B$2:$B$13,MATCH(1,Analyse_Domaines!$G$2:$G$13,0)),"")</f>
        <v/>
      </c>
      <c r="C6" s="14" t="str">
        <f ca="1">IFERROR(INDEX(Analyse_Domaines!$E$2:$E$13,MATCH(1,Analyse_Domaines!$G$2:$G$13,0)),"")</f>
        <v/>
      </c>
    </row>
    <row r="7" spans="1:4" x14ac:dyDescent="0.2">
      <c r="A7" s="14">
        <v>2</v>
      </c>
      <c r="B7" s="14" t="str">
        <f ca="1">IFERROR(INDEX(Analyse_Domaines!$B$2:$B$13,MATCH(2,Analyse_Domaines!$G$2:$G$13,0)),"")</f>
        <v/>
      </c>
      <c r="C7" s="14" t="str">
        <f ca="1">IFERROR(INDEX(Analyse_Domaines!$E$2:$E$13,MATCH(2,Analyse_Domaines!$G$2:$G$13,0)),"")</f>
        <v/>
      </c>
    </row>
    <row r="8" spans="1:4" x14ac:dyDescent="0.2">
      <c r="A8" s="14">
        <v>3</v>
      </c>
      <c r="B8" s="14" t="str">
        <f ca="1">IFERROR(INDEX(Analyse_Domaines!$B$2:$B$13,MATCH(3,Analyse_Domaines!$G$2:$G$13,0)),"")</f>
        <v/>
      </c>
      <c r="C8" s="14" t="str">
        <f ca="1">IFERROR(INDEX(Analyse_Domaines!$E$2:$E$13,MATCH(3,Analyse_Domaines!$G$2:$G$13,0)),"")</f>
        <v/>
      </c>
    </row>
    <row r="9" spans="1:4" x14ac:dyDescent="0.2">
      <c r="A9" s="14">
        <v>4</v>
      </c>
      <c r="B9" s="14" t="str">
        <f ca="1">IFERROR(INDEX(Analyse_Domaines!$B$2:$B$13,MATCH(4,Analyse_Domaines!$G$2:$G$13,0)),"")</f>
        <v/>
      </c>
      <c r="C9" s="14" t="str">
        <f ca="1">IFERROR(INDEX(Analyse_Domaines!$E$2:$E$13,MATCH(4,Analyse_Domaines!$G$2:$G$13,0)),"")</f>
        <v/>
      </c>
    </row>
    <row r="10" spans="1:4" x14ac:dyDescent="0.2">
      <c r="A10" s="14">
        <v>5</v>
      </c>
      <c r="B10" s="14" t="str">
        <f ca="1">IFERROR(INDEX(Analyse_Domaines!$B$2:$B$13,MATCH(5,Analyse_Domaines!$G$2:$G$13,0)),"")</f>
        <v/>
      </c>
      <c r="C10" s="14" t="str">
        <f ca="1">IFERROR(INDEX(Analyse_Domaines!$E$2:$E$13,MATCH(5,Analyse_Domaines!$G$2:$G$13,0)),"")</f>
        <v/>
      </c>
    </row>
    <row r="12" spans="1:4" x14ac:dyDescent="0.2">
      <c r="A12" s="3" t="s">
        <v>709</v>
      </c>
    </row>
    <row r="14" spans="1:4" x14ac:dyDescent="0.2">
      <c r="A14" s="18" t="s">
        <v>42</v>
      </c>
      <c r="B14" s="18" t="s">
        <v>558</v>
      </c>
      <c r="C14" s="18" t="s">
        <v>45</v>
      </c>
      <c r="D14" s="18" t="s">
        <v>27</v>
      </c>
    </row>
    <row r="15" spans="1:4" x14ac:dyDescent="0.2">
      <c r="A15" s="14">
        <v>1</v>
      </c>
      <c r="B15" s="14" t="str">
        <f>IFERROR(INDEX(Analyse_Indicateurs!$D$2:$D$73,MATCH(1,Analyse_Indicateurs!$J$2:$J$73,0)),"")</f>
        <v/>
      </c>
      <c r="C15" s="14" t="str">
        <f>IFERROR(INDEX(Analyse_Indicateurs!$C$2:$C$73,MATCH(1,Analyse_Indicateurs!$J$2:$J$73,0)),"")</f>
        <v/>
      </c>
      <c r="D15" s="14" t="str">
        <f>IFERROR(INDEX(Analyse_Indicateurs!$H$2:$H$83,MATCH(1,Analyse_Indicateurs!$J$2:$J$73,0)),"")</f>
        <v/>
      </c>
    </row>
    <row r="16" spans="1:4" x14ac:dyDescent="0.2">
      <c r="A16" s="14">
        <v>2</v>
      </c>
      <c r="B16" s="14" t="str">
        <f>IFERROR(INDEX(Analyse_Indicateurs!$D$2:$D$73,MATCH(2,Analyse_Indicateurs!$J$2:$J$73,0)),"")</f>
        <v/>
      </c>
      <c r="C16" s="14" t="str">
        <f>IFERROR(INDEX(Analyse_Indicateurs!$C$2:$C$73,MATCH(2,Analyse_Indicateurs!$J$2:$J$73,0)),"")</f>
        <v/>
      </c>
      <c r="D16" s="14" t="str">
        <f>IFERROR(INDEX(Analyse_Indicateurs!$H$2:$H$83,MATCH(2,Analyse_Indicateurs!$J$2:$J$73,0)),"")</f>
        <v/>
      </c>
    </row>
    <row r="17" spans="1:4" x14ac:dyDescent="0.2">
      <c r="A17" s="14">
        <v>3</v>
      </c>
      <c r="B17" s="14" t="str">
        <f>IFERROR(INDEX(Analyse_Indicateurs!$D$2:$D$73,MATCH(3,Analyse_Indicateurs!$J$2:$J$73,0)),"")</f>
        <v/>
      </c>
      <c r="C17" s="14" t="str">
        <f>IFERROR(INDEX(Analyse_Indicateurs!$C$2:$C$73,MATCH(3,Analyse_Indicateurs!$J$2:$J$73,0)),"")</f>
        <v/>
      </c>
      <c r="D17" s="14" t="str">
        <f>IFERROR(INDEX(Analyse_Indicateurs!$H$2:$H$83,MATCH(3,Analyse_Indicateurs!$J$2:$J$73,0)),"")</f>
        <v/>
      </c>
    </row>
    <row r="18" spans="1:4" x14ac:dyDescent="0.2">
      <c r="A18" s="14">
        <v>4</v>
      </c>
      <c r="B18" s="14" t="str">
        <f>IFERROR(INDEX(Analyse_Indicateurs!$D$2:$D$73,MATCH(4,Analyse_Indicateurs!$J$2:$J$73,0)),"")</f>
        <v/>
      </c>
      <c r="C18" s="14" t="str">
        <f>IFERROR(INDEX(Analyse_Indicateurs!$C$2:$C$73,MATCH(4,Analyse_Indicateurs!$J$2:$J$73,0)),"")</f>
        <v/>
      </c>
      <c r="D18" s="14" t="str">
        <f>IFERROR(INDEX(Analyse_Indicateurs!$H$2:$H$83,MATCH(4,Analyse_Indicateurs!$J$2:$J$73,0)),"")</f>
        <v/>
      </c>
    </row>
    <row r="19" spans="1:4" x14ac:dyDescent="0.2">
      <c r="A19" s="14">
        <v>5</v>
      </c>
      <c r="B19" s="14" t="str">
        <f>IFERROR(INDEX(Analyse_Indicateurs!$D$2:$D$73,MATCH(5,Analyse_Indicateurs!$J$2:$J$73,0)),"")</f>
        <v/>
      </c>
      <c r="C19" s="14" t="str">
        <f>IFERROR(INDEX(Analyse_Indicateurs!$C$2:$C$73,MATCH(5,Analyse_Indicateurs!$J$2:$J$73,0)),"")</f>
        <v/>
      </c>
      <c r="D19" s="14" t="str">
        <f>IFERROR(INDEX(Analyse_Indicateurs!$H$2:$H$83,MATCH(5,Analyse_Indicateurs!$J$2:$J$73,0)),"")</f>
        <v/>
      </c>
    </row>
    <row r="20" spans="1:4" x14ac:dyDescent="0.2">
      <c r="A20" s="14">
        <v>6</v>
      </c>
      <c r="B20" s="14" t="str">
        <f>IFERROR(INDEX(Analyse_Indicateurs!$D$2:$D$73,MATCH(6,Analyse_Indicateurs!$J$2:$J$73,0)),"")</f>
        <v/>
      </c>
      <c r="C20" s="14" t="str">
        <f>IFERROR(INDEX(Analyse_Indicateurs!$C$2:$C$73,MATCH(6,Analyse_Indicateurs!$J$2:$J$73,0)),"")</f>
        <v/>
      </c>
      <c r="D20" s="14" t="str">
        <f>IFERROR(INDEX(Analyse_Indicateurs!$H$2:$H$83,MATCH(6,Analyse_Indicateurs!$J$2:$J$73,0)),"")</f>
        <v/>
      </c>
    </row>
    <row r="21" spans="1:4" x14ac:dyDescent="0.2">
      <c r="A21" s="14">
        <v>7</v>
      </c>
      <c r="B21" s="14" t="str">
        <f>IFERROR(INDEX(Analyse_Indicateurs!$D$2:$D$73,MATCH(7,Analyse_Indicateurs!$J$2:$J$73,0)),"")</f>
        <v/>
      </c>
      <c r="C21" s="14" t="str">
        <f>IFERROR(INDEX(Analyse_Indicateurs!$C$2:$C$73,MATCH(7,Analyse_Indicateurs!$J$2:$J$73,0)),"")</f>
        <v/>
      </c>
      <c r="D21" s="14" t="str">
        <f>IFERROR(INDEX(Analyse_Indicateurs!$H$2:$H$83,MATCH(7,Analyse_Indicateurs!$J$2:$J$73,0)),"")</f>
        <v/>
      </c>
    </row>
    <row r="22" spans="1:4" x14ac:dyDescent="0.2">
      <c r="A22" s="14">
        <v>8</v>
      </c>
      <c r="B22" s="14" t="str">
        <f>IFERROR(INDEX(Analyse_Indicateurs!$D$2:$D$73,MATCH(8,Analyse_Indicateurs!$J$2:$J$73,0)),"")</f>
        <v/>
      </c>
      <c r="C22" s="14" t="str">
        <f>IFERROR(INDEX(Analyse_Indicateurs!$C$2:$C$73,MATCH(8,Analyse_Indicateurs!$J$2:$J$73,0)),"")</f>
        <v/>
      </c>
      <c r="D22" s="14" t="str">
        <f>IFERROR(INDEX(Analyse_Indicateurs!$H$2:$H$83,MATCH(8,Analyse_Indicateurs!$J$2:$J$73,0)),"")</f>
        <v/>
      </c>
    </row>
    <row r="23" spans="1:4" x14ac:dyDescent="0.2">
      <c r="A23" s="14">
        <v>9</v>
      </c>
      <c r="B23" s="14" t="str">
        <f>IFERROR(INDEX(Analyse_Indicateurs!$D$2:$D$73,MATCH(9,Analyse_Indicateurs!$J$2:$J$73,0)),"")</f>
        <v/>
      </c>
      <c r="C23" s="14" t="str">
        <f>IFERROR(INDEX(Analyse_Indicateurs!$C$2:$C$73,MATCH(9,Analyse_Indicateurs!$J$2:$J$73,0)),"")</f>
        <v/>
      </c>
      <c r="D23" s="14" t="str">
        <f>IFERROR(INDEX(Analyse_Indicateurs!$H$2:$H$83,MATCH(9,Analyse_Indicateurs!$J$2:$J$73,0)),"")</f>
        <v/>
      </c>
    </row>
    <row r="24" spans="1:4" x14ac:dyDescent="0.2">
      <c r="A24" s="14">
        <v>10</v>
      </c>
      <c r="B24" s="14" t="str">
        <f>IFERROR(INDEX(Analyse_Indicateurs!$D$2:$D$73,MATCH(10,Analyse_Indicateurs!$J$2:$J$73,0)),"")</f>
        <v/>
      </c>
      <c r="C24" s="14" t="str">
        <f>IFERROR(INDEX(Analyse_Indicateurs!$C$2:$C$73,MATCH(10,Analyse_Indicateurs!$J$2:$J$73,0)),"")</f>
        <v/>
      </c>
      <c r="D24" s="14" t="str">
        <f>IFERROR(INDEX(Analyse_Indicateurs!$H$2:$H$83,MATCH(10,Analyse_Indicateurs!$J$2:$J$73,0)),"")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README</vt:lpstr>
      <vt:lpstr>Paramètres</vt:lpstr>
      <vt:lpstr>Référentiel_Domaines</vt:lpstr>
      <vt:lpstr>Longlist_condensée</vt:lpstr>
      <vt:lpstr>Réponses_Répondants</vt:lpstr>
      <vt:lpstr>Aide_Pays</vt:lpstr>
      <vt:lpstr>Réponses_Domaines</vt:lpstr>
      <vt:lpstr>Aide_Domaines_Pays</vt:lpstr>
      <vt:lpstr>Réponses_Indicateurs</vt:lpstr>
      <vt:lpstr>Aide_Indicateurs_Pays</vt:lpstr>
      <vt:lpstr>Réponses_Scoring</vt:lpstr>
      <vt:lpstr>Codage_Scoring</vt:lpstr>
      <vt:lpstr>Analyse_Domaines</vt:lpstr>
      <vt:lpstr>Analyse_Indicateurs</vt:lpstr>
      <vt:lpstr>Réponses_Genre</vt:lpstr>
      <vt:lpstr>Réponses_Contraintes</vt:lpstr>
      <vt:lpstr>Réponses_Qualité</vt:lpstr>
      <vt:lpstr>Réponses_Diffusion</vt:lpstr>
      <vt:lpstr>Réponses_Validation</vt:lpstr>
      <vt:lpstr>Synthèse_Genre</vt:lpstr>
      <vt:lpstr>Synthèse_Contraintes</vt:lpstr>
      <vt:lpstr>Synthèse_Qualité</vt:lpstr>
      <vt:lpstr>Synthèse_Diffusion</vt:lpstr>
      <vt:lpstr>Synthèse_Validation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Mamadou NIANG</cp:lastModifiedBy>
  <dcterms:created xsi:type="dcterms:W3CDTF">2025-12-28T21:49:46Z</dcterms:created>
  <dcterms:modified xsi:type="dcterms:W3CDTF">2026-01-31T20:51:53Z</dcterms:modified>
</cp:coreProperties>
</file>